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showInkAnnotation="0" codeName="ThisWorkbook"/>
  <bookViews>
    <workbookView xWindow="0" yWindow="0" windowWidth="19416" windowHeight="11016" firstSheet="2" activeTab="5"/>
  </bookViews>
  <sheets>
    <sheet name="封面" sheetId="15" r:id="rId1"/>
    <sheet name="01收入支出决算总表" sheetId="3" r:id="rId2"/>
    <sheet name="02收入决算表" sheetId="4" r:id="rId3"/>
    <sheet name="03支出决算表" sheetId="5" r:id="rId4"/>
    <sheet name="04财政拨款收入支出决算总表" sheetId="13" r:id="rId5"/>
    <sheet name="05一般公共预算财政拨款支出决算表" sheetId="6" r:id="rId6"/>
    <sheet name="g06一般公共预算财政拨款基本支出决算表" sheetId="14" r:id="rId7"/>
    <sheet name="07“三公”经费公共预算财政拨款支出决算表" sheetId="12" r:id="rId8"/>
    <sheet name="08政府性基金预算财政拨款支出决算表" sheetId="11" r:id="rId9"/>
  </sheets>
  <externalReferences>
    <externalReference r:id="rId10"/>
  </externalReferences>
  <definedNames>
    <definedName name="_xlnm.Print_Area" localSheetId="2">'02收入决算表'!$A$1:$J$26</definedName>
    <definedName name="_xlnm.Print_Area" localSheetId="3">'03支出决算表'!$A$1:$I$26</definedName>
    <definedName name="_xlnm.Print_Area" localSheetId="5">'05一般公共预算财政拨款支出决算表'!$A$1:$F$27</definedName>
    <definedName name="_xlnm.Print_Area" localSheetId="8">'08政府性基金预算财政拨款支出决算表'!$A$1:$I$12</definedName>
    <definedName name="_xlnm.Print_Area" localSheetId="6">g06一般公共预算财政拨款基本支出决算表!$A$1:$F$35</definedName>
    <definedName name="_xlnm.Print_Titles" localSheetId="2">'02收入决算表'!$1:$9</definedName>
    <definedName name="_xlnm.Print_Titles" localSheetId="3">'03支出决算表'!$1:$9</definedName>
    <definedName name="_xlnm.Print_Titles" localSheetId="5">'05一般公共预算财政拨款支出决算表'!$1:$10</definedName>
    <definedName name="_xlnm.Print_Titles" localSheetId="8">'08政府性基金预算财政拨款支出决算表'!$1:$11</definedName>
    <definedName name="_xlnm.Print_Titles" localSheetId="6">g06一般公共预算财政拨款基本支出决算表!$1:$12</definedName>
  </definedNames>
  <calcPr calcId="125725"/>
</workbook>
</file>

<file path=xl/calcChain.xml><?xml version="1.0" encoding="utf-8"?>
<calcChain xmlns="http://schemas.openxmlformats.org/spreadsheetml/2006/main">
  <c r="K200" i="11"/>
  <c r="J200"/>
  <c r="K199"/>
  <c r="J199"/>
  <c r="K198"/>
  <c r="J198"/>
  <c r="K197"/>
  <c r="J197"/>
  <c r="K196"/>
  <c r="J196"/>
  <c r="K195"/>
  <c r="J195"/>
  <c r="K194"/>
  <c r="J194"/>
  <c r="K193"/>
  <c r="J193"/>
  <c r="K192"/>
  <c r="J192"/>
  <c r="K191"/>
  <c r="J191"/>
  <c r="K190"/>
  <c r="J190"/>
  <c r="K189"/>
  <c r="J189"/>
  <c r="K188"/>
  <c r="J188"/>
  <c r="K187"/>
  <c r="J187"/>
  <c r="K186"/>
  <c r="J186"/>
  <c r="K185"/>
  <c r="J185"/>
  <c r="K184"/>
  <c r="J184"/>
  <c r="K183"/>
  <c r="J183"/>
  <c r="K182"/>
  <c r="J182"/>
  <c r="K181"/>
  <c r="J181"/>
  <c r="K180"/>
  <c r="J180"/>
  <c r="K179"/>
  <c r="J179"/>
  <c r="K178"/>
  <c r="J178"/>
  <c r="K177"/>
  <c r="J177"/>
  <c r="K176"/>
  <c r="J176"/>
  <c r="K175"/>
  <c r="J175"/>
  <c r="K174"/>
  <c r="J174"/>
  <c r="K173"/>
  <c r="J173"/>
  <c r="K172"/>
  <c r="J172"/>
  <c r="K171"/>
  <c r="J171"/>
  <c r="K170"/>
  <c r="J170"/>
  <c r="K169"/>
  <c r="J169"/>
  <c r="K168"/>
  <c r="J168"/>
  <c r="K167"/>
  <c r="J167"/>
  <c r="K166"/>
  <c r="J166"/>
  <c r="K165"/>
  <c r="J165"/>
  <c r="K164"/>
  <c r="J164"/>
  <c r="K163"/>
  <c r="J163"/>
  <c r="K162"/>
  <c r="J162"/>
  <c r="K161"/>
  <c r="J161"/>
  <c r="K160"/>
  <c r="J160"/>
  <c r="K159"/>
  <c r="J159"/>
  <c r="K158"/>
  <c r="J158"/>
  <c r="K157"/>
  <c r="J157"/>
  <c r="K156"/>
  <c r="J156"/>
  <c r="K155"/>
  <c r="J155"/>
  <c r="K154"/>
  <c r="J154"/>
  <c r="K153"/>
  <c r="J153"/>
  <c r="K152"/>
  <c r="J152"/>
  <c r="K151"/>
  <c r="J151"/>
  <c r="K150"/>
  <c r="J150"/>
  <c r="K149"/>
  <c r="J149"/>
  <c r="K148"/>
  <c r="J148"/>
  <c r="K147"/>
  <c r="J147"/>
  <c r="K146"/>
  <c r="J146"/>
  <c r="K145"/>
  <c r="J145"/>
  <c r="K144"/>
  <c r="J144"/>
  <c r="K143"/>
  <c r="J143"/>
  <c r="K142"/>
  <c r="J142"/>
  <c r="K141"/>
  <c r="J141"/>
  <c r="K140"/>
  <c r="J140"/>
  <c r="K139"/>
  <c r="J139"/>
  <c r="K138"/>
  <c r="J138"/>
  <c r="K137"/>
  <c r="J137"/>
  <c r="K136"/>
  <c r="J136"/>
  <c r="K135"/>
  <c r="J135"/>
  <c r="K134"/>
  <c r="J134"/>
  <c r="K133"/>
  <c r="J133"/>
  <c r="K132"/>
  <c r="J132"/>
  <c r="K131"/>
  <c r="J131"/>
  <c r="K130"/>
  <c r="J130"/>
  <c r="K129"/>
  <c r="J129"/>
  <c r="K128"/>
  <c r="J128"/>
  <c r="K127"/>
  <c r="J127"/>
  <c r="K126"/>
  <c r="J126"/>
  <c r="K125"/>
  <c r="J125"/>
  <c r="K124"/>
  <c r="J124"/>
  <c r="K123"/>
  <c r="J123"/>
  <c r="K122"/>
  <c r="J122"/>
  <c r="K121"/>
  <c r="J121"/>
  <c r="K120"/>
  <c r="J120"/>
  <c r="K119"/>
  <c r="J119"/>
  <c r="K118"/>
  <c r="J118"/>
  <c r="K117"/>
  <c r="J117"/>
  <c r="K116"/>
  <c r="J116"/>
  <c r="K115"/>
  <c r="J115"/>
  <c r="K114"/>
  <c r="J114"/>
  <c r="K113"/>
  <c r="J113"/>
  <c r="K112"/>
  <c r="J112"/>
  <c r="K111"/>
  <c r="J111"/>
  <c r="K110"/>
  <c r="J110"/>
  <c r="K109"/>
  <c r="J109"/>
  <c r="K108"/>
  <c r="J108"/>
  <c r="K107"/>
  <c r="J107"/>
  <c r="K106"/>
  <c r="J106"/>
  <c r="K105"/>
  <c r="J105"/>
  <c r="K104"/>
  <c r="J104"/>
  <c r="K103"/>
  <c r="J103"/>
  <c r="K102"/>
  <c r="J102"/>
  <c r="K101"/>
  <c r="J101"/>
  <c r="K100"/>
  <c r="J100"/>
  <c r="K99"/>
  <c r="J99"/>
  <c r="K98"/>
  <c r="J98"/>
  <c r="K97"/>
  <c r="J97"/>
  <c r="K96"/>
  <c r="J96"/>
  <c r="K95"/>
  <c r="J95"/>
  <c r="K94"/>
  <c r="J94"/>
  <c r="K93"/>
  <c r="J93"/>
  <c r="K92"/>
  <c r="J92"/>
  <c r="K91"/>
  <c r="J91"/>
  <c r="K90"/>
  <c r="J90"/>
  <c r="K89"/>
  <c r="J89"/>
  <c r="K88"/>
  <c r="J88"/>
  <c r="K87"/>
  <c r="J87"/>
  <c r="K86"/>
  <c r="J86"/>
  <c r="K85"/>
  <c r="J85"/>
  <c r="K84"/>
  <c r="J84"/>
  <c r="K83"/>
  <c r="J83"/>
  <c r="K82"/>
  <c r="J82"/>
  <c r="K81"/>
  <c r="J81"/>
  <c r="K80"/>
  <c r="J80"/>
  <c r="K79"/>
  <c r="J79"/>
  <c r="K78"/>
  <c r="J78"/>
  <c r="K77"/>
  <c r="J77"/>
  <c r="K76"/>
  <c r="J76"/>
  <c r="K75"/>
  <c r="J75"/>
  <c r="K74"/>
  <c r="J74"/>
  <c r="K73"/>
  <c r="J73"/>
  <c r="K72"/>
  <c r="J72"/>
  <c r="K71"/>
  <c r="J71"/>
  <c r="K70"/>
  <c r="J70"/>
  <c r="K69"/>
  <c r="J69"/>
  <c r="K68"/>
  <c r="J68"/>
  <c r="K67"/>
  <c r="J67"/>
  <c r="K66"/>
  <c r="J66"/>
  <c r="K65"/>
  <c r="J65"/>
  <c r="K64"/>
  <c r="J64"/>
  <c r="K63"/>
  <c r="J63"/>
  <c r="K62"/>
  <c r="J62"/>
  <c r="K61"/>
  <c r="J61"/>
  <c r="K60"/>
  <c r="J60"/>
  <c r="K59"/>
  <c r="J59"/>
  <c r="K58"/>
  <c r="J58"/>
  <c r="K57"/>
  <c r="J57"/>
  <c r="K56"/>
  <c r="J56"/>
  <c r="K55"/>
  <c r="J55"/>
  <c r="K54"/>
  <c r="J54"/>
  <c r="K53"/>
  <c r="J53"/>
  <c r="K52"/>
  <c r="J52"/>
  <c r="K51"/>
  <c r="J51"/>
  <c r="K50"/>
  <c r="J50"/>
  <c r="K49"/>
  <c r="J49"/>
  <c r="K48"/>
  <c r="J48"/>
  <c r="K47"/>
  <c r="J47"/>
  <c r="K46"/>
  <c r="J46"/>
  <c r="K45"/>
  <c r="J45"/>
  <c r="K44"/>
  <c r="J44"/>
  <c r="K43"/>
  <c r="J43"/>
  <c r="K42"/>
  <c r="J42"/>
  <c r="K41"/>
  <c r="J41"/>
  <c r="K40"/>
  <c r="J40"/>
  <c r="K39"/>
  <c r="J39"/>
  <c r="K38"/>
  <c r="J38"/>
  <c r="K37"/>
  <c r="J37"/>
  <c r="K36"/>
  <c r="J36"/>
  <c r="K35"/>
  <c r="J35"/>
  <c r="K34"/>
  <c r="J34"/>
  <c r="K33"/>
  <c r="J33"/>
  <c r="K32"/>
  <c r="J32"/>
  <c r="K31"/>
  <c r="J31"/>
  <c r="K30"/>
  <c r="J30"/>
  <c r="K29"/>
  <c r="J29"/>
  <c r="K28"/>
  <c r="J28"/>
  <c r="K27"/>
  <c r="J27"/>
  <c r="K26"/>
  <c r="J26"/>
  <c r="K25"/>
  <c r="J25"/>
  <c r="K24"/>
  <c r="J24"/>
  <c r="K23"/>
  <c r="J23"/>
  <c r="K22"/>
  <c r="J22"/>
  <c r="K21"/>
  <c r="J21"/>
  <c r="K20"/>
  <c r="J20"/>
  <c r="K19"/>
  <c r="J19"/>
  <c r="K18"/>
  <c r="J18"/>
  <c r="K17"/>
  <c r="J17"/>
  <c r="K16"/>
  <c r="J16"/>
  <c r="K15"/>
  <c r="J15"/>
  <c r="K14"/>
  <c r="J14"/>
  <c r="K13"/>
  <c r="J13"/>
  <c r="I12"/>
  <c r="H12"/>
  <c r="G12"/>
  <c r="F12"/>
  <c r="E12"/>
  <c r="D12"/>
  <c r="B17" i="12"/>
  <c r="B16"/>
  <c r="B15"/>
  <c r="B14"/>
  <c r="B13"/>
  <c r="B12"/>
  <c r="B10"/>
  <c r="B9"/>
  <c r="B8"/>
  <c r="B7"/>
  <c r="B6"/>
  <c r="B5"/>
  <c r="I119" i="14"/>
  <c r="I118"/>
  <c r="I117"/>
  <c r="I116"/>
  <c r="I115"/>
  <c r="I111"/>
  <c r="I110"/>
  <c r="I109"/>
  <c r="I108"/>
  <c r="I107"/>
  <c r="I106"/>
  <c r="I102"/>
  <c r="I101"/>
  <c r="I100"/>
  <c r="I99"/>
  <c r="I98"/>
  <c r="I97"/>
  <c r="I96"/>
  <c r="I95"/>
  <c r="I94"/>
  <c r="I93"/>
  <c r="I92"/>
  <c r="I91"/>
  <c r="I90"/>
  <c r="I89"/>
  <c r="I88"/>
  <c r="I87"/>
  <c r="I86"/>
  <c r="I72"/>
  <c r="I71"/>
  <c r="I70"/>
  <c r="I69"/>
  <c r="I68"/>
  <c r="I67"/>
  <c r="I66"/>
  <c r="I65"/>
  <c r="I64"/>
  <c r="I63"/>
  <c r="I62"/>
  <c r="I61"/>
  <c r="I60"/>
  <c r="I59"/>
  <c r="I58"/>
  <c r="I57"/>
  <c r="I56"/>
  <c r="I55"/>
  <c r="I54"/>
  <c r="I53"/>
  <c r="I52"/>
  <c r="I51"/>
  <c r="I50"/>
  <c r="I49"/>
  <c r="I48"/>
  <c r="I47"/>
  <c r="I46"/>
  <c r="I45"/>
  <c r="I44"/>
  <c r="I43"/>
  <c r="I42"/>
  <c r="I41"/>
  <c r="I40"/>
  <c r="I39"/>
  <c r="I38"/>
  <c r="I37"/>
  <c r="I36"/>
  <c r="I35"/>
  <c r="I34"/>
  <c r="I33"/>
  <c r="I32"/>
  <c r="I31"/>
  <c r="I30"/>
  <c r="I29"/>
  <c r="I28"/>
  <c r="I27"/>
  <c r="I26"/>
  <c r="I25"/>
  <c r="I24"/>
  <c r="I23"/>
  <c r="I22"/>
  <c r="I21"/>
  <c r="I20"/>
  <c r="I19"/>
  <c r="I18"/>
  <c r="I17"/>
  <c r="I16"/>
  <c r="I15"/>
  <c r="I14"/>
  <c r="E13"/>
  <c r="D13"/>
  <c r="H500" i="6"/>
  <c r="G500"/>
  <c r="H499"/>
  <c r="G499"/>
  <c r="H498"/>
  <c r="G498"/>
  <c r="H497"/>
  <c r="G497"/>
  <c r="H496"/>
  <c r="G496"/>
  <c r="H495"/>
  <c r="G495"/>
  <c r="H494"/>
  <c r="G494"/>
  <c r="H493"/>
  <c r="G493"/>
  <c r="H492"/>
  <c r="G492"/>
  <c r="H491"/>
  <c r="G491"/>
  <c r="H490"/>
  <c r="G490"/>
  <c r="H489"/>
  <c r="G489"/>
  <c r="H488"/>
  <c r="G488"/>
  <c r="H487"/>
  <c r="G487"/>
  <c r="H486"/>
  <c r="G486"/>
  <c r="H485"/>
  <c r="G485"/>
  <c r="H484"/>
  <c r="G484"/>
  <c r="H483"/>
  <c r="G483"/>
  <c r="H482"/>
  <c r="G482"/>
  <c r="H481"/>
  <c r="G481"/>
  <c r="H480"/>
  <c r="G480"/>
  <c r="H479"/>
  <c r="G479"/>
  <c r="H478"/>
  <c r="G478"/>
  <c r="H477"/>
  <c r="G477"/>
  <c r="H476"/>
  <c r="G476"/>
  <c r="H475"/>
  <c r="G475"/>
  <c r="H474"/>
  <c r="G474"/>
  <c r="H473"/>
  <c r="G473"/>
  <c r="H472"/>
  <c r="G472"/>
  <c r="H471"/>
  <c r="G471"/>
  <c r="H470"/>
  <c r="G470"/>
  <c r="H469"/>
  <c r="G469"/>
  <c r="H468"/>
  <c r="G468"/>
  <c r="H467"/>
  <c r="G467"/>
  <c r="H466"/>
  <c r="G466"/>
  <c r="H465"/>
  <c r="G465"/>
  <c r="H464"/>
  <c r="G464"/>
  <c r="H463"/>
  <c r="G463"/>
  <c r="H462"/>
  <c r="G462"/>
  <c r="H461"/>
  <c r="G461"/>
  <c r="H460"/>
  <c r="G460"/>
  <c r="H459"/>
  <c r="G459"/>
  <c r="H458"/>
  <c r="G458"/>
  <c r="H457"/>
  <c r="G457"/>
  <c r="H456"/>
  <c r="G456"/>
  <c r="H455"/>
  <c r="G455"/>
  <c r="H454"/>
  <c r="G454"/>
  <c r="H453"/>
  <c r="G453"/>
  <c r="H452"/>
  <c r="G452"/>
  <c r="H451"/>
  <c r="G451"/>
  <c r="H450"/>
  <c r="G450"/>
  <c r="H449"/>
  <c r="G449"/>
  <c r="H448"/>
  <c r="G448"/>
  <c r="H447"/>
  <c r="G447"/>
  <c r="H446"/>
  <c r="G446"/>
  <c r="H445"/>
  <c r="G445"/>
  <c r="H444"/>
  <c r="G444"/>
  <c r="H443"/>
  <c r="G443"/>
  <c r="H442"/>
  <c r="G442"/>
  <c r="H441"/>
  <c r="G441"/>
  <c r="H440"/>
  <c r="G440"/>
  <c r="H439"/>
  <c r="G439"/>
  <c r="H438"/>
  <c r="G438"/>
  <c r="H437"/>
  <c r="G437"/>
  <c r="H436"/>
  <c r="G436"/>
  <c r="H435"/>
  <c r="G435"/>
  <c r="H434"/>
  <c r="G434"/>
  <c r="H433"/>
  <c r="G433"/>
  <c r="H432"/>
  <c r="G432"/>
  <c r="H431"/>
  <c r="G431"/>
  <c r="H430"/>
  <c r="G430"/>
  <c r="H429"/>
  <c r="G429"/>
  <c r="H428"/>
  <c r="G428"/>
  <c r="H427"/>
  <c r="G427"/>
  <c r="H426"/>
  <c r="G426"/>
  <c r="H425"/>
  <c r="G425"/>
  <c r="H424"/>
  <c r="G424"/>
  <c r="H423"/>
  <c r="G423"/>
  <c r="H422"/>
  <c r="G422"/>
  <c r="H421"/>
  <c r="G421"/>
  <c r="H420"/>
  <c r="G420"/>
  <c r="H419"/>
  <c r="G419"/>
  <c r="H418"/>
  <c r="G418"/>
  <c r="H417"/>
  <c r="G417"/>
  <c r="H416"/>
  <c r="G416"/>
  <c r="H415"/>
  <c r="G415"/>
  <c r="H414"/>
  <c r="G414"/>
  <c r="H413"/>
  <c r="G413"/>
  <c r="H412"/>
  <c r="G412"/>
  <c r="H411"/>
  <c r="G411"/>
  <c r="H410"/>
  <c r="G410"/>
  <c r="H409"/>
  <c r="G409"/>
  <c r="H408"/>
  <c r="G408"/>
  <c r="H407"/>
  <c r="G407"/>
  <c r="H406"/>
  <c r="G406"/>
  <c r="H405"/>
  <c r="G405"/>
  <c r="H404"/>
  <c r="G404"/>
  <c r="H403"/>
  <c r="G403"/>
  <c r="H402"/>
  <c r="G402"/>
  <c r="H401"/>
  <c r="G401"/>
  <c r="H400"/>
  <c r="G400"/>
  <c r="H399"/>
  <c r="G399"/>
  <c r="H398"/>
  <c r="G398"/>
  <c r="H397"/>
  <c r="G397"/>
  <c r="H396"/>
  <c r="G396"/>
  <c r="H395"/>
  <c r="G395"/>
  <c r="H394"/>
  <c r="G394"/>
  <c r="H393"/>
  <c r="G393"/>
  <c r="H392"/>
  <c r="G392"/>
  <c r="H391"/>
  <c r="G391"/>
  <c r="H390"/>
  <c r="G390"/>
  <c r="H389"/>
  <c r="G389"/>
  <c r="H388"/>
  <c r="G388"/>
  <c r="H387"/>
  <c r="G387"/>
  <c r="H386"/>
  <c r="G386"/>
  <c r="H385"/>
  <c r="G385"/>
  <c r="H384"/>
  <c r="G384"/>
  <c r="H383"/>
  <c r="G383"/>
  <c r="H382"/>
  <c r="G382"/>
  <c r="H381"/>
  <c r="G381"/>
  <c r="H380"/>
  <c r="G380"/>
  <c r="H379"/>
  <c r="G379"/>
  <c r="H378"/>
  <c r="G378"/>
  <c r="H377"/>
  <c r="G377"/>
  <c r="H376"/>
  <c r="G376"/>
  <c r="H375"/>
  <c r="G375"/>
  <c r="H374"/>
  <c r="G374"/>
  <c r="H373"/>
  <c r="G373"/>
  <c r="H372"/>
  <c r="G372"/>
  <c r="H371"/>
  <c r="G371"/>
  <c r="H370"/>
  <c r="G370"/>
  <c r="H369"/>
  <c r="G369"/>
  <c r="H368"/>
  <c r="G368"/>
  <c r="H367"/>
  <c r="G367"/>
  <c r="H366"/>
  <c r="G366"/>
  <c r="H365"/>
  <c r="G365"/>
  <c r="H364"/>
  <c r="G364"/>
  <c r="H363"/>
  <c r="G363"/>
  <c r="H362"/>
  <c r="G362"/>
  <c r="H361"/>
  <c r="G361"/>
  <c r="H360"/>
  <c r="G360"/>
  <c r="H359"/>
  <c r="G359"/>
  <c r="H358"/>
  <c r="G358"/>
  <c r="H357"/>
  <c r="G357"/>
  <c r="H356"/>
  <c r="G356"/>
  <c r="H355"/>
  <c r="G355"/>
  <c r="H354"/>
  <c r="G354"/>
  <c r="H353"/>
  <c r="G353"/>
  <c r="H352"/>
  <c r="G352"/>
  <c r="H351"/>
  <c r="G351"/>
  <c r="H350"/>
  <c r="G350"/>
  <c r="H349"/>
  <c r="G349"/>
  <c r="H348"/>
  <c r="G348"/>
  <c r="H347"/>
  <c r="G347"/>
  <c r="H346"/>
  <c r="G346"/>
  <c r="H345"/>
  <c r="G345"/>
  <c r="H344"/>
  <c r="G344"/>
  <c r="H343"/>
  <c r="G343"/>
  <c r="H342"/>
  <c r="G342"/>
  <c r="H341"/>
  <c r="G341"/>
  <c r="H340"/>
  <c r="G340"/>
  <c r="H339"/>
  <c r="G339"/>
  <c r="H338"/>
  <c r="G338"/>
  <c r="H337"/>
  <c r="G337"/>
  <c r="H336"/>
  <c r="G336"/>
  <c r="H335"/>
  <c r="G335"/>
  <c r="H334"/>
  <c r="G334"/>
  <c r="H333"/>
  <c r="G333"/>
  <c r="H332"/>
  <c r="G332"/>
  <c r="H331"/>
  <c r="G331"/>
  <c r="H330"/>
  <c r="G330"/>
  <c r="H329"/>
  <c r="G329"/>
  <c r="H328"/>
  <c r="G328"/>
  <c r="H327"/>
  <c r="G327"/>
  <c r="H326"/>
  <c r="G326"/>
  <c r="H325"/>
  <c r="G325"/>
  <c r="H324"/>
  <c r="G324"/>
  <c r="H323"/>
  <c r="G323"/>
  <c r="H322"/>
  <c r="G322"/>
  <c r="H321"/>
  <c r="G321"/>
  <c r="H320"/>
  <c r="G320"/>
  <c r="H319"/>
  <c r="G319"/>
  <c r="H318"/>
  <c r="G318"/>
  <c r="H317"/>
  <c r="G317"/>
  <c r="H316"/>
  <c r="G316"/>
  <c r="H315"/>
  <c r="G315"/>
  <c r="H314"/>
  <c r="G314"/>
  <c r="H313"/>
  <c r="G313"/>
  <c r="H312"/>
  <c r="G312"/>
  <c r="H311"/>
  <c r="G311"/>
  <c r="H310"/>
  <c r="G310"/>
  <c r="H309"/>
  <c r="G309"/>
  <c r="H308"/>
  <c r="G308"/>
  <c r="H307"/>
  <c r="G307"/>
  <c r="H306"/>
  <c r="G306"/>
  <c r="H305"/>
  <c r="G305"/>
  <c r="H304"/>
  <c r="G304"/>
  <c r="H303"/>
  <c r="G303"/>
  <c r="H302"/>
  <c r="G302"/>
  <c r="H301"/>
  <c r="G301"/>
  <c r="H300"/>
  <c r="G300"/>
  <c r="H299"/>
  <c r="G299"/>
  <c r="H298"/>
  <c r="G298"/>
  <c r="H297"/>
  <c r="G297"/>
  <c r="H296"/>
  <c r="G296"/>
  <c r="H295"/>
  <c r="G295"/>
  <c r="H294"/>
  <c r="G294"/>
  <c r="H293"/>
  <c r="G293"/>
  <c r="H292"/>
  <c r="G292"/>
  <c r="H291"/>
  <c r="G291"/>
  <c r="H290"/>
  <c r="G290"/>
  <c r="H289"/>
  <c r="G289"/>
  <c r="H288"/>
  <c r="G288"/>
  <c r="H287"/>
  <c r="G287"/>
  <c r="H286"/>
  <c r="G286"/>
  <c r="H285"/>
  <c r="G285"/>
  <c r="H284"/>
  <c r="G284"/>
  <c r="H283"/>
  <c r="G283"/>
  <c r="H282"/>
  <c r="G282"/>
  <c r="H281"/>
  <c r="G281"/>
  <c r="H280"/>
  <c r="G280"/>
  <c r="H279"/>
  <c r="G279"/>
  <c r="H278"/>
  <c r="G278"/>
  <c r="H277"/>
  <c r="G277"/>
  <c r="H276"/>
  <c r="G276"/>
  <c r="H275"/>
  <c r="G275"/>
  <c r="H274"/>
  <c r="G274"/>
  <c r="H273"/>
  <c r="G273"/>
  <c r="H272"/>
  <c r="G272"/>
  <c r="H271"/>
  <c r="G271"/>
  <c r="H270"/>
  <c r="G270"/>
  <c r="H269"/>
  <c r="G269"/>
  <c r="H268"/>
  <c r="G268"/>
  <c r="H267"/>
  <c r="G267"/>
  <c r="H266"/>
  <c r="G266"/>
  <c r="H265"/>
  <c r="G265"/>
  <c r="H264"/>
  <c r="G264"/>
  <c r="H263"/>
  <c r="G263"/>
  <c r="H262"/>
  <c r="G262"/>
  <c r="H261"/>
  <c r="G261"/>
  <c r="H260"/>
  <c r="G260"/>
  <c r="H259"/>
  <c r="G259"/>
  <c r="H258"/>
  <c r="G258"/>
  <c r="H257"/>
  <c r="G257"/>
  <c r="H256"/>
  <c r="G256"/>
  <c r="H255"/>
  <c r="G255"/>
  <c r="H254"/>
  <c r="G254"/>
  <c r="H253"/>
  <c r="G253"/>
  <c r="H252"/>
  <c r="G252"/>
  <c r="H251"/>
  <c r="G251"/>
  <c r="H250"/>
  <c r="G250"/>
  <c r="H249"/>
  <c r="G249"/>
  <c r="H248"/>
  <c r="G248"/>
  <c r="H247"/>
  <c r="G247"/>
  <c r="H246"/>
  <c r="G246"/>
  <c r="H245"/>
  <c r="G245"/>
  <c r="H244"/>
  <c r="G244"/>
  <c r="H243"/>
  <c r="G243"/>
  <c r="H242"/>
  <c r="G242"/>
  <c r="H241"/>
  <c r="G241"/>
  <c r="H240"/>
  <c r="G240"/>
  <c r="H239"/>
  <c r="G239"/>
  <c r="H238"/>
  <c r="G238"/>
  <c r="H237"/>
  <c r="G237"/>
  <c r="H236"/>
  <c r="G236"/>
  <c r="H235"/>
  <c r="G235"/>
  <c r="H234"/>
  <c r="G234"/>
  <c r="H233"/>
  <c r="G233"/>
  <c r="H232"/>
  <c r="G232"/>
  <c r="H231"/>
  <c r="G231"/>
  <c r="H230"/>
  <c r="G230"/>
  <c r="H229"/>
  <c r="G229"/>
  <c r="H228"/>
  <c r="G228"/>
  <c r="H227"/>
  <c r="G227"/>
  <c r="H226"/>
  <c r="G226"/>
  <c r="H225"/>
  <c r="G225"/>
  <c r="H224"/>
  <c r="G224"/>
  <c r="H223"/>
  <c r="G223"/>
  <c r="H222"/>
  <c r="G222"/>
  <c r="H221"/>
  <c r="G221"/>
  <c r="H220"/>
  <c r="G220"/>
  <c r="H219"/>
  <c r="G219"/>
  <c r="H218"/>
  <c r="G218"/>
  <c r="H217"/>
  <c r="G217"/>
  <c r="H216"/>
  <c r="G216"/>
  <c r="H215"/>
  <c r="G215"/>
  <c r="H214"/>
  <c r="G214"/>
  <c r="H213"/>
  <c r="G213"/>
  <c r="H212"/>
  <c r="G212"/>
  <c r="H211"/>
  <c r="G211"/>
  <c r="H210"/>
  <c r="G210"/>
  <c r="H209"/>
  <c r="G209"/>
  <c r="H208"/>
  <c r="G208"/>
  <c r="H207"/>
  <c r="G207"/>
  <c r="H206"/>
  <c r="G206"/>
  <c r="H205"/>
  <c r="G205"/>
  <c r="H204"/>
  <c r="G204"/>
  <c r="H203"/>
  <c r="G203"/>
  <c r="H202"/>
  <c r="G202"/>
  <c r="H201"/>
  <c r="G201"/>
  <c r="H200"/>
  <c r="G200"/>
  <c r="H199"/>
  <c r="G199"/>
  <c r="H198"/>
  <c r="G198"/>
  <c r="H197"/>
  <c r="G197"/>
  <c r="H196"/>
  <c r="G196"/>
  <c r="H195"/>
  <c r="G195"/>
  <c r="H194"/>
  <c r="G194"/>
  <c r="H193"/>
  <c r="G193"/>
  <c r="H192"/>
  <c r="G192"/>
  <c r="H191"/>
  <c r="G191"/>
  <c r="H190"/>
  <c r="G190"/>
  <c r="H189"/>
  <c r="G189"/>
  <c r="H188"/>
  <c r="G188"/>
  <c r="H187"/>
  <c r="G187"/>
  <c r="H186"/>
  <c r="G186"/>
  <c r="H185"/>
  <c r="G185"/>
  <c r="H184"/>
  <c r="G184"/>
  <c r="H183"/>
  <c r="G183"/>
  <c r="H182"/>
  <c r="G182"/>
  <c r="H181"/>
  <c r="G181"/>
  <c r="H180"/>
  <c r="G180"/>
  <c r="H179"/>
  <c r="G179"/>
  <c r="H178"/>
  <c r="G178"/>
  <c r="H177"/>
  <c r="G177"/>
  <c r="H176"/>
  <c r="G176"/>
  <c r="H175"/>
  <c r="G175"/>
  <c r="H174"/>
  <c r="G174"/>
  <c r="H173"/>
  <c r="G173"/>
  <c r="H172"/>
  <c r="G172"/>
  <c r="H171"/>
  <c r="G171"/>
  <c r="H170"/>
  <c r="G170"/>
  <c r="H169"/>
  <c r="G169"/>
  <c r="H168"/>
  <c r="G168"/>
  <c r="H167"/>
  <c r="G167"/>
  <c r="H166"/>
  <c r="G166"/>
  <c r="H165"/>
  <c r="G165"/>
  <c r="H164"/>
  <c r="G164"/>
  <c r="H163"/>
  <c r="G163"/>
  <c r="H162"/>
  <c r="G162"/>
  <c r="H161"/>
  <c r="G161"/>
  <c r="H160"/>
  <c r="G160"/>
  <c r="H159"/>
  <c r="G159"/>
  <c r="H158"/>
  <c r="G158"/>
  <c r="H157"/>
  <c r="G157"/>
  <c r="H156"/>
  <c r="G156"/>
  <c r="H155"/>
  <c r="G155"/>
  <c r="H154"/>
  <c r="G154"/>
  <c r="H153"/>
  <c r="G153"/>
  <c r="H152"/>
  <c r="G152"/>
  <c r="H151"/>
  <c r="G151"/>
  <c r="H150"/>
  <c r="G150"/>
  <c r="H149"/>
  <c r="G149"/>
  <c r="H148"/>
  <c r="G148"/>
  <c r="H147"/>
  <c r="G147"/>
  <c r="H146"/>
  <c r="G146"/>
  <c r="H145"/>
  <c r="G145"/>
  <c r="H144"/>
  <c r="G144"/>
  <c r="H143"/>
  <c r="G143"/>
  <c r="H142"/>
  <c r="G142"/>
  <c r="H141"/>
  <c r="G141"/>
  <c r="H140"/>
  <c r="G140"/>
  <c r="H139"/>
  <c r="G139"/>
  <c r="H138"/>
  <c r="G138"/>
  <c r="H137"/>
  <c r="G137"/>
  <c r="H136"/>
  <c r="G136"/>
  <c r="H135"/>
  <c r="G135"/>
  <c r="H134"/>
  <c r="G134"/>
  <c r="H133"/>
  <c r="G133"/>
  <c r="H132"/>
  <c r="G132"/>
  <c r="H131"/>
  <c r="G131"/>
  <c r="H130"/>
  <c r="G130"/>
  <c r="H129"/>
  <c r="G129"/>
  <c r="H128"/>
  <c r="G128"/>
  <c r="H127"/>
  <c r="G127"/>
  <c r="H126"/>
  <c r="G126"/>
  <c r="H125"/>
  <c r="G125"/>
  <c r="H124"/>
  <c r="G124"/>
  <c r="H123"/>
  <c r="G123"/>
  <c r="H122"/>
  <c r="G122"/>
  <c r="H121"/>
  <c r="G121"/>
  <c r="H120"/>
  <c r="G120"/>
  <c r="H119"/>
  <c r="G119"/>
  <c r="H118"/>
  <c r="G118"/>
  <c r="H117"/>
  <c r="G117"/>
  <c r="H116"/>
  <c r="G116"/>
  <c r="H115"/>
  <c r="G115"/>
  <c r="H114"/>
  <c r="G114"/>
  <c r="H113"/>
  <c r="G113"/>
  <c r="H112"/>
  <c r="G112"/>
  <c r="H111"/>
  <c r="G111"/>
  <c r="H110"/>
  <c r="G110"/>
  <c r="H109"/>
  <c r="G109"/>
  <c r="H108"/>
  <c r="G108"/>
  <c r="H107"/>
  <c r="G107"/>
  <c r="H106"/>
  <c r="G106"/>
  <c r="H105"/>
  <c r="G105"/>
  <c r="H104"/>
  <c r="G104"/>
  <c r="H103"/>
  <c r="G103"/>
  <c r="H102"/>
  <c r="G102"/>
  <c r="H101"/>
  <c r="G101"/>
  <c r="H100"/>
  <c r="G100"/>
  <c r="H99"/>
  <c r="G99"/>
  <c r="H98"/>
  <c r="G98"/>
  <c r="H97"/>
  <c r="G97"/>
  <c r="H96"/>
  <c r="G96"/>
  <c r="H95"/>
  <c r="G95"/>
  <c r="H94"/>
  <c r="G94"/>
  <c r="H93"/>
  <c r="G93"/>
  <c r="H92"/>
  <c r="G92"/>
  <c r="H91"/>
  <c r="G91"/>
  <c r="H90"/>
  <c r="G90"/>
  <c r="H89"/>
  <c r="G89"/>
  <c r="H88"/>
  <c r="G88"/>
  <c r="H87"/>
  <c r="G87"/>
  <c r="H86"/>
  <c r="G86"/>
  <c r="H85"/>
  <c r="G85"/>
  <c r="H84"/>
  <c r="G84"/>
  <c r="H83"/>
  <c r="G83"/>
  <c r="H82"/>
  <c r="G82"/>
  <c r="H81"/>
  <c r="G81"/>
  <c r="H80"/>
  <c r="G80"/>
  <c r="H79"/>
  <c r="G79"/>
  <c r="H78"/>
  <c r="G78"/>
  <c r="H77"/>
  <c r="G77"/>
  <c r="H76"/>
  <c r="G76"/>
  <c r="H75"/>
  <c r="G75"/>
  <c r="H74"/>
  <c r="G74"/>
  <c r="H73"/>
  <c r="G73"/>
  <c r="H72"/>
  <c r="G72"/>
  <c r="H71"/>
  <c r="G71"/>
  <c r="H70"/>
  <c r="G70"/>
  <c r="H69"/>
  <c r="G69"/>
  <c r="H68"/>
  <c r="G68"/>
  <c r="H67"/>
  <c r="G67"/>
  <c r="H66"/>
  <c r="G66"/>
  <c r="H65"/>
  <c r="G65"/>
  <c r="H64"/>
  <c r="G64"/>
  <c r="H63"/>
  <c r="G63"/>
  <c r="H62"/>
  <c r="G62"/>
  <c r="H61"/>
  <c r="G61"/>
  <c r="H60"/>
  <c r="G60"/>
  <c r="H59"/>
  <c r="G59"/>
  <c r="H58"/>
  <c r="G58"/>
  <c r="H57"/>
  <c r="G57"/>
  <c r="H56"/>
  <c r="G56"/>
  <c r="H55"/>
  <c r="G55"/>
  <c r="H54"/>
  <c r="G54"/>
  <c r="H53"/>
  <c r="G53"/>
  <c r="H52"/>
  <c r="G52"/>
  <c r="H51"/>
  <c r="G51"/>
  <c r="H50"/>
  <c r="G50"/>
  <c r="H49"/>
  <c r="G49"/>
  <c r="H48"/>
  <c r="G48"/>
  <c r="H47"/>
  <c r="G47"/>
  <c r="H46"/>
  <c r="G46"/>
  <c r="H45"/>
  <c r="G45"/>
  <c r="H44"/>
  <c r="G44"/>
  <c r="H43"/>
  <c r="G43"/>
  <c r="H42"/>
  <c r="G42"/>
  <c r="H41"/>
  <c r="G41"/>
  <c r="H40"/>
  <c r="G40"/>
  <c r="H39"/>
  <c r="G39"/>
  <c r="H38"/>
  <c r="G38"/>
  <c r="H37"/>
  <c r="G37"/>
  <c r="H36"/>
  <c r="G36"/>
  <c r="H35"/>
  <c r="G35"/>
  <c r="H34"/>
  <c r="G34"/>
  <c r="H33"/>
  <c r="G33"/>
  <c r="H32"/>
  <c r="G32"/>
  <c r="H31"/>
  <c r="G31"/>
  <c r="H30"/>
  <c r="G30"/>
  <c r="H29"/>
  <c r="G29"/>
  <c r="H28"/>
  <c r="G28"/>
  <c r="H27"/>
  <c r="G27"/>
  <c r="H26"/>
  <c r="G26"/>
  <c r="H25"/>
  <c r="G25"/>
  <c r="H24"/>
  <c r="G24"/>
  <c r="H23"/>
  <c r="G23"/>
  <c r="H22"/>
  <c r="G22"/>
  <c r="H21"/>
  <c r="G21"/>
  <c r="H20"/>
  <c r="G20"/>
  <c r="H19"/>
  <c r="G19"/>
  <c r="H18"/>
  <c r="G18"/>
  <c r="H17"/>
  <c r="G17"/>
  <c r="H16"/>
  <c r="G16"/>
  <c r="H15"/>
  <c r="G15"/>
  <c r="H14"/>
  <c r="G14"/>
  <c r="H13"/>
  <c r="G13"/>
  <c r="H12"/>
  <c r="G12"/>
  <c r="F11"/>
  <c r="E11"/>
  <c r="D11"/>
  <c r="D29" i="13" a="1"/>
  <c r="D29" s="1"/>
  <c r="D28" a="1"/>
  <c r="D28" s="1"/>
  <c r="G28" s="1"/>
  <c r="D27" a="1"/>
  <c r="D27" s="1"/>
  <c r="D26" a="1"/>
  <c r="D26" s="1"/>
  <c r="G26" s="1"/>
  <c r="D25" a="1"/>
  <c r="D25"/>
  <c r="G25" s="1"/>
  <c r="D24" a="1"/>
  <c r="D24" s="1"/>
  <c r="G24" s="1"/>
  <c r="D23" a="1"/>
  <c r="D23" s="1"/>
  <c r="D22" a="1"/>
  <c r="D22" s="1"/>
  <c r="G22" s="1"/>
  <c r="D21" a="1"/>
  <c r="D21" s="1"/>
  <c r="D20" a="1"/>
  <c r="D20" s="1"/>
  <c r="G20" s="1"/>
  <c r="D19" a="1"/>
  <c r="D19" s="1"/>
  <c r="D18" a="1"/>
  <c r="D18" s="1"/>
  <c r="G18" s="1"/>
  <c r="D17" a="1"/>
  <c r="D17" s="1"/>
  <c r="D16" a="1"/>
  <c r="D16"/>
  <c r="G16" s="1"/>
  <c r="D15" a="1"/>
  <c r="D15" s="1"/>
  <c r="D14" a="1"/>
  <c r="D14" s="1"/>
  <c r="G14" s="1"/>
  <c r="D13" a="1"/>
  <c r="D13" s="1"/>
  <c r="D12" a="1"/>
  <c r="D12" s="1"/>
  <c r="G12" s="1"/>
  <c r="D11" a="1"/>
  <c r="D11" s="1"/>
  <c r="D10" a="1"/>
  <c r="D10" s="1"/>
  <c r="G10" s="1"/>
  <c r="D9" a="1"/>
  <c r="D9" s="1"/>
  <c r="D8" a="1"/>
  <c r="D8" s="1"/>
  <c r="G8" s="1"/>
  <c r="D7" a="1"/>
  <c r="D7"/>
  <c r="H36"/>
  <c r="G36"/>
  <c r="F36"/>
  <c r="C36"/>
  <c r="C34"/>
  <c r="C33"/>
  <c r="H32"/>
  <c r="G32"/>
  <c r="F32"/>
  <c r="C32"/>
  <c r="H30"/>
  <c r="G30"/>
  <c r="F30"/>
  <c r="C30"/>
  <c r="C8"/>
  <c r="C7"/>
  <c r="K500" i="5"/>
  <c r="J500"/>
  <c r="K499"/>
  <c r="J499"/>
  <c r="K498"/>
  <c r="J498"/>
  <c r="K497"/>
  <c r="J497"/>
  <c r="K496"/>
  <c r="J496"/>
  <c r="K495"/>
  <c r="J495"/>
  <c r="K494"/>
  <c r="J494"/>
  <c r="K493"/>
  <c r="J493"/>
  <c r="K492"/>
  <c r="J492"/>
  <c r="K491"/>
  <c r="J491"/>
  <c r="K490"/>
  <c r="J490"/>
  <c r="K489"/>
  <c r="J489"/>
  <c r="K488"/>
  <c r="J488"/>
  <c r="K487"/>
  <c r="J487"/>
  <c r="K486"/>
  <c r="J486"/>
  <c r="K485"/>
  <c r="J485"/>
  <c r="K484"/>
  <c r="J484"/>
  <c r="K483"/>
  <c r="J483"/>
  <c r="K482"/>
  <c r="J482"/>
  <c r="K481"/>
  <c r="J481"/>
  <c r="K480"/>
  <c r="J480"/>
  <c r="K479"/>
  <c r="J479"/>
  <c r="K478"/>
  <c r="J478"/>
  <c r="K477"/>
  <c r="J477"/>
  <c r="K476"/>
  <c r="J476"/>
  <c r="K475"/>
  <c r="J475"/>
  <c r="K474"/>
  <c r="J474"/>
  <c r="K473"/>
  <c r="J473"/>
  <c r="K472"/>
  <c r="J472"/>
  <c r="K471"/>
  <c r="J471"/>
  <c r="K470"/>
  <c r="J470"/>
  <c r="K469"/>
  <c r="J469"/>
  <c r="K468"/>
  <c r="J468"/>
  <c r="K467"/>
  <c r="J467"/>
  <c r="K466"/>
  <c r="J466"/>
  <c r="K465"/>
  <c r="J465"/>
  <c r="K464"/>
  <c r="J464"/>
  <c r="K463"/>
  <c r="J463"/>
  <c r="K462"/>
  <c r="J462"/>
  <c r="K461"/>
  <c r="J461"/>
  <c r="K460"/>
  <c r="J460"/>
  <c r="K459"/>
  <c r="J459"/>
  <c r="K458"/>
  <c r="J458"/>
  <c r="K457"/>
  <c r="J457"/>
  <c r="K456"/>
  <c r="J456"/>
  <c r="K455"/>
  <c r="J455"/>
  <c r="K454"/>
  <c r="J454"/>
  <c r="K453"/>
  <c r="J453"/>
  <c r="K452"/>
  <c r="J452"/>
  <c r="K451"/>
  <c r="J451"/>
  <c r="K450"/>
  <c r="J450"/>
  <c r="K449"/>
  <c r="J449"/>
  <c r="K448"/>
  <c r="J448"/>
  <c r="K447"/>
  <c r="J447"/>
  <c r="K446"/>
  <c r="J446"/>
  <c r="K445"/>
  <c r="J445"/>
  <c r="K444"/>
  <c r="J444"/>
  <c r="K443"/>
  <c r="J443"/>
  <c r="K442"/>
  <c r="J442"/>
  <c r="K441"/>
  <c r="J441"/>
  <c r="K440"/>
  <c r="J440"/>
  <c r="K439"/>
  <c r="J439"/>
  <c r="K438"/>
  <c r="J438"/>
  <c r="K437"/>
  <c r="J437"/>
  <c r="K436"/>
  <c r="J436"/>
  <c r="K435"/>
  <c r="J435"/>
  <c r="K434"/>
  <c r="J434"/>
  <c r="K433"/>
  <c r="J433"/>
  <c r="K432"/>
  <c r="J432"/>
  <c r="K431"/>
  <c r="J431"/>
  <c r="K430"/>
  <c r="J430"/>
  <c r="K429"/>
  <c r="J429"/>
  <c r="K428"/>
  <c r="J428"/>
  <c r="K427"/>
  <c r="J427"/>
  <c r="K426"/>
  <c r="J426"/>
  <c r="K425"/>
  <c r="J425"/>
  <c r="K424"/>
  <c r="J424"/>
  <c r="K423"/>
  <c r="J423"/>
  <c r="K422"/>
  <c r="J422"/>
  <c r="K421"/>
  <c r="J421"/>
  <c r="K420"/>
  <c r="J420"/>
  <c r="K419"/>
  <c r="J419"/>
  <c r="K418"/>
  <c r="J418"/>
  <c r="K417"/>
  <c r="J417"/>
  <c r="K416"/>
  <c r="J416"/>
  <c r="K415"/>
  <c r="J415"/>
  <c r="K414"/>
  <c r="J414"/>
  <c r="K413"/>
  <c r="J413"/>
  <c r="K412"/>
  <c r="J412"/>
  <c r="K411"/>
  <c r="J411"/>
  <c r="K410"/>
  <c r="J410"/>
  <c r="K409"/>
  <c r="J409"/>
  <c r="K408"/>
  <c r="J408"/>
  <c r="K407"/>
  <c r="J407"/>
  <c r="K406"/>
  <c r="J406"/>
  <c r="K405"/>
  <c r="J405"/>
  <c r="K404"/>
  <c r="J404"/>
  <c r="K403"/>
  <c r="J403"/>
  <c r="K402"/>
  <c r="J402"/>
  <c r="K401"/>
  <c r="J401"/>
  <c r="K400"/>
  <c r="J400"/>
  <c r="K399"/>
  <c r="J399"/>
  <c r="K398"/>
  <c r="J398"/>
  <c r="K397"/>
  <c r="J397"/>
  <c r="K396"/>
  <c r="J396"/>
  <c r="K395"/>
  <c r="J395"/>
  <c r="K394"/>
  <c r="J394"/>
  <c r="K393"/>
  <c r="J393"/>
  <c r="K392"/>
  <c r="J392"/>
  <c r="K391"/>
  <c r="J391"/>
  <c r="K390"/>
  <c r="J390"/>
  <c r="K389"/>
  <c r="J389"/>
  <c r="K388"/>
  <c r="J388"/>
  <c r="K387"/>
  <c r="J387"/>
  <c r="K386"/>
  <c r="J386"/>
  <c r="K385"/>
  <c r="J385"/>
  <c r="K384"/>
  <c r="J384"/>
  <c r="K383"/>
  <c r="J383"/>
  <c r="K382"/>
  <c r="J382"/>
  <c r="K381"/>
  <c r="J381"/>
  <c r="K380"/>
  <c r="J380"/>
  <c r="K379"/>
  <c r="J379"/>
  <c r="K378"/>
  <c r="J378"/>
  <c r="K377"/>
  <c r="J377"/>
  <c r="K376"/>
  <c r="J376"/>
  <c r="K375"/>
  <c r="J375"/>
  <c r="K374"/>
  <c r="J374"/>
  <c r="K373"/>
  <c r="J373"/>
  <c r="K372"/>
  <c r="J372"/>
  <c r="K371"/>
  <c r="J371"/>
  <c r="K370"/>
  <c r="J370"/>
  <c r="K369"/>
  <c r="J369"/>
  <c r="K368"/>
  <c r="J368"/>
  <c r="K367"/>
  <c r="J367"/>
  <c r="K366"/>
  <c r="J366"/>
  <c r="K365"/>
  <c r="J365"/>
  <c r="K364"/>
  <c r="J364"/>
  <c r="K363"/>
  <c r="J363"/>
  <c r="K362"/>
  <c r="J362"/>
  <c r="K361"/>
  <c r="J361"/>
  <c r="K360"/>
  <c r="J360"/>
  <c r="K359"/>
  <c r="J359"/>
  <c r="K358"/>
  <c r="J358"/>
  <c r="K357"/>
  <c r="J357"/>
  <c r="K356"/>
  <c r="J356"/>
  <c r="K355"/>
  <c r="J355"/>
  <c r="K354"/>
  <c r="J354"/>
  <c r="K353"/>
  <c r="J353"/>
  <c r="K352"/>
  <c r="J352"/>
  <c r="K351"/>
  <c r="J351"/>
  <c r="K350"/>
  <c r="J350"/>
  <c r="K349"/>
  <c r="J349"/>
  <c r="K348"/>
  <c r="J348"/>
  <c r="K347"/>
  <c r="J347"/>
  <c r="K346"/>
  <c r="J346"/>
  <c r="K345"/>
  <c r="J345"/>
  <c r="K344"/>
  <c r="J344"/>
  <c r="K343"/>
  <c r="J343"/>
  <c r="K342"/>
  <c r="J342"/>
  <c r="K341"/>
  <c r="J341"/>
  <c r="K340"/>
  <c r="J340"/>
  <c r="K339"/>
  <c r="J339"/>
  <c r="K338"/>
  <c r="J338"/>
  <c r="K337"/>
  <c r="J337"/>
  <c r="K336"/>
  <c r="J336"/>
  <c r="K335"/>
  <c r="J335"/>
  <c r="K334"/>
  <c r="J334"/>
  <c r="K333"/>
  <c r="J333"/>
  <c r="K332"/>
  <c r="J332"/>
  <c r="K331"/>
  <c r="J331"/>
  <c r="K330"/>
  <c r="J330"/>
  <c r="K329"/>
  <c r="J329"/>
  <c r="K328"/>
  <c r="J328"/>
  <c r="K327"/>
  <c r="J327"/>
  <c r="K326"/>
  <c r="J326"/>
  <c r="K325"/>
  <c r="J325"/>
  <c r="K324"/>
  <c r="J324"/>
  <c r="K323"/>
  <c r="J323"/>
  <c r="K322"/>
  <c r="J322"/>
  <c r="K321"/>
  <c r="J321"/>
  <c r="K320"/>
  <c r="J320"/>
  <c r="K319"/>
  <c r="J319"/>
  <c r="K318"/>
  <c r="J318"/>
  <c r="K317"/>
  <c r="J317"/>
  <c r="K316"/>
  <c r="J316"/>
  <c r="K315"/>
  <c r="J315"/>
  <c r="K314"/>
  <c r="J314"/>
  <c r="K313"/>
  <c r="J313"/>
  <c r="K312"/>
  <c r="J312"/>
  <c r="K311"/>
  <c r="J311"/>
  <c r="K310"/>
  <c r="J310"/>
  <c r="K309"/>
  <c r="J309"/>
  <c r="K308"/>
  <c r="J308"/>
  <c r="K307"/>
  <c r="J307"/>
  <c r="K306"/>
  <c r="J306"/>
  <c r="K305"/>
  <c r="J305"/>
  <c r="K304"/>
  <c r="J304"/>
  <c r="K303"/>
  <c r="J303"/>
  <c r="K302"/>
  <c r="J302"/>
  <c r="K301"/>
  <c r="J301"/>
  <c r="K300"/>
  <c r="J300"/>
  <c r="K299"/>
  <c r="J299"/>
  <c r="A299" s="1"/>
  <c r="K298"/>
  <c r="J298"/>
  <c r="K297"/>
  <c r="J297"/>
  <c r="K296"/>
  <c r="J296"/>
  <c r="K295"/>
  <c r="J295"/>
  <c r="A295" s="1"/>
  <c r="K294"/>
  <c r="J294"/>
  <c r="K293"/>
  <c r="J293"/>
  <c r="K292"/>
  <c r="J292"/>
  <c r="K291"/>
  <c r="J291"/>
  <c r="A291" s="1"/>
  <c r="K290"/>
  <c r="J290"/>
  <c r="K289"/>
  <c r="J289"/>
  <c r="K288"/>
  <c r="J288"/>
  <c r="K287"/>
  <c r="J287"/>
  <c r="A287" s="1"/>
  <c r="K286"/>
  <c r="J286"/>
  <c r="K285"/>
  <c r="J285"/>
  <c r="K284"/>
  <c r="J284"/>
  <c r="K283"/>
  <c r="J283"/>
  <c r="A283" s="1"/>
  <c r="K282"/>
  <c r="J282"/>
  <c r="K281"/>
  <c r="J281"/>
  <c r="K280"/>
  <c r="J280"/>
  <c r="K279"/>
  <c r="J279"/>
  <c r="A279" s="1"/>
  <c r="K278"/>
  <c r="J278"/>
  <c r="K277"/>
  <c r="J277"/>
  <c r="K276"/>
  <c r="J276"/>
  <c r="K275"/>
  <c r="J275"/>
  <c r="A275" s="1"/>
  <c r="K274"/>
  <c r="J274"/>
  <c r="K273"/>
  <c r="J273"/>
  <c r="K272"/>
  <c r="J272"/>
  <c r="K271"/>
  <c r="J271"/>
  <c r="A271" s="1"/>
  <c r="K270"/>
  <c r="J270"/>
  <c r="K269"/>
  <c r="J269"/>
  <c r="K268"/>
  <c r="J268"/>
  <c r="K267"/>
  <c r="J267"/>
  <c r="A267" s="1"/>
  <c r="K266"/>
  <c r="J266"/>
  <c r="K265"/>
  <c r="J265"/>
  <c r="K264"/>
  <c r="J264"/>
  <c r="K263"/>
  <c r="J263"/>
  <c r="A263" s="1"/>
  <c r="K262"/>
  <c r="J262"/>
  <c r="K261"/>
  <c r="J261"/>
  <c r="K260"/>
  <c r="J260"/>
  <c r="K259"/>
  <c r="J259"/>
  <c r="A259" s="1"/>
  <c r="K258"/>
  <c r="J258"/>
  <c r="K257"/>
  <c r="J257"/>
  <c r="K256"/>
  <c r="J256"/>
  <c r="K255"/>
  <c r="J255"/>
  <c r="A255" s="1"/>
  <c r="K254"/>
  <c r="J254"/>
  <c r="K253"/>
  <c r="J253"/>
  <c r="K252"/>
  <c r="J252"/>
  <c r="K251"/>
  <c r="J251"/>
  <c r="A251" s="1"/>
  <c r="K250"/>
  <c r="J250"/>
  <c r="K249"/>
  <c r="J249"/>
  <c r="K248"/>
  <c r="J248"/>
  <c r="K247"/>
  <c r="J247"/>
  <c r="A247" s="1"/>
  <c r="K246"/>
  <c r="J246"/>
  <c r="K245"/>
  <c r="J245"/>
  <c r="K244"/>
  <c r="J244"/>
  <c r="K243"/>
  <c r="J243"/>
  <c r="A243" s="1"/>
  <c r="K242"/>
  <c r="J242"/>
  <c r="K241"/>
  <c r="J241"/>
  <c r="K240"/>
  <c r="J240"/>
  <c r="K239"/>
  <c r="J239"/>
  <c r="A239" s="1"/>
  <c r="K238"/>
  <c r="J238"/>
  <c r="K237"/>
  <c r="J237"/>
  <c r="K236"/>
  <c r="J236"/>
  <c r="K235"/>
  <c r="J235"/>
  <c r="A235" s="1"/>
  <c r="K234"/>
  <c r="J234"/>
  <c r="K233"/>
  <c r="J233"/>
  <c r="K232"/>
  <c r="J232"/>
  <c r="K231"/>
  <c r="J231"/>
  <c r="A231" s="1"/>
  <c r="K230"/>
  <c r="J230"/>
  <c r="K229"/>
  <c r="J229"/>
  <c r="K228"/>
  <c r="J228"/>
  <c r="K227"/>
  <c r="J227"/>
  <c r="A227" s="1"/>
  <c r="K226"/>
  <c r="J226"/>
  <c r="K225"/>
  <c r="J225"/>
  <c r="K224"/>
  <c r="J224"/>
  <c r="K223"/>
  <c r="J223"/>
  <c r="A223" s="1"/>
  <c r="K222"/>
  <c r="J222"/>
  <c r="K221"/>
  <c r="J221"/>
  <c r="K220"/>
  <c r="J220"/>
  <c r="K219"/>
  <c r="J219"/>
  <c r="A219" s="1"/>
  <c r="K218"/>
  <c r="J218"/>
  <c r="K217"/>
  <c r="J217"/>
  <c r="K216"/>
  <c r="J216"/>
  <c r="K215"/>
  <c r="J215"/>
  <c r="A215" s="1"/>
  <c r="K214"/>
  <c r="J214"/>
  <c r="K213"/>
  <c r="J213"/>
  <c r="K212"/>
  <c r="J212"/>
  <c r="K211"/>
  <c r="J211"/>
  <c r="A211" s="1"/>
  <c r="K210"/>
  <c r="J210"/>
  <c r="K209"/>
  <c r="J209"/>
  <c r="K208"/>
  <c r="J208"/>
  <c r="K207"/>
  <c r="J207"/>
  <c r="A207" s="1"/>
  <c r="K206"/>
  <c r="J206"/>
  <c r="K205"/>
  <c r="J205"/>
  <c r="K204"/>
  <c r="J204"/>
  <c r="K203"/>
  <c r="J203"/>
  <c r="A203" s="1"/>
  <c r="K202"/>
  <c r="J202"/>
  <c r="K201"/>
  <c r="J201"/>
  <c r="K200"/>
  <c r="J200"/>
  <c r="K199"/>
  <c r="J199"/>
  <c r="A199" s="1"/>
  <c r="K198"/>
  <c r="J198"/>
  <c r="K197"/>
  <c r="J197"/>
  <c r="K196"/>
  <c r="J196"/>
  <c r="K195"/>
  <c r="J195"/>
  <c r="A195" s="1"/>
  <c r="K194"/>
  <c r="J194"/>
  <c r="K193"/>
  <c r="J193"/>
  <c r="K192"/>
  <c r="J192"/>
  <c r="K191"/>
  <c r="J191"/>
  <c r="A191" s="1"/>
  <c r="K190"/>
  <c r="J190"/>
  <c r="K189"/>
  <c r="J189"/>
  <c r="K188"/>
  <c r="J188"/>
  <c r="K187"/>
  <c r="J187"/>
  <c r="A187" s="1"/>
  <c r="K186"/>
  <c r="J186"/>
  <c r="K185"/>
  <c r="J185"/>
  <c r="K184"/>
  <c r="J184"/>
  <c r="K183"/>
  <c r="J183"/>
  <c r="A183" s="1"/>
  <c r="K182"/>
  <c r="J182"/>
  <c r="K181"/>
  <c r="J181"/>
  <c r="K180"/>
  <c r="J180"/>
  <c r="K179"/>
  <c r="J179"/>
  <c r="A179" s="1"/>
  <c r="K178"/>
  <c r="J178"/>
  <c r="K177"/>
  <c r="J177"/>
  <c r="K176"/>
  <c r="J176"/>
  <c r="K175"/>
  <c r="J175"/>
  <c r="A175" s="1"/>
  <c r="K174"/>
  <c r="J174"/>
  <c r="K173"/>
  <c r="J173"/>
  <c r="K172"/>
  <c r="J172"/>
  <c r="K171"/>
  <c r="J171"/>
  <c r="A171" s="1"/>
  <c r="K170"/>
  <c r="J170"/>
  <c r="K169"/>
  <c r="J169"/>
  <c r="K168"/>
  <c r="J168"/>
  <c r="K167"/>
  <c r="J167"/>
  <c r="A167" s="1"/>
  <c r="K166"/>
  <c r="J166"/>
  <c r="K165"/>
  <c r="J165"/>
  <c r="K164"/>
  <c r="J164"/>
  <c r="K163"/>
  <c r="J163"/>
  <c r="A163" s="1"/>
  <c r="K162"/>
  <c r="J162"/>
  <c r="K161"/>
  <c r="J161"/>
  <c r="K160"/>
  <c r="J160"/>
  <c r="K159"/>
  <c r="J159"/>
  <c r="A159" s="1"/>
  <c r="K158"/>
  <c r="J158"/>
  <c r="K157"/>
  <c r="J157"/>
  <c r="K156"/>
  <c r="J156"/>
  <c r="K155"/>
  <c r="J155"/>
  <c r="A155" s="1"/>
  <c r="K154"/>
  <c r="J154"/>
  <c r="K153"/>
  <c r="J153"/>
  <c r="K152"/>
  <c r="J152"/>
  <c r="K151"/>
  <c r="J151"/>
  <c r="A151" s="1"/>
  <c r="K150"/>
  <c r="J150"/>
  <c r="K149"/>
  <c r="J149"/>
  <c r="K148"/>
  <c r="J148"/>
  <c r="K147"/>
  <c r="J147"/>
  <c r="A147" s="1"/>
  <c r="K146"/>
  <c r="J146"/>
  <c r="K145"/>
  <c r="J145"/>
  <c r="K144"/>
  <c r="J144"/>
  <c r="K143"/>
  <c r="J143"/>
  <c r="A143" s="1"/>
  <c r="K142"/>
  <c r="J142"/>
  <c r="K141"/>
  <c r="J141"/>
  <c r="K140"/>
  <c r="J140"/>
  <c r="K139"/>
  <c r="J139"/>
  <c r="A139" s="1"/>
  <c r="K138"/>
  <c r="J138"/>
  <c r="K137"/>
  <c r="J137"/>
  <c r="K136"/>
  <c r="J136"/>
  <c r="K135"/>
  <c r="J135"/>
  <c r="A135" s="1"/>
  <c r="K134"/>
  <c r="J134"/>
  <c r="K133"/>
  <c r="J133"/>
  <c r="K132"/>
  <c r="J132"/>
  <c r="K131"/>
  <c r="J131"/>
  <c r="A131" s="1"/>
  <c r="K130"/>
  <c r="J130"/>
  <c r="K129"/>
  <c r="J129"/>
  <c r="K128"/>
  <c r="J128"/>
  <c r="K127"/>
  <c r="J127"/>
  <c r="A127" s="1"/>
  <c r="K126"/>
  <c r="J126"/>
  <c r="K125"/>
  <c r="J125"/>
  <c r="K124"/>
  <c r="J124"/>
  <c r="K123"/>
  <c r="J123"/>
  <c r="A123" s="1"/>
  <c r="K122"/>
  <c r="J122"/>
  <c r="K121"/>
  <c r="J121"/>
  <c r="K120"/>
  <c r="J120"/>
  <c r="K119"/>
  <c r="J119"/>
  <c r="A119" s="1"/>
  <c r="K118"/>
  <c r="J118"/>
  <c r="K117"/>
  <c r="J117"/>
  <c r="K116"/>
  <c r="J116"/>
  <c r="K115"/>
  <c r="J115"/>
  <c r="A115" s="1"/>
  <c r="K114"/>
  <c r="J114"/>
  <c r="K113"/>
  <c r="J113"/>
  <c r="K112"/>
  <c r="J112"/>
  <c r="K111"/>
  <c r="J111"/>
  <c r="A111" s="1"/>
  <c r="K110"/>
  <c r="J110"/>
  <c r="K109"/>
  <c r="J109"/>
  <c r="K108"/>
  <c r="J108"/>
  <c r="K107"/>
  <c r="J107"/>
  <c r="A107" s="1"/>
  <c r="K106"/>
  <c r="J106"/>
  <c r="K105"/>
  <c r="J105"/>
  <c r="K104"/>
  <c r="J104"/>
  <c r="K103"/>
  <c r="J103"/>
  <c r="A103" s="1"/>
  <c r="K102"/>
  <c r="J102"/>
  <c r="K101"/>
  <c r="J101"/>
  <c r="K100"/>
  <c r="J100"/>
  <c r="K99"/>
  <c r="J99"/>
  <c r="A99" s="1"/>
  <c r="K98"/>
  <c r="J98"/>
  <c r="K97"/>
  <c r="J97"/>
  <c r="K96"/>
  <c r="J96"/>
  <c r="K95"/>
  <c r="J95"/>
  <c r="A95" s="1"/>
  <c r="K94"/>
  <c r="J94"/>
  <c r="K93"/>
  <c r="J93"/>
  <c r="K92"/>
  <c r="J92"/>
  <c r="K91"/>
  <c r="J91"/>
  <c r="A91" s="1"/>
  <c r="K90"/>
  <c r="J90"/>
  <c r="K89"/>
  <c r="J89"/>
  <c r="K88"/>
  <c r="J88"/>
  <c r="K87"/>
  <c r="J87"/>
  <c r="A87" s="1"/>
  <c r="K86"/>
  <c r="J86"/>
  <c r="K85"/>
  <c r="J85"/>
  <c r="K84"/>
  <c r="J84"/>
  <c r="K83"/>
  <c r="J83"/>
  <c r="A83" s="1"/>
  <c r="K82"/>
  <c r="J82"/>
  <c r="K81"/>
  <c r="J81"/>
  <c r="K80"/>
  <c r="J80"/>
  <c r="K79"/>
  <c r="J79"/>
  <c r="A79" s="1"/>
  <c r="K78"/>
  <c r="J78"/>
  <c r="K77"/>
  <c r="J77"/>
  <c r="K76"/>
  <c r="J76"/>
  <c r="K75"/>
  <c r="J75"/>
  <c r="A75" s="1"/>
  <c r="K74"/>
  <c r="J74"/>
  <c r="K73"/>
  <c r="J73"/>
  <c r="K72"/>
  <c r="J72"/>
  <c r="K71"/>
  <c r="J71"/>
  <c r="A71" s="1"/>
  <c r="K70"/>
  <c r="J70"/>
  <c r="K69"/>
  <c r="J69"/>
  <c r="K68"/>
  <c r="J68"/>
  <c r="K67"/>
  <c r="J67"/>
  <c r="A67" s="1"/>
  <c r="K66"/>
  <c r="J66"/>
  <c r="K65"/>
  <c r="J65"/>
  <c r="K64"/>
  <c r="J64"/>
  <c r="K63"/>
  <c r="J63"/>
  <c r="A63" s="1"/>
  <c r="K62"/>
  <c r="J62"/>
  <c r="K61"/>
  <c r="J61"/>
  <c r="K60"/>
  <c r="J60"/>
  <c r="K59"/>
  <c r="J59"/>
  <c r="A59" s="1"/>
  <c r="K58"/>
  <c r="J58"/>
  <c r="K57"/>
  <c r="J57"/>
  <c r="K56"/>
  <c r="J56"/>
  <c r="K55"/>
  <c r="J55"/>
  <c r="A55" s="1"/>
  <c r="K54"/>
  <c r="J54"/>
  <c r="K53"/>
  <c r="J53"/>
  <c r="K52"/>
  <c r="J52"/>
  <c r="K51"/>
  <c r="J51"/>
  <c r="A51" s="1"/>
  <c r="K50"/>
  <c r="J50"/>
  <c r="K49"/>
  <c r="J49"/>
  <c r="K48"/>
  <c r="J48"/>
  <c r="K47"/>
  <c r="J47"/>
  <c r="A47" s="1"/>
  <c r="K46"/>
  <c r="J46"/>
  <c r="K45"/>
  <c r="J45"/>
  <c r="K44"/>
  <c r="J44"/>
  <c r="K43"/>
  <c r="J43"/>
  <c r="A43" s="1"/>
  <c r="K42"/>
  <c r="J42"/>
  <c r="K41"/>
  <c r="J41"/>
  <c r="K40"/>
  <c r="J40"/>
  <c r="K39"/>
  <c r="J39"/>
  <c r="A39" s="1"/>
  <c r="K38"/>
  <c r="J38"/>
  <c r="K37"/>
  <c r="J37"/>
  <c r="K36"/>
  <c r="J36"/>
  <c r="K35"/>
  <c r="J35"/>
  <c r="A35" s="1"/>
  <c r="K34"/>
  <c r="J34"/>
  <c r="K33"/>
  <c r="J33"/>
  <c r="K32"/>
  <c r="J32"/>
  <c r="K31"/>
  <c r="J31"/>
  <c r="A31" s="1"/>
  <c r="K30"/>
  <c r="J30"/>
  <c r="K29"/>
  <c r="J29"/>
  <c r="K28"/>
  <c r="J28"/>
  <c r="K27"/>
  <c r="J27"/>
  <c r="A27" s="1"/>
  <c r="K26"/>
  <c r="J26"/>
  <c r="K25"/>
  <c r="J25"/>
  <c r="K24"/>
  <c r="J24"/>
  <c r="K23"/>
  <c r="J23"/>
  <c r="A23" s="1"/>
  <c r="K22"/>
  <c r="J22"/>
  <c r="K21"/>
  <c r="J21"/>
  <c r="K20"/>
  <c r="J20"/>
  <c r="K19"/>
  <c r="J19"/>
  <c r="A19" s="1"/>
  <c r="K18"/>
  <c r="J18"/>
  <c r="K17"/>
  <c r="J17"/>
  <c r="K16"/>
  <c r="J16"/>
  <c r="K15"/>
  <c r="J15"/>
  <c r="A15" s="1"/>
  <c r="K14"/>
  <c r="J14"/>
  <c r="K13"/>
  <c r="J13"/>
  <c r="K12"/>
  <c r="J12"/>
  <c r="K11"/>
  <c r="J11"/>
  <c r="A11" s="1"/>
  <c r="I10"/>
  <c r="H10"/>
  <c r="G10"/>
  <c r="F10"/>
  <c r="E10"/>
  <c r="D10"/>
  <c r="L302" i="4"/>
  <c r="K302"/>
  <c r="L301"/>
  <c r="K301"/>
  <c r="L300"/>
  <c r="K300"/>
  <c r="A300" s="1"/>
  <c r="L299"/>
  <c r="K299"/>
  <c r="L298"/>
  <c r="K298"/>
  <c r="L297"/>
  <c r="K297"/>
  <c r="L296"/>
  <c r="K296"/>
  <c r="A296" s="1"/>
  <c r="L295"/>
  <c r="K295"/>
  <c r="L294"/>
  <c r="K294"/>
  <c r="L293"/>
  <c r="K293"/>
  <c r="L292"/>
  <c r="K292"/>
  <c r="A292" s="1"/>
  <c r="L291"/>
  <c r="K291"/>
  <c r="L290"/>
  <c r="K290"/>
  <c r="L289"/>
  <c r="K289"/>
  <c r="L288"/>
  <c r="K288"/>
  <c r="A288" s="1"/>
  <c r="L287"/>
  <c r="K287"/>
  <c r="L286"/>
  <c r="K286"/>
  <c r="L285"/>
  <c r="K285"/>
  <c r="L284"/>
  <c r="K284"/>
  <c r="A284" s="1"/>
  <c r="L283"/>
  <c r="K283"/>
  <c r="L282"/>
  <c r="K282"/>
  <c r="L281"/>
  <c r="K281"/>
  <c r="L280"/>
  <c r="K280"/>
  <c r="A280" s="1"/>
  <c r="L279"/>
  <c r="K279"/>
  <c r="L278"/>
  <c r="K278"/>
  <c r="L277"/>
  <c r="K277"/>
  <c r="L276"/>
  <c r="K276"/>
  <c r="A276" s="1"/>
  <c r="L275"/>
  <c r="K275"/>
  <c r="L274"/>
  <c r="K274"/>
  <c r="L273"/>
  <c r="K273"/>
  <c r="L272"/>
  <c r="K272"/>
  <c r="A272" s="1"/>
  <c r="L271"/>
  <c r="K271"/>
  <c r="L270"/>
  <c r="K270"/>
  <c r="L269"/>
  <c r="K269"/>
  <c r="L268"/>
  <c r="K268"/>
  <c r="A268" s="1"/>
  <c r="L267"/>
  <c r="K267"/>
  <c r="L266"/>
  <c r="K266"/>
  <c r="L265"/>
  <c r="K265"/>
  <c r="L264"/>
  <c r="K264"/>
  <c r="A264" s="1"/>
  <c r="L263"/>
  <c r="K263"/>
  <c r="L262"/>
  <c r="K262"/>
  <c r="L261"/>
  <c r="K261"/>
  <c r="L260"/>
  <c r="K260"/>
  <c r="A260" s="1"/>
  <c r="L259"/>
  <c r="K259"/>
  <c r="L258"/>
  <c r="K258"/>
  <c r="L257"/>
  <c r="K257"/>
  <c r="L256"/>
  <c r="K256"/>
  <c r="A256" s="1"/>
  <c r="L255"/>
  <c r="K255"/>
  <c r="L254"/>
  <c r="K254"/>
  <c r="L253"/>
  <c r="K253"/>
  <c r="L252"/>
  <c r="K252"/>
  <c r="A252" s="1"/>
  <c r="L251"/>
  <c r="K251"/>
  <c r="L250"/>
  <c r="K250"/>
  <c r="L249"/>
  <c r="K249"/>
  <c r="L248"/>
  <c r="K248"/>
  <c r="A248" s="1"/>
  <c r="L247"/>
  <c r="K247"/>
  <c r="L246"/>
  <c r="K246"/>
  <c r="L245"/>
  <c r="K245"/>
  <c r="L244"/>
  <c r="K244"/>
  <c r="A244" s="1"/>
  <c r="L243"/>
  <c r="K243"/>
  <c r="L242"/>
  <c r="K242"/>
  <c r="L241"/>
  <c r="K241"/>
  <c r="L240"/>
  <c r="K240"/>
  <c r="A240" s="1"/>
  <c r="L239"/>
  <c r="K239"/>
  <c r="L238"/>
  <c r="K238"/>
  <c r="L237"/>
  <c r="K237"/>
  <c r="L236"/>
  <c r="K236"/>
  <c r="A236" s="1"/>
  <c r="L235"/>
  <c r="K235"/>
  <c r="L234"/>
  <c r="K234"/>
  <c r="L233"/>
  <c r="K233"/>
  <c r="L232"/>
  <c r="K232"/>
  <c r="A232" s="1"/>
  <c r="L231"/>
  <c r="K231"/>
  <c r="L230"/>
  <c r="K230"/>
  <c r="L229"/>
  <c r="K229"/>
  <c r="L228"/>
  <c r="K228"/>
  <c r="A228" s="1"/>
  <c r="L227"/>
  <c r="K227"/>
  <c r="L226"/>
  <c r="K226"/>
  <c r="L225"/>
  <c r="K225"/>
  <c r="L224"/>
  <c r="K224"/>
  <c r="A224" s="1"/>
  <c r="L223"/>
  <c r="K223"/>
  <c r="L222"/>
  <c r="K222"/>
  <c r="L221"/>
  <c r="K221"/>
  <c r="L220"/>
  <c r="K220"/>
  <c r="A220" s="1"/>
  <c r="L219"/>
  <c r="K219"/>
  <c r="L218"/>
  <c r="K218"/>
  <c r="A218" s="1"/>
  <c r="L217"/>
  <c r="K217"/>
  <c r="L216"/>
  <c r="K216"/>
  <c r="A216" s="1"/>
  <c r="L215"/>
  <c r="K215"/>
  <c r="L214"/>
  <c r="K214"/>
  <c r="A214" s="1"/>
  <c r="L213"/>
  <c r="K213"/>
  <c r="L212"/>
  <c r="K212"/>
  <c r="A212" s="1"/>
  <c r="L211"/>
  <c r="K211"/>
  <c r="L210"/>
  <c r="K210"/>
  <c r="A210" s="1"/>
  <c r="L209"/>
  <c r="K209"/>
  <c r="L208"/>
  <c r="K208"/>
  <c r="A208" s="1"/>
  <c r="L207"/>
  <c r="K207"/>
  <c r="L206"/>
  <c r="K206"/>
  <c r="A206" s="1"/>
  <c r="L205"/>
  <c r="K205"/>
  <c r="L204"/>
  <c r="K204"/>
  <c r="A204" s="1"/>
  <c r="L203"/>
  <c r="K203"/>
  <c r="L202"/>
  <c r="K202"/>
  <c r="A202" s="1"/>
  <c r="L201"/>
  <c r="K201"/>
  <c r="L200"/>
  <c r="K200"/>
  <c r="A200" s="1"/>
  <c r="L199"/>
  <c r="K199"/>
  <c r="L198"/>
  <c r="K198"/>
  <c r="A198" s="1"/>
  <c r="L197"/>
  <c r="K197"/>
  <c r="L196"/>
  <c r="K196"/>
  <c r="A196" s="1"/>
  <c r="L195"/>
  <c r="K195"/>
  <c r="L194"/>
  <c r="K194"/>
  <c r="A194" s="1"/>
  <c r="L193"/>
  <c r="K193"/>
  <c r="L192"/>
  <c r="K192"/>
  <c r="A192" s="1"/>
  <c r="L191"/>
  <c r="K191"/>
  <c r="L190"/>
  <c r="K190"/>
  <c r="A190" s="1"/>
  <c r="L189"/>
  <c r="K189"/>
  <c r="L188"/>
  <c r="K188"/>
  <c r="A188" s="1"/>
  <c r="L187"/>
  <c r="K187"/>
  <c r="L186"/>
  <c r="K186"/>
  <c r="A186" s="1"/>
  <c r="L185"/>
  <c r="K185"/>
  <c r="L184"/>
  <c r="K184"/>
  <c r="A184" s="1"/>
  <c r="L183"/>
  <c r="K183"/>
  <c r="L182"/>
  <c r="K182"/>
  <c r="A182" s="1"/>
  <c r="L181"/>
  <c r="K181"/>
  <c r="L180"/>
  <c r="K180"/>
  <c r="A180" s="1"/>
  <c r="L179"/>
  <c r="K179"/>
  <c r="L178"/>
  <c r="K178"/>
  <c r="A178" s="1"/>
  <c r="L177"/>
  <c r="K177"/>
  <c r="L176"/>
  <c r="K176"/>
  <c r="A176" s="1"/>
  <c r="L175"/>
  <c r="K175"/>
  <c r="L174"/>
  <c r="K174"/>
  <c r="A174" s="1"/>
  <c r="L173"/>
  <c r="K173"/>
  <c r="L172"/>
  <c r="K172"/>
  <c r="A172" s="1"/>
  <c r="L171"/>
  <c r="K171"/>
  <c r="L170"/>
  <c r="K170"/>
  <c r="A170" s="1"/>
  <c r="L169"/>
  <c r="K169"/>
  <c r="L168"/>
  <c r="K168"/>
  <c r="A168" s="1"/>
  <c r="L167"/>
  <c r="K167"/>
  <c r="L166"/>
  <c r="K166"/>
  <c r="A166" s="1"/>
  <c r="L165"/>
  <c r="K165"/>
  <c r="L164"/>
  <c r="K164"/>
  <c r="A164" s="1"/>
  <c r="L163"/>
  <c r="K163"/>
  <c r="L162"/>
  <c r="K162"/>
  <c r="A162" s="1"/>
  <c r="L161"/>
  <c r="K161"/>
  <c r="L160"/>
  <c r="K160"/>
  <c r="A160" s="1"/>
  <c r="L159"/>
  <c r="K159"/>
  <c r="L158"/>
  <c r="K158"/>
  <c r="A158" s="1"/>
  <c r="L157"/>
  <c r="K157"/>
  <c r="L156"/>
  <c r="K156"/>
  <c r="A156" s="1"/>
  <c r="L155"/>
  <c r="K155"/>
  <c r="L154"/>
  <c r="K154"/>
  <c r="A154" s="1"/>
  <c r="L153"/>
  <c r="K153"/>
  <c r="L152"/>
  <c r="K152"/>
  <c r="A152" s="1"/>
  <c r="L151"/>
  <c r="K151"/>
  <c r="L150"/>
  <c r="K150"/>
  <c r="A150" s="1"/>
  <c r="L149"/>
  <c r="K149"/>
  <c r="L148"/>
  <c r="K148"/>
  <c r="A148" s="1"/>
  <c r="L147"/>
  <c r="K147"/>
  <c r="L146"/>
  <c r="K146"/>
  <c r="A146" s="1"/>
  <c r="L145"/>
  <c r="K145"/>
  <c r="L144"/>
  <c r="K144"/>
  <c r="A144" s="1"/>
  <c r="L143"/>
  <c r="K143"/>
  <c r="L142"/>
  <c r="K142"/>
  <c r="A142" s="1"/>
  <c r="L141"/>
  <c r="K141"/>
  <c r="L140"/>
  <c r="K140"/>
  <c r="A140" s="1"/>
  <c r="L139"/>
  <c r="K139"/>
  <c r="L138"/>
  <c r="K138"/>
  <c r="A138" s="1"/>
  <c r="L137"/>
  <c r="K137"/>
  <c r="L136"/>
  <c r="K136"/>
  <c r="A136" s="1"/>
  <c r="L135"/>
  <c r="K135"/>
  <c r="L134"/>
  <c r="K134"/>
  <c r="A134" s="1"/>
  <c r="L133"/>
  <c r="K133"/>
  <c r="L132"/>
  <c r="K132"/>
  <c r="A132" s="1"/>
  <c r="L131"/>
  <c r="K131"/>
  <c r="L130"/>
  <c r="K130"/>
  <c r="A130" s="1"/>
  <c r="L129"/>
  <c r="K129"/>
  <c r="L128"/>
  <c r="K128"/>
  <c r="A128" s="1"/>
  <c r="L127"/>
  <c r="K127"/>
  <c r="L126"/>
  <c r="K126"/>
  <c r="A126" s="1"/>
  <c r="L125"/>
  <c r="K125"/>
  <c r="A125" s="1"/>
  <c r="L124"/>
  <c r="K124"/>
  <c r="L123"/>
  <c r="K123"/>
  <c r="A123" s="1"/>
  <c r="L122"/>
  <c r="K122"/>
  <c r="A122" s="1"/>
  <c r="L121"/>
  <c r="K121"/>
  <c r="A121" s="1"/>
  <c r="L120"/>
  <c r="K120"/>
  <c r="A120" s="1"/>
  <c r="L119"/>
  <c r="K119"/>
  <c r="A119" s="1"/>
  <c r="L118"/>
  <c r="K118"/>
  <c r="A118" s="1"/>
  <c r="L117"/>
  <c r="K117"/>
  <c r="A117" s="1"/>
  <c r="L116"/>
  <c r="K116"/>
  <c r="L115"/>
  <c r="K115"/>
  <c r="A115" s="1"/>
  <c r="L114"/>
  <c r="K114"/>
  <c r="A114" s="1"/>
  <c r="L113"/>
  <c r="K113"/>
  <c r="A113" s="1"/>
  <c r="L112"/>
  <c r="K112"/>
  <c r="A112" s="1"/>
  <c r="L111"/>
  <c r="K111"/>
  <c r="A111" s="1"/>
  <c r="L110"/>
  <c r="K110"/>
  <c r="A110" s="1"/>
  <c r="L109"/>
  <c r="K109"/>
  <c r="A109" s="1"/>
  <c r="L108"/>
  <c r="K108"/>
  <c r="L107"/>
  <c r="K107"/>
  <c r="A107" s="1"/>
  <c r="L106"/>
  <c r="K106"/>
  <c r="A106" s="1"/>
  <c r="L105"/>
  <c r="K105"/>
  <c r="A105" s="1"/>
  <c r="L104"/>
  <c r="K104"/>
  <c r="A104" s="1"/>
  <c r="L103"/>
  <c r="K103"/>
  <c r="A103" s="1"/>
  <c r="L102"/>
  <c r="K102"/>
  <c r="A102" s="1"/>
  <c r="L101"/>
  <c r="K101"/>
  <c r="A101" s="1"/>
  <c r="L100"/>
  <c r="K100"/>
  <c r="L99"/>
  <c r="K99"/>
  <c r="A99" s="1"/>
  <c r="L98"/>
  <c r="K98"/>
  <c r="A98" s="1"/>
  <c r="L97"/>
  <c r="K97"/>
  <c r="A97" s="1"/>
  <c r="L96"/>
  <c r="K96"/>
  <c r="A96" s="1"/>
  <c r="L95"/>
  <c r="K95"/>
  <c r="A95" s="1"/>
  <c r="L94"/>
  <c r="K94"/>
  <c r="A94" s="1"/>
  <c r="L93"/>
  <c r="K93"/>
  <c r="A93" s="1"/>
  <c r="L92"/>
  <c r="K92"/>
  <c r="L91"/>
  <c r="K91"/>
  <c r="A91" s="1"/>
  <c r="L90"/>
  <c r="K90"/>
  <c r="A90" s="1"/>
  <c r="L89"/>
  <c r="K89"/>
  <c r="A89" s="1"/>
  <c r="L88"/>
  <c r="K88"/>
  <c r="A88" s="1"/>
  <c r="L87"/>
  <c r="K87"/>
  <c r="A87" s="1"/>
  <c r="L86"/>
  <c r="K86"/>
  <c r="A86" s="1"/>
  <c r="L85"/>
  <c r="K85"/>
  <c r="A85" s="1"/>
  <c r="L84"/>
  <c r="K84"/>
  <c r="L83"/>
  <c r="K83"/>
  <c r="A83" s="1"/>
  <c r="L82"/>
  <c r="K82"/>
  <c r="A82" s="1"/>
  <c r="L81"/>
  <c r="K81"/>
  <c r="A81" s="1"/>
  <c r="L80"/>
  <c r="K80"/>
  <c r="A80" s="1"/>
  <c r="L79"/>
  <c r="K79"/>
  <c r="A79" s="1"/>
  <c r="L78"/>
  <c r="K78"/>
  <c r="A78" s="1"/>
  <c r="L77"/>
  <c r="K77"/>
  <c r="A77" s="1"/>
  <c r="L76"/>
  <c r="K76"/>
  <c r="L75"/>
  <c r="K75"/>
  <c r="A75" s="1"/>
  <c r="L74"/>
  <c r="K74"/>
  <c r="A74" s="1"/>
  <c r="L73"/>
  <c r="K73"/>
  <c r="A73" s="1"/>
  <c r="L72"/>
  <c r="K72"/>
  <c r="A72" s="1"/>
  <c r="L71"/>
  <c r="K71"/>
  <c r="A71" s="1"/>
  <c r="L70"/>
  <c r="K70"/>
  <c r="A70" s="1"/>
  <c r="L69"/>
  <c r="K69"/>
  <c r="A69" s="1"/>
  <c r="L68"/>
  <c r="K68"/>
  <c r="L67"/>
  <c r="K67"/>
  <c r="A67" s="1"/>
  <c r="L66"/>
  <c r="K66"/>
  <c r="A66" s="1"/>
  <c r="L65"/>
  <c r="K65"/>
  <c r="A65" s="1"/>
  <c r="L64"/>
  <c r="K64"/>
  <c r="A64" s="1"/>
  <c r="L63"/>
  <c r="K63"/>
  <c r="A63" s="1"/>
  <c r="L62"/>
  <c r="K62"/>
  <c r="A62" s="1"/>
  <c r="L61"/>
  <c r="K61"/>
  <c r="A61" s="1"/>
  <c r="L60"/>
  <c r="K60"/>
  <c r="L59"/>
  <c r="K59"/>
  <c r="A59" s="1"/>
  <c r="L58"/>
  <c r="K58"/>
  <c r="A58" s="1"/>
  <c r="L57"/>
  <c r="K57"/>
  <c r="A57" s="1"/>
  <c r="L56"/>
  <c r="K56"/>
  <c r="A56" s="1"/>
  <c r="L55"/>
  <c r="K55"/>
  <c r="A55" s="1"/>
  <c r="L54"/>
  <c r="K54"/>
  <c r="A54" s="1"/>
  <c r="L53"/>
  <c r="K53"/>
  <c r="A53" s="1"/>
  <c r="L52"/>
  <c r="K52"/>
  <c r="L51"/>
  <c r="K51"/>
  <c r="A51" s="1"/>
  <c r="L50"/>
  <c r="K50"/>
  <c r="A50" s="1"/>
  <c r="E50" s="1"/>
  <c r="L49"/>
  <c r="K49"/>
  <c r="L48"/>
  <c r="K48"/>
  <c r="L47"/>
  <c r="K47"/>
  <c r="A47" s="1"/>
  <c r="L46"/>
  <c r="K46"/>
  <c r="A46" s="1"/>
  <c r="E46" s="1"/>
  <c r="L45"/>
  <c r="K45"/>
  <c r="L44"/>
  <c r="K44"/>
  <c r="L43"/>
  <c r="K43"/>
  <c r="A43" s="1"/>
  <c r="L42"/>
  <c r="K42"/>
  <c r="A42" s="1"/>
  <c r="E42" s="1"/>
  <c r="L41"/>
  <c r="K41"/>
  <c r="L40"/>
  <c r="K40"/>
  <c r="L39"/>
  <c r="K39"/>
  <c r="A39" s="1"/>
  <c r="L38"/>
  <c r="K38"/>
  <c r="A38" s="1"/>
  <c r="I38" s="1"/>
  <c r="L37"/>
  <c r="K37"/>
  <c r="L36"/>
  <c r="K36"/>
  <c r="L35"/>
  <c r="K35"/>
  <c r="A35" s="1"/>
  <c r="L34"/>
  <c r="K34"/>
  <c r="A34" s="1"/>
  <c r="I34" s="1"/>
  <c r="L33"/>
  <c r="K33"/>
  <c r="L32"/>
  <c r="K32"/>
  <c r="L31"/>
  <c r="K31"/>
  <c r="A31" s="1"/>
  <c r="L30"/>
  <c r="K30"/>
  <c r="A30" s="1"/>
  <c r="I30" s="1"/>
  <c r="L29"/>
  <c r="K29"/>
  <c r="L28"/>
  <c r="K28"/>
  <c r="L27"/>
  <c r="K27"/>
  <c r="A27" s="1"/>
  <c r="L26"/>
  <c r="K26"/>
  <c r="A26" s="1"/>
  <c r="I26" s="1"/>
  <c r="L25"/>
  <c r="K25"/>
  <c r="L24"/>
  <c r="K24"/>
  <c r="L23"/>
  <c r="K23"/>
  <c r="A23" s="1"/>
  <c r="L22"/>
  <c r="K22"/>
  <c r="A22" s="1"/>
  <c r="I22" s="1"/>
  <c r="L21"/>
  <c r="K21"/>
  <c r="L20"/>
  <c r="K20"/>
  <c r="L19"/>
  <c r="K19"/>
  <c r="A19" s="1"/>
  <c r="L18"/>
  <c r="K18"/>
  <c r="A18" s="1"/>
  <c r="I18" s="1"/>
  <c r="L17"/>
  <c r="K17"/>
  <c r="L16"/>
  <c r="K16"/>
  <c r="L15"/>
  <c r="K15"/>
  <c r="A15" s="1"/>
  <c r="L14"/>
  <c r="K14"/>
  <c r="A14" s="1"/>
  <c r="I14" s="1"/>
  <c r="L13"/>
  <c r="K13"/>
  <c r="A13" s="1"/>
  <c r="H13" s="1"/>
  <c r="L12"/>
  <c r="K12"/>
  <c r="L11"/>
  <c r="K11"/>
  <c r="A11" s="1"/>
  <c r="H11" s="1"/>
  <c r="J10"/>
  <c r="I10"/>
  <c r="H10"/>
  <c r="G10"/>
  <c r="F10"/>
  <c r="E10"/>
  <c r="D10"/>
  <c r="D29" i="3" a="1"/>
  <c r="D29" s="1"/>
  <c r="F29" s="1"/>
  <c r="D28" a="1"/>
  <c r="D28"/>
  <c r="F28" s="1"/>
  <c r="D27" a="1"/>
  <c r="D27" s="1"/>
  <c r="F27" s="1"/>
  <c r="D26" a="1"/>
  <c r="D26" s="1"/>
  <c r="F26" s="1"/>
  <c r="D25" a="1"/>
  <c r="D25"/>
  <c r="F25" s="1"/>
  <c r="D24" a="1"/>
  <c r="D24" s="1"/>
  <c r="F24" s="1"/>
  <c r="D23" a="1"/>
  <c r="D23" s="1"/>
  <c r="F23" s="1"/>
  <c r="D22" a="1"/>
  <c r="D22" s="1"/>
  <c r="F22" s="1"/>
  <c r="D21" a="1"/>
  <c r="D21"/>
  <c r="F21" s="1"/>
  <c r="D20" a="1"/>
  <c r="D20" s="1"/>
  <c r="F20" s="1"/>
  <c r="D19" a="1"/>
  <c r="D19" s="1"/>
  <c r="F19" s="1"/>
  <c r="D18" a="1"/>
  <c r="D18" s="1"/>
  <c r="F18" s="1"/>
  <c r="D17" a="1"/>
  <c r="D17"/>
  <c r="F17" s="1"/>
  <c r="D16" a="1"/>
  <c r="D16" s="1"/>
  <c r="F16" s="1"/>
  <c r="D15" a="1"/>
  <c r="D15" s="1"/>
  <c r="F15" s="1"/>
  <c r="D14" a="1"/>
  <c r="D14" s="1"/>
  <c r="F14" s="1"/>
  <c r="D13" a="1"/>
  <c r="D13"/>
  <c r="F13" s="1"/>
  <c r="D12" a="1"/>
  <c r="D12" s="1"/>
  <c r="F12" s="1"/>
  <c r="D11" a="1"/>
  <c r="D11" s="1"/>
  <c r="F11" s="1"/>
  <c r="D10" a="1"/>
  <c r="D10" s="1"/>
  <c r="F10" s="1"/>
  <c r="D9" a="1"/>
  <c r="D9"/>
  <c r="F9" s="1"/>
  <c r="D8" a="1"/>
  <c r="D8" s="1"/>
  <c r="F8" s="1"/>
  <c r="D7" a="1"/>
  <c r="D7" s="1"/>
  <c r="F7" s="1"/>
  <c r="F33"/>
  <c r="C33"/>
  <c r="F31"/>
  <c r="C31"/>
  <c r="F30"/>
  <c r="C30"/>
  <c r="C12"/>
  <c r="C11"/>
  <c r="C10"/>
  <c r="C9"/>
  <c r="C8"/>
  <c r="C7"/>
  <c r="C3"/>
  <c r="A3" s="1"/>
  <c r="A2" i="14" s="1"/>
  <c r="B3" i="3"/>
  <c r="M10" i="4"/>
  <c r="A12"/>
  <c r="J12" s="1"/>
  <c r="A16"/>
  <c r="I16" s="1"/>
  <c r="A17"/>
  <c r="A20"/>
  <c r="I20" s="1"/>
  <c r="A21"/>
  <c r="A24"/>
  <c r="I24" s="1"/>
  <c r="A25"/>
  <c r="A28"/>
  <c r="I28" s="1"/>
  <c r="A29"/>
  <c r="A32"/>
  <c r="I32" s="1"/>
  <c r="A33"/>
  <c r="A36"/>
  <c r="I36" s="1"/>
  <c r="A37"/>
  <c r="A40"/>
  <c r="I40" s="1"/>
  <c r="A41"/>
  <c r="A44"/>
  <c r="E44" s="1"/>
  <c r="A45"/>
  <c r="A48"/>
  <c r="E48" s="1"/>
  <c r="A49"/>
  <c r="A52"/>
  <c r="A60"/>
  <c r="A68"/>
  <c r="A76"/>
  <c r="A84"/>
  <c r="A92"/>
  <c r="A100"/>
  <c r="A108"/>
  <c r="A116"/>
  <c r="A124"/>
  <c r="A127"/>
  <c r="A129"/>
  <c r="A131"/>
  <c r="A133"/>
  <c r="A135"/>
  <c r="A137"/>
  <c r="A139"/>
  <c r="A141"/>
  <c r="A143"/>
  <c r="A145"/>
  <c r="A147"/>
  <c r="A149"/>
  <c r="A151"/>
  <c r="A153"/>
  <c r="A155"/>
  <c r="A157"/>
  <c r="A159"/>
  <c r="A161"/>
  <c r="A163"/>
  <c r="A165"/>
  <c r="A167"/>
  <c r="A169"/>
  <c r="A171"/>
  <c r="A173"/>
  <c r="A175"/>
  <c r="A177"/>
  <c r="A179"/>
  <c r="A181"/>
  <c r="A183"/>
  <c r="A185"/>
  <c r="A187"/>
  <c r="A189"/>
  <c r="A191"/>
  <c r="A193"/>
  <c r="A195"/>
  <c r="A197"/>
  <c r="A199"/>
  <c r="A201"/>
  <c r="A203"/>
  <c r="A205"/>
  <c r="A207"/>
  <c r="A209"/>
  <c r="A211"/>
  <c r="A213"/>
  <c r="A215"/>
  <c r="A217"/>
  <c r="A219"/>
  <c r="A221"/>
  <c r="A222"/>
  <c r="A223"/>
  <c r="A225"/>
  <c r="A226"/>
  <c r="A227"/>
  <c r="A229"/>
  <c r="A230"/>
  <c r="A231"/>
  <c r="A233"/>
  <c r="A234"/>
  <c r="A235"/>
  <c r="A237"/>
  <c r="A238"/>
  <c r="A239"/>
  <c r="A241"/>
  <c r="A242"/>
  <c r="A243"/>
  <c r="A245"/>
  <c r="A246"/>
  <c r="A247"/>
  <c r="A249"/>
  <c r="A250"/>
  <c r="A251"/>
  <c r="A253"/>
  <c r="A254"/>
  <c r="A255"/>
  <c r="A257"/>
  <c r="A258"/>
  <c r="A259"/>
  <c r="A261"/>
  <c r="A262"/>
  <c r="A263"/>
  <c r="A265"/>
  <c r="A266"/>
  <c r="A267"/>
  <c r="A269"/>
  <c r="A270"/>
  <c r="A271"/>
  <c r="A273"/>
  <c r="A274"/>
  <c r="A275"/>
  <c r="A277"/>
  <c r="A278"/>
  <c r="A279"/>
  <c r="A281"/>
  <c r="A282"/>
  <c r="A283"/>
  <c r="A285"/>
  <c r="A286"/>
  <c r="A287"/>
  <c r="A289"/>
  <c r="A290"/>
  <c r="A291"/>
  <c r="A293"/>
  <c r="A294"/>
  <c r="A295"/>
  <c r="A297"/>
  <c r="A298"/>
  <c r="A299"/>
  <c r="M301"/>
  <c r="M302"/>
  <c r="L10" i="5"/>
  <c r="A12"/>
  <c r="A13"/>
  <c r="A14"/>
  <c r="A16"/>
  <c r="A17"/>
  <c r="A18"/>
  <c r="A20"/>
  <c r="A21"/>
  <c r="A22"/>
  <c r="A24"/>
  <c r="A25"/>
  <c r="A26"/>
  <c r="A28"/>
  <c r="A29"/>
  <c r="A30"/>
  <c r="A32"/>
  <c r="A33"/>
  <c r="A34"/>
  <c r="A36"/>
  <c r="A37"/>
  <c r="A38"/>
  <c r="A40"/>
  <c r="A41"/>
  <c r="A42"/>
  <c r="A44"/>
  <c r="A45"/>
  <c r="A46"/>
  <c r="A48"/>
  <c r="A49"/>
  <c r="A50"/>
  <c r="A52"/>
  <c r="A53"/>
  <c r="A54"/>
  <c r="A56"/>
  <c r="A57"/>
  <c r="A58"/>
  <c r="A60"/>
  <c r="A61"/>
  <c r="A62"/>
  <c r="A64"/>
  <c r="A65"/>
  <c r="A66"/>
  <c r="A68"/>
  <c r="A69"/>
  <c r="A70"/>
  <c r="A72"/>
  <c r="A73"/>
  <c r="A74"/>
  <c r="A76"/>
  <c r="A77"/>
  <c r="A78"/>
  <c r="A80"/>
  <c r="A81"/>
  <c r="A82"/>
  <c r="A84"/>
  <c r="A85"/>
  <c r="A86"/>
  <c r="A88"/>
  <c r="A89"/>
  <c r="A90"/>
  <c r="A92"/>
  <c r="A93"/>
  <c r="A94"/>
  <c r="A96"/>
  <c r="A97"/>
  <c r="A98"/>
  <c r="A100"/>
  <c r="A101"/>
  <c r="A102"/>
  <c r="A104"/>
  <c r="A105"/>
  <c r="A106"/>
  <c r="A108"/>
  <c r="A109"/>
  <c r="A110"/>
  <c r="A112"/>
  <c r="A113"/>
  <c r="A114"/>
  <c r="A116"/>
  <c r="A117"/>
  <c r="A118"/>
  <c r="A120"/>
  <c r="A121"/>
  <c r="A122"/>
  <c r="A124"/>
  <c r="A125"/>
  <c r="A126"/>
  <c r="A128"/>
  <c r="A129"/>
  <c r="A130"/>
  <c r="A132"/>
  <c r="A133"/>
  <c r="A134"/>
  <c r="A136"/>
  <c r="A137"/>
  <c r="A138"/>
  <c r="A140"/>
  <c r="A141"/>
  <c r="A142"/>
  <c r="A144"/>
  <c r="A145"/>
  <c r="A146"/>
  <c r="A148"/>
  <c r="A149"/>
  <c r="A150"/>
  <c r="A152"/>
  <c r="A153"/>
  <c r="A154"/>
  <c r="A156"/>
  <c r="A157"/>
  <c r="A158"/>
  <c r="A160"/>
  <c r="A161"/>
  <c r="A162"/>
  <c r="A164"/>
  <c r="A165"/>
  <c r="A166"/>
  <c r="A168"/>
  <c r="A169"/>
  <c r="A170"/>
  <c r="A172"/>
  <c r="A173"/>
  <c r="A174"/>
  <c r="A176"/>
  <c r="A177"/>
  <c r="A178"/>
  <c r="A180"/>
  <c r="A181"/>
  <c r="A182"/>
  <c r="A184"/>
  <c r="A185"/>
  <c r="A186"/>
  <c r="A188"/>
  <c r="A189"/>
  <c r="A190"/>
  <c r="A192"/>
  <c r="A193"/>
  <c r="A194"/>
  <c r="A196"/>
  <c r="A197"/>
  <c r="A198"/>
  <c r="A200"/>
  <c r="A201"/>
  <c r="A202"/>
  <c r="A204"/>
  <c r="A205"/>
  <c r="A206"/>
  <c r="A208"/>
  <c r="A209"/>
  <c r="A210"/>
  <c r="A212"/>
  <c r="A213"/>
  <c r="A214"/>
  <c r="A216"/>
  <c r="A217"/>
  <c r="A218"/>
  <c r="A220"/>
  <c r="A221"/>
  <c r="A222"/>
  <c r="A224"/>
  <c r="A225"/>
  <c r="A226"/>
  <c r="A228"/>
  <c r="A229"/>
  <c r="A230"/>
  <c r="A232"/>
  <c r="A233"/>
  <c r="A234"/>
  <c r="A236"/>
  <c r="A237"/>
  <c r="A238"/>
  <c r="A240"/>
  <c r="A241"/>
  <c r="A242"/>
  <c r="A244"/>
  <c r="A245"/>
  <c r="A246"/>
  <c r="A248"/>
  <c r="A249"/>
  <c r="A250"/>
  <c r="A252"/>
  <c r="A253"/>
  <c r="A254"/>
  <c r="A256"/>
  <c r="A257"/>
  <c r="A258"/>
  <c r="A260"/>
  <c r="A261"/>
  <c r="A262"/>
  <c r="A264"/>
  <c r="A265"/>
  <c r="A266"/>
  <c r="A268"/>
  <c r="A269"/>
  <c r="A270"/>
  <c r="A272"/>
  <c r="A273"/>
  <c r="A274"/>
  <c r="A276"/>
  <c r="A277"/>
  <c r="A278"/>
  <c r="A280"/>
  <c r="A281"/>
  <c r="A282"/>
  <c r="A284"/>
  <c r="A285"/>
  <c r="A286"/>
  <c r="A288"/>
  <c r="A289"/>
  <c r="A290"/>
  <c r="A292"/>
  <c r="A293"/>
  <c r="A294"/>
  <c r="A296"/>
  <c r="A297"/>
  <c r="A298"/>
  <c r="A300"/>
  <c r="L301"/>
  <c r="L302"/>
  <c r="L303"/>
  <c r="L304"/>
  <c r="L305"/>
  <c r="L306"/>
  <c r="L307"/>
  <c r="L308"/>
  <c r="L309"/>
  <c r="L310"/>
  <c r="L311"/>
  <c r="L312"/>
  <c r="L313"/>
  <c r="L314"/>
  <c r="L315"/>
  <c r="L316"/>
  <c r="L317"/>
  <c r="L318"/>
  <c r="L319"/>
  <c r="L320"/>
  <c r="L321"/>
  <c r="L322"/>
  <c r="L323"/>
  <c r="L324"/>
  <c r="L325"/>
  <c r="L326"/>
  <c r="L327"/>
  <c r="L328"/>
  <c r="L329"/>
  <c r="L330"/>
  <c r="L331"/>
  <c r="L332"/>
  <c r="L333"/>
  <c r="L334"/>
  <c r="L335"/>
  <c r="L336"/>
  <c r="L337"/>
  <c r="L338"/>
  <c r="L339"/>
  <c r="L340"/>
  <c r="L341"/>
  <c r="L342"/>
  <c r="L343"/>
  <c r="L344"/>
  <c r="L345"/>
  <c r="L346"/>
  <c r="L347"/>
  <c r="L348"/>
  <c r="L349"/>
  <c r="L350"/>
  <c r="L351"/>
  <c r="L352"/>
  <c r="L353"/>
  <c r="L354"/>
  <c r="L355"/>
  <c r="L356"/>
  <c r="L357"/>
  <c r="L358"/>
  <c r="L359"/>
  <c r="L360"/>
  <c r="L361"/>
  <c r="L362"/>
  <c r="L363"/>
  <c r="L364"/>
  <c r="L365"/>
  <c r="L366"/>
  <c r="L367"/>
  <c r="L368"/>
  <c r="L369"/>
  <c r="L370"/>
  <c r="L371"/>
  <c r="L372"/>
  <c r="L373"/>
  <c r="L374"/>
  <c r="L375"/>
  <c r="L376"/>
  <c r="L377"/>
  <c r="L378"/>
  <c r="L379"/>
  <c r="L380"/>
  <c r="L381"/>
  <c r="L382"/>
  <c r="L383"/>
  <c r="L384"/>
  <c r="L385"/>
  <c r="L386"/>
  <c r="L387"/>
  <c r="L388"/>
  <c r="L389"/>
  <c r="L390"/>
  <c r="L391"/>
  <c r="L392"/>
  <c r="L393"/>
  <c r="L394"/>
  <c r="L395"/>
  <c r="L396"/>
  <c r="L397"/>
  <c r="L398"/>
  <c r="L399"/>
  <c r="L400"/>
  <c r="L401"/>
  <c r="L402"/>
  <c r="L403"/>
  <c r="L404"/>
  <c r="L405"/>
  <c r="L406"/>
  <c r="L407"/>
  <c r="L408"/>
  <c r="L409"/>
  <c r="L410"/>
  <c r="L411"/>
  <c r="L412"/>
  <c r="L413"/>
  <c r="L414"/>
  <c r="L415"/>
  <c r="L416"/>
  <c r="L417"/>
  <c r="L418"/>
  <c r="L419"/>
  <c r="L420"/>
  <c r="L421"/>
  <c r="L422"/>
  <c r="L423"/>
  <c r="L424"/>
  <c r="L425"/>
  <c r="L426"/>
  <c r="L427"/>
  <c r="L428"/>
  <c r="L429"/>
  <c r="L430"/>
  <c r="L431"/>
  <c r="L432"/>
  <c r="L433"/>
  <c r="L434"/>
  <c r="L435"/>
  <c r="L436"/>
  <c r="L437"/>
  <c r="L438"/>
  <c r="L439"/>
  <c r="L440"/>
  <c r="L441"/>
  <c r="L442"/>
  <c r="L443"/>
  <c r="L444"/>
  <c r="L445"/>
  <c r="L446"/>
  <c r="L447"/>
  <c r="L448"/>
  <c r="L449"/>
  <c r="L450"/>
  <c r="L451"/>
  <c r="L452"/>
  <c r="L453"/>
  <c r="L454"/>
  <c r="L455"/>
  <c r="L456"/>
  <c r="L457"/>
  <c r="L458"/>
  <c r="L459"/>
  <c r="L460"/>
  <c r="L461"/>
  <c r="L462"/>
  <c r="L463"/>
  <c r="L464"/>
  <c r="L465"/>
  <c r="L466"/>
  <c r="L467"/>
  <c r="L468"/>
  <c r="L469"/>
  <c r="L470"/>
  <c r="L471"/>
  <c r="L472"/>
  <c r="L473"/>
  <c r="L474"/>
  <c r="L475"/>
  <c r="L476"/>
  <c r="L477"/>
  <c r="L478"/>
  <c r="L479"/>
  <c r="L480"/>
  <c r="L481"/>
  <c r="L482"/>
  <c r="L483"/>
  <c r="L484"/>
  <c r="L485"/>
  <c r="L486"/>
  <c r="L487"/>
  <c r="L488"/>
  <c r="L489"/>
  <c r="L490"/>
  <c r="L491"/>
  <c r="L492"/>
  <c r="L493"/>
  <c r="L494"/>
  <c r="L495"/>
  <c r="L496"/>
  <c r="L497"/>
  <c r="L498"/>
  <c r="L499"/>
  <c r="L500"/>
  <c r="L11" i="6"/>
  <c r="I12"/>
  <c r="K12" s="1"/>
  <c r="J12"/>
  <c r="I13"/>
  <c r="J13"/>
  <c r="I14"/>
  <c r="K14" s="1"/>
  <c r="J14"/>
  <c r="I15"/>
  <c r="J15"/>
  <c r="I16"/>
  <c r="J16"/>
  <c r="I17"/>
  <c r="J17"/>
  <c r="I18"/>
  <c r="J18"/>
  <c r="I19"/>
  <c r="J19"/>
  <c r="I20"/>
  <c r="J20"/>
  <c r="I21"/>
  <c r="K21" s="1"/>
  <c r="J21"/>
  <c r="I22"/>
  <c r="J22"/>
  <c r="I23"/>
  <c r="K23" s="1"/>
  <c r="J23"/>
  <c r="I24"/>
  <c r="J24"/>
  <c r="I25"/>
  <c r="K25" s="1"/>
  <c r="J25"/>
  <c r="I26"/>
  <c r="J26"/>
  <c r="I27"/>
  <c r="J27"/>
  <c r="I28"/>
  <c r="J28"/>
  <c r="I29"/>
  <c r="J29"/>
  <c r="I30"/>
  <c r="J30"/>
  <c r="I31"/>
  <c r="J31"/>
  <c r="I32"/>
  <c r="J32"/>
  <c r="I33"/>
  <c r="J33"/>
  <c r="I34"/>
  <c r="J34"/>
  <c r="I35"/>
  <c r="J35"/>
  <c r="I36"/>
  <c r="J36"/>
  <c r="I37"/>
  <c r="J37"/>
  <c r="I38"/>
  <c r="J38"/>
  <c r="I39"/>
  <c r="J39"/>
  <c r="I40"/>
  <c r="J40"/>
  <c r="I41"/>
  <c r="J41"/>
  <c r="I42"/>
  <c r="J42"/>
  <c r="I43"/>
  <c r="J43"/>
  <c r="I44"/>
  <c r="J44"/>
  <c r="I45"/>
  <c r="J45"/>
  <c r="I46"/>
  <c r="J46"/>
  <c r="I47"/>
  <c r="J47"/>
  <c r="I48"/>
  <c r="J48"/>
  <c r="I49"/>
  <c r="J49"/>
  <c r="I50"/>
  <c r="J50"/>
  <c r="K50" s="1"/>
  <c r="I51"/>
  <c r="J51"/>
  <c r="I52"/>
  <c r="J52"/>
  <c r="I53"/>
  <c r="J53"/>
  <c r="I54"/>
  <c r="K54"/>
  <c r="J54"/>
  <c r="I55"/>
  <c r="J55"/>
  <c r="I56"/>
  <c r="K56" s="1"/>
  <c r="J56"/>
  <c r="I57"/>
  <c r="J57"/>
  <c r="I58"/>
  <c r="J58"/>
  <c r="I59"/>
  <c r="J59"/>
  <c r="I60"/>
  <c r="K60" s="1"/>
  <c r="J60"/>
  <c r="I61"/>
  <c r="J61"/>
  <c r="I62"/>
  <c r="K62" s="1"/>
  <c r="J62"/>
  <c r="I63"/>
  <c r="J63"/>
  <c r="I64"/>
  <c r="J64"/>
  <c r="I65"/>
  <c r="J65"/>
  <c r="I66"/>
  <c r="J66"/>
  <c r="K66" s="1"/>
  <c r="I67"/>
  <c r="J67"/>
  <c r="I68"/>
  <c r="J68"/>
  <c r="I69"/>
  <c r="J69"/>
  <c r="I70"/>
  <c r="K70"/>
  <c r="J70"/>
  <c r="I71"/>
  <c r="J71"/>
  <c r="I72"/>
  <c r="K72" s="1"/>
  <c r="J72"/>
  <c r="I73"/>
  <c r="J73"/>
  <c r="I74"/>
  <c r="J74"/>
  <c r="I75"/>
  <c r="J75"/>
  <c r="I76"/>
  <c r="K76" s="1"/>
  <c r="J76"/>
  <c r="I77"/>
  <c r="J77"/>
  <c r="I78"/>
  <c r="K78" s="1"/>
  <c r="J78"/>
  <c r="I79"/>
  <c r="J79"/>
  <c r="I80"/>
  <c r="J80"/>
  <c r="I81"/>
  <c r="J81"/>
  <c r="I82"/>
  <c r="J82"/>
  <c r="I83"/>
  <c r="J83"/>
  <c r="I84"/>
  <c r="J84"/>
  <c r="I85"/>
  <c r="J85"/>
  <c r="I86"/>
  <c r="K86"/>
  <c r="J86"/>
  <c r="I87"/>
  <c r="J87"/>
  <c r="I88"/>
  <c r="K88" s="1"/>
  <c r="J88"/>
  <c r="I89"/>
  <c r="J89"/>
  <c r="I90"/>
  <c r="K90" s="1"/>
  <c r="J90"/>
  <c r="I91"/>
  <c r="J91"/>
  <c r="I92"/>
  <c r="K92" s="1"/>
  <c r="J92"/>
  <c r="I93"/>
  <c r="J93"/>
  <c r="I94"/>
  <c r="K94" s="1"/>
  <c r="J94"/>
  <c r="I95"/>
  <c r="J95"/>
  <c r="I96"/>
  <c r="J96"/>
  <c r="I97"/>
  <c r="J97"/>
  <c r="I98"/>
  <c r="J98"/>
  <c r="I99"/>
  <c r="J99"/>
  <c r="I100"/>
  <c r="J100"/>
  <c r="I101"/>
  <c r="J101"/>
  <c r="I102"/>
  <c r="K102"/>
  <c r="J102"/>
  <c r="I103"/>
  <c r="J103"/>
  <c r="I104"/>
  <c r="K104" s="1"/>
  <c r="J104"/>
  <c r="I105"/>
  <c r="J105"/>
  <c r="I106"/>
  <c r="K106" s="1"/>
  <c r="J106"/>
  <c r="I107"/>
  <c r="J107"/>
  <c r="I108"/>
  <c r="K108" s="1"/>
  <c r="J108"/>
  <c r="I109"/>
  <c r="J109"/>
  <c r="I110"/>
  <c r="K110" s="1"/>
  <c r="J110"/>
  <c r="I111"/>
  <c r="J111"/>
  <c r="I112"/>
  <c r="J112"/>
  <c r="I113"/>
  <c r="J113"/>
  <c r="I114"/>
  <c r="J114"/>
  <c r="I115"/>
  <c r="J115"/>
  <c r="I116"/>
  <c r="J116"/>
  <c r="I117"/>
  <c r="J117"/>
  <c r="I118"/>
  <c r="K118"/>
  <c r="J118"/>
  <c r="I119"/>
  <c r="J119"/>
  <c r="I120"/>
  <c r="K120" s="1"/>
  <c r="J120"/>
  <c r="I121"/>
  <c r="J121"/>
  <c r="I122"/>
  <c r="K122" s="1"/>
  <c r="J122"/>
  <c r="I123"/>
  <c r="J123"/>
  <c r="I124"/>
  <c r="K124" s="1"/>
  <c r="J124"/>
  <c r="I125"/>
  <c r="J125"/>
  <c r="I126"/>
  <c r="K126" s="1"/>
  <c r="J126"/>
  <c r="I127"/>
  <c r="J127"/>
  <c r="I128"/>
  <c r="J128"/>
  <c r="I129"/>
  <c r="J129"/>
  <c r="I130"/>
  <c r="J130"/>
  <c r="I131"/>
  <c r="J131"/>
  <c r="I132"/>
  <c r="J132"/>
  <c r="I133"/>
  <c r="J133"/>
  <c r="I134"/>
  <c r="K134"/>
  <c r="J134"/>
  <c r="I135"/>
  <c r="J135"/>
  <c r="I136"/>
  <c r="K136" s="1"/>
  <c r="J136"/>
  <c r="I137"/>
  <c r="J137"/>
  <c r="I138"/>
  <c r="K138" s="1"/>
  <c r="J138"/>
  <c r="I139"/>
  <c r="J139"/>
  <c r="I140"/>
  <c r="K140" s="1"/>
  <c r="J140"/>
  <c r="I141"/>
  <c r="J141"/>
  <c r="I142"/>
  <c r="K142" s="1"/>
  <c r="J142"/>
  <c r="I143"/>
  <c r="J143"/>
  <c r="I144"/>
  <c r="J144"/>
  <c r="I145"/>
  <c r="J145"/>
  <c r="I146"/>
  <c r="J146"/>
  <c r="I147"/>
  <c r="J147"/>
  <c r="I148"/>
  <c r="J148"/>
  <c r="I149"/>
  <c r="J149"/>
  <c r="I150"/>
  <c r="K150"/>
  <c r="J150"/>
  <c r="I151"/>
  <c r="J151"/>
  <c r="I152"/>
  <c r="K152" s="1"/>
  <c r="J152"/>
  <c r="I153"/>
  <c r="J153"/>
  <c r="I154"/>
  <c r="K154" s="1"/>
  <c r="J154"/>
  <c r="I155"/>
  <c r="J155"/>
  <c r="I156"/>
  <c r="K156" s="1"/>
  <c r="J156"/>
  <c r="I157"/>
  <c r="J157"/>
  <c r="I158"/>
  <c r="K158" s="1"/>
  <c r="J158"/>
  <c r="I159"/>
  <c r="J159"/>
  <c r="I160"/>
  <c r="J160"/>
  <c r="I161"/>
  <c r="J161"/>
  <c r="I162"/>
  <c r="J162"/>
  <c r="I163"/>
  <c r="J163"/>
  <c r="I164"/>
  <c r="K164" s="1"/>
  <c r="J164"/>
  <c r="I165"/>
  <c r="J165"/>
  <c r="I166"/>
  <c r="K166" s="1"/>
  <c r="J166"/>
  <c r="I167"/>
  <c r="J167"/>
  <c r="I168"/>
  <c r="J168"/>
  <c r="I169"/>
  <c r="J169"/>
  <c r="I170"/>
  <c r="J170"/>
  <c r="I171"/>
  <c r="J171"/>
  <c r="I172"/>
  <c r="J172"/>
  <c r="I173"/>
  <c r="J173"/>
  <c r="I174"/>
  <c r="K174"/>
  <c r="J174"/>
  <c r="I175"/>
  <c r="J175"/>
  <c r="I176"/>
  <c r="K176" s="1"/>
  <c r="J176"/>
  <c r="I177"/>
  <c r="J177"/>
  <c r="I178"/>
  <c r="K178" s="1"/>
  <c r="J178"/>
  <c r="I179"/>
  <c r="J179"/>
  <c r="I180"/>
  <c r="K180" s="1"/>
  <c r="J180"/>
  <c r="I181"/>
  <c r="J181"/>
  <c r="I182"/>
  <c r="K182"/>
  <c r="J182"/>
  <c r="I183"/>
  <c r="J183"/>
  <c r="I184"/>
  <c r="K184" s="1"/>
  <c r="J184"/>
  <c r="I185"/>
  <c r="J185"/>
  <c r="I186"/>
  <c r="K186" s="1"/>
  <c r="J186"/>
  <c r="I187"/>
  <c r="J187"/>
  <c r="I188"/>
  <c r="K188" s="1"/>
  <c r="J188"/>
  <c r="I189"/>
  <c r="J189"/>
  <c r="I190"/>
  <c r="K190" s="1"/>
  <c r="J190"/>
  <c r="I191"/>
  <c r="J191"/>
  <c r="I192"/>
  <c r="J192"/>
  <c r="I193"/>
  <c r="J193"/>
  <c r="I194"/>
  <c r="J194"/>
  <c r="I195"/>
  <c r="J195"/>
  <c r="I196"/>
  <c r="J196"/>
  <c r="K196" s="1"/>
  <c r="I197"/>
  <c r="J197"/>
  <c r="I198"/>
  <c r="K198" s="1"/>
  <c r="J198"/>
  <c r="I199"/>
  <c r="J199"/>
  <c r="I200"/>
  <c r="J200"/>
  <c r="I201"/>
  <c r="J201"/>
  <c r="I202"/>
  <c r="J202"/>
  <c r="K202" s="1"/>
  <c r="I203"/>
  <c r="J203"/>
  <c r="I204"/>
  <c r="J204"/>
  <c r="I205"/>
  <c r="J205"/>
  <c r="I206"/>
  <c r="K206"/>
  <c r="J206"/>
  <c r="I207"/>
  <c r="J207"/>
  <c r="I208"/>
  <c r="K208" s="1"/>
  <c r="J208"/>
  <c r="I209"/>
  <c r="J209"/>
  <c r="I210"/>
  <c r="K210" s="1"/>
  <c r="J210"/>
  <c r="I211"/>
  <c r="J211"/>
  <c r="I212"/>
  <c r="J212"/>
  <c r="K212"/>
  <c r="I213"/>
  <c r="J213"/>
  <c r="I214"/>
  <c r="K214"/>
  <c r="J214"/>
  <c r="I215"/>
  <c r="J215"/>
  <c r="I216"/>
  <c r="K216" s="1"/>
  <c r="J216"/>
  <c r="I217"/>
  <c r="J217"/>
  <c r="I218"/>
  <c r="K218" s="1"/>
  <c r="J218"/>
  <c r="I219"/>
  <c r="J219"/>
  <c r="I220"/>
  <c r="K220" s="1"/>
  <c r="J220"/>
  <c r="I221"/>
  <c r="J221"/>
  <c r="I222"/>
  <c r="K222" s="1"/>
  <c r="J222"/>
  <c r="I223"/>
  <c r="J223"/>
  <c r="I224"/>
  <c r="J224"/>
  <c r="I225"/>
  <c r="J225"/>
  <c r="I226"/>
  <c r="J226"/>
  <c r="K226" s="1"/>
  <c r="I227"/>
  <c r="J227"/>
  <c r="I228"/>
  <c r="K228" s="1"/>
  <c r="J228"/>
  <c r="I229"/>
  <c r="J229"/>
  <c r="I230"/>
  <c r="K230" s="1"/>
  <c r="J230"/>
  <c r="I231"/>
  <c r="J231"/>
  <c r="I232"/>
  <c r="J232"/>
  <c r="I233"/>
  <c r="J233"/>
  <c r="I234"/>
  <c r="J234"/>
  <c r="K234" s="1"/>
  <c r="I235"/>
  <c r="J235"/>
  <c r="I236"/>
  <c r="J236"/>
  <c r="I237"/>
  <c r="J237"/>
  <c r="I238"/>
  <c r="K238"/>
  <c r="J238"/>
  <c r="I239"/>
  <c r="J239"/>
  <c r="I240"/>
  <c r="K240" s="1"/>
  <c r="J240"/>
  <c r="I241"/>
  <c r="J241"/>
  <c r="I242"/>
  <c r="K242" s="1"/>
  <c r="J242"/>
  <c r="I243"/>
  <c r="J243"/>
  <c r="I244"/>
  <c r="K244" s="1"/>
  <c r="J244"/>
  <c r="I245"/>
  <c r="J245"/>
  <c r="I246"/>
  <c r="K246"/>
  <c r="J246"/>
  <c r="I247"/>
  <c r="J247"/>
  <c r="I248"/>
  <c r="K248" s="1"/>
  <c r="J248"/>
  <c r="I249"/>
  <c r="J249"/>
  <c r="I250"/>
  <c r="K250" s="1"/>
  <c r="J250"/>
  <c r="I251"/>
  <c r="J251"/>
  <c r="I252"/>
  <c r="K252" s="1"/>
  <c r="J252"/>
  <c r="I253"/>
  <c r="J253"/>
  <c r="I254"/>
  <c r="K254" s="1"/>
  <c r="J254"/>
  <c r="I255"/>
  <c r="J255"/>
  <c r="I256"/>
  <c r="J256"/>
  <c r="I257"/>
  <c r="J257"/>
  <c r="I258"/>
  <c r="J258"/>
  <c r="I259"/>
  <c r="J259"/>
  <c r="I260"/>
  <c r="J260"/>
  <c r="K260" s="1"/>
  <c r="I261"/>
  <c r="J261"/>
  <c r="I262"/>
  <c r="K262" s="1"/>
  <c r="J262"/>
  <c r="I263"/>
  <c r="J263"/>
  <c r="I264"/>
  <c r="J264"/>
  <c r="I265"/>
  <c r="J265"/>
  <c r="I266"/>
  <c r="J266"/>
  <c r="I267"/>
  <c r="J267"/>
  <c r="I268"/>
  <c r="J268"/>
  <c r="I269"/>
  <c r="J269"/>
  <c r="I270"/>
  <c r="K270"/>
  <c r="J270"/>
  <c r="I271"/>
  <c r="J271"/>
  <c r="I272"/>
  <c r="K272" s="1"/>
  <c r="J272"/>
  <c r="I273"/>
  <c r="J273"/>
  <c r="I274"/>
  <c r="K274" s="1"/>
  <c r="J274"/>
  <c r="I275"/>
  <c r="J275"/>
  <c r="I276"/>
  <c r="J276"/>
  <c r="K276"/>
  <c r="I277"/>
  <c r="J277"/>
  <c r="I278"/>
  <c r="K278"/>
  <c r="J278"/>
  <c r="I279"/>
  <c r="J279"/>
  <c r="I280"/>
  <c r="K280" s="1"/>
  <c r="J280"/>
  <c r="I281"/>
  <c r="J281"/>
  <c r="I282"/>
  <c r="K282" s="1"/>
  <c r="J282"/>
  <c r="I283"/>
  <c r="J283"/>
  <c r="I284"/>
  <c r="K284" s="1"/>
  <c r="J284"/>
  <c r="I285"/>
  <c r="J285"/>
  <c r="I286"/>
  <c r="K286" s="1"/>
  <c r="J286"/>
  <c r="I287"/>
  <c r="J287"/>
  <c r="I288"/>
  <c r="J288"/>
  <c r="I289"/>
  <c r="J289"/>
  <c r="I290"/>
  <c r="J290"/>
  <c r="K290" s="1"/>
  <c r="I291"/>
  <c r="J291"/>
  <c r="I292"/>
  <c r="K292" s="1"/>
  <c r="J292"/>
  <c r="I293"/>
  <c r="J293"/>
  <c r="I294"/>
  <c r="K294" s="1"/>
  <c r="J294"/>
  <c r="I295"/>
  <c r="J295"/>
  <c r="I296"/>
  <c r="J296"/>
  <c r="I297"/>
  <c r="J297"/>
  <c r="I298"/>
  <c r="J298"/>
  <c r="K298" s="1"/>
  <c r="I299"/>
  <c r="J299"/>
  <c r="I300"/>
  <c r="K300"/>
  <c r="J300"/>
  <c r="I301"/>
  <c r="J301"/>
  <c r="K301"/>
  <c r="L301"/>
  <c r="I302"/>
  <c r="J302"/>
  <c r="K302"/>
  <c r="L302"/>
  <c r="I303"/>
  <c r="J303"/>
  <c r="K303"/>
  <c r="L303"/>
  <c r="I304"/>
  <c r="J304"/>
  <c r="K304"/>
  <c r="L304"/>
  <c r="I305"/>
  <c r="J305"/>
  <c r="K305"/>
  <c r="L305"/>
  <c r="I306"/>
  <c r="J306"/>
  <c r="K306"/>
  <c r="L306"/>
  <c r="I307"/>
  <c r="J307"/>
  <c r="K307"/>
  <c r="L307"/>
  <c r="I308"/>
  <c r="J308"/>
  <c r="K308"/>
  <c r="L308"/>
  <c r="I309"/>
  <c r="J309"/>
  <c r="K309"/>
  <c r="L309"/>
  <c r="I310"/>
  <c r="J310"/>
  <c r="K310"/>
  <c r="L310"/>
  <c r="I311"/>
  <c r="J311"/>
  <c r="K311"/>
  <c r="L311"/>
  <c r="I312"/>
  <c r="J312"/>
  <c r="K312"/>
  <c r="L312"/>
  <c r="I313"/>
  <c r="J313"/>
  <c r="K313"/>
  <c r="L313"/>
  <c r="I314"/>
  <c r="J314"/>
  <c r="K314"/>
  <c r="L314"/>
  <c r="I315"/>
  <c r="J315"/>
  <c r="K315"/>
  <c r="L315"/>
  <c r="I316"/>
  <c r="J316"/>
  <c r="K316"/>
  <c r="L316"/>
  <c r="I317"/>
  <c r="J317"/>
  <c r="K317"/>
  <c r="L317"/>
  <c r="I318"/>
  <c r="J318"/>
  <c r="K318"/>
  <c r="L318"/>
  <c r="I319"/>
  <c r="J319"/>
  <c r="K319"/>
  <c r="L319"/>
  <c r="I320"/>
  <c r="J320"/>
  <c r="K320"/>
  <c r="L320"/>
  <c r="I321"/>
  <c r="J321"/>
  <c r="L321"/>
  <c r="I322"/>
  <c r="J322"/>
  <c r="L322"/>
  <c r="I323"/>
  <c r="J323"/>
  <c r="L323"/>
  <c r="I324"/>
  <c r="J324"/>
  <c r="L324"/>
  <c r="I325"/>
  <c r="J325"/>
  <c r="L325"/>
  <c r="I326"/>
  <c r="J326"/>
  <c r="L326"/>
  <c r="I327"/>
  <c r="J327"/>
  <c r="L327"/>
  <c r="I328"/>
  <c r="J328"/>
  <c r="L328"/>
  <c r="I329"/>
  <c r="J329"/>
  <c r="L329"/>
  <c r="I330"/>
  <c r="J330"/>
  <c r="L330"/>
  <c r="I331"/>
  <c r="J331"/>
  <c r="L331"/>
  <c r="I332"/>
  <c r="J332"/>
  <c r="L332"/>
  <c r="I333"/>
  <c r="J333"/>
  <c r="L333"/>
  <c r="I334"/>
  <c r="J334"/>
  <c r="L334"/>
  <c r="I335"/>
  <c r="J335"/>
  <c r="L335"/>
  <c r="I336"/>
  <c r="J336"/>
  <c r="L336"/>
  <c r="I337"/>
  <c r="J337"/>
  <c r="L337"/>
  <c r="I338"/>
  <c r="J338"/>
  <c r="L338"/>
  <c r="I339"/>
  <c r="J339"/>
  <c r="L339"/>
  <c r="I340"/>
  <c r="J340"/>
  <c r="L340"/>
  <c r="I341"/>
  <c r="J341"/>
  <c r="L341"/>
  <c r="I342"/>
  <c r="J342"/>
  <c r="L342"/>
  <c r="I343"/>
  <c r="J343"/>
  <c r="L343"/>
  <c r="I344"/>
  <c r="J344"/>
  <c r="L344"/>
  <c r="I345"/>
  <c r="J345"/>
  <c r="L345"/>
  <c r="I346"/>
  <c r="J346"/>
  <c r="L346"/>
  <c r="I347"/>
  <c r="J347"/>
  <c r="L347"/>
  <c r="I348"/>
  <c r="J348"/>
  <c r="L348"/>
  <c r="I349"/>
  <c r="J349"/>
  <c r="L349"/>
  <c r="I350"/>
  <c r="J350"/>
  <c r="L350"/>
  <c r="I351"/>
  <c r="J351"/>
  <c r="L351"/>
  <c r="I352"/>
  <c r="J352"/>
  <c r="L352"/>
  <c r="I353"/>
  <c r="J353"/>
  <c r="L353"/>
  <c r="I354"/>
  <c r="J354"/>
  <c r="L354"/>
  <c r="I355"/>
  <c r="J355"/>
  <c r="L355"/>
  <c r="I356"/>
  <c r="J356"/>
  <c r="L356"/>
  <c r="I357"/>
  <c r="J357"/>
  <c r="L357"/>
  <c r="I358"/>
  <c r="J358"/>
  <c r="L358"/>
  <c r="I359"/>
  <c r="J359"/>
  <c r="L359"/>
  <c r="I360"/>
  <c r="J360"/>
  <c r="L360"/>
  <c r="I361"/>
  <c r="J361"/>
  <c r="L361"/>
  <c r="I362"/>
  <c r="J362"/>
  <c r="L362"/>
  <c r="I363"/>
  <c r="J363"/>
  <c r="L363"/>
  <c r="I364"/>
  <c r="J364"/>
  <c r="L364"/>
  <c r="I365"/>
  <c r="J365"/>
  <c r="L365"/>
  <c r="I366"/>
  <c r="J366"/>
  <c r="L366"/>
  <c r="I367"/>
  <c r="J367"/>
  <c r="L367"/>
  <c r="I368"/>
  <c r="J368"/>
  <c r="L368"/>
  <c r="I369"/>
  <c r="J369"/>
  <c r="L369"/>
  <c r="I370"/>
  <c r="J370"/>
  <c r="L370"/>
  <c r="I371"/>
  <c r="J371"/>
  <c r="L371"/>
  <c r="I372"/>
  <c r="J372"/>
  <c r="L372"/>
  <c r="I373"/>
  <c r="J373"/>
  <c r="L373"/>
  <c r="I374"/>
  <c r="J374"/>
  <c r="L374"/>
  <c r="I375"/>
  <c r="J375"/>
  <c r="L375"/>
  <c r="I376"/>
  <c r="J376"/>
  <c r="L376"/>
  <c r="I377"/>
  <c r="J377"/>
  <c r="L377"/>
  <c r="I378"/>
  <c r="J378"/>
  <c r="L378"/>
  <c r="I379"/>
  <c r="J379"/>
  <c r="L379"/>
  <c r="I380"/>
  <c r="J380"/>
  <c r="L380"/>
  <c r="I381"/>
  <c r="J381"/>
  <c r="L381"/>
  <c r="I382"/>
  <c r="J382"/>
  <c r="L382"/>
  <c r="I383"/>
  <c r="J383"/>
  <c r="L383"/>
  <c r="I384"/>
  <c r="J384"/>
  <c r="L384"/>
  <c r="I385"/>
  <c r="J385"/>
  <c r="L385"/>
  <c r="I386"/>
  <c r="J386"/>
  <c r="L386"/>
  <c r="I387"/>
  <c r="J387"/>
  <c r="L387"/>
  <c r="I388"/>
  <c r="J388"/>
  <c r="L388"/>
  <c r="I389"/>
  <c r="J389"/>
  <c r="L389"/>
  <c r="I390"/>
  <c r="J390"/>
  <c r="L390"/>
  <c r="I391"/>
  <c r="J391"/>
  <c r="L391"/>
  <c r="I392"/>
  <c r="J392"/>
  <c r="L392"/>
  <c r="I393"/>
  <c r="J393"/>
  <c r="L393"/>
  <c r="I394"/>
  <c r="J394"/>
  <c r="L394"/>
  <c r="I395"/>
  <c r="J395"/>
  <c r="L395"/>
  <c r="I396"/>
  <c r="J396"/>
  <c r="L396"/>
  <c r="I397"/>
  <c r="J397"/>
  <c r="L397"/>
  <c r="I398"/>
  <c r="J398"/>
  <c r="L398"/>
  <c r="I399"/>
  <c r="J399"/>
  <c r="L399"/>
  <c r="I400"/>
  <c r="J400"/>
  <c r="L400"/>
  <c r="I401"/>
  <c r="J401"/>
  <c r="L401"/>
  <c r="I402"/>
  <c r="J402"/>
  <c r="L402"/>
  <c r="I403"/>
  <c r="J403"/>
  <c r="L403"/>
  <c r="I404"/>
  <c r="J404"/>
  <c r="L404"/>
  <c r="I405"/>
  <c r="J405"/>
  <c r="L405"/>
  <c r="I406"/>
  <c r="J406"/>
  <c r="L406"/>
  <c r="I407"/>
  <c r="J407"/>
  <c r="L407"/>
  <c r="I408"/>
  <c r="J408"/>
  <c r="L408"/>
  <c r="I409"/>
  <c r="J409"/>
  <c r="L409"/>
  <c r="I410"/>
  <c r="J410"/>
  <c r="L410"/>
  <c r="I411"/>
  <c r="J411"/>
  <c r="L411"/>
  <c r="I412"/>
  <c r="J412"/>
  <c r="L412"/>
  <c r="I413"/>
  <c r="J413"/>
  <c r="L413"/>
  <c r="I414"/>
  <c r="J414"/>
  <c r="L414"/>
  <c r="I415"/>
  <c r="J415"/>
  <c r="L415"/>
  <c r="I416"/>
  <c r="J416"/>
  <c r="L416"/>
  <c r="I417"/>
  <c r="J417"/>
  <c r="L417"/>
  <c r="I418"/>
  <c r="J418"/>
  <c r="L418"/>
  <c r="I419"/>
  <c r="J419"/>
  <c r="L419"/>
  <c r="I420"/>
  <c r="J420"/>
  <c r="L420"/>
  <c r="I421"/>
  <c r="J421"/>
  <c r="L421"/>
  <c r="I422"/>
  <c r="J422"/>
  <c r="L422"/>
  <c r="I423"/>
  <c r="J423"/>
  <c r="L423"/>
  <c r="I424"/>
  <c r="J424"/>
  <c r="L424"/>
  <c r="I425"/>
  <c r="J425"/>
  <c r="L425"/>
  <c r="I426"/>
  <c r="J426"/>
  <c r="L426"/>
  <c r="I427"/>
  <c r="J427"/>
  <c r="L427"/>
  <c r="I428"/>
  <c r="J428"/>
  <c r="L428"/>
  <c r="I429"/>
  <c r="J429"/>
  <c r="L429"/>
  <c r="I430"/>
  <c r="J430"/>
  <c r="L430"/>
  <c r="I431"/>
  <c r="J431"/>
  <c r="L431"/>
  <c r="I432"/>
  <c r="J432"/>
  <c r="L432"/>
  <c r="I433"/>
  <c r="J433"/>
  <c r="L433"/>
  <c r="I434"/>
  <c r="J434"/>
  <c r="L434"/>
  <c r="I435"/>
  <c r="J435"/>
  <c r="L435"/>
  <c r="I436"/>
  <c r="J436"/>
  <c r="L436"/>
  <c r="I437"/>
  <c r="J437"/>
  <c r="L437"/>
  <c r="I438"/>
  <c r="J438"/>
  <c r="L438"/>
  <c r="I439"/>
  <c r="J439"/>
  <c r="L439"/>
  <c r="I440"/>
  <c r="J440"/>
  <c r="L440"/>
  <c r="I441"/>
  <c r="J441"/>
  <c r="L441"/>
  <c r="I442"/>
  <c r="J442"/>
  <c r="L442"/>
  <c r="I443"/>
  <c r="J443"/>
  <c r="L443"/>
  <c r="I444"/>
  <c r="J444"/>
  <c r="L444"/>
  <c r="I445"/>
  <c r="J445"/>
  <c r="L445"/>
  <c r="I446"/>
  <c r="J446"/>
  <c r="L446"/>
  <c r="I447"/>
  <c r="J447"/>
  <c r="L447"/>
  <c r="I448"/>
  <c r="J448"/>
  <c r="L448"/>
  <c r="I449"/>
  <c r="J449"/>
  <c r="L449"/>
  <c r="I450"/>
  <c r="J450"/>
  <c r="L450"/>
  <c r="I451"/>
  <c r="J451"/>
  <c r="L451"/>
  <c r="I452"/>
  <c r="J452"/>
  <c r="L452"/>
  <c r="I453"/>
  <c r="J453"/>
  <c r="L453"/>
  <c r="I454"/>
  <c r="J454"/>
  <c r="L454"/>
  <c r="I455"/>
  <c r="J455"/>
  <c r="L455"/>
  <c r="I456"/>
  <c r="J456"/>
  <c r="L456"/>
  <c r="I457"/>
  <c r="J457"/>
  <c r="L457"/>
  <c r="I458"/>
  <c r="J458"/>
  <c r="L458"/>
  <c r="I459"/>
  <c r="J459"/>
  <c r="L459"/>
  <c r="I460"/>
  <c r="J460"/>
  <c r="L460"/>
  <c r="I461"/>
  <c r="J461"/>
  <c r="L461"/>
  <c r="I462"/>
  <c r="J462"/>
  <c r="L462"/>
  <c r="I463"/>
  <c r="J463"/>
  <c r="L463"/>
  <c r="I464"/>
  <c r="J464"/>
  <c r="L464"/>
  <c r="I465"/>
  <c r="J465"/>
  <c r="L465"/>
  <c r="I466"/>
  <c r="J466"/>
  <c r="L466"/>
  <c r="I467"/>
  <c r="J467"/>
  <c r="L467"/>
  <c r="I468"/>
  <c r="J468"/>
  <c r="L468"/>
  <c r="I469"/>
  <c r="J469"/>
  <c r="L469"/>
  <c r="I470"/>
  <c r="J470"/>
  <c r="L470"/>
  <c r="I471"/>
  <c r="J471"/>
  <c r="L471"/>
  <c r="I472"/>
  <c r="J472"/>
  <c r="L472"/>
  <c r="I473"/>
  <c r="J473"/>
  <c r="L473"/>
  <c r="I474"/>
  <c r="J474"/>
  <c r="L474"/>
  <c r="I475"/>
  <c r="J475"/>
  <c r="L475"/>
  <c r="I476"/>
  <c r="J476"/>
  <c r="L476"/>
  <c r="I477"/>
  <c r="J477"/>
  <c r="L477"/>
  <c r="I478"/>
  <c r="J478"/>
  <c r="L478"/>
  <c r="I479"/>
  <c r="J479"/>
  <c r="L479"/>
  <c r="I480"/>
  <c r="J480"/>
  <c r="L480"/>
  <c r="I481"/>
  <c r="J481"/>
  <c r="L481"/>
  <c r="I482"/>
  <c r="J482"/>
  <c r="L482"/>
  <c r="I483"/>
  <c r="J483"/>
  <c r="L483"/>
  <c r="I484"/>
  <c r="J484"/>
  <c r="L484"/>
  <c r="I485"/>
  <c r="J485"/>
  <c r="L485"/>
  <c r="I486"/>
  <c r="J486"/>
  <c r="L486"/>
  <c r="I487"/>
  <c r="K487" s="1"/>
  <c r="J487"/>
  <c r="L487"/>
  <c r="I488"/>
  <c r="K488" s="1"/>
  <c r="J488"/>
  <c r="L488"/>
  <c r="I489"/>
  <c r="K489" s="1"/>
  <c r="J489"/>
  <c r="L489"/>
  <c r="I490"/>
  <c r="K490" s="1"/>
  <c r="J490"/>
  <c r="L490"/>
  <c r="I491"/>
  <c r="K491" s="1"/>
  <c r="J491"/>
  <c r="L491"/>
  <c r="I492"/>
  <c r="K492" s="1"/>
  <c r="J492"/>
  <c r="L492"/>
  <c r="I493"/>
  <c r="K493" s="1"/>
  <c r="J493"/>
  <c r="L493"/>
  <c r="I494"/>
  <c r="K494" s="1"/>
  <c r="J494"/>
  <c r="L494"/>
  <c r="I495"/>
  <c r="K495" s="1"/>
  <c r="J495"/>
  <c r="L495"/>
  <c r="I496"/>
  <c r="K496" s="1"/>
  <c r="J496"/>
  <c r="L496"/>
  <c r="I497"/>
  <c r="K497" s="1"/>
  <c r="J497"/>
  <c r="L497"/>
  <c r="I498"/>
  <c r="K498" s="1"/>
  <c r="J498"/>
  <c r="L498"/>
  <c r="I499"/>
  <c r="K499" s="1"/>
  <c r="J499"/>
  <c r="L499"/>
  <c r="I500"/>
  <c r="K500" s="1"/>
  <c r="J500"/>
  <c r="L500"/>
  <c r="L504"/>
  <c r="F13" i="14"/>
  <c r="L13"/>
  <c r="A14" a="1"/>
  <c r="A14" s="1"/>
  <c r="F14" s="1"/>
  <c r="A15" a="1"/>
  <c r="A15" s="1"/>
  <c r="A16" a="1"/>
  <c r="A16" s="1"/>
  <c r="F16" s="1"/>
  <c r="A17" a="1"/>
  <c r="A17" s="1"/>
  <c r="A18" a="1"/>
  <c r="A18" s="1"/>
  <c r="A19" a="1"/>
  <c r="A19" s="1"/>
  <c r="A20" a="1"/>
  <c r="A20" s="1"/>
  <c r="A21" a="1"/>
  <c r="A21" s="1"/>
  <c r="F21" s="1"/>
  <c r="A22" a="1"/>
  <c r="A22" s="1"/>
  <c r="F22" s="1"/>
  <c r="A23" a="1"/>
  <c r="A23" s="1"/>
  <c r="F23" s="1"/>
  <c r="A24" a="1"/>
  <c r="A24" s="1"/>
  <c r="F24" s="1"/>
  <c r="A25" a="1"/>
  <c r="A25" s="1"/>
  <c r="C25" s="1"/>
  <c r="L25" s="1"/>
  <c r="A26" a="1"/>
  <c r="A26" s="1"/>
  <c r="A27" a="1"/>
  <c r="A27" s="1"/>
  <c r="A28" a="1"/>
  <c r="A28" s="1"/>
  <c r="A29" a="1"/>
  <c r="A29"/>
  <c r="C29" s="1"/>
  <c r="L29" s="1"/>
  <c r="A30" a="1"/>
  <c r="A30"/>
  <c r="E30" s="1"/>
  <c r="A31" a="1"/>
  <c r="A31" s="1"/>
  <c r="A32"/>
  <c r="C32" s="1"/>
  <c r="L32" s="1"/>
  <c r="A32" a="1"/>
  <c r="A33" a="1"/>
  <c r="A33" s="1"/>
  <c r="A34" a="1"/>
  <c r="A34" s="1"/>
  <c r="A35" a="1"/>
  <c r="A35" s="1"/>
  <c r="A36" a="1"/>
  <c r="A36"/>
  <c r="A37" a="1"/>
  <c r="A37" s="1"/>
  <c r="C37" s="1"/>
  <c r="L37" s="1"/>
  <c r="A38" a="1"/>
  <c r="A38" s="1"/>
  <c r="A39" a="1"/>
  <c r="A39" s="1"/>
  <c r="A40" a="1"/>
  <c r="A40" s="1"/>
  <c r="A41" a="1"/>
  <c r="A41" s="1"/>
  <c r="A42" a="1"/>
  <c r="A42" s="1"/>
  <c r="A43" a="1"/>
  <c r="A43"/>
  <c r="C43" s="1"/>
  <c r="A44" a="1"/>
  <c r="A44" s="1"/>
  <c r="A45" a="1"/>
  <c r="A45" s="1"/>
  <c r="A46" a="1"/>
  <c r="A46" s="1"/>
  <c r="A47" a="1"/>
  <c r="A47" s="1"/>
  <c r="A48" a="1"/>
  <c r="A48" s="1"/>
  <c r="A49" a="1"/>
  <c r="A49"/>
  <c r="A50" a="1"/>
  <c r="A50" s="1"/>
  <c r="A51" a="1"/>
  <c r="A51" s="1"/>
  <c r="A52" a="1"/>
  <c r="A52"/>
  <c r="A53" a="1"/>
  <c r="A53" s="1"/>
  <c r="A54" a="1"/>
  <c r="A54" s="1"/>
  <c r="A55" a="1"/>
  <c r="A55" s="1"/>
  <c r="E55" s="1"/>
  <c r="A56" a="1"/>
  <c r="A56" s="1"/>
  <c r="A57" a="1"/>
  <c r="A57" s="1"/>
  <c r="A58" a="1"/>
  <c r="A58" s="1"/>
  <c r="A59" a="1"/>
  <c r="A59"/>
  <c r="E59" s="1"/>
  <c r="A60"/>
  <c r="A60" a="1"/>
  <c r="A61" a="1"/>
  <c r="A61"/>
  <c r="C61" s="1"/>
  <c r="L61" s="1"/>
  <c r="A62" a="1"/>
  <c r="A62" s="1"/>
  <c r="E62" s="1"/>
  <c r="A63" a="1"/>
  <c r="A63" s="1"/>
  <c r="A64" a="1"/>
  <c r="A64" s="1"/>
  <c r="C64" s="1"/>
  <c r="L64" s="1"/>
  <c r="A65" a="1"/>
  <c r="A65" s="1"/>
  <c r="A66" a="1"/>
  <c r="A66" s="1"/>
  <c r="A67" a="1"/>
  <c r="A67" s="1"/>
  <c r="A68" a="1"/>
  <c r="A68" s="1"/>
  <c r="A69" a="1"/>
  <c r="A69" s="1"/>
  <c r="A70" a="1"/>
  <c r="A70" s="1"/>
  <c r="A71" a="1"/>
  <c r="A71" s="1"/>
  <c r="A72" a="1"/>
  <c r="A72" s="1"/>
  <c r="A73" a="1"/>
  <c r="A73" s="1"/>
  <c r="D73" s="1"/>
  <c r="A74" a="1"/>
  <c r="A74" s="1"/>
  <c r="A75" a="1"/>
  <c r="A75" s="1"/>
  <c r="A76" a="1"/>
  <c r="A76" s="1"/>
  <c r="A77" a="1"/>
  <c r="A77"/>
  <c r="C77"/>
  <c r="L77" s="1"/>
  <c r="A78" a="1"/>
  <c r="A78" s="1"/>
  <c r="E78" s="1"/>
  <c r="A79" a="1"/>
  <c r="A79" s="1"/>
  <c r="A80"/>
  <c r="C80" s="1"/>
  <c r="L80" s="1"/>
  <c r="A80" a="1"/>
  <c r="A81" a="1"/>
  <c r="A81" s="1"/>
  <c r="A82" a="1"/>
  <c r="A82" s="1"/>
  <c r="A83" a="1"/>
  <c r="A83" s="1"/>
  <c r="A84" a="1"/>
  <c r="A84"/>
  <c r="A85" a="1"/>
  <c r="A85" s="1"/>
  <c r="C85" s="1"/>
  <c r="L85" s="1"/>
  <c r="A86" a="1"/>
  <c r="A86" s="1"/>
  <c r="A87" a="1"/>
  <c r="A87"/>
  <c r="A88" a="1"/>
  <c r="A88" s="1"/>
  <c r="A89" a="1"/>
  <c r="A89" s="1"/>
  <c r="A90" a="1"/>
  <c r="A90" s="1"/>
  <c r="A91" a="1"/>
  <c r="A91" s="1"/>
  <c r="C91" s="1"/>
  <c r="L91" s="1"/>
  <c r="A92" a="1"/>
  <c r="A92" s="1"/>
  <c r="A93" a="1"/>
  <c r="A93" s="1"/>
  <c r="C93" s="1"/>
  <c r="L93" s="1"/>
  <c r="A94" a="1"/>
  <c r="A94" s="1"/>
  <c r="A95" a="1"/>
  <c r="A95" s="1"/>
  <c r="A96" a="1"/>
  <c r="A96" s="1"/>
  <c r="E96" s="1"/>
  <c r="A97" a="1"/>
  <c r="A97" s="1"/>
  <c r="A98" a="1"/>
  <c r="A98" s="1"/>
  <c r="A99" a="1"/>
  <c r="A99" s="1"/>
  <c r="D99" s="1"/>
  <c r="E99"/>
  <c r="A100" a="1"/>
  <c r="A100" s="1"/>
  <c r="A101" a="1"/>
  <c r="A101" s="1"/>
  <c r="D101"/>
  <c r="A102" a="1"/>
  <c r="A102" s="1"/>
  <c r="A103" a="1"/>
  <c r="A103" s="1"/>
  <c r="A104" a="1"/>
  <c r="A104"/>
  <c r="A105" a="1"/>
  <c r="A105" s="1"/>
  <c r="A106" a="1"/>
  <c r="A106"/>
  <c r="E106" s="1"/>
  <c r="A107" a="1"/>
  <c r="A107" s="1"/>
  <c r="E107" s="1"/>
  <c r="A3" i="12"/>
  <c r="A2" i="11"/>
  <c r="L12"/>
  <c r="A13"/>
  <c r="A14"/>
  <c r="G14"/>
  <c r="A15"/>
  <c r="A16"/>
  <c r="G16" s="1"/>
  <c r="A17"/>
  <c r="A18"/>
  <c r="A19"/>
  <c r="H19" s="1"/>
  <c r="A20"/>
  <c r="A21"/>
  <c r="A22"/>
  <c r="H22" s="1"/>
  <c r="A23"/>
  <c r="A24"/>
  <c r="A25"/>
  <c r="A26"/>
  <c r="C26" s="1"/>
  <c r="A27"/>
  <c r="A28"/>
  <c r="A29"/>
  <c r="A30"/>
  <c r="A31"/>
  <c r="G31" s="1"/>
  <c r="A32"/>
  <c r="A33"/>
  <c r="A34"/>
  <c r="A35"/>
  <c r="G35" s="1"/>
  <c r="A36"/>
  <c r="A37"/>
  <c r="A38"/>
  <c r="A39"/>
  <c r="G39" s="1"/>
  <c r="A40"/>
  <c r="A41"/>
  <c r="I41" s="1"/>
  <c r="A42"/>
  <c r="A43"/>
  <c r="G43" s="1"/>
  <c r="A44"/>
  <c r="A45"/>
  <c r="E45" s="1"/>
  <c r="A46"/>
  <c r="A47"/>
  <c r="A48"/>
  <c r="A49"/>
  <c r="E49" s="1"/>
  <c r="A50"/>
  <c r="A51"/>
  <c r="G51"/>
  <c r="A52"/>
  <c r="F52" s="1"/>
  <c r="A53"/>
  <c r="D53" s="1"/>
  <c r="A54"/>
  <c r="A55"/>
  <c r="E55" s="1"/>
  <c r="A56"/>
  <c r="D56" s="1"/>
  <c r="A57"/>
  <c r="H57" s="1"/>
  <c r="A58"/>
  <c r="A59"/>
  <c r="C59" s="1"/>
  <c r="L59" s="1"/>
  <c r="E59"/>
  <c r="A60"/>
  <c r="A61"/>
  <c r="A62"/>
  <c r="A63"/>
  <c r="E63" s="1"/>
  <c r="A64"/>
  <c r="A65"/>
  <c r="C65" s="1"/>
  <c r="L65" s="1"/>
  <c r="A66"/>
  <c r="G66" s="1"/>
  <c r="A67"/>
  <c r="A68"/>
  <c r="A69"/>
  <c r="G69" s="1"/>
  <c r="A70"/>
  <c r="G70" s="1"/>
  <c r="A71"/>
  <c r="A72"/>
  <c r="A73"/>
  <c r="D73" s="1"/>
  <c r="A74"/>
  <c r="G74" s="1"/>
  <c r="A75"/>
  <c r="A76"/>
  <c r="A77"/>
  <c r="H77" s="1"/>
  <c r="A78"/>
  <c r="G78" s="1"/>
  <c r="A79"/>
  <c r="A80"/>
  <c r="A81"/>
  <c r="C81" s="1"/>
  <c r="L81" s="1"/>
  <c r="A82"/>
  <c r="G82" s="1"/>
  <c r="A83"/>
  <c r="A84"/>
  <c r="A85"/>
  <c r="G85" s="1"/>
  <c r="A86"/>
  <c r="G86" s="1"/>
  <c r="A87"/>
  <c r="A88"/>
  <c r="A89"/>
  <c r="D89" s="1"/>
  <c r="A90"/>
  <c r="G90" s="1"/>
  <c r="A91"/>
  <c r="A92"/>
  <c r="A93"/>
  <c r="A94"/>
  <c r="G94" s="1"/>
  <c r="A95"/>
  <c r="D95" s="1"/>
  <c r="A96"/>
  <c r="A97"/>
  <c r="A98"/>
  <c r="G98" s="1"/>
  <c r="A99"/>
  <c r="G99" s="1"/>
  <c r="A100"/>
  <c r="A101"/>
  <c r="G101" s="1"/>
  <c r="A102"/>
  <c r="G102" s="1"/>
  <c r="A103"/>
  <c r="A104"/>
  <c r="A105"/>
  <c r="H105" s="1"/>
  <c r="A106"/>
  <c r="G106" s="1"/>
  <c r="A107"/>
  <c r="A108"/>
  <c r="A109"/>
  <c r="A110"/>
  <c r="G110" s="1"/>
  <c r="A111"/>
  <c r="G111"/>
  <c r="A112"/>
  <c r="A113"/>
  <c r="A114"/>
  <c r="A115"/>
  <c r="H115" s="1"/>
  <c r="G115"/>
  <c r="A116"/>
  <c r="D116" s="1"/>
  <c r="A117"/>
  <c r="A118"/>
  <c r="A119"/>
  <c r="A120"/>
  <c r="D120" s="1"/>
  <c r="A121"/>
  <c r="A122"/>
  <c r="A123"/>
  <c r="A124"/>
  <c r="D124" s="1"/>
  <c r="A125"/>
  <c r="A126"/>
  <c r="A127"/>
  <c r="H127" s="1"/>
  <c r="G127"/>
  <c r="A128"/>
  <c r="A129"/>
  <c r="A130"/>
  <c r="G130" s="1"/>
  <c r="A131"/>
  <c r="A132"/>
  <c r="A133"/>
  <c r="A134"/>
  <c r="G134" s="1"/>
  <c r="A135"/>
  <c r="A136"/>
  <c r="A137"/>
  <c r="E137" s="1"/>
  <c r="A138"/>
  <c r="H138" s="1"/>
  <c r="A139"/>
  <c r="A140"/>
  <c r="A141"/>
  <c r="A142"/>
  <c r="H142" s="1"/>
  <c r="A143"/>
  <c r="D143" s="1"/>
  <c r="A144"/>
  <c r="A145"/>
  <c r="A146"/>
  <c r="F146" s="1"/>
  <c r="A147"/>
  <c r="A148"/>
  <c r="A149"/>
  <c r="A150"/>
  <c r="C150" s="1"/>
  <c r="L150" s="1"/>
  <c r="A151"/>
  <c r="E151" s="1"/>
  <c r="A152"/>
  <c r="D152" s="1"/>
  <c r="A153"/>
  <c r="A154"/>
  <c r="H154" s="1"/>
  <c r="A155"/>
  <c r="A156"/>
  <c r="E156" s="1"/>
  <c r="A157"/>
  <c r="A158"/>
  <c r="F158" s="1"/>
  <c r="A159"/>
  <c r="A160"/>
  <c r="H160" s="1"/>
  <c r="A161"/>
  <c r="G161" s="1"/>
  <c r="A162"/>
  <c r="C162" s="1"/>
  <c r="L162" s="1"/>
  <c r="A163"/>
  <c r="A164"/>
  <c r="H164" s="1"/>
  <c r="A165"/>
  <c r="A166"/>
  <c r="A167"/>
  <c r="A168"/>
  <c r="I168" s="1"/>
  <c r="A169"/>
  <c r="A170"/>
  <c r="I170" s="1"/>
  <c r="A171"/>
  <c r="A172"/>
  <c r="I172" s="1"/>
  <c r="A173"/>
  <c r="A174"/>
  <c r="C174" s="1"/>
  <c r="L174" s="1"/>
  <c r="A175"/>
  <c r="E175"/>
  <c r="A176"/>
  <c r="A177"/>
  <c r="C177" s="1"/>
  <c r="L177" s="1"/>
  <c r="A178"/>
  <c r="A179"/>
  <c r="A180"/>
  <c r="H180" s="1"/>
  <c r="A181"/>
  <c r="A182"/>
  <c r="A183"/>
  <c r="D183" s="1"/>
  <c r="A184"/>
  <c r="D184" s="1"/>
  <c r="A185"/>
  <c r="A186"/>
  <c r="A187"/>
  <c r="A188"/>
  <c r="H188" s="1"/>
  <c r="A189"/>
  <c r="A190"/>
  <c r="I190" s="1"/>
  <c r="A191"/>
  <c r="A192"/>
  <c r="I192" s="1"/>
  <c r="A193"/>
  <c r="A194"/>
  <c r="C194" s="1"/>
  <c r="L194" s="1"/>
  <c r="A195"/>
  <c r="G195" s="1"/>
  <c r="A196"/>
  <c r="D196" s="1"/>
  <c r="A197"/>
  <c r="A198"/>
  <c r="C198" s="1"/>
  <c r="L198" s="1"/>
  <c r="A199"/>
  <c r="A200"/>
  <c r="D200" s="1"/>
  <c r="L43" i="14"/>
  <c r="E27"/>
  <c r="F49"/>
  <c r="D49"/>
  <c r="C45"/>
  <c r="L45" s="1"/>
  <c r="E29"/>
  <c r="D29"/>
  <c r="C19"/>
  <c r="L19" s="1"/>
  <c r="E93"/>
  <c r="D93"/>
  <c r="C87"/>
  <c r="L87" s="1"/>
  <c r="E77"/>
  <c r="D77"/>
  <c r="C99"/>
  <c r="L99" s="1"/>
  <c r="E61"/>
  <c r="C35"/>
  <c r="L35" s="1"/>
  <c r="E35"/>
  <c r="D35"/>
  <c r="F195" i="11"/>
  <c r="F183"/>
  <c r="H183"/>
  <c r="H177"/>
  <c r="I177"/>
  <c r="F177"/>
  <c r="I169"/>
  <c r="E169"/>
  <c r="I165"/>
  <c r="E165"/>
  <c r="I157"/>
  <c r="E157"/>
  <c r="I153"/>
  <c r="E153"/>
  <c r="I149"/>
  <c r="E149"/>
  <c r="G137"/>
  <c r="C137"/>
  <c r="L137" s="1"/>
  <c r="H137"/>
  <c r="D137"/>
  <c r="I137"/>
  <c r="F137"/>
  <c r="D127"/>
  <c r="G121"/>
  <c r="C121"/>
  <c r="L121" s="1"/>
  <c r="H121"/>
  <c r="D121"/>
  <c r="I121"/>
  <c r="E121"/>
  <c r="F121"/>
  <c r="F115"/>
  <c r="D115"/>
  <c r="F111"/>
  <c r="H111"/>
  <c r="D111"/>
  <c r="C105"/>
  <c r="L105" s="1"/>
  <c r="E105"/>
  <c r="F105"/>
  <c r="C101"/>
  <c r="L101" s="1"/>
  <c r="H101"/>
  <c r="I101"/>
  <c r="E101"/>
  <c r="H99"/>
  <c r="D99"/>
  <c r="F95"/>
  <c r="G89"/>
  <c r="C89"/>
  <c r="L89" s="1"/>
  <c r="H89"/>
  <c r="I89"/>
  <c r="E89"/>
  <c r="F89"/>
  <c r="C85"/>
  <c r="L85" s="1"/>
  <c r="H85"/>
  <c r="D85"/>
  <c r="E85"/>
  <c r="F85"/>
  <c r="G81"/>
  <c r="H81"/>
  <c r="D81"/>
  <c r="I81"/>
  <c r="F81"/>
  <c r="G77"/>
  <c r="C77"/>
  <c r="L77" s="1"/>
  <c r="D77"/>
  <c r="I77"/>
  <c r="E77"/>
  <c r="G73"/>
  <c r="C73"/>
  <c r="L73" s="1"/>
  <c r="H73"/>
  <c r="I73"/>
  <c r="E73"/>
  <c r="F73"/>
  <c r="C69"/>
  <c r="L69" s="1"/>
  <c r="H69"/>
  <c r="D69"/>
  <c r="E69"/>
  <c r="F69"/>
  <c r="G65"/>
  <c r="H65"/>
  <c r="D65"/>
  <c r="I65"/>
  <c r="F65"/>
  <c r="F63"/>
  <c r="G63"/>
  <c r="F59"/>
  <c r="H59"/>
  <c r="G57"/>
  <c r="C57"/>
  <c r="L57" s="1"/>
  <c r="D57"/>
  <c r="F57"/>
  <c r="I57"/>
  <c r="H55"/>
  <c r="G55"/>
  <c r="H53"/>
  <c r="I53"/>
  <c r="E53"/>
  <c r="F53"/>
  <c r="C53"/>
  <c r="L53"/>
  <c r="C51"/>
  <c r="L51" s="1"/>
  <c r="I51"/>
  <c r="E51"/>
  <c r="H49"/>
  <c r="D49"/>
  <c r="F49"/>
  <c r="G49"/>
  <c r="H45"/>
  <c r="D45"/>
  <c r="F45"/>
  <c r="G45"/>
  <c r="C43"/>
  <c r="L43" s="1"/>
  <c r="I43"/>
  <c r="E43"/>
  <c r="D41"/>
  <c r="E41"/>
  <c r="C39"/>
  <c r="L39" s="1"/>
  <c r="I39"/>
  <c r="H37"/>
  <c r="D37"/>
  <c r="I37"/>
  <c r="E37"/>
  <c r="F37"/>
  <c r="G37"/>
  <c r="C37"/>
  <c r="L37" s="1"/>
  <c r="C35"/>
  <c r="L35" s="1"/>
  <c r="E35"/>
  <c r="H33"/>
  <c r="D33"/>
  <c r="I33"/>
  <c r="E33"/>
  <c r="F33"/>
  <c r="G33"/>
  <c r="C33"/>
  <c r="L33"/>
  <c r="F31"/>
  <c r="I31"/>
  <c r="E31"/>
  <c r="H29"/>
  <c r="D29"/>
  <c r="I29"/>
  <c r="E29"/>
  <c r="F29"/>
  <c r="G29"/>
  <c r="C29"/>
  <c r="L29" s="1"/>
  <c r="G26"/>
  <c r="D26"/>
  <c r="I26"/>
  <c r="F26"/>
  <c r="C22"/>
  <c r="D22"/>
  <c r="E22"/>
  <c r="F19"/>
  <c r="G19"/>
  <c r="D19"/>
  <c r="I19"/>
  <c r="E19"/>
  <c r="I16"/>
  <c r="E16"/>
  <c r="F16"/>
  <c r="C16"/>
  <c r="L16"/>
  <c r="H16"/>
  <c r="C14"/>
  <c r="L14"/>
  <c r="H14"/>
  <c r="I14"/>
  <c r="E14"/>
  <c r="F14"/>
  <c r="H200"/>
  <c r="I200"/>
  <c r="E200"/>
  <c r="F200"/>
  <c r="C200"/>
  <c r="L200"/>
  <c r="G194"/>
  <c r="D194"/>
  <c r="I194"/>
  <c r="E194"/>
  <c r="D188"/>
  <c r="I188"/>
  <c r="E188"/>
  <c r="G188"/>
  <c r="C188"/>
  <c r="L188" s="1"/>
  <c r="H184"/>
  <c r="I184"/>
  <c r="E184"/>
  <c r="F184"/>
  <c r="C184"/>
  <c r="L184" s="1"/>
  <c r="D180"/>
  <c r="I180"/>
  <c r="E180"/>
  <c r="G180"/>
  <c r="C180"/>
  <c r="L180" s="1"/>
  <c r="G174"/>
  <c r="D174"/>
  <c r="I174"/>
  <c r="H156"/>
  <c r="D156"/>
  <c r="I156"/>
  <c r="F156"/>
  <c r="G156"/>
  <c r="C156"/>
  <c r="L156" s="1"/>
  <c r="A2" i="5"/>
  <c r="A2" i="6"/>
  <c r="A2" i="4"/>
  <c r="A3" i="13"/>
  <c r="C8" i="15"/>
  <c r="C78" i="14"/>
  <c r="L78" s="1"/>
  <c r="C62"/>
  <c r="L62" s="1"/>
  <c r="C30"/>
  <c r="L30" s="1"/>
  <c r="C22"/>
  <c r="L22" s="1"/>
  <c r="C14"/>
  <c r="L14" s="1"/>
  <c r="G193" i="11"/>
  <c r="C193"/>
  <c r="L193" s="1"/>
  <c r="H193"/>
  <c r="D193"/>
  <c r="I193"/>
  <c r="E193"/>
  <c r="F193"/>
  <c r="G185"/>
  <c r="C185"/>
  <c r="L185" s="1"/>
  <c r="H185"/>
  <c r="D185"/>
  <c r="I185"/>
  <c r="E185"/>
  <c r="F185"/>
  <c r="I175"/>
  <c r="F175"/>
  <c r="G175"/>
  <c r="C175"/>
  <c r="L175"/>
  <c r="H175"/>
  <c r="D175"/>
  <c r="C161"/>
  <c r="L161"/>
  <c r="H161"/>
  <c r="I161"/>
  <c r="E161"/>
  <c r="F161"/>
  <c r="I151"/>
  <c r="F151"/>
  <c r="C151"/>
  <c r="L151" s="1"/>
  <c r="H151"/>
  <c r="D151"/>
  <c r="G133"/>
  <c r="C133"/>
  <c r="L133"/>
  <c r="H133"/>
  <c r="D133"/>
  <c r="I133"/>
  <c r="E133"/>
  <c r="F133"/>
  <c r="H198"/>
  <c r="I198"/>
  <c r="H196"/>
  <c r="I196"/>
  <c r="E196"/>
  <c r="F196"/>
  <c r="C196"/>
  <c r="L196" s="1"/>
  <c r="H192"/>
  <c r="D192"/>
  <c r="E192"/>
  <c r="F192"/>
  <c r="G192"/>
  <c r="F190"/>
  <c r="C190"/>
  <c r="L190" s="1"/>
  <c r="H190"/>
  <c r="E190"/>
  <c r="F186"/>
  <c r="C186"/>
  <c r="L186" s="1"/>
  <c r="H186"/>
  <c r="I186"/>
  <c r="E186"/>
  <c r="F182"/>
  <c r="C182"/>
  <c r="L182" s="1"/>
  <c r="H182"/>
  <c r="I182"/>
  <c r="E182"/>
  <c r="F178"/>
  <c r="C178"/>
  <c r="L178" s="1"/>
  <c r="H178"/>
  <c r="I178"/>
  <c r="E178"/>
  <c r="H176"/>
  <c r="D176"/>
  <c r="I176"/>
  <c r="E176"/>
  <c r="F176"/>
  <c r="G176"/>
  <c r="C176"/>
  <c r="L176" s="1"/>
  <c r="H172"/>
  <c r="D172"/>
  <c r="E172"/>
  <c r="F172"/>
  <c r="G172"/>
  <c r="F170"/>
  <c r="C170"/>
  <c r="L170" s="1"/>
  <c r="H170"/>
  <c r="E170"/>
  <c r="H168"/>
  <c r="D168"/>
  <c r="E168"/>
  <c r="F168"/>
  <c r="G168"/>
  <c r="F166"/>
  <c r="C166"/>
  <c r="L166" s="1"/>
  <c r="H166"/>
  <c r="I166"/>
  <c r="E166"/>
  <c r="D164"/>
  <c r="I164"/>
  <c r="E164"/>
  <c r="G164"/>
  <c r="C164"/>
  <c r="L164" s="1"/>
  <c r="F162"/>
  <c r="H162"/>
  <c r="I162"/>
  <c r="E162"/>
  <c r="D160"/>
  <c r="I160"/>
  <c r="E160"/>
  <c r="G160"/>
  <c r="C160"/>
  <c r="L160" s="1"/>
  <c r="C158"/>
  <c r="L158"/>
  <c r="H158"/>
  <c r="E158"/>
  <c r="F154"/>
  <c r="C154"/>
  <c r="L154" s="1"/>
  <c r="I154"/>
  <c r="E154"/>
  <c r="H152"/>
  <c r="I152"/>
  <c r="E152"/>
  <c r="F152"/>
  <c r="C152"/>
  <c r="L152"/>
  <c r="F150"/>
  <c r="H150"/>
  <c r="I150"/>
  <c r="H148"/>
  <c r="D148"/>
  <c r="I148"/>
  <c r="E148"/>
  <c r="F148"/>
  <c r="G148"/>
  <c r="C148"/>
  <c r="L148" s="1"/>
  <c r="C146"/>
  <c r="L146" s="1"/>
  <c r="H146"/>
  <c r="I146"/>
  <c r="H144"/>
  <c r="D144"/>
  <c r="I144"/>
  <c r="E144"/>
  <c r="F144"/>
  <c r="G144"/>
  <c r="C144"/>
  <c r="L144" s="1"/>
  <c r="F142"/>
  <c r="C142"/>
  <c r="L142" s="1"/>
  <c r="I142"/>
  <c r="E142"/>
  <c r="H140"/>
  <c r="D140"/>
  <c r="I140"/>
  <c r="E140"/>
  <c r="F140"/>
  <c r="G140"/>
  <c r="C140"/>
  <c r="L140" s="1"/>
  <c r="F138"/>
  <c r="C138"/>
  <c r="L138" s="1"/>
  <c r="I138"/>
  <c r="E138"/>
  <c r="H136"/>
  <c r="D136"/>
  <c r="I136"/>
  <c r="E136"/>
  <c r="F136"/>
  <c r="G136"/>
  <c r="C136"/>
  <c r="L136"/>
  <c r="F134"/>
  <c r="C134"/>
  <c r="L134"/>
  <c r="H134"/>
  <c r="I134"/>
  <c r="E134"/>
  <c r="H132"/>
  <c r="D132"/>
  <c r="I132"/>
  <c r="E132"/>
  <c r="F132"/>
  <c r="G132"/>
  <c r="C132"/>
  <c r="L132"/>
  <c r="F130"/>
  <c r="C130"/>
  <c r="L130"/>
  <c r="H130"/>
  <c r="D130"/>
  <c r="I130"/>
  <c r="E130"/>
  <c r="H128"/>
  <c r="D128"/>
  <c r="I128"/>
  <c r="E128"/>
  <c r="F128"/>
  <c r="G128"/>
  <c r="C128"/>
  <c r="L128"/>
  <c r="F126"/>
  <c r="G126"/>
  <c r="C126"/>
  <c r="L126"/>
  <c r="H126"/>
  <c r="D126"/>
  <c r="I126"/>
  <c r="E126"/>
  <c r="H124"/>
  <c r="I124"/>
  <c r="E124"/>
  <c r="F124"/>
  <c r="C124"/>
  <c r="L124"/>
  <c r="F122"/>
  <c r="G122"/>
  <c r="C122"/>
  <c r="L122"/>
  <c r="H122"/>
  <c r="D122"/>
  <c r="I122"/>
  <c r="E122"/>
  <c r="H120"/>
  <c r="I120"/>
  <c r="E120"/>
  <c r="F120"/>
  <c r="C120"/>
  <c r="L120"/>
  <c r="F118"/>
  <c r="G118"/>
  <c r="C118"/>
  <c r="L118"/>
  <c r="H118"/>
  <c r="D118"/>
  <c r="I118"/>
  <c r="E118"/>
  <c r="H116"/>
  <c r="I116"/>
  <c r="E116"/>
  <c r="F116"/>
  <c r="C116"/>
  <c r="L116"/>
  <c r="F114"/>
  <c r="G114"/>
  <c r="C114"/>
  <c r="L114"/>
  <c r="H114"/>
  <c r="D114"/>
  <c r="I114"/>
  <c r="E114"/>
  <c r="H112"/>
  <c r="D112"/>
  <c r="I112"/>
  <c r="E112"/>
  <c r="F112"/>
  <c r="G112"/>
  <c r="C112"/>
  <c r="L112"/>
  <c r="F110"/>
  <c r="C110"/>
  <c r="L110"/>
  <c r="H110"/>
  <c r="I110"/>
  <c r="E110"/>
  <c r="H108"/>
  <c r="D108"/>
  <c r="I108"/>
  <c r="E108"/>
  <c r="F108"/>
  <c r="G108"/>
  <c r="C108"/>
  <c r="L108"/>
  <c r="F106"/>
  <c r="C106"/>
  <c r="L106"/>
  <c r="H106"/>
  <c r="I106"/>
  <c r="E106"/>
  <c r="H104"/>
  <c r="D104"/>
  <c r="I104"/>
  <c r="E104"/>
  <c r="F104"/>
  <c r="G104"/>
  <c r="C104"/>
  <c r="L104"/>
  <c r="F102"/>
  <c r="C102"/>
  <c r="L102"/>
  <c r="H102"/>
  <c r="I102"/>
  <c r="E102"/>
  <c r="H100"/>
  <c r="D100"/>
  <c r="I100"/>
  <c r="E100"/>
  <c r="F100"/>
  <c r="G100"/>
  <c r="C100"/>
  <c r="L100"/>
  <c r="F98"/>
  <c r="C98"/>
  <c r="L98"/>
  <c r="H98"/>
  <c r="I98"/>
  <c r="E98"/>
  <c r="H96"/>
  <c r="D96"/>
  <c r="I96"/>
  <c r="E96"/>
  <c r="F96"/>
  <c r="G96"/>
  <c r="C96"/>
  <c r="L96"/>
  <c r="F94"/>
  <c r="C94"/>
  <c r="L94"/>
  <c r="H94"/>
  <c r="I94"/>
  <c r="E94"/>
  <c r="H92"/>
  <c r="D92"/>
  <c r="I92"/>
  <c r="E92"/>
  <c r="F92"/>
  <c r="G92"/>
  <c r="C92"/>
  <c r="L92"/>
  <c r="F90"/>
  <c r="C90"/>
  <c r="L90"/>
  <c r="H90"/>
  <c r="I90"/>
  <c r="E90"/>
  <c r="H88"/>
  <c r="D88"/>
  <c r="I88"/>
  <c r="E88"/>
  <c r="F88"/>
  <c r="G88"/>
  <c r="C88"/>
  <c r="L88"/>
  <c r="F86"/>
  <c r="C86"/>
  <c r="L86"/>
  <c r="H86"/>
  <c r="I86"/>
  <c r="E86"/>
  <c r="H84"/>
  <c r="D84"/>
  <c r="I84"/>
  <c r="E84"/>
  <c r="F84"/>
  <c r="G84"/>
  <c r="C84"/>
  <c r="L84"/>
  <c r="F82"/>
  <c r="C82"/>
  <c r="L82"/>
  <c r="H82"/>
  <c r="I82"/>
  <c r="E82"/>
  <c r="H80"/>
  <c r="D80"/>
  <c r="I80"/>
  <c r="E80"/>
  <c r="F80"/>
  <c r="G80"/>
  <c r="C80"/>
  <c r="L80"/>
  <c r="F78"/>
  <c r="C78"/>
  <c r="L78"/>
  <c r="H78"/>
  <c r="I78"/>
  <c r="E78"/>
  <c r="H76"/>
  <c r="D76"/>
  <c r="I76"/>
  <c r="E76"/>
  <c r="F76"/>
  <c r="G76"/>
  <c r="C76"/>
  <c r="L76"/>
  <c r="F74"/>
  <c r="C74"/>
  <c r="L74"/>
  <c r="H74"/>
  <c r="I74"/>
  <c r="E74"/>
  <c r="H72"/>
  <c r="D72"/>
  <c r="I72"/>
  <c r="E72"/>
  <c r="F72"/>
  <c r="G72"/>
  <c r="C72"/>
  <c r="L72"/>
  <c r="F70"/>
  <c r="C70"/>
  <c r="L70"/>
  <c r="H70"/>
  <c r="I70"/>
  <c r="E70"/>
  <c r="H68"/>
  <c r="D68"/>
  <c r="I68"/>
  <c r="E68"/>
  <c r="F68"/>
  <c r="G68"/>
  <c r="C68"/>
  <c r="L68"/>
  <c r="F66"/>
  <c r="C66"/>
  <c r="L66"/>
  <c r="H66"/>
  <c r="I66"/>
  <c r="E66"/>
  <c r="H64"/>
  <c r="D64"/>
  <c r="I64"/>
  <c r="E64"/>
  <c r="F64"/>
  <c r="G64"/>
  <c r="C64"/>
  <c r="L64"/>
  <c r="F62"/>
  <c r="G62"/>
  <c r="C62"/>
  <c r="L62"/>
  <c r="H62"/>
  <c r="D62"/>
  <c r="I62"/>
  <c r="E62"/>
  <c r="H60"/>
  <c r="D60"/>
  <c r="I60"/>
  <c r="E60"/>
  <c r="G60"/>
  <c r="C60"/>
  <c r="L60"/>
  <c r="F60"/>
  <c r="F58"/>
  <c r="G58"/>
  <c r="C58"/>
  <c r="L58"/>
  <c r="I58"/>
  <c r="E58"/>
  <c r="H58"/>
  <c r="D58"/>
  <c r="H56"/>
  <c r="G56"/>
  <c r="C56"/>
  <c r="L56" s="1"/>
  <c r="I56"/>
  <c r="F56"/>
  <c r="G54"/>
  <c r="C54"/>
  <c r="L54" s="1"/>
  <c r="H54"/>
  <c r="D54"/>
  <c r="I54"/>
  <c r="E54"/>
  <c r="F54"/>
  <c r="I52"/>
  <c r="E52"/>
  <c r="G52"/>
  <c r="C52"/>
  <c r="L52" s="1"/>
  <c r="H52"/>
  <c r="G50"/>
  <c r="C50"/>
  <c r="L50" s="1"/>
  <c r="H50"/>
  <c r="D50"/>
  <c r="I50"/>
  <c r="E50"/>
  <c r="F50"/>
  <c r="I48"/>
  <c r="E48"/>
  <c r="F48"/>
  <c r="G48"/>
  <c r="C48"/>
  <c r="L48" s="1"/>
  <c r="H48"/>
  <c r="D48"/>
  <c r="G46"/>
  <c r="C46"/>
  <c r="L46"/>
  <c r="H46"/>
  <c r="D46"/>
  <c r="I46"/>
  <c r="E46"/>
  <c r="F46"/>
  <c r="I44"/>
  <c r="E44"/>
  <c r="F44"/>
  <c r="G44"/>
  <c r="C44"/>
  <c r="L44" s="1"/>
  <c r="H44"/>
  <c r="D44"/>
  <c r="G42"/>
  <c r="C42"/>
  <c r="L42"/>
  <c r="H42"/>
  <c r="D42"/>
  <c r="I42"/>
  <c r="E42"/>
  <c r="F42"/>
  <c r="I40"/>
  <c r="E40"/>
  <c r="F40"/>
  <c r="G40"/>
  <c r="C40"/>
  <c r="L40" s="1"/>
  <c r="H40"/>
  <c r="D40"/>
  <c r="G38"/>
  <c r="C38"/>
  <c r="L38" s="1"/>
  <c r="H38"/>
  <c r="D38"/>
  <c r="I38"/>
  <c r="E38"/>
  <c r="F38"/>
  <c r="I36"/>
  <c r="E36"/>
  <c r="F36"/>
  <c r="G36"/>
  <c r="C36"/>
  <c r="L36" s="1"/>
  <c r="H36"/>
  <c r="D36"/>
  <c r="G34"/>
  <c r="C34"/>
  <c r="L34" s="1"/>
  <c r="H34"/>
  <c r="D34"/>
  <c r="I34"/>
  <c r="E34"/>
  <c r="F34"/>
  <c r="I32"/>
  <c r="E32"/>
  <c r="F32"/>
  <c r="G32"/>
  <c r="C32"/>
  <c r="L32" s="1"/>
  <c r="H32"/>
  <c r="D32"/>
  <c r="G30"/>
  <c r="C30"/>
  <c r="L30"/>
  <c r="H30"/>
  <c r="D30"/>
  <c r="I30"/>
  <c r="E30"/>
  <c r="F30"/>
  <c r="I28"/>
  <c r="E28"/>
  <c r="F28"/>
  <c r="G28"/>
  <c r="C28"/>
  <c r="L28" s="1"/>
  <c r="H28"/>
  <c r="D28"/>
  <c r="I24"/>
  <c r="E24"/>
  <c r="F24"/>
  <c r="G24"/>
  <c r="C24"/>
  <c r="H24"/>
  <c r="D24"/>
  <c r="H21"/>
  <c r="D21"/>
  <c r="I21"/>
  <c r="E21"/>
  <c r="F21"/>
  <c r="G21"/>
  <c r="C21"/>
  <c r="L21"/>
  <c r="H17"/>
  <c r="D17"/>
  <c r="I17"/>
  <c r="E17"/>
  <c r="F17"/>
  <c r="G17"/>
  <c r="C17"/>
  <c r="F15"/>
  <c r="G15"/>
  <c r="C15"/>
  <c r="L15" s="1"/>
  <c r="H15"/>
  <c r="D15"/>
  <c r="I15"/>
  <c r="E15"/>
  <c r="H13"/>
  <c r="D13"/>
  <c r="I13"/>
  <c r="E13"/>
  <c r="F13"/>
  <c r="G13"/>
  <c r="C13"/>
  <c r="L13" s="1"/>
  <c r="F27"/>
  <c r="G27"/>
  <c r="C27"/>
  <c r="H27"/>
  <c r="D27"/>
  <c r="I27"/>
  <c r="E27"/>
  <c r="F23"/>
  <c r="G23"/>
  <c r="C23"/>
  <c r="H23"/>
  <c r="D23"/>
  <c r="I23"/>
  <c r="E23"/>
  <c r="I20"/>
  <c r="E20"/>
  <c r="F20"/>
  <c r="G20"/>
  <c r="C20"/>
  <c r="H20"/>
  <c r="D20"/>
  <c r="C106" i="14"/>
  <c r="L106" s="1"/>
  <c r="D106"/>
  <c r="F106"/>
  <c r="D78"/>
  <c r="F78" s="1"/>
  <c r="D62"/>
  <c r="F62" s="1"/>
  <c r="D30"/>
  <c r="F30"/>
  <c r="D22"/>
  <c r="E22" s="1"/>
  <c r="F20"/>
  <c r="D14"/>
  <c r="E14"/>
  <c r="G197" i="11"/>
  <c r="C197"/>
  <c r="L197" s="1"/>
  <c r="H197"/>
  <c r="D197"/>
  <c r="I197"/>
  <c r="E197"/>
  <c r="F197"/>
  <c r="G189"/>
  <c r="C189"/>
  <c r="L189" s="1"/>
  <c r="H189"/>
  <c r="D189"/>
  <c r="I189"/>
  <c r="E189"/>
  <c r="F189"/>
  <c r="G181"/>
  <c r="C181"/>
  <c r="L181" s="1"/>
  <c r="H181"/>
  <c r="D181"/>
  <c r="I181"/>
  <c r="E181"/>
  <c r="F181"/>
  <c r="G173"/>
  <c r="C173"/>
  <c r="L173" s="1"/>
  <c r="H173"/>
  <c r="D173"/>
  <c r="I173"/>
  <c r="E173"/>
  <c r="F173"/>
  <c r="I167"/>
  <c r="E167"/>
  <c r="F167"/>
  <c r="G167"/>
  <c r="C167"/>
  <c r="L167" s="1"/>
  <c r="H167"/>
  <c r="D167"/>
  <c r="I159"/>
  <c r="E159"/>
  <c r="F159"/>
  <c r="G159"/>
  <c r="C159"/>
  <c r="L159" s="1"/>
  <c r="H159"/>
  <c r="D159"/>
  <c r="G145"/>
  <c r="C145"/>
  <c r="L145" s="1"/>
  <c r="H145"/>
  <c r="D145"/>
  <c r="I145"/>
  <c r="E145"/>
  <c r="F145"/>
  <c r="I139"/>
  <c r="E139"/>
  <c r="F139"/>
  <c r="G139"/>
  <c r="C139"/>
  <c r="L139" s="1"/>
  <c r="H139"/>
  <c r="D139"/>
  <c r="I131"/>
  <c r="E131"/>
  <c r="F131"/>
  <c r="G131"/>
  <c r="C131"/>
  <c r="L131" s="1"/>
  <c r="H131"/>
  <c r="D131"/>
  <c r="G129"/>
  <c r="C129"/>
  <c r="L129" s="1"/>
  <c r="H129"/>
  <c r="D129"/>
  <c r="I129"/>
  <c r="E129"/>
  <c r="F129"/>
  <c r="I123"/>
  <c r="E123"/>
  <c r="F123"/>
  <c r="G123"/>
  <c r="C123"/>
  <c r="L123" s="1"/>
  <c r="H123"/>
  <c r="D123"/>
  <c r="G117"/>
  <c r="C117"/>
  <c r="L117" s="1"/>
  <c r="H117"/>
  <c r="D117"/>
  <c r="I117"/>
  <c r="E117"/>
  <c r="F117"/>
  <c r="G109"/>
  <c r="C109"/>
  <c r="L109" s="1"/>
  <c r="H109"/>
  <c r="D109"/>
  <c r="I109"/>
  <c r="E109"/>
  <c r="F109"/>
  <c r="I103"/>
  <c r="E103"/>
  <c r="F103"/>
  <c r="G103"/>
  <c r="C103"/>
  <c r="L103" s="1"/>
  <c r="H103"/>
  <c r="D103"/>
  <c r="G97"/>
  <c r="C97"/>
  <c r="L97" s="1"/>
  <c r="H97"/>
  <c r="D97"/>
  <c r="I97"/>
  <c r="E97"/>
  <c r="F97"/>
  <c r="G93"/>
  <c r="C93"/>
  <c r="L93" s="1"/>
  <c r="H93"/>
  <c r="D93"/>
  <c r="I93"/>
  <c r="E93"/>
  <c r="F93"/>
  <c r="I87"/>
  <c r="E87"/>
  <c r="F87"/>
  <c r="G87"/>
  <c r="C87"/>
  <c r="L87" s="1"/>
  <c r="H87"/>
  <c r="D87"/>
  <c r="I83"/>
  <c r="E83"/>
  <c r="F83"/>
  <c r="G83"/>
  <c r="C83"/>
  <c r="L83" s="1"/>
  <c r="H83"/>
  <c r="D83"/>
  <c r="I79"/>
  <c r="E79"/>
  <c r="F79"/>
  <c r="G79"/>
  <c r="C79"/>
  <c r="L79" s="1"/>
  <c r="H79"/>
  <c r="D79"/>
  <c r="I75"/>
  <c r="E75"/>
  <c r="F75"/>
  <c r="G75"/>
  <c r="C75"/>
  <c r="L75" s="1"/>
  <c r="H75"/>
  <c r="D75"/>
  <c r="I71"/>
  <c r="E71"/>
  <c r="F71"/>
  <c r="G71"/>
  <c r="C71"/>
  <c r="L71" s="1"/>
  <c r="H71"/>
  <c r="D71"/>
  <c r="I67"/>
  <c r="E67"/>
  <c r="F67"/>
  <c r="G67"/>
  <c r="C67"/>
  <c r="L67" s="1"/>
  <c r="H67"/>
  <c r="D67"/>
  <c r="G61"/>
  <c r="C61"/>
  <c r="L61" s="1"/>
  <c r="H61"/>
  <c r="D61"/>
  <c r="F61"/>
  <c r="E61"/>
  <c r="I61"/>
  <c r="F47"/>
  <c r="G47"/>
  <c r="C47"/>
  <c r="L47" s="1"/>
  <c r="H47"/>
  <c r="D47"/>
  <c r="I47"/>
  <c r="E47"/>
  <c r="I199"/>
  <c r="E199"/>
  <c r="F199"/>
  <c r="G199"/>
  <c r="C199"/>
  <c r="L199" s="1"/>
  <c r="H199"/>
  <c r="D199"/>
  <c r="I191"/>
  <c r="E191"/>
  <c r="F191"/>
  <c r="G191"/>
  <c r="C191"/>
  <c r="L191" s="1"/>
  <c r="H191"/>
  <c r="D191"/>
  <c r="I187"/>
  <c r="E187"/>
  <c r="F187"/>
  <c r="G187"/>
  <c r="C187"/>
  <c r="L187" s="1"/>
  <c r="H187"/>
  <c r="D187"/>
  <c r="I179"/>
  <c r="E179"/>
  <c r="F179"/>
  <c r="G179"/>
  <c r="C179"/>
  <c r="L179" s="1"/>
  <c r="H179"/>
  <c r="D179"/>
  <c r="I171"/>
  <c r="E171"/>
  <c r="F171"/>
  <c r="G171"/>
  <c r="C171"/>
  <c r="L171" s="1"/>
  <c r="H171"/>
  <c r="D171"/>
  <c r="I163"/>
  <c r="E163"/>
  <c r="F163"/>
  <c r="G163"/>
  <c r="C163"/>
  <c r="L163" s="1"/>
  <c r="H163"/>
  <c r="D163"/>
  <c r="I155"/>
  <c r="E155"/>
  <c r="F155"/>
  <c r="G155"/>
  <c r="C155"/>
  <c r="L155" s="1"/>
  <c r="H155"/>
  <c r="D155"/>
  <c r="I147"/>
  <c r="E147"/>
  <c r="F147"/>
  <c r="G147"/>
  <c r="C147"/>
  <c r="L147" s="1"/>
  <c r="H147"/>
  <c r="D147"/>
  <c r="G141"/>
  <c r="C141"/>
  <c r="L141" s="1"/>
  <c r="H141"/>
  <c r="D141"/>
  <c r="I141"/>
  <c r="E141"/>
  <c r="F141"/>
  <c r="I135"/>
  <c r="E135"/>
  <c r="F135"/>
  <c r="G135"/>
  <c r="C135"/>
  <c r="L135" s="1"/>
  <c r="H135"/>
  <c r="D135"/>
  <c r="G125"/>
  <c r="C125"/>
  <c r="L125" s="1"/>
  <c r="H125"/>
  <c r="D125"/>
  <c r="I125"/>
  <c r="E125"/>
  <c r="F125"/>
  <c r="I119"/>
  <c r="E119"/>
  <c r="F119"/>
  <c r="G119"/>
  <c r="C119"/>
  <c r="L119" s="1"/>
  <c r="H119"/>
  <c r="D119"/>
  <c r="G113"/>
  <c r="C113"/>
  <c r="L113" s="1"/>
  <c r="H113"/>
  <c r="D113"/>
  <c r="I113"/>
  <c r="E113"/>
  <c r="F113"/>
  <c r="I107"/>
  <c r="E107"/>
  <c r="F107"/>
  <c r="G107"/>
  <c r="C107"/>
  <c r="L107" s="1"/>
  <c r="H107"/>
  <c r="D107"/>
  <c r="I91"/>
  <c r="E91"/>
  <c r="F91"/>
  <c r="G91"/>
  <c r="C91"/>
  <c r="L91" s="1"/>
  <c r="H91"/>
  <c r="D91"/>
  <c r="H25"/>
  <c r="D25"/>
  <c r="I25"/>
  <c r="E25"/>
  <c r="F25"/>
  <c r="G25"/>
  <c r="C25"/>
  <c r="G18"/>
  <c r="C18"/>
  <c r="H18"/>
  <c r="D18"/>
  <c r="I18"/>
  <c r="E18"/>
  <c r="F18"/>
  <c r="K297" i="6"/>
  <c r="K295"/>
  <c r="K293"/>
  <c r="K291"/>
  <c r="K289"/>
  <c r="K287"/>
  <c r="K285"/>
  <c r="K283"/>
  <c r="K281"/>
  <c r="K279"/>
  <c r="K277"/>
  <c r="K275"/>
  <c r="K273"/>
  <c r="K271"/>
  <c r="K269"/>
  <c r="K267"/>
  <c r="K265"/>
  <c r="K263"/>
  <c r="K261"/>
  <c r="K259"/>
  <c r="K257"/>
  <c r="K255"/>
  <c r="K253"/>
  <c r="K251"/>
  <c r="K249"/>
  <c r="K247"/>
  <c r="K245"/>
  <c r="K243"/>
  <c r="K241"/>
  <c r="K239"/>
  <c r="K237"/>
  <c r="K235"/>
  <c r="K233"/>
  <c r="K231"/>
  <c r="K229"/>
  <c r="K227"/>
  <c r="K225"/>
  <c r="K223"/>
  <c r="K221"/>
  <c r="K219"/>
  <c r="K217"/>
  <c r="K215"/>
  <c r="K213"/>
  <c r="K211"/>
  <c r="K209"/>
  <c r="K207"/>
  <c r="K205"/>
  <c r="K203"/>
  <c r="K201"/>
  <c r="K199"/>
  <c r="K197"/>
  <c r="K195"/>
  <c r="K193"/>
  <c r="K191"/>
  <c r="K189"/>
  <c r="K187"/>
  <c r="K185"/>
  <c r="K183"/>
  <c r="K181"/>
  <c r="K179"/>
  <c r="K177"/>
  <c r="K175"/>
  <c r="K173"/>
  <c r="K171"/>
  <c r="K169"/>
  <c r="K167"/>
  <c r="K165"/>
  <c r="K163"/>
  <c r="K161"/>
  <c r="K159"/>
  <c r="K157"/>
  <c r="K155"/>
  <c r="K153"/>
  <c r="K151"/>
  <c r="K149"/>
  <c r="K147"/>
  <c r="K145"/>
  <c r="K143"/>
  <c r="K141"/>
  <c r="K139"/>
  <c r="K137"/>
  <c r="K135"/>
  <c r="K133"/>
  <c r="K131"/>
  <c r="K129"/>
  <c r="K127"/>
  <c r="K125"/>
  <c r="K123"/>
  <c r="K121"/>
  <c r="K119"/>
  <c r="K117"/>
  <c r="K115"/>
  <c r="K113"/>
  <c r="K111"/>
  <c r="K109"/>
  <c r="K107"/>
  <c r="K105"/>
  <c r="K103"/>
  <c r="K101"/>
  <c r="K99"/>
  <c r="K97"/>
  <c r="K95"/>
  <c r="K93"/>
  <c r="K91"/>
  <c r="K89"/>
  <c r="K87"/>
  <c r="K85"/>
  <c r="K83"/>
  <c r="K81"/>
  <c r="K79"/>
  <c r="K77"/>
  <c r="K75"/>
  <c r="K73"/>
  <c r="K71"/>
  <c r="K69"/>
  <c r="K67"/>
  <c r="K65"/>
  <c r="K63"/>
  <c r="K61"/>
  <c r="K59"/>
  <c r="K57"/>
  <c r="K55"/>
  <c r="K53"/>
  <c r="K51"/>
  <c r="K49"/>
  <c r="K48"/>
  <c r="K47"/>
  <c r="K46"/>
  <c r="K45"/>
  <c r="K44"/>
  <c r="K43"/>
  <c r="K42"/>
  <c r="K41"/>
  <c r="K40"/>
  <c r="K39"/>
  <c r="K38"/>
  <c r="K37"/>
  <c r="K36"/>
  <c r="K35"/>
  <c r="K33"/>
  <c r="K32"/>
  <c r="K31"/>
  <c r="K30"/>
  <c r="K28"/>
  <c r="K26"/>
  <c r="K24"/>
  <c r="K22"/>
  <c r="K20"/>
  <c r="K19"/>
  <c r="K18"/>
  <c r="K17"/>
  <c r="K16"/>
  <c r="K15"/>
  <c r="K13"/>
  <c r="J299" i="4"/>
  <c r="F299"/>
  <c r="H299"/>
  <c r="D299"/>
  <c r="I299"/>
  <c r="E299"/>
  <c r="C299"/>
  <c r="M299" s="1"/>
  <c r="G299"/>
  <c r="J297"/>
  <c r="F297"/>
  <c r="H297"/>
  <c r="D297"/>
  <c r="I297"/>
  <c r="E297"/>
  <c r="C297"/>
  <c r="M297" s="1"/>
  <c r="G297"/>
  <c r="J295"/>
  <c r="F295"/>
  <c r="H295"/>
  <c r="D295"/>
  <c r="I295"/>
  <c r="E295"/>
  <c r="C295"/>
  <c r="M295" s="1"/>
  <c r="G295"/>
  <c r="J293"/>
  <c r="F293"/>
  <c r="H293"/>
  <c r="D293"/>
  <c r="I293"/>
  <c r="E293"/>
  <c r="C293"/>
  <c r="M293"/>
  <c r="G293"/>
  <c r="J291"/>
  <c r="F291"/>
  <c r="H291"/>
  <c r="D291"/>
  <c r="I291"/>
  <c r="E291"/>
  <c r="C291"/>
  <c r="M291" s="1"/>
  <c r="G291"/>
  <c r="J289"/>
  <c r="F289"/>
  <c r="H289"/>
  <c r="D289"/>
  <c r="I289"/>
  <c r="E289"/>
  <c r="C289"/>
  <c r="M289" s="1"/>
  <c r="G289"/>
  <c r="J287"/>
  <c r="F287"/>
  <c r="H287"/>
  <c r="D287"/>
  <c r="I287"/>
  <c r="E287"/>
  <c r="C287"/>
  <c r="M287"/>
  <c r="G287"/>
  <c r="J285"/>
  <c r="F285"/>
  <c r="H285"/>
  <c r="D285"/>
  <c r="I285"/>
  <c r="E285"/>
  <c r="C285"/>
  <c r="M285" s="1"/>
  <c r="G285"/>
  <c r="J283"/>
  <c r="F283"/>
  <c r="H283"/>
  <c r="D283"/>
  <c r="I283"/>
  <c r="E283"/>
  <c r="C283"/>
  <c r="M283" s="1"/>
  <c r="G283"/>
  <c r="J281"/>
  <c r="F281"/>
  <c r="H281"/>
  <c r="D281"/>
  <c r="I281"/>
  <c r="E281"/>
  <c r="C281"/>
  <c r="M281" s="1"/>
  <c r="G281"/>
  <c r="J279"/>
  <c r="F279"/>
  <c r="H279"/>
  <c r="D279"/>
  <c r="I279"/>
  <c r="E279"/>
  <c r="C279"/>
  <c r="M279" s="1"/>
  <c r="G279"/>
  <c r="J277"/>
  <c r="F277"/>
  <c r="H277"/>
  <c r="D277"/>
  <c r="I277"/>
  <c r="E277"/>
  <c r="C277"/>
  <c r="M277"/>
  <c r="G277"/>
  <c r="J275"/>
  <c r="F275"/>
  <c r="H275"/>
  <c r="D275"/>
  <c r="I275"/>
  <c r="E275"/>
  <c r="C275"/>
  <c r="M275" s="1"/>
  <c r="G275"/>
  <c r="J273"/>
  <c r="F273"/>
  <c r="H273"/>
  <c r="D273"/>
  <c r="I273"/>
  <c r="E273"/>
  <c r="C273"/>
  <c r="M273" s="1"/>
  <c r="G273"/>
  <c r="J271"/>
  <c r="F271"/>
  <c r="H271"/>
  <c r="D271"/>
  <c r="I271"/>
  <c r="E271"/>
  <c r="C271"/>
  <c r="M271"/>
  <c r="G271"/>
  <c r="I269"/>
  <c r="E269"/>
  <c r="J269"/>
  <c r="F269"/>
  <c r="G269"/>
  <c r="C269"/>
  <c r="M269"/>
  <c r="H269"/>
  <c r="D269"/>
  <c r="I267"/>
  <c r="E267"/>
  <c r="J267"/>
  <c r="F267"/>
  <c r="G267"/>
  <c r="C267"/>
  <c r="M267"/>
  <c r="H267"/>
  <c r="D267"/>
  <c r="I265"/>
  <c r="E265"/>
  <c r="J265"/>
  <c r="F265"/>
  <c r="G265"/>
  <c r="C265"/>
  <c r="M265" s="1"/>
  <c r="H265"/>
  <c r="D265"/>
  <c r="I263"/>
  <c r="E263"/>
  <c r="J263"/>
  <c r="F263"/>
  <c r="G263"/>
  <c r="C263"/>
  <c r="M263" s="1"/>
  <c r="H263"/>
  <c r="D263"/>
  <c r="I261"/>
  <c r="E261"/>
  <c r="J261"/>
  <c r="F261"/>
  <c r="G261"/>
  <c r="C261"/>
  <c r="M261" s="1"/>
  <c r="H261"/>
  <c r="D261"/>
  <c r="I259"/>
  <c r="E259"/>
  <c r="J259"/>
  <c r="F259"/>
  <c r="G259"/>
  <c r="C259"/>
  <c r="M259"/>
  <c r="H259"/>
  <c r="D259"/>
  <c r="I257"/>
  <c r="E257"/>
  <c r="J257"/>
  <c r="F257"/>
  <c r="G257"/>
  <c r="C257"/>
  <c r="M257" s="1"/>
  <c r="H257"/>
  <c r="D257"/>
  <c r="I255"/>
  <c r="E255"/>
  <c r="J255"/>
  <c r="F255"/>
  <c r="G255"/>
  <c r="C255"/>
  <c r="M255" s="1"/>
  <c r="H255"/>
  <c r="D255"/>
  <c r="I253"/>
  <c r="E253"/>
  <c r="J253"/>
  <c r="F253"/>
  <c r="G253"/>
  <c r="C253"/>
  <c r="M253"/>
  <c r="H253"/>
  <c r="D253"/>
  <c r="I251"/>
  <c r="E251"/>
  <c r="J251"/>
  <c r="F251"/>
  <c r="G251"/>
  <c r="C251"/>
  <c r="M251"/>
  <c r="H251"/>
  <c r="D251"/>
  <c r="I249"/>
  <c r="E249"/>
  <c r="J249"/>
  <c r="F249"/>
  <c r="G249"/>
  <c r="C249"/>
  <c r="M249" s="1"/>
  <c r="H249"/>
  <c r="D249"/>
  <c r="I247"/>
  <c r="E247"/>
  <c r="J247"/>
  <c r="F247"/>
  <c r="G247"/>
  <c r="C247"/>
  <c r="M247" s="1"/>
  <c r="H247"/>
  <c r="D247"/>
  <c r="I245"/>
  <c r="E245"/>
  <c r="J245"/>
  <c r="F245"/>
  <c r="G245"/>
  <c r="C245"/>
  <c r="M245" s="1"/>
  <c r="H245"/>
  <c r="D245"/>
  <c r="I243"/>
  <c r="E243"/>
  <c r="J243"/>
  <c r="F243"/>
  <c r="G243"/>
  <c r="C243"/>
  <c r="M243"/>
  <c r="H243"/>
  <c r="D243"/>
  <c r="I241"/>
  <c r="E241"/>
  <c r="J241"/>
  <c r="F241"/>
  <c r="G241"/>
  <c r="C241"/>
  <c r="M241" s="1"/>
  <c r="H241"/>
  <c r="D241"/>
  <c r="I239"/>
  <c r="E239"/>
  <c r="J239"/>
  <c r="F239"/>
  <c r="G239"/>
  <c r="C239"/>
  <c r="M239" s="1"/>
  <c r="H239"/>
  <c r="D239"/>
  <c r="I237"/>
  <c r="E237"/>
  <c r="J237"/>
  <c r="F237"/>
  <c r="G237"/>
  <c r="C237"/>
  <c r="M237"/>
  <c r="H237"/>
  <c r="D237"/>
  <c r="I235"/>
  <c r="E235"/>
  <c r="J235"/>
  <c r="F235"/>
  <c r="G235"/>
  <c r="C235"/>
  <c r="M235"/>
  <c r="H235"/>
  <c r="D235"/>
  <c r="I233"/>
  <c r="E233"/>
  <c r="J233"/>
  <c r="F233"/>
  <c r="G233"/>
  <c r="C233"/>
  <c r="M233" s="1"/>
  <c r="H233"/>
  <c r="D233"/>
  <c r="I231"/>
  <c r="E231"/>
  <c r="J231"/>
  <c r="F231"/>
  <c r="G231"/>
  <c r="C231"/>
  <c r="M231" s="1"/>
  <c r="H231"/>
  <c r="D231"/>
  <c r="I229"/>
  <c r="E229"/>
  <c r="J229"/>
  <c r="F229"/>
  <c r="G229"/>
  <c r="C229"/>
  <c r="M229" s="1"/>
  <c r="H229"/>
  <c r="D229"/>
  <c r="I227"/>
  <c r="E227"/>
  <c r="J227"/>
  <c r="F227"/>
  <c r="G227"/>
  <c r="C227"/>
  <c r="M227"/>
  <c r="H227"/>
  <c r="D227"/>
  <c r="I225"/>
  <c r="E225"/>
  <c r="J225"/>
  <c r="F225"/>
  <c r="G225"/>
  <c r="C225"/>
  <c r="M225" s="1"/>
  <c r="H225"/>
  <c r="D225"/>
  <c r="I223"/>
  <c r="E223"/>
  <c r="J223"/>
  <c r="F223"/>
  <c r="G223"/>
  <c r="C223"/>
  <c r="M223" s="1"/>
  <c r="H223"/>
  <c r="D223"/>
  <c r="I221"/>
  <c r="E221"/>
  <c r="J221"/>
  <c r="F221"/>
  <c r="G221"/>
  <c r="C221"/>
  <c r="M221"/>
  <c r="H221"/>
  <c r="D221"/>
  <c r="I219"/>
  <c r="E219"/>
  <c r="J219"/>
  <c r="F219"/>
  <c r="G219"/>
  <c r="C219"/>
  <c r="M219"/>
  <c r="H219"/>
  <c r="D219"/>
  <c r="I217"/>
  <c r="E217"/>
  <c r="J217"/>
  <c r="F217"/>
  <c r="G217"/>
  <c r="C217"/>
  <c r="M217" s="1"/>
  <c r="H217"/>
  <c r="D217"/>
  <c r="I215"/>
  <c r="E215"/>
  <c r="J215"/>
  <c r="F215"/>
  <c r="G215"/>
  <c r="C215"/>
  <c r="M215" s="1"/>
  <c r="H215"/>
  <c r="D215"/>
  <c r="I213"/>
  <c r="E213"/>
  <c r="J213"/>
  <c r="F213"/>
  <c r="G213"/>
  <c r="C213"/>
  <c r="M213" s="1"/>
  <c r="H213"/>
  <c r="D213"/>
  <c r="I211"/>
  <c r="E211"/>
  <c r="J211"/>
  <c r="F211"/>
  <c r="G211"/>
  <c r="C211"/>
  <c r="M211"/>
  <c r="H211"/>
  <c r="D211"/>
  <c r="I209"/>
  <c r="E209"/>
  <c r="J209"/>
  <c r="F209"/>
  <c r="G209"/>
  <c r="C209"/>
  <c r="M209" s="1"/>
  <c r="H209"/>
  <c r="D209"/>
  <c r="I207"/>
  <c r="E207"/>
  <c r="J207"/>
  <c r="F207"/>
  <c r="G207"/>
  <c r="C207"/>
  <c r="M207" s="1"/>
  <c r="H207"/>
  <c r="D207"/>
  <c r="I205"/>
  <c r="E205"/>
  <c r="J205"/>
  <c r="F205"/>
  <c r="G205"/>
  <c r="C205"/>
  <c r="M205"/>
  <c r="H205"/>
  <c r="D205"/>
  <c r="I203"/>
  <c r="E203"/>
  <c r="J203"/>
  <c r="F203"/>
  <c r="G203"/>
  <c r="C203"/>
  <c r="M203"/>
  <c r="H203"/>
  <c r="D203"/>
  <c r="I201"/>
  <c r="E201"/>
  <c r="J201"/>
  <c r="F201"/>
  <c r="G201"/>
  <c r="C201"/>
  <c r="M201" s="1"/>
  <c r="H201"/>
  <c r="D201"/>
  <c r="I199"/>
  <c r="E199"/>
  <c r="J199"/>
  <c r="F199"/>
  <c r="G199"/>
  <c r="C199"/>
  <c r="M199" s="1"/>
  <c r="H199"/>
  <c r="D199"/>
  <c r="I197"/>
  <c r="E197"/>
  <c r="J197"/>
  <c r="F197"/>
  <c r="G197"/>
  <c r="C197"/>
  <c r="M197" s="1"/>
  <c r="H197"/>
  <c r="D197"/>
  <c r="I195"/>
  <c r="E195"/>
  <c r="J195"/>
  <c r="F195"/>
  <c r="G195"/>
  <c r="C195"/>
  <c r="M195"/>
  <c r="H195"/>
  <c r="D195"/>
  <c r="I193"/>
  <c r="E193"/>
  <c r="J193"/>
  <c r="F193"/>
  <c r="G193"/>
  <c r="C193"/>
  <c r="M193" s="1"/>
  <c r="H193"/>
  <c r="D193"/>
  <c r="I191"/>
  <c r="E191"/>
  <c r="J191"/>
  <c r="F191"/>
  <c r="G191"/>
  <c r="C191"/>
  <c r="M191" s="1"/>
  <c r="H191"/>
  <c r="D191"/>
  <c r="I189"/>
  <c r="E189"/>
  <c r="J189"/>
  <c r="F189"/>
  <c r="G189"/>
  <c r="C189"/>
  <c r="M189"/>
  <c r="H189"/>
  <c r="D189"/>
  <c r="I187"/>
  <c r="E187"/>
  <c r="J187"/>
  <c r="F187"/>
  <c r="G187"/>
  <c r="C187"/>
  <c r="M187"/>
  <c r="H187"/>
  <c r="D187"/>
  <c r="I185"/>
  <c r="E185"/>
  <c r="J185"/>
  <c r="F185"/>
  <c r="G185"/>
  <c r="C185"/>
  <c r="M185" s="1"/>
  <c r="H185"/>
  <c r="D185"/>
  <c r="I183"/>
  <c r="E183"/>
  <c r="J183"/>
  <c r="F183"/>
  <c r="G183"/>
  <c r="C183"/>
  <c r="M183" s="1"/>
  <c r="H183"/>
  <c r="D183"/>
  <c r="I181"/>
  <c r="E181"/>
  <c r="J181"/>
  <c r="F181"/>
  <c r="G181"/>
  <c r="C181"/>
  <c r="M181" s="1"/>
  <c r="H181"/>
  <c r="D181"/>
  <c r="I179"/>
  <c r="E179"/>
  <c r="J179"/>
  <c r="F179"/>
  <c r="G179"/>
  <c r="C179"/>
  <c r="M179"/>
  <c r="H179"/>
  <c r="D179"/>
  <c r="I177"/>
  <c r="E177"/>
  <c r="J177"/>
  <c r="F177"/>
  <c r="G177"/>
  <c r="C177"/>
  <c r="M177" s="1"/>
  <c r="H177"/>
  <c r="D177"/>
  <c r="I175"/>
  <c r="E175"/>
  <c r="J175"/>
  <c r="F175"/>
  <c r="G175"/>
  <c r="C175"/>
  <c r="M175" s="1"/>
  <c r="H175"/>
  <c r="D175"/>
  <c r="I173"/>
  <c r="E173"/>
  <c r="J173"/>
  <c r="F173"/>
  <c r="G173"/>
  <c r="C173"/>
  <c r="M173"/>
  <c r="H173"/>
  <c r="D173"/>
  <c r="I171"/>
  <c r="E171"/>
  <c r="J171"/>
  <c r="F171"/>
  <c r="G171"/>
  <c r="C171"/>
  <c r="M171"/>
  <c r="H171"/>
  <c r="D171"/>
  <c r="I169"/>
  <c r="E169"/>
  <c r="J169"/>
  <c r="F169"/>
  <c r="G169"/>
  <c r="C169"/>
  <c r="M169" s="1"/>
  <c r="H169"/>
  <c r="D169"/>
  <c r="I167"/>
  <c r="E167"/>
  <c r="J167"/>
  <c r="F167"/>
  <c r="G167"/>
  <c r="C167"/>
  <c r="M167" s="1"/>
  <c r="H167"/>
  <c r="D167"/>
  <c r="I165"/>
  <c r="E165"/>
  <c r="J165"/>
  <c r="F165"/>
  <c r="G165"/>
  <c r="C165"/>
  <c r="M165" s="1"/>
  <c r="H165"/>
  <c r="D165"/>
  <c r="I163"/>
  <c r="E163"/>
  <c r="J163"/>
  <c r="F163"/>
  <c r="G163"/>
  <c r="C163"/>
  <c r="M163"/>
  <c r="H163"/>
  <c r="D163"/>
  <c r="I161"/>
  <c r="E161"/>
  <c r="J161"/>
  <c r="F161"/>
  <c r="G161"/>
  <c r="C161"/>
  <c r="M161" s="1"/>
  <c r="H161"/>
  <c r="D161"/>
  <c r="I159"/>
  <c r="E159"/>
  <c r="J159"/>
  <c r="F159"/>
  <c r="G159"/>
  <c r="C159"/>
  <c r="M159" s="1"/>
  <c r="H159"/>
  <c r="D159"/>
  <c r="I157"/>
  <c r="E157"/>
  <c r="J157"/>
  <c r="F157"/>
  <c r="G157"/>
  <c r="C157"/>
  <c r="M157"/>
  <c r="H157"/>
  <c r="D157"/>
  <c r="I155"/>
  <c r="E155"/>
  <c r="J155"/>
  <c r="F155"/>
  <c r="G155"/>
  <c r="C155"/>
  <c r="M155"/>
  <c r="H155"/>
  <c r="D155"/>
  <c r="I153"/>
  <c r="E153"/>
  <c r="J153"/>
  <c r="F153"/>
  <c r="G153"/>
  <c r="C153"/>
  <c r="M153" s="1"/>
  <c r="H153"/>
  <c r="D153"/>
  <c r="I151"/>
  <c r="E151"/>
  <c r="J151"/>
  <c r="F151"/>
  <c r="G151"/>
  <c r="C151"/>
  <c r="M151" s="1"/>
  <c r="H151"/>
  <c r="D151"/>
  <c r="I149"/>
  <c r="E149"/>
  <c r="J149"/>
  <c r="F149"/>
  <c r="G149"/>
  <c r="C149"/>
  <c r="M149" s="1"/>
  <c r="H149"/>
  <c r="D149"/>
  <c r="I147"/>
  <c r="E147"/>
  <c r="J147"/>
  <c r="F147"/>
  <c r="G147"/>
  <c r="C147"/>
  <c r="M147"/>
  <c r="H147"/>
  <c r="D147"/>
  <c r="I145"/>
  <c r="E145"/>
  <c r="J145"/>
  <c r="F145"/>
  <c r="G145"/>
  <c r="C145"/>
  <c r="M145" s="1"/>
  <c r="H145"/>
  <c r="D145"/>
  <c r="I143"/>
  <c r="E143"/>
  <c r="J143"/>
  <c r="F143"/>
  <c r="G143"/>
  <c r="C143"/>
  <c r="M143" s="1"/>
  <c r="H143"/>
  <c r="D143"/>
  <c r="I141"/>
  <c r="E141"/>
  <c r="J141"/>
  <c r="F141"/>
  <c r="G141"/>
  <c r="C141"/>
  <c r="M141"/>
  <c r="H141"/>
  <c r="D141"/>
  <c r="I139"/>
  <c r="E139"/>
  <c r="J139"/>
  <c r="F139"/>
  <c r="G139"/>
  <c r="C139"/>
  <c r="M139"/>
  <c r="H139"/>
  <c r="D139"/>
  <c r="I137"/>
  <c r="E137"/>
  <c r="J137"/>
  <c r="F137"/>
  <c r="G137"/>
  <c r="C137"/>
  <c r="M137" s="1"/>
  <c r="H137"/>
  <c r="D137"/>
  <c r="I135"/>
  <c r="E135"/>
  <c r="J135"/>
  <c r="F135"/>
  <c r="G135"/>
  <c r="C135"/>
  <c r="M135" s="1"/>
  <c r="H135"/>
  <c r="D135"/>
  <c r="I133"/>
  <c r="E133"/>
  <c r="J133"/>
  <c r="F133"/>
  <c r="G133"/>
  <c r="C133"/>
  <c r="M133" s="1"/>
  <c r="H133"/>
  <c r="D133"/>
  <c r="I131"/>
  <c r="E131"/>
  <c r="J131"/>
  <c r="F131"/>
  <c r="G131"/>
  <c r="C131"/>
  <c r="M131"/>
  <c r="H131"/>
  <c r="D131"/>
  <c r="I129"/>
  <c r="E129"/>
  <c r="J129"/>
  <c r="F129"/>
  <c r="G129"/>
  <c r="C129"/>
  <c r="M129" s="1"/>
  <c r="H129"/>
  <c r="D129"/>
  <c r="I127"/>
  <c r="E127"/>
  <c r="J127"/>
  <c r="F127"/>
  <c r="G127"/>
  <c r="C127"/>
  <c r="M127" s="1"/>
  <c r="H127"/>
  <c r="D127"/>
  <c r="I125"/>
  <c r="E125"/>
  <c r="J125"/>
  <c r="F125"/>
  <c r="G125"/>
  <c r="C125"/>
  <c r="M125"/>
  <c r="H125"/>
  <c r="D125"/>
  <c r="I123"/>
  <c r="E123"/>
  <c r="J123"/>
  <c r="F123"/>
  <c r="G123"/>
  <c r="C123"/>
  <c r="M123"/>
  <c r="H123"/>
  <c r="D123"/>
  <c r="I121"/>
  <c r="E121"/>
  <c r="J121"/>
  <c r="F121"/>
  <c r="G121"/>
  <c r="C121"/>
  <c r="M121" s="1"/>
  <c r="H121"/>
  <c r="D121"/>
  <c r="I119"/>
  <c r="E119"/>
  <c r="J119"/>
  <c r="F119"/>
  <c r="G119"/>
  <c r="C119"/>
  <c r="M119" s="1"/>
  <c r="H119"/>
  <c r="D119"/>
  <c r="I117"/>
  <c r="E117"/>
  <c r="J117"/>
  <c r="F117"/>
  <c r="G117"/>
  <c r="C117"/>
  <c r="M117" s="1"/>
  <c r="H117"/>
  <c r="D117"/>
  <c r="I115"/>
  <c r="E115"/>
  <c r="J115"/>
  <c r="F115"/>
  <c r="G115"/>
  <c r="C115"/>
  <c r="M115"/>
  <c r="H115"/>
  <c r="D115"/>
  <c r="I113"/>
  <c r="E113"/>
  <c r="J113"/>
  <c r="F113"/>
  <c r="G113"/>
  <c r="C113"/>
  <c r="M113" s="1"/>
  <c r="H113"/>
  <c r="D113"/>
  <c r="I111"/>
  <c r="E111"/>
  <c r="J111"/>
  <c r="F111"/>
  <c r="G111"/>
  <c r="C111"/>
  <c r="M111" s="1"/>
  <c r="H111"/>
  <c r="D111"/>
  <c r="I109"/>
  <c r="E109"/>
  <c r="J109"/>
  <c r="F109"/>
  <c r="G109"/>
  <c r="C109"/>
  <c r="M109"/>
  <c r="H109"/>
  <c r="D109"/>
  <c r="I107"/>
  <c r="E107"/>
  <c r="J107"/>
  <c r="F107"/>
  <c r="G107"/>
  <c r="C107"/>
  <c r="M107"/>
  <c r="H107"/>
  <c r="D107"/>
  <c r="I105"/>
  <c r="E105"/>
  <c r="J105"/>
  <c r="F105"/>
  <c r="G105"/>
  <c r="C105"/>
  <c r="M105" s="1"/>
  <c r="H105"/>
  <c r="D105"/>
  <c r="I103"/>
  <c r="E103"/>
  <c r="J103"/>
  <c r="F103"/>
  <c r="G103"/>
  <c r="C103"/>
  <c r="M103" s="1"/>
  <c r="H103"/>
  <c r="D103"/>
  <c r="I101"/>
  <c r="E101"/>
  <c r="J101"/>
  <c r="F101"/>
  <c r="G101"/>
  <c r="C101"/>
  <c r="M101" s="1"/>
  <c r="H101"/>
  <c r="D101"/>
  <c r="I99"/>
  <c r="E99"/>
  <c r="J99"/>
  <c r="F99"/>
  <c r="G99"/>
  <c r="C99"/>
  <c r="M99"/>
  <c r="H99"/>
  <c r="D99"/>
  <c r="I97"/>
  <c r="E97"/>
  <c r="J97"/>
  <c r="F97"/>
  <c r="G97"/>
  <c r="C97"/>
  <c r="M97" s="1"/>
  <c r="H97"/>
  <c r="D97"/>
  <c r="I95"/>
  <c r="E95"/>
  <c r="J95"/>
  <c r="F95"/>
  <c r="G95"/>
  <c r="C95"/>
  <c r="M95" s="1"/>
  <c r="H95"/>
  <c r="D95"/>
  <c r="I93"/>
  <c r="E93"/>
  <c r="J93"/>
  <c r="F93"/>
  <c r="G93"/>
  <c r="C93"/>
  <c r="M93"/>
  <c r="H93"/>
  <c r="D93"/>
  <c r="I91"/>
  <c r="E91"/>
  <c r="J91"/>
  <c r="F91"/>
  <c r="G91"/>
  <c r="C91"/>
  <c r="M91"/>
  <c r="H91"/>
  <c r="D91"/>
  <c r="I89"/>
  <c r="E89"/>
  <c r="J89"/>
  <c r="F89"/>
  <c r="G89"/>
  <c r="C89"/>
  <c r="M89" s="1"/>
  <c r="H89"/>
  <c r="D89"/>
  <c r="I87"/>
  <c r="E87"/>
  <c r="J87"/>
  <c r="F87"/>
  <c r="G87"/>
  <c r="C87"/>
  <c r="M87" s="1"/>
  <c r="H87"/>
  <c r="D87"/>
  <c r="I85"/>
  <c r="E85"/>
  <c r="J85"/>
  <c r="F85"/>
  <c r="G85"/>
  <c r="C85"/>
  <c r="M85" s="1"/>
  <c r="H85"/>
  <c r="D85"/>
  <c r="I83"/>
  <c r="E83"/>
  <c r="J83"/>
  <c r="F83"/>
  <c r="G83"/>
  <c r="C83"/>
  <c r="M83"/>
  <c r="H83"/>
  <c r="D83"/>
  <c r="I81"/>
  <c r="E81"/>
  <c r="J81"/>
  <c r="F81"/>
  <c r="G81"/>
  <c r="C81"/>
  <c r="M81" s="1"/>
  <c r="H81"/>
  <c r="D81"/>
  <c r="I79"/>
  <c r="E79"/>
  <c r="J79"/>
  <c r="F79"/>
  <c r="G79"/>
  <c r="C79"/>
  <c r="M79" s="1"/>
  <c r="H79"/>
  <c r="D79"/>
  <c r="I77"/>
  <c r="E77"/>
  <c r="J77"/>
  <c r="F77"/>
  <c r="G77"/>
  <c r="C77"/>
  <c r="M77"/>
  <c r="H77"/>
  <c r="D77"/>
  <c r="I75"/>
  <c r="E75"/>
  <c r="J75"/>
  <c r="F75"/>
  <c r="G75"/>
  <c r="C75"/>
  <c r="M75"/>
  <c r="H75"/>
  <c r="D75"/>
  <c r="I73"/>
  <c r="E73"/>
  <c r="J73"/>
  <c r="F73"/>
  <c r="G73"/>
  <c r="C73"/>
  <c r="M73" s="1"/>
  <c r="H73"/>
  <c r="D73"/>
  <c r="I71"/>
  <c r="E71"/>
  <c r="J71"/>
  <c r="F71"/>
  <c r="G71"/>
  <c r="C71"/>
  <c r="M71" s="1"/>
  <c r="H71"/>
  <c r="D71"/>
  <c r="I69"/>
  <c r="E69"/>
  <c r="J69"/>
  <c r="F69"/>
  <c r="G69"/>
  <c r="C69"/>
  <c r="M69" s="1"/>
  <c r="H69"/>
  <c r="D69"/>
  <c r="I67"/>
  <c r="E67"/>
  <c r="J67"/>
  <c r="F67"/>
  <c r="G67"/>
  <c r="C67"/>
  <c r="M67"/>
  <c r="H67"/>
  <c r="D67"/>
  <c r="I65"/>
  <c r="E65"/>
  <c r="J65"/>
  <c r="F65"/>
  <c r="G65"/>
  <c r="C65"/>
  <c r="M65" s="1"/>
  <c r="H65"/>
  <c r="D65"/>
  <c r="I63"/>
  <c r="E63"/>
  <c r="J63"/>
  <c r="F63"/>
  <c r="G63"/>
  <c r="C63"/>
  <c r="M63" s="1"/>
  <c r="H63"/>
  <c r="D63"/>
  <c r="I61"/>
  <c r="E61"/>
  <c r="J61"/>
  <c r="F61"/>
  <c r="G61"/>
  <c r="C61"/>
  <c r="M61"/>
  <c r="H61"/>
  <c r="D61"/>
  <c r="I59"/>
  <c r="E59"/>
  <c r="J59"/>
  <c r="F59"/>
  <c r="G59"/>
  <c r="C59"/>
  <c r="M59"/>
  <c r="H59"/>
  <c r="D59"/>
  <c r="I57"/>
  <c r="E57"/>
  <c r="J57"/>
  <c r="F57"/>
  <c r="G57"/>
  <c r="C57"/>
  <c r="M57" s="1"/>
  <c r="H57"/>
  <c r="D57"/>
  <c r="I55"/>
  <c r="E55"/>
  <c r="J55"/>
  <c r="F55"/>
  <c r="G55"/>
  <c r="C55"/>
  <c r="M55" s="1"/>
  <c r="H55"/>
  <c r="D55"/>
  <c r="I53"/>
  <c r="E53"/>
  <c r="J53"/>
  <c r="F53"/>
  <c r="G53"/>
  <c r="C53"/>
  <c r="M53" s="1"/>
  <c r="H53"/>
  <c r="D53"/>
  <c r="I51"/>
  <c r="E51"/>
  <c r="J51"/>
  <c r="F51"/>
  <c r="G51"/>
  <c r="C51"/>
  <c r="M51"/>
  <c r="H51"/>
  <c r="D51"/>
  <c r="I49"/>
  <c r="E49"/>
  <c r="J49"/>
  <c r="F49"/>
  <c r="H49"/>
  <c r="D49"/>
  <c r="I47"/>
  <c r="E47"/>
  <c r="J47"/>
  <c r="F47"/>
  <c r="H47"/>
  <c r="D47"/>
  <c r="I45"/>
  <c r="E45"/>
  <c r="J45"/>
  <c r="F45"/>
  <c r="H45"/>
  <c r="D45"/>
  <c r="I43"/>
  <c r="E43"/>
  <c r="J43"/>
  <c r="F43"/>
  <c r="H43"/>
  <c r="D43"/>
  <c r="I41"/>
  <c r="E41"/>
  <c r="H41"/>
  <c r="D41"/>
  <c r="H39"/>
  <c r="D39"/>
  <c r="H37"/>
  <c r="D37"/>
  <c r="H35"/>
  <c r="D35"/>
  <c r="H33"/>
  <c r="D33"/>
  <c r="H31"/>
  <c r="D31"/>
  <c r="H29"/>
  <c r="D29"/>
  <c r="H27"/>
  <c r="D27"/>
  <c r="H25"/>
  <c r="D25"/>
  <c r="H23"/>
  <c r="D23"/>
  <c r="H21"/>
  <c r="D21"/>
  <c r="H19"/>
  <c r="D19"/>
  <c r="H17"/>
  <c r="D17"/>
  <c r="H15"/>
  <c r="D15"/>
  <c r="C11"/>
  <c r="M11" s="1"/>
  <c r="G11"/>
  <c r="E12"/>
  <c r="I12"/>
  <c r="C13"/>
  <c r="M13"/>
  <c r="G13"/>
  <c r="E14"/>
  <c r="F15"/>
  <c r="E16"/>
  <c r="F17"/>
  <c r="E18"/>
  <c r="F19"/>
  <c r="E20"/>
  <c r="F21"/>
  <c r="E22"/>
  <c r="F23"/>
  <c r="E24"/>
  <c r="F25"/>
  <c r="E26"/>
  <c r="F27"/>
  <c r="E28"/>
  <c r="F29"/>
  <c r="E30"/>
  <c r="F31"/>
  <c r="E32"/>
  <c r="F33"/>
  <c r="E34"/>
  <c r="F35"/>
  <c r="E36"/>
  <c r="F37"/>
  <c r="E38"/>
  <c r="F39"/>
  <c r="E40"/>
  <c r="G41"/>
  <c r="C43"/>
  <c r="M43" s="1"/>
  <c r="C45"/>
  <c r="M45"/>
  <c r="C47"/>
  <c r="M47" s="1"/>
  <c r="C49"/>
  <c r="M49"/>
  <c r="H299" i="5"/>
  <c r="D299"/>
  <c r="F299"/>
  <c r="C299"/>
  <c r="L299" s="1"/>
  <c r="E299"/>
  <c r="G299"/>
  <c r="I299"/>
  <c r="F297"/>
  <c r="H297"/>
  <c r="D297"/>
  <c r="I297"/>
  <c r="C297"/>
  <c r="L297" s="1"/>
  <c r="E297"/>
  <c r="G297"/>
  <c r="H295"/>
  <c r="D295"/>
  <c r="F295"/>
  <c r="G295"/>
  <c r="I295"/>
  <c r="C295"/>
  <c r="L295"/>
  <c r="E295"/>
  <c r="F293"/>
  <c r="H293"/>
  <c r="D293"/>
  <c r="E293"/>
  <c r="G293"/>
  <c r="I293"/>
  <c r="C293"/>
  <c r="L293" s="1"/>
  <c r="H291"/>
  <c r="D291"/>
  <c r="F291"/>
  <c r="C291"/>
  <c r="L291" s="1"/>
  <c r="E291"/>
  <c r="G291"/>
  <c r="I291"/>
  <c r="F289"/>
  <c r="H289"/>
  <c r="D289"/>
  <c r="I289"/>
  <c r="C289"/>
  <c r="L289" s="1"/>
  <c r="E289"/>
  <c r="G289"/>
  <c r="H287"/>
  <c r="D287"/>
  <c r="F287"/>
  <c r="G287"/>
  <c r="I287"/>
  <c r="C287"/>
  <c r="L287"/>
  <c r="E287"/>
  <c r="F285"/>
  <c r="H285"/>
  <c r="D285"/>
  <c r="E285"/>
  <c r="G285"/>
  <c r="I285"/>
  <c r="C285"/>
  <c r="L285"/>
  <c r="H283"/>
  <c r="D283"/>
  <c r="F283"/>
  <c r="C283"/>
  <c r="L283" s="1"/>
  <c r="E283"/>
  <c r="G283"/>
  <c r="I283"/>
  <c r="F281"/>
  <c r="H281"/>
  <c r="D281"/>
  <c r="I281"/>
  <c r="C281"/>
  <c r="L281" s="1"/>
  <c r="E281"/>
  <c r="G281"/>
  <c r="H279"/>
  <c r="D279"/>
  <c r="F279"/>
  <c r="G279"/>
  <c r="I279"/>
  <c r="C279"/>
  <c r="L279"/>
  <c r="E279"/>
  <c r="F277"/>
  <c r="H277"/>
  <c r="D277"/>
  <c r="E277"/>
  <c r="G277"/>
  <c r="I277"/>
  <c r="C277"/>
  <c r="L277" s="1"/>
  <c r="H275"/>
  <c r="D275"/>
  <c r="F275"/>
  <c r="C275"/>
  <c r="L275" s="1"/>
  <c r="E275"/>
  <c r="G275"/>
  <c r="I275"/>
  <c r="F273"/>
  <c r="H273"/>
  <c r="D273"/>
  <c r="I273"/>
  <c r="C273"/>
  <c r="L273" s="1"/>
  <c r="E273"/>
  <c r="G273"/>
  <c r="H271"/>
  <c r="D271"/>
  <c r="F271"/>
  <c r="G271"/>
  <c r="I271"/>
  <c r="C271"/>
  <c r="L271"/>
  <c r="E271"/>
  <c r="F269"/>
  <c r="H269"/>
  <c r="D269"/>
  <c r="E269"/>
  <c r="G269"/>
  <c r="I269"/>
  <c r="C269"/>
  <c r="L269"/>
  <c r="H267"/>
  <c r="D267"/>
  <c r="F267"/>
  <c r="C267"/>
  <c r="L267" s="1"/>
  <c r="E267"/>
  <c r="G267"/>
  <c r="I267"/>
  <c r="F265"/>
  <c r="H265"/>
  <c r="D265"/>
  <c r="I265"/>
  <c r="C265"/>
  <c r="L265" s="1"/>
  <c r="E265"/>
  <c r="G265"/>
  <c r="H263"/>
  <c r="D263"/>
  <c r="F263"/>
  <c r="G263"/>
  <c r="I263"/>
  <c r="C263"/>
  <c r="L263"/>
  <c r="E263"/>
  <c r="F261"/>
  <c r="H261"/>
  <c r="D261"/>
  <c r="E261"/>
  <c r="G261"/>
  <c r="I261"/>
  <c r="C261"/>
  <c r="L261" s="1"/>
  <c r="H259"/>
  <c r="D259"/>
  <c r="F259"/>
  <c r="C259"/>
  <c r="L259" s="1"/>
  <c r="E259"/>
  <c r="G259"/>
  <c r="I259"/>
  <c r="F257"/>
  <c r="H257"/>
  <c r="D257"/>
  <c r="I257"/>
  <c r="C257"/>
  <c r="L257" s="1"/>
  <c r="E257"/>
  <c r="G257"/>
  <c r="H255"/>
  <c r="D255"/>
  <c r="F255"/>
  <c r="G255"/>
  <c r="I255"/>
  <c r="C255"/>
  <c r="L255"/>
  <c r="E255"/>
  <c r="F253"/>
  <c r="H253"/>
  <c r="D253"/>
  <c r="E253"/>
  <c r="G253"/>
  <c r="I253"/>
  <c r="C253"/>
  <c r="L253"/>
  <c r="H251"/>
  <c r="D251"/>
  <c r="F251"/>
  <c r="C251"/>
  <c r="L251" s="1"/>
  <c r="E251"/>
  <c r="G251"/>
  <c r="I251"/>
  <c r="F249"/>
  <c r="H249"/>
  <c r="D249"/>
  <c r="I249"/>
  <c r="C249"/>
  <c r="L249" s="1"/>
  <c r="E249"/>
  <c r="G249"/>
  <c r="H247"/>
  <c r="D247"/>
  <c r="F247"/>
  <c r="G247"/>
  <c r="I247"/>
  <c r="C247"/>
  <c r="L247"/>
  <c r="E247"/>
  <c r="F245"/>
  <c r="H245"/>
  <c r="D245"/>
  <c r="E245"/>
  <c r="G245"/>
  <c r="I245"/>
  <c r="C245"/>
  <c r="L245" s="1"/>
  <c r="H243"/>
  <c r="D243"/>
  <c r="F243"/>
  <c r="C243"/>
  <c r="L243" s="1"/>
  <c r="E243"/>
  <c r="G243"/>
  <c r="I243"/>
  <c r="F241"/>
  <c r="H241"/>
  <c r="D241"/>
  <c r="I241"/>
  <c r="C241"/>
  <c r="L241" s="1"/>
  <c r="E241"/>
  <c r="G241"/>
  <c r="H239"/>
  <c r="D239"/>
  <c r="F239"/>
  <c r="G239"/>
  <c r="I239"/>
  <c r="C239"/>
  <c r="L239"/>
  <c r="E239"/>
  <c r="F237"/>
  <c r="H237"/>
  <c r="D237"/>
  <c r="E237"/>
  <c r="G237"/>
  <c r="I237"/>
  <c r="C237"/>
  <c r="L237"/>
  <c r="H235"/>
  <c r="D235"/>
  <c r="F235"/>
  <c r="C235"/>
  <c r="L235" s="1"/>
  <c r="E235"/>
  <c r="G235"/>
  <c r="I235"/>
  <c r="F233"/>
  <c r="H233"/>
  <c r="D233"/>
  <c r="I233"/>
  <c r="C233"/>
  <c r="L233" s="1"/>
  <c r="E233"/>
  <c r="G233"/>
  <c r="H231"/>
  <c r="D231"/>
  <c r="I231"/>
  <c r="E231"/>
  <c r="F231"/>
  <c r="G231"/>
  <c r="C231"/>
  <c r="L231" s="1"/>
  <c r="F229"/>
  <c r="G229"/>
  <c r="C229"/>
  <c r="L229" s="1"/>
  <c r="H229"/>
  <c r="D229"/>
  <c r="I229"/>
  <c r="E229"/>
  <c r="H227"/>
  <c r="D227"/>
  <c r="I227"/>
  <c r="E227"/>
  <c r="F227"/>
  <c r="G227"/>
  <c r="C227"/>
  <c r="L227" s="1"/>
  <c r="F225"/>
  <c r="G225"/>
  <c r="C225"/>
  <c r="L225" s="1"/>
  <c r="H225"/>
  <c r="D225"/>
  <c r="I225"/>
  <c r="E225"/>
  <c r="H223"/>
  <c r="D223"/>
  <c r="I223"/>
  <c r="E223"/>
  <c r="F223"/>
  <c r="G223"/>
  <c r="C223"/>
  <c r="L223" s="1"/>
  <c r="F221"/>
  <c r="G221"/>
  <c r="C221"/>
  <c r="L221" s="1"/>
  <c r="H221"/>
  <c r="D221"/>
  <c r="I221"/>
  <c r="E221"/>
  <c r="H219"/>
  <c r="D219"/>
  <c r="I219"/>
  <c r="E219"/>
  <c r="F219"/>
  <c r="G219"/>
  <c r="C219"/>
  <c r="L219" s="1"/>
  <c r="F217"/>
  <c r="G217"/>
  <c r="C217"/>
  <c r="L217" s="1"/>
  <c r="H217"/>
  <c r="D217"/>
  <c r="I217"/>
  <c r="E217"/>
  <c r="H215"/>
  <c r="D215"/>
  <c r="I215"/>
  <c r="E215"/>
  <c r="F215"/>
  <c r="G215"/>
  <c r="C215"/>
  <c r="L215" s="1"/>
  <c r="F213"/>
  <c r="G213"/>
  <c r="C213"/>
  <c r="L213" s="1"/>
  <c r="H213"/>
  <c r="D213"/>
  <c r="I213"/>
  <c r="E213"/>
  <c r="H211"/>
  <c r="D211"/>
  <c r="I211"/>
  <c r="E211"/>
  <c r="F211"/>
  <c r="G211"/>
  <c r="C211"/>
  <c r="L211" s="1"/>
  <c r="F209"/>
  <c r="G209"/>
  <c r="C209"/>
  <c r="L209" s="1"/>
  <c r="H209"/>
  <c r="D209"/>
  <c r="I209"/>
  <c r="E209"/>
  <c r="H207"/>
  <c r="D207"/>
  <c r="I207"/>
  <c r="E207"/>
  <c r="F207"/>
  <c r="G207"/>
  <c r="C207"/>
  <c r="L207" s="1"/>
  <c r="F205"/>
  <c r="G205"/>
  <c r="C205"/>
  <c r="L205" s="1"/>
  <c r="H205"/>
  <c r="D205"/>
  <c r="I205"/>
  <c r="E205"/>
  <c r="H203"/>
  <c r="D203"/>
  <c r="I203"/>
  <c r="E203"/>
  <c r="F203"/>
  <c r="G203"/>
  <c r="C203"/>
  <c r="L203" s="1"/>
  <c r="F201"/>
  <c r="G201"/>
  <c r="C201"/>
  <c r="L201" s="1"/>
  <c r="H201"/>
  <c r="D201"/>
  <c r="I201"/>
  <c r="E201"/>
  <c r="H199"/>
  <c r="D199"/>
  <c r="I199"/>
  <c r="E199"/>
  <c r="F199"/>
  <c r="G199"/>
  <c r="C199"/>
  <c r="L199" s="1"/>
  <c r="F197"/>
  <c r="G197"/>
  <c r="C197"/>
  <c r="L197" s="1"/>
  <c r="H197"/>
  <c r="D197"/>
  <c r="I197"/>
  <c r="E197"/>
  <c r="H195"/>
  <c r="D195"/>
  <c r="I195"/>
  <c r="E195"/>
  <c r="F195"/>
  <c r="G195"/>
  <c r="C195"/>
  <c r="L195" s="1"/>
  <c r="F193"/>
  <c r="G193"/>
  <c r="C193"/>
  <c r="L193" s="1"/>
  <c r="H193"/>
  <c r="D193"/>
  <c r="I193"/>
  <c r="E193"/>
  <c r="H191"/>
  <c r="D191"/>
  <c r="I191"/>
  <c r="E191"/>
  <c r="F191"/>
  <c r="G191"/>
  <c r="C191"/>
  <c r="L191" s="1"/>
  <c r="F189"/>
  <c r="G189"/>
  <c r="C189"/>
  <c r="L189" s="1"/>
  <c r="H189"/>
  <c r="D189"/>
  <c r="I189"/>
  <c r="E189"/>
  <c r="H187"/>
  <c r="D187"/>
  <c r="I187"/>
  <c r="E187"/>
  <c r="F187"/>
  <c r="G187"/>
  <c r="C187"/>
  <c r="L187" s="1"/>
  <c r="F185"/>
  <c r="G185"/>
  <c r="C185"/>
  <c r="L185" s="1"/>
  <c r="H185"/>
  <c r="D185"/>
  <c r="I185"/>
  <c r="E185"/>
  <c r="H183"/>
  <c r="D183"/>
  <c r="I183"/>
  <c r="E183"/>
  <c r="F183"/>
  <c r="G183"/>
  <c r="C183"/>
  <c r="L183" s="1"/>
  <c r="F181"/>
  <c r="G181"/>
  <c r="C181"/>
  <c r="L181" s="1"/>
  <c r="H181"/>
  <c r="D181"/>
  <c r="I181"/>
  <c r="E181"/>
  <c r="H179"/>
  <c r="D179"/>
  <c r="I179"/>
  <c r="E179"/>
  <c r="F179"/>
  <c r="G179"/>
  <c r="C179"/>
  <c r="L179" s="1"/>
  <c r="F177"/>
  <c r="G177"/>
  <c r="C177"/>
  <c r="L177" s="1"/>
  <c r="H177"/>
  <c r="D177"/>
  <c r="I177"/>
  <c r="E177"/>
  <c r="H175"/>
  <c r="D175"/>
  <c r="I175"/>
  <c r="E175"/>
  <c r="F175"/>
  <c r="G175"/>
  <c r="C175"/>
  <c r="L175" s="1"/>
  <c r="F173"/>
  <c r="G173"/>
  <c r="C173"/>
  <c r="L173" s="1"/>
  <c r="H173"/>
  <c r="D173"/>
  <c r="I173"/>
  <c r="E173"/>
  <c r="H171"/>
  <c r="D171"/>
  <c r="I171"/>
  <c r="E171"/>
  <c r="F171"/>
  <c r="G171"/>
  <c r="C171"/>
  <c r="L171" s="1"/>
  <c r="F169"/>
  <c r="G169"/>
  <c r="C169"/>
  <c r="L169" s="1"/>
  <c r="H169"/>
  <c r="D169"/>
  <c r="I169"/>
  <c r="E169"/>
  <c r="H167"/>
  <c r="D167"/>
  <c r="I167"/>
  <c r="E167"/>
  <c r="F167"/>
  <c r="G167"/>
  <c r="C167"/>
  <c r="L167" s="1"/>
  <c r="F165"/>
  <c r="G165"/>
  <c r="C165"/>
  <c r="L165" s="1"/>
  <c r="H165"/>
  <c r="D165"/>
  <c r="I165"/>
  <c r="E165"/>
  <c r="H163"/>
  <c r="D163"/>
  <c r="I163"/>
  <c r="E163"/>
  <c r="F163"/>
  <c r="G163"/>
  <c r="C163"/>
  <c r="L163" s="1"/>
  <c r="F161"/>
  <c r="G161"/>
  <c r="C161"/>
  <c r="L161" s="1"/>
  <c r="H161"/>
  <c r="D161"/>
  <c r="I161"/>
  <c r="E161"/>
  <c r="H159"/>
  <c r="D159"/>
  <c r="I159"/>
  <c r="E159"/>
  <c r="F159"/>
  <c r="G159"/>
  <c r="C159"/>
  <c r="L159" s="1"/>
  <c r="F157"/>
  <c r="G157"/>
  <c r="C157"/>
  <c r="L157" s="1"/>
  <c r="H157"/>
  <c r="D157"/>
  <c r="I157"/>
  <c r="E157"/>
  <c r="H155"/>
  <c r="D155"/>
  <c r="I155"/>
  <c r="E155"/>
  <c r="F155"/>
  <c r="G155"/>
  <c r="C155"/>
  <c r="L155" s="1"/>
  <c r="F153"/>
  <c r="G153"/>
  <c r="C153"/>
  <c r="L153" s="1"/>
  <c r="H153"/>
  <c r="D153"/>
  <c r="I153"/>
  <c r="E153"/>
  <c r="H151"/>
  <c r="D151"/>
  <c r="I151"/>
  <c r="E151"/>
  <c r="F151"/>
  <c r="G151"/>
  <c r="C151"/>
  <c r="L151" s="1"/>
  <c r="F149"/>
  <c r="G149"/>
  <c r="C149"/>
  <c r="L149" s="1"/>
  <c r="H149"/>
  <c r="D149"/>
  <c r="I149"/>
  <c r="E149"/>
  <c r="H147"/>
  <c r="D147"/>
  <c r="I147"/>
  <c r="E147"/>
  <c r="F147"/>
  <c r="G147"/>
  <c r="C147"/>
  <c r="L147" s="1"/>
  <c r="F145"/>
  <c r="G145"/>
  <c r="C145"/>
  <c r="L145" s="1"/>
  <c r="H145"/>
  <c r="D145"/>
  <c r="I145"/>
  <c r="E145"/>
  <c r="H143"/>
  <c r="D143"/>
  <c r="I143"/>
  <c r="E143"/>
  <c r="F143"/>
  <c r="G143"/>
  <c r="C143"/>
  <c r="L143" s="1"/>
  <c r="F141"/>
  <c r="G141"/>
  <c r="C141"/>
  <c r="L141" s="1"/>
  <c r="H141"/>
  <c r="D141"/>
  <c r="I141"/>
  <c r="E141"/>
  <c r="H139"/>
  <c r="D139"/>
  <c r="I139"/>
  <c r="E139"/>
  <c r="F139"/>
  <c r="G139"/>
  <c r="C139"/>
  <c r="L139" s="1"/>
  <c r="F137"/>
  <c r="G137"/>
  <c r="C137"/>
  <c r="L137" s="1"/>
  <c r="H137"/>
  <c r="D137"/>
  <c r="I137"/>
  <c r="E137"/>
  <c r="H135"/>
  <c r="D135"/>
  <c r="I135"/>
  <c r="E135"/>
  <c r="F135"/>
  <c r="G135"/>
  <c r="C135"/>
  <c r="L135" s="1"/>
  <c r="F133"/>
  <c r="G133"/>
  <c r="C133"/>
  <c r="L133" s="1"/>
  <c r="H133"/>
  <c r="D133"/>
  <c r="I133"/>
  <c r="E133"/>
  <c r="H131"/>
  <c r="D131"/>
  <c r="I131"/>
  <c r="E131"/>
  <c r="F131"/>
  <c r="G131"/>
  <c r="C131"/>
  <c r="L131" s="1"/>
  <c r="F129"/>
  <c r="G129"/>
  <c r="C129"/>
  <c r="L129" s="1"/>
  <c r="H129"/>
  <c r="D129"/>
  <c r="I129"/>
  <c r="E129"/>
  <c r="H127"/>
  <c r="D127"/>
  <c r="I127"/>
  <c r="E127"/>
  <c r="F127"/>
  <c r="G127"/>
  <c r="C127"/>
  <c r="L127" s="1"/>
  <c r="F125"/>
  <c r="G125"/>
  <c r="C125"/>
  <c r="L125" s="1"/>
  <c r="H125"/>
  <c r="D125"/>
  <c r="I125"/>
  <c r="E125"/>
  <c r="H123"/>
  <c r="D123"/>
  <c r="I123"/>
  <c r="E123"/>
  <c r="F123"/>
  <c r="G123"/>
  <c r="C123"/>
  <c r="L123" s="1"/>
  <c r="F121"/>
  <c r="G121"/>
  <c r="C121"/>
  <c r="L121" s="1"/>
  <c r="H121"/>
  <c r="D121"/>
  <c r="I121"/>
  <c r="E121"/>
  <c r="H119"/>
  <c r="D119"/>
  <c r="I119"/>
  <c r="E119"/>
  <c r="F119"/>
  <c r="G119"/>
  <c r="C119"/>
  <c r="L119" s="1"/>
  <c r="F117"/>
  <c r="G117"/>
  <c r="C117"/>
  <c r="L117" s="1"/>
  <c r="H117"/>
  <c r="D117"/>
  <c r="I117"/>
  <c r="E117"/>
  <c r="H115"/>
  <c r="D115"/>
  <c r="I115"/>
  <c r="E115"/>
  <c r="F115"/>
  <c r="G115"/>
  <c r="C115"/>
  <c r="L115" s="1"/>
  <c r="F113"/>
  <c r="G113"/>
  <c r="C113"/>
  <c r="L113" s="1"/>
  <c r="H113"/>
  <c r="D113"/>
  <c r="I113"/>
  <c r="E113"/>
  <c r="H111"/>
  <c r="D111"/>
  <c r="I111"/>
  <c r="E111"/>
  <c r="F111"/>
  <c r="G111"/>
  <c r="C111"/>
  <c r="L111" s="1"/>
  <c r="F109"/>
  <c r="G109"/>
  <c r="C109"/>
  <c r="L109" s="1"/>
  <c r="H109"/>
  <c r="D109"/>
  <c r="I109"/>
  <c r="E109"/>
  <c r="H107"/>
  <c r="D107"/>
  <c r="I107"/>
  <c r="E107"/>
  <c r="F107"/>
  <c r="G107"/>
  <c r="C107"/>
  <c r="L107" s="1"/>
  <c r="F105"/>
  <c r="G105"/>
  <c r="C105"/>
  <c r="L105" s="1"/>
  <c r="H105"/>
  <c r="D105"/>
  <c r="I105"/>
  <c r="E105"/>
  <c r="H103"/>
  <c r="D103"/>
  <c r="I103"/>
  <c r="E103"/>
  <c r="F103"/>
  <c r="G103"/>
  <c r="C103"/>
  <c r="L103" s="1"/>
  <c r="F101"/>
  <c r="G101"/>
  <c r="C101"/>
  <c r="L101" s="1"/>
  <c r="H101"/>
  <c r="D101"/>
  <c r="I101"/>
  <c r="E101"/>
  <c r="H99"/>
  <c r="D99"/>
  <c r="I99"/>
  <c r="E99"/>
  <c r="F99"/>
  <c r="G99"/>
  <c r="C99"/>
  <c r="L99" s="1"/>
  <c r="F97"/>
  <c r="G97"/>
  <c r="C97"/>
  <c r="L97" s="1"/>
  <c r="H97"/>
  <c r="D97"/>
  <c r="I97"/>
  <c r="E97"/>
  <c r="H95"/>
  <c r="D95"/>
  <c r="I95"/>
  <c r="E95"/>
  <c r="F95"/>
  <c r="G95"/>
  <c r="C95"/>
  <c r="L95" s="1"/>
  <c r="F93"/>
  <c r="G93"/>
  <c r="C93"/>
  <c r="L93" s="1"/>
  <c r="H93"/>
  <c r="D93"/>
  <c r="I93"/>
  <c r="E93"/>
  <c r="H91"/>
  <c r="D91"/>
  <c r="I91"/>
  <c r="E91"/>
  <c r="F91"/>
  <c r="G91"/>
  <c r="C91"/>
  <c r="L91" s="1"/>
  <c r="F89"/>
  <c r="G89"/>
  <c r="C89"/>
  <c r="L89" s="1"/>
  <c r="H89"/>
  <c r="D89"/>
  <c r="I89"/>
  <c r="E89"/>
  <c r="H87"/>
  <c r="D87"/>
  <c r="I87"/>
  <c r="E87"/>
  <c r="F87"/>
  <c r="G87"/>
  <c r="C87"/>
  <c r="L87" s="1"/>
  <c r="F85"/>
  <c r="G85"/>
  <c r="C85"/>
  <c r="L85" s="1"/>
  <c r="H85"/>
  <c r="D85"/>
  <c r="I85"/>
  <c r="E85"/>
  <c r="H83"/>
  <c r="D83"/>
  <c r="I83"/>
  <c r="E83"/>
  <c r="F83"/>
  <c r="G83"/>
  <c r="C83"/>
  <c r="L83" s="1"/>
  <c r="F81"/>
  <c r="G81"/>
  <c r="C81"/>
  <c r="L81" s="1"/>
  <c r="H81"/>
  <c r="D81"/>
  <c r="I81"/>
  <c r="E81"/>
  <c r="H79"/>
  <c r="D79"/>
  <c r="I79"/>
  <c r="E79"/>
  <c r="F79"/>
  <c r="G79"/>
  <c r="C79"/>
  <c r="L79" s="1"/>
  <c r="F77"/>
  <c r="G77"/>
  <c r="C77"/>
  <c r="L77" s="1"/>
  <c r="H77"/>
  <c r="D77"/>
  <c r="I77"/>
  <c r="E77"/>
  <c r="H75"/>
  <c r="D75"/>
  <c r="I75"/>
  <c r="E75"/>
  <c r="F75"/>
  <c r="G75"/>
  <c r="C75"/>
  <c r="L75" s="1"/>
  <c r="F73"/>
  <c r="G73"/>
  <c r="C73"/>
  <c r="L73" s="1"/>
  <c r="H73"/>
  <c r="D73"/>
  <c r="I73"/>
  <c r="E73"/>
  <c r="H71"/>
  <c r="D71"/>
  <c r="I71"/>
  <c r="E71"/>
  <c r="F71"/>
  <c r="G71"/>
  <c r="C71"/>
  <c r="L71" s="1"/>
  <c r="F69"/>
  <c r="G69"/>
  <c r="C69"/>
  <c r="L69" s="1"/>
  <c r="H69"/>
  <c r="D69"/>
  <c r="I69"/>
  <c r="E69"/>
  <c r="H67"/>
  <c r="D67"/>
  <c r="I67"/>
  <c r="E67"/>
  <c r="F67"/>
  <c r="G67"/>
  <c r="C67"/>
  <c r="L67" s="1"/>
  <c r="F65"/>
  <c r="G65"/>
  <c r="C65"/>
  <c r="L65" s="1"/>
  <c r="H65"/>
  <c r="D65"/>
  <c r="I65"/>
  <c r="E65"/>
  <c r="H63"/>
  <c r="D63"/>
  <c r="I63"/>
  <c r="E63"/>
  <c r="F63"/>
  <c r="G63"/>
  <c r="C63"/>
  <c r="L63" s="1"/>
  <c r="F61"/>
  <c r="G61"/>
  <c r="C61"/>
  <c r="L61" s="1"/>
  <c r="H61"/>
  <c r="D61"/>
  <c r="I61"/>
  <c r="E61"/>
  <c r="H59"/>
  <c r="D59"/>
  <c r="I59"/>
  <c r="E59"/>
  <c r="F59"/>
  <c r="G59"/>
  <c r="C59"/>
  <c r="L59" s="1"/>
  <c r="F57"/>
  <c r="G57"/>
  <c r="C57"/>
  <c r="L57" s="1"/>
  <c r="H57"/>
  <c r="D57"/>
  <c r="I57"/>
  <c r="E57"/>
  <c r="H55"/>
  <c r="D55"/>
  <c r="I55"/>
  <c r="E55"/>
  <c r="F55"/>
  <c r="G55"/>
  <c r="C55"/>
  <c r="L55" s="1"/>
  <c r="F53"/>
  <c r="G53"/>
  <c r="C53"/>
  <c r="L53" s="1"/>
  <c r="H53"/>
  <c r="D53"/>
  <c r="I53"/>
  <c r="E53"/>
  <c r="H51"/>
  <c r="D51"/>
  <c r="I51"/>
  <c r="E51"/>
  <c r="F51"/>
  <c r="G51"/>
  <c r="C51"/>
  <c r="L51" s="1"/>
  <c r="F49"/>
  <c r="G49"/>
  <c r="C49"/>
  <c r="L49" s="1"/>
  <c r="H49"/>
  <c r="D49"/>
  <c r="I49"/>
  <c r="E49"/>
  <c r="H47"/>
  <c r="D47"/>
  <c r="I47"/>
  <c r="E47"/>
  <c r="F47"/>
  <c r="G47"/>
  <c r="C47"/>
  <c r="L47" s="1"/>
  <c r="F45"/>
  <c r="G45"/>
  <c r="C45"/>
  <c r="L45" s="1"/>
  <c r="H45"/>
  <c r="D45"/>
  <c r="I45"/>
  <c r="E45"/>
  <c r="H43"/>
  <c r="D43"/>
  <c r="I43"/>
  <c r="E43"/>
  <c r="F43"/>
  <c r="G43"/>
  <c r="C43"/>
  <c r="L43" s="1"/>
  <c r="F41"/>
  <c r="G41"/>
  <c r="C41"/>
  <c r="L41" s="1"/>
  <c r="H41"/>
  <c r="D41"/>
  <c r="I41"/>
  <c r="E41"/>
  <c r="H39"/>
  <c r="D39"/>
  <c r="I39"/>
  <c r="E39"/>
  <c r="F39"/>
  <c r="G39"/>
  <c r="C39"/>
  <c r="L39" s="1"/>
  <c r="F37"/>
  <c r="G37"/>
  <c r="C37"/>
  <c r="L37" s="1"/>
  <c r="H37"/>
  <c r="D37"/>
  <c r="I37"/>
  <c r="E37"/>
  <c r="H35"/>
  <c r="D35"/>
  <c r="I35"/>
  <c r="E35"/>
  <c r="F35"/>
  <c r="G35"/>
  <c r="C35"/>
  <c r="L35" s="1"/>
  <c r="F33"/>
  <c r="G33"/>
  <c r="C33"/>
  <c r="L33" s="1"/>
  <c r="H33"/>
  <c r="D33"/>
  <c r="I33"/>
  <c r="E33"/>
  <c r="H31"/>
  <c r="D31"/>
  <c r="I31"/>
  <c r="E31"/>
  <c r="F31"/>
  <c r="G31"/>
  <c r="C31"/>
  <c r="L31" s="1"/>
  <c r="F29"/>
  <c r="G29"/>
  <c r="C29"/>
  <c r="L29" s="1"/>
  <c r="H29"/>
  <c r="D29"/>
  <c r="I29"/>
  <c r="E29"/>
  <c r="H27"/>
  <c r="D27"/>
  <c r="I27"/>
  <c r="E27"/>
  <c r="F27"/>
  <c r="G27"/>
  <c r="C27"/>
  <c r="L27" s="1"/>
  <c r="F25"/>
  <c r="G25"/>
  <c r="C25"/>
  <c r="L25" s="1"/>
  <c r="H25"/>
  <c r="D25"/>
  <c r="I25"/>
  <c r="E25"/>
  <c r="H23"/>
  <c r="D23"/>
  <c r="I23"/>
  <c r="E23"/>
  <c r="F23"/>
  <c r="G23"/>
  <c r="C23"/>
  <c r="L23" s="1"/>
  <c r="F21"/>
  <c r="G21"/>
  <c r="C21"/>
  <c r="L21" s="1"/>
  <c r="H21"/>
  <c r="D21"/>
  <c r="I21"/>
  <c r="E21"/>
  <c r="H19"/>
  <c r="D19"/>
  <c r="I19"/>
  <c r="E19"/>
  <c r="F19"/>
  <c r="G19"/>
  <c r="C19"/>
  <c r="L19" s="1"/>
  <c r="F17"/>
  <c r="G17"/>
  <c r="C17"/>
  <c r="L17" s="1"/>
  <c r="H17"/>
  <c r="D17"/>
  <c r="I17"/>
  <c r="E17"/>
  <c r="H15"/>
  <c r="D15"/>
  <c r="I15"/>
  <c r="E15"/>
  <c r="F15"/>
  <c r="G15"/>
  <c r="C15"/>
  <c r="L15" s="1"/>
  <c r="F13"/>
  <c r="G13"/>
  <c r="C13"/>
  <c r="L13" s="1"/>
  <c r="H13"/>
  <c r="D13"/>
  <c r="I13"/>
  <c r="E13"/>
  <c r="H11"/>
  <c r="D11"/>
  <c r="I11"/>
  <c r="E11"/>
  <c r="F11"/>
  <c r="G11"/>
  <c r="C11"/>
  <c r="L11" s="1"/>
  <c r="F11" i="4"/>
  <c r="J11"/>
  <c r="D12"/>
  <c r="H12"/>
  <c r="F13"/>
  <c r="J13"/>
  <c r="D14"/>
  <c r="E15"/>
  <c r="J15"/>
  <c r="D16"/>
  <c r="E17"/>
  <c r="J17"/>
  <c r="D18"/>
  <c r="E19"/>
  <c r="J19"/>
  <c r="D20"/>
  <c r="E21"/>
  <c r="J21"/>
  <c r="D22"/>
  <c r="E23"/>
  <c r="J23"/>
  <c r="D24"/>
  <c r="E25"/>
  <c r="J25"/>
  <c r="D26"/>
  <c r="E27"/>
  <c r="J27"/>
  <c r="D28"/>
  <c r="E29"/>
  <c r="J29"/>
  <c r="D30"/>
  <c r="E31"/>
  <c r="J31"/>
  <c r="D32"/>
  <c r="E33"/>
  <c r="J33"/>
  <c r="D34"/>
  <c r="E35"/>
  <c r="J35"/>
  <c r="D36"/>
  <c r="E37"/>
  <c r="J37"/>
  <c r="D38"/>
  <c r="E39"/>
  <c r="J39"/>
  <c r="D40"/>
  <c r="F41"/>
  <c r="H300"/>
  <c r="D300"/>
  <c r="I300"/>
  <c r="E300"/>
  <c r="J300"/>
  <c r="F300"/>
  <c r="G300"/>
  <c r="C300"/>
  <c r="M300" s="1"/>
  <c r="H298"/>
  <c r="D298"/>
  <c r="J298"/>
  <c r="F298"/>
  <c r="G298"/>
  <c r="C298"/>
  <c r="M298" s="1"/>
  <c r="E298"/>
  <c r="I298"/>
  <c r="H296"/>
  <c r="D296"/>
  <c r="J296"/>
  <c r="F296"/>
  <c r="G296"/>
  <c r="C296"/>
  <c r="M296" s="1"/>
  <c r="E296"/>
  <c r="I296"/>
  <c r="H294"/>
  <c r="D294"/>
  <c r="J294"/>
  <c r="F294"/>
  <c r="G294"/>
  <c r="C294"/>
  <c r="M294"/>
  <c r="E294"/>
  <c r="I294"/>
  <c r="H292"/>
  <c r="D292"/>
  <c r="J292"/>
  <c r="F292"/>
  <c r="G292"/>
  <c r="C292"/>
  <c r="M292" s="1"/>
  <c r="E292"/>
  <c r="I292"/>
  <c r="H290"/>
  <c r="D290"/>
  <c r="J290"/>
  <c r="F290"/>
  <c r="G290"/>
  <c r="C290"/>
  <c r="M290" s="1"/>
  <c r="E290"/>
  <c r="I290"/>
  <c r="H288"/>
  <c r="D288"/>
  <c r="J288"/>
  <c r="F288"/>
  <c r="G288"/>
  <c r="C288"/>
  <c r="M288" s="1"/>
  <c r="E288"/>
  <c r="I288"/>
  <c r="H286"/>
  <c r="D286"/>
  <c r="J286"/>
  <c r="F286"/>
  <c r="G286"/>
  <c r="C286"/>
  <c r="M286"/>
  <c r="E286"/>
  <c r="I286"/>
  <c r="H284"/>
  <c r="D284"/>
  <c r="J284"/>
  <c r="F284"/>
  <c r="G284"/>
  <c r="C284"/>
  <c r="M284" s="1"/>
  <c r="E284"/>
  <c r="I284"/>
  <c r="H282"/>
  <c r="D282"/>
  <c r="J282"/>
  <c r="F282"/>
  <c r="G282"/>
  <c r="C282"/>
  <c r="M282" s="1"/>
  <c r="E282"/>
  <c r="I282"/>
  <c r="H280"/>
  <c r="D280"/>
  <c r="J280"/>
  <c r="F280"/>
  <c r="G280"/>
  <c r="C280"/>
  <c r="M280" s="1"/>
  <c r="E280"/>
  <c r="I280"/>
  <c r="H278"/>
  <c r="D278"/>
  <c r="J278"/>
  <c r="F278"/>
  <c r="G278"/>
  <c r="C278"/>
  <c r="M278"/>
  <c r="E278"/>
  <c r="I278"/>
  <c r="H276"/>
  <c r="D276"/>
  <c r="J276"/>
  <c r="F276"/>
  <c r="G276"/>
  <c r="C276"/>
  <c r="M276" s="1"/>
  <c r="E276"/>
  <c r="I276"/>
  <c r="H274"/>
  <c r="D274"/>
  <c r="J274"/>
  <c r="F274"/>
  <c r="G274"/>
  <c r="C274"/>
  <c r="M274" s="1"/>
  <c r="E274"/>
  <c r="I274"/>
  <c r="H272"/>
  <c r="D272"/>
  <c r="J272"/>
  <c r="F272"/>
  <c r="G272"/>
  <c r="C272"/>
  <c r="M272" s="1"/>
  <c r="E272"/>
  <c r="I272"/>
  <c r="H270"/>
  <c r="D270"/>
  <c r="J270"/>
  <c r="F270"/>
  <c r="G270"/>
  <c r="C270"/>
  <c r="M270"/>
  <c r="E270"/>
  <c r="I270"/>
  <c r="G268"/>
  <c r="C268"/>
  <c r="M268" s="1"/>
  <c r="H268"/>
  <c r="D268"/>
  <c r="I268"/>
  <c r="E268"/>
  <c r="J268"/>
  <c r="F268"/>
  <c r="G266"/>
  <c r="C266"/>
  <c r="M266" s="1"/>
  <c r="H266"/>
  <c r="D266"/>
  <c r="I266"/>
  <c r="E266"/>
  <c r="J266"/>
  <c r="F266"/>
  <c r="G264"/>
  <c r="C264"/>
  <c r="M264" s="1"/>
  <c r="H264"/>
  <c r="D264"/>
  <c r="I264"/>
  <c r="E264"/>
  <c r="J264"/>
  <c r="F264"/>
  <c r="G262"/>
  <c r="C262"/>
  <c r="M262"/>
  <c r="H262"/>
  <c r="D262"/>
  <c r="I262"/>
  <c r="E262"/>
  <c r="J262"/>
  <c r="F262"/>
  <c r="G260"/>
  <c r="C260"/>
  <c r="M260" s="1"/>
  <c r="H260"/>
  <c r="D260"/>
  <c r="I260"/>
  <c r="E260"/>
  <c r="J260"/>
  <c r="F260"/>
  <c r="G258"/>
  <c r="C258"/>
  <c r="M258" s="1"/>
  <c r="H258"/>
  <c r="D258"/>
  <c r="I258"/>
  <c r="E258"/>
  <c r="J258"/>
  <c r="F258"/>
  <c r="G256"/>
  <c r="C256"/>
  <c r="M256" s="1"/>
  <c r="H256"/>
  <c r="D256"/>
  <c r="I256"/>
  <c r="E256"/>
  <c r="J256"/>
  <c r="F256"/>
  <c r="G254"/>
  <c r="C254"/>
  <c r="M254"/>
  <c r="H254"/>
  <c r="D254"/>
  <c r="I254"/>
  <c r="E254"/>
  <c r="J254"/>
  <c r="F254"/>
  <c r="G252"/>
  <c r="C252"/>
  <c r="M252" s="1"/>
  <c r="H252"/>
  <c r="D252"/>
  <c r="I252"/>
  <c r="E252"/>
  <c r="J252"/>
  <c r="F252"/>
  <c r="G250"/>
  <c r="C250"/>
  <c r="M250" s="1"/>
  <c r="H250"/>
  <c r="D250"/>
  <c r="I250"/>
  <c r="E250"/>
  <c r="J250"/>
  <c r="F250"/>
  <c r="G248"/>
  <c r="C248"/>
  <c r="M248" s="1"/>
  <c r="H248"/>
  <c r="D248"/>
  <c r="I248"/>
  <c r="E248"/>
  <c r="J248"/>
  <c r="F248"/>
  <c r="G246"/>
  <c r="C246"/>
  <c r="M246"/>
  <c r="H246"/>
  <c r="D246"/>
  <c r="I246"/>
  <c r="E246"/>
  <c r="J246"/>
  <c r="F246"/>
  <c r="G244"/>
  <c r="C244"/>
  <c r="M244" s="1"/>
  <c r="H244"/>
  <c r="D244"/>
  <c r="I244"/>
  <c r="E244"/>
  <c r="J244"/>
  <c r="F244"/>
  <c r="G242"/>
  <c r="C242"/>
  <c r="M242" s="1"/>
  <c r="H242"/>
  <c r="D242"/>
  <c r="I242"/>
  <c r="E242"/>
  <c r="J242"/>
  <c r="F242"/>
  <c r="G240"/>
  <c r="C240"/>
  <c r="M240" s="1"/>
  <c r="H240"/>
  <c r="D240"/>
  <c r="I240"/>
  <c r="E240"/>
  <c r="J240"/>
  <c r="F240"/>
  <c r="G238"/>
  <c r="C238"/>
  <c r="M238"/>
  <c r="H238"/>
  <c r="D238"/>
  <c r="I238"/>
  <c r="E238"/>
  <c r="J238"/>
  <c r="F238"/>
  <c r="G236"/>
  <c r="C236"/>
  <c r="M236" s="1"/>
  <c r="H236"/>
  <c r="D236"/>
  <c r="I236"/>
  <c r="E236"/>
  <c r="J236"/>
  <c r="F236"/>
  <c r="G234"/>
  <c r="C234"/>
  <c r="M234" s="1"/>
  <c r="H234"/>
  <c r="D234"/>
  <c r="I234"/>
  <c r="E234"/>
  <c r="J234"/>
  <c r="F234"/>
  <c r="G232"/>
  <c r="C232"/>
  <c r="M232" s="1"/>
  <c r="H232"/>
  <c r="D232"/>
  <c r="I232"/>
  <c r="E232"/>
  <c r="J232"/>
  <c r="F232"/>
  <c r="G230"/>
  <c r="C230"/>
  <c r="M230"/>
  <c r="H230"/>
  <c r="D230"/>
  <c r="I230"/>
  <c r="E230"/>
  <c r="J230"/>
  <c r="F230"/>
  <c r="G228"/>
  <c r="C228"/>
  <c r="M228" s="1"/>
  <c r="H228"/>
  <c r="D228"/>
  <c r="I228"/>
  <c r="E228"/>
  <c r="J228"/>
  <c r="F228"/>
  <c r="G226"/>
  <c r="C226"/>
  <c r="M226" s="1"/>
  <c r="H226"/>
  <c r="D226"/>
  <c r="I226"/>
  <c r="E226"/>
  <c r="J226"/>
  <c r="F226"/>
  <c r="G224"/>
  <c r="C224"/>
  <c r="M224" s="1"/>
  <c r="H224"/>
  <c r="D224"/>
  <c r="I224"/>
  <c r="E224"/>
  <c r="J224"/>
  <c r="F224"/>
  <c r="G222"/>
  <c r="C222"/>
  <c r="M222"/>
  <c r="H222"/>
  <c r="D222"/>
  <c r="I222"/>
  <c r="E222"/>
  <c r="J222"/>
  <c r="F222"/>
  <c r="G220"/>
  <c r="C220"/>
  <c r="M220" s="1"/>
  <c r="H220"/>
  <c r="D220"/>
  <c r="I220"/>
  <c r="E220"/>
  <c r="J220"/>
  <c r="F220"/>
  <c r="G218"/>
  <c r="C218"/>
  <c r="M218" s="1"/>
  <c r="H218"/>
  <c r="D218"/>
  <c r="I218"/>
  <c r="E218"/>
  <c r="J218"/>
  <c r="F218"/>
  <c r="G216"/>
  <c r="C216"/>
  <c r="M216" s="1"/>
  <c r="H216"/>
  <c r="D216"/>
  <c r="I216"/>
  <c r="E216"/>
  <c r="J216"/>
  <c r="F216"/>
  <c r="G214"/>
  <c r="C214"/>
  <c r="M214"/>
  <c r="H214"/>
  <c r="D214"/>
  <c r="I214"/>
  <c r="E214"/>
  <c r="J214"/>
  <c r="F214"/>
  <c r="G212"/>
  <c r="C212"/>
  <c r="M212" s="1"/>
  <c r="H212"/>
  <c r="D212"/>
  <c r="I212"/>
  <c r="E212"/>
  <c r="J212"/>
  <c r="F212"/>
  <c r="G210"/>
  <c r="C210"/>
  <c r="M210" s="1"/>
  <c r="H210"/>
  <c r="D210"/>
  <c r="I210"/>
  <c r="E210"/>
  <c r="J210"/>
  <c r="F210"/>
  <c r="G208"/>
  <c r="C208"/>
  <c r="M208" s="1"/>
  <c r="H208"/>
  <c r="D208"/>
  <c r="I208"/>
  <c r="E208"/>
  <c r="J208"/>
  <c r="F208"/>
  <c r="G206"/>
  <c r="C206"/>
  <c r="M206"/>
  <c r="H206"/>
  <c r="D206"/>
  <c r="I206"/>
  <c r="E206"/>
  <c r="J206"/>
  <c r="F206"/>
  <c r="G204"/>
  <c r="C204"/>
  <c r="M204" s="1"/>
  <c r="H204"/>
  <c r="D204"/>
  <c r="I204"/>
  <c r="E204"/>
  <c r="J204"/>
  <c r="F204"/>
  <c r="G202"/>
  <c r="C202"/>
  <c r="M202" s="1"/>
  <c r="H202"/>
  <c r="D202"/>
  <c r="I202"/>
  <c r="E202"/>
  <c r="J202"/>
  <c r="F202"/>
  <c r="G200"/>
  <c r="C200"/>
  <c r="M200" s="1"/>
  <c r="H200"/>
  <c r="D200"/>
  <c r="I200"/>
  <c r="E200"/>
  <c r="J200"/>
  <c r="F200"/>
  <c r="G198"/>
  <c r="C198"/>
  <c r="M198"/>
  <c r="H198"/>
  <c r="D198"/>
  <c r="I198"/>
  <c r="E198"/>
  <c r="J198"/>
  <c r="F198"/>
  <c r="G196"/>
  <c r="C196"/>
  <c r="M196" s="1"/>
  <c r="H196"/>
  <c r="D196"/>
  <c r="I196"/>
  <c r="E196"/>
  <c r="J196"/>
  <c r="F196"/>
  <c r="G194"/>
  <c r="C194"/>
  <c r="M194" s="1"/>
  <c r="H194"/>
  <c r="D194"/>
  <c r="I194"/>
  <c r="E194"/>
  <c r="J194"/>
  <c r="F194"/>
  <c r="G192"/>
  <c r="C192"/>
  <c r="M192" s="1"/>
  <c r="H192"/>
  <c r="D192"/>
  <c r="I192"/>
  <c r="E192"/>
  <c r="J192"/>
  <c r="F192"/>
  <c r="G190"/>
  <c r="C190"/>
  <c r="M190"/>
  <c r="H190"/>
  <c r="D190"/>
  <c r="I190"/>
  <c r="E190"/>
  <c r="J190"/>
  <c r="F190"/>
  <c r="G188"/>
  <c r="C188"/>
  <c r="M188" s="1"/>
  <c r="H188"/>
  <c r="D188"/>
  <c r="I188"/>
  <c r="E188"/>
  <c r="J188"/>
  <c r="F188"/>
  <c r="G186"/>
  <c r="C186"/>
  <c r="M186" s="1"/>
  <c r="H186"/>
  <c r="D186"/>
  <c r="I186"/>
  <c r="E186"/>
  <c r="J186"/>
  <c r="F186"/>
  <c r="G184"/>
  <c r="C184"/>
  <c r="M184" s="1"/>
  <c r="H184"/>
  <c r="D184"/>
  <c r="I184"/>
  <c r="E184"/>
  <c r="J184"/>
  <c r="F184"/>
  <c r="G182"/>
  <c r="C182"/>
  <c r="M182"/>
  <c r="H182"/>
  <c r="D182"/>
  <c r="I182"/>
  <c r="E182"/>
  <c r="J182"/>
  <c r="F182"/>
  <c r="G180"/>
  <c r="C180"/>
  <c r="M180" s="1"/>
  <c r="H180"/>
  <c r="D180"/>
  <c r="I180"/>
  <c r="E180"/>
  <c r="J180"/>
  <c r="F180"/>
  <c r="G178"/>
  <c r="C178"/>
  <c r="M178" s="1"/>
  <c r="H178"/>
  <c r="D178"/>
  <c r="I178"/>
  <c r="E178"/>
  <c r="J178"/>
  <c r="F178"/>
  <c r="G176"/>
  <c r="C176"/>
  <c r="M176" s="1"/>
  <c r="H176"/>
  <c r="D176"/>
  <c r="I176"/>
  <c r="E176"/>
  <c r="J176"/>
  <c r="F176"/>
  <c r="G174"/>
  <c r="C174"/>
  <c r="M174"/>
  <c r="H174"/>
  <c r="D174"/>
  <c r="I174"/>
  <c r="E174"/>
  <c r="J174"/>
  <c r="F174"/>
  <c r="G172"/>
  <c r="C172"/>
  <c r="M172" s="1"/>
  <c r="H172"/>
  <c r="D172"/>
  <c r="I172"/>
  <c r="E172"/>
  <c r="J172"/>
  <c r="F172"/>
  <c r="G170"/>
  <c r="C170"/>
  <c r="M170" s="1"/>
  <c r="H170"/>
  <c r="D170"/>
  <c r="I170"/>
  <c r="E170"/>
  <c r="J170"/>
  <c r="F170"/>
  <c r="G168"/>
  <c r="C168"/>
  <c r="M168" s="1"/>
  <c r="H168"/>
  <c r="D168"/>
  <c r="I168"/>
  <c r="E168"/>
  <c r="J168"/>
  <c r="F168"/>
  <c r="G166"/>
  <c r="C166"/>
  <c r="M166"/>
  <c r="H166"/>
  <c r="D166"/>
  <c r="I166"/>
  <c r="E166"/>
  <c r="J166"/>
  <c r="F166"/>
  <c r="G164"/>
  <c r="C164"/>
  <c r="M164" s="1"/>
  <c r="H164"/>
  <c r="D164"/>
  <c r="I164"/>
  <c r="E164"/>
  <c r="J164"/>
  <c r="F164"/>
  <c r="G162"/>
  <c r="C162"/>
  <c r="M162" s="1"/>
  <c r="H162"/>
  <c r="D162"/>
  <c r="I162"/>
  <c r="E162"/>
  <c r="J162"/>
  <c r="F162"/>
  <c r="G160"/>
  <c r="C160"/>
  <c r="M160" s="1"/>
  <c r="H160"/>
  <c r="D160"/>
  <c r="I160"/>
  <c r="E160"/>
  <c r="J160"/>
  <c r="F160"/>
  <c r="G158"/>
  <c r="C158"/>
  <c r="M158"/>
  <c r="H158"/>
  <c r="D158"/>
  <c r="I158"/>
  <c r="E158"/>
  <c r="J158"/>
  <c r="F158"/>
  <c r="G156"/>
  <c r="C156"/>
  <c r="M156" s="1"/>
  <c r="H156"/>
  <c r="D156"/>
  <c r="I156"/>
  <c r="E156"/>
  <c r="J156"/>
  <c r="F156"/>
  <c r="G154"/>
  <c r="C154"/>
  <c r="M154" s="1"/>
  <c r="H154"/>
  <c r="D154"/>
  <c r="I154"/>
  <c r="E154"/>
  <c r="J154"/>
  <c r="F154"/>
  <c r="G152"/>
  <c r="C152"/>
  <c r="M152" s="1"/>
  <c r="H152"/>
  <c r="D152"/>
  <c r="I152"/>
  <c r="E152"/>
  <c r="J152"/>
  <c r="F152"/>
  <c r="G150"/>
  <c r="C150"/>
  <c r="M150" s="1"/>
  <c r="H150"/>
  <c r="D150"/>
  <c r="I150"/>
  <c r="E150"/>
  <c r="J150"/>
  <c r="F150"/>
  <c r="G148"/>
  <c r="C148"/>
  <c r="M148"/>
  <c r="H148"/>
  <c r="D148"/>
  <c r="I148"/>
  <c r="E148"/>
  <c r="J148"/>
  <c r="F148"/>
  <c r="G146"/>
  <c r="C146"/>
  <c r="M146" s="1"/>
  <c r="H146"/>
  <c r="D146"/>
  <c r="I146"/>
  <c r="E146"/>
  <c r="J146"/>
  <c r="F146"/>
  <c r="G144"/>
  <c r="C144"/>
  <c r="M144" s="1"/>
  <c r="H144"/>
  <c r="D144"/>
  <c r="I144"/>
  <c r="E144"/>
  <c r="J144"/>
  <c r="F144"/>
  <c r="G142"/>
  <c r="C142"/>
  <c r="M142"/>
  <c r="H142"/>
  <c r="D142"/>
  <c r="I142"/>
  <c r="E142"/>
  <c r="J142"/>
  <c r="F142"/>
  <c r="G140"/>
  <c r="C140"/>
  <c r="M140" s="1"/>
  <c r="H140"/>
  <c r="D140"/>
  <c r="I140"/>
  <c r="E140"/>
  <c r="J140"/>
  <c r="F140"/>
  <c r="G138"/>
  <c r="C138"/>
  <c r="M138"/>
  <c r="H138"/>
  <c r="D138"/>
  <c r="I138"/>
  <c r="E138"/>
  <c r="J138"/>
  <c r="F138"/>
  <c r="G136"/>
  <c r="C136"/>
  <c r="M136" s="1"/>
  <c r="H136"/>
  <c r="D136"/>
  <c r="I136"/>
  <c r="E136"/>
  <c r="J136"/>
  <c r="F136"/>
  <c r="G134"/>
  <c r="C134"/>
  <c r="M134" s="1"/>
  <c r="H134"/>
  <c r="D134"/>
  <c r="I134"/>
  <c r="E134"/>
  <c r="J134"/>
  <c r="F134"/>
  <c r="G132"/>
  <c r="C132"/>
  <c r="M132"/>
  <c r="H132"/>
  <c r="D132"/>
  <c r="I132"/>
  <c r="E132"/>
  <c r="J132"/>
  <c r="F132"/>
  <c r="G130"/>
  <c r="C130"/>
  <c r="M130" s="1"/>
  <c r="H130"/>
  <c r="D130"/>
  <c r="I130"/>
  <c r="E130"/>
  <c r="J130"/>
  <c r="F130"/>
  <c r="G128"/>
  <c r="C128"/>
  <c r="M128" s="1"/>
  <c r="H128"/>
  <c r="D128"/>
  <c r="I128"/>
  <c r="E128"/>
  <c r="J128"/>
  <c r="F128"/>
  <c r="G126"/>
  <c r="C126"/>
  <c r="M126"/>
  <c r="H126"/>
  <c r="D126"/>
  <c r="I126"/>
  <c r="E126"/>
  <c r="J126"/>
  <c r="F126"/>
  <c r="G124"/>
  <c r="C124"/>
  <c r="M124" s="1"/>
  <c r="H124"/>
  <c r="D124"/>
  <c r="I124"/>
  <c r="E124"/>
  <c r="J124"/>
  <c r="F124"/>
  <c r="G122"/>
  <c r="C122"/>
  <c r="M122"/>
  <c r="H122"/>
  <c r="D122"/>
  <c r="I122"/>
  <c r="E122"/>
  <c r="J122"/>
  <c r="F122"/>
  <c r="G120"/>
  <c r="C120"/>
  <c r="M120" s="1"/>
  <c r="H120"/>
  <c r="D120"/>
  <c r="I120"/>
  <c r="E120"/>
  <c r="J120"/>
  <c r="F120"/>
  <c r="G118"/>
  <c r="C118"/>
  <c r="M118" s="1"/>
  <c r="H118"/>
  <c r="D118"/>
  <c r="I118"/>
  <c r="E118"/>
  <c r="J118"/>
  <c r="F118"/>
  <c r="G116"/>
  <c r="C116"/>
  <c r="M116"/>
  <c r="H116"/>
  <c r="D116"/>
  <c r="I116"/>
  <c r="E116"/>
  <c r="J116"/>
  <c r="F116"/>
  <c r="G114"/>
  <c r="C114"/>
  <c r="M114" s="1"/>
  <c r="H114"/>
  <c r="D114"/>
  <c r="I114"/>
  <c r="E114"/>
  <c r="J114"/>
  <c r="F114"/>
  <c r="G112"/>
  <c r="C112"/>
  <c r="M112" s="1"/>
  <c r="H112"/>
  <c r="D112"/>
  <c r="I112"/>
  <c r="E112"/>
  <c r="J112"/>
  <c r="F112"/>
  <c r="G110"/>
  <c r="C110"/>
  <c r="M110"/>
  <c r="H110"/>
  <c r="D110"/>
  <c r="I110"/>
  <c r="E110"/>
  <c r="J110"/>
  <c r="F110"/>
  <c r="G108"/>
  <c r="C108"/>
  <c r="M108" s="1"/>
  <c r="H108"/>
  <c r="D108"/>
  <c r="I108"/>
  <c r="E108"/>
  <c r="J108"/>
  <c r="F108"/>
  <c r="G106"/>
  <c r="C106"/>
  <c r="M106"/>
  <c r="H106"/>
  <c r="D106"/>
  <c r="I106"/>
  <c r="E106"/>
  <c r="J106"/>
  <c r="F106"/>
  <c r="G104"/>
  <c r="C104"/>
  <c r="M104" s="1"/>
  <c r="H104"/>
  <c r="D104"/>
  <c r="I104"/>
  <c r="E104"/>
  <c r="J104"/>
  <c r="F104"/>
  <c r="G102"/>
  <c r="C102"/>
  <c r="M102" s="1"/>
  <c r="H102"/>
  <c r="D102"/>
  <c r="I102"/>
  <c r="E102"/>
  <c r="J102"/>
  <c r="F102"/>
  <c r="G100"/>
  <c r="C100"/>
  <c r="M100"/>
  <c r="H100"/>
  <c r="D100"/>
  <c r="I100"/>
  <c r="E100"/>
  <c r="J100"/>
  <c r="F100"/>
  <c r="G98"/>
  <c r="C98"/>
  <c r="M98" s="1"/>
  <c r="H98"/>
  <c r="D98"/>
  <c r="I98"/>
  <c r="E98"/>
  <c r="J98"/>
  <c r="F98"/>
  <c r="G96"/>
  <c r="C96"/>
  <c r="M96" s="1"/>
  <c r="H96"/>
  <c r="D96"/>
  <c r="I96"/>
  <c r="E96"/>
  <c r="J96"/>
  <c r="F96"/>
  <c r="G94"/>
  <c r="C94"/>
  <c r="M94"/>
  <c r="H94"/>
  <c r="D94"/>
  <c r="I94"/>
  <c r="E94"/>
  <c r="J94"/>
  <c r="F94"/>
  <c r="G92"/>
  <c r="C92"/>
  <c r="M92" s="1"/>
  <c r="H92"/>
  <c r="D92"/>
  <c r="I92"/>
  <c r="E92"/>
  <c r="J92"/>
  <c r="F92"/>
  <c r="G90"/>
  <c r="C90"/>
  <c r="M90"/>
  <c r="H90"/>
  <c r="D90"/>
  <c r="I90"/>
  <c r="E90"/>
  <c r="J90"/>
  <c r="F90"/>
  <c r="G88"/>
  <c r="C88"/>
  <c r="M88" s="1"/>
  <c r="H88"/>
  <c r="D88"/>
  <c r="I88"/>
  <c r="E88"/>
  <c r="J88"/>
  <c r="F88"/>
  <c r="G86"/>
  <c r="C86"/>
  <c r="M86" s="1"/>
  <c r="H86"/>
  <c r="D86"/>
  <c r="I86"/>
  <c r="E86"/>
  <c r="J86"/>
  <c r="F86"/>
  <c r="G84"/>
  <c r="C84"/>
  <c r="M84"/>
  <c r="H84"/>
  <c r="D84"/>
  <c r="I84"/>
  <c r="E84"/>
  <c r="J84"/>
  <c r="F84"/>
  <c r="G82"/>
  <c r="C82"/>
  <c r="M82" s="1"/>
  <c r="H82"/>
  <c r="D82"/>
  <c r="I82"/>
  <c r="E82"/>
  <c r="J82"/>
  <c r="F82"/>
  <c r="G80"/>
  <c r="C80"/>
  <c r="M80" s="1"/>
  <c r="H80"/>
  <c r="D80"/>
  <c r="I80"/>
  <c r="E80"/>
  <c r="J80"/>
  <c r="F80"/>
  <c r="G78"/>
  <c r="C78"/>
  <c r="M78"/>
  <c r="H78"/>
  <c r="D78"/>
  <c r="I78"/>
  <c r="E78"/>
  <c r="J78"/>
  <c r="F78"/>
  <c r="G76"/>
  <c r="C76"/>
  <c r="M76" s="1"/>
  <c r="H76"/>
  <c r="D76"/>
  <c r="I76"/>
  <c r="E76"/>
  <c r="J76"/>
  <c r="F76"/>
  <c r="G74"/>
  <c r="C74"/>
  <c r="M74"/>
  <c r="H74"/>
  <c r="D74"/>
  <c r="I74"/>
  <c r="E74"/>
  <c r="J74"/>
  <c r="F74"/>
  <c r="G72"/>
  <c r="C72"/>
  <c r="M72" s="1"/>
  <c r="H72"/>
  <c r="D72"/>
  <c r="I72"/>
  <c r="E72"/>
  <c r="J72"/>
  <c r="F72"/>
  <c r="G70"/>
  <c r="C70"/>
  <c r="M70" s="1"/>
  <c r="H70"/>
  <c r="D70"/>
  <c r="I70"/>
  <c r="E70"/>
  <c r="J70"/>
  <c r="F70"/>
  <c r="G68"/>
  <c r="C68"/>
  <c r="M68"/>
  <c r="H68"/>
  <c r="D68"/>
  <c r="I68"/>
  <c r="E68"/>
  <c r="J68"/>
  <c r="F68"/>
  <c r="G66"/>
  <c r="C66"/>
  <c r="M66" s="1"/>
  <c r="H66"/>
  <c r="D66"/>
  <c r="I66"/>
  <c r="E66"/>
  <c r="J66"/>
  <c r="F66"/>
  <c r="G64"/>
  <c r="C64"/>
  <c r="M64" s="1"/>
  <c r="H64"/>
  <c r="D64"/>
  <c r="I64"/>
  <c r="E64"/>
  <c r="J64"/>
  <c r="F64"/>
  <c r="G62"/>
  <c r="C62"/>
  <c r="M62"/>
  <c r="H62"/>
  <c r="D62"/>
  <c r="I62"/>
  <c r="E62"/>
  <c r="J62"/>
  <c r="F62"/>
  <c r="G60"/>
  <c r="C60"/>
  <c r="M60" s="1"/>
  <c r="H60"/>
  <c r="D60"/>
  <c r="I60"/>
  <c r="E60"/>
  <c r="J60"/>
  <c r="F60"/>
  <c r="G58"/>
  <c r="C58"/>
  <c r="M58"/>
  <c r="H58"/>
  <c r="D58"/>
  <c r="I58"/>
  <c r="E58"/>
  <c r="J58"/>
  <c r="F58"/>
  <c r="G56"/>
  <c r="C56"/>
  <c r="M56" s="1"/>
  <c r="H56"/>
  <c r="D56"/>
  <c r="I56"/>
  <c r="E56"/>
  <c r="J56"/>
  <c r="F56"/>
  <c r="G54"/>
  <c r="C54"/>
  <c r="M54" s="1"/>
  <c r="H54"/>
  <c r="D54"/>
  <c r="I54"/>
  <c r="E54"/>
  <c r="J54"/>
  <c r="F54"/>
  <c r="G52"/>
  <c r="C52"/>
  <c r="M52"/>
  <c r="H52"/>
  <c r="D52"/>
  <c r="I52"/>
  <c r="E52"/>
  <c r="J52"/>
  <c r="F52"/>
  <c r="G50"/>
  <c r="C50"/>
  <c r="M50" s="1"/>
  <c r="H50"/>
  <c r="D50"/>
  <c r="I50"/>
  <c r="J50"/>
  <c r="F50"/>
  <c r="G48"/>
  <c r="C48"/>
  <c r="M48" s="1"/>
  <c r="H48"/>
  <c r="D48"/>
  <c r="J48"/>
  <c r="F48"/>
  <c r="G46"/>
  <c r="C46"/>
  <c r="M46" s="1"/>
  <c r="H46"/>
  <c r="D46"/>
  <c r="J46"/>
  <c r="F46"/>
  <c r="G44"/>
  <c r="C44"/>
  <c r="M44"/>
  <c r="H44"/>
  <c r="D44"/>
  <c r="J44"/>
  <c r="F44"/>
  <c r="G42"/>
  <c r="C42"/>
  <c r="M42" s="1"/>
  <c r="H42"/>
  <c r="D42"/>
  <c r="J42"/>
  <c r="F42"/>
  <c r="J40"/>
  <c r="F40"/>
  <c r="J38"/>
  <c r="F38"/>
  <c r="J36"/>
  <c r="F36"/>
  <c r="J34"/>
  <c r="F34"/>
  <c r="J32"/>
  <c r="F32"/>
  <c r="J30"/>
  <c r="F30"/>
  <c r="J28"/>
  <c r="F28"/>
  <c r="J26"/>
  <c r="F26"/>
  <c r="J24"/>
  <c r="F24"/>
  <c r="J22"/>
  <c r="F22"/>
  <c r="J20"/>
  <c r="F20"/>
  <c r="J18"/>
  <c r="F18"/>
  <c r="J16"/>
  <c r="F16"/>
  <c r="J14"/>
  <c r="F14"/>
  <c r="E11"/>
  <c r="I11"/>
  <c r="C12"/>
  <c r="M12" s="1"/>
  <c r="G12"/>
  <c r="E13"/>
  <c r="I13"/>
  <c r="C14"/>
  <c r="M14"/>
  <c r="H14"/>
  <c r="C15"/>
  <c r="M15" s="1"/>
  <c r="I15"/>
  <c r="C16"/>
  <c r="M16" s="1"/>
  <c r="H16"/>
  <c r="C17"/>
  <c r="M17"/>
  <c r="I17"/>
  <c r="C18"/>
  <c r="M18" s="1"/>
  <c r="H18"/>
  <c r="C19"/>
  <c r="M19" s="1"/>
  <c r="I19"/>
  <c r="C20"/>
  <c r="M20"/>
  <c r="H20"/>
  <c r="C21"/>
  <c r="M21" s="1"/>
  <c r="I21"/>
  <c r="C22"/>
  <c r="M22"/>
  <c r="H22"/>
  <c r="C23"/>
  <c r="M23" s="1"/>
  <c r="I23"/>
  <c r="C24"/>
  <c r="M24" s="1"/>
  <c r="H24"/>
  <c r="C25"/>
  <c r="M25"/>
  <c r="I25"/>
  <c r="C26"/>
  <c r="M26" s="1"/>
  <c r="H26"/>
  <c r="C27"/>
  <c r="M27" s="1"/>
  <c r="I27"/>
  <c r="C28"/>
  <c r="M28"/>
  <c r="H28"/>
  <c r="C29"/>
  <c r="M29" s="1"/>
  <c r="I29"/>
  <c r="C30"/>
  <c r="M30" s="1"/>
  <c r="H30"/>
  <c r="C31"/>
  <c r="M31" s="1"/>
  <c r="I31"/>
  <c r="C32"/>
  <c r="M32"/>
  <c r="H32"/>
  <c r="C33"/>
  <c r="M33" s="1"/>
  <c r="I33"/>
  <c r="C34"/>
  <c r="M34" s="1"/>
  <c r="H34"/>
  <c r="C35"/>
  <c r="M35" s="1"/>
  <c r="I35"/>
  <c r="C36"/>
  <c r="M36"/>
  <c r="H36"/>
  <c r="C37"/>
  <c r="M37" s="1"/>
  <c r="I37"/>
  <c r="C38"/>
  <c r="M38" s="1"/>
  <c r="H38"/>
  <c r="C39"/>
  <c r="M39" s="1"/>
  <c r="I39"/>
  <c r="C40"/>
  <c r="M40"/>
  <c r="H40"/>
  <c r="C41"/>
  <c r="M41" s="1"/>
  <c r="G300" i="5"/>
  <c r="C300"/>
  <c r="L300" s="1"/>
  <c r="I300"/>
  <c r="E300"/>
  <c r="H300"/>
  <c r="D300"/>
  <c r="F300"/>
  <c r="I298"/>
  <c r="E298"/>
  <c r="G298"/>
  <c r="C298"/>
  <c r="L298" s="1"/>
  <c r="F298"/>
  <c r="H298"/>
  <c r="D298"/>
  <c r="G296"/>
  <c r="C296"/>
  <c r="L296" s="1"/>
  <c r="I296"/>
  <c r="E296"/>
  <c r="D296"/>
  <c r="F296"/>
  <c r="H296"/>
  <c r="I294"/>
  <c r="E294"/>
  <c r="G294"/>
  <c r="C294"/>
  <c r="L294" s="1"/>
  <c r="D294"/>
  <c r="F294"/>
  <c r="H294"/>
  <c r="G292"/>
  <c r="C292"/>
  <c r="L292" s="1"/>
  <c r="I292"/>
  <c r="E292"/>
  <c r="H292"/>
  <c r="D292"/>
  <c r="F292"/>
  <c r="I290"/>
  <c r="E290"/>
  <c r="G290"/>
  <c r="C290"/>
  <c r="L290" s="1"/>
  <c r="F290"/>
  <c r="H290"/>
  <c r="D290"/>
  <c r="G288"/>
  <c r="C288"/>
  <c r="L288" s="1"/>
  <c r="I288"/>
  <c r="E288"/>
  <c r="D288"/>
  <c r="F288"/>
  <c r="H288"/>
  <c r="I286"/>
  <c r="E286"/>
  <c r="G286"/>
  <c r="C286"/>
  <c r="L286" s="1"/>
  <c r="D286"/>
  <c r="F286"/>
  <c r="H286"/>
  <c r="G284"/>
  <c r="C284"/>
  <c r="L284" s="1"/>
  <c r="I284"/>
  <c r="E284"/>
  <c r="H284"/>
  <c r="D284"/>
  <c r="F284"/>
  <c r="I282"/>
  <c r="E282"/>
  <c r="G282"/>
  <c r="C282"/>
  <c r="L282" s="1"/>
  <c r="F282"/>
  <c r="H282"/>
  <c r="D282"/>
  <c r="G280"/>
  <c r="C280"/>
  <c r="L280" s="1"/>
  <c r="I280"/>
  <c r="E280"/>
  <c r="D280"/>
  <c r="F280"/>
  <c r="H280"/>
  <c r="I278"/>
  <c r="E278"/>
  <c r="G278"/>
  <c r="C278"/>
  <c r="L278" s="1"/>
  <c r="D278"/>
  <c r="F278"/>
  <c r="H278"/>
  <c r="G276"/>
  <c r="C276"/>
  <c r="L276" s="1"/>
  <c r="I276"/>
  <c r="E276"/>
  <c r="H276"/>
  <c r="D276"/>
  <c r="F276"/>
  <c r="I274"/>
  <c r="E274"/>
  <c r="G274"/>
  <c r="C274"/>
  <c r="L274" s="1"/>
  <c r="F274"/>
  <c r="H274"/>
  <c r="D274"/>
  <c r="G272"/>
  <c r="C272"/>
  <c r="L272" s="1"/>
  <c r="I272"/>
  <c r="E272"/>
  <c r="D272"/>
  <c r="F272"/>
  <c r="H272"/>
  <c r="I270"/>
  <c r="E270"/>
  <c r="G270"/>
  <c r="C270"/>
  <c r="L270" s="1"/>
  <c r="D270"/>
  <c r="F270"/>
  <c r="H270"/>
  <c r="G268"/>
  <c r="C268"/>
  <c r="L268" s="1"/>
  <c r="I268"/>
  <c r="E268"/>
  <c r="H268"/>
  <c r="D268"/>
  <c r="F268"/>
  <c r="I266"/>
  <c r="E266"/>
  <c r="G266"/>
  <c r="C266"/>
  <c r="L266" s="1"/>
  <c r="F266"/>
  <c r="H266"/>
  <c r="D266"/>
  <c r="G264"/>
  <c r="C264"/>
  <c r="L264" s="1"/>
  <c r="I264"/>
  <c r="E264"/>
  <c r="D264"/>
  <c r="F264"/>
  <c r="H264"/>
  <c r="I262"/>
  <c r="E262"/>
  <c r="G262"/>
  <c r="C262"/>
  <c r="L262" s="1"/>
  <c r="D262"/>
  <c r="F262"/>
  <c r="H262"/>
  <c r="G260"/>
  <c r="C260"/>
  <c r="L260" s="1"/>
  <c r="I260"/>
  <c r="E260"/>
  <c r="H260"/>
  <c r="D260"/>
  <c r="F260"/>
  <c r="I258"/>
  <c r="E258"/>
  <c r="G258"/>
  <c r="C258"/>
  <c r="L258" s="1"/>
  <c r="F258"/>
  <c r="H258"/>
  <c r="D258"/>
  <c r="G256"/>
  <c r="C256"/>
  <c r="L256" s="1"/>
  <c r="I256"/>
  <c r="E256"/>
  <c r="D256"/>
  <c r="F256"/>
  <c r="H256"/>
  <c r="I254"/>
  <c r="E254"/>
  <c r="G254"/>
  <c r="C254"/>
  <c r="L254" s="1"/>
  <c r="D254"/>
  <c r="F254"/>
  <c r="H254"/>
  <c r="G252"/>
  <c r="C252"/>
  <c r="L252" s="1"/>
  <c r="I252"/>
  <c r="E252"/>
  <c r="H252"/>
  <c r="D252"/>
  <c r="F252"/>
  <c r="I250"/>
  <c r="E250"/>
  <c r="G250"/>
  <c r="C250"/>
  <c r="L250" s="1"/>
  <c r="F250"/>
  <c r="H250"/>
  <c r="D250"/>
  <c r="G248"/>
  <c r="C248"/>
  <c r="L248" s="1"/>
  <c r="I248"/>
  <c r="E248"/>
  <c r="D248"/>
  <c r="F248"/>
  <c r="H248"/>
  <c r="I246"/>
  <c r="E246"/>
  <c r="G246"/>
  <c r="C246"/>
  <c r="L246" s="1"/>
  <c r="D246"/>
  <c r="F246"/>
  <c r="H246"/>
  <c r="G244"/>
  <c r="C244"/>
  <c r="L244" s="1"/>
  <c r="I244"/>
  <c r="E244"/>
  <c r="H244"/>
  <c r="D244"/>
  <c r="F244"/>
  <c r="I242"/>
  <c r="E242"/>
  <c r="G242"/>
  <c r="C242"/>
  <c r="L242" s="1"/>
  <c r="F242"/>
  <c r="H242"/>
  <c r="D242"/>
  <c r="G240"/>
  <c r="C240"/>
  <c r="L240" s="1"/>
  <c r="I240"/>
  <c r="E240"/>
  <c r="D240"/>
  <c r="F240"/>
  <c r="H240"/>
  <c r="I238"/>
  <c r="E238"/>
  <c r="G238"/>
  <c r="C238"/>
  <c r="L238" s="1"/>
  <c r="D238"/>
  <c r="F238"/>
  <c r="H238"/>
  <c r="G236"/>
  <c r="C236"/>
  <c r="L236" s="1"/>
  <c r="I236"/>
  <c r="E236"/>
  <c r="H236"/>
  <c r="D236"/>
  <c r="F236"/>
  <c r="I234"/>
  <c r="E234"/>
  <c r="G234"/>
  <c r="C234"/>
  <c r="L234" s="1"/>
  <c r="F234"/>
  <c r="H234"/>
  <c r="D234"/>
  <c r="G232"/>
  <c r="C232"/>
  <c r="L232" s="1"/>
  <c r="H232"/>
  <c r="D232"/>
  <c r="I232"/>
  <c r="E232"/>
  <c r="F232"/>
  <c r="I230"/>
  <c r="E230"/>
  <c r="F230"/>
  <c r="G230"/>
  <c r="C230"/>
  <c r="L230" s="1"/>
  <c r="H230"/>
  <c r="D230"/>
  <c r="G228"/>
  <c r="C228"/>
  <c r="L228"/>
  <c r="H228"/>
  <c r="D228"/>
  <c r="I228"/>
  <c r="E228"/>
  <c r="F228"/>
  <c r="I226"/>
  <c r="E226"/>
  <c r="F226"/>
  <c r="G226"/>
  <c r="C226"/>
  <c r="L226" s="1"/>
  <c r="H226"/>
  <c r="D226"/>
  <c r="G224"/>
  <c r="C224"/>
  <c r="L224" s="1"/>
  <c r="H224"/>
  <c r="D224"/>
  <c r="I224"/>
  <c r="E224"/>
  <c r="F224"/>
  <c r="I222"/>
  <c r="E222"/>
  <c r="F222"/>
  <c r="G222"/>
  <c r="C222"/>
  <c r="L222" s="1"/>
  <c r="H222"/>
  <c r="D222"/>
  <c r="G220"/>
  <c r="C220"/>
  <c r="L220"/>
  <c r="H220"/>
  <c r="D220"/>
  <c r="I220"/>
  <c r="E220"/>
  <c r="F220"/>
  <c r="I218"/>
  <c r="E218"/>
  <c r="F218"/>
  <c r="G218"/>
  <c r="C218"/>
  <c r="L218" s="1"/>
  <c r="H218"/>
  <c r="D218"/>
  <c r="G216"/>
  <c r="C216"/>
  <c r="L216" s="1"/>
  <c r="H216"/>
  <c r="D216"/>
  <c r="I216"/>
  <c r="E216"/>
  <c r="F216"/>
  <c r="I214"/>
  <c r="E214"/>
  <c r="F214"/>
  <c r="G214"/>
  <c r="C214"/>
  <c r="L214" s="1"/>
  <c r="H214"/>
  <c r="D214"/>
  <c r="G212"/>
  <c r="C212"/>
  <c r="L212"/>
  <c r="H212"/>
  <c r="D212"/>
  <c r="I212"/>
  <c r="E212"/>
  <c r="F212"/>
  <c r="I210"/>
  <c r="E210"/>
  <c r="F210"/>
  <c r="G210"/>
  <c r="C210"/>
  <c r="L210" s="1"/>
  <c r="H210"/>
  <c r="D210"/>
  <c r="G208"/>
  <c r="C208"/>
  <c r="L208" s="1"/>
  <c r="H208"/>
  <c r="D208"/>
  <c r="I208"/>
  <c r="E208"/>
  <c r="F208"/>
  <c r="I206"/>
  <c r="E206"/>
  <c r="F206"/>
  <c r="G206"/>
  <c r="C206"/>
  <c r="L206" s="1"/>
  <c r="H206"/>
  <c r="D206"/>
  <c r="G204"/>
  <c r="C204"/>
  <c r="L204"/>
  <c r="H204"/>
  <c r="D204"/>
  <c r="I204"/>
  <c r="E204"/>
  <c r="F204"/>
  <c r="I202"/>
  <c r="E202"/>
  <c r="F202"/>
  <c r="G202"/>
  <c r="C202"/>
  <c r="L202" s="1"/>
  <c r="H202"/>
  <c r="D202"/>
  <c r="G200"/>
  <c r="C200"/>
  <c r="L200" s="1"/>
  <c r="H200"/>
  <c r="D200"/>
  <c r="I200"/>
  <c r="E200"/>
  <c r="F200"/>
  <c r="I198"/>
  <c r="E198"/>
  <c r="F198"/>
  <c r="G198"/>
  <c r="C198"/>
  <c r="L198" s="1"/>
  <c r="H198"/>
  <c r="D198"/>
  <c r="G196"/>
  <c r="C196"/>
  <c r="L196"/>
  <c r="H196"/>
  <c r="D196"/>
  <c r="I196"/>
  <c r="E196"/>
  <c r="F196"/>
  <c r="I194"/>
  <c r="E194"/>
  <c r="F194"/>
  <c r="G194"/>
  <c r="C194"/>
  <c r="L194" s="1"/>
  <c r="H194"/>
  <c r="D194"/>
  <c r="G192"/>
  <c r="C192"/>
  <c r="L192" s="1"/>
  <c r="H192"/>
  <c r="D192"/>
  <c r="I192"/>
  <c r="E192"/>
  <c r="F192"/>
  <c r="I190"/>
  <c r="E190"/>
  <c r="F190"/>
  <c r="G190"/>
  <c r="C190"/>
  <c r="L190" s="1"/>
  <c r="H190"/>
  <c r="D190"/>
  <c r="G188"/>
  <c r="C188"/>
  <c r="L188"/>
  <c r="H188"/>
  <c r="D188"/>
  <c r="I188"/>
  <c r="E188"/>
  <c r="F188"/>
  <c r="I186"/>
  <c r="E186"/>
  <c r="F186"/>
  <c r="G186"/>
  <c r="C186"/>
  <c r="L186" s="1"/>
  <c r="H186"/>
  <c r="D186"/>
  <c r="G184"/>
  <c r="C184"/>
  <c r="L184" s="1"/>
  <c r="H184"/>
  <c r="D184"/>
  <c r="I184"/>
  <c r="E184"/>
  <c r="F184"/>
  <c r="I182"/>
  <c r="E182"/>
  <c r="F182"/>
  <c r="G182"/>
  <c r="C182"/>
  <c r="L182" s="1"/>
  <c r="H182"/>
  <c r="D182"/>
  <c r="G180"/>
  <c r="C180"/>
  <c r="L180"/>
  <c r="H180"/>
  <c r="D180"/>
  <c r="I180"/>
  <c r="E180"/>
  <c r="F180"/>
  <c r="I178"/>
  <c r="E178"/>
  <c r="F178"/>
  <c r="G178"/>
  <c r="C178"/>
  <c r="L178" s="1"/>
  <c r="H178"/>
  <c r="D178"/>
  <c r="G176"/>
  <c r="C176"/>
  <c r="L176" s="1"/>
  <c r="H176"/>
  <c r="D176"/>
  <c r="I176"/>
  <c r="E176"/>
  <c r="F176"/>
  <c r="I174"/>
  <c r="E174"/>
  <c r="F174"/>
  <c r="G174"/>
  <c r="C174"/>
  <c r="L174" s="1"/>
  <c r="H174"/>
  <c r="D174"/>
  <c r="G172"/>
  <c r="C172"/>
  <c r="L172"/>
  <c r="H172"/>
  <c r="D172"/>
  <c r="I172"/>
  <c r="E172"/>
  <c r="F172"/>
  <c r="I170"/>
  <c r="E170"/>
  <c r="F170"/>
  <c r="G170"/>
  <c r="C170"/>
  <c r="L170" s="1"/>
  <c r="H170"/>
  <c r="D170"/>
  <c r="G168"/>
  <c r="C168"/>
  <c r="L168" s="1"/>
  <c r="H168"/>
  <c r="D168"/>
  <c r="I168"/>
  <c r="E168"/>
  <c r="F168"/>
  <c r="I166"/>
  <c r="E166"/>
  <c r="F166"/>
  <c r="G166"/>
  <c r="C166"/>
  <c r="L166" s="1"/>
  <c r="H166"/>
  <c r="D166"/>
  <c r="G164"/>
  <c r="C164"/>
  <c r="L164"/>
  <c r="H164"/>
  <c r="D164"/>
  <c r="I164"/>
  <c r="E164"/>
  <c r="F164"/>
  <c r="I162"/>
  <c r="E162"/>
  <c r="F162"/>
  <c r="G162"/>
  <c r="C162"/>
  <c r="L162" s="1"/>
  <c r="H162"/>
  <c r="D162"/>
  <c r="G160"/>
  <c r="C160"/>
  <c r="L160" s="1"/>
  <c r="H160"/>
  <c r="D160"/>
  <c r="I160"/>
  <c r="E160"/>
  <c r="F160"/>
  <c r="I158"/>
  <c r="E158"/>
  <c r="F158"/>
  <c r="G158"/>
  <c r="C158"/>
  <c r="L158" s="1"/>
  <c r="H158"/>
  <c r="D158"/>
  <c r="G156"/>
  <c r="C156"/>
  <c r="L156"/>
  <c r="H156"/>
  <c r="D156"/>
  <c r="I156"/>
  <c r="E156"/>
  <c r="F156"/>
  <c r="I154"/>
  <c r="E154"/>
  <c r="F154"/>
  <c r="G154"/>
  <c r="C154"/>
  <c r="L154" s="1"/>
  <c r="H154"/>
  <c r="D154"/>
  <c r="G152"/>
  <c r="C152"/>
  <c r="L152" s="1"/>
  <c r="H152"/>
  <c r="D152"/>
  <c r="I152"/>
  <c r="E152"/>
  <c r="F152"/>
  <c r="I150"/>
  <c r="E150"/>
  <c r="F150"/>
  <c r="G150"/>
  <c r="C150"/>
  <c r="L150" s="1"/>
  <c r="H150"/>
  <c r="D150"/>
  <c r="G148"/>
  <c r="C148"/>
  <c r="L148"/>
  <c r="H148"/>
  <c r="D148"/>
  <c r="I148"/>
  <c r="E148"/>
  <c r="F148"/>
  <c r="I146"/>
  <c r="E146"/>
  <c r="F146"/>
  <c r="G146"/>
  <c r="C146"/>
  <c r="L146" s="1"/>
  <c r="H146"/>
  <c r="D146"/>
  <c r="G144"/>
  <c r="C144"/>
  <c r="L144" s="1"/>
  <c r="H144"/>
  <c r="D144"/>
  <c r="I144"/>
  <c r="E144"/>
  <c r="F144"/>
  <c r="I142"/>
  <c r="E142"/>
  <c r="F142"/>
  <c r="G142"/>
  <c r="C142"/>
  <c r="L142" s="1"/>
  <c r="H142"/>
  <c r="D142"/>
  <c r="G140"/>
  <c r="C140"/>
  <c r="L140"/>
  <c r="H140"/>
  <c r="D140"/>
  <c r="I140"/>
  <c r="E140"/>
  <c r="F140"/>
  <c r="I138"/>
  <c r="E138"/>
  <c r="F138"/>
  <c r="G138"/>
  <c r="C138"/>
  <c r="L138" s="1"/>
  <c r="H138"/>
  <c r="D138"/>
  <c r="G136"/>
  <c r="C136"/>
  <c r="L136" s="1"/>
  <c r="H136"/>
  <c r="D136"/>
  <c r="I136"/>
  <c r="E136"/>
  <c r="F136"/>
  <c r="I134"/>
  <c r="E134"/>
  <c r="F134"/>
  <c r="G134"/>
  <c r="C134"/>
  <c r="L134" s="1"/>
  <c r="H134"/>
  <c r="D134"/>
  <c r="G132"/>
  <c r="C132"/>
  <c r="L132"/>
  <c r="H132"/>
  <c r="D132"/>
  <c r="I132"/>
  <c r="E132"/>
  <c r="F132"/>
  <c r="I130"/>
  <c r="E130"/>
  <c r="F130"/>
  <c r="G130"/>
  <c r="C130"/>
  <c r="L130" s="1"/>
  <c r="H130"/>
  <c r="D130"/>
  <c r="G128"/>
  <c r="C128"/>
  <c r="L128" s="1"/>
  <c r="H128"/>
  <c r="D128"/>
  <c r="I128"/>
  <c r="E128"/>
  <c r="F128"/>
  <c r="I126"/>
  <c r="E126"/>
  <c r="F126"/>
  <c r="G126"/>
  <c r="C126"/>
  <c r="L126" s="1"/>
  <c r="H126"/>
  <c r="D126"/>
  <c r="G124"/>
  <c r="C124"/>
  <c r="L124"/>
  <c r="H124"/>
  <c r="D124"/>
  <c r="I124"/>
  <c r="E124"/>
  <c r="F124"/>
  <c r="I122"/>
  <c r="E122"/>
  <c r="F122"/>
  <c r="G122"/>
  <c r="C122"/>
  <c r="L122" s="1"/>
  <c r="H122"/>
  <c r="D122"/>
  <c r="G120"/>
  <c r="C120"/>
  <c r="L120" s="1"/>
  <c r="H120"/>
  <c r="D120"/>
  <c r="I120"/>
  <c r="E120"/>
  <c r="F120"/>
  <c r="I118"/>
  <c r="E118"/>
  <c r="F118"/>
  <c r="G118"/>
  <c r="C118"/>
  <c r="L118" s="1"/>
  <c r="H118"/>
  <c r="D118"/>
  <c r="G116"/>
  <c r="C116"/>
  <c r="L116"/>
  <c r="H116"/>
  <c r="D116"/>
  <c r="I116"/>
  <c r="E116"/>
  <c r="F116"/>
  <c r="I114"/>
  <c r="E114"/>
  <c r="F114"/>
  <c r="G114"/>
  <c r="C114"/>
  <c r="L114" s="1"/>
  <c r="H114"/>
  <c r="D114"/>
  <c r="G112"/>
  <c r="C112"/>
  <c r="L112" s="1"/>
  <c r="H112"/>
  <c r="D112"/>
  <c r="I112"/>
  <c r="E112"/>
  <c r="F112"/>
  <c r="I110"/>
  <c r="E110"/>
  <c r="F110"/>
  <c r="G110"/>
  <c r="C110"/>
  <c r="L110" s="1"/>
  <c r="H110"/>
  <c r="D110"/>
  <c r="G108"/>
  <c r="C108"/>
  <c r="L108"/>
  <c r="H108"/>
  <c r="D108"/>
  <c r="I108"/>
  <c r="E108"/>
  <c r="F108"/>
  <c r="I106"/>
  <c r="E106"/>
  <c r="F106"/>
  <c r="G106"/>
  <c r="C106"/>
  <c r="L106" s="1"/>
  <c r="H106"/>
  <c r="D106"/>
  <c r="G104"/>
  <c r="C104"/>
  <c r="L104" s="1"/>
  <c r="H104"/>
  <c r="D104"/>
  <c r="I104"/>
  <c r="E104"/>
  <c r="F104"/>
  <c r="I102"/>
  <c r="E102"/>
  <c r="F102"/>
  <c r="G102"/>
  <c r="C102"/>
  <c r="L102" s="1"/>
  <c r="H102"/>
  <c r="D102"/>
  <c r="G100"/>
  <c r="C100"/>
  <c r="L100"/>
  <c r="H100"/>
  <c r="D100"/>
  <c r="I100"/>
  <c r="E100"/>
  <c r="F100"/>
  <c r="I98"/>
  <c r="E98"/>
  <c r="F98"/>
  <c r="G98"/>
  <c r="C98"/>
  <c r="L98" s="1"/>
  <c r="H98"/>
  <c r="D98"/>
  <c r="G96"/>
  <c r="C96"/>
  <c r="L96" s="1"/>
  <c r="H96"/>
  <c r="D96"/>
  <c r="I96"/>
  <c r="E96"/>
  <c r="F96"/>
  <c r="I94"/>
  <c r="E94"/>
  <c r="F94"/>
  <c r="G94"/>
  <c r="C94"/>
  <c r="L94" s="1"/>
  <c r="H94"/>
  <c r="D94"/>
  <c r="G92"/>
  <c r="C92"/>
  <c r="L92"/>
  <c r="H92"/>
  <c r="D92"/>
  <c r="I92"/>
  <c r="E92"/>
  <c r="F92"/>
  <c r="I90"/>
  <c r="E90"/>
  <c r="F90"/>
  <c r="G90"/>
  <c r="C90"/>
  <c r="L90" s="1"/>
  <c r="H90"/>
  <c r="D90"/>
  <c r="G88"/>
  <c r="C88"/>
  <c r="L88" s="1"/>
  <c r="H88"/>
  <c r="D88"/>
  <c r="I88"/>
  <c r="E88"/>
  <c r="F88"/>
  <c r="I86"/>
  <c r="E86"/>
  <c r="F86"/>
  <c r="G86"/>
  <c r="C86"/>
  <c r="L86" s="1"/>
  <c r="H86"/>
  <c r="D86"/>
  <c r="G84"/>
  <c r="C84"/>
  <c r="L84"/>
  <c r="H84"/>
  <c r="D84"/>
  <c r="I84"/>
  <c r="E84"/>
  <c r="F84"/>
  <c r="I82"/>
  <c r="E82"/>
  <c r="F82"/>
  <c r="G82"/>
  <c r="C82"/>
  <c r="L82" s="1"/>
  <c r="H82"/>
  <c r="D82"/>
  <c r="G80"/>
  <c r="C80"/>
  <c r="L80" s="1"/>
  <c r="H80"/>
  <c r="D80"/>
  <c r="I80"/>
  <c r="E80"/>
  <c r="F80"/>
  <c r="I78"/>
  <c r="E78"/>
  <c r="F78"/>
  <c r="G78"/>
  <c r="C78"/>
  <c r="L78" s="1"/>
  <c r="H78"/>
  <c r="D78"/>
  <c r="G76"/>
  <c r="C76"/>
  <c r="L76"/>
  <c r="H76"/>
  <c r="D76"/>
  <c r="I76"/>
  <c r="E76"/>
  <c r="F76"/>
  <c r="I74"/>
  <c r="E74"/>
  <c r="F74"/>
  <c r="G74"/>
  <c r="C74"/>
  <c r="L74" s="1"/>
  <c r="H74"/>
  <c r="D74"/>
  <c r="G72"/>
  <c r="C72"/>
  <c r="L72" s="1"/>
  <c r="H72"/>
  <c r="D72"/>
  <c r="I72"/>
  <c r="E72"/>
  <c r="F72"/>
  <c r="I70"/>
  <c r="E70"/>
  <c r="F70"/>
  <c r="G70"/>
  <c r="C70"/>
  <c r="L70" s="1"/>
  <c r="H70"/>
  <c r="D70"/>
  <c r="G68"/>
  <c r="C68"/>
  <c r="L68"/>
  <c r="H68"/>
  <c r="D68"/>
  <c r="I68"/>
  <c r="E68"/>
  <c r="F68"/>
  <c r="I66"/>
  <c r="E66"/>
  <c r="F66"/>
  <c r="G66"/>
  <c r="C66"/>
  <c r="L66" s="1"/>
  <c r="H66"/>
  <c r="D66"/>
  <c r="G64"/>
  <c r="C64"/>
  <c r="L64" s="1"/>
  <c r="H64"/>
  <c r="D64"/>
  <c r="I64"/>
  <c r="E64"/>
  <c r="F64"/>
  <c r="I62"/>
  <c r="E62"/>
  <c r="F62"/>
  <c r="G62"/>
  <c r="C62"/>
  <c r="L62" s="1"/>
  <c r="H62"/>
  <c r="D62"/>
  <c r="G60"/>
  <c r="C60"/>
  <c r="L60" s="1"/>
  <c r="H60"/>
  <c r="D60"/>
  <c r="I60"/>
  <c r="E60"/>
  <c r="F60"/>
  <c r="I58"/>
  <c r="E58"/>
  <c r="F58"/>
  <c r="G58"/>
  <c r="C58"/>
  <c r="L58" s="1"/>
  <c r="H58"/>
  <c r="D58"/>
  <c r="G56"/>
  <c r="C56"/>
  <c r="L56" s="1"/>
  <c r="H56"/>
  <c r="D56"/>
  <c r="I56"/>
  <c r="E56"/>
  <c r="F56"/>
  <c r="I54"/>
  <c r="E54"/>
  <c r="F54"/>
  <c r="G54"/>
  <c r="C54"/>
  <c r="L54" s="1"/>
  <c r="H54"/>
  <c r="D54"/>
  <c r="G52"/>
  <c r="C52"/>
  <c r="L52"/>
  <c r="H52"/>
  <c r="D52"/>
  <c r="I52"/>
  <c r="E52"/>
  <c r="F52"/>
  <c r="I50"/>
  <c r="E50"/>
  <c r="F50"/>
  <c r="G50"/>
  <c r="C50"/>
  <c r="L50" s="1"/>
  <c r="H50"/>
  <c r="D50"/>
  <c r="G48"/>
  <c r="C48"/>
  <c r="L48" s="1"/>
  <c r="H48"/>
  <c r="D48"/>
  <c r="I48"/>
  <c r="E48"/>
  <c r="F48"/>
  <c r="I46"/>
  <c r="E46"/>
  <c r="F46"/>
  <c r="G46"/>
  <c r="C46"/>
  <c r="L46" s="1"/>
  <c r="H46"/>
  <c r="D46"/>
  <c r="G44"/>
  <c r="C44"/>
  <c r="L44" s="1"/>
  <c r="H44"/>
  <c r="D44"/>
  <c r="I44"/>
  <c r="E44"/>
  <c r="F44"/>
  <c r="I42"/>
  <c r="E42"/>
  <c r="F42"/>
  <c r="G42"/>
  <c r="C42"/>
  <c r="L42" s="1"/>
  <c r="H42"/>
  <c r="D42"/>
  <c r="G40"/>
  <c r="C40"/>
  <c r="L40" s="1"/>
  <c r="H40"/>
  <c r="D40"/>
  <c r="I40"/>
  <c r="E40"/>
  <c r="F40"/>
  <c r="I38"/>
  <c r="E38"/>
  <c r="F38"/>
  <c r="G38"/>
  <c r="C38"/>
  <c r="L38" s="1"/>
  <c r="H38"/>
  <c r="D38"/>
  <c r="G36"/>
  <c r="C36"/>
  <c r="L36"/>
  <c r="H36"/>
  <c r="D36"/>
  <c r="I36"/>
  <c r="E36"/>
  <c r="F36"/>
  <c r="I34"/>
  <c r="E34"/>
  <c r="F34"/>
  <c r="G34"/>
  <c r="C34"/>
  <c r="L34" s="1"/>
  <c r="H34"/>
  <c r="D34"/>
  <c r="G32"/>
  <c r="C32"/>
  <c r="L32" s="1"/>
  <c r="H32"/>
  <c r="D32"/>
  <c r="I32"/>
  <c r="E32"/>
  <c r="F32"/>
  <c r="I30"/>
  <c r="E30"/>
  <c r="F30"/>
  <c r="G30"/>
  <c r="C30"/>
  <c r="L30" s="1"/>
  <c r="H30"/>
  <c r="D30"/>
  <c r="G28"/>
  <c r="C28"/>
  <c r="L28" s="1"/>
  <c r="H28"/>
  <c r="D28"/>
  <c r="I28"/>
  <c r="E28"/>
  <c r="F28"/>
  <c r="I26"/>
  <c r="E26"/>
  <c r="F26"/>
  <c r="G26"/>
  <c r="C26"/>
  <c r="L26" s="1"/>
  <c r="H26"/>
  <c r="D26"/>
  <c r="G24"/>
  <c r="C24"/>
  <c r="L24" s="1"/>
  <c r="H24"/>
  <c r="D24"/>
  <c r="I24"/>
  <c r="E24"/>
  <c r="F24"/>
  <c r="I22"/>
  <c r="E22"/>
  <c r="F22"/>
  <c r="G22"/>
  <c r="C22"/>
  <c r="L22" s="1"/>
  <c r="H22"/>
  <c r="D22"/>
  <c r="G20"/>
  <c r="C20"/>
  <c r="L20"/>
  <c r="H20"/>
  <c r="D20"/>
  <c r="I20"/>
  <c r="E20"/>
  <c r="F20"/>
  <c r="I18"/>
  <c r="E18"/>
  <c r="F18"/>
  <c r="G18"/>
  <c r="C18"/>
  <c r="L18" s="1"/>
  <c r="H18"/>
  <c r="D18"/>
  <c r="G16"/>
  <c r="C16"/>
  <c r="L16" s="1"/>
  <c r="H16"/>
  <c r="D16"/>
  <c r="I16"/>
  <c r="E16"/>
  <c r="F16"/>
  <c r="I14"/>
  <c r="E14"/>
  <c r="F14"/>
  <c r="G14"/>
  <c r="C14"/>
  <c r="L14" s="1"/>
  <c r="H14"/>
  <c r="D14"/>
  <c r="G12"/>
  <c r="C12"/>
  <c r="L12" s="1"/>
  <c r="M1" s="1"/>
  <c r="H12"/>
  <c r="D12"/>
  <c r="I12"/>
  <c r="E12"/>
  <c r="F12"/>
  <c r="D11" i="4"/>
  <c r="F12"/>
  <c r="D13"/>
  <c r="G14"/>
  <c r="G15"/>
  <c r="G16"/>
  <c r="G17"/>
  <c r="G18"/>
  <c r="G19"/>
  <c r="G20"/>
  <c r="G21"/>
  <c r="G22"/>
  <c r="G23"/>
  <c r="G24"/>
  <c r="G25"/>
  <c r="G26"/>
  <c r="G27"/>
  <c r="G28"/>
  <c r="G29"/>
  <c r="G30"/>
  <c r="G31"/>
  <c r="G32"/>
  <c r="G33"/>
  <c r="G34"/>
  <c r="G35"/>
  <c r="G36"/>
  <c r="G37"/>
  <c r="G38"/>
  <c r="G39"/>
  <c r="G40"/>
  <c r="J41"/>
  <c r="I42"/>
  <c r="G43"/>
  <c r="I44"/>
  <c r="G45"/>
  <c r="I46"/>
  <c r="G47"/>
  <c r="I48"/>
  <c r="G49"/>
  <c r="H8" i="13"/>
  <c r="F8"/>
  <c r="H12"/>
  <c r="F12"/>
  <c r="H16"/>
  <c r="F16"/>
  <c r="H20"/>
  <c r="F20"/>
  <c r="H24"/>
  <c r="F24"/>
  <c r="H28"/>
  <c r="F28"/>
  <c r="H7"/>
  <c r="F7"/>
  <c r="F10"/>
  <c r="H10"/>
  <c r="F14"/>
  <c r="H14"/>
  <c r="F18"/>
  <c r="H18"/>
  <c r="F22"/>
  <c r="H22"/>
  <c r="F26"/>
  <c r="H26"/>
  <c r="G7"/>
  <c r="M25" i="11"/>
  <c r="L25"/>
  <c r="M18"/>
  <c r="L18"/>
  <c r="M23"/>
  <c r="L23"/>
  <c r="L17"/>
  <c r="M17"/>
  <c r="L24"/>
  <c r="M24"/>
  <c r="L22"/>
  <c r="M22"/>
  <c r="M20"/>
  <c r="L20"/>
  <c r="M27"/>
  <c r="L27"/>
  <c r="L26"/>
  <c r="M26"/>
  <c r="D100" i="14"/>
  <c r="F100"/>
  <c r="E100"/>
  <c r="C100"/>
  <c r="L100" s="1"/>
  <c r="D91"/>
  <c r="F91"/>
  <c r="E91"/>
  <c r="D85"/>
  <c r="F85" s="1"/>
  <c r="E85"/>
  <c r="D56"/>
  <c r="F56" s="1"/>
  <c r="E56"/>
  <c r="C56"/>
  <c r="L56"/>
  <c r="D36"/>
  <c r="F36" s="1"/>
  <c r="E36"/>
  <c r="C36"/>
  <c r="L36" s="1"/>
  <c r="C27"/>
  <c r="L27" s="1"/>
  <c r="D27"/>
  <c r="F27" s="1"/>
  <c r="C23"/>
  <c r="L23" s="1"/>
  <c r="D23"/>
  <c r="E23" s="1"/>
  <c r="D19"/>
  <c r="E19" s="1"/>
  <c r="F19"/>
  <c r="D16"/>
  <c r="E16" s="1"/>
  <c r="C16"/>
  <c r="L16" s="1"/>
  <c r="G19" i="13"/>
  <c r="F19"/>
  <c r="H19"/>
  <c r="H29"/>
  <c r="G29"/>
  <c r="F29"/>
  <c r="D61" i="14"/>
  <c r="F61" s="1"/>
  <c r="F99"/>
  <c r="C39"/>
  <c r="L39" s="1"/>
  <c r="C103"/>
  <c r="L103" s="1"/>
  <c r="F29"/>
  <c r="F93"/>
  <c r="C107"/>
  <c r="L107" s="1"/>
  <c r="D107"/>
  <c r="F107" s="1"/>
  <c r="C101"/>
  <c r="L101"/>
  <c r="E101"/>
  <c r="F101"/>
  <c r="D88"/>
  <c r="F88"/>
  <c r="E88"/>
  <c r="C88"/>
  <c r="L88" s="1"/>
  <c r="E73"/>
  <c r="C73"/>
  <c r="L73" s="1"/>
  <c r="C51"/>
  <c r="L51" s="1"/>
  <c r="D51"/>
  <c r="E51" s="1"/>
  <c r="D43"/>
  <c r="F43"/>
  <c r="E43"/>
  <c r="D37"/>
  <c r="F37" s="1"/>
  <c r="E37"/>
  <c r="D24"/>
  <c r="E24" s="1"/>
  <c r="C24"/>
  <c r="L24" s="1"/>
  <c r="D20"/>
  <c r="E20" s="1"/>
  <c r="C20"/>
  <c r="L20" s="1"/>
  <c r="H21" i="13"/>
  <c r="G21"/>
  <c r="F21"/>
  <c r="G198" i="11"/>
  <c r="D198"/>
  <c r="F194"/>
  <c r="H194"/>
  <c r="G190"/>
  <c r="D190"/>
  <c r="G186"/>
  <c r="D186"/>
  <c r="G182"/>
  <c r="D182"/>
  <c r="G178"/>
  <c r="D178"/>
  <c r="F174"/>
  <c r="H174"/>
  <c r="G170"/>
  <c r="D170"/>
  <c r="G166"/>
  <c r="D166"/>
  <c r="G162"/>
  <c r="D162"/>
  <c r="G158"/>
  <c r="D158"/>
  <c r="G154"/>
  <c r="D154"/>
  <c r="G150"/>
  <c r="D150"/>
  <c r="G146"/>
  <c r="D146"/>
  <c r="G142"/>
  <c r="D142"/>
  <c r="G138"/>
  <c r="D138"/>
  <c r="D104" i="14"/>
  <c r="F104" s="1"/>
  <c r="E104"/>
  <c r="C104"/>
  <c r="L104"/>
  <c r="E83"/>
  <c r="D68"/>
  <c r="F68" s="1"/>
  <c r="E68"/>
  <c r="C68"/>
  <c r="L68" s="1"/>
  <c r="D52"/>
  <c r="E52" s="1"/>
  <c r="F52"/>
  <c r="C52"/>
  <c r="L52" s="1"/>
  <c r="E45"/>
  <c r="D45"/>
  <c r="F45" s="1"/>
  <c r="D40"/>
  <c r="F40" s="1"/>
  <c r="E40"/>
  <c r="C40"/>
  <c r="L40" s="1"/>
  <c r="D25"/>
  <c r="E25" s="1"/>
  <c r="F25"/>
  <c r="C21"/>
  <c r="L21" s="1"/>
  <c r="D21"/>
  <c r="E21" s="1"/>
  <c r="G11" i="13"/>
  <c r="F11"/>
  <c r="H11"/>
  <c r="F17"/>
  <c r="H17"/>
  <c r="G17"/>
  <c r="F51" i="14"/>
  <c r="E195" i="11"/>
  <c r="I195"/>
  <c r="C195"/>
  <c r="L195" s="1"/>
  <c r="E183"/>
  <c r="I183"/>
  <c r="C183"/>
  <c r="L183" s="1"/>
  <c r="E143"/>
  <c r="I143"/>
  <c r="C143"/>
  <c r="L143" s="1"/>
  <c r="E127"/>
  <c r="I127"/>
  <c r="C127"/>
  <c r="L127" s="1"/>
  <c r="E115"/>
  <c r="I115"/>
  <c r="C115"/>
  <c r="L115" s="1"/>
  <c r="E111"/>
  <c r="I111"/>
  <c r="C111"/>
  <c r="L111" s="1"/>
  <c r="E99"/>
  <c r="I99"/>
  <c r="C99"/>
  <c r="L99" s="1"/>
  <c r="E95"/>
  <c r="I95"/>
  <c r="C95"/>
  <c r="L95" s="1"/>
  <c r="D84" i="14"/>
  <c r="F84" s="1"/>
  <c r="E84"/>
  <c r="C84"/>
  <c r="L84" s="1"/>
  <c r="C75"/>
  <c r="L75" s="1"/>
  <c r="C59"/>
  <c r="L59" s="1"/>
  <c r="D59"/>
  <c r="F59" s="1"/>
  <c r="C55"/>
  <c r="L55" s="1"/>
  <c r="D55"/>
  <c r="F55" s="1"/>
  <c r="C53"/>
  <c r="L53" s="1"/>
  <c r="H13" i="13"/>
  <c r="G13"/>
  <c r="F13"/>
  <c r="G27"/>
  <c r="F27"/>
  <c r="H27"/>
  <c r="F77" i="14"/>
  <c r="D92"/>
  <c r="F92" s="1"/>
  <c r="D76"/>
  <c r="F76" s="1"/>
  <c r="D60"/>
  <c r="F60" s="1"/>
  <c r="H35" i="11"/>
  <c r="F35"/>
  <c r="H39"/>
  <c r="F39"/>
  <c r="H43"/>
  <c r="F43"/>
  <c r="H51"/>
  <c r="F51"/>
  <c r="C55"/>
  <c r="L55" s="1"/>
  <c r="I55"/>
  <c r="D59"/>
  <c r="I59"/>
  <c r="C63"/>
  <c r="L63" s="1"/>
  <c r="I63"/>
  <c r="D96" i="14"/>
  <c r="F96" s="1"/>
  <c r="D80"/>
  <c r="F80" s="1"/>
  <c r="E64"/>
  <c r="D64"/>
  <c r="F64" s="1"/>
  <c r="D48"/>
  <c r="E48" s="1"/>
  <c r="E32"/>
  <c r="D32"/>
  <c r="F32" s="1"/>
  <c r="D14" i="11"/>
  <c r="F22"/>
  <c r="E26"/>
  <c r="D31"/>
  <c r="D35"/>
  <c r="D39"/>
  <c r="D43"/>
  <c r="D51"/>
  <c r="G59"/>
  <c r="C105" i="14" l="1"/>
  <c r="L105" s="1"/>
  <c r="F105"/>
  <c r="D105"/>
  <c r="E105"/>
  <c r="C69"/>
  <c r="L69" s="1"/>
  <c r="F69"/>
  <c r="D69"/>
  <c r="E69"/>
  <c r="D89"/>
  <c r="F89" s="1"/>
  <c r="E89"/>
  <c r="C89"/>
  <c r="L89" s="1"/>
  <c r="D67"/>
  <c r="F67"/>
  <c r="C67"/>
  <c r="L67" s="1"/>
  <c r="E67"/>
  <c r="E41"/>
  <c r="C41"/>
  <c r="L41" s="1"/>
  <c r="F41"/>
  <c r="D41"/>
  <c r="C95"/>
  <c r="L95" s="1"/>
  <c r="D95"/>
  <c r="F95" s="1"/>
  <c r="E95"/>
  <c r="E72"/>
  <c r="D72"/>
  <c r="F72" s="1"/>
  <c r="C72"/>
  <c r="L72" s="1"/>
  <c r="M1" i="4"/>
  <c r="H169" i="11"/>
  <c r="C169"/>
  <c r="L169" s="1"/>
  <c r="H165"/>
  <c r="C165"/>
  <c r="L165" s="1"/>
  <c r="H157"/>
  <c r="C157"/>
  <c r="L157" s="1"/>
  <c r="H153"/>
  <c r="C153"/>
  <c r="L153" s="1"/>
  <c r="H149"/>
  <c r="C149"/>
  <c r="L149" s="1"/>
  <c r="D52"/>
  <c r="E56"/>
  <c r="D66"/>
  <c r="D70"/>
  <c r="D74"/>
  <c r="D78"/>
  <c r="D82"/>
  <c r="D86"/>
  <c r="D90"/>
  <c r="D94"/>
  <c r="D98"/>
  <c r="D102"/>
  <c r="D106"/>
  <c r="D110"/>
  <c r="G116"/>
  <c r="G120"/>
  <c r="G124"/>
  <c r="D134"/>
  <c r="E146"/>
  <c r="E150"/>
  <c r="G152"/>
  <c r="I158"/>
  <c r="F160"/>
  <c r="F164"/>
  <c r="C168"/>
  <c r="L168" s="1"/>
  <c r="C172"/>
  <c r="L172" s="1"/>
  <c r="C192"/>
  <c r="L192" s="1"/>
  <c r="G196"/>
  <c r="F198"/>
  <c r="G151"/>
  <c r="E174"/>
  <c r="G184"/>
  <c r="F188"/>
  <c r="G200"/>
  <c r="D16"/>
  <c r="G22"/>
  <c r="H26"/>
  <c r="C31"/>
  <c r="L31" s="1"/>
  <c r="E39"/>
  <c r="F41"/>
  <c r="C45"/>
  <c r="L45" s="1"/>
  <c r="I45"/>
  <c r="C49"/>
  <c r="L49" s="1"/>
  <c r="I49"/>
  <c r="G53"/>
  <c r="E57"/>
  <c r="H63"/>
  <c r="E65"/>
  <c r="I69"/>
  <c r="F77"/>
  <c r="E81"/>
  <c r="I85"/>
  <c r="F101"/>
  <c r="F127"/>
  <c r="E177"/>
  <c r="G183"/>
  <c r="C96" i="14"/>
  <c r="L96" s="1"/>
  <c r="E80"/>
  <c r="G177" i="11"/>
  <c r="D177"/>
  <c r="G105"/>
  <c r="I105"/>
  <c r="E87" i="14"/>
  <c r="D87"/>
  <c r="F87" s="1"/>
  <c r="C49"/>
  <c r="L49" s="1"/>
  <c r="E49"/>
  <c r="H31" i="11"/>
  <c r="G41"/>
  <c r="H41"/>
  <c r="D63"/>
  <c r="G143"/>
  <c r="H143"/>
  <c r="C60" i="14"/>
  <c r="L60" s="1"/>
  <c r="E60"/>
  <c r="G9" i="13"/>
  <c r="F9"/>
  <c r="H95" i="11"/>
  <c r="G95"/>
  <c r="G23" i="13"/>
  <c r="F23"/>
  <c r="H23"/>
  <c r="F35" i="14"/>
  <c r="K484" i="6"/>
  <c r="K480"/>
  <c r="K476"/>
  <c r="K472"/>
  <c r="K468"/>
  <c r="K464"/>
  <c r="K460"/>
  <c r="K456"/>
  <c r="K452"/>
  <c r="K448"/>
  <c r="K444"/>
  <c r="K440"/>
  <c r="K436"/>
  <c r="K432"/>
  <c r="K428"/>
  <c r="K424"/>
  <c r="K420"/>
  <c r="K416"/>
  <c r="K412"/>
  <c r="K408"/>
  <c r="K404"/>
  <c r="K400"/>
  <c r="K396"/>
  <c r="K392"/>
  <c r="K388"/>
  <c r="K384"/>
  <c r="K380"/>
  <c r="K376"/>
  <c r="K372"/>
  <c r="K368"/>
  <c r="K364"/>
  <c r="K360"/>
  <c r="K356"/>
  <c r="K352"/>
  <c r="K348"/>
  <c r="K344"/>
  <c r="K340"/>
  <c r="K336"/>
  <c r="K332"/>
  <c r="K328"/>
  <c r="K324"/>
  <c r="K296"/>
  <c r="K258"/>
  <c r="K256"/>
  <c r="K236"/>
  <c r="K232"/>
  <c r="K194"/>
  <c r="K192"/>
  <c r="K172"/>
  <c r="K170"/>
  <c r="K168"/>
  <c r="K148"/>
  <c r="K116"/>
  <c r="K84"/>
  <c r="K74"/>
  <c r="K52"/>
  <c r="H25" i="13"/>
  <c r="K486" i="6"/>
  <c r="K482"/>
  <c r="K478"/>
  <c r="K474"/>
  <c r="K470"/>
  <c r="K466"/>
  <c r="K462"/>
  <c r="K458"/>
  <c r="K454"/>
  <c r="K450"/>
  <c r="K446"/>
  <c r="K442"/>
  <c r="K438"/>
  <c r="K434"/>
  <c r="K430"/>
  <c r="K426"/>
  <c r="K422"/>
  <c r="K418"/>
  <c r="K414"/>
  <c r="K410"/>
  <c r="K406"/>
  <c r="K402"/>
  <c r="K398"/>
  <c r="K394"/>
  <c r="K390"/>
  <c r="K386"/>
  <c r="K382"/>
  <c r="K378"/>
  <c r="K374"/>
  <c r="K370"/>
  <c r="K366"/>
  <c r="K362"/>
  <c r="K358"/>
  <c r="K354"/>
  <c r="K350"/>
  <c r="K346"/>
  <c r="K342"/>
  <c r="K338"/>
  <c r="K334"/>
  <c r="K330"/>
  <c r="K326"/>
  <c r="K322"/>
  <c r="K299"/>
  <c r="K288"/>
  <c r="K268"/>
  <c r="K266"/>
  <c r="K264"/>
  <c r="K224"/>
  <c r="K204"/>
  <c r="K200"/>
  <c r="K162"/>
  <c r="K160"/>
  <c r="K132"/>
  <c r="K100"/>
  <c r="K68"/>
  <c r="K58"/>
  <c r="K29"/>
  <c r="K27"/>
  <c r="C90" i="14"/>
  <c r="L90" s="1"/>
  <c r="E90"/>
  <c r="D90"/>
  <c r="F90" s="1"/>
  <c r="C82"/>
  <c r="L82" s="1"/>
  <c r="E82"/>
  <c r="D82"/>
  <c r="F82" s="1"/>
  <c r="E71"/>
  <c r="C71"/>
  <c r="L71" s="1"/>
  <c r="D71"/>
  <c r="F71" s="1"/>
  <c r="E66"/>
  <c r="C66"/>
  <c r="L66" s="1"/>
  <c r="D66"/>
  <c r="F66" s="1"/>
  <c r="C97"/>
  <c r="L97" s="1"/>
  <c r="E97"/>
  <c r="D97"/>
  <c r="F97"/>
  <c r="D94"/>
  <c r="F94" s="1"/>
  <c r="C94"/>
  <c r="L94" s="1"/>
  <c r="E94"/>
  <c r="C86"/>
  <c r="L86" s="1"/>
  <c r="E86"/>
  <c r="D86"/>
  <c r="F86" s="1"/>
  <c r="D83"/>
  <c r="F83" s="1"/>
  <c r="C83"/>
  <c r="L83" s="1"/>
  <c r="E74"/>
  <c r="C74"/>
  <c r="L74" s="1"/>
  <c r="D74"/>
  <c r="F74" s="1"/>
  <c r="C63"/>
  <c r="L63" s="1"/>
  <c r="D63"/>
  <c r="F63" s="1"/>
  <c r="E63"/>
  <c r="C46"/>
  <c r="L46" s="1"/>
  <c r="D46"/>
  <c r="F46" s="1"/>
  <c r="E46"/>
  <c r="C38"/>
  <c r="L38" s="1"/>
  <c r="E38"/>
  <c r="D38"/>
  <c r="F38" s="1"/>
  <c r="E33"/>
  <c r="D33"/>
  <c r="F33" s="1"/>
  <c r="C33"/>
  <c r="L33" s="1"/>
  <c r="C28"/>
  <c r="L28" s="1"/>
  <c r="E28"/>
  <c r="D28"/>
  <c r="F28" s="1"/>
  <c r="C17"/>
  <c r="L17" s="1"/>
  <c r="D17"/>
  <c r="E17" s="1"/>
  <c r="F17"/>
  <c r="C102"/>
  <c r="L102" s="1"/>
  <c r="D102"/>
  <c r="F102" s="1"/>
  <c r="E102"/>
  <c r="E98"/>
  <c r="F98"/>
  <c r="C98"/>
  <c r="L98" s="1"/>
  <c r="D98"/>
  <c r="E92"/>
  <c r="C92"/>
  <c r="L92" s="1"/>
  <c r="C79"/>
  <c r="L79" s="1"/>
  <c r="D79"/>
  <c r="F79" s="1"/>
  <c r="E79"/>
  <c r="D75"/>
  <c r="F75" s="1"/>
  <c r="E75"/>
  <c r="E57"/>
  <c r="C57"/>
  <c r="L57" s="1"/>
  <c r="D57"/>
  <c r="F57" s="1"/>
  <c r="F53"/>
  <c r="D53"/>
  <c r="E53" s="1"/>
  <c r="F50"/>
  <c r="C50"/>
  <c r="L50" s="1"/>
  <c r="D50"/>
  <c r="E50" s="1"/>
  <c r="C47"/>
  <c r="L47" s="1"/>
  <c r="E47"/>
  <c r="D47"/>
  <c r="F47"/>
  <c r="C44"/>
  <c r="L44" s="1"/>
  <c r="E44"/>
  <c r="D44"/>
  <c r="F44"/>
  <c r="E39"/>
  <c r="D39"/>
  <c r="F39" s="1"/>
  <c r="D34"/>
  <c r="F34" s="1"/>
  <c r="E34"/>
  <c r="C34"/>
  <c r="L34" s="1"/>
  <c r="E31"/>
  <c r="C31"/>
  <c r="L31" s="1"/>
  <c r="D31"/>
  <c r="F31" s="1"/>
  <c r="D26"/>
  <c r="F26" s="1"/>
  <c r="C26"/>
  <c r="L26" s="1"/>
  <c r="E26"/>
  <c r="F18"/>
  <c r="C18"/>
  <c r="L18" s="1"/>
  <c r="D18"/>
  <c r="E18" s="1"/>
  <c r="D103"/>
  <c r="F103" s="1"/>
  <c r="E103"/>
  <c r="E81"/>
  <c r="D81"/>
  <c r="F81" s="1"/>
  <c r="C81"/>
  <c r="L81" s="1"/>
  <c r="C76"/>
  <c r="L76" s="1"/>
  <c r="E76"/>
  <c r="E70"/>
  <c r="C70"/>
  <c r="L70" s="1"/>
  <c r="D70"/>
  <c r="F70" s="1"/>
  <c r="F65"/>
  <c r="D65"/>
  <c r="E65"/>
  <c r="C65"/>
  <c r="L65" s="1"/>
  <c r="C58"/>
  <c r="L58" s="1"/>
  <c r="E58"/>
  <c r="D58"/>
  <c r="F58" s="1"/>
  <c r="C54"/>
  <c r="L54" s="1"/>
  <c r="F54"/>
  <c r="D54"/>
  <c r="E54" s="1"/>
  <c r="F48"/>
  <c r="C48"/>
  <c r="L48" s="1"/>
  <c r="E42"/>
  <c r="D42"/>
  <c r="F42" s="1"/>
  <c r="C42"/>
  <c r="L42" s="1"/>
  <c r="D15"/>
  <c r="E15" s="1"/>
  <c r="C15"/>
  <c r="L15" s="1"/>
  <c r="F15"/>
  <c r="E198" i="11"/>
  <c r="D161"/>
  <c r="F180"/>
  <c r="C19"/>
  <c r="I22"/>
  <c r="I35"/>
  <c r="C41"/>
  <c r="L41" s="1"/>
  <c r="F55"/>
  <c r="F99"/>
  <c r="D101"/>
  <c r="D105"/>
  <c r="F143"/>
  <c r="D149"/>
  <c r="G149"/>
  <c r="D153"/>
  <c r="G153"/>
  <c r="D157"/>
  <c r="G157"/>
  <c r="D165"/>
  <c r="G165"/>
  <c r="D169"/>
  <c r="G169"/>
  <c r="D195"/>
  <c r="F73" i="14"/>
  <c r="K485" i="6"/>
  <c r="K481"/>
  <c r="K477"/>
  <c r="K473"/>
  <c r="K469"/>
  <c r="K465"/>
  <c r="K461"/>
  <c r="K457"/>
  <c r="K453"/>
  <c r="K449"/>
  <c r="K445"/>
  <c r="K441"/>
  <c r="K437"/>
  <c r="K433"/>
  <c r="K429"/>
  <c r="K425"/>
  <c r="K421"/>
  <c r="K417"/>
  <c r="K413"/>
  <c r="K409"/>
  <c r="K405"/>
  <c r="K401"/>
  <c r="K397"/>
  <c r="K393"/>
  <c r="K389"/>
  <c r="K385"/>
  <c r="K381"/>
  <c r="K377"/>
  <c r="K373"/>
  <c r="K369"/>
  <c r="K365"/>
  <c r="K361"/>
  <c r="K357"/>
  <c r="K353"/>
  <c r="K349"/>
  <c r="K345"/>
  <c r="K341"/>
  <c r="K337"/>
  <c r="K333"/>
  <c r="K329"/>
  <c r="K325"/>
  <c r="K321"/>
  <c r="K146"/>
  <c r="K144"/>
  <c r="K114"/>
  <c r="K112"/>
  <c r="K82"/>
  <c r="K80"/>
  <c r="K34"/>
  <c r="F15" i="13"/>
  <c r="H15"/>
  <c r="G15"/>
  <c r="K483" i="6"/>
  <c r="K479"/>
  <c r="K475"/>
  <c r="K471"/>
  <c r="K467"/>
  <c r="K463"/>
  <c r="K459"/>
  <c r="K455"/>
  <c r="K451"/>
  <c r="K447"/>
  <c r="K443"/>
  <c r="K439"/>
  <c r="K435"/>
  <c r="K431"/>
  <c r="K427"/>
  <c r="K423"/>
  <c r="K419"/>
  <c r="K415"/>
  <c r="K411"/>
  <c r="K407"/>
  <c r="K403"/>
  <c r="K399"/>
  <c r="K395"/>
  <c r="K391"/>
  <c r="K387"/>
  <c r="K383"/>
  <c r="K379"/>
  <c r="K375"/>
  <c r="K371"/>
  <c r="K367"/>
  <c r="K363"/>
  <c r="K359"/>
  <c r="K355"/>
  <c r="K351"/>
  <c r="K347"/>
  <c r="K343"/>
  <c r="K339"/>
  <c r="K335"/>
  <c r="K331"/>
  <c r="K327"/>
  <c r="K323"/>
  <c r="K130"/>
  <c r="K128"/>
  <c r="K98"/>
  <c r="K96"/>
  <c r="K64"/>
  <c r="D55" i="11"/>
  <c r="F149"/>
  <c r="F153"/>
  <c r="F157"/>
  <c r="F165"/>
  <c r="F169"/>
  <c r="H195"/>
  <c r="H9" i="13"/>
  <c r="F25"/>
  <c r="L19" i="11" l="1"/>
  <c r="M1" s="1"/>
  <c r="M19"/>
  <c r="A13" i="6" a="1"/>
  <c r="A13" s="1"/>
  <c r="A299" a="1"/>
  <c r="A299" s="1"/>
  <c r="A29" a="1"/>
  <c r="A29" s="1"/>
  <c r="A37" a="1"/>
  <c r="A37" s="1"/>
  <c r="A45" a="1"/>
  <c r="A45" s="1"/>
  <c r="A53" a="1"/>
  <c r="A53" s="1"/>
  <c r="A61" a="1"/>
  <c r="A61" s="1"/>
  <c r="A69" a="1"/>
  <c r="A69" s="1"/>
  <c r="A77" a="1"/>
  <c r="A77" s="1"/>
  <c r="A85" a="1"/>
  <c r="A85" s="1"/>
  <c r="A93" a="1"/>
  <c r="A93" s="1"/>
  <c r="A101" a="1"/>
  <c r="A101" s="1"/>
  <c r="A109" a="1"/>
  <c r="A109" s="1"/>
  <c r="A117" a="1"/>
  <c r="A117" s="1"/>
  <c r="A125" a="1"/>
  <c r="A125" s="1"/>
  <c r="A133" a="1"/>
  <c r="A133" s="1"/>
  <c r="A141" a="1"/>
  <c r="A141" s="1"/>
  <c r="A149" a="1"/>
  <c r="A149" s="1"/>
  <c r="A157" a="1"/>
  <c r="A157" s="1"/>
  <c r="A165" a="1"/>
  <c r="A165" s="1"/>
  <c r="A173" a="1"/>
  <c r="A173" s="1"/>
  <c r="A181" a="1"/>
  <c r="A181" s="1"/>
  <c r="A189" a="1"/>
  <c r="A189" s="1"/>
  <c r="A197" a="1"/>
  <c r="A197" s="1"/>
  <c r="A205" a="1"/>
  <c r="A205" s="1"/>
  <c r="A213" a="1"/>
  <c r="A213" s="1"/>
  <c r="A221" a="1"/>
  <c r="A221" s="1"/>
  <c r="A229" a="1"/>
  <c r="A229" s="1"/>
  <c r="A237" a="1"/>
  <c r="A237" s="1"/>
  <c r="A244" a="1"/>
  <c r="A244" s="1"/>
  <c r="A252" a="1"/>
  <c r="A252" s="1"/>
  <c r="A260" a="1"/>
  <c r="A260" s="1"/>
  <c r="A268" a="1"/>
  <c r="A268" s="1"/>
  <c r="A276" a="1"/>
  <c r="A276" s="1"/>
  <c r="A284" a="1"/>
  <c r="A284" s="1"/>
  <c r="A292" a="1"/>
  <c r="A292" s="1"/>
  <c r="A14" a="1"/>
  <c r="A14" s="1"/>
  <c r="A16" a="1"/>
  <c r="A16" s="1"/>
  <c r="A18" a="1"/>
  <c r="A18" s="1"/>
  <c r="A20" a="1"/>
  <c r="A20" s="1"/>
  <c r="A22" a="1"/>
  <c r="A22" s="1"/>
  <c r="A122" a="1"/>
  <c r="A122" s="1"/>
  <c r="A130" a="1"/>
  <c r="A130" s="1"/>
  <c r="A150" a="1"/>
  <c r="A150" s="1"/>
  <c r="A158" a="1"/>
  <c r="A158" s="1"/>
  <c r="A166" a="1"/>
  <c r="A166" s="1"/>
  <c r="A174" a="1"/>
  <c r="A174" s="1"/>
  <c r="A182" a="1"/>
  <c r="A182" s="1"/>
  <c r="A190" a="1"/>
  <c r="A190" s="1"/>
  <c r="A218" a="1"/>
  <c r="A218" s="1"/>
  <c r="A226" a="1"/>
  <c r="A226" s="1"/>
  <c r="A234" a="1"/>
  <c r="A234" s="1"/>
  <c r="A242" a="1"/>
  <c r="A242" s="1"/>
  <c r="A250" a="1"/>
  <c r="A250" s="1"/>
  <c r="A258" a="1"/>
  <c r="A258" s="1"/>
  <c r="A278" a="1"/>
  <c r="A278" s="1"/>
  <c r="A286" a="1"/>
  <c r="A286" s="1"/>
  <c r="A294" a="1"/>
  <c r="A294" s="1"/>
  <c r="A30" a="1"/>
  <c r="A30" s="1"/>
  <c r="A39" a="1"/>
  <c r="A39" s="1"/>
  <c r="A47" a="1"/>
  <c r="A47" s="1"/>
  <c r="A75" a="1"/>
  <c r="A75" s="1"/>
  <c r="A83" a="1"/>
  <c r="A83" s="1"/>
  <c r="A91" a="1"/>
  <c r="A91" s="1"/>
  <c r="A99" a="1"/>
  <c r="A99" s="1"/>
  <c r="A108" a="1"/>
  <c r="A108" s="1"/>
  <c r="A116" a="1"/>
  <c r="A116" s="1"/>
  <c r="A124" a="1"/>
  <c r="A124" s="1"/>
  <c r="A132" a="1"/>
  <c r="A132" s="1"/>
  <c r="A184" a="1"/>
  <c r="A184" s="1"/>
  <c r="A192" a="1"/>
  <c r="A192" s="1"/>
  <c r="A269" a="1"/>
  <c r="A269" s="1"/>
  <c r="A277" a="1"/>
  <c r="A277" s="1"/>
  <c r="A56" a="1"/>
  <c r="A56" s="1"/>
  <c r="A64" a="1"/>
  <c r="A64" s="1"/>
  <c r="A123" a="1"/>
  <c r="A123" s="1"/>
  <c r="A131" a="1"/>
  <c r="A131" s="1"/>
  <c r="A183" a="1"/>
  <c r="A183" s="1"/>
  <c r="A191" a="1"/>
  <c r="A191" s="1"/>
  <c r="A251" a="1"/>
  <c r="A251" s="1"/>
  <c r="A259" a="1"/>
  <c r="A259" s="1"/>
  <c r="A27" a="1"/>
  <c r="A27" s="1"/>
  <c r="A33" a="1"/>
  <c r="A33" s="1"/>
  <c r="A41" a="1"/>
  <c r="A41" s="1"/>
  <c r="A49" a="1"/>
  <c r="A49" s="1"/>
  <c r="A57" a="1"/>
  <c r="A57" s="1"/>
  <c r="A65" a="1"/>
  <c r="A65" s="1"/>
  <c r="A73" a="1"/>
  <c r="A73" s="1"/>
  <c r="A81" a="1"/>
  <c r="A81" s="1"/>
  <c r="A89" a="1"/>
  <c r="A89" s="1"/>
  <c r="A97" a="1"/>
  <c r="A97" s="1"/>
  <c r="A105" a="1"/>
  <c r="A105" s="1"/>
  <c r="A113" a="1"/>
  <c r="A113" s="1"/>
  <c r="A121" a="1"/>
  <c r="A121" s="1"/>
  <c r="A129" a="1"/>
  <c r="A129" s="1"/>
  <c r="A137" a="1"/>
  <c r="A137" s="1"/>
  <c r="A145" a="1"/>
  <c r="A145" s="1"/>
  <c r="A153" a="1"/>
  <c r="A153" s="1"/>
  <c r="A161" a="1"/>
  <c r="A161" s="1"/>
  <c r="A169" a="1"/>
  <c r="A169" s="1"/>
  <c r="A177" a="1"/>
  <c r="A177" s="1"/>
  <c r="A185" a="1"/>
  <c r="A185" s="1"/>
  <c r="A193" a="1"/>
  <c r="A193" s="1"/>
  <c r="A201" a="1"/>
  <c r="A201" s="1"/>
  <c r="A209" a="1"/>
  <c r="A209" s="1"/>
  <c r="A217" a="1"/>
  <c r="A217" s="1"/>
  <c r="A225" a="1"/>
  <c r="A225" s="1"/>
  <c r="A233" a="1"/>
  <c r="A233" s="1"/>
  <c r="A240" a="1"/>
  <c r="A240" s="1"/>
  <c r="A248" a="1"/>
  <c r="A248" s="1"/>
  <c r="A256" a="1"/>
  <c r="A256" s="1"/>
  <c r="A264" a="1"/>
  <c r="A264" s="1"/>
  <c r="A272" a="1"/>
  <c r="A272" s="1"/>
  <c r="A280" a="1"/>
  <c r="A280" s="1"/>
  <c r="A288" a="1"/>
  <c r="A288" s="1"/>
  <c r="A296" a="1"/>
  <c r="A296" s="1"/>
  <c r="A15" a="1"/>
  <c r="A15" s="1"/>
  <c r="A17" a="1"/>
  <c r="A17" s="1"/>
  <c r="A19" a="1"/>
  <c r="A19" s="1"/>
  <c r="A21" a="1"/>
  <c r="A21" s="1"/>
  <c r="A23" a="1"/>
  <c r="A23" s="1"/>
  <c r="A25" a="1"/>
  <c r="A25" s="1"/>
  <c r="A28" a="1"/>
  <c r="A28" s="1"/>
  <c r="A118" a="1"/>
  <c r="A118" s="1"/>
  <c r="A126" a="1"/>
  <c r="A126" s="1"/>
  <c r="A154" a="1"/>
  <c r="A154" s="1"/>
  <c r="A162" a="1"/>
  <c r="A162" s="1"/>
  <c r="A170" a="1"/>
  <c r="A170" s="1"/>
  <c r="A178" a="1"/>
  <c r="A178" s="1"/>
  <c r="A186" a="1"/>
  <c r="A186" s="1"/>
  <c r="A194" a="1"/>
  <c r="A194" s="1"/>
  <c r="A214" a="1"/>
  <c r="A214" s="1"/>
  <c r="A222" a="1"/>
  <c r="A222" s="1"/>
  <c r="A230" a="1"/>
  <c r="A230" s="1"/>
  <c r="A238" a="1"/>
  <c r="A238" s="1"/>
  <c r="A246" a="1"/>
  <c r="A246" s="1"/>
  <c r="A254" a="1"/>
  <c r="A254" s="1"/>
  <c r="A282" a="1"/>
  <c r="A282" s="1"/>
  <c r="A290" a="1"/>
  <c r="A290" s="1"/>
  <c r="A298" a="1"/>
  <c r="A298" s="1"/>
  <c r="A35" a="1"/>
  <c r="A35" s="1"/>
  <c r="A43" a="1"/>
  <c r="A43" s="1"/>
  <c r="A51" a="1"/>
  <c r="A51" s="1"/>
  <c r="A71" a="1"/>
  <c r="A71" s="1"/>
  <c r="A79" a="1"/>
  <c r="A79" s="1"/>
  <c r="A87" a="1"/>
  <c r="A87" s="1"/>
  <c r="A95" a="1"/>
  <c r="A95" s="1"/>
  <c r="A104" a="1"/>
  <c r="A104" s="1"/>
  <c r="A112" a="1"/>
  <c r="A112" s="1"/>
  <c r="A120" a="1"/>
  <c r="A120" s="1"/>
  <c r="A128" a="1"/>
  <c r="A128" s="1"/>
  <c r="A188" a="1"/>
  <c r="A188" s="1"/>
  <c r="A196" a="1"/>
  <c r="A196" s="1"/>
  <c r="A265" a="1"/>
  <c r="A265" s="1"/>
  <c r="A273" a="1"/>
  <c r="A273" s="1"/>
  <c r="A60" a="1"/>
  <c r="A60" s="1"/>
  <c r="A68" a="1"/>
  <c r="A68" s="1"/>
  <c r="A119" a="1"/>
  <c r="A119" s="1"/>
  <c r="A127" a="1"/>
  <c r="A127" s="1"/>
  <c r="A187" a="1"/>
  <c r="A187" s="1"/>
  <c r="A195" a="1"/>
  <c r="A195" s="1"/>
  <c r="A247" a="1"/>
  <c r="A247" s="1"/>
  <c r="A255" a="1"/>
  <c r="A255" s="1"/>
  <c r="A12" a="1"/>
  <c r="A12" s="1"/>
  <c r="A24" a="1"/>
  <c r="A24" s="1"/>
  <c r="A38" a="1"/>
  <c r="A38" s="1"/>
  <c r="A54" a="1"/>
  <c r="A54" s="1"/>
  <c r="A70" a="1"/>
  <c r="A70" s="1"/>
  <c r="A86" a="1"/>
  <c r="A86" s="1"/>
  <c r="A102" a="1"/>
  <c r="A102" s="1"/>
  <c r="A146" a="1"/>
  <c r="A146" s="1"/>
  <c r="A206" a="1"/>
  <c r="A206" s="1"/>
  <c r="A266" a="1"/>
  <c r="A266" s="1"/>
  <c r="A55" a="1"/>
  <c r="A55" s="1"/>
  <c r="A148" a="1"/>
  <c r="A148" s="1"/>
  <c r="A164" a="1"/>
  <c r="A164" s="1"/>
  <c r="A180" a="1"/>
  <c r="A180" s="1"/>
  <c r="A208" a="1"/>
  <c r="A208" s="1"/>
  <c r="A224" a="1"/>
  <c r="A224" s="1"/>
  <c r="A241" a="1"/>
  <c r="A241" s="1"/>
  <c r="A257" a="1"/>
  <c r="A257" s="1"/>
  <c r="A285" a="1"/>
  <c r="A285" s="1"/>
  <c r="A300" a="1"/>
  <c r="A300" s="1"/>
  <c r="A44" a="1"/>
  <c r="A44" s="1"/>
  <c r="A72" a="1"/>
  <c r="A72" s="1"/>
  <c r="A88" a="1"/>
  <c r="A88" s="1"/>
  <c r="A103" a="1"/>
  <c r="A103" s="1"/>
  <c r="A147" a="1"/>
  <c r="A147" s="1"/>
  <c r="A163" a="1"/>
  <c r="A163" s="1"/>
  <c r="A179" a="1"/>
  <c r="A179" s="1"/>
  <c r="A207" a="1"/>
  <c r="A207" s="1"/>
  <c r="A223" a="1"/>
  <c r="A223" s="1"/>
  <c r="A239" a="1"/>
  <c r="A239" s="1"/>
  <c r="A275" a="1"/>
  <c r="A275" s="1"/>
  <c r="A287" a="1"/>
  <c r="A287" s="1"/>
  <c r="A295" a="1"/>
  <c r="A295" s="1"/>
  <c r="A34" a="1"/>
  <c r="A34" s="1"/>
  <c r="A50" a="1"/>
  <c r="A50" s="1"/>
  <c r="A66" a="1"/>
  <c r="A66" s="1"/>
  <c r="A82" a="1"/>
  <c r="A82" s="1"/>
  <c r="A98" a="1"/>
  <c r="A98" s="1"/>
  <c r="A114" a="1"/>
  <c r="A114" s="1"/>
  <c r="A142" a="1"/>
  <c r="A142" s="1"/>
  <c r="A202" a="1"/>
  <c r="A202" s="1"/>
  <c r="A262" a="1"/>
  <c r="A262" s="1"/>
  <c r="A67" a="1"/>
  <c r="A67" s="1"/>
  <c r="A144" a="1"/>
  <c r="A144" s="1"/>
  <c r="A160" a="1"/>
  <c r="A160" s="1"/>
  <c r="A176" a="1"/>
  <c r="A176" s="1"/>
  <c r="A204" a="1"/>
  <c r="A204" s="1"/>
  <c r="A220" a="1"/>
  <c r="A220" s="1"/>
  <c r="A236" a="1"/>
  <c r="A236" s="1"/>
  <c r="A253" a="1"/>
  <c r="A253" s="1"/>
  <c r="A281" a="1"/>
  <c r="A281" s="1"/>
  <c r="A297" a="1"/>
  <c r="A297" s="1"/>
  <c r="A40" a="1"/>
  <c r="A40" s="1"/>
  <c r="A84" a="1"/>
  <c r="A84" s="1"/>
  <c r="A100" a="1"/>
  <c r="A100" s="1"/>
  <c r="A115" a="1"/>
  <c r="A115" s="1"/>
  <c r="A143" a="1"/>
  <c r="A143" s="1"/>
  <c r="A159" a="1"/>
  <c r="A159" s="1"/>
  <c r="A175" a="1"/>
  <c r="A175" s="1"/>
  <c r="A203" a="1"/>
  <c r="A203" s="1"/>
  <c r="A219" a="1"/>
  <c r="A219" s="1"/>
  <c r="A235" a="1"/>
  <c r="A235" s="1"/>
  <c r="A263" a="1"/>
  <c r="A263" s="1"/>
  <c r="A283" a="1"/>
  <c r="A283" s="1"/>
  <c r="A32" a="1"/>
  <c r="A32" s="1"/>
  <c r="A46" a="1"/>
  <c r="A46" s="1"/>
  <c r="A62" a="1"/>
  <c r="A62" s="1"/>
  <c r="A78" a="1"/>
  <c r="A78" s="1"/>
  <c r="A94" a="1"/>
  <c r="A94" s="1"/>
  <c r="A110" a="1"/>
  <c r="A110" s="1"/>
  <c r="A138" a="1"/>
  <c r="A138" s="1"/>
  <c r="A198" a="1"/>
  <c r="A198" s="1"/>
  <c r="A274" a="1"/>
  <c r="A274" s="1"/>
  <c r="A63" a="1"/>
  <c r="A63" s="1"/>
  <c r="A140" a="1"/>
  <c r="A140" s="1"/>
  <c r="A156" a="1"/>
  <c r="A156" s="1"/>
  <c r="A172" a="1"/>
  <c r="A172" s="1"/>
  <c r="A200" a="1"/>
  <c r="A200" s="1"/>
  <c r="A216" a="1"/>
  <c r="A216" s="1"/>
  <c r="A232" a="1"/>
  <c r="A232" s="1"/>
  <c r="A249" a="1"/>
  <c r="A249" s="1"/>
  <c r="A293" a="1"/>
  <c r="A293" s="1"/>
  <c r="A36" a="1"/>
  <c r="A36" s="1"/>
  <c r="A52" a="1"/>
  <c r="A52" s="1"/>
  <c r="A80" a="1"/>
  <c r="A80" s="1"/>
  <c r="A96" a="1"/>
  <c r="A96" s="1"/>
  <c r="A111" a="1"/>
  <c r="A111" s="1"/>
  <c r="A139" a="1"/>
  <c r="A139" s="1"/>
  <c r="A155" a="1"/>
  <c r="A155" s="1"/>
  <c r="A171" a="1"/>
  <c r="A171" s="1"/>
  <c r="A199" a="1"/>
  <c r="A199" s="1"/>
  <c r="A215" a="1"/>
  <c r="A215" s="1"/>
  <c r="A231" a="1"/>
  <c r="A231" s="1"/>
  <c r="A271" a="1"/>
  <c r="A271" s="1"/>
  <c r="A291" a="1"/>
  <c r="A291" s="1"/>
  <c r="A26" a="1"/>
  <c r="A26" s="1"/>
  <c r="A42" a="1"/>
  <c r="A42" s="1"/>
  <c r="A58" a="1"/>
  <c r="A58" s="1"/>
  <c r="A74" a="1"/>
  <c r="A74" s="1"/>
  <c r="A90" a="1"/>
  <c r="A90" s="1"/>
  <c r="A106" a="1"/>
  <c r="A106" s="1"/>
  <c r="A134" a="1"/>
  <c r="A134" s="1"/>
  <c r="A210" a="1"/>
  <c r="A210" s="1"/>
  <c r="A270" a="1"/>
  <c r="A270" s="1"/>
  <c r="A59" a="1"/>
  <c r="A59" s="1"/>
  <c r="A136" a="1"/>
  <c r="A136" s="1"/>
  <c r="A152" a="1"/>
  <c r="A152" s="1"/>
  <c r="A168" a="1"/>
  <c r="A168" s="1"/>
  <c r="A212" a="1"/>
  <c r="A212" s="1"/>
  <c r="A228" a="1"/>
  <c r="A228" s="1"/>
  <c r="A245" a="1"/>
  <c r="A245" s="1"/>
  <c r="A261" a="1"/>
  <c r="A261" s="1"/>
  <c r="A289" a="1"/>
  <c r="A289" s="1"/>
  <c r="A31" a="1"/>
  <c r="A31" s="1"/>
  <c r="A48" a="1"/>
  <c r="A48" s="1"/>
  <c r="A76" a="1"/>
  <c r="A76" s="1"/>
  <c r="A92" a="1"/>
  <c r="A92" s="1"/>
  <c r="A107" a="1"/>
  <c r="A107" s="1"/>
  <c r="A135" a="1"/>
  <c r="A135" s="1"/>
  <c r="A151" a="1"/>
  <c r="A151" s="1"/>
  <c r="A167" a="1"/>
  <c r="A167" s="1"/>
  <c r="A211" a="1"/>
  <c r="A211" s="1"/>
  <c r="A227" a="1"/>
  <c r="A227" s="1"/>
  <c r="A243" a="1"/>
  <c r="A243" s="1"/>
  <c r="A267" a="1"/>
  <c r="A267" s="1"/>
  <c r="A279" a="1"/>
  <c r="A279" s="1"/>
  <c r="M1" i="14"/>
  <c r="E267" i="6" l="1"/>
  <c r="F267"/>
  <c r="D267"/>
  <c r="C267"/>
  <c r="L267" s="1"/>
  <c r="E211"/>
  <c r="D211"/>
  <c r="F211"/>
  <c r="C211"/>
  <c r="L211" s="1"/>
  <c r="C243"/>
  <c r="L243" s="1"/>
  <c r="D243"/>
  <c r="F243"/>
  <c r="E243"/>
  <c r="C151"/>
  <c r="L151" s="1"/>
  <c r="F151"/>
  <c r="E151"/>
  <c r="D151"/>
  <c r="E76"/>
  <c r="D76"/>
  <c r="C76"/>
  <c r="L76" s="1"/>
  <c r="F76"/>
  <c r="C261"/>
  <c r="L261" s="1"/>
  <c r="D261"/>
  <c r="F261"/>
  <c r="E261"/>
  <c r="E168"/>
  <c r="D168"/>
  <c r="C168"/>
  <c r="L168" s="1"/>
  <c r="F168"/>
  <c r="F270"/>
  <c r="C270"/>
  <c r="L270" s="1"/>
  <c r="D270"/>
  <c r="E270"/>
  <c r="D90"/>
  <c r="E90"/>
  <c r="C90"/>
  <c r="L90" s="1"/>
  <c r="F90"/>
  <c r="D26"/>
  <c r="C26"/>
  <c r="L26" s="1"/>
  <c r="F26"/>
  <c r="E26"/>
  <c r="C215"/>
  <c r="L215" s="1"/>
  <c r="F215"/>
  <c r="D215"/>
  <c r="E215"/>
  <c r="E139"/>
  <c r="C139"/>
  <c r="L139" s="1"/>
  <c r="F139"/>
  <c r="D139"/>
  <c r="F52"/>
  <c r="D52"/>
  <c r="E52"/>
  <c r="C52"/>
  <c r="L52" s="1"/>
  <c r="E232"/>
  <c r="D232"/>
  <c r="C232"/>
  <c r="L232" s="1"/>
  <c r="F232"/>
  <c r="F156"/>
  <c r="E156"/>
  <c r="D156"/>
  <c r="C156"/>
  <c r="L156" s="1"/>
  <c r="F198"/>
  <c r="C198"/>
  <c r="L198" s="1"/>
  <c r="E198"/>
  <c r="D198"/>
  <c r="E78"/>
  <c r="C78"/>
  <c r="L78" s="1"/>
  <c r="F78"/>
  <c r="D78"/>
  <c r="C283"/>
  <c r="L283" s="1"/>
  <c r="F283"/>
  <c r="E283"/>
  <c r="D283"/>
  <c r="E203"/>
  <c r="C203"/>
  <c r="L203" s="1"/>
  <c r="F203"/>
  <c r="D203"/>
  <c r="C115"/>
  <c r="L115" s="1"/>
  <c r="D115"/>
  <c r="F115"/>
  <c r="E115"/>
  <c r="C297"/>
  <c r="L297" s="1"/>
  <c r="F297"/>
  <c r="E297"/>
  <c r="D297"/>
  <c r="E220"/>
  <c r="D220"/>
  <c r="C220"/>
  <c r="L220" s="1"/>
  <c r="F220"/>
  <c r="C144"/>
  <c r="L144" s="1"/>
  <c r="D144"/>
  <c r="E144"/>
  <c r="F144"/>
  <c r="F142"/>
  <c r="D142"/>
  <c r="C142"/>
  <c r="L142" s="1"/>
  <c r="E142"/>
  <c r="C66"/>
  <c r="L66" s="1"/>
  <c r="F66"/>
  <c r="D66"/>
  <c r="E66"/>
  <c r="F287"/>
  <c r="C287"/>
  <c r="L287" s="1"/>
  <c r="E287"/>
  <c r="D287"/>
  <c r="D207"/>
  <c r="E207"/>
  <c r="C207"/>
  <c r="L207" s="1"/>
  <c r="F207"/>
  <c r="F103"/>
  <c r="D103"/>
  <c r="C103"/>
  <c r="L103" s="1"/>
  <c r="E103"/>
  <c r="E300"/>
  <c r="D300"/>
  <c r="C300"/>
  <c r="L300" s="1"/>
  <c r="F300"/>
  <c r="F224"/>
  <c r="D224"/>
  <c r="E224"/>
  <c r="C224"/>
  <c r="L224" s="1"/>
  <c r="E148"/>
  <c r="D148"/>
  <c r="C148"/>
  <c r="L148" s="1"/>
  <c r="F148"/>
  <c r="D146"/>
  <c r="F146"/>
  <c r="C146"/>
  <c r="L146" s="1"/>
  <c r="E146"/>
  <c r="C54"/>
  <c r="L54" s="1"/>
  <c r="F54"/>
  <c r="E54"/>
  <c r="D54"/>
  <c r="C255"/>
  <c r="L255" s="1"/>
  <c r="D255"/>
  <c r="E255"/>
  <c r="F255"/>
  <c r="E127"/>
  <c r="C127"/>
  <c r="L127" s="1"/>
  <c r="D127"/>
  <c r="F127"/>
  <c r="F273"/>
  <c r="C273"/>
  <c r="L273" s="1"/>
  <c r="D273"/>
  <c r="E273"/>
  <c r="E128"/>
  <c r="C128"/>
  <c r="L128" s="1"/>
  <c r="F128"/>
  <c r="D128"/>
  <c r="D95"/>
  <c r="F95"/>
  <c r="E95"/>
  <c r="C95"/>
  <c r="L95" s="1"/>
  <c r="F51"/>
  <c r="D51"/>
  <c r="C51"/>
  <c r="L51" s="1"/>
  <c r="E51"/>
  <c r="C290"/>
  <c r="L290" s="1"/>
  <c r="F290"/>
  <c r="E290"/>
  <c r="D290"/>
  <c r="F238"/>
  <c r="E238"/>
  <c r="C238"/>
  <c r="L238" s="1"/>
  <c r="D238"/>
  <c r="F194"/>
  <c r="D194"/>
  <c r="C194"/>
  <c r="L194" s="1"/>
  <c r="E194"/>
  <c r="C162"/>
  <c r="L162" s="1"/>
  <c r="F162"/>
  <c r="E162"/>
  <c r="D162"/>
  <c r="D28"/>
  <c r="F28"/>
  <c r="E28"/>
  <c r="C28"/>
  <c r="L28" s="1"/>
  <c r="E19"/>
  <c r="D19"/>
  <c r="C19"/>
  <c r="L19" s="1"/>
  <c r="F19"/>
  <c r="C288"/>
  <c r="L288" s="1"/>
  <c r="E288"/>
  <c r="D288"/>
  <c r="F288"/>
  <c r="E256"/>
  <c r="D256"/>
  <c r="F256"/>
  <c r="C256"/>
  <c r="L256" s="1"/>
  <c r="D225"/>
  <c r="C225"/>
  <c r="L225" s="1"/>
  <c r="F225"/>
  <c r="E225"/>
  <c r="C193"/>
  <c r="L193" s="1"/>
  <c r="F193"/>
  <c r="D193"/>
  <c r="E193"/>
  <c r="D161"/>
  <c r="E161"/>
  <c r="C161"/>
  <c r="L161" s="1"/>
  <c r="F161"/>
  <c r="C129"/>
  <c r="L129" s="1"/>
  <c r="F129"/>
  <c r="E129"/>
  <c r="D129"/>
  <c r="C97"/>
  <c r="L97" s="1"/>
  <c r="D97"/>
  <c r="F97"/>
  <c r="E97"/>
  <c r="E65"/>
  <c r="D65"/>
  <c r="C65"/>
  <c r="L65" s="1"/>
  <c r="F65"/>
  <c r="C33"/>
  <c r="L33" s="1"/>
  <c r="E33"/>
  <c r="D33"/>
  <c r="F33"/>
  <c r="C191"/>
  <c r="L191" s="1"/>
  <c r="D191"/>
  <c r="E191"/>
  <c r="F191"/>
  <c r="F64"/>
  <c r="C64"/>
  <c r="L64" s="1"/>
  <c r="D64"/>
  <c r="E64"/>
  <c r="C192"/>
  <c r="L192" s="1"/>
  <c r="E192"/>
  <c r="F192"/>
  <c r="D192"/>
  <c r="E116"/>
  <c r="C116"/>
  <c r="L116" s="1"/>
  <c r="F116"/>
  <c r="D116"/>
  <c r="C83"/>
  <c r="L83" s="1"/>
  <c r="F83"/>
  <c r="E83"/>
  <c r="D83"/>
  <c r="C30"/>
  <c r="L30" s="1"/>
  <c r="D30"/>
  <c r="F30"/>
  <c r="E30"/>
  <c r="F258"/>
  <c r="D258"/>
  <c r="C258"/>
  <c r="L258" s="1"/>
  <c r="E258"/>
  <c r="C226"/>
  <c r="L226" s="1"/>
  <c r="F226"/>
  <c r="E226"/>
  <c r="D226"/>
  <c r="C174"/>
  <c r="L174" s="1"/>
  <c r="E174"/>
  <c r="F174"/>
  <c r="D174"/>
  <c r="F130"/>
  <c r="D130"/>
  <c r="C130"/>
  <c r="L130" s="1"/>
  <c r="E130"/>
  <c r="C18"/>
  <c r="L18" s="1"/>
  <c r="F18"/>
  <c r="D18"/>
  <c r="E18"/>
  <c r="C284"/>
  <c r="L284" s="1"/>
  <c r="F284"/>
  <c r="E284"/>
  <c r="D284"/>
  <c r="E252"/>
  <c r="D252"/>
  <c r="C252"/>
  <c r="L252" s="1"/>
  <c r="F252"/>
  <c r="D221"/>
  <c r="F221"/>
  <c r="E221"/>
  <c r="C221"/>
  <c r="L221" s="1"/>
  <c r="C189"/>
  <c r="L189" s="1"/>
  <c r="F189"/>
  <c r="E189"/>
  <c r="D189"/>
  <c r="D157"/>
  <c r="C157"/>
  <c r="L157" s="1"/>
  <c r="F157"/>
  <c r="E157"/>
  <c r="C125"/>
  <c r="L125" s="1"/>
  <c r="F125"/>
  <c r="E125"/>
  <c r="D125"/>
  <c r="C93"/>
  <c r="L93" s="1"/>
  <c r="F93"/>
  <c r="E93"/>
  <c r="D93"/>
  <c r="E61"/>
  <c r="D61"/>
  <c r="C61"/>
  <c r="L61" s="1"/>
  <c r="F61"/>
  <c r="C29"/>
  <c r="L29" s="1"/>
  <c r="F29"/>
  <c r="E29"/>
  <c r="D29"/>
  <c r="C92"/>
  <c r="L92" s="1"/>
  <c r="F92"/>
  <c r="D92"/>
  <c r="E92"/>
  <c r="F289"/>
  <c r="C289"/>
  <c r="L289" s="1"/>
  <c r="E289"/>
  <c r="D289"/>
  <c r="E212"/>
  <c r="D212"/>
  <c r="C212"/>
  <c r="L212" s="1"/>
  <c r="F212"/>
  <c r="F59"/>
  <c r="C59"/>
  <c r="L59" s="1"/>
  <c r="E59"/>
  <c r="D59"/>
  <c r="E106"/>
  <c r="D106"/>
  <c r="C106"/>
  <c r="L106" s="1"/>
  <c r="F106"/>
  <c r="E42"/>
  <c r="F42"/>
  <c r="D42"/>
  <c r="C42"/>
  <c r="L42" s="1"/>
  <c r="D231"/>
  <c r="C231"/>
  <c r="L231" s="1"/>
  <c r="F231"/>
  <c r="E231"/>
  <c r="C155"/>
  <c r="L155" s="1"/>
  <c r="F155"/>
  <c r="E155"/>
  <c r="D155"/>
  <c r="C80"/>
  <c r="L80" s="1"/>
  <c r="D80"/>
  <c r="E80"/>
  <c r="F80"/>
  <c r="D249"/>
  <c r="C249"/>
  <c r="L249" s="1"/>
  <c r="F249"/>
  <c r="E249"/>
  <c r="E172"/>
  <c r="D172"/>
  <c r="F172"/>
  <c r="C172"/>
  <c r="L172" s="1"/>
  <c r="C274"/>
  <c r="L274" s="1"/>
  <c r="D274"/>
  <c r="F274"/>
  <c r="E274"/>
  <c r="F94"/>
  <c r="D94"/>
  <c r="E94"/>
  <c r="C94"/>
  <c r="L94" s="1"/>
  <c r="D32"/>
  <c r="E32"/>
  <c r="F32"/>
  <c r="C32"/>
  <c r="L32" s="1"/>
  <c r="C219"/>
  <c r="L219" s="1"/>
  <c r="F219"/>
  <c r="E219"/>
  <c r="D219"/>
  <c r="D143"/>
  <c r="C143"/>
  <c r="L143" s="1"/>
  <c r="E143"/>
  <c r="F143"/>
  <c r="C40"/>
  <c r="L40" s="1"/>
  <c r="F40"/>
  <c r="E40"/>
  <c r="D40"/>
  <c r="E236"/>
  <c r="D236"/>
  <c r="C236"/>
  <c r="L236" s="1"/>
  <c r="F236"/>
  <c r="C160"/>
  <c r="L160" s="1"/>
  <c r="E160"/>
  <c r="F160"/>
  <c r="D160"/>
  <c r="F202"/>
  <c r="E202"/>
  <c r="D202"/>
  <c r="C202"/>
  <c r="L202" s="1"/>
  <c r="D82"/>
  <c r="C82"/>
  <c r="L82" s="1"/>
  <c r="F82"/>
  <c r="E82"/>
  <c r="E295"/>
  <c r="D295"/>
  <c r="C295"/>
  <c r="L295" s="1"/>
  <c r="F295"/>
  <c r="C223"/>
  <c r="L223" s="1"/>
  <c r="F223"/>
  <c r="E223"/>
  <c r="D223"/>
  <c r="D147"/>
  <c r="E147"/>
  <c r="C147"/>
  <c r="L147" s="1"/>
  <c r="F147"/>
  <c r="E44"/>
  <c r="D44"/>
  <c r="C44"/>
  <c r="L44" s="1"/>
  <c r="F44"/>
  <c r="D241"/>
  <c r="C241"/>
  <c r="L241" s="1"/>
  <c r="E241"/>
  <c r="F241"/>
  <c r="C164"/>
  <c r="L164" s="1"/>
  <c r="F164"/>
  <c r="D164"/>
  <c r="E164"/>
  <c r="D206"/>
  <c r="C206"/>
  <c r="L206" s="1"/>
  <c r="E206"/>
  <c r="F206"/>
  <c r="C70"/>
  <c r="L70" s="1"/>
  <c r="F70"/>
  <c r="E70"/>
  <c r="D70"/>
  <c r="C12"/>
  <c r="L12" s="1"/>
  <c r="D12"/>
  <c r="F12"/>
  <c r="E12"/>
  <c r="D187"/>
  <c r="C187"/>
  <c r="L187" s="1"/>
  <c r="F187"/>
  <c r="E187"/>
  <c r="D60"/>
  <c r="E60"/>
  <c r="C60"/>
  <c r="L60" s="1"/>
  <c r="F60"/>
  <c r="F188"/>
  <c r="E188"/>
  <c r="D188"/>
  <c r="C188"/>
  <c r="L188" s="1"/>
  <c r="C104"/>
  <c r="L104" s="1"/>
  <c r="F104"/>
  <c r="E104"/>
  <c r="D104"/>
  <c r="C71"/>
  <c r="L71" s="1"/>
  <c r="E71"/>
  <c r="D71"/>
  <c r="F71"/>
  <c r="D298"/>
  <c r="C298"/>
  <c r="L298" s="1"/>
  <c r="F298"/>
  <c r="E298"/>
  <c r="E246"/>
  <c r="D246"/>
  <c r="C246"/>
  <c r="L246" s="1"/>
  <c r="F246"/>
  <c r="C214"/>
  <c r="L214" s="1"/>
  <c r="F214"/>
  <c r="E214"/>
  <c r="D214"/>
  <c r="F170"/>
  <c r="E170"/>
  <c r="D170"/>
  <c r="C170"/>
  <c r="L170" s="1"/>
  <c r="C118"/>
  <c r="L118" s="1"/>
  <c r="F118"/>
  <c r="E118"/>
  <c r="D118"/>
  <c r="E21"/>
  <c r="D21"/>
  <c r="C21"/>
  <c r="L21" s="1"/>
  <c r="F21"/>
  <c r="C296"/>
  <c r="L296" s="1"/>
  <c r="D296"/>
  <c r="F296"/>
  <c r="E296"/>
  <c r="E264"/>
  <c r="D264"/>
  <c r="C264"/>
  <c r="L264" s="1"/>
  <c r="F264"/>
  <c r="D233"/>
  <c r="C233"/>
  <c r="L233" s="1"/>
  <c r="F233"/>
  <c r="E233"/>
  <c r="C201"/>
  <c r="L201" s="1"/>
  <c r="F201"/>
  <c r="E201"/>
  <c r="D201"/>
  <c r="D169"/>
  <c r="C169"/>
  <c r="L169" s="1"/>
  <c r="F169"/>
  <c r="E169"/>
  <c r="C137"/>
  <c r="L137" s="1"/>
  <c r="F137"/>
  <c r="D137"/>
  <c r="E137"/>
  <c r="C105"/>
  <c r="L105" s="1"/>
  <c r="F105"/>
  <c r="E105"/>
  <c r="D105"/>
  <c r="E73"/>
  <c r="D73"/>
  <c r="C73"/>
  <c r="L73" s="1"/>
  <c r="F73"/>
  <c r="C41"/>
  <c r="L41" s="1"/>
  <c r="D41"/>
  <c r="F41"/>
  <c r="E41"/>
  <c r="D251"/>
  <c r="F251"/>
  <c r="E251"/>
  <c r="C251"/>
  <c r="L251" s="1"/>
  <c r="D123"/>
  <c r="C123"/>
  <c r="L123" s="1"/>
  <c r="F123"/>
  <c r="E123"/>
  <c r="D269"/>
  <c r="F269"/>
  <c r="E269"/>
  <c r="C269"/>
  <c r="L269" s="1"/>
  <c r="F124"/>
  <c r="C124"/>
  <c r="L124" s="1"/>
  <c r="E124"/>
  <c r="D124"/>
  <c r="C91"/>
  <c r="L91" s="1"/>
  <c r="F91"/>
  <c r="E91"/>
  <c r="D91"/>
  <c r="E39"/>
  <c r="D39"/>
  <c r="F39"/>
  <c r="C39"/>
  <c r="L39" s="1"/>
  <c r="C278"/>
  <c r="L278" s="1"/>
  <c r="F278"/>
  <c r="E278"/>
  <c r="D278"/>
  <c r="E234"/>
  <c r="D234"/>
  <c r="C234"/>
  <c r="L234" s="1"/>
  <c r="F234"/>
  <c r="E182"/>
  <c r="D182"/>
  <c r="C182"/>
  <c r="L182" s="1"/>
  <c r="F182"/>
  <c r="C150"/>
  <c r="L150" s="1"/>
  <c r="D150"/>
  <c r="F150"/>
  <c r="E150"/>
  <c r="E20"/>
  <c r="F20"/>
  <c r="C20"/>
  <c r="L20" s="1"/>
  <c r="D20"/>
  <c r="F292"/>
  <c r="C292"/>
  <c r="L292" s="1"/>
  <c r="D292"/>
  <c r="E292"/>
  <c r="E260"/>
  <c r="D260"/>
  <c r="F260"/>
  <c r="C260"/>
  <c r="L260" s="1"/>
  <c r="E229"/>
  <c r="C229"/>
  <c r="L229" s="1"/>
  <c r="D229"/>
  <c r="F229"/>
  <c r="C197"/>
  <c r="L197" s="1"/>
  <c r="F197"/>
  <c r="D197"/>
  <c r="E197"/>
  <c r="F165"/>
  <c r="C165"/>
  <c r="L165" s="1"/>
  <c r="D165"/>
  <c r="E165"/>
  <c r="C133"/>
  <c r="L133" s="1"/>
  <c r="E133"/>
  <c r="F133"/>
  <c r="D133"/>
  <c r="D101"/>
  <c r="E101"/>
  <c r="F101"/>
  <c r="C101"/>
  <c r="L101" s="1"/>
  <c r="C69"/>
  <c r="L69" s="1"/>
  <c r="E69"/>
  <c r="D69"/>
  <c r="F69"/>
  <c r="F37"/>
  <c r="E37"/>
  <c r="C37"/>
  <c r="L37" s="1"/>
  <c r="D37"/>
  <c r="C279"/>
  <c r="L279" s="1"/>
  <c r="F279"/>
  <c r="E279"/>
  <c r="D279"/>
  <c r="F107"/>
  <c r="C107"/>
  <c r="L107" s="1"/>
  <c r="E107"/>
  <c r="D107"/>
  <c r="F31"/>
  <c r="C31"/>
  <c r="L31" s="1"/>
  <c r="D31"/>
  <c r="E31"/>
  <c r="C228"/>
  <c r="L228" s="1"/>
  <c r="F228"/>
  <c r="D228"/>
  <c r="E228"/>
  <c r="C136"/>
  <c r="L136" s="1"/>
  <c r="D136"/>
  <c r="F136"/>
  <c r="E136"/>
  <c r="F134"/>
  <c r="D134"/>
  <c r="C134"/>
  <c r="L134" s="1"/>
  <c r="E134"/>
  <c r="C58"/>
  <c r="L58" s="1"/>
  <c r="F58"/>
  <c r="E58"/>
  <c r="D58"/>
  <c r="C271"/>
  <c r="L271" s="1"/>
  <c r="E271"/>
  <c r="D271"/>
  <c r="F271"/>
  <c r="C171"/>
  <c r="L171" s="1"/>
  <c r="F171"/>
  <c r="E171"/>
  <c r="D171"/>
  <c r="E96"/>
  <c r="D96"/>
  <c r="F96"/>
  <c r="C96"/>
  <c r="L96" s="1"/>
  <c r="D293"/>
  <c r="F293"/>
  <c r="E293"/>
  <c r="C293"/>
  <c r="L293" s="1"/>
  <c r="C200"/>
  <c r="L200" s="1"/>
  <c r="F200"/>
  <c r="E200"/>
  <c r="D200"/>
  <c r="D63"/>
  <c r="F63"/>
  <c r="C63"/>
  <c r="L63" s="1"/>
  <c r="E63"/>
  <c r="F110"/>
  <c r="D110"/>
  <c r="C110"/>
  <c r="L110" s="1"/>
  <c r="E110"/>
  <c r="F46"/>
  <c r="E46"/>
  <c r="D46"/>
  <c r="C46"/>
  <c r="L46" s="1"/>
  <c r="F235"/>
  <c r="E235"/>
  <c r="D235"/>
  <c r="C235"/>
  <c r="L235" s="1"/>
  <c r="E159"/>
  <c r="F159"/>
  <c r="D159"/>
  <c r="C159"/>
  <c r="L159" s="1"/>
  <c r="E84"/>
  <c r="D84"/>
  <c r="F84"/>
  <c r="C84"/>
  <c r="L84" s="1"/>
  <c r="F253"/>
  <c r="E253"/>
  <c r="D253"/>
  <c r="C253"/>
  <c r="L253" s="1"/>
  <c r="C176"/>
  <c r="L176" s="1"/>
  <c r="D176"/>
  <c r="F176"/>
  <c r="E176"/>
  <c r="F262"/>
  <c r="C262"/>
  <c r="L262" s="1"/>
  <c r="E262"/>
  <c r="D262"/>
  <c r="D98"/>
  <c r="C98"/>
  <c r="L98" s="1"/>
  <c r="F98"/>
  <c r="E98"/>
  <c r="D34"/>
  <c r="E34"/>
  <c r="C34"/>
  <c r="L34" s="1"/>
  <c r="F34"/>
  <c r="D239"/>
  <c r="C239"/>
  <c r="L239" s="1"/>
  <c r="F239"/>
  <c r="E239"/>
  <c r="E163"/>
  <c r="D163"/>
  <c r="C163"/>
  <c r="L163" s="1"/>
  <c r="F163"/>
  <c r="E72"/>
  <c r="C72"/>
  <c r="L72" s="1"/>
  <c r="F72"/>
  <c r="D72"/>
  <c r="D257"/>
  <c r="E257"/>
  <c r="F257"/>
  <c r="C257"/>
  <c r="L257" s="1"/>
  <c r="D180"/>
  <c r="E180"/>
  <c r="F180"/>
  <c r="C180"/>
  <c r="L180" s="1"/>
  <c r="F266"/>
  <c r="D266"/>
  <c r="C266"/>
  <c r="L266" s="1"/>
  <c r="E266"/>
  <c r="D86"/>
  <c r="C86"/>
  <c r="L86" s="1"/>
  <c r="F86"/>
  <c r="E86"/>
  <c r="F24"/>
  <c r="C24"/>
  <c r="L24" s="1"/>
  <c r="D24"/>
  <c r="E24"/>
  <c r="E195"/>
  <c r="C195"/>
  <c r="L195" s="1"/>
  <c r="F195"/>
  <c r="D195"/>
  <c r="E68"/>
  <c r="F68"/>
  <c r="D68"/>
  <c r="C68"/>
  <c r="L68" s="1"/>
  <c r="C196"/>
  <c r="L196" s="1"/>
  <c r="D196"/>
  <c r="F196"/>
  <c r="E196"/>
  <c r="C112"/>
  <c r="L112" s="1"/>
  <c r="D112"/>
  <c r="E112"/>
  <c r="F112"/>
  <c r="F79"/>
  <c r="C79"/>
  <c r="L79" s="1"/>
  <c r="D79"/>
  <c r="E79"/>
  <c r="F35"/>
  <c r="D35"/>
  <c r="E35"/>
  <c r="C35"/>
  <c r="L35" s="1"/>
  <c r="E254"/>
  <c r="F254"/>
  <c r="C254"/>
  <c r="L254" s="1"/>
  <c r="D254"/>
  <c r="E222"/>
  <c r="C222"/>
  <c r="L222" s="1"/>
  <c r="F222"/>
  <c r="D222"/>
  <c r="F178"/>
  <c r="D178"/>
  <c r="E178"/>
  <c r="C178"/>
  <c r="L178" s="1"/>
  <c r="D126"/>
  <c r="E126"/>
  <c r="F126"/>
  <c r="C126"/>
  <c r="L126" s="1"/>
  <c r="F23"/>
  <c r="D23"/>
  <c r="C23"/>
  <c r="L23" s="1"/>
  <c r="E23"/>
  <c r="E15"/>
  <c r="D15"/>
  <c r="C15"/>
  <c r="L15" s="1"/>
  <c r="F15"/>
  <c r="F272"/>
  <c r="E272"/>
  <c r="D272"/>
  <c r="C272"/>
  <c r="L272" s="1"/>
  <c r="F240"/>
  <c r="E240"/>
  <c r="D240"/>
  <c r="C240"/>
  <c r="L240" s="1"/>
  <c r="D209"/>
  <c r="C209"/>
  <c r="L209" s="1"/>
  <c r="F209"/>
  <c r="E209"/>
  <c r="E177"/>
  <c r="D177"/>
  <c r="C177"/>
  <c r="L177" s="1"/>
  <c r="F177"/>
  <c r="E145"/>
  <c r="D145"/>
  <c r="C145"/>
  <c r="L145" s="1"/>
  <c r="F145"/>
  <c r="D113"/>
  <c r="C113"/>
  <c r="L113" s="1"/>
  <c r="F113"/>
  <c r="E113"/>
  <c r="F81"/>
  <c r="D81"/>
  <c r="C81"/>
  <c r="L81" s="1"/>
  <c r="E81"/>
  <c r="E49"/>
  <c r="D49"/>
  <c r="C49"/>
  <c r="L49" s="1"/>
  <c r="F49"/>
  <c r="E259"/>
  <c r="F259"/>
  <c r="C259"/>
  <c r="L259" s="1"/>
  <c r="D259"/>
  <c r="E131"/>
  <c r="D131"/>
  <c r="C131"/>
  <c r="L131" s="1"/>
  <c r="F131"/>
  <c r="E277"/>
  <c r="C277"/>
  <c r="L277" s="1"/>
  <c r="F277"/>
  <c r="D277"/>
  <c r="C132"/>
  <c r="L132" s="1"/>
  <c r="D132"/>
  <c r="F132"/>
  <c r="E132"/>
  <c r="F99"/>
  <c r="C99"/>
  <c r="L99" s="1"/>
  <c r="D99"/>
  <c r="E99"/>
  <c r="F47"/>
  <c r="E47"/>
  <c r="C47"/>
  <c r="L47" s="1"/>
  <c r="D47"/>
  <c r="D286"/>
  <c r="C286"/>
  <c r="L286" s="1"/>
  <c r="F286"/>
  <c r="E286"/>
  <c r="F242"/>
  <c r="C242"/>
  <c r="L242" s="1"/>
  <c r="D242"/>
  <c r="E242"/>
  <c r="C190"/>
  <c r="L190" s="1"/>
  <c r="D190"/>
  <c r="E190"/>
  <c r="F190"/>
  <c r="C158"/>
  <c r="L158" s="1"/>
  <c r="D158"/>
  <c r="E158"/>
  <c r="F158"/>
  <c r="D22"/>
  <c r="C22"/>
  <c r="L22" s="1"/>
  <c r="F22"/>
  <c r="E22"/>
  <c r="E14"/>
  <c r="D14"/>
  <c r="C14"/>
  <c r="L14" s="1"/>
  <c r="F14"/>
  <c r="F268"/>
  <c r="C268"/>
  <c r="L268" s="1"/>
  <c r="E268"/>
  <c r="D268"/>
  <c r="E237"/>
  <c r="F237"/>
  <c r="D237"/>
  <c r="C237"/>
  <c r="L237" s="1"/>
  <c r="F205"/>
  <c r="E205"/>
  <c r="D205"/>
  <c r="C205"/>
  <c r="L205" s="1"/>
  <c r="E173"/>
  <c r="C173"/>
  <c r="L173" s="1"/>
  <c r="F173"/>
  <c r="D173"/>
  <c r="C141"/>
  <c r="L141" s="1"/>
  <c r="F141"/>
  <c r="E141"/>
  <c r="D141"/>
  <c r="F109"/>
  <c r="E109"/>
  <c r="D109"/>
  <c r="C109"/>
  <c r="L109" s="1"/>
  <c r="F77"/>
  <c r="C77"/>
  <c r="L77" s="1"/>
  <c r="E77"/>
  <c r="D77"/>
  <c r="C45"/>
  <c r="L45" s="1"/>
  <c r="F45"/>
  <c r="E45"/>
  <c r="D45"/>
  <c r="C13"/>
  <c r="L13" s="1"/>
  <c r="F13"/>
  <c r="E13"/>
  <c r="D13"/>
  <c r="E167"/>
  <c r="D167"/>
  <c r="C167"/>
  <c r="L167" s="1"/>
  <c r="F167"/>
  <c r="C227"/>
  <c r="L227" s="1"/>
  <c r="F227"/>
  <c r="D227"/>
  <c r="E227"/>
  <c r="E135"/>
  <c r="F135"/>
  <c r="D135"/>
  <c r="C135"/>
  <c r="L135" s="1"/>
  <c r="F48"/>
  <c r="E48"/>
  <c r="C48"/>
  <c r="L48" s="1"/>
  <c r="D48"/>
  <c r="C245"/>
  <c r="L245" s="1"/>
  <c r="F245"/>
  <c r="E245"/>
  <c r="D245"/>
  <c r="D152"/>
  <c r="C152"/>
  <c r="L152" s="1"/>
  <c r="F152"/>
  <c r="E152"/>
  <c r="D210"/>
  <c r="C210"/>
  <c r="L210" s="1"/>
  <c r="F210"/>
  <c r="E210"/>
  <c r="E74"/>
  <c r="D74"/>
  <c r="C74"/>
  <c r="L74" s="1"/>
  <c r="F74"/>
  <c r="D291"/>
  <c r="E291"/>
  <c r="C291"/>
  <c r="L291" s="1"/>
  <c r="F291"/>
  <c r="E199"/>
  <c r="D199"/>
  <c r="C199"/>
  <c r="L199" s="1"/>
  <c r="F199"/>
  <c r="C111"/>
  <c r="L111" s="1"/>
  <c r="F111"/>
  <c r="D111"/>
  <c r="E111"/>
  <c r="E36"/>
  <c r="C36"/>
  <c r="L36" s="1"/>
  <c r="F36"/>
  <c r="D36"/>
  <c r="C216"/>
  <c r="L216" s="1"/>
  <c r="F216"/>
  <c r="E216"/>
  <c r="D216"/>
  <c r="C140"/>
  <c r="L140" s="1"/>
  <c r="F140"/>
  <c r="E140"/>
  <c r="D140"/>
  <c r="F138"/>
  <c r="C138"/>
  <c r="L138" s="1"/>
  <c r="E138"/>
  <c r="D138"/>
  <c r="E62"/>
  <c r="F62"/>
  <c r="C62"/>
  <c r="L62" s="1"/>
  <c r="D62"/>
  <c r="E263"/>
  <c r="C263"/>
  <c r="L263" s="1"/>
  <c r="F263"/>
  <c r="D263"/>
  <c r="D175"/>
  <c r="F175"/>
  <c r="C175"/>
  <c r="L175" s="1"/>
  <c r="E175"/>
  <c r="D100"/>
  <c r="F100"/>
  <c r="E100"/>
  <c r="C100"/>
  <c r="L100" s="1"/>
  <c r="E281"/>
  <c r="C281"/>
  <c r="L281" s="1"/>
  <c r="F281"/>
  <c r="D281"/>
  <c r="C204"/>
  <c r="L204" s="1"/>
  <c r="E204"/>
  <c r="D204"/>
  <c r="F204"/>
  <c r="C67"/>
  <c r="L67" s="1"/>
  <c r="D67"/>
  <c r="F67"/>
  <c r="E67"/>
  <c r="E114"/>
  <c r="C114"/>
  <c r="L114" s="1"/>
  <c r="F114"/>
  <c r="D114"/>
  <c r="E50"/>
  <c r="D50"/>
  <c r="C50"/>
  <c r="L50" s="1"/>
  <c r="F50"/>
  <c r="E275"/>
  <c r="F275"/>
  <c r="C275"/>
  <c r="L275" s="1"/>
  <c r="D275"/>
  <c r="E179"/>
  <c r="C179"/>
  <c r="L179" s="1"/>
  <c r="D179"/>
  <c r="F179"/>
  <c r="C88"/>
  <c r="L88" s="1"/>
  <c r="F88"/>
  <c r="E88"/>
  <c r="D88"/>
  <c r="E285"/>
  <c r="F285"/>
  <c r="D285"/>
  <c r="C285"/>
  <c r="L285" s="1"/>
  <c r="E208"/>
  <c r="F208"/>
  <c r="D208"/>
  <c r="C208"/>
  <c r="L208" s="1"/>
  <c r="F55"/>
  <c r="E55"/>
  <c r="D55"/>
  <c r="C55"/>
  <c r="L55" s="1"/>
  <c r="E102"/>
  <c r="C102"/>
  <c r="L102" s="1"/>
  <c r="F102"/>
  <c r="D102"/>
  <c r="E38"/>
  <c r="C38"/>
  <c r="L38" s="1"/>
  <c r="F38"/>
  <c r="D38"/>
  <c r="D247"/>
  <c r="C247"/>
  <c r="L247" s="1"/>
  <c r="F247"/>
  <c r="E247"/>
  <c r="C119"/>
  <c r="L119" s="1"/>
  <c r="D119"/>
  <c r="F119"/>
  <c r="E119"/>
  <c r="D265"/>
  <c r="C265"/>
  <c r="L265" s="1"/>
  <c r="F265"/>
  <c r="E265"/>
  <c r="C120"/>
  <c r="L120" s="1"/>
  <c r="F120"/>
  <c r="D120"/>
  <c r="E120"/>
  <c r="E87"/>
  <c r="D87"/>
  <c r="C87"/>
  <c r="L87" s="1"/>
  <c r="F87"/>
  <c r="E43"/>
  <c r="D43"/>
  <c r="C43"/>
  <c r="L43" s="1"/>
  <c r="F43"/>
  <c r="C282"/>
  <c r="L282" s="1"/>
  <c r="D282"/>
  <c r="F282"/>
  <c r="E282"/>
  <c r="C230"/>
  <c r="L230" s="1"/>
  <c r="F230"/>
  <c r="E230"/>
  <c r="D230"/>
  <c r="E186"/>
  <c r="D186"/>
  <c r="F186"/>
  <c r="C186"/>
  <c r="L186" s="1"/>
  <c r="C154"/>
  <c r="L154" s="1"/>
  <c r="F154"/>
  <c r="E154"/>
  <c r="D154"/>
  <c r="F25"/>
  <c r="C25"/>
  <c r="L25" s="1"/>
  <c r="E25"/>
  <c r="D25"/>
  <c r="D17"/>
  <c r="C17"/>
  <c r="L17" s="1"/>
  <c r="F17"/>
  <c r="E17"/>
  <c r="F280"/>
  <c r="D280"/>
  <c r="C280"/>
  <c r="L280" s="1"/>
  <c r="E280"/>
  <c r="E248"/>
  <c r="D248"/>
  <c r="C248"/>
  <c r="L248" s="1"/>
  <c r="F248"/>
  <c r="C217"/>
  <c r="L217" s="1"/>
  <c r="F217"/>
  <c r="E217"/>
  <c r="D217"/>
  <c r="E185"/>
  <c r="C185"/>
  <c r="L185" s="1"/>
  <c r="F185"/>
  <c r="D185"/>
  <c r="D153"/>
  <c r="C153"/>
  <c r="L153" s="1"/>
  <c r="F153"/>
  <c r="E153"/>
  <c r="E121"/>
  <c r="D121"/>
  <c r="C121"/>
  <c r="L121" s="1"/>
  <c r="F121"/>
  <c r="F89"/>
  <c r="C89"/>
  <c r="L89" s="1"/>
  <c r="E89"/>
  <c r="D89"/>
  <c r="D57"/>
  <c r="C57"/>
  <c r="L57" s="1"/>
  <c r="F57"/>
  <c r="E57"/>
  <c r="F27"/>
  <c r="D27"/>
  <c r="C27"/>
  <c r="L27" s="1"/>
  <c r="E27"/>
  <c r="D183"/>
  <c r="E183"/>
  <c r="C183"/>
  <c r="L183" s="1"/>
  <c r="F183"/>
  <c r="D56"/>
  <c r="C56"/>
  <c r="L56" s="1"/>
  <c r="F56"/>
  <c r="E56"/>
  <c r="F184"/>
  <c r="C184"/>
  <c r="L184" s="1"/>
  <c r="E184"/>
  <c r="D184"/>
  <c r="C108"/>
  <c r="L108" s="1"/>
  <c r="F108"/>
  <c r="D108"/>
  <c r="E108"/>
  <c r="C75"/>
  <c r="L75" s="1"/>
  <c r="F75"/>
  <c r="E75"/>
  <c r="D75"/>
  <c r="F294"/>
  <c r="E294"/>
  <c r="D294"/>
  <c r="C294"/>
  <c r="L294" s="1"/>
  <c r="E250"/>
  <c r="D250"/>
  <c r="C250"/>
  <c r="L250" s="1"/>
  <c r="F250"/>
  <c r="C218"/>
  <c r="L218" s="1"/>
  <c r="E218"/>
  <c r="D218"/>
  <c r="F218"/>
  <c r="D166"/>
  <c r="C166"/>
  <c r="L166" s="1"/>
  <c r="F166"/>
  <c r="E166"/>
  <c r="E122"/>
  <c r="D122"/>
  <c r="C122"/>
  <c r="L122" s="1"/>
  <c r="F122"/>
  <c r="C16"/>
  <c r="L16" s="1"/>
  <c r="D16"/>
  <c r="F16"/>
  <c r="E16"/>
  <c r="E276"/>
  <c r="D276"/>
  <c r="F276"/>
  <c r="C276"/>
  <c r="L276" s="1"/>
  <c r="E244"/>
  <c r="F244"/>
  <c r="C244"/>
  <c r="L244" s="1"/>
  <c r="D244"/>
  <c r="D213"/>
  <c r="F213"/>
  <c r="C213"/>
  <c r="L213" s="1"/>
  <c r="E213"/>
  <c r="F181"/>
  <c r="D181"/>
  <c r="E181"/>
  <c r="C181"/>
  <c r="L181" s="1"/>
  <c r="F149"/>
  <c r="C149"/>
  <c r="L149" s="1"/>
  <c r="D149"/>
  <c r="E149"/>
  <c r="E117"/>
  <c r="C117"/>
  <c r="L117" s="1"/>
  <c r="D117"/>
  <c r="F117"/>
  <c r="D85"/>
  <c r="E85"/>
  <c r="F85"/>
  <c r="C85"/>
  <c r="L85" s="1"/>
  <c r="F53"/>
  <c r="C53"/>
  <c r="L53" s="1"/>
  <c r="E53"/>
  <c r="D53"/>
  <c r="F299"/>
  <c r="E299"/>
  <c r="C299"/>
  <c r="L299" s="1"/>
  <c r="D299"/>
  <c r="M1" l="1"/>
</calcChain>
</file>

<file path=xl/comments1.xml><?xml version="1.0" encoding="utf-8"?>
<comments xmlns="http://schemas.openxmlformats.org/spreadsheetml/2006/main">
  <authors>
    <author>Microsoft</author>
  </authors>
  <commentList>
    <comment ref="G7" authorId="0">
      <text>
        <r>
          <rPr>
            <b/>
            <sz val="12"/>
            <rFont val="仿宋"/>
            <family val="3"/>
            <charset val="134"/>
          </rPr>
          <t>1、待自动更新完毕后，请点击下方“自动打印”按钮。
2、自动打印过程中，请勿进行其他电脑操作。
3、本工作簿共计9套表格，无论数据有否将全部打印
4、无数据表格打印后请手动拿出</t>
        </r>
      </text>
    </comment>
  </commentList>
</comments>
</file>

<file path=xl/sharedStrings.xml><?xml version="1.0" encoding="utf-8"?>
<sst xmlns="http://schemas.openxmlformats.org/spreadsheetml/2006/main" count="462" uniqueCount="352">
  <si>
    <t>2018年度部门决算公开表</t>
  </si>
  <si>
    <t>预算单位名称：</t>
  </si>
  <si>
    <t>批复单位名称：</t>
  </si>
  <si>
    <t>益阳市财政局</t>
  </si>
  <si>
    <t>收入支出决算批复表</t>
  </si>
  <si>
    <r>
      <t>财决公开</t>
    </r>
    <r>
      <rPr>
        <sz val="10"/>
        <rFont val="Times New Roman"/>
        <family val="1"/>
      </rPr>
      <t>01</t>
    </r>
    <r>
      <rPr>
        <sz val="10"/>
        <rFont val="宋体"/>
        <family val="3"/>
        <charset val="134"/>
      </rPr>
      <t>表</t>
    </r>
  </si>
  <si>
    <t>单位：万元</t>
  </si>
  <si>
    <t>收入</t>
  </si>
  <si>
    <t>支出</t>
  </si>
  <si>
    <t>项    目</t>
  </si>
  <si>
    <t>行次</t>
  </si>
  <si>
    <t>决算数</t>
  </si>
  <si>
    <t>栏    次</t>
  </si>
  <si>
    <t>1</t>
  </si>
  <si>
    <t>2</t>
  </si>
  <si>
    <t>一、财政拨款收入</t>
  </si>
  <si>
    <t>二、上级补助收入</t>
  </si>
  <si>
    <t>三、事业收入</t>
  </si>
  <si>
    <t>3</t>
  </si>
  <si>
    <t>四、经营收入</t>
  </si>
  <si>
    <t>4</t>
  </si>
  <si>
    <t>五、附属单位上缴收入</t>
  </si>
  <si>
    <t>5</t>
  </si>
  <si>
    <t>六、其他收入</t>
  </si>
  <si>
    <t>6</t>
  </si>
  <si>
    <t>7</t>
  </si>
  <si>
    <t>8</t>
  </si>
  <si>
    <t>9</t>
  </si>
  <si>
    <t>10</t>
  </si>
  <si>
    <t>11</t>
  </si>
  <si>
    <t>12</t>
  </si>
  <si>
    <t>13</t>
  </si>
  <si>
    <t>14</t>
  </si>
  <si>
    <t>15</t>
  </si>
  <si>
    <t>16</t>
  </si>
  <si>
    <t>17</t>
  </si>
  <si>
    <t>18</t>
  </si>
  <si>
    <t>19</t>
  </si>
  <si>
    <t>20</t>
  </si>
  <si>
    <t>21</t>
  </si>
  <si>
    <t>22</t>
  </si>
  <si>
    <t>23</t>
  </si>
  <si>
    <t xml:space="preserve">         用事业基金弥补收支差额</t>
  </si>
  <si>
    <t>24</t>
  </si>
  <si>
    <t xml:space="preserve">                结余分配</t>
  </si>
  <si>
    <t xml:space="preserve">         年初结转和结余</t>
  </si>
  <si>
    <t>25</t>
  </si>
  <si>
    <t xml:space="preserve">                年末结转和结余</t>
  </si>
  <si>
    <t>26</t>
  </si>
  <si>
    <t>合计</t>
  </si>
  <si>
    <t>27</t>
  </si>
  <si>
    <t>注：1.本表依据《收入支出决算总表》（财决01表）进行批复。</t>
  </si>
  <si>
    <t xml:space="preserve">    2.本表含政府性基金预算财政拨款。</t>
  </si>
  <si>
    <t xml:space="preserve">    3.本表以“万元”为金额单位（保留两位小数）。</t>
  </si>
  <si>
    <t xml:space="preserve">    4.本表反映部门本年度的总收支和年末结转结余情况。</t>
  </si>
  <si>
    <t>收入决算批复表</t>
  </si>
  <si>
    <t>财决公开02表</t>
  </si>
  <si>
    <t>a1:j26</t>
  </si>
  <si>
    <t>注：1.本表依据《收入决算表》（财决03表）进行批复。</t>
  </si>
  <si>
    <t>2.本表含政府性基金预算财政拨款。</t>
  </si>
  <si>
    <t>3.本表批复到项级科目。</t>
  </si>
  <si>
    <t xml:space="preserve">    4.本表以“万元”为金额单位（保留两位小数）。</t>
  </si>
  <si>
    <t>5.本表反映部门本年度取得的各项收入情况。</t>
  </si>
  <si>
    <t>本年收入合计</t>
  </si>
  <si>
    <t>财政拨款收入</t>
  </si>
  <si>
    <t>上级补助收入</t>
  </si>
  <si>
    <t>事业收入</t>
  </si>
  <si>
    <t>经营收入</t>
  </si>
  <si>
    <t>附属单位上缴收入</t>
  </si>
  <si>
    <t>其他收入</t>
  </si>
  <si>
    <t>功能分类科目编码</t>
  </si>
  <si>
    <t>科目名称</t>
  </si>
  <si>
    <t>栏次</t>
  </si>
  <si>
    <t>支出决算批复表</t>
  </si>
  <si>
    <t>财决公开03表</t>
  </si>
  <si>
    <t>a1:I26</t>
  </si>
  <si>
    <t>注：1.本表依据《支出决算表》（财决04表）进行批复。</t>
  </si>
  <si>
    <t xml:space="preserve">    3.本表批复到项级科目。</t>
  </si>
  <si>
    <t xml:space="preserve">    5.本表反映部门本年度各项支出情况。</t>
  </si>
  <si>
    <t>本年支出合计</t>
  </si>
  <si>
    <t>基本支出</t>
  </si>
  <si>
    <t>项目支出</t>
  </si>
  <si>
    <t>上缴上级支出</t>
  </si>
  <si>
    <t>经营支出</t>
  </si>
  <si>
    <t>对附属单位补助支出</t>
  </si>
  <si>
    <t>财政拨款收入支出决算批复表</t>
  </si>
  <si>
    <t>财决公开04表</t>
  </si>
  <si>
    <t>金额</t>
  </si>
  <si>
    <t>一般公共预算财政拨款</t>
  </si>
  <si>
    <t>政府性基金预算财政拨款</t>
  </si>
  <si>
    <t>一、一般公共预算财政拨款</t>
  </si>
  <si>
    <t>二、政府性基金预算财政拨款</t>
  </si>
  <si>
    <t>年初财政拨款结转和结余</t>
  </si>
  <si>
    <t>年末结转和结余</t>
  </si>
  <si>
    <t xml:space="preserve">      一般公共预算财政拨款</t>
  </si>
  <si>
    <t xml:space="preserve">        政府性基金预算财政拨款</t>
  </si>
  <si>
    <t>28</t>
  </si>
  <si>
    <t>29</t>
  </si>
  <si>
    <t>30</t>
  </si>
  <si>
    <r>
      <t>注：1.本表依据《财政拨款收入支出决算总表》（财决01-1</t>
    </r>
    <r>
      <rPr>
        <sz val="10"/>
        <rFont val="宋体"/>
        <family val="3"/>
        <charset val="134"/>
      </rPr>
      <t>表）进行批复。</t>
    </r>
  </si>
  <si>
    <t xml:space="preserve">    2.本表以“万元”为金额单位（保留两位小数）。</t>
  </si>
  <si>
    <t xml:space="preserve">    3、本表反映部门本年度一般公共预算财政拨款和政府性基金预算财政拨款的总收支和年末结转结余情况。</t>
  </si>
  <si>
    <t>一般公共预算财政拨款支出决算批复表</t>
  </si>
  <si>
    <r>
      <t>财决公开</t>
    </r>
    <r>
      <rPr>
        <sz val="11"/>
        <rFont val="Times New Roman"/>
        <family val="1"/>
      </rPr>
      <t>05</t>
    </r>
    <r>
      <rPr>
        <sz val="11"/>
        <rFont val="宋体"/>
        <family val="3"/>
        <charset val="134"/>
      </rPr>
      <t>表</t>
    </r>
  </si>
  <si>
    <t>a1:f27</t>
  </si>
  <si>
    <t>注：1.本表依据《一般公共预算财政拨款收入支出决算表》（财决07表）进行批复。</t>
  </si>
  <si>
    <t>2.本表批复到项级科目。</t>
  </si>
  <si>
    <t>4、本表反映部门本年度一般公共预算财政拨款实际支出情况。</t>
  </si>
  <si>
    <r>
      <t xml:space="preserve">项 </t>
    </r>
    <r>
      <rPr>
        <sz val="11"/>
        <rFont val="宋体"/>
        <family val="3"/>
        <charset val="134"/>
      </rPr>
      <t xml:space="preserve">   </t>
    </r>
    <r>
      <rPr>
        <sz val="12"/>
        <rFont val="宋体"/>
        <family val="3"/>
        <charset val="134"/>
      </rPr>
      <t>目</t>
    </r>
  </si>
  <si>
    <t xml:space="preserve">基本支出  </t>
  </si>
  <si>
    <t>功能分类          科目编码</t>
  </si>
  <si>
    <t>一般公共预算财政拨款基本支出决算批复表</t>
  </si>
  <si>
    <t>财决公开06表</t>
  </si>
  <si>
    <t>a1:f35</t>
  </si>
  <si>
    <t>注：1.本表依据《一般公共预算财政拨款基本支出决算明细表》（财决08-1表）进行批复。</t>
  </si>
  <si>
    <t xml:space="preserve">    2.本表批复到款级科目。</t>
  </si>
  <si>
    <t xml:space="preserve">    4、本表反映部门本年度一般公共预算财政拨款基本支出明细情况。</t>
  </si>
  <si>
    <r>
      <t xml:space="preserve">项 </t>
    </r>
    <r>
      <rPr>
        <sz val="11"/>
        <color indexed="8"/>
        <rFont val="宋体"/>
        <family val="3"/>
        <charset val="134"/>
      </rPr>
      <t xml:space="preserve">   </t>
    </r>
    <r>
      <rPr>
        <sz val="12"/>
        <color indexed="8"/>
        <rFont val="宋体"/>
        <family val="3"/>
        <charset val="134"/>
      </rPr>
      <t>目</t>
    </r>
  </si>
  <si>
    <t>人员经费</t>
  </si>
  <si>
    <t>公用经费</t>
  </si>
  <si>
    <t>经济分类科目编码</t>
  </si>
  <si>
    <t>301</t>
  </si>
  <si>
    <t>工资福利支出</t>
  </si>
  <si>
    <t>30101</t>
  </si>
  <si>
    <t>基本工资</t>
  </si>
  <si>
    <t>30102</t>
  </si>
  <si>
    <t>津贴补贴</t>
  </si>
  <si>
    <t>30103</t>
  </si>
  <si>
    <t>奖金</t>
  </si>
  <si>
    <t>30106</t>
  </si>
  <si>
    <t>伙食补助费</t>
  </si>
  <si>
    <t>30107</t>
  </si>
  <si>
    <t>绩效工资</t>
  </si>
  <si>
    <t>30108</t>
  </si>
  <si>
    <t>机关事业单位基本养老保险缴费</t>
  </si>
  <si>
    <t>30109</t>
  </si>
  <si>
    <t>职业年金缴费</t>
  </si>
  <si>
    <t>30110</t>
  </si>
  <si>
    <t>职工基本医疗保险缴费</t>
  </si>
  <si>
    <t>30111</t>
  </si>
  <si>
    <t>公务员医疗补助缴费</t>
  </si>
  <si>
    <t>30112</t>
  </si>
  <si>
    <t>其他社会保障缴费</t>
  </si>
  <si>
    <t>30113</t>
  </si>
  <si>
    <t>住房公积金</t>
  </si>
  <si>
    <t>30114</t>
  </si>
  <si>
    <t>医疗费</t>
  </si>
  <si>
    <t>30199</t>
  </si>
  <si>
    <t>其他工资福利支出</t>
  </si>
  <si>
    <t>302</t>
  </si>
  <si>
    <t>商品和服务支出</t>
  </si>
  <si>
    <t>30201</t>
  </si>
  <si>
    <t>办公费</t>
  </si>
  <si>
    <t>30202</t>
  </si>
  <si>
    <t>印刷费</t>
  </si>
  <si>
    <t>30203</t>
  </si>
  <si>
    <t>咨询费</t>
  </si>
  <si>
    <t>30204</t>
  </si>
  <si>
    <t>手续费</t>
  </si>
  <si>
    <t>30205</t>
  </si>
  <si>
    <t>水费</t>
  </si>
  <si>
    <t>30206</t>
  </si>
  <si>
    <t>电费</t>
  </si>
  <si>
    <t>30207</t>
  </si>
  <si>
    <t>邮电费</t>
  </si>
  <si>
    <t>30208</t>
  </si>
  <si>
    <t>取暖费</t>
  </si>
  <si>
    <t>30209</t>
  </si>
  <si>
    <t>物业管理费</t>
  </si>
  <si>
    <t>30211</t>
  </si>
  <si>
    <t>差旅费</t>
  </si>
  <si>
    <t>30212</t>
  </si>
  <si>
    <t>因公出国（境）费用</t>
  </si>
  <si>
    <t>30213</t>
  </si>
  <si>
    <t>维修(护)费</t>
  </si>
  <si>
    <t>30214</t>
  </si>
  <si>
    <t>租赁费</t>
  </si>
  <si>
    <t>30215</t>
  </si>
  <si>
    <t>会议费</t>
  </si>
  <si>
    <t>30216</t>
  </si>
  <si>
    <t>培训费</t>
  </si>
  <si>
    <t>30217</t>
  </si>
  <si>
    <t>公务接待费</t>
  </si>
  <si>
    <t>30218</t>
  </si>
  <si>
    <t>专用材料费</t>
  </si>
  <si>
    <t>30224</t>
  </si>
  <si>
    <t>被装购置费</t>
  </si>
  <si>
    <t>30225</t>
  </si>
  <si>
    <t>专用燃料费</t>
  </si>
  <si>
    <t>30226</t>
  </si>
  <si>
    <t>劳务费</t>
  </si>
  <si>
    <t>30227</t>
  </si>
  <si>
    <t>委托业务费</t>
  </si>
  <si>
    <t>30228</t>
  </si>
  <si>
    <t>工会经费</t>
  </si>
  <si>
    <t>30229</t>
  </si>
  <si>
    <t>福利费</t>
  </si>
  <si>
    <t>30231</t>
  </si>
  <si>
    <t>公务用车运行维护费</t>
  </si>
  <si>
    <t>30239</t>
  </si>
  <si>
    <t>其他交通费用</t>
  </si>
  <si>
    <t>30240</t>
  </si>
  <si>
    <t>税金及附加费用</t>
  </si>
  <si>
    <t>30299</t>
  </si>
  <si>
    <t>其他商品和服务支出</t>
  </si>
  <si>
    <t>303</t>
  </si>
  <si>
    <t>对个人和家庭的补助</t>
  </si>
  <si>
    <t>30301</t>
  </si>
  <si>
    <t>离休费</t>
  </si>
  <si>
    <t>30302</t>
  </si>
  <si>
    <t>退休费</t>
  </si>
  <si>
    <t>30303</t>
  </si>
  <si>
    <t>退职（役）费</t>
  </si>
  <si>
    <t>30304</t>
  </si>
  <si>
    <t>抚恤金</t>
  </si>
  <si>
    <t>30305</t>
  </si>
  <si>
    <t>生活补助</t>
  </si>
  <si>
    <t>30306</t>
  </si>
  <si>
    <t>救济费</t>
  </si>
  <si>
    <t>30307</t>
  </si>
  <si>
    <t>医疗费补助</t>
  </si>
  <si>
    <t>30308</t>
  </si>
  <si>
    <t>助学金</t>
  </si>
  <si>
    <t>30309</t>
  </si>
  <si>
    <t>奖励金</t>
  </si>
  <si>
    <t>30310</t>
  </si>
  <si>
    <t>个人农业生产补贴</t>
  </si>
  <si>
    <t>30399</t>
  </si>
  <si>
    <t>其他对个人和家庭的补助</t>
  </si>
  <si>
    <t>307</t>
  </si>
  <si>
    <t>债务利息及费用支出</t>
  </si>
  <si>
    <t>30701</t>
  </si>
  <si>
    <t>国内债务付息</t>
  </si>
  <si>
    <t>30702</t>
  </si>
  <si>
    <t>国外债务付息</t>
  </si>
  <si>
    <t>30703</t>
  </si>
  <si>
    <t>国内债务发行费用</t>
  </si>
  <si>
    <t>30704</t>
  </si>
  <si>
    <t>国外债务发行费用</t>
  </si>
  <si>
    <t>309</t>
  </si>
  <si>
    <t>资本性支出（基本建设）</t>
  </si>
  <si>
    <t>30901</t>
  </si>
  <si>
    <t>房屋建筑物购建</t>
  </si>
  <si>
    <t>30902</t>
  </si>
  <si>
    <t>办公设备购置</t>
  </si>
  <si>
    <t>30903</t>
  </si>
  <si>
    <t>专用设备购置</t>
  </si>
  <si>
    <t>30905</t>
  </si>
  <si>
    <t>基础设施建设</t>
  </si>
  <si>
    <t>30906</t>
  </si>
  <si>
    <t>大型修缮</t>
  </si>
  <si>
    <t>30907</t>
  </si>
  <si>
    <t>信息网络及软件购置更新</t>
  </si>
  <si>
    <t>30908</t>
  </si>
  <si>
    <t>物资储备</t>
  </si>
  <si>
    <t>30913</t>
  </si>
  <si>
    <t>公务用车购置</t>
  </si>
  <si>
    <t>30919</t>
  </si>
  <si>
    <t>其他交通工具购置</t>
  </si>
  <si>
    <t>30921</t>
  </si>
  <si>
    <t>文物和陈列品购置</t>
  </si>
  <si>
    <t>30922</t>
  </si>
  <si>
    <t>无形资产购置</t>
  </si>
  <si>
    <t>30999</t>
  </si>
  <si>
    <t>其他基本建设支出</t>
  </si>
  <si>
    <t>310</t>
  </si>
  <si>
    <t>资本性支出</t>
  </si>
  <si>
    <t>31001</t>
  </si>
  <si>
    <t>31002</t>
  </si>
  <si>
    <t>31003</t>
  </si>
  <si>
    <t>31005</t>
  </si>
  <si>
    <t>31006</t>
  </si>
  <si>
    <t>31007</t>
  </si>
  <si>
    <t>31008</t>
  </si>
  <si>
    <t>31009</t>
  </si>
  <si>
    <t>土地补偿</t>
  </si>
  <si>
    <t>31010</t>
  </si>
  <si>
    <t>安置补助</t>
  </si>
  <si>
    <t>31011</t>
  </si>
  <si>
    <t>地上附着物和青苗补偿</t>
  </si>
  <si>
    <t>31012</t>
  </si>
  <si>
    <t>拆迁补偿</t>
  </si>
  <si>
    <t>31013</t>
  </si>
  <si>
    <t>31019</t>
  </si>
  <si>
    <t>31021</t>
  </si>
  <si>
    <t>31022</t>
  </si>
  <si>
    <t>31099</t>
  </si>
  <si>
    <t>其他资本性支出</t>
  </si>
  <si>
    <t>311</t>
  </si>
  <si>
    <t>对企业补助（基本建设）</t>
  </si>
  <si>
    <t>31101</t>
  </si>
  <si>
    <t>资本金注入</t>
  </si>
  <si>
    <t>31199</t>
  </si>
  <si>
    <t>其他对企业补助</t>
  </si>
  <si>
    <t>312</t>
  </si>
  <si>
    <t>对企业补助</t>
  </si>
  <si>
    <t>31201</t>
  </si>
  <si>
    <t>31203</t>
  </si>
  <si>
    <t>政府投资基金股权投资</t>
  </si>
  <si>
    <t>31204</t>
  </si>
  <si>
    <t>费用补贴</t>
  </si>
  <si>
    <t>31205</t>
  </si>
  <si>
    <t>利息补贴</t>
  </si>
  <si>
    <t>31299</t>
  </si>
  <si>
    <t>313</t>
  </si>
  <si>
    <t>对社会保障基金补助</t>
  </si>
  <si>
    <t>31302</t>
  </si>
  <si>
    <t>对社会保险基金补助</t>
  </si>
  <si>
    <t>31303</t>
  </si>
  <si>
    <t>补充全国社会保障基金</t>
  </si>
  <si>
    <t>399</t>
  </si>
  <si>
    <t>其他支出</t>
  </si>
  <si>
    <t>39906</t>
  </si>
  <si>
    <t>赠与</t>
  </si>
  <si>
    <t>39907</t>
  </si>
  <si>
    <t>国家赔偿费用支出</t>
  </si>
  <si>
    <t>39908</t>
  </si>
  <si>
    <t>对民间非营利组织和群众性自治组织补贴</t>
  </si>
  <si>
    <t>39999</t>
  </si>
  <si>
    <t>一般公共预算财政拨款“三公”经费支出决算批复表</t>
  </si>
  <si>
    <t>财决公开07表</t>
  </si>
  <si>
    <t>金额单位：万元</t>
  </si>
  <si>
    <t>项目</t>
  </si>
  <si>
    <t>一、支出合计</t>
  </si>
  <si>
    <r>
      <rPr>
        <sz val="12"/>
        <rFont val="宋体"/>
        <family val="3"/>
        <charset val="134"/>
      </rPr>
      <t>1.</t>
    </r>
    <r>
      <rPr>
        <sz val="11"/>
        <rFont val="仿宋_GB2312"/>
        <family val="3"/>
        <charset val="134"/>
      </rPr>
      <t>因公出国（境）费</t>
    </r>
  </si>
  <si>
    <r>
      <rPr>
        <sz val="12"/>
        <rFont val="宋体"/>
        <family val="3"/>
        <charset val="134"/>
      </rPr>
      <t>2.</t>
    </r>
    <r>
      <rPr>
        <sz val="11"/>
        <rFont val="仿宋_GB2312"/>
        <family val="3"/>
        <charset val="134"/>
      </rPr>
      <t>公务用车购置及运行维护费</t>
    </r>
  </si>
  <si>
    <r>
      <rPr>
        <sz val="12"/>
        <rFont val="宋体"/>
        <family val="3"/>
        <charset val="134"/>
      </rPr>
      <t>（1）</t>
    </r>
    <r>
      <rPr>
        <sz val="11"/>
        <rFont val="仿宋_GB2312"/>
        <family val="3"/>
        <charset val="134"/>
      </rPr>
      <t>公务用车购置费</t>
    </r>
  </si>
  <si>
    <r>
      <rPr>
        <sz val="12"/>
        <rFont val="宋体"/>
        <family val="3"/>
        <charset val="134"/>
      </rPr>
      <t>（2）</t>
    </r>
    <r>
      <rPr>
        <sz val="11"/>
        <rFont val="仿宋_GB2312"/>
        <family val="3"/>
        <charset val="134"/>
      </rPr>
      <t>公务用车运行维护费</t>
    </r>
  </si>
  <si>
    <r>
      <rPr>
        <sz val="12"/>
        <rFont val="宋体"/>
        <family val="3"/>
        <charset val="134"/>
      </rPr>
      <t>3.</t>
    </r>
    <r>
      <rPr>
        <sz val="11"/>
        <rFont val="仿宋_GB2312"/>
        <family val="3"/>
        <charset val="134"/>
      </rPr>
      <t>公务接待费</t>
    </r>
  </si>
  <si>
    <t>二、相关统计数</t>
  </si>
  <si>
    <r>
      <rPr>
        <sz val="12"/>
        <rFont val="宋体"/>
        <family val="3"/>
        <charset val="134"/>
      </rPr>
      <t>1.</t>
    </r>
    <r>
      <rPr>
        <sz val="11"/>
        <rFont val="仿宋_GB2312"/>
        <family val="3"/>
        <charset val="134"/>
      </rPr>
      <t>因公出国（境）团组数（个）</t>
    </r>
  </si>
  <si>
    <r>
      <rPr>
        <sz val="12"/>
        <rFont val="宋体"/>
        <family val="3"/>
        <charset val="134"/>
      </rPr>
      <t>2.</t>
    </r>
    <r>
      <rPr>
        <sz val="11"/>
        <rFont val="仿宋_GB2312"/>
        <family val="3"/>
        <charset val="134"/>
      </rPr>
      <t>因公出国（境）人数（人）</t>
    </r>
  </si>
  <si>
    <r>
      <rPr>
        <sz val="12"/>
        <rFont val="宋体"/>
        <family val="3"/>
        <charset val="134"/>
      </rPr>
      <t>3.</t>
    </r>
    <r>
      <rPr>
        <sz val="11"/>
        <rFont val="仿宋_GB2312"/>
        <family val="3"/>
        <charset val="134"/>
      </rPr>
      <t>公务用车购置数（辆）</t>
    </r>
  </si>
  <si>
    <r>
      <rPr>
        <sz val="12"/>
        <rFont val="宋体"/>
        <family val="3"/>
        <charset val="134"/>
      </rPr>
      <t>4.</t>
    </r>
    <r>
      <rPr>
        <sz val="11"/>
        <rFont val="仿宋_GB2312"/>
        <family val="3"/>
        <charset val="134"/>
      </rPr>
      <t>公务用车保有量（辆）</t>
    </r>
  </si>
  <si>
    <r>
      <rPr>
        <sz val="12"/>
        <rFont val="宋体"/>
        <family val="3"/>
        <charset val="134"/>
      </rPr>
      <t>5.</t>
    </r>
    <r>
      <rPr>
        <sz val="11"/>
        <rFont val="仿宋_GB2312"/>
        <family val="3"/>
        <charset val="134"/>
      </rPr>
      <t>公务接待批次（批）</t>
    </r>
  </si>
  <si>
    <r>
      <rPr>
        <sz val="12"/>
        <rFont val="宋体"/>
        <family val="3"/>
        <charset val="134"/>
      </rPr>
      <t>6.</t>
    </r>
    <r>
      <rPr>
        <sz val="11"/>
        <rFont val="仿宋_GB2312"/>
        <family val="3"/>
        <charset val="134"/>
      </rPr>
      <t>公务接待人数（人）</t>
    </r>
  </si>
  <si>
    <t>注：1.本表依据《部门决算相关信息统计表》（CS05表）进行批复。</t>
  </si>
  <si>
    <t xml:space="preserve">    3、本表批复内容为列市级支出的“三公”经费当年安排数和上年结转数；</t>
  </si>
  <si>
    <t xml:space="preserve">    4、一般公共预算拨款支出包括经费拨款和纳入一般公共预算管理的非税收入拨款形成的支出；</t>
  </si>
  <si>
    <t xml:space="preserve">    5、注明因公出国（境）团组数和人数；当年公务用车购置数和保有量；</t>
  </si>
  <si>
    <t xml:space="preserve">    6、注明公务接待批次和人数。</t>
  </si>
  <si>
    <t>政府性基金预算财政拨款收入支出决算批复表</t>
  </si>
  <si>
    <t>财决公开08表</t>
  </si>
  <si>
    <t>a1:I12</t>
  </si>
  <si>
    <t>注：1.本表依据《政府性基金预算财政拨款收入支出决算表》（财决09表）进行批复。</t>
  </si>
  <si>
    <t xml:space="preserve">    3、本表反映部门本年度政府性基金预算财政拨款收入支出及结转和结余情况。</t>
  </si>
  <si>
    <r>
      <t xml:space="preserve">项 </t>
    </r>
    <r>
      <rPr>
        <sz val="11"/>
        <color indexed="8"/>
        <rFont val="宋体"/>
        <family val="3"/>
        <charset val="134"/>
      </rPr>
      <t xml:space="preserve">   </t>
    </r>
    <r>
      <rPr>
        <sz val="12"/>
        <rFont val="宋体"/>
        <family val="3"/>
        <charset val="134"/>
      </rPr>
      <t>目</t>
    </r>
  </si>
  <si>
    <t>年初结转和结余</t>
  </si>
  <si>
    <t>本年收入</t>
  </si>
  <si>
    <t>本年支出</t>
  </si>
  <si>
    <t>年末结转    和结余</t>
  </si>
  <si>
    <t>小计</t>
  </si>
</sst>
</file>

<file path=xl/styles.xml><?xml version="1.0" encoding="utf-8"?>
<styleSheet xmlns="http://schemas.openxmlformats.org/spreadsheetml/2006/main">
  <numFmts count="7">
    <numFmt numFmtId="43" formatCode="_ * #,##0.00_ ;_ * \-#,##0.00_ ;_ * &quot;-&quot;??_ ;_ @_ "/>
    <numFmt numFmtId="24" formatCode="\$#,##0_);[Red]\(\$#,##0\)"/>
    <numFmt numFmtId="176" formatCode="#,##0.00_ "/>
    <numFmt numFmtId="177" formatCode="0_ "/>
    <numFmt numFmtId="178" formatCode="#,##0.00_);[Red]\(#,##0.00\)"/>
    <numFmt numFmtId="179" formatCode="0.00_ "/>
    <numFmt numFmtId="180" formatCode="0_);[Red]\(0\)"/>
  </numFmts>
  <fonts count="58">
    <font>
      <sz val="12"/>
      <name val="宋体"/>
      <charset val="134"/>
    </font>
    <font>
      <sz val="16"/>
      <name val="宋体"/>
      <charset val="134"/>
    </font>
    <font>
      <sz val="10"/>
      <name val="宋体"/>
      <charset val="134"/>
    </font>
    <font>
      <sz val="12"/>
      <color indexed="9"/>
      <name val="宋体"/>
      <charset val="134"/>
    </font>
    <font>
      <sz val="16"/>
      <name val="华文中宋"/>
      <charset val="134"/>
    </font>
    <font>
      <sz val="12"/>
      <color indexed="8"/>
      <name val="宋体"/>
      <charset val="134"/>
    </font>
    <font>
      <sz val="16"/>
      <color indexed="9"/>
      <name val="宋体"/>
      <charset val="134"/>
    </font>
    <font>
      <sz val="10"/>
      <color indexed="8"/>
      <name val="宋体"/>
      <charset val="134"/>
    </font>
    <font>
      <sz val="10"/>
      <color indexed="9"/>
      <name val="宋体"/>
      <charset val="134"/>
    </font>
    <font>
      <sz val="20"/>
      <name val="宋体"/>
      <charset val="134"/>
    </font>
    <font>
      <sz val="10"/>
      <name val="Times New Roman"/>
      <family val="1"/>
    </font>
    <font>
      <b/>
      <sz val="18"/>
      <name val="仿宋_GB2312"/>
      <family val="3"/>
      <charset val="134"/>
    </font>
    <font>
      <sz val="10"/>
      <name val="仿宋_GB2312"/>
      <family val="3"/>
      <charset val="134"/>
    </font>
    <font>
      <sz val="9"/>
      <name val="宋体"/>
      <family val="3"/>
      <charset val="134"/>
    </font>
    <font>
      <sz val="12"/>
      <name val="仿宋_GB2312"/>
      <family val="3"/>
      <charset val="134"/>
    </font>
    <font>
      <sz val="12"/>
      <name val="仿宋"/>
      <family val="3"/>
      <charset val="134"/>
    </font>
    <font>
      <sz val="11"/>
      <name val="仿宋_GB2312"/>
      <family val="3"/>
      <charset val="134"/>
    </font>
    <font>
      <sz val="11"/>
      <name val="宋体"/>
      <family val="3"/>
      <charset val="134"/>
    </font>
    <font>
      <sz val="16"/>
      <color indexed="8"/>
      <name val="华文中宋"/>
      <family val="3"/>
      <charset val="134"/>
    </font>
    <font>
      <b/>
      <sz val="10"/>
      <name val="宋体"/>
      <family val="3"/>
      <charset val="134"/>
    </font>
    <font>
      <b/>
      <sz val="12"/>
      <name val="宋体"/>
      <family val="3"/>
      <charset val="134"/>
    </font>
    <font>
      <sz val="11"/>
      <color indexed="63"/>
      <name val="Arial"/>
      <family val="2"/>
    </font>
    <font>
      <sz val="14"/>
      <name val="黑体"/>
      <family val="3"/>
      <charset val="134"/>
    </font>
    <font>
      <sz val="32"/>
      <name val="华文中宋"/>
      <family val="3"/>
      <charset val="134"/>
    </font>
    <font>
      <sz val="24"/>
      <name val="华文中宋"/>
      <family val="3"/>
      <charset val="134"/>
    </font>
    <font>
      <sz val="20"/>
      <name val="华文中宋"/>
      <family val="3"/>
      <charset val="134"/>
    </font>
    <font>
      <sz val="19"/>
      <name val="华文中宋"/>
      <family val="3"/>
      <charset val="134"/>
    </font>
    <font>
      <sz val="20"/>
      <name val="黑体"/>
      <family val="3"/>
      <charset val="134"/>
    </font>
    <font>
      <sz val="18"/>
      <name val="黑体"/>
      <family val="3"/>
      <charset val="134"/>
    </font>
    <font>
      <sz val="11"/>
      <color indexed="8"/>
      <name val="宋体"/>
      <family val="3"/>
      <charset val="134"/>
    </font>
    <font>
      <sz val="11"/>
      <color indexed="20"/>
      <name val="宋体"/>
      <family val="3"/>
      <charset val="134"/>
    </font>
    <font>
      <sz val="11"/>
      <color indexed="17"/>
      <name val="宋体"/>
      <family val="3"/>
      <charset val="134"/>
    </font>
    <font>
      <sz val="10"/>
      <name val="Arial"/>
      <family val="2"/>
    </font>
    <font>
      <sz val="12"/>
      <color indexed="17"/>
      <name val="宋体"/>
      <family val="3"/>
      <charset val="134"/>
    </font>
    <font>
      <sz val="12"/>
      <color indexed="20"/>
      <name val="宋体"/>
      <family val="3"/>
      <charset val="134"/>
    </font>
    <font>
      <sz val="12"/>
      <name val="Times New Roman"/>
      <family val="1"/>
    </font>
    <font>
      <sz val="11"/>
      <name val="Times New Roman"/>
      <family val="1"/>
    </font>
    <font>
      <b/>
      <sz val="12"/>
      <name val="仿宋"/>
      <family val="3"/>
      <charset val="134"/>
    </font>
    <font>
      <sz val="12"/>
      <color indexed="12"/>
      <name val="宋体"/>
      <family val="3"/>
      <charset val="134"/>
    </font>
    <font>
      <sz val="12"/>
      <name val="宋体"/>
      <family val="3"/>
      <charset val="134"/>
    </font>
    <font>
      <sz val="11"/>
      <color theme="1"/>
      <name val="宋体"/>
      <family val="3"/>
      <charset val="134"/>
    </font>
    <font>
      <sz val="11"/>
      <color theme="0"/>
      <name val="宋体"/>
      <family val="3"/>
      <charset val="134"/>
    </font>
    <font>
      <sz val="16"/>
      <color theme="1"/>
      <name val="宋体"/>
      <family val="3"/>
      <charset val="134"/>
    </font>
    <font>
      <sz val="10"/>
      <color theme="1"/>
      <name val="宋体"/>
      <family val="3"/>
      <charset val="134"/>
    </font>
    <font>
      <sz val="12"/>
      <color theme="1"/>
      <name val="宋体"/>
      <family val="3"/>
      <charset val="134"/>
    </font>
    <font>
      <b/>
      <sz val="12"/>
      <color theme="1"/>
      <name val="宋体"/>
      <family val="3"/>
      <charset val="134"/>
    </font>
    <font>
      <sz val="12"/>
      <color theme="0"/>
      <name val="宋体"/>
      <family val="3"/>
      <charset val="134"/>
    </font>
    <font>
      <b/>
      <sz val="12"/>
      <color theme="0"/>
      <name val="宋体"/>
      <family val="3"/>
      <charset val="134"/>
    </font>
    <font>
      <sz val="16"/>
      <color theme="0"/>
      <name val="宋体"/>
      <family val="3"/>
      <charset val="134"/>
    </font>
    <font>
      <sz val="10"/>
      <color theme="0"/>
      <name val="宋体"/>
      <family val="3"/>
      <charset val="134"/>
    </font>
    <font>
      <sz val="12"/>
      <color rgb="FFFFFFFF"/>
      <name val="宋体"/>
      <family val="3"/>
      <charset val="134"/>
    </font>
    <font>
      <sz val="16"/>
      <color rgb="FFFFFFFF"/>
      <name val="宋体"/>
      <family val="3"/>
      <charset val="134"/>
    </font>
    <font>
      <sz val="10"/>
      <color rgb="FFFFFFFF"/>
      <name val="宋体"/>
      <family val="3"/>
      <charset val="134"/>
    </font>
    <font>
      <sz val="11"/>
      <color rgb="FFFFFFFF"/>
      <name val="宋体"/>
      <family val="3"/>
      <charset val="134"/>
    </font>
    <font>
      <sz val="10"/>
      <color rgb="FF000000"/>
      <name val="宋体"/>
      <family val="3"/>
      <charset val="134"/>
    </font>
    <font>
      <sz val="16"/>
      <color theme="1"/>
      <name val="华文中宋"/>
      <family val="3"/>
      <charset val="134"/>
    </font>
    <font>
      <sz val="10"/>
      <name val="宋体"/>
      <family val="3"/>
      <charset val="134"/>
    </font>
    <font>
      <sz val="12"/>
      <color indexed="8"/>
      <name val="宋体"/>
      <family val="3"/>
      <charset val="134"/>
    </font>
  </fonts>
  <fills count="6">
    <fill>
      <patternFill patternType="none"/>
    </fill>
    <fill>
      <patternFill patternType="gray125"/>
    </fill>
    <fill>
      <patternFill patternType="solid">
        <fgColor indexed="45"/>
        <bgColor indexed="64"/>
      </patternFill>
    </fill>
    <fill>
      <patternFill patternType="solid">
        <fgColor indexed="42"/>
        <bgColor indexed="64"/>
      </patternFill>
    </fill>
    <fill>
      <patternFill patternType="solid">
        <fgColor indexed="55"/>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32">
    <xf numFmtId="0" fontId="0" fillId="0" borderId="0"/>
    <xf numFmtId="0" fontId="30" fillId="2" borderId="0" applyNumberFormat="0" applyBorder="0" applyAlignment="0" applyProtection="0">
      <alignment vertical="center"/>
    </xf>
    <xf numFmtId="0" fontId="30" fillId="2" borderId="0" applyNumberFormat="0" applyBorder="0" applyAlignment="0" applyProtection="0">
      <alignment vertical="center"/>
    </xf>
    <xf numFmtId="0" fontId="30" fillId="2" borderId="0" applyNumberFormat="0" applyBorder="0" applyAlignment="0" applyProtection="0">
      <alignment vertical="center"/>
    </xf>
    <xf numFmtId="0" fontId="34" fillId="2" borderId="0" applyNumberFormat="0" applyBorder="0" applyAlignment="0" applyProtection="0">
      <alignment vertical="center"/>
    </xf>
    <xf numFmtId="0" fontId="30" fillId="2" borderId="0" applyNumberFormat="0" applyBorder="0" applyAlignment="0" applyProtection="0">
      <alignment vertical="center"/>
    </xf>
    <xf numFmtId="0" fontId="30" fillId="2" borderId="0" applyNumberFormat="0" applyBorder="0" applyAlignment="0" applyProtection="0">
      <alignment vertical="center"/>
    </xf>
    <xf numFmtId="0" fontId="30" fillId="2" borderId="0" applyNumberFormat="0" applyBorder="0" applyAlignment="0" applyProtection="0">
      <alignment vertical="center"/>
    </xf>
    <xf numFmtId="0" fontId="39" fillId="0" borderId="0"/>
    <xf numFmtId="0" fontId="39" fillId="0" borderId="0"/>
    <xf numFmtId="0" fontId="40" fillId="0" borderId="0">
      <alignment vertical="center"/>
    </xf>
    <xf numFmtId="0" fontId="39" fillId="0" borderId="0"/>
    <xf numFmtId="0" fontId="39" fillId="0" borderId="0"/>
    <xf numFmtId="0" fontId="39" fillId="0" borderId="0"/>
    <xf numFmtId="0" fontId="39" fillId="0" borderId="0">
      <alignment vertical="center"/>
    </xf>
    <xf numFmtId="0" fontId="39" fillId="0" borderId="0"/>
    <xf numFmtId="0" fontId="39" fillId="0" borderId="0"/>
    <xf numFmtId="0" fontId="13" fillId="0" borderId="0"/>
    <xf numFmtId="0" fontId="39" fillId="0" borderId="0">
      <alignment vertical="center"/>
    </xf>
    <xf numFmtId="0" fontId="39" fillId="0" borderId="0">
      <alignment vertical="center"/>
    </xf>
    <xf numFmtId="0" fontId="13" fillId="0" borderId="0"/>
    <xf numFmtId="0" fontId="39" fillId="0" borderId="0"/>
    <xf numFmtId="0" fontId="39" fillId="0" borderId="0">
      <alignment vertical="center"/>
    </xf>
    <xf numFmtId="0" fontId="31" fillId="3" borderId="0" applyNumberFormat="0" applyBorder="0" applyAlignment="0" applyProtection="0">
      <alignment vertical="center"/>
    </xf>
    <xf numFmtId="0" fontId="31" fillId="3" borderId="0" applyNumberFormat="0" applyBorder="0" applyAlignment="0" applyProtection="0">
      <alignment vertical="center"/>
    </xf>
    <xf numFmtId="0" fontId="31" fillId="3" borderId="0" applyNumberFormat="0" applyBorder="0" applyAlignment="0" applyProtection="0">
      <alignment vertical="center"/>
    </xf>
    <xf numFmtId="0" fontId="33" fillId="3" borderId="0" applyNumberFormat="0" applyBorder="0" applyAlignment="0" applyProtection="0">
      <alignment vertical="center"/>
    </xf>
    <xf numFmtId="0" fontId="31" fillId="3" borderId="0" applyNumberFormat="0" applyBorder="0" applyAlignment="0" applyProtection="0">
      <alignment vertical="center"/>
    </xf>
    <xf numFmtId="0" fontId="31" fillId="3" borderId="0" applyNumberFormat="0" applyBorder="0" applyAlignment="0" applyProtection="0">
      <alignment vertical="center"/>
    </xf>
    <xf numFmtId="0" fontId="31" fillId="3" borderId="0" applyNumberFormat="0" applyBorder="0" applyAlignment="0" applyProtection="0">
      <alignment vertical="center"/>
    </xf>
    <xf numFmtId="0" fontId="32" fillId="0" borderId="0"/>
    <xf numFmtId="0" fontId="35" fillId="0" borderId="0"/>
  </cellStyleXfs>
  <cellXfs count="266">
    <xf numFmtId="0" fontId="0" fillId="0" borderId="0" xfId="0"/>
    <xf numFmtId="0" fontId="1" fillId="5" borderId="0" xfId="22" applyFont="1" applyFill="1" applyAlignment="1" applyProtection="1">
      <alignment vertical="center" wrapText="1"/>
      <protection hidden="1"/>
    </xf>
    <xf numFmtId="0" fontId="2" fillId="5" borderId="0" xfId="22" applyFont="1" applyFill="1" applyAlignment="1" applyProtection="1">
      <alignment vertical="center" wrapText="1"/>
      <protection hidden="1"/>
    </xf>
    <xf numFmtId="0" fontId="0" fillId="0" borderId="0" xfId="22" applyFont="1" applyAlignment="1" applyProtection="1">
      <alignment horizontal="center" vertical="center" wrapText="1"/>
      <protection hidden="1"/>
    </xf>
    <xf numFmtId="0" fontId="0" fillId="0" borderId="0" xfId="22" applyFont="1" applyAlignment="1" applyProtection="1">
      <alignment vertical="center" wrapText="1"/>
      <protection hidden="1"/>
    </xf>
    <xf numFmtId="0" fontId="39" fillId="0" borderId="0" xfId="19" applyAlignment="1" applyProtection="1">
      <alignment horizontal="right" vertical="center"/>
      <protection hidden="1"/>
    </xf>
    <xf numFmtId="0" fontId="39" fillId="0" borderId="0" xfId="22" applyAlignment="1" applyProtection="1">
      <alignment vertical="center" wrapText="1"/>
      <protection hidden="1"/>
    </xf>
    <xf numFmtId="0" fontId="39" fillId="0" borderId="0" xfId="22" applyAlignment="1" applyProtection="1">
      <alignment horizontal="right" vertical="center" wrapText="1"/>
      <protection hidden="1"/>
    </xf>
    <xf numFmtId="0" fontId="3" fillId="0" borderId="0" xfId="22" applyFont="1" applyAlignment="1" applyProtection="1">
      <alignment vertical="center" wrapText="1"/>
      <protection hidden="1"/>
    </xf>
    <xf numFmtId="0" fontId="5" fillId="5" borderId="0" xfId="19" applyFont="1" applyFill="1" applyAlignment="1" applyProtection="1">
      <alignment horizontal="left" vertical="center"/>
      <protection hidden="1"/>
    </xf>
    <xf numFmtId="0" fontId="2" fillId="5" borderId="0" xfId="22" applyFont="1" applyFill="1" applyAlignment="1" applyProtection="1">
      <alignment horizontal="center" vertical="center" wrapText="1"/>
      <protection hidden="1"/>
    </xf>
    <xf numFmtId="0" fontId="2" fillId="5" borderId="0" xfId="22" applyFont="1" applyFill="1" applyAlignment="1" applyProtection="1">
      <alignment horizontal="right" vertical="center" wrapText="1"/>
      <protection hidden="1"/>
    </xf>
    <xf numFmtId="0" fontId="2" fillId="5" borderId="0" xfId="22" applyFont="1" applyFill="1" applyBorder="1" applyAlignment="1" applyProtection="1">
      <alignment vertical="center" wrapText="1"/>
      <protection hidden="1"/>
    </xf>
    <xf numFmtId="0" fontId="2" fillId="5" borderId="0" xfId="22" applyFont="1" applyFill="1" applyBorder="1" applyAlignment="1" applyProtection="1">
      <alignment horizontal="right" vertical="center" wrapText="1"/>
      <protection hidden="1"/>
    </xf>
    <xf numFmtId="0" fontId="2" fillId="0" borderId="0" xfId="0" applyFont="1" applyFill="1" applyAlignment="1" applyProtection="1">
      <alignment vertical="center"/>
      <protection hidden="1"/>
    </xf>
    <xf numFmtId="0" fontId="2" fillId="0" borderId="0" xfId="0" applyFont="1" applyAlignment="1" applyProtection="1">
      <alignment vertical="center"/>
      <protection hidden="1"/>
    </xf>
    <xf numFmtId="0" fontId="2" fillId="0" borderId="0" xfId="22" applyFont="1" applyAlignment="1" applyProtection="1">
      <alignment horizontal="left" vertical="center"/>
      <protection hidden="1"/>
    </xf>
    <xf numFmtId="0" fontId="0" fillId="0" borderId="1" xfId="22" applyFont="1" applyBorder="1" applyAlignment="1" applyProtection="1">
      <alignment horizontal="center" vertical="center" wrapText="1"/>
      <protection hidden="1"/>
    </xf>
    <xf numFmtId="43" fontId="0" fillId="0" borderId="1" xfId="22" applyNumberFormat="1" applyFont="1" applyFill="1" applyBorder="1" applyAlignment="1" applyProtection="1">
      <alignment horizontal="right" vertical="center" wrapText="1"/>
      <protection hidden="1"/>
    </xf>
    <xf numFmtId="0" fontId="0" fillId="0" borderId="0" xfId="22" applyFont="1" applyBorder="1" applyAlignment="1" applyProtection="1">
      <alignment vertical="center"/>
      <protection hidden="1"/>
    </xf>
    <xf numFmtId="0" fontId="0" fillId="0" borderId="0" xfId="22" applyFont="1" applyBorder="1" applyAlignment="1" applyProtection="1">
      <alignment vertical="center" shrinkToFit="1"/>
      <protection hidden="1"/>
    </xf>
    <xf numFmtId="176" fontId="0" fillId="0" borderId="0" xfId="22" applyNumberFormat="1" applyFont="1" applyBorder="1" applyAlignment="1" applyProtection="1">
      <alignment vertical="center" wrapText="1"/>
      <protection hidden="1"/>
    </xf>
    <xf numFmtId="0" fontId="3" fillId="5" borderId="0" xfId="22" applyFont="1" applyFill="1" applyAlignment="1" applyProtection="1">
      <alignment vertical="center" wrapText="1"/>
      <protection hidden="1"/>
    </xf>
    <xf numFmtId="0" fontId="6" fillId="5" borderId="0" xfId="22" applyFont="1" applyFill="1" applyAlignment="1" applyProtection="1">
      <alignment vertical="center" wrapText="1"/>
      <protection hidden="1"/>
    </xf>
    <xf numFmtId="0" fontId="7" fillId="5" borderId="0" xfId="19" applyFont="1" applyFill="1" applyAlignment="1" applyProtection="1">
      <alignment horizontal="right" vertical="center"/>
      <protection hidden="1"/>
    </xf>
    <xf numFmtId="0" fontId="8" fillId="5" borderId="0" xfId="22" applyFont="1" applyFill="1" applyAlignment="1" applyProtection="1">
      <alignment vertical="center" wrapText="1"/>
      <protection hidden="1"/>
    </xf>
    <xf numFmtId="0" fontId="8" fillId="5" borderId="0" xfId="22" applyFont="1" applyFill="1" applyAlignment="1" applyProtection="1">
      <alignment vertical="center" wrapText="1"/>
      <protection locked="0"/>
    </xf>
    <xf numFmtId="176" fontId="8" fillId="5" borderId="0" xfId="22" applyNumberFormat="1" applyFont="1" applyFill="1" applyAlignment="1" applyProtection="1">
      <alignment vertical="center" wrapText="1"/>
      <protection hidden="1"/>
    </xf>
    <xf numFmtId="0" fontId="3" fillId="0" borderId="0" xfId="22" applyFont="1" applyAlignment="1" applyProtection="1">
      <alignment horizontal="center" vertical="center" wrapText="1"/>
      <protection hidden="1"/>
    </xf>
    <xf numFmtId="0" fontId="3" fillId="0" borderId="0" xfId="22" applyFont="1" applyAlignment="1" applyProtection="1">
      <alignment horizontal="right" vertical="center" wrapText="1"/>
      <protection hidden="1"/>
    </xf>
    <xf numFmtId="176" fontId="0" fillId="0" borderId="0" xfId="22" applyNumberFormat="1" applyFont="1" applyAlignment="1" applyProtection="1">
      <alignment horizontal="right" vertical="center" wrapText="1"/>
      <protection hidden="1"/>
    </xf>
    <xf numFmtId="176" fontId="3" fillId="0" borderId="0" xfId="22" applyNumberFormat="1" applyFont="1" applyAlignment="1" applyProtection="1">
      <alignment vertical="center" wrapText="1"/>
      <protection hidden="1"/>
    </xf>
    <xf numFmtId="0" fontId="3" fillId="0" borderId="0" xfId="19" applyFont="1" applyAlignment="1" applyProtection="1">
      <alignment horizontal="right" vertical="center"/>
      <protection hidden="1"/>
    </xf>
    <xf numFmtId="0" fontId="10" fillId="0" borderId="0" xfId="20" applyFont="1" applyAlignment="1" applyProtection="1">
      <alignment horizontal="center" vertical="center" wrapText="1"/>
      <protection hidden="1"/>
    </xf>
    <xf numFmtId="0" fontId="11" fillId="0" borderId="0" xfId="20" applyNumberFormat="1" applyFont="1" applyFill="1" applyAlignment="1" applyProtection="1">
      <alignment horizontal="center" vertical="center"/>
      <protection hidden="1"/>
    </xf>
    <xf numFmtId="0" fontId="12" fillId="0" borderId="0" xfId="20" applyFont="1" applyAlignment="1" applyProtection="1">
      <alignment horizontal="right" vertical="center" wrapText="1"/>
      <protection hidden="1"/>
    </xf>
    <xf numFmtId="0" fontId="0" fillId="5" borderId="1" xfId="17" applyFont="1" applyFill="1" applyBorder="1" applyAlignment="1" applyProtection="1">
      <alignment horizontal="center" vertical="center" wrapText="1"/>
      <protection hidden="1"/>
    </xf>
    <xf numFmtId="0" fontId="13" fillId="0" borderId="0" xfId="17" applyProtection="1">
      <protection hidden="1"/>
    </xf>
    <xf numFmtId="0" fontId="14" fillId="5" borderId="1" xfId="17" applyFont="1" applyFill="1" applyBorder="1" applyAlignment="1" applyProtection="1">
      <alignment vertical="center" wrapText="1"/>
      <protection hidden="1"/>
    </xf>
    <xf numFmtId="4" fontId="15" fillId="5" borderId="1" xfId="17" applyNumberFormat="1" applyFont="1" applyFill="1" applyBorder="1" applyAlignment="1" applyProtection="1">
      <alignment horizontal="right" vertical="center" wrapText="1"/>
      <protection hidden="1"/>
    </xf>
    <xf numFmtId="0" fontId="16" fillId="5" borderId="1" xfId="17" applyFont="1" applyFill="1" applyBorder="1" applyAlignment="1" applyProtection="1">
      <alignment vertical="center" wrapText="1"/>
      <protection hidden="1"/>
    </xf>
    <xf numFmtId="0" fontId="15" fillId="5" borderId="1" xfId="17" applyFont="1" applyFill="1" applyBorder="1" applyAlignment="1" applyProtection="1">
      <alignment horizontal="right" vertical="center" wrapText="1"/>
      <protection hidden="1"/>
    </xf>
    <xf numFmtId="3" fontId="15" fillId="5" borderId="1" xfId="17" applyNumberFormat="1" applyFont="1" applyFill="1" applyBorder="1" applyAlignment="1" applyProtection="1">
      <alignment horizontal="right" vertical="center" wrapText="1"/>
      <protection hidden="1"/>
    </xf>
    <xf numFmtId="0" fontId="2" fillId="0" borderId="0" xfId="19" applyFont="1" applyAlignment="1" applyProtection="1">
      <alignment horizontal="right" vertical="center"/>
      <protection hidden="1"/>
    </xf>
    <xf numFmtId="0" fontId="2" fillId="0" borderId="0" xfId="20" applyFont="1" applyBorder="1" applyAlignment="1" applyProtection="1">
      <protection hidden="1"/>
    </xf>
    <xf numFmtId="0" fontId="2" fillId="0" borderId="0" xfId="20" applyFont="1" applyBorder="1" applyAlignment="1" applyProtection="1">
      <alignment horizontal="left"/>
      <protection hidden="1"/>
    </xf>
    <xf numFmtId="0" fontId="42" fillId="5" borderId="0" xfId="22" applyFont="1" applyFill="1" applyAlignment="1" applyProtection="1">
      <alignment vertical="center" wrapText="1"/>
      <protection hidden="1"/>
    </xf>
    <xf numFmtId="0" fontId="43" fillId="5" borderId="0" xfId="22" applyFont="1" applyFill="1" applyAlignment="1" applyProtection="1">
      <alignment vertical="center" wrapText="1"/>
      <protection hidden="1"/>
    </xf>
    <xf numFmtId="0" fontId="44" fillId="0" borderId="0" xfId="22" applyFont="1" applyAlignment="1" applyProtection="1">
      <alignment horizontal="center" vertical="center" wrapText="1"/>
      <protection hidden="1"/>
    </xf>
    <xf numFmtId="0" fontId="45" fillId="0" borderId="0" xfId="22" applyFont="1" applyAlignment="1" applyProtection="1">
      <alignment vertical="center" wrapText="1"/>
      <protection hidden="1"/>
    </xf>
    <xf numFmtId="0" fontId="44" fillId="0" borderId="0" xfId="22" applyFont="1" applyAlignment="1" applyProtection="1">
      <alignment horizontal="left" vertical="center" wrapText="1"/>
      <protection hidden="1"/>
    </xf>
    <xf numFmtId="0" fontId="44" fillId="0" borderId="0" xfId="22" applyFont="1" applyAlignment="1" applyProtection="1">
      <alignment vertical="center" wrapText="1"/>
      <protection hidden="1"/>
    </xf>
    <xf numFmtId="0" fontId="46" fillId="0" borderId="0" xfId="22" applyFont="1" applyAlignment="1" applyProtection="1">
      <alignment horizontal="left" vertical="center" wrapText="1"/>
      <protection hidden="1"/>
    </xf>
    <xf numFmtId="0" fontId="46" fillId="0" borderId="0" xfId="22" applyFont="1" applyAlignment="1" applyProtection="1">
      <alignment vertical="center" wrapText="1"/>
      <protection hidden="1"/>
    </xf>
    <xf numFmtId="0" fontId="46" fillId="5" borderId="0" xfId="22" applyFont="1" applyFill="1" applyAlignment="1" applyProtection="1">
      <alignment horizontal="left" vertical="center" wrapText="1"/>
      <protection hidden="1"/>
    </xf>
    <xf numFmtId="0" fontId="46" fillId="5" borderId="0" xfId="22" applyFont="1" applyFill="1" applyAlignment="1" applyProtection="1">
      <alignment vertical="center" wrapText="1"/>
      <protection hidden="1"/>
    </xf>
    <xf numFmtId="0" fontId="44" fillId="5" borderId="0" xfId="19" applyFont="1" applyFill="1" applyAlignment="1" applyProtection="1">
      <alignment horizontal="left" vertical="center"/>
      <protection hidden="1"/>
    </xf>
    <xf numFmtId="0" fontId="43" fillId="5" borderId="0" xfId="22" applyFont="1" applyFill="1" applyAlignment="1" applyProtection="1">
      <alignment horizontal="left" vertical="center" wrapText="1"/>
      <protection hidden="1"/>
    </xf>
    <xf numFmtId="0" fontId="43" fillId="5" borderId="0" xfId="19" applyFont="1" applyFill="1" applyAlignment="1" applyProtection="1">
      <alignment horizontal="right" vertical="center"/>
      <protection hidden="1"/>
    </xf>
    <xf numFmtId="0" fontId="43" fillId="5" borderId="0" xfId="22" applyFont="1" applyFill="1" applyBorder="1" applyAlignment="1" applyProtection="1">
      <alignment vertical="center" wrapText="1"/>
      <protection hidden="1"/>
    </xf>
    <xf numFmtId="0" fontId="43" fillId="0" borderId="0" xfId="0" applyFont="1" applyFill="1" applyAlignment="1" applyProtection="1">
      <alignment horizontal="left" vertical="center"/>
      <protection hidden="1"/>
    </xf>
    <xf numFmtId="0" fontId="43" fillId="0" borderId="0" xfId="0" applyFont="1" applyAlignment="1" applyProtection="1">
      <alignment horizontal="left" vertical="center"/>
      <protection hidden="1"/>
    </xf>
    <xf numFmtId="0" fontId="44" fillId="0" borderId="1" xfId="22" applyFont="1" applyBorder="1" applyAlignment="1" applyProtection="1">
      <alignment horizontal="center" vertical="center" wrapText="1"/>
      <protection hidden="1"/>
    </xf>
    <xf numFmtId="0" fontId="46" fillId="0" borderId="0" xfId="22" applyFont="1" applyAlignment="1" applyProtection="1">
      <alignment horizontal="center" vertical="center" wrapText="1"/>
      <protection hidden="1"/>
    </xf>
    <xf numFmtId="4" fontId="45" fillId="0" borderId="1" xfId="22" applyNumberFormat="1" applyFont="1" applyFill="1" applyBorder="1" applyAlignment="1" applyProtection="1">
      <alignment horizontal="right" vertical="center" wrapText="1"/>
      <protection hidden="1"/>
    </xf>
    <xf numFmtId="177" fontId="44" fillId="0" borderId="0" xfId="22" applyNumberFormat="1" applyFont="1" applyAlignment="1" applyProtection="1">
      <alignment horizontal="left" vertical="center"/>
      <protection hidden="1"/>
    </xf>
    <xf numFmtId="0" fontId="44" fillId="0" borderId="0" xfId="22" applyFont="1" applyBorder="1" applyAlignment="1" applyProtection="1">
      <alignment vertical="center" wrapText="1"/>
      <protection hidden="1"/>
    </xf>
    <xf numFmtId="176" fontId="44" fillId="0" borderId="0" xfId="22" applyNumberFormat="1" applyFont="1" applyAlignment="1" applyProtection="1">
      <alignment horizontal="left" vertical="center" shrinkToFit="1"/>
      <protection hidden="1"/>
    </xf>
    <xf numFmtId="4" fontId="44" fillId="0" borderId="0" xfId="22" applyNumberFormat="1" applyFont="1" applyFill="1" applyBorder="1" applyAlignment="1" applyProtection="1">
      <alignment vertical="center" wrapText="1"/>
      <protection hidden="1"/>
    </xf>
    <xf numFmtId="176" fontId="44" fillId="0" borderId="0" xfId="22" applyNumberFormat="1" applyFont="1" applyFill="1" applyBorder="1" applyAlignment="1" applyProtection="1">
      <alignment vertical="center" wrapText="1"/>
      <protection hidden="1"/>
    </xf>
    <xf numFmtId="49" fontId="46" fillId="0" borderId="0" xfId="22" applyNumberFormat="1" applyFont="1" applyAlignment="1" applyProtection="1">
      <alignment horizontal="left" vertical="center" wrapText="1"/>
      <protection hidden="1"/>
    </xf>
    <xf numFmtId="0" fontId="47" fillId="0" borderId="0" xfId="0" applyFont="1" applyBorder="1" applyAlignment="1" applyProtection="1">
      <alignment vertical="center" wrapText="1"/>
      <protection hidden="1"/>
    </xf>
    <xf numFmtId="0" fontId="46" fillId="0" borderId="0" xfId="0" applyFont="1" applyBorder="1" applyAlignment="1" applyProtection="1">
      <alignment vertical="center" wrapText="1"/>
      <protection hidden="1"/>
    </xf>
    <xf numFmtId="0" fontId="48" fillId="5" borderId="0" xfId="22" applyFont="1" applyFill="1" applyAlignment="1" applyProtection="1">
      <alignment vertical="center" wrapText="1"/>
      <protection hidden="1"/>
    </xf>
    <xf numFmtId="0" fontId="49" fillId="5" borderId="0" xfId="22" applyFont="1" applyFill="1" applyAlignment="1" applyProtection="1">
      <alignment vertical="center" wrapText="1"/>
      <protection hidden="1"/>
    </xf>
    <xf numFmtId="0" fontId="49" fillId="5" borderId="0" xfId="22" applyFont="1" applyFill="1" applyAlignment="1" applyProtection="1">
      <alignment vertical="center" wrapText="1"/>
      <protection locked="0"/>
    </xf>
    <xf numFmtId="0" fontId="46" fillId="0" borderId="0" xfId="0" applyFont="1" applyFill="1" applyAlignment="1" applyProtection="1">
      <alignment horizontal="left" vertical="center"/>
      <protection hidden="1"/>
    </xf>
    <xf numFmtId="0" fontId="41" fillId="0" borderId="0" xfId="0" applyFont="1" applyFill="1" applyAlignment="1" applyProtection="1">
      <alignment horizontal="left" vertical="center"/>
      <protection hidden="1"/>
    </xf>
    <xf numFmtId="0" fontId="41" fillId="0" borderId="0" xfId="0" applyFont="1" applyFill="1" applyAlignment="1" applyProtection="1">
      <alignment vertical="center"/>
      <protection hidden="1"/>
    </xf>
    <xf numFmtId="0" fontId="46" fillId="0" borderId="0" xfId="0" applyFont="1" applyAlignment="1" applyProtection="1">
      <alignment horizontal="left" vertical="center"/>
      <protection hidden="1"/>
    </xf>
    <xf numFmtId="0" fontId="41" fillId="0" borderId="0" xfId="0" applyFont="1" applyAlignment="1" applyProtection="1">
      <alignment horizontal="left" vertical="center"/>
      <protection hidden="1"/>
    </xf>
    <xf numFmtId="0" fontId="41" fillId="0" borderId="0" xfId="0" applyFont="1" applyAlignment="1" applyProtection="1">
      <alignment vertical="center"/>
      <protection hidden="1"/>
    </xf>
    <xf numFmtId="24" fontId="46" fillId="0" borderId="0" xfId="22" applyNumberFormat="1" applyFont="1" applyAlignment="1" applyProtection="1">
      <alignment vertical="center" wrapText="1"/>
      <protection hidden="1"/>
    </xf>
    <xf numFmtId="177" fontId="46" fillId="0" borderId="0" xfId="22" applyNumberFormat="1" applyFont="1" applyAlignment="1" applyProtection="1">
      <alignment horizontal="left" vertical="center" wrapText="1"/>
      <protection hidden="1"/>
    </xf>
    <xf numFmtId="178" fontId="46" fillId="0" borderId="0" xfId="22" applyNumberFormat="1" applyFont="1" applyAlignment="1" applyProtection="1">
      <alignment vertical="center" wrapText="1"/>
      <protection hidden="1"/>
    </xf>
    <xf numFmtId="0" fontId="40" fillId="0" borderId="0" xfId="0" applyFont="1" applyFill="1" applyAlignment="1" applyProtection="1">
      <alignment horizontal="left" vertical="center"/>
      <protection hidden="1"/>
    </xf>
    <xf numFmtId="0" fontId="40" fillId="0" borderId="0" xfId="0" applyFont="1" applyFill="1" applyAlignment="1" applyProtection="1">
      <alignment vertical="center"/>
      <protection hidden="1"/>
    </xf>
    <xf numFmtId="0" fontId="40" fillId="0" borderId="0" xfId="0" applyFont="1" applyAlignment="1" applyProtection="1">
      <alignment horizontal="left" vertical="center"/>
      <protection hidden="1"/>
    </xf>
    <xf numFmtId="0" fontId="40" fillId="0" borderId="0" xfId="0" applyFont="1" applyAlignment="1" applyProtection="1">
      <alignment vertical="center"/>
      <protection hidden="1"/>
    </xf>
    <xf numFmtId="0" fontId="43" fillId="0" borderId="0" xfId="22" applyFont="1" applyAlignment="1" applyProtection="1">
      <alignment vertical="center" wrapText="1"/>
      <protection hidden="1"/>
    </xf>
    <xf numFmtId="0" fontId="2" fillId="0" borderId="0" xfId="22" applyFont="1" applyAlignment="1" applyProtection="1">
      <alignment vertical="center" wrapText="1"/>
      <protection hidden="1"/>
    </xf>
    <xf numFmtId="0" fontId="50" fillId="0" borderId="0" xfId="22" applyFont="1" applyAlignment="1" applyProtection="1">
      <alignment vertical="center" wrapText="1"/>
      <protection hidden="1"/>
    </xf>
    <xf numFmtId="0" fontId="50" fillId="5" borderId="0" xfId="22" applyFont="1" applyFill="1" applyAlignment="1" applyProtection="1">
      <alignment vertical="center" wrapText="1"/>
      <protection hidden="1"/>
    </xf>
    <xf numFmtId="0" fontId="51" fillId="5" borderId="0" xfId="22" applyFont="1" applyFill="1" applyAlignment="1" applyProtection="1">
      <alignment vertical="center" wrapText="1"/>
      <protection hidden="1"/>
    </xf>
    <xf numFmtId="0" fontId="0" fillId="5" borderId="0" xfId="19" applyFont="1" applyFill="1" applyAlignment="1" applyProtection="1">
      <alignment horizontal="left" vertical="center"/>
      <protection hidden="1"/>
    </xf>
    <xf numFmtId="0" fontId="2" fillId="5" borderId="0" xfId="19" applyFont="1" applyFill="1" applyAlignment="1" applyProtection="1">
      <alignment horizontal="right" vertical="center"/>
      <protection hidden="1"/>
    </xf>
    <xf numFmtId="0" fontId="52" fillId="5" borderId="0" xfId="22" applyFont="1" applyFill="1" applyAlignment="1" applyProtection="1">
      <alignment vertical="center" wrapText="1"/>
      <protection hidden="1"/>
    </xf>
    <xf numFmtId="0" fontId="2" fillId="5" borderId="0" xfId="19" applyFont="1" applyFill="1" applyAlignment="1" applyProtection="1">
      <alignment horizontal="left" vertical="center"/>
      <protection hidden="1"/>
    </xf>
    <xf numFmtId="0" fontId="50" fillId="0" borderId="0" xfId="22" applyFont="1" applyAlignment="1" applyProtection="1">
      <alignment horizontal="center" vertical="center" wrapText="1"/>
      <protection hidden="1"/>
    </xf>
    <xf numFmtId="4" fontId="0" fillId="0" borderId="1" xfId="22" applyNumberFormat="1" applyFont="1" applyFill="1" applyBorder="1" applyAlignment="1" applyProtection="1">
      <alignment horizontal="right" vertical="center" wrapText="1"/>
      <protection hidden="1"/>
    </xf>
    <xf numFmtId="0" fontId="0" fillId="0" borderId="0" xfId="22" applyFont="1" applyBorder="1" applyAlignment="1" applyProtection="1">
      <alignment vertical="center" wrapText="1"/>
      <protection hidden="1"/>
    </xf>
    <xf numFmtId="4" fontId="50" fillId="0" borderId="0" xfId="22" applyNumberFormat="1" applyFont="1" applyAlignment="1" applyProtection="1">
      <alignment vertical="center" wrapText="1"/>
      <protection hidden="1"/>
    </xf>
    <xf numFmtId="0" fontId="52" fillId="5" borderId="0" xfId="22" applyFont="1" applyFill="1" applyAlignment="1" applyProtection="1">
      <alignment vertical="center" wrapText="1"/>
      <protection locked="0"/>
    </xf>
    <xf numFmtId="0" fontId="53" fillId="0" borderId="0" xfId="0" applyFont="1" applyAlignment="1" applyProtection="1">
      <alignment vertical="center"/>
      <protection hidden="1"/>
    </xf>
    <xf numFmtId="0" fontId="17" fillId="0" borderId="0" xfId="0" applyFont="1" applyAlignment="1" applyProtection="1">
      <alignment vertical="center"/>
      <protection hidden="1"/>
    </xf>
    <xf numFmtId="176" fontId="2" fillId="0" borderId="0" xfId="22" applyNumberFormat="1" applyFont="1" applyBorder="1" applyAlignment="1" applyProtection="1">
      <alignment vertical="center" wrapText="1"/>
      <protection hidden="1"/>
    </xf>
    <xf numFmtId="0" fontId="1" fillId="0" borderId="0" xfId="19" applyFont="1" applyAlignment="1" applyProtection="1">
      <alignment horizontal="right" vertical="center"/>
      <protection hidden="1"/>
    </xf>
    <xf numFmtId="0" fontId="0" fillId="0" borderId="0" xfId="0" applyAlignment="1" applyProtection="1">
      <alignment horizontal="right" vertical="center"/>
      <protection hidden="1"/>
    </xf>
    <xf numFmtId="0" fontId="39" fillId="0" borderId="0" xfId="19" applyBorder="1" applyAlignment="1" applyProtection="1">
      <alignment horizontal="right" vertical="center"/>
      <protection hidden="1"/>
    </xf>
    <xf numFmtId="0" fontId="39" fillId="5" borderId="0" xfId="19" applyFill="1" applyAlignment="1" applyProtection="1">
      <alignment horizontal="right" vertical="center"/>
      <protection hidden="1"/>
    </xf>
    <xf numFmtId="179" fontId="0" fillId="5" borderId="1" xfId="19" applyNumberFormat="1" applyFont="1" applyFill="1" applyBorder="1" applyAlignment="1" applyProtection="1">
      <alignment horizontal="center" vertical="center"/>
      <protection hidden="1"/>
    </xf>
    <xf numFmtId="179" fontId="17" fillId="5" borderId="1" xfId="19" applyNumberFormat="1" applyFont="1" applyFill="1" applyBorder="1" applyAlignment="1" applyProtection="1">
      <alignment horizontal="center" vertical="center"/>
      <protection hidden="1"/>
    </xf>
    <xf numFmtId="49" fontId="17" fillId="5" borderId="1" xfId="19" applyNumberFormat="1" applyFont="1" applyFill="1" applyBorder="1" applyAlignment="1" applyProtection="1">
      <alignment horizontal="center" vertical="center" wrapText="1"/>
      <protection hidden="1"/>
    </xf>
    <xf numFmtId="49" fontId="0" fillId="5" borderId="1" xfId="19" applyNumberFormat="1" applyFont="1" applyFill="1" applyBorder="1" applyAlignment="1" applyProtection="1">
      <alignment horizontal="center" vertical="center"/>
      <protection hidden="1"/>
    </xf>
    <xf numFmtId="179" fontId="2" fillId="0" borderId="1" xfId="19" applyNumberFormat="1" applyFont="1" applyFill="1" applyBorder="1" applyAlignment="1" applyProtection="1">
      <alignment horizontal="left" vertical="center"/>
      <protection hidden="1"/>
    </xf>
    <xf numFmtId="4" fontId="2" fillId="0" borderId="1" xfId="19" applyNumberFormat="1" applyFont="1" applyFill="1" applyBorder="1" applyAlignment="1" applyProtection="1">
      <alignment horizontal="right" vertical="center"/>
      <protection hidden="1"/>
    </xf>
    <xf numFmtId="179" fontId="2" fillId="5" borderId="1" xfId="19" applyNumberFormat="1" applyFont="1" applyFill="1" applyBorder="1" applyAlignment="1" applyProtection="1">
      <alignment horizontal="left" vertical="center"/>
      <protection hidden="1"/>
    </xf>
    <xf numFmtId="0" fontId="2" fillId="5" borderId="1" xfId="19" applyNumberFormat="1" applyFont="1" applyFill="1" applyBorder="1" applyAlignment="1" applyProtection="1">
      <alignment horizontal="center" vertical="center"/>
      <protection hidden="1"/>
    </xf>
    <xf numFmtId="43" fontId="2" fillId="5" borderId="1" xfId="19" applyNumberFormat="1" applyFont="1" applyFill="1" applyBorder="1" applyAlignment="1" applyProtection="1">
      <alignment horizontal="center" vertical="center"/>
      <protection hidden="1"/>
    </xf>
    <xf numFmtId="43" fontId="2" fillId="0" borderId="1" xfId="19" applyNumberFormat="1" applyFont="1" applyFill="1" applyBorder="1" applyAlignment="1" applyProtection="1">
      <alignment horizontal="right" vertical="center"/>
      <protection hidden="1"/>
    </xf>
    <xf numFmtId="4" fontId="2" fillId="0" borderId="1" xfId="19" applyNumberFormat="1" applyFont="1" applyFill="1" applyBorder="1" applyAlignment="1" applyProtection="1">
      <alignment horizontal="left" vertical="center"/>
      <protection hidden="1"/>
    </xf>
    <xf numFmtId="179" fontId="19" fillId="0" borderId="1" xfId="19" applyNumberFormat="1" applyFont="1" applyFill="1" applyBorder="1" applyAlignment="1" applyProtection="1">
      <alignment horizontal="center" vertical="center"/>
      <protection hidden="1"/>
    </xf>
    <xf numFmtId="4" fontId="19" fillId="0" borderId="1" xfId="19" applyNumberFormat="1" applyFont="1" applyFill="1" applyBorder="1" applyAlignment="1" applyProtection="1">
      <alignment horizontal="right" vertical="center"/>
      <protection hidden="1"/>
    </xf>
    <xf numFmtId="43" fontId="19" fillId="5" borderId="1" xfId="19" applyNumberFormat="1" applyFont="1" applyFill="1" applyBorder="1" applyAlignment="1" applyProtection="1">
      <alignment horizontal="center" vertical="center"/>
      <protection hidden="1"/>
    </xf>
    <xf numFmtId="43" fontId="19" fillId="0" borderId="1" xfId="19" applyNumberFormat="1" applyFont="1" applyFill="1" applyBorder="1" applyAlignment="1" applyProtection="1">
      <alignment vertical="center"/>
      <protection hidden="1"/>
    </xf>
    <xf numFmtId="179" fontId="2" fillId="0" borderId="1" xfId="19" applyNumberFormat="1" applyFont="1" applyFill="1" applyBorder="1" applyAlignment="1" applyProtection="1">
      <alignment horizontal="center" vertical="center"/>
      <protection hidden="1"/>
    </xf>
    <xf numFmtId="43" fontId="2" fillId="0" borderId="1" xfId="19" applyNumberFormat="1" applyFont="1" applyFill="1" applyBorder="1" applyAlignment="1" applyProtection="1">
      <alignment vertical="center"/>
      <protection hidden="1"/>
    </xf>
    <xf numFmtId="0" fontId="2" fillId="0" borderId="0" xfId="19" applyFont="1" applyAlignment="1" applyProtection="1">
      <alignment horizontal="left" vertical="center"/>
      <protection hidden="1"/>
    </xf>
    <xf numFmtId="0" fontId="1" fillId="0" borderId="0" xfId="19" applyFont="1" applyBorder="1" applyAlignment="1" applyProtection="1">
      <alignment horizontal="right" vertical="center"/>
      <protection hidden="1"/>
    </xf>
    <xf numFmtId="0" fontId="2" fillId="0" borderId="0" xfId="19" applyFont="1" applyBorder="1" applyAlignment="1" applyProtection="1">
      <alignment horizontal="right" vertical="center"/>
      <protection hidden="1"/>
    </xf>
    <xf numFmtId="0" fontId="1" fillId="0" borderId="0" xfId="0" applyFont="1" applyAlignment="1" applyProtection="1">
      <alignment horizontal="right" vertical="center"/>
      <protection hidden="1"/>
    </xf>
    <xf numFmtId="0" fontId="0" fillId="0" borderId="0" xfId="0" applyAlignment="1" applyProtection="1">
      <alignment horizontal="right" vertical="center" wrapText="1"/>
      <protection hidden="1"/>
    </xf>
    <xf numFmtId="49" fontId="0" fillId="0" borderId="0" xfId="0" applyNumberFormat="1" applyAlignment="1" applyProtection="1">
      <alignment horizontal="right" vertical="center"/>
      <protection hidden="1"/>
    </xf>
    <xf numFmtId="0" fontId="3" fillId="0" borderId="0" xfId="0" applyFont="1" applyAlignment="1" applyProtection="1">
      <alignment horizontal="right" vertical="center"/>
      <protection hidden="1"/>
    </xf>
    <xf numFmtId="0" fontId="0" fillId="5" borderId="0" xfId="0" applyFill="1" applyAlignment="1" applyProtection="1">
      <alignment horizontal="right" vertical="center"/>
      <protection hidden="1"/>
    </xf>
    <xf numFmtId="0" fontId="7" fillId="5" borderId="0" xfId="0" applyFont="1" applyFill="1" applyAlignment="1" applyProtection="1">
      <alignment horizontal="center" vertical="center"/>
      <protection hidden="1"/>
    </xf>
    <xf numFmtId="0" fontId="7" fillId="5" borderId="0" xfId="19" applyFont="1" applyFill="1" applyAlignment="1" applyProtection="1">
      <alignment horizontal="left" vertical="center"/>
      <protection hidden="1"/>
    </xf>
    <xf numFmtId="0" fontId="2" fillId="5" borderId="0" xfId="0" applyFont="1" applyFill="1" applyAlignment="1" applyProtection="1">
      <alignment horizontal="right" vertical="center"/>
      <protection hidden="1"/>
    </xf>
    <xf numFmtId="0" fontId="2" fillId="5" borderId="0" xfId="0" applyFont="1" applyFill="1" applyAlignment="1" applyProtection="1">
      <alignment horizontal="left" vertical="center"/>
      <protection hidden="1"/>
    </xf>
    <xf numFmtId="49" fontId="0" fillId="5" borderId="1" xfId="0" applyNumberFormat="1" applyFont="1" applyFill="1" applyBorder="1" applyAlignment="1" applyProtection="1">
      <alignment horizontal="center" vertical="center"/>
      <protection hidden="1"/>
    </xf>
    <xf numFmtId="43" fontId="0" fillId="0" borderId="1" xfId="0" applyNumberFormat="1" applyFill="1" applyBorder="1" applyAlignment="1" applyProtection="1">
      <alignment horizontal="right" vertical="center"/>
      <protection hidden="1"/>
    </xf>
    <xf numFmtId="179" fontId="0" fillId="5" borderId="0" xfId="0" applyNumberFormat="1" applyFont="1" applyFill="1" applyBorder="1" applyAlignment="1" applyProtection="1">
      <alignment vertical="center"/>
      <protection hidden="1"/>
    </xf>
    <xf numFmtId="179" fontId="0" fillId="5" borderId="0" xfId="0" applyNumberFormat="1" applyFont="1" applyFill="1" applyBorder="1" applyAlignment="1" applyProtection="1">
      <alignment vertical="center" shrinkToFit="1"/>
      <protection hidden="1"/>
    </xf>
    <xf numFmtId="179" fontId="0" fillId="5" borderId="0" xfId="0" applyNumberFormat="1" applyFont="1" applyFill="1" applyBorder="1" applyAlignment="1" applyProtection="1">
      <alignment horizontal="left" vertical="center" shrinkToFit="1"/>
      <protection hidden="1"/>
    </xf>
    <xf numFmtId="176" fontId="0" fillId="5" borderId="0" xfId="0" applyNumberFormat="1" applyFill="1" applyBorder="1" applyAlignment="1" applyProtection="1">
      <alignment horizontal="right" vertical="center"/>
      <protection hidden="1"/>
    </xf>
    <xf numFmtId="0" fontId="6" fillId="0" borderId="0" xfId="0" applyFont="1" applyAlignment="1" applyProtection="1">
      <alignment horizontal="right" vertical="center"/>
      <protection hidden="1"/>
    </xf>
    <xf numFmtId="0" fontId="5" fillId="5" borderId="0" xfId="0" applyFont="1" applyFill="1" applyAlignment="1" applyProtection="1">
      <alignment horizontal="right" vertical="center"/>
      <protection hidden="1"/>
    </xf>
    <xf numFmtId="0" fontId="3" fillId="0" borderId="0" xfId="0" applyFont="1" applyAlignment="1" applyProtection="1">
      <alignment horizontal="right" vertical="center"/>
      <protection locked="0"/>
    </xf>
    <xf numFmtId="0" fontId="3" fillId="0" borderId="0" xfId="0" applyFont="1" applyBorder="1" applyAlignment="1" applyProtection="1">
      <alignment horizontal="right" vertical="center" wrapText="1"/>
      <protection hidden="1"/>
    </xf>
    <xf numFmtId="0" fontId="3" fillId="0" borderId="0" xfId="0" applyFont="1" applyAlignment="1" applyProtection="1">
      <alignment horizontal="right"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3" fillId="0" borderId="0" xfId="0" applyNumberFormat="1" applyFont="1" applyBorder="1" applyAlignment="1" applyProtection="1">
      <alignment horizontal="right" vertical="center"/>
      <protection hidden="1"/>
    </xf>
    <xf numFmtId="49" fontId="3" fillId="0" borderId="0" xfId="0" applyNumberFormat="1" applyFont="1" applyAlignment="1" applyProtection="1">
      <alignment horizontal="right" vertical="center"/>
      <protection hidden="1"/>
    </xf>
    <xf numFmtId="0" fontId="3" fillId="0" borderId="0" xfId="0" applyFont="1" applyAlignment="1" applyProtection="1">
      <alignment horizontal="left" vertical="center"/>
      <protection hidden="1"/>
    </xf>
    <xf numFmtId="0" fontId="3" fillId="0" borderId="0" xfId="0" applyFont="1" applyBorder="1" applyAlignment="1" applyProtection="1">
      <alignment horizontal="right" vertical="center"/>
      <protection hidden="1"/>
    </xf>
    <xf numFmtId="4" fontId="3" fillId="0" borderId="0" xfId="0" applyNumberFormat="1" applyFont="1" applyAlignment="1" applyProtection="1">
      <alignment horizontal="right" vertical="center"/>
      <protection hidden="1"/>
    </xf>
    <xf numFmtId="0" fontId="1" fillId="0" borderId="0" xfId="0" applyFont="1" applyFill="1" applyAlignment="1" applyProtection="1">
      <alignment horizontal="right" vertical="center"/>
      <protection hidden="1"/>
    </xf>
    <xf numFmtId="0" fontId="2" fillId="0" borderId="0" xfId="0" applyFont="1" applyFill="1" applyAlignment="1" applyProtection="1">
      <alignment horizontal="right" vertical="center"/>
      <protection hidden="1"/>
    </xf>
    <xf numFmtId="0" fontId="0" fillId="0" borderId="0" xfId="0" applyFont="1" applyFill="1" applyAlignment="1" applyProtection="1">
      <alignment horizontal="right" vertical="center" wrapText="1"/>
      <protection hidden="1"/>
    </xf>
    <xf numFmtId="0" fontId="0" fillId="0" borderId="0" xfId="0" applyFont="1" applyFill="1" applyAlignment="1" applyProtection="1">
      <alignment horizontal="right" vertical="center"/>
      <protection hidden="1"/>
    </xf>
    <xf numFmtId="177" fontId="50" fillId="0" borderId="0" xfId="0" applyNumberFormat="1" applyFont="1" applyFill="1" applyAlignment="1" applyProtection="1">
      <alignment horizontal="left" vertical="center"/>
      <protection hidden="1"/>
    </xf>
    <xf numFmtId="0" fontId="50" fillId="0" borderId="0" xfId="0" applyFont="1" applyFill="1" applyAlignment="1" applyProtection="1">
      <alignment horizontal="right" vertical="center"/>
      <protection hidden="1"/>
    </xf>
    <xf numFmtId="0" fontId="0" fillId="0" borderId="0" xfId="19" applyFont="1" applyFill="1" applyAlignment="1" applyProtection="1">
      <alignment horizontal="left" vertical="center"/>
      <protection hidden="1"/>
    </xf>
    <xf numFmtId="0" fontId="2" fillId="0" borderId="0" xfId="0" applyFont="1" applyFill="1" applyAlignment="1" applyProtection="1">
      <alignment horizontal="center" vertical="center"/>
      <protection hidden="1"/>
    </xf>
    <xf numFmtId="0" fontId="2" fillId="0" borderId="0" xfId="19" applyFont="1" applyFill="1" applyAlignment="1" applyProtection="1">
      <alignment horizontal="left" vertical="center"/>
      <protection hidden="1"/>
    </xf>
    <xf numFmtId="0" fontId="2" fillId="0" borderId="0" xfId="0" applyFont="1" applyFill="1" applyAlignment="1" applyProtection="1">
      <alignment horizontal="left" vertical="center"/>
      <protection hidden="1"/>
    </xf>
    <xf numFmtId="43" fontId="17" fillId="0" borderId="1" xfId="0" applyNumberFormat="1" applyFont="1" applyFill="1" applyBorder="1" applyAlignment="1" applyProtection="1">
      <alignment horizontal="right" vertical="center"/>
      <protection hidden="1"/>
    </xf>
    <xf numFmtId="179" fontId="0" fillId="0" borderId="0" xfId="0" applyNumberFormat="1" applyFont="1" applyFill="1" applyBorder="1" applyAlignment="1" applyProtection="1">
      <alignment horizontal="left" vertical="center" shrinkToFit="1"/>
      <protection hidden="1"/>
    </xf>
    <xf numFmtId="176" fontId="17" fillId="0" borderId="0" xfId="0" applyNumberFormat="1" applyFont="1" applyFill="1" applyBorder="1" applyAlignment="1" applyProtection="1">
      <alignment horizontal="right" vertical="center"/>
      <protection hidden="1"/>
    </xf>
    <xf numFmtId="0" fontId="51" fillId="0" borderId="0" xfId="0" applyFont="1" applyFill="1" applyAlignment="1" applyProtection="1">
      <alignment horizontal="right" vertical="center"/>
      <protection hidden="1"/>
    </xf>
    <xf numFmtId="0" fontId="51" fillId="0" borderId="0" xfId="0" applyFont="1" applyFill="1" applyAlignment="1" applyProtection="1">
      <alignment horizontal="left" vertical="center"/>
      <protection hidden="1"/>
    </xf>
    <xf numFmtId="0" fontId="2" fillId="0" borderId="0" xfId="19" applyFont="1" applyFill="1" applyAlignment="1" applyProtection="1">
      <alignment horizontal="right" vertical="center"/>
      <protection hidden="1"/>
    </xf>
    <xf numFmtId="0" fontId="50" fillId="0" borderId="0" xfId="0" applyFont="1" applyFill="1" applyAlignment="1" applyProtection="1">
      <alignment horizontal="right" vertical="center"/>
      <protection locked="0"/>
    </xf>
    <xf numFmtId="0" fontId="52" fillId="0" borderId="0" xfId="0" applyFont="1" applyFill="1" applyAlignment="1" applyProtection="1">
      <alignment horizontal="right" vertical="center"/>
      <protection hidden="1"/>
    </xf>
    <xf numFmtId="177" fontId="50" fillId="0" borderId="0" xfId="0" applyNumberFormat="1" applyFont="1" applyFill="1" applyBorder="1" applyAlignment="1" applyProtection="1">
      <alignment horizontal="left" vertical="center" wrapText="1"/>
      <protection hidden="1"/>
    </xf>
    <xf numFmtId="0" fontId="50" fillId="0" borderId="0" xfId="0" applyFont="1" applyFill="1" applyAlignment="1" applyProtection="1">
      <alignment horizontal="right" vertical="center" wrapText="1"/>
      <protection hidden="1"/>
    </xf>
    <xf numFmtId="0" fontId="50" fillId="0" borderId="0" xfId="0" applyFont="1" applyFill="1" applyAlignment="1" applyProtection="1">
      <alignment vertical="center"/>
      <protection hidden="1"/>
    </xf>
    <xf numFmtId="0" fontId="50" fillId="0" borderId="0" xfId="0" applyFont="1" applyFill="1" applyBorder="1" applyAlignment="1" applyProtection="1">
      <alignment vertical="center"/>
      <protection hidden="1"/>
    </xf>
    <xf numFmtId="49" fontId="0" fillId="0" borderId="1" xfId="0" applyNumberFormat="1" applyFont="1" applyFill="1" applyBorder="1" applyAlignment="1" applyProtection="1">
      <alignment horizontal="center" vertical="center"/>
      <protection hidden="1"/>
    </xf>
    <xf numFmtId="177" fontId="50" fillId="0" borderId="0" xfId="0" applyNumberFormat="1" applyFont="1" applyFill="1" applyBorder="1" applyAlignment="1" applyProtection="1">
      <alignment horizontal="left" vertical="center"/>
      <protection hidden="1"/>
    </xf>
    <xf numFmtId="4" fontId="50" fillId="0" borderId="0" xfId="0" applyNumberFormat="1" applyFont="1" applyFill="1" applyAlignment="1" applyProtection="1">
      <alignment horizontal="right" vertical="center"/>
      <protection hidden="1"/>
    </xf>
    <xf numFmtId="0" fontId="52" fillId="0" borderId="0" xfId="0" applyFont="1" applyFill="1" applyAlignment="1" applyProtection="1">
      <alignment vertical="center"/>
      <protection hidden="1"/>
    </xf>
    <xf numFmtId="0" fontId="52" fillId="0" borderId="0" xfId="19" applyFont="1" applyFill="1" applyAlignment="1" applyProtection="1">
      <alignment horizontal="left" vertical="center"/>
      <protection hidden="1"/>
    </xf>
    <xf numFmtId="176" fontId="0" fillId="0" borderId="0" xfId="0" applyNumberFormat="1" applyFont="1" applyFill="1" applyBorder="1" applyAlignment="1" applyProtection="1">
      <alignment horizontal="right" vertical="center"/>
      <protection hidden="1"/>
    </xf>
    <xf numFmtId="0" fontId="20" fillId="0" borderId="0" xfId="19" applyFont="1" applyAlignment="1" applyProtection="1">
      <alignment horizontal="right" vertical="center"/>
      <protection hidden="1"/>
    </xf>
    <xf numFmtId="180" fontId="39" fillId="0" borderId="0" xfId="19" applyNumberFormat="1" applyAlignment="1" applyProtection="1">
      <alignment horizontal="right" vertical="center"/>
      <protection hidden="1"/>
    </xf>
    <xf numFmtId="180" fontId="39" fillId="5" borderId="0" xfId="19" applyNumberFormat="1" applyFill="1" applyAlignment="1" applyProtection="1">
      <alignment horizontal="right" vertical="center"/>
      <protection hidden="1"/>
    </xf>
    <xf numFmtId="0" fontId="54" fillId="5" borderId="0" xfId="19" applyFont="1" applyFill="1" applyAlignment="1" applyProtection="1">
      <alignment horizontal="right" vertical="center"/>
      <protection hidden="1"/>
    </xf>
    <xf numFmtId="0" fontId="21" fillId="0" borderId="0" xfId="0" applyFont="1" applyProtection="1">
      <protection hidden="1"/>
    </xf>
    <xf numFmtId="0" fontId="3" fillId="5" borderId="0" xfId="19" applyFont="1" applyFill="1" applyAlignment="1" applyProtection="1">
      <alignment horizontal="right" vertical="center"/>
      <protection hidden="1"/>
    </xf>
    <xf numFmtId="180" fontId="0" fillId="5" borderId="1" xfId="19" applyNumberFormat="1" applyFont="1" applyFill="1" applyBorder="1" applyAlignment="1" applyProtection="1">
      <alignment horizontal="center" vertical="center"/>
      <protection hidden="1"/>
    </xf>
    <xf numFmtId="180" fontId="2" fillId="5" borderId="1" xfId="19" applyNumberFormat="1" applyFont="1" applyFill="1" applyBorder="1" applyAlignment="1" applyProtection="1">
      <alignment vertical="center"/>
      <protection hidden="1"/>
    </xf>
    <xf numFmtId="0" fontId="2" fillId="0" borderId="0" xfId="19" applyFont="1" applyBorder="1" applyAlignment="1" applyProtection="1">
      <alignment vertical="center"/>
      <protection hidden="1"/>
    </xf>
    <xf numFmtId="0" fontId="2" fillId="0" borderId="0" xfId="19" applyFont="1" applyBorder="1" applyAlignment="1" applyProtection="1">
      <alignment horizontal="left" vertical="center"/>
      <protection hidden="1"/>
    </xf>
    <xf numFmtId="179" fontId="2" fillId="0" borderId="1" xfId="19" applyNumberFormat="1" applyFont="1" applyFill="1" applyBorder="1" applyAlignment="1" applyProtection="1">
      <alignment horizontal="right" vertical="center"/>
      <protection hidden="1"/>
    </xf>
    <xf numFmtId="179" fontId="2" fillId="0" borderId="1" xfId="19" applyNumberFormat="1" applyFont="1" applyFill="1" applyBorder="1" applyAlignment="1" applyProtection="1">
      <alignment vertical="center"/>
      <protection hidden="1"/>
    </xf>
    <xf numFmtId="43" fontId="19" fillId="0" borderId="1" xfId="19" applyNumberFormat="1" applyFont="1" applyFill="1" applyBorder="1" applyAlignment="1" applyProtection="1">
      <alignment horizontal="right" vertical="center"/>
      <protection hidden="1"/>
    </xf>
    <xf numFmtId="180" fontId="19" fillId="5" borderId="1" xfId="19" applyNumberFormat="1" applyFont="1" applyFill="1" applyBorder="1" applyAlignment="1" applyProtection="1">
      <alignment vertical="center"/>
      <protection hidden="1"/>
    </xf>
    <xf numFmtId="4" fontId="19" fillId="0" borderId="1" xfId="19" applyNumberFormat="1" applyFont="1" applyFill="1" applyBorder="1" applyAlignment="1" applyProtection="1">
      <alignment vertical="center"/>
      <protection hidden="1"/>
    </xf>
    <xf numFmtId="0" fontId="20" fillId="0" borderId="0" xfId="19" applyFont="1" applyBorder="1" applyAlignment="1" applyProtection="1">
      <alignment horizontal="right" vertical="center"/>
      <protection hidden="1"/>
    </xf>
    <xf numFmtId="180" fontId="2" fillId="0" borderId="0" xfId="19" applyNumberFormat="1" applyFont="1" applyAlignment="1" applyProtection="1">
      <alignment horizontal="right" vertical="center"/>
      <protection hidden="1"/>
    </xf>
    <xf numFmtId="0" fontId="39" fillId="0" borderId="0" xfId="18" applyAlignment="1" applyProtection="1">
      <alignment horizontal="left" vertical="center"/>
      <protection hidden="1"/>
    </xf>
    <xf numFmtId="0" fontId="39" fillId="0" borderId="0" xfId="21" applyProtection="1">
      <protection hidden="1"/>
    </xf>
    <xf numFmtId="0" fontId="22" fillId="0" borderId="0" xfId="18" applyFont="1" applyBorder="1" applyAlignment="1" applyProtection="1">
      <alignment horizontal="left" vertical="center"/>
      <protection hidden="1"/>
    </xf>
    <xf numFmtId="0" fontId="39" fillId="0" borderId="0" xfId="18" applyBorder="1" applyAlignment="1" applyProtection="1">
      <alignment horizontal="left" vertical="center"/>
      <protection hidden="1"/>
    </xf>
    <xf numFmtId="0" fontId="24" fillId="0" borderId="0" xfId="18" applyFont="1" applyFill="1" applyBorder="1" applyAlignment="1" applyProtection="1">
      <alignment vertical="center"/>
      <protection hidden="1"/>
    </xf>
    <xf numFmtId="0" fontId="4" fillId="0" borderId="0" xfId="18" applyFont="1" applyFill="1" applyBorder="1" applyAlignment="1" applyProtection="1">
      <alignment horizontal="center" vertical="center"/>
      <protection hidden="1"/>
    </xf>
    <xf numFmtId="0" fontId="24" fillId="4" borderId="0" xfId="18" applyFont="1" applyFill="1" applyBorder="1" applyAlignment="1" applyProtection="1">
      <alignment vertical="center"/>
      <protection hidden="1"/>
    </xf>
    <xf numFmtId="0" fontId="24" fillId="0" borderId="0" xfId="18" applyFont="1" applyFill="1" applyBorder="1" applyAlignment="1" applyProtection="1">
      <alignment horizontal="center" vertical="center"/>
      <protection hidden="1"/>
    </xf>
    <xf numFmtId="0" fontId="25" fillId="0" borderId="0" xfId="18" applyFont="1" applyFill="1" applyBorder="1" applyAlignment="1" applyProtection="1">
      <alignment horizontal="center" vertical="center"/>
      <protection hidden="1"/>
    </xf>
    <xf numFmtId="0" fontId="27" fillId="0" borderId="0" xfId="18" applyFont="1" applyFill="1" applyBorder="1" applyAlignment="1" applyProtection="1">
      <alignment vertical="center"/>
      <protection hidden="1"/>
    </xf>
    <xf numFmtId="0" fontId="28" fillId="0" borderId="0" xfId="18" applyFont="1" applyFill="1" applyBorder="1" applyAlignment="1" applyProtection="1">
      <alignment vertical="center"/>
      <protection hidden="1"/>
    </xf>
    <xf numFmtId="0" fontId="0" fillId="0" borderId="0" xfId="21" applyFont="1" applyProtection="1">
      <protection hidden="1"/>
    </xf>
    <xf numFmtId="179" fontId="0" fillId="5" borderId="1" xfId="19" quotePrefix="1" applyNumberFormat="1" applyFont="1" applyFill="1" applyBorder="1" applyAlignment="1" applyProtection="1">
      <alignment horizontal="center" vertical="center"/>
      <protection hidden="1"/>
    </xf>
    <xf numFmtId="179" fontId="2" fillId="5" borderId="1" xfId="19" quotePrefix="1" applyNumberFormat="1" applyFont="1" applyFill="1" applyBorder="1" applyAlignment="1" applyProtection="1">
      <alignment horizontal="center" vertical="center"/>
      <protection hidden="1"/>
    </xf>
    <xf numFmtId="180" fontId="2" fillId="5" borderId="1" xfId="19" quotePrefix="1" applyNumberFormat="1" applyFont="1" applyFill="1" applyBorder="1" applyAlignment="1" applyProtection="1">
      <alignment horizontal="center" vertical="center"/>
      <protection hidden="1"/>
    </xf>
    <xf numFmtId="179" fontId="2" fillId="0" borderId="1" xfId="19" quotePrefix="1" applyNumberFormat="1" applyFont="1" applyFill="1" applyBorder="1" applyAlignment="1" applyProtection="1">
      <alignment horizontal="left" vertical="center"/>
      <protection hidden="1"/>
    </xf>
    <xf numFmtId="179" fontId="19" fillId="5" borderId="1" xfId="19" quotePrefix="1" applyNumberFormat="1" applyFont="1" applyFill="1" applyBorder="1" applyAlignment="1" applyProtection="1">
      <alignment horizontal="center" vertical="center"/>
      <protection hidden="1"/>
    </xf>
    <xf numFmtId="179" fontId="0" fillId="0" borderId="1" xfId="0" quotePrefix="1" applyNumberFormat="1" applyFont="1" applyFill="1" applyBorder="1" applyAlignment="1" applyProtection="1">
      <alignment horizontal="center" vertical="center"/>
      <protection hidden="1"/>
    </xf>
    <xf numFmtId="49" fontId="0" fillId="5" borderId="1" xfId="0" quotePrefix="1" applyNumberFormat="1" applyFont="1" applyFill="1" applyBorder="1" applyAlignment="1" applyProtection="1">
      <alignment horizontal="center" vertical="center"/>
      <protection hidden="1"/>
    </xf>
    <xf numFmtId="179" fontId="17" fillId="5" borderId="1" xfId="19" quotePrefix="1" applyNumberFormat="1" applyFont="1" applyFill="1" applyBorder="1" applyAlignment="1" applyProtection="1">
      <alignment horizontal="center" vertical="center"/>
      <protection hidden="1"/>
    </xf>
    <xf numFmtId="179" fontId="19" fillId="0" borderId="1" xfId="19" quotePrefix="1" applyNumberFormat="1" applyFont="1" applyFill="1" applyBorder="1" applyAlignment="1" applyProtection="1">
      <alignment horizontal="center" vertical="center"/>
      <protection hidden="1"/>
    </xf>
    <xf numFmtId="0" fontId="23" fillId="0" borderId="0" xfId="18" applyNumberFormat="1" applyFont="1" applyFill="1" applyBorder="1" applyAlignment="1" applyProtection="1">
      <alignment horizontal="center" vertical="center"/>
      <protection hidden="1"/>
    </xf>
    <xf numFmtId="0" fontId="25" fillId="0" borderId="0" xfId="18" applyFont="1" applyFill="1" applyBorder="1" applyAlignment="1" applyProtection="1">
      <alignment horizontal="left" vertical="center"/>
      <protection hidden="1"/>
    </xf>
    <xf numFmtId="0" fontId="26" fillId="0" borderId="0" xfId="18" applyFont="1" applyBorder="1" applyAlignment="1" applyProtection="1">
      <alignment horizontal="center" vertical="center"/>
      <protection hidden="1"/>
    </xf>
    <xf numFmtId="0" fontId="18" fillId="0" borderId="0" xfId="19" applyFont="1" applyFill="1" applyAlignment="1" applyProtection="1">
      <alignment horizontal="center" vertical="center"/>
      <protection hidden="1"/>
    </xf>
    <xf numFmtId="179" fontId="0" fillId="5" borderId="1" xfId="19" quotePrefix="1" applyNumberFormat="1" applyFont="1" applyFill="1" applyBorder="1" applyAlignment="1" applyProtection="1">
      <alignment horizontal="center" vertical="center"/>
      <protection hidden="1"/>
    </xf>
    <xf numFmtId="179" fontId="0" fillId="5" borderId="1" xfId="19" applyNumberFormat="1" applyFont="1" applyFill="1" applyBorder="1" applyAlignment="1" applyProtection="1">
      <alignment horizontal="center" vertical="center"/>
      <protection hidden="1"/>
    </xf>
    <xf numFmtId="0" fontId="4" fillId="0" borderId="0" xfId="0" applyFont="1" applyFill="1" applyAlignment="1" applyProtection="1">
      <alignment horizontal="center" vertical="center"/>
      <protection hidden="1"/>
    </xf>
    <xf numFmtId="179" fontId="0" fillId="0" borderId="1" xfId="0" quotePrefix="1" applyNumberFormat="1" applyFont="1" applyFill="1" applyBorder="1" applyAlignment="1" applyProtection="1">
      <alignment horizontal="center" vertical="center" wrapText="1"/>
      <protection hidden="1"/>
    </xf>
    <xf numFmtId="179" fontId="0" fillId="0" borderId="1" xfId="0" applyNumberFormat="1" applyFont="1" applyFill="1" applyBorder="1" applyAlignment="1" applyProtection="1">
      <alignment horizontal="center" vertical="center" wrapText="1"/>
      <protection hidden="1"/>
    </xf>
    <xf numFmtId="179" fontId="0" fillId="0" borderId="1" xfId="0" quotePrefix="1" applyNumberFormat="1" applyFont="1" applyFill="1" applyBorder="1" applyAlignment="1" applyProtection="1">
      <alignment horizontal="center" vertical="center"/>
      <protection hidden="1"/>
    </xf>
    <xf numFmtId="179" fontId="0" fillId="0" borderId="1" xfId="0" applyNumberFormat="1" applyFont="1" applyFill="1" applyBorder="1" applyAlignment="1" applyProtection="1">
      <alignment horizontal="center" vertical="center"/>
      <protection hidden="1"/>
    </xf>
    <xf numFmtId="179" fontId="0" fillId="0" borderId="0" xfId="0" applyNumberFormat="1" applyFont="1" applyFill="1" applyBorder="1" applyAlignment="1" applyProtection="1">
      <alignment horizontal="left" vertical="center" shrinkToFit="1"/>
      <protection hidden="1"/>
    </xf>
    <xf numFmtId="179" fontId="0" fillId="5" borderId="1" xfId="0" quotePrefix="1" applyNumberFormat="1" applyFont="1" applyFill="1" applyBorder="1" applyAlignment="1" applyProtection="1">
      <alignment horizontal="center" vertical="center" wrapText="1"/>
      <protection hidden="1"/>
    </xf>
    <xf numFmtId="179" fontId="0" fillId="5" borderId="1" xfId="0" applyNumberFormat="1" applyFont="1" applyFill="1" applyBorder="1" applyAlignment="1" applyProtection="1">
      <alignment horizontal="center" vertical="center" wrapText="1"/>
      <protection hidden="1"/>
    </xf>
    <xf numFmtId="179" fontId="0" fillId="5" borderId="1" xfId="0" applyNumberFormat="1" applyFill="1" applyBorder="1" applyAlignment="1" applyProtection="1">
      <alignment horizontal="center" vertical="center" wrapText="1"/>
      <protection hidden="1"/>
    </xf>
    <xf numFmtId="0" fontId="18" fillId="0" borderId="0" xfId="0" applyFont="1" applyFill="1" applyAlignment="1" applyProtection="1">
      <alignment horizontal="center" vertical="center"/>
      <protection hidden="1"/>
    </xf>
    <xf numFmtId="179" fontId="0" fillId="5" borderId="1" xfId="0" quotePrefix="1" applyNumberFormat="1" applyFill="1" applyBorder="1" applyAlignment="1" applyProtection="1">
      <alignment horizontal="center" vertical="center" wrapText="1"/>
      <protection hidden="1"/>
    </xf>
    <xf numFmtId="49" fontId="0" fillId="5" borderId="1" xfId="0" quotePrefix="1" applyNumberFormat="1" applyFill="1" applyBorder="1" applyAlignment="1" applyProtection="1">
      <alignment horizontal="center" vertical="center"/>
      <protection hidden="1"/>
    </xf>
    <xf numFmtId="49" fontId="0" fillId="5" borderId="1" xfId="0" applyNumberFormat="1" applyFill="1" applyBorder="1" applyAlignment="1" applyProtection="1">
      <alignment horizontal="center" vertical="center"/>
      <protection hidden="1"/>
    </xf>
    <xf numFmtId="179" fontId="0" fillId="5" borderId="1" xfId="0" quotePrefix="1" applyNumberFormat="1" applyFill="1" applyBorder="1" applyAlignment="1" applyProtection="1">
      <alignment horizontal="center" vertical="center"/>
      <protection hidden="1"/>
    </xf>
    <xf numFmtId="179" fontId="0" fillId="5" borderId="1" xfId="0" applyNumberFormat="1" applyFill="1" applyBorder="1" applyAlignment="1" applyProtection="1">
      <alignment horizontal="center" vertical="center"/>
      <protection hidden="1"/>
    </xf>
    <xf numFmtId="0" fontId="4" fillId="5" borderId="0" xfId="22" applyFont="1" applyFill="1" applyAlignment="1" applyProtection="1">
      <alignment horizontal="center" vertical="center" wrapText="1"/>
      <protection hidden="1"/>
    </xf>
    <xf numFmtId="0" fontId="0" fillId="0" borderId="1" xfId="22" applyFont="1" applyBorder="1" applyAlignment="1" applyProtection="1">
      <alignment horizontal="center" vertical="center" wrapText="1"/>
      <protection hidden="1"/>
    </xf>
    <xf numFmtId="0" fontId="53" fillId="0" borderId="2" xfId="0" applyFont="1" applyFill="1" applyBorder="1" applyAlignment="1" applyProtection="1">
      <alignment horizontal="left" vertical="center"/>
      <protection hidden="1"/>
    </xf>
    <xf numFmtId="0" fontId="17" fillId="0" borderId="2" xfId="0" applyFont="1" applyFill="1" applyBorder="1" applyAlignment="1" applyProtection="1">
      <alignment horizontal="left" vertical="center"/>
      <protection hidden="1"/>
    </xf>
    <xf numFmtId="0" fontId="2" fillId="0" borderId="1" xfId="22" applyFont="1" applyBorder="1" applyAlignment="1" applyProtection="1">
      <alignment horizontal="center" vertical="center" wrapText="1"/>
      <protection hidden="1"/>
    </xf>
    <xf numFmtId="0" fontId="0" fillId="0" borderId="1" xfId="22" applyFont="1" applyFill="1" applyBorder="1" applyAlignment="1" applyProtection="1">
      <alignment horizontal="center" vertical="center" wrapText="1"/>
      <protection hidden="1"/>
    </xf>
    <xf numFmtId="0" fontId="55" fillId="5" borderId="0" xfId="22" applyFont="1" applyFill="1" applyAlignment="1" applyProtection="1">
      <alignment horizontal="center" vertical="center" wrapText="1"/>
      <protection hidden="1"/>
    </xf>
    <xf numFmtId="0" fontId="44" fillId="0" borderId="1" xfId="22" applyFont="1" applyBorder="1" applyAlignment="1" applyProtection="1">
      <alignment horizontal="center" vertical="center" wrapText="1"/>
      <protection hidden="1"/>
    </xf>
    <xf numFmtId="0" fontId="45" fillId="0" borderId="1" xfId="22" applyFont="1" applyBorder="1" applyAlignment="1" applyProtection="1">
      <alignment horizontal="center" vertical="center" wrapText="1"/>
      <protection hidden="1"/>
    </xf>
    <xf numFmtId="0" fontId="44" fillId="0" borderId="3" xfId="22" applyFont="1" applyBorder="1" applyAlignment="1" applyProtection="1">
      <alignment horizontal="center" vertical="center" wrapText="1"/>
      <protection hidden="1"/>
    </xf>
    <xf numFmtId="0" fontId="44" fillId="0" borderId="4" xfId="22" applyFont="1" applyBorder="1" applyAlignment="1" applyProtection="1">
      <alignment horizontal="center" vertical="center" wrapText="1"/>
      <protection hidden="1"/>
    </xf>
    <xf numFmtId="0" fontId="44" fillId="0" borderId="5" xfId="22" applyFont="1" applyBorder="1" applyAlignment="1" applyProtection="1">
      <alignment horizontal="center" vertical="center" wrapText="1"/>
      <protection hidden="1"/>
    </xf>
    <xf numFmtId="0" fontId="44" fillId="0" borderId="1" xfId="22" applyFont="1" applyFill="1" applyBorder="1" applyAlignment="1" applyProtection="1">
      <alignment horizontal="center" vertical="center" wrapText="1"/>
      <protection hidden="1"/>
    </xf>
    <xf numFmtId="0" fontId="44" fillId="0" borderId="6" xfId="22" applyFont="1" applyBorder="1" applyAlignment="1" applyProtection="1">
      <alignment horizontal="center" vertical="center" wrapText="1"/>
      <protection hidden="1"/>
    </xf>
    <xf numFmtId="0" fontId="44" fillId="0" borderId="7" xfId="22" applyFont="1" applyBorder="1" applyAlignment="1" applyProtection="1">
      <alignment horizontal="center" vertical="center" wrapText="1"/>
      <protection hidden="1"/>
    </xf>
    <xf numFmtId="0" fontId="44" fillId="0" borderId="8" xfId="22" applyFont="1" applyBorder="1" applyAlignment="1" applyProtection="1">
      <alignment horizontal="center" vertical="center" wrapText="1"/>
      <protection hidden="1"/>
    </xf>
    <xf numFmtId="0" fontId="44" fillId="0" borderId="9" xfId="22" applyFont="1" applyBorder="1" applyAlignment="1" applyProtection="1">
      <alignment horizontal="center" vertical="center" wrapText="1"/>
      <protection hidden="1"/>
    </xf>
    <xf numFmtId="0" fontId="44" fillId="0" borderId="10" xfId="22" applyFont="1" applyBorder="1" applyAlignment="1" applyProtection="1">
      <alignment horizontal="center" vertical="center" wrapText="1"/>
      <protection hidden="1"/>
    </xf>
    <xf numFmtId="0" fontId="44" fillId="0" borderId="11" xfId="22" applyFont="1" applyBorder="1" applyAlignment="1" applyProtection="1">
      <alignment horizontal="center" vertical="center" wrapText="1"/>
      <protection hidden="1"/>
    </xf>
    <xf numFmtId="0" fontId="9" fillId="0" borderId="0" xfId="20" applyNumberFormat="1" applyFont="1" applyFill="1" applyAlignment="1" applyProtection="1">
      <alignment horizontal="center" vertical="center"/>
      <protection hidden="1"/>
    </xf>
    <xf numFmtId="0" fontId="2" fillId="0" borderId="0" xfId="0" applyFont="1" applyAlignment="1" applyProtection="1">
      <alignment horizontal="left" vertical="center" wrapText="1"/>
      <protection hidden="1"/>
    </xf>
    <xf numFmtId="0" fontId="0" fillId="0" borderId="1" xfId="22" applyFont="1" applyFill="1" applyBorder="1" applyAlignment="1" applyProtection="1">
      <alignment horizontal="right" vertical="center" wrapText="1"/>
      <protection hidden="1"/>
    </xf>
  </cellXfs>
  <cellStyles count="32">
    <cellStyle name="差_2011年度部门决算审核模板（2011.9.4修改稿）冯" xfId="1"/>
    <cellStyle name="差_2012年度部门决算审核模板-杨皓修订0913" xfId="2"/>
    <cellStyle name="差_5.中央部门决算（草案)-1" xfId="3"/>
    <cellStyle name="差_表格：2015年度部门决算批复表-省档案局" xfId="4"/>
    <cellStyle name="差_出版署2010年度中央部门决算草案" xfId="5"/>
    <cellStyle name="差_全国友协2010年度中央部门决算（草案）" xfId="6"/>
    <cellStyle name="差_司法部2010年度中央部门决算（草案）报" xfId="7"/>
    <cellStyle name="常规" xfId="0" builtinId="0"/>
    <cellStyle name="常规 2" xfId="8"/>
    <cellStyle name="常规 3" xfId="9"/>
    <cellStyle name="常规 4" xfId="10"/>
    <cellStyle name="常规 5" xfId="11"/>
    <cellStyle name="常规 5 2" xfId="12"/>
    <cellStyle name="常规 5_表格：2015年度部门决算批复表-省档案局" xfId="13"/>
    <cellStyle name="常规 6" xfId="14"/>
    <cellStyle name="常规 7" xfId="15"/>
    <cellStyle name="常规 8" xfId="16"/>
    <cellStyle name="常规 9" xfId="17"/>
    <cellStyle name="常规_2003年度行政事业单位决算报表" xfId="18"/>
    <cellStyle name="常规_2007年行政单位基层表样表" xfId="19"/>
    <cellStyle name="常规_2012年预算公开分析表（26个部门财政拨款三公经费）" xfId="20"/>
    <cellStyle name="常规_单位版－2008年度部门决算分析表" xfId="21"/>
    <cellStyle name="常规_事业单位部门决算报表（讨论稿） 2" xfId="22"/>
    <cellStyle name="好_2011年度部门决算审核模板（2011.9.4修改稿）冯" xfId="23"/>
    <cellStyle name="好_2012年度部门决算审核模板-杨皓修订0913" xfId="24"/>
    <cellStyle name="好_5.中央部门决算（草案)-1" xfId="25"/>
    <cellStyle name="好_表格：2015年度部门决算批复表-省档案局" xfId="26"/>
    <cellStyle name="好_出版署2010年度中央部门决算草案" xfId="27"/>
    <cellStyle name="好_全国友协2010年度中央部门决算（草案）" xfId="28"/>
    <cellStyle name="好_司法部2010年度中央部门决算（草案）报" xfId="29"/>
    <cellStyle name="样式 1" xfId="30"/>
    <cellStyle name="样式 1 2" xfId="31"/>
  </cellStyles>
  <dxfs count="14">
    <dxf>
      <border>
        <left style="thin">
          <color indexed="64"/>
        </left>
        <right style="thin">
          <color indexed="64"/>
        </right>
        <top style="thin">
          <color indexed="64"/>
        </top>
        <bottom style="thin">
          <color indexed="64"/>
        </bottom>
      </border>
    </dxf>
    <dxf>
      <border>
        <right style="thin">
          <color indexed="64"/>
        </righ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right style="thin">
          <color indexed="64"/>
        </right>
        <top style="thin">
          <color indexed="64"/>
        </top>
        <bottom style="thin">
          <color indexed="64"/>
        </bottom>
      </border>
    </dxf>
    <dxf>
      <border>
        <right style="thin">
          <color indexed="64"/>
        </right>
        <top style="thin">
          <color indexed="64"/>
        </top>
        <bottom style="thin">
          <color indexed="64"/>
        </bottom>
      </border>
    </dxf>
    <dxf>
      <border>
        <left style="thin">
          <color indexed="64"/>
        </left>
        <top style="thin">
          <color indexed="64"/>
        </top>
        <bottom style="thin">
          <color indexed="64"/>
        </bottom>
      </border>
    </dxf>
    <dxf>
      <border>
        <left style="thin">
          <color indexed="64"/>
        </left>
        <right style="thin">
          <color indexed="64"/>
        </right>
        <top style="thin">
          <color indexed="64"/>
        </top>
        <bottom style="thin">
          <color indexed="64"/>
        </bottom>
      </border>
    </dxf>
    <dxf>
      <border>
        <left/>
        <right style="thin">
          <color indexed="64"/>
        </right>
        <top style="thin">
          <color indexed="64"/>
        </top>
        <bottom style="thin">
          <color indexed="64"/>
        </bottom>
      </border>
    </dxf>
    <dxf>
      <border>
        <left style="thin">
          <color indexed="64"/>
        </left>
        <right/>
        <top style="thin">
          <color indexed="64"/>
        </top>
        <bottom style="thin">
          <color indexed="64"/>
        </bottom>
      </border>
    </dxf>
    <dxf>
      <border>
        <left style="thin">
          <color indexed="64"/>
        </left>
        <right style="thin">
          <color indexed="64"/>
        </right>
        <top style="thin">
          <color indexed="64"/>
        </top>
        <bottom style="thin">
          <color indexed="64"/>
        </bottom>
      </border>
    </dxf>
    <dxf>
      <border>
        <left/>
        <right style="thin">
          <color indexed="64"/>
        </right>
        <top style="thin">
          <color indexed="64"/>
        </top>
        <bottom style="thin">
          <color indexed="64"/>
        </bottom>
      </border>
    </dxf>
    <dxf>
      <border>
        <left style="thin">
          <color indexed="64"/>
        </left>
        <right/>
        <top style="thin">
          <color indexed="64"/>
        </top>
        <bottom style="thin">
          <color indexed="64"/>
        </bottom>
      </border>
    </dxf>
    <dxf>
      <border>
        <left style="thin">
          <color indexed="64"/>
        </left>
        <right style="thin">
          <color indexed="64"/>
        </right>
        <top style="thin">
          <color indexed="64"/>
        </top>
        <bottom style="thin">
          <color indexed="64"/>
        </bottom>
      </border>
    </dxf>
  </dxfs>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18&#24180;&#37096;&#38376;&#20915;&#31639;&#20844;&#24320;&#21462;&#25968;&#27169;&#26495;/2018&#24180;&#24230;&#37096;&#38376;&#20915;&#31639;&#25968;&#25454;&#36807;&#28193;&#3492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Z01 收入支出决算总表(财决01表)"/>
      <sheetName val="Z01_1 财政拨款收入支出决算总表(财决01-1表)"/>
      <sheetName val="Z02 收入支出决算表(财决02表)"/>
      <sheetName val="Z03 收入决算表(财决03表)"/>
      <sheetName val="Z04 支出决算表(财决04表)"/>
      <sheetName val="Z05 支出决算明细表(财决05表)"/>
      <sheetName val="Z05_1 基本支出决算明细表(财决05-1表)"/>
      <sheetName val="Z05_2 项目支出决算明细表(财决05-2表)"/>
      <sheetName val="Z06 项目收入支出决算表(财决06表)"/>
      <sheetName val="Z06_1 行政事业类项目收入支出决算表(财决06-1表)"/>
      <sheetName val="Z06_2 基本建设类项目收入支出决算表(财决06-2表)"/>
      <sheetName val="Z07 一般公共预算财政拨款收入支出决算表(财决07表)"/>
      <sheetName val="Z08 一般公共预算财政拨款支出决算明细表(财决08表)"/>
      <sheetName val="Z08_1 一般公共预算财政拨款基本支出决算明细表(财决08-"/>
      <sheetName val="Z08_2 一般公共预算财政拨款项目支出决算明细表(财决08-"/>
      <sheetName val="Z09 政府性基金预算财政拨款收入支出决算表(财决09表)"/>
      <sheetName val="Z10 政府性基金预算财政拨款支出决算明细表(财决10表)"/>
      <sheetName val="Z10_1 政府性基金预算财政拨款基本支出决算明细表(财决10"/>
      <sheetName val="Z10_2 政府性基金预算财政拨款项目支出决算明细表(财决10"/>
      <sheetName val="Z11 财政专户管理资金收入支出决算表(财决11表)"/>
      <sheetName val="Z12 资产负债简表(财决12表)"/>
      <sheetName val="F01 资产情况表(财决附01表)"/>
      <sheetName val="F02 国有资产收益征缴情况表(财决附02表)"/>
      <sheetName val="F03 基本数字表(财决附03表)"/>
      <sheetName val="F04 机构人员情况表(财决附04表)"/>
      <sheetName val="F05 非税收入征缴情况表(财决附05表)"/>
      <sheetName val="CS01 年初结转和结余调整情况表"/>
      <sheetName val="CS02 资产负债简表年初数变动情况表"/>
      <sheetName val="CS03 主要指标变动情况表"/>
      <sheetName val="CS04 其他收入明细情况表"/>
      <sheetName val="CS05 部门决算相关信息统计表"/>
      <sheetName val="CS06 政府采购情况表"/>
      <sheetName val="CS07 财政拨款结转和结余情况表"/>
      <sheetName val="CS08 中央单位驻外机构情况表"/>
      <sheetName val="CS09 中央单位驻外机构人员基本数字表"/>
      <sheetName val="CS10 住房公积金业务收支情况表"/>
      <sheetName val="CS11 项目支出明细表"/>
      <sheetName val="CS12 一般公共预算财政拨款项目支出明细表"/>
      <sheetName val="CS13 政府性基金预算财政拨款项目支出明细表"/>
      <sheetName val="LH01 部门决算量化评价表"/>
    </sheetNames>
    <sheetDataSet>
      <sheetData sheetId="0">
        <row r="3">
          <cell r="A3" t="str">
            <v>编制单位：益阳市城市管理行政执法局</v>
          </cell>
        </row>
        <row r="4">
          <cell r="F4" t="str">
            <v>支出</v>
          </cell>
        </row>
        <row r="5">
          <cell r="F5" t="str">
            <v>项目(按功能分类)</v>
          </cell>
        </row>
        <row r="6">
          <cell r="F6" t="str">
            <v>栏次</v>
          </cell>
        </row>
        <row r="7">
          <cell r="E7">
            <v>4057.82</v>
          </cell>
          <cell r="F7" t="str">
            <v>一、一般公共服务支出</v>
          </cell>
          <cell r="G7" t="str">
            <v>37</v>
          </cell>
          <cell r="H7">
            <v>0</v>
          </cell>
          <cell r="I7">
            <v>1.97</v>
          </cell>
          <cell r="J7">
            <v>0</v>
          </cell>
        </row>
        <row r="8">
          <cell r="F8" t="str">
            <v>二、外交支出</v>
          </cell>
          <cell r="G8" t="str">
            <v>38</v>
          </cell>
          <cell r="H8">
            <v>0</v>
          </cell>
          <cell r="I8">
            <v>0</v>
          </cell>
          <cell r="J8">
            <v>0</v>
          </cell>
        </row>
        <row r="9">
          <cell r="E9">
            <v>0</v>
          </cell>
          <cell r="F9" t="str">
            <v>三、国防支出</v>
          </cell>
          <cell r="G9" t="str">
            <v>39</v>
          </cell>
          <cell r="H9">
            <v>0</v>
          </cell>
          <cell r="I9">
            <v>0</v>
          </cell>
          <cell r="J9">
            <v>0</v>
          </cell>
        </row>
        <row r="10">
          <cell r="E10">
            <v>805.51</v>
          </cell>
          <cell r="F10" t="str">
            <v>四、公共安全支出</v>
          </cell>
          <cell r="G10" t="str">
            <v>40</v>
          </cell>
          <cell r="H10">
            <v>0</v>
          </cell>
          <cell r="I10">
            <v>0</v>
          </cell>
          <cell r="J10">
            <v>0</v>
          </cell>
        </row>
        <row r="11">
          <cell r="E11">
            <v>0</v>
          </cell>
          <cell r="F11" t="str">
            <v>五、教育支出</v>
          </cell>
          <cell r="G11" t="str">
            <v>41</v>
          </cell>
          <cell r="H11">
            <v>0</v>
          </cell>
          <cell r="I11">
            <v>0</v>
          </cell>
          <cell r="J11">
            <v>0</v>
          </cell>
        </row>
        <row r="12">
          <cell r="E12">
            <v>0</v>
          </cell>
          <cell r="F12" t="str">
            <v>六、科学技术支出</v>
          </cell>
          <cell r="G12" t="str">
            <v>42</v>
          </cell>
          <cell r="H12">
            <v>0</v>
          </cell>
          <cell r="I12">
            <v>0</v>
          </cell>
          <cell r="J12">
            <v>0</v>
          </cell>
        </row>
        <row r="13">
          <cell r="E13">
            <v>2470.25</v>
          </cell>
          <cell r="F13" t="str">
            <v>七、文化体育与传媒支出</v>
          </cell>
          <cell r="G13" t="str">
            <v>43</v>
          </cell>
          <cell r="H13">
            <v>0</v>
          </cell>
          <cell r="I13">
            <v>0</v>
          </cell>
          <cell r="J13">
            <v>0</v>
          </cell>
        </row>
        <row r="14">
          <cell r="F14" t="str">
            <v>八、社会保障和就业支出</v>
          </cell>
          <cell r="G14" t="str">
            <v>44</v>
          </cell>
          <cell r="H14">
            <v>8.86</v>
          </cell>
          <cell r="I14">
            <v>319.75</v>
          </cell>
          <cell r="J14">
            <v>319.55</v>
          </cell>
        </row>
        <row r="15">
          <cell r="F15" t="str">
            <v>九、医疗卫生与计划生育支出</v>
          </cell>
          <cell r="G15" t="str">
            <v>45</v>
          </cell>
          <cell r="H15">
            <v>83.96</v>
          </cell>
          <cell r="I15">
            <v>84.96</v>
          </cell>
          <cell r="J15">
            <v>84.96</v>
          </cell>
        </row>
        <row r="16">
          <cell r="F16" t="str">
            <v>十、节能环保支出</v>
          </cell>
          <cell r="G16" t="str">
            <v>46</v>
          </cell>
          <cell r="H16">
            <v>0</v>
          </cell>
          <cell r="I16">
            <v>0</v>
          </cell>
          <cell r="J16">
            <v>0</v>
          </cell>
        </row>
        <row r="17">
          <cell r="F17" t="str">
            <v>十一、城乡社区支出</v>
          </cell>
          <cell r="G17" t="str">
            <v>47</v>
          </cell>
          <cell r="H17">
            <v>3181.51</v>
          </cell>
          <cell r="I17">
            <v>6158.54</v>
          </cell>
          <cell r="J17">
            <v>6160.71</v>
          </cell>
        </row>
        <row r="18">
          <cell r="F18" t="str">
            <v>十二、农林水支出</v>
          </cell>
          <cell r="G18" t="str">
            <v>48</v>
          </cell>
          <cell r="H18">
            <v>0</v>
          </cell>
          <cell r="I18">
            <v>60</v>
          </cell>
          <cell r="J18">
            <v>60</v>
          </cell>
        </row>
        <row r="19">
          <cell r="F19" t="str">
            <v>十三、交通运输支出</v>
          </cell>
          <cell r="G19" t="str">
            <v>49</v>
          </cell>
          <cell r="H19">
            <v>0</v>
          </cell>
          <cell r="I19">
            <v>0</v>
          </cell>
          <cell r="J19">
            <v>0</v>
          </cell>
        </row>
        <row r="20">
          <cell r="F20" t="str">
            <v>十四、资源勘探信息等支出</v>
          </cell>
          <cell r="G20" t="str">
            <v>50</v>
          </cell>
          <cell r="H20">
            <v>0</v>
          </cell>
          <cell r="I20">
            <v>1.5</v>
          </cell>
          <cell r="J20">
            <v>1.5</v>
          </cell>
        </row>
        <row r="21">
          <cell r="F21" t="str">
            <v>十五、商业服务业等支出</v>
          </cell>
          <cell r="G21" t="str">
            <v>51</v>
          </cell>
          <cell r="H21">
            <v>0</v>
          </cell>
          <cell r="I21">
            <v>0</v>
          </cell>
          <cell r="J21">
            <v>0</v>
          </cell>
        </row>
        <row r="22">
          <cell r="F22" t="str">
            <v>十六、金融支出</v>
          </cell>
          <cell r="G22" t="str">
            <v>52</v>
          </cell>
          <cell r="H22">
            <v>0</v>
          </cell>
          <cell r="I22">
            <v>0</v>
          </cell>
          <cell r="J22">
            <v>0</v>
          </cell>
        </row>
        <row r="23">
          <cell r="F23" t="str">
            <v>十七、援助其他地区支出</v>
          </cell>
          <cell r="G23" t="str">
            <v>53</v>
          </cell>
          <cell r="H23">
            <v>0</v>
          </cell>
          <cell r="I23">
            <v>0</v>
          </cell>
          <cell r="J23">
            <v>0</v>
          </cell>
        </row>
        <row r="24">
          <cell r="F24" t="str">
            <v>十八、国土海洋气象等支出</v>
          </cell>
          <cell r="G24" t="str">
            <v>54</v>
          </cell>
          <cell r="H24">
            <v>0</v>
          </cell>
          <cell r="I24">
            <v>0</v>
          </cell>
          <cell r="J24">
            <v>0</v>
          </cell>
        </row>
        <row r="25">
          <cell r="F25" t="str">
            <v>十九、住房保障支出</v>
          </cell>
          <cell r="G25" t="str">
            <v>55</v>
          </cell>
          <cell r="H25">
            <v>152.81</v>
          </cell>
          <cell r="I25">
            <v>152.81</v>
          </cell>
          <cell r="J25">
            <v>152.81</v>
          </cell>
        </row>
        <row r="26">
          <cell r="F26" t="str">
            <v>二十、粮油物资储备支出</v>
          </cell>
          <cell r="G26" t="str">
            <v>56</v>
          </cell>
          <cell r="H26">
            <v>0</v>
          </cell>
          <cell r="I26">
            <v>0</v>
          </cell>
          <cell r="J26">
            <v>0</v>
          </cell>
        </row>
        <row r="27">
          <cell r="F27" t="str">
            <v>二十一、其他支出</v>
          </cell>
          <cell r="G27" t="str">
            <v>57</v>
          </cell>
          <cell r="H27">
            <v>307.75</v>
          </cell>
          <cell r="I27">
            <v>0</v>
          </cell>
          <cell r="J27">
            <v>0</v>
          </cell>
        </row>
        <row r="28">
          <cell r="F28" t="str">
            <v>二十二、债务还本支出</v>
          </cell>
          <cell r="G28" t="str">
            <v>58</v>
          </cell>
          <cell r="H28">
            <v>0</v>
          </cell>
          <cell r="I28">
            <v>0</v>
          </cell>
          <cell r="J28">
            <v>0</v>
          </cell>
        </row>
        <row r="29">
          <cell r="F29" t="str">
            <v>二十三、债务付息支出</v>
          </cell>
          <cell r="G29" t="str">
            <v>59</v>
          </cell>
          <cell r="H29">
            <v>0</v>
          </cell>
          <cell r="I29">
            <v>0</v>
          </cell>
          <cell r="J29">
            <v>0</v>
          </cell>
        </row>
        <row r="30">
          <cell r="F30" t="str">
            <v>本年支出合计</v>
          </cell>
        </row>
        <row r="31">
          <cell r="E31">
            <v>2.68</v>
          </cell>
          <cell r="F31" t="str">
            <v xml:space="preserve">    结余分配</v>
          </cell>
          <cell r="O31">
            <v>0</v>
          </cell>
        </row>
        <row r="32">
          <cell r="E32">
            <v>19.14</v>
          </cell>
          <cell r="F32" t="str">
            <v xml:space="preserve">      交纳所得税</v>
          </cell>
        </row>
        <row r="33">
          <cell r="F33" t="str">
            <v xml:space="preserve">      提取职工福利基金</v>
          </cell>
        </row>
        <row r="34">
          <cell r="F34" t="str">
            <v xml:space="preserve">      转入事业基金</v>
          </cell>
        </row>
        <row r="35">
          <cell r="F35" t="str">
            <v xml:space="preserve">      其他</v>
          </cell>
        </row>
        <row r="36">
          <cell r="F36" t="str">
            <v xml:space="preserve">    年末结转和结余</v>
          </cell>
          <cell r="O36">
            <v>575.87</v>
          </cell>
        </row>
        <row r="37">
          <cell r="F37" t="str">
            <v xml:space="preserve">      基本支出结转</v>
          </cell>
        </row>
        <row r="38">
          <cell r="F38" t="str">
            <v xml:space="preserve">      项目支出结转和结余</v>
          </cell>
        </row>
        <row r="39">
          <cell r="F39" t="str">
            <v xml:space="preserve">      经营结余</v>
          </cell>
        </row>
        <row r="40">
          <cell r="F40" t="str">
            <v/>
          </cell>
        </row>
        <row r="41">
          <cell r="F41" t="str">
            <v/>
          </cell>
        </row>
        <row r="42">
          <cell r="E42">
            <v>7355.4</v>
          </cell>
          <cell r="F42" t="str">
            <v>总计</v>
          </cell>
          <cell r="O42">
            <v>7355.4</v>
          </cell>
        </row>
        <row r="43">
          <cell r="F43" t="str">
            <v/>
          </cell>
        </row>
      </sheetData>
      <sheetData sheetId="1">
        <row r="4">
          <cell r="F4" t="str">
            <v>支     出</v>
          </cell>
        </row>
        <row r="5">
          <cell r="F5" t="str">
            <v>项目（按功能分类）</v>
          </cell>
        </row>
        <row r="6">
          <cell r="F6" t="str">
            <v/>
          </cell>
        </row>
        <row r="7">
          <cell r="F7" t="str">
            <v>栏    次</v>
          </cell>
        </row>
        <row r="8">
          <cell r="E8">
            <v>4057.82</v>
          </cell>
          <cell r="F8" t="str">
            <v>一、一般公共服务支出</v>
          </cell>
          <cell r="G8" t="str">
            <v>31</v>
          </cell>
          <cell r="H8">
            <v>0</v>
          </cell>
          <cell r="I8">
            <v>0</v>
          </cell>
          <cell r="J8">
            <v>0</v>
          </cell>
          <cell r="K8">
            <v>1.97</v>
          </cell>
          <cell r="L8">
            <v>1.97</v>
          </cell>
          <cell r="M8">
            <v>0</v>
          </cell>
          <cell r="N8">
            <v>0</v>
          </cell>
          <cell r="O8">
            <v>0</v>
          </cell>
          <cell r="P8">
            <v>0</v>
          </cell>
        </row>
        <row r="9">
          <cell r="E9">
            <v>0</v>
          </cell>
          <cell r="F9" t="str">
            <v>二、外交支出</v>
          </cell>
          <cell r="G9" t="str">
            <v>32</v>
          </cell>
          <cell r="H9">
            <v>0</v>
          </cell>
          <cell r="I9">
            <v>0</v>
          </cell>
          <cell r="J9">
            <v>0</v>
          </cell>
          <cell r="K9">
            <v>0</v>
          </cell>
          <cell r="L9">
            <v>0</v>
          </cell>
          <cell r="M9">
            <v>0</v>
          </cell>
          <cell r="N9">
            <v>0</v>
          </cell>
          <cell r="O9">
            <v>0</v>
          </cell>
          <cell r="P9">
            <v>0</v>
          </cell>
        </row>
        <row r="10">
          <cell r="F10" t="str">
            <v>三、国防支出</v>
          </cell>
          <cell r="G10" t="str">
            <v>33</v>
          </cell>
          <cell r="H10">
            <v>0</v>
          </cell>
          <cell r="I10">
            <v>0</v>
          </cell>
          <cell r="J10">
            <v>0</v>
          </cell>
          <cell r="K10">
            <v>0</v>
          </cell>
          <cell r="L10">
            <v>0</v>
          </cell>
          <cell r="M10">
            <v>0</v>
          </cell>
          <cell r="N10">
            <v>0</v>
          </cell>
          <cell r="O10">
            <v>0</v>
          </cell>
          <cell r="P10">
            <v>0</v>
          </cell>
        </row>
        <row r="11">
          <cell r="F11" t="str">
            <v>四、公共安全支出</v>
          </cell>
          <cell r="G11" t="str">
            <v>34</v>
          </cell>
          <cell r="H11">
            <v>0</v>
          </cell>
          <cell r="I11">
            <v>0</v>
          </cell>
          <cell r="J11">
            <v>0</v>
          </cell>
          <cell r="K11">
            <v>0</v>
          </cell>
          <cell r="L11">
            <v>0</v>
          </cell>
          <cell r="M11">
            <v>0</v>
          </cell>
          <cell r="N11">
            <v>0</v>
          </cell>
          <cell r="O11">
            <v>0</v>
          </cell>
          <cell r="P11">
            <v>0</v>
          </cell>
        </row>
        <row r="12">
          <cell r="F12" t="str">
            <v>五、教育支出</v>
          </cell>
          <cell r="G12" t="str">
            <v>35</v>
          </cell>
          <cell r="H12">
            <v>0</v>
          </cell>
          <cell r="I12">
            <v>0</v>
          </cell>
          <cell r="J12">
            <v>0</v>
          </cell>
          <cell r="K12">
            <v>0</v>
          </cell>
          <cell r="L12">
            <v>0</v>
          </cell>
          <cell r="M12">
            <v>0</v>
          </cell>
          <cell r="N12">
            <v>0</v>
          </cell>
          <cell r="O12">
            <v>0</v>
          </cell>
          <cell r="P12">
            <v>0</v>
          </cell>
        </row>
        <row r="13">
          <cell r="F13" t="str">
            <v>六、科学技术支出</v>
          </cell>
          <cell r="G13" t="str">
            <v>36</v>
          </cell>
          <cell r="H13">
            <v>0</v>
          </cell>
          <cell r="I13">
            <v>0</v>
          </cell>
          <cell r="J13">
            <v>0</v>
          </cell>
          <cell r="K13">
            <v>0</v>
          </cell>
          <cell r="L13">
            <v>0</v>
          </cell>
          <cell r="M13">
            <v>0</v>
          </cell>
          <cell r="N13">
            <v>0</v>
          </cell>
          <cell r="O13">
            <v>0</v>
          </cell>
          <cell r="P13">
            <v>0</v>
          </cell>
        </row>
        <row r="14">
          <cell r="F14" t="str">
            <v>七、文化体育与传媒支出</v>
          </cell>
          <cell r="G14" t="str">
            <v>37</v>
          </cell>
          <cell r="H14">
            <v>0</v>
          </cell>
          <cell r="I14">
            <v>0</v>
          </cell>
          <cell r="J14">
            <v>0</v>
          </cell>
          <cell r="K14">
            <v>0</v>
          </cell>
          <cell r="L14">
            <v>0</v>
          </cell>
          <cell r="M14">
            <v>0</v>
          </cell>
          <cell r="N14">
            <v>0</v>
          </cell>
          <cell r="O14">
            <v>0</v>
          </cell>
          <cell r="P14">
            <v>0</v>
          </cell>
        </row>
        <row r="15">
          <cell r="F15" t="str">
            <v>八、社会保障和就业支出</v>
          </cell>
          <cell r="G15" t="str">
            <v>38</v>
          </cell>
          <cell r="H15">
            <v>8.86</v>
          </cell>
          <cell r="I15">
            <v>8.86</v>
          </cell>
          <cell r="J15">
            <v>0</v>
          </cell>
          <cell r="K15">
            <v>319.55</v>
          </cell>
          <cell r="L15">
            <v>319.55</v>
          </cell>
          <cell r="M15">
            <v>0</v>
          </cell>
          <cell r="N15">
            <v>319.55</v>
          </cell>
          <cell r="O15">
            <v>319.55</v>
          </cell>
          <cell r="P15">
            <v>0</v>
          </cell>
        </row>
        <row r="16">
          <cell r="F16" t="str">
            <v>九、医疗卫生与计划生育支出</v>
          </cell>
          <cell r="G16" t="str">
            <v>39</v>
          </cell>
          <cell r="H16">
            <v>83.96</v>
          </cell>
          <cell r="I16">
            <v>83.96</v>
          </cell>
          <cell r="J16">
            <v>0</v>
          </cell>
          <cell r="K16">
            <v>84.96</v>
          </cell>
          <cell r="L16">
            <v>84.96</v>
          </cell>
          <cell r="M16">
            <v>0</v>
          </cell>
          <cell r="N16">
            <v>84.96</v>
          </cell>
          <cell r="O16">
            <v>84.96</v>
          </cell>
          <cell r="P16">
            <v>0</v>
          </cell>
        </row>
        <row r="17">
          <cell r="F17" t="str">
            <v>十、节能环保支出</v>
          </cell>
          <cell r="G17" t="str">
            <v>40</v>
          </cell>
          <cell r="H17">
            <v>0</v>
          </cell>
          <cell r="I17">
            <v>0</v>
          </cell>
          <cell r="J17">
            <v>0</v>
          </cell>
          <cell r="K17">
            <v>0</v>
          </cell>
          <cell r="L17">
            <v>0</v>
          </cell>
          <cell r="M17">
            <v>0</v>
          </cell>
          <cell r="N17">
            <v>0</v>
          </cell>
          <cell r="O17">
            <v>0</v>
          </cell>
          <cell r="P17">
            <v>0</v>
          </cell>
        </row>
        <row r="18">
          <cell r="F18" t="str">
            <v>十一、城乡社区支出</v>
          </cell>
          <cell r="G18" t="str">
            <v>41</v>
          </cell>
          <cell r="H18">
            <v>2501.5100000000002</v>
          </cell>
          <cell r="I18">
            <v>2501.5100000000002</v>
          </cell>
          <cell r="J18">
            <v>0</v>
          </cell>
          <cell r="K18">
            <v>3027.9</v>
          </cell>
          <cell r="L18">
            <v>3027.9</v>
          </cell>
          <cell r="M18">
            <v>0</v>
          </cell>
          <cell r="N18">
            <v>3027.9</v>
          </cell>
          <cell r="O18">
            <v>3027.9</v>
          </cell>
          <cell r="P18">
            <v>0</v>
          </cell>
        </row>
        <row r="19">
          <cell r="F19" t="str">
            <v>十二、农林水支出</v>
          </cell>
          <cell r="G19" t="str">
            <v>42</v>
          </cell>
          <cell r="H19">
            <v>0</v>
          </cell>
          <cell r="I19">
            <v>0</v>
          </cell>
          <cell r="J19">
            <v>0</v>
          </cell>
          <cell r="K19">
            <v>60</v>
          </cell>
          <cell r="L19">
            <v>60</v>
          </cell>
          <cell r="M19">
            <v>0</v>
          </cell>
          <cell r="N19">
            <v>60</v>
          </cell>
          <cell r="O19">
            <v>60</v>
          </cell>
          <cell r="P19">
            <v>0</v>
          </cell>
        </row>
        <row r="20">
          <cell r="F20" t="str">
            <v>十三、交通运输支出</v>
          </cell>
          <cell r="G20" t="str">
            <v>43</v>
          </cell>
          <cell r="H20">
            <v>0</v>
          </cell>
          <cell r="I20">
            <v>0</v>
          </cell>
          <cell r="J20">
            <v>0</v>
          </cell>
          <cell r="K20">
            <v>0</v>
          </cell>
          <cell r="L20">
            <v>0</v>
          </cell>
          <cell r="M20">
            <v>0</v>
          </cell>
          <cell r="N20">
            <v>0</v>
          </cell>
          <cell r="O20">
            <v>0</v>
          </cell>
          <cell r="P20">
            <v>0</v>
          </cell>
        </row>
        <row r="21">
          <cell r="F21" t="str">
            <v>十四、资源勘探信息等支出</v>
          </cell>
          <cell r="G21" t="str">
            <v>44</v>
          </cell>
          <cell r="H21">
            <v>0</v>
          </cell>
          <cell r="I21">
            <v>0</v>
          </cell>
          <cell r="J21">
            <v>0</v>
          </cell>
          <cell r="K21">
            <v>1.5</v>
          </cell>
          <cell r="L21">
            <v>1.5</v>
          </cell>
          <cell r="M21">
            <v>0</v>
          </cell>
          <cell r="N21">
            <v>1.5</v>
          </cell>
          <cell r="O21">
            <v>1.5</v>
          </cell>
          <cell r="P21">
            <v>0</v>
          </cell>
        </row>
        <row r="22">
          <cell r="F22" t="str">
            <v>十五、商业服务业等支出</v>
          </cell>
          <cell r="G22" t="str">
            <v>45</v>
          </cell>
          <cell r="H22">
            <v>0</v>
          </cell>
          <cell r="I22">
            <v>0</v>
          </cell>
          <cell r="J22">
            <v>0</v>
          </cell>
          <cell r="K22">
            <v>0</v>
          </cell>
          <cell r="L22">
            <v>0</v>
          </cell>
          <cell r="M22">
            <v>0</v>
          </cell>
          <cell r="N22">
            <v>0</v>
          </cell>
          <cell r="O22">
            <v>0</v>
          </cell>
          <cell r="P22">
            <v>0</v>
          </cell>
        </row>
        <row r="23">
          <cell r="F23" t="str">
            <v>十六、金融支出</v>
          </cell>
          <cell r="G23" t="str">
            <v>46</v>
          </cell>
          <cell r="H23">
            <v>0</v>
          </cell>
          <cell r="I23">
            <v>0</v>
          </cell>
          <cell r="J23">
            <v>0</v>
          </cell>
          <cell r="K23">
            <v>0</v>
          </cell>
          <cell r="L23">
            <v>0</v>
          </cell>
          <cell r="M23">
            <v>0</v>
          </cell>
          <cell r="N23">
            <v>0</v>
          </cell>
          <cell r="O23">
            <v>0</v>
          </cell>
          <cell r="P23">
            <v>0</v>
          </cell>
        </row>
        <row r="24">
          <cell r="F24" t="str">
            <v>十七、援助其他地区支出</v>
          </cell>
          <cell r="G24" t="str">
            <v>47</v>
          </cell>
          <cell r="H24">
            <v>0</v>
          </cell>
          <cell r="I24">
            <v>0</v>
          </cell>
          <cell r="J24">
            <v>0</v>
          </cell>
          <cell r="K24">
            <v>0</v>
          </cell>
          <cell r="L24">
            <v>0</v>
          </cell>
          <cell r="M24">
            <v>0</v>
          </cell>
          <cell r="N24">
            <v>0</v>
          </cell>
          <cell r="O24">
            <v>0</v>
          </cell>
          <cell r="P24">
            <v>0</v>
          </cell>
        </row>
        <row r="25">
          <cell r="F25" t="str">
            <v>十八、国土海洋气象等支出</v>
          </cell>
          <cell r="G25" t="str">
            <v>48</v>
          </cell>
          <cell r="H25">
            <v>0</v>
          </cell>
          <cell r="I25">
            <v>0</v>
          </cell>
          <cell r="J25">
            <v>0</v>
          </cell>
          <cell r="K25">
            <v>0</v>
          </cell>
          <cell r="L25">
            <v>0</v>
          </cell>
          <cell r="M25">
            <v>0</v>
          </cell>
          <cell r="N25">
            <v>0</v>
          </cell>
          <cell r="O25">
            <v>0</v>
          </cell>
          <cell r="P25">
            <v>0</v>
          </cell>
        </row>
        <row r="26">
          <cell r="F26" t="str">
            <v>十九、住房保障支出</v>
          </cell>
          <cell r="G26" t="str">
            <v>49</v>
          </cell>
          <cell r="H26">
            <v>152.81</v>
          </cell>
          <cell r="I26">
            <v>152.81</v>
          </cell>
          <cell r="J26">
            <v>0</v>
          </cell>
          <cell r="K26">
            <v>152.81</v>
          </cell>
          <cell r="L26">
            <v>152.81</v>
          </cell>
          <cell r="M26">
            <v>0</v>
          </cell>
          <cell r="N26">
            <v>152.81</v>
          </cell>
          <cell r="O26">
            <v>152.81</v>
          </cell>
          <cell r="P26">
            <v>0</v>
          </cell>
        </row>
        <row r="27">
          <cell r="F27" t="str">
            <v>二十、粮油物资储备支出</v>
          </cell>
          <cell r="G27" t="str">
            <v>50</v>
          </cell>
          <cell r="H27">
            <v>0</v>
          </cell>
          <cell r="I27">
            <v>0</v>
          </cell>
          <cell r="J27">
            <v>0</v>
          </cell>
          <cell r="K27">
            <v>0</v>
          </cell>
          <cell r="L27">
            <v>0</v>
          </cell>
          <cell r="M27">
            <v>0</v>
          </cell>
          <cell r="N27">
            <v>0</v>
          </cell>
          <cell r="O27">
            <v>0</v>
          </cell>
          <cell r="P27">
            <v>0</v>
          </cell>
        </row>
        <row r="28">
          <cell r="F28" t="str">
            <v>二十一、其他支出</v>
          </cell>
          <cell r="G28" t="str">
            <v>51</v>
          </cell>
          <cell r="H28">
            <v>307.75</v>
          </cell>
          <cell r="I28">
            <v>307.75</v>
          </cell>
          <cell r="J28">
            <v>0</v>
          </cell>
          <cell r="K28">
            <v>0</v>
          </cell>
          <cell r="L28">
            <v>0</v>
          </cell>
          <cell r="M28">
            <v>0</v>
          </cell>
          <cell r="N28">
            <v>0</v>
          </cell>
          <cell r="O28">
            <v>0</v>
          </cell>
          <cell r="P28">
            <v>0</v>
          </cell>
        </row>
        <row r="29">
          <cell r="F29" t="str">
            <v>二十二、债务还本支出</v>
          </cell>
          <cell r="G29" t="str">
            <v>52</v>
          </cell>
          <cell r="H29">
            <v>0</v>
          </cell>
          <cell r="I29">
            <v>0</v>
          </cell>
          <cell r="J29">
            <v>0</v>
          </cell>
          <cell r="K29">
            <v>0</v>
          </cell>
          <cell r="L29">
            <v>0</v>
          </cell>
          <cell r="M29">
            <v>0</v>
          </cell>
          <cell r="N29">
            <v>0</v>
          </cell>
          <cell r="O29">
            <v>0</v>
          </cell>
          <cell r="P29">
            <v>0</v>
          </cell>
        </row>
        <row r="30">
          <cell r="F30" t="str">
            <v>二十三、债务付息支出</v>
          </cell>
          <cell r="G30" t="str">
            <v>53</v>
          </cell>
          <cell r="H30">
            <v>0</v>
          </cell>
          <cell r="I30">
            <v>0</v>
          </cell>
          <cell r="J30">
            <v>0</v>
          </cell>
          <cell r="K30">
            <v>0</v>
          </cell>
          <cell r="L30">
            <v>0</v>
          </cell>
          <cell r="M30">
            <v>0</v>
          </cell>
          <cell r="N30">
            <v>0</v>
          </cell>
          <cell r="O30">
            <v>0</v>
          </cell>
          <cell r="P30">
            <v>0</v>
          </cell>
        </row>
        <row r="31">
          <cell r="E31">
            <v>4057.82</v>
          </cell>
          <cell r="F31" t="str">
            <v>本年支出合计</v>
          </cell>
          <cell r="Y31">
            <v>3646.72</v>
          </cell>
          <cell r="Z31">
            <v>3646.72</v>
          </cell>
          <cell r="AA31">
            <v>0</v>
          </cell>
        </row>
        <row r="32">
          <cell r="F32" t="str">
            <v/>
          </cell>
        </row>
        <row r="33">
          <cell r="E33">
            <v>1.97</v>
          </cell>
          <cell r="F33" t="str">
            <v>年末财政拨款结转和结余</v>
          </cell>
          <cell r="Y33">
            <v>413.07</v>
          </cell>
          <cell r="Z33">
            <v>413.07</v>
          </cell>
          <cell r="AA33">
            <v>0</v>
          </cell>
        </row>
        <row r="34">
          <cell r="E34">
            <v>1.97</v>
          </cell>
          <cell r="F34" t="str">
            <v xml:space="preserve">    基本支出结转</v>
          </cell>
        </row>
        <row r="35">
          <cell r="E35">
            <v>0</v>
          </cell>
          <cell r="F35" t="str">
            <v xml:space="preserve">    项目支出结转和结余</v>
          </cell>
        </row>
        <row r="36">
          <cell r="F36" t="str">
            <v/>
          </cell>
        </row>
        <row r="37">
          <cell r="E37">
            <v>4059.79</v>
          </cell>
          <cell r="F37" t="str">
            <v>总计</v>
          </cell>
          <cell r="Y37">
            <v>4059.79</v>
          </cell>
          <cell r="Z37">
            <v>4059.79</v>
          </cell>
          <cell r="AA37">
            <v>0</v>
          </cell>
        </row>
        <row r="38">
          <cell r="F38" t="str">
            <v/>
          </cell>
        </row>
      </sheetData>
      <sheetData sheetId="2"/>
      <sheetData sheetId="3">
        <row r="9">
          <cell r="E9">
            <v>7333.58</v>
          </cell>
          <cell r="F9">
            <v>4057.82</v>
          </cell>
          <cell r="G9">
            <v>0</v>
          </cell>
          <cell r="H9">
            <v>805.51</v>
          </cell>
          <cell r="I9">
            <v>0</v>
          </cell>
          <cell r="J9">
            <v>0</v>
          </cell>
          <cell r="K9">
            <v>2470.25</v>
          </cell>
        </row>
        <row r="10">
          <cell r="A10" t="str">
            <v>208</v>
          </cell>
          <cell r="B10" t="str">
            <v/>
          </cell>
          <cell r="C10" t="str">
            <v/>
          </cell>
          <cell r="D10" t="str">
            <v>社会保障和就业支出</v>
          </cell>
          <cell r="E10">
            <v>317.58</v>
          </cell>
          <cell r="F10">
            <v>317.58</v>
          </cell>
          <cell r="G10">
            <v>0</v>
          </cell>
          <cell r="H10">
            <v>0</v>
          </cell>
          <cell r="I10">
            <v>0</v>
          </cell>
          <cell r="J10">
            <v>0</v>
          </cell>
          <cell r="K10">
            <v>0</v>
          </cell>
        </row>
        <row r="11">
          <cell r="A11" t="str">
            <v>20805</v>
          </cell>
          <cell r="B11" t="str">
            <v/>
          </cell>
          <cell r="C11" t="str">
            <v/>
          </cell>
          <cell r="D11" t="str">
            <v>行政事业单位离退休</v>
          </cell>
          <cell r="E11">
            <v>29.34</v>
          </cell>
          <cell r="F11">
            <v>29.34</v>
          </cell>
          <cell r="G11">
            <v>0</v>
          </cell>
          <cell r="H11">
            <v>0</v>
          </cell>
          <cell r="I11">
            <v>0</v>
          </cell>
          <cell r="J11">
            <v>0</v>
          </cell>
          <cell r="K11">
            <v>0</v>
          </cell>
        </row>
        <row r="12">
          <cell r="A12" t="str">
            <v>2080501</v>
          </cell>
          <cell r="B12" t="str">
            <v/>
          </cell>
          <cell r="C12" t="str">
            <v/>
          </cell>
          <cell r="D12" t="str">
            <v xml:space="preserve">  归口管理的行政单位离退休</v>
          </cell>
          <cell r="E12">
            <v>18.16</v>
          </cell>
          <cell r="F12">
            <v>18.16</v>
          </cell>
          <cell r="G12">
            <v>0</v>
          </cell>
          <cell r="H12">
            <v>0</v>
          </cell>
          <cell r="I12">
            <v>0</v>
          </cell>
          <cell r="J12">
            <v>0</v>
          </cell>
          <cell r="K12">
            <v>0</v>
          </cell>
        </row>
        <row r="13">
          <cell r="A13" t="str">
            <v>2080502</v>
          </cell>
          <cell r="B13" t="str">
            <v/>
          </cell>
          <cell r="C13" t="str">
            <v/>
          </cell>
          <cell r="D13" t="str">
            <v xml:space="preserve">  事业单位离退休</v>
          </cell>
          <cell r="E13">
            <v>11.18</v>
          </cell>
          <cell r="F13">
            <v>11.18</v>
          </cell>
          <cell r="G13">
            <v>0</v>
          </cell>
          <cell r="H13">
            <v>0</v>
          </cell>
          <cell r="I13">
            <v>0</v>
          </cell>
          <cell r="J13">
            <v>0</v>
          </cell>
          <cell r="K13">
            <v>0</v>
          </cell>
        </row>
        <row r="14">
          <cell r="A14" t="str">
            <v>20899</v>
          </cell>
          <cell r="B14" t="str">
            <v/>
          </cell>
          <cell r="C14" t="str">
            <v/>
          </cell>
          <cell r="D14" t="str">
            <v>其他社会保障和就业支出</v>
          </cell>
          <cell r="E14">
            <v>288.24</v>
          </cell>
          <cell r="F14">
            <v>288.24</v>
          </cell>
          <cell r="G14">
            <v>0</v>
          </cell>
          <cell r="H14">
            <v>0</v>
          </cell>
          <cell r="I14">
            <v>0</v>
          </cell>
          <cell r="J14">
            <v>0</v>
          </cell>
          <cell r="K14">
            <v>0</v>
          </cell>
        </row>
        <row r="15">
          <cell r="A15" t="str">
            <v>2089901</v>
          </cell>
          <cell r="B15" t="str">
            <v/>
          </cell>
          <cell r="C15" t="str">
            <v/>
          </cell>
          <cell r="D15" t="str">
            <v xml:space="preserve">  其他社会保障和就业支出</v>
          </cell>
          <cell r="E15">
            <v>288.24</v>
          </cell>
          <cell r="F15">
            <v>288.24</v>
          </cell>
          <cell r="G15">
            <v>0</v>
          </cell>
          <cell r="H15">
            <v>0</v>
          </cell>
          <cell r="I15">
            <v>0</v>
          </cell>
          <cell r="J15">
            <v>0</v>
          </cell>
          <cell r="K15">
            <v>0</v>
          </cell>
        </row>
        <row r="16">
          <cell r="A16" t="str">
            <v>210</v>
          </cell>
          <cell r="B16" t="str">
            <v/>
          </cell>
          <cell r="C16" t="str">
            <v/>
          </cell>
          <cell r="D16" t="str">
            <v>医疗卫生与计划生育支出</v>
          </cell>
          <cell r="E16">
            <v>84.96</v>
          </cell>
          <cell r="F16">
            <v>84.96</v>
          </cell>
          <cell r="G16">
            <v>0</v>
          </cell>
          <cell r="H16">
            <v>0</v>
          </cell>
          <cell r="I16">
            <v>0</v>
          </cell>
          <cell r="J16">
            <v>0</v>
          </cell>
          <cell r="K16">
            <v>0</v>
          </cell>
        </row>
        <row r="17">
          <cell r="A17" t="str">
            <v>21010</v>
          </cell>
          <cell r="B17" t="str">
            <v/>
          </cell>
          <cell r="C17" t="str">
            <v/>
          </cell>
          <cell r="D17" t="str">
            <v>食品和药品监督管理事务</v>
          </cell>
          <cell r="E17">
            <v>1</v>
          </cell>
          <cell r="F17">
            <v>1</v>
          </cell>
          <cell r="G17">
            <v>0</v>
          </cell>
          <cell r="H17">
            <v>0</v>
          </cell>
          <cell r="I17">
            <v>0</v>
          </cell>
          <cell r="J17">
            <v>0</v>
          </cell>
          <cell r="K17">
            <v>0</v>
          </cell>
        </row>
        <row r="18">
          <cell r="A18" t="str">
            <v>2101099</v>
          </cell>
          <cell r="B18" t="str">
            <v/>
          </cell>
          <cell r="C18" t="str">
            <v/>
          </cell>
          <cell r="D18" t="str">
            <v xml:space="preserve">  其他食品和药品监督管理事务支出</v>
          </cell>
          <cell r="E18">
            <v>1</v>
          </cell>
          <cell r="F18">
            <v>1</v>
          </cell>
          <cell r="G18">
            <v>0</v>
          </cell>
          <cell r="H18">
            <v>0</v>
          </cell>
          <cell r="I18">
            <v>0</v>
          </cell>
          <cell r="J18">
            <v>0</v>
          </cell>
          <cell r="K18">
            <v>0</v>
          </cell>
        </row>
        <row r="19">
          <cell r="A19" t="str">
            <v>21011</v>
          </cell>
          <cell r="B19" t="str">
            <v/>
          </cell>
          <cell r="C19" t="str">
            <v/>
          </cell>
          <cell r="D19" t="str">
            <v>行政事业单位医疗</v>
          </cell>
          <cell r="E19">
            <v>83.96</v>
          </cell>
          <cell r="F19">
            <v>83.96</v>
          </cell>
          <cell r="G19">
            <v>0</v>
          </cell>
          <cell r="H19">
            <v>0</v>
          </cell>
          <cell r="I19">
            <v>0</v>
          </cell>
          <cell r="J19">
            <v>0</v>
          </cell>
          <cell r="K19">
            <v>0</v>
          </cell>
        </row>
        <row r="20">
          <cell r="A20" t="str">
            <v>2101101</v>
          </cell>
          <cell r="B20" t="str">
            <v/>
          </cell>
          <cell r="C20" t="str">
            <v/>
          </cell>
          <cell r="D20" t="str">
            <v xml:space="preserve">  行政单位医疗</v>
          </cell>
          <cell r="E20">
            <v>75.239999999999995</v>
          </cell>
          <cell r="F20">
            <v>75.239999999999995</v>
          </cell>
          <cell r="G20">
            <v>0</v>
          </cell>
          <cell r="H20">
            <v>0</v>
          </cell>
          <cell r="I20">
            <v>0</v>
          </cell>
          <cell r="J20">
            <v>0</v>
          </cell>
          <cell r="K20">
            <v>0</v>
          </cell>
        </row>
        <row r="21">
          <cell r="A21" t="str">
            <v>2101102</v>
          </cell>
          <cell r="B21" t="str">
            <v/>
          </cell>
          <cell r="C21" t="str">
            <v/>
          </cell>
          <cell r="D21" t="str">
            <v xml:space="preserve">  事业单位医疗</v>
          </cell>
          <cell r="E21">
            <v>8.7200000000000006</v>
          </cell>
          <cell r="F21">
            <v>8.7200000000000006</v>
          </cell>
          <cell r="G21">
            <v>0</v>
          </cell>
          <cell r="H21">
            <v>0</v>
          </cell>
          <cell r="I21">
            <v>0</v>
          </cell>
          <cell r="J21">
            <v>0</v>
          </cell>
          <cell r="K21">
            <v>0</v>
          </cell>
        </row>
        <row r="22">
          <cell r="A22" t="str">
            <v>212</v>
          </cell>
          <cell r="B22" t="str">
            <v/>
          </cell>
          <cell r="C22" t="str">
            <v/>
          </cell>
          <cell r="D22" t="str">
            <v>城乡社区支出</v>
          </cell>
          <cell r="E22">
            <v>6716.73</v>
          </cell>
          <cell r="F22">
            <v>3440.97</v>
          </cell>
          <cell r="G22">
            <v>0</v>
          </cell>
          <cell r="H22">
            <v>805.51</v>
          </cell>
          <cell r="I22">
            <v>0</v>
          </cell>
          <cell r="J22">
            <v>0</v>
          </cell>
          <cell r="K22">
            <v>2470.25</v>
          </cell>
        </row>
        <row r="23">
          <cell r="A23" t="str">
            <v>21201</v>
          </cell>
          <cell r="B23" t="str">
            <v/>
          </cell>
          <cell r="C23" t="str">
            <v/>
          </cell>
          <cell r="D23" t="str">
            <v>城乡社区管理事务</v>
          </cell>
          <cell r="E23">
            <v>5081.07</v>
          </cell>
          <cell r="F23">
            <v>3097.92</v>
          </cell>
          <cell r="G23">
            <v>0</v>
          </cell>
          <cell r="H23">
            <v>125.51</v>
          </cell>
          <cell r="I23">
            <v>0</v>
          </cell>
          <cell r="J23">
            <v>0</v>
          </cell>
          <cell r="K23">
            <v>1857.63</v>
          </cell>
        </row>
        <row r="24">
          <cell r="A24" t="str">
            <v>2120101</v>
          </cell>
          <cell r="B24" t="str">
            <v/>
          </cell>
          <cell r="C24" t="str">
            <v/>
          </cell>
          <cell r="D24" t="str">
            <v xml:space="preserve">  行政运行</v>
          </cell>
          <cell r="E24">
            <v>2254.16</v>
          </cell>
          <cell r="F24">
            <v>2173.16</v>
          </cell>
          <cell r="G24">
            <v>0</v>
          </cell>
          <cell r="H24">
            <v>80</v>
          </cell>
          <cell r="I24">
            <v>0</v>
          </cell>
          <cell r="J24">
            <v>0</v>
          </cell>
          <cell r="K24">
            <v>1</v>
          </cell>
        </row>
        <row r="25">
          <cell r="A25" t="str">
            <v>2120102</v>
          </cell>
          <cell r="B25" t="str">
            <v/>
          </cell>
          <cell r="C25" t="str">
            <v/>
          </cell>
          <cell r="D25" t="str">
            <v xml:space="preserve">  一般行政管理事务</v>
          </cell>
          <cell r="E25">
            <v>122.3</v>
          </cell>
          <cell r="F25">
            <v>122.3</v>
          </cell>
          <cell r="G25">
            <v>0</v>
          </cell>
          <cell r="H25">
            <v>0</v>
          </cell>
          <cell r="I25">
            <v>0</v>
          </cell>
          <cell r="J25">
            <v>0</v>
          </cell>
          <cell r="K25">
            <v>0</v>
          </cell>
        </row>
        <row r="26">
          <cell r="A26" t="str">
            <v>2120104</v>
          </cell>
          <cell r="B26" t="str">
            <v/>
          </cell>
          <cell r="C26" t="str">
            <v/>
          </cell>
          <cell r="D26" t="str">
            <v xml:space="preserve">  城管执法</v>
          </cell>
          <cell r="E26">
            <v>1700.39</v>
          </cell>
          <cell r="F26">
            <v>359.29</v>
          </cell>
          <cell r="G26">
            <v>0</v>
          </cell>
          <cell r="H26">
            <v>0</v>
          </cell>
          <cell r="I26">
            <v>0</v>
          </cell>
          <cell r="J26">
            <v>0</v>
          </cell>
          <cell r="K26">
            <v>1341.1</v>
          </cell>
        </row>
        <row r="27">
          <cell r="A27" t="str">
            <v>2120199</v>
          </cell>
          <cell r="B27" t="str">
            <v/>
          </cell>
          <cell r="C27" t="str">
            <v/>
          </cell>
          <cell r="D27" t="str">
            <v xml:space="preserve">  其他城乡社区管理事务支出</v>
          </cell>
          <cell r="E27">
            <v>1004.21</v>
          </cell>
          <cell r="F27">
            <v>443.17</v>
          </cell>
          <cell r="G27">
            <v>0</v>
          </cell>
          <cell r="H27">
            <v>45.51</v>
          </cell>
          <cell r="I27">
            <v>0</v>
          </cell>
          <cell r="J27">
            <v>0</v>
          </cell>
          <cell r="K27">
            <v>515.53</v>
          </cell>
        </row>
        <row r="28">
          <cell r="A28" t="str">
            <v>21203</v>
          </cell>
          <cell r="B28" t="str">
            <v/>
          </cell>
          <cell r="C28" t="str">
            <v/>
          </cell>
          <cell r="D28" t="str">
            <v>城乡社区公共设施</v>
          </cell>
          <cell r="E28">
            <v>14</v>
          </cell>
          <cell r="F28">
            <v>14</v>
          </cell>
          <cell r="G28">
            <v>0</v>
          </cell>
          <cell r="H28">
            <v>0</v>
          </cell>
          <cell r="I28">
            <v>0</v>
          </cell>
          <cell r="J28">
            <v>0</v>
          </cell>
          <cell r="K28">
            <v>0</v>
          </cell>
        </row>
        <row r="29">
          <cell r="A29" t="str">
            <v>2120399</v>
          </cell>
          <cell r="B29" t="str">
            <v/>
          </cell>
          <cell r="C29" t="str">
            <v/>
          </cell>
          <cell r="D29" t="str">
            <v xml:space="preserve">  其他城乡社区公共设施支出</v>
          </cell>
          <cell r="E29">
            <v>14</v>
          </cell>
          <cell r="F29">
            <v>14</v>
          </cell>
          <cell r="G29">
            <v>0</v>
          </cell>
          <cell r="H29">
            <v>0</v>
          </cell>
          <cell r="I29">
            <v>0</v>
          </cell>
          <cell r="J29">
            <v>0</v>
          </cell>
          <cell r="K29">
            <v>0</v>
          </cell>
        </row>
        <row r="30">
          <cell r="A30" t="str">
            <v>21205</v>
          </cell>
          <cell r="B30" t="str">
            <v/>
          </cell>
          <cell r="C30" t="str">
            <v/>
          </cell>
          <cell r="D30" t="str">
            <v>城乡社区环境卫生</v>
          </cell>
          <cell r="E30">
            <v>1032.73</v>
          </cell>
          <cell r="F30">
            <v>329.05</v>
          </cell>
          <cell r="G30">
            <v>0</v>
          </cell>
          <cell r="H30">
            <v>680</v>
          </cell>
          <cell r="I30">
            <v>0</v>
          </cell>
          <cell r="J30">
            <v>0</v>
          </cell>
          <cell r="K30">
            <v>23.68</v>
          </cell>
        </row>
        <row r="31">
          <cell r="A31" t="str">
            <v>2120501</v>
          </cell>
          <cell r="B31" t="str">
            <v/>
          </cell>
          <cell r="C31" t="str">
            <v/>
          </cell>
          <cell r="D31" t="str">
            <v xml:space="preserve">  城乡社区环境卫生</v>
          </cell>
          <cell r="E31">
            <v>1032.73</v>
          </cell>
          <cell r="F31">
            <v>329.05</v>
          </cell>
          <cell r="G31">
            <v>0</v>
          </cell>
          <cell r="H31">
            <v>680</v>
          </cell>
          <cell r="I31">
            <v>0</v>
          </cell>
          <cell r="J31">
            <v>0</v>
          </cell>
          <cell r="K31">
            <v>23.68</v>
          </cell>
        </row>
        <row r="32">
          <cell r="A32" t="str">
            <v>21299</v>
          </cell>
          <cell r="B32" t="str">
            <v/>
          </cell>
          <cell r="C32" t="str">
            <v/>
          </cell>
          <cell r="D32" t="str">
            <v>其他城乡社区支出</v>
          </cell>
          <cell r="E32">
            <v>588.94000000000005</v>
          </cell>
          <cell r="F32">
            <v>0</v>
          </cell>
          <cell r="G32">
            <v>0</v>
          </cell>
          <cell r="H32">
            <v>0</v>
          </cell>
          <cell r="I32">
            <v>0</v>
          </cell>
          <cell r="J32">
            <v>0</v>
          </cell>
          <cell r="K32">
            <v>588.94000000000005</v>
          </cell>
        </row>
        <row r="33">
          <cell r="A33" t="str">
            <v>2129999</v>
          </cell>
          <cell r="B33" t="str">
            <v/>
          </cell>
          <cell r="C33" t="str">
            <v/>
          </cell>
          <cell r="D33" t="str">
            <v xml:space="preserve">  其他城乡社区支出</v>
          </cell>
          <cell r="E33">
            <v>588.94000000000005</v>
          </cell>
          <cell r="F33">
            <v>0</v>
          </cell>
          <cell r="G33">
            <v>0</v>
          </cell>
          <cell r="H33">
            <v>0</v>
          </cell>
          <cell r="I33">
            <v>0</v>
          </cell>
          <cell r="J33">
            <v>0</v>
          </cell>
          <cell r="K33">
            <v>588.94000000000005</v>
          </cell>
        </row>
        <row r="34">
          <cell r="A34" t="str">
            <v>213</v>
          </cell>
          <cell r="B34" t="str">
            <v/>
          </cell>
          <cell r="C34" t="str">
            <v/>
          </cell>
          <cell r="D34" t="str">
            <v>农林水支出</v>
          </cell>
          <cell r="E34">
            <v>60</v>
          </cell>
          <cell r="F34">
            <v>60</v>
          </cell>
          <cell r="G34">
            <v>0</v>
          </cell>
          <cell r="H34">
            <v>0</v>
          </cell>
          <cell r="I34">
            <v>0</v>
          </cell>
          <cell r="J34">
            <v>0</v>
          </cell>
          <cell r="K34">
            <v>0</v>
          </cell>
        </row>
        <row r="35">
          <cell r="A35" t="str">
            <v>21303</v>
          </cell>
          <cell r="B35" t="str">
            <v/>
          </cell>
          <cell r="C35" t="str">
            <v/>
          </cell>
          <cell r="D35" t="str">
            <v>水利</v>
          </cell>
          <cell r="E35">
            <v>56</v>
          </cell>
          <cell r="F35">
            <v>56</v>
          </cell>
          <cell r="G35">
            <v>0</v>
          </cell>
          <cell r="H35">
            <v>0</v>
          </cell>
          <cell r="I35">
            <v>0</v>
          </cell>
          <cell r="J35">
            <v>0</v>
          </cell>
          <cell r="K35">
            <v>0</v>
          </cell>
        </row>
        <row r="36">
          <cell r="A36" t="str">
            <v>2130399</v>
          </cell>
          <cell r="B36" t="str">
            <v/>
          </cell>
          <cell r="C36" t="str">
            <v/>
          </cell>
          <cell r="D36" t="str">
            <v xml:space="preserve">  其他水利支出</v>
          </cell>
          <cell r="E36">
            <v>56</v>
          </cell>
          <cell r="F36">
            <v>56</v>
          </cell>
          <cell r="G36">
            <v>0</v>
          </cell>
          <cell r="H36">
            <v>0</v>
          </cell>
          <cell r="I36">
            <v>0</v>
          </cell>
          <cell r="J36">
            <v>0</v>
          </cell>
          <cell r="K36">
            <v>0</v>
          </cell>
        </row>
        <row r="37">
          <cell r="A37" t="str">
            <v>21399</v>
          </cell>
          <cell r="B37" t="str">
            <v/>
          </cell>
          <cell r="C37" t="str">
            <v/>
          </cell>
          <cell r="D37" t="str">
            <v>其他农林水支出</v>
          </cell>
          <cell r="E37">
            <v>4</v>
          </cell>
          <cell r="F37">
            <v>4</v>
          </cell>
          <cell r="G37">
            <v>0</v>
          </cell>
          <cell r="H37">
            <v>0</v>
          </cell>
          <cell r="I37">
            <v>0</v>
          </cell>
          <cell r="J37">
            <v>0</v>
          </cell>
          <cell r="K37">
            <v>0</v>
          </cell>
        </row>
        <row r="38">
          <cell r="A38" t="str">
            <v>2139999</v>
          </cell>
          <cell r="B38" t="str">
            <v/>
          </cell>
          <cell r="C38" t="str">
            <v/>
          </cell>
          <cell r="D38" t="str">
            <v xml:space="preserve">  其他农林水支出</v>
          </cell>
          <cell r="E38">
            <v>4</v>
          </cell>
          <cell r="F38">
            <v>4</v>
          </cell>
          <cell r="G38">
            <v>0</v>
          </cell>
          <cell r="H38">
            <v>0</v>
          </cell>
          <cell r="I38">
            <v>0</v>
          </cell>
          <cell r="J38">
            <v>0</v>
          </cell>
          <cell r="K38">
            <v>0</v>
          </cell>
        </row>
        <row r="39">
          <cell r="A39" t="str">
            <v>215</v>
          </cell>
          <cell r="B39" t="str">
            <v/>
          </cell>
          <cell r="C39" t="str">
            <v/>
          </cell>
          <cell r="D39" t="str">
            <v>资源勘探信息等支出</v>
          </cell>
          <cell r="E39">
            <v>1.5</v>
          </cell>
          <cell r="F39">
            <v>1.5</v>
          </cell>
          <cell r="G39">
            <v>0</v>
          </cell>
          <cell r="H39">
            <v>0</v>
          </cell>
          <cell r="I39">
            <v>0</v>
          </cell>
          <cell r="J39">
            <v>0</v>
          </cell>
          <cell r="K39">
            <v>0</v>
          </cell>
        </row>
        <row r="40">
          <cell r="A40" t="str">
            <v>21501</v>
          </cell>
          <cell r="B40" t="str">
            <v/>
          </cell>
          <cell r="C40" t="str">
            <v/>
          </cell>
          <cell r="D40" t="str">
            <v>资源勘探开发</v>
          </cell>
          <cell r="E40">
            <v>0.5</v>
          </cell>
          <cell r="F40">
            <v>0.5</v>
          </cell>
          <cell r="G40">
            <v>0</v>
          </cell>
          <cell r="H40">
            <v>0</v>
          </cell>
          <cell r="I40">
            <v>0</v>
          </cell>
          <cell r="J40">
            <v>0</v>
          </cell>
          <cell r="K40">
            <v>0</v>
          </cell>
        </row>
        <row r="41">
          <cell r="A41" t="str">
            <v>2150199</v>
          </cell>
          <cell r="B41" t="str">
            <v/>
          </cell>
          <cell r="C41" t="str">
            <v/>
          </cell>
          <cell r="D41" t="str">
            <v xml:space="preserve">  其他资源勘探业支出</v>
          </cell>
          <cell r="E41">
            <v>0.5</v>
          </cell>
          <cell r="F41">
            <v>0.5</v>
          </cell>
          <cell r="G41">
            <v>0</v>
          </cell>
          <cell r="H41">
            <v>0</v>
          </cell>
          <cell r="I41">
            <v>0</v>
          </cell>
          <cell r="J41">
            <v>0</v>
          </cell>
          <cell r="K41">
            <v>0</v>
          </cell>
        </row>
        <row r="42">
          <cell r="A42" t="str">
            <v>21506</v>
          </cell>
          <cell r="B42" t="str">
            <v/>
          </cell>
          <cell r="C42" t="str">
            <v/>
          </cell>
          <cell r="D42" t="str">
            <v>安全生产监管</v>
          </cell>
          <cell r="E42">
            <v>1</v>
          </cell>
          <cell r="F42">
            <v>1</v>
          </cell>
          <cell r="G42">
            <v>0</v>
          </cell>
          <cell r="H42">
            <v>0</v>
          </cell>
          <cell r="I42">
            <v>0</v>
          </cell>
          <cell r="J42">
            <v>0</v>
          </cell>
          <cell r="K42">
            <v>0</v>
          </cell>
        </row>
        <row r="43">
          <cell r="A43" t="str">
            <v>2150602</v>
          </cell>
          <cell r="B43" t="str">
            <v/>
          </cell>
          <cell r="C43" t="str">
            <v/>
          </cell>
          <cell r="D43" t="str">
            <v xml:space="preserve">  一般行政管理事务</v>
          </cell>
          <cell r="E43">
            <v>1</v>
          </cell>
          <cell r="F43">
            <v>1</v>
          </cell>
          <cell r="G43">
            <v>0</v>
          </cell>
          <cell r="H43">
            <v>0</v>
          </cell>
          <cell r="I43">
            <v>0</v>
          </cell>
          <cell r="J43">
            <v>0</v>
          </cell>
          <cell r="K43">
            <v>0</v>
          </cell>
        </row>
        <row r="44">
          <cell r="A44" t="str">
            <v>221</v>
          </cell>
          <cell r="B44" t="str">
            <v/>
          </cell>
          <cell r="C44" t="str">
            <v/>
          </cell>
          <cell r="D44" t="str">
            <v>住房保障支出</v>
          </cell>
          <cell r="E44">
            <v>152.81</v>
          </cell>
          <cell r="F44">
            <v>152.81</v>
          </cell>
          <cell r="G44">
            <v>0</v>
          </cell>
          <cell r="H44">
            <v>0</v>
          </cell>
          <cell r="I44">
            <v>0</v>
          </cell>
          <cell r="J44">
            <v>0</v>
          </cell>
          <cell r="K44">
            <v>0</v>
          </cell>
        </row>
        <row r="45">
          <cell r="A45" t="str">
            <v>22102</v>
          </cell>
          <cell r="B45" t="str">
            <v/>
          </cell>
          <cell r="C45" t="str">
            <v/>
          </cell>
          <cell r="D45" t="str">
            <v>住房改革支出</v>
          </cell>
          <cell r="E45">
            <v>152.81</v>
          </cell>
          <cell r="F45">
            <v>152.81</v>
          </cell>
          <cell r="G45">
            <v>0</v>
          </cell>
          <cell r="H45">
            <v>0</v>
          </cell>
          <cell r="I45">
            <v>0</v>
          </cell>
          <cell r="J45">
            <v>0</v>
          </cell>
          <cell r="K45">
            <v>0</v>
          </cell>
        </row>
        <row r="46">
          <cell r="A46" t="str">
            <v>2210201</v>
          </cell>
          <cell r="B46" t="str">
            <v/>
          </cell>
          <cell r="C46" t="str">
            <v/>
          </cell>
          <cell r="D46" t="str">
            <v xml:space="preserve">  住房公积金</v>
          </cell>
          <cell r="E46">
            <v>152.81</v>
          </cell>
          <cell r="F46">
            <v>152.81</v>
          </cell>
          <cell r="G46">
            <v>0</v>
          </cell>
          <cell r="H46">
            <v>0</v>
          </cell>
          <cell r="I46">
            <v>0</v>
          </cell>
          <cell r="J46">
            <v>0</v>
          </cell>
          <cell r="K46">
            <v>0</v>
          </cell>
        </row>
        <row r="48">
          <cell r="G48" t="str">
            <v>—4.%d —</v>
          </cell>
        </row>
      </sheetData>
      <sheetData sheetId="4">
        <row r="9">
          <cell r="E9">
            <v>6779.53</v>
          </cell>
          <cell r="F9">
            <v>3295.8</v>
          </cell>
          <cell r="G9">
            <v>3483.73</v>
          </cell>
          <cell r="H9">
            <v>0</v>
          </cell>
          <cell r="I9">
            <v>0</v>
          </cell>
          <cell r="J9">
            <v>0</v>
          </cell>
        </row>
        <row r="10">
          <cell r="A10" t="str">
            <v>208</v>
          </cell>
          <cell r="B10" t="str">
            <v/>
          </cell>
          <cell r="C10" t="str">
            <v/>
          </cell>
          <cell r="D10" t="str">
            <v>社会保障和就业支出</v>
          </cell>
          <cell r="E10">
            <v>319.55</v>
          </cell>
          <cell r="F10">
            <v>319.55</v>
          </cell>
          <cell r="G10">
            <v>0</v>
          </cell>
          <cell r="H10">
            <v>0</v>
          </cell>
          <cell r="I10">
            <v>0</v>
          </cell>
          <cell r="J10">
            <v>0</v>
          </cell>
        </row>
        <row r="11">
          <cell r="A11" t="str">
            <v>20805</v>
          </cell>
          <cell r="B11" t="str">
            <v/>
          </cell>
          <cell r="C11" t="str">
            <v/>
          </cell>
          <cell r="D11" t="str">
            <v>行政事业单位离退休</v>
          </cell>
          <cell r="E11">
            <v>29.34</v>
          </cell>
          <cell r="F11">
            <v>29.34</v>
          </cell>
          <cell r="G11">
            <v>0</v>
          </cell>
          <cell r="H11">
            <v>0</v>
          </cell>
          <cell r="I11">
            <v>0</v>
          </cell>
          <cell r="J11">
            <v>0</v>
          </cell>
        </row>
        <row r="12">
          <cell r="A12" t="str">
            <v>2080501</v>
          </cell>
          <cell r="B12" t="str">
            <v/>
          </cell>
          <cell r="C12" t="str">
            <v/>
          </cell>
          <cell r="D12" t="str">
            <v xml:space="preserve">  归口管理的行政单位离退休</v>
          </cell>
          <cell r="E12">
            <v>18.16</v>
          </cell>
          <cell r="F12">
            <v>18.16</v>
          </cell>
          <cell r="G12">
            <v>0</v>
          </cell>
          <cell r="H12">
            <v>0</v>
          </cell>
          <cell r="I12">
            <v>0</v>
          </cell>
          <cell r="J12">
            <v>0</v>
          </cell>
        </row>
        <row r="13">
          <cell r="A13" t="str">
            <v>2080502</v>
          </cell>
          <cell r="B13" t="str">
            <v/>
          </cell>
          <cell r="C13" t="str">
            <v/>
          </cell>
          <cell r="D13" t="str">
            <v xml:space="preserve">  事业单位离退休</v>
          </cell>
          <cell r="E13">
            <v>11.18</v>
          </cell>
          <cell r="F13">
            <v>11.18</v>
          </cell>
          <cell r="G13">
            <v>0</v>
          </cell>
          <cell r="H13">
            <v>0</v>
          </cell>
          <cell r="I13">
            <v>0</v>
          </cell>
          <cell r="J13">
            <v>0</v>
          </cell>
        </row>
        <row r="14">
          <cell r="A14" t="str">
            <v>20807</v>
          </cell>
          <cell r="B14" t="str">
            <v/>
          </cell>
          <cell r="C14" t="str">
            <v/>
          </cell>
          <cell r="D14" t="str">
            <v>就业补助</v>
          </cell>
          <cell r="E14">
            <v>1.97</v>
          </cell>
          <cell r="F14">
            <v>1.97</v>
          </cell>
          <cell r="G14">
            <v>0</v>
          </cell>
          <cell r="H14">
            <v>0</v>
          </cell>
          <cell r="I14">
            <v>0</v>
          </cell>
          <cell r="J14">
            <v>0</v>
          </cell>
        </row>
        <row r="15">
          <cell r="A15" t="str">
            <v>2080799</v>
          </cell>
          <cell r="B15" t="str">
            <v/>
          </cell>
          <cell r="C15" t="str">
            <v/>
          </cell>
          <cell r="D15" t="str">
            <v xml:space="preserve">  其他就业补助支出</v>
          </cell>
          <cell r="E15">
            <v>1.97</v>
          </cell>
          <cell r="F15">
            <v>1.97</v>
          </cell>
          <cell r="G15">
            <v>0</v>
          </cell>
          <cell r="H15">
            <v>0</v>
          </cell>
          <cell r="I15">
            <v>0</v>
          </cell>
          <cell r="J15">
            <v>0</v>
          </cell>
        </row>
        <row r="16">
          <cell r="A16" t="str">
            <v>20899</v>
          </cell>
          <cell r="B16" t="str">
            <v/>
          </cell>
          <cell r="C16" t="str">
            <v/>
          </cell>
          <cell r="D16" t="str">
            <v>其他社会保障和就业支出</v>
          </cell>
          <cell r="E16">
            <v>288.24</v>
          </cell>
          <cell r="F16">
            <v>288.24</v>
          </cell>
          <cell r="G16">
            <v>0</v>
          </cell>
          <cell r="H16">
            <v>0</v>
          </cell>
          <cell r="I16">
            <v>0</v>
          </cell>
          <cell r="J16">
            <v>0</v>
          </cell>
        </row>
        <row r="17">
          <cell r="A17" t="str">
            <v>2089901</v>
          </cell>
          <cell r="B17" t="str">
            <v/>
          </cell>
          <cell r="C17" t="str">
            <v/>
          </cell>
          <cell r="D17" t="str">
            <v xml:space="preserve">  其他社会保障和就业支出</v>
          </cell>
          <cell r="E17">
            <v>288.24</v>
          </cell>
          <cell r="F17">
            <v>288.24</v>
          </cell>
          <cell r="G17">
            <v>0</v>
          </cell>
          <cell r="H17">
            <v>0</v>
          </cell>
          <cell r="I17">
            <v>0</v>
          </cell>
          <cell r="J17">
            <v>0</v>
          </cell>
        </row>
        <row r="18">
          <cell r="A18" t="str">
            <v>210</v>
          </cell>
          <cell r="B18" t="str">
            <v/>
          </cell>
          <cell r="C18" t="str">
            <v/>
          </cell>
          <cell r="D18" t="str">
            <v>医疗卫生与计划生育支出</v>
          </cell>
          <cell r="E18">
            <v>84.96</v>
          </cell>
          <cell r="F18">
            <v>84.96</v>
          </cell>
          <cell r="G18">
            <v>0</v>
          </cell>
          <cell r="H18">
            <v>0</v>
          </cell>
          <cell r="I18">
            <v>0</v>
          </cell>
          <cell r="J18">
            <v>0</v>
          </cell>
        </row>
        <row r="19">
          <cell r="A19" t="str">
            <v>21010</v>
          </cell>
          <cell r="B19" t="str">
            <v/>
          </cell>
          <cell r="C19" t="str">
            <v/>
          </cell>
          <cell r="D19" t="str">
            <v>食品和药品监督管理事务</v>
          </cell>
          <cell r="E19">
            <v>1</v>
          </cell>
          <cell r="F19">
            <v>1</v>
          </cell>
          <cell r="G19">
            <v>0</v>
          </cell>
          <cell r="H19">
            <v>0</v>
          </cell>
          <cell r="I19">
            <v>0</v>
          </cell>
          <cell r="J19">
            <v>0</v>
          </cell>
        </row>
        <row r="20">
          <cell r="A20" t="str">
            <v>2101099</v>
          </cell>
          <cell r="B20" t="str">
            <v/>
          </cell>
          <cell r="C20" t="str">
            <v/>
          </cell>
          <cell r="D20" t="str">
            <v xml:space="preserve">  其他食品和药品监督管理事务支出</v>
          </cell>
          <cell r="E20">
            <v>1</v>
          </cell>
          <cell r="F20">
            <v>1</v>
          </cell>
          <cell r="G20">
            <v>0</v>
          </cell>
          <cell r="H20">
            <v>0</v>
          </cell>
          <cell r="I20">
            <v>0</v>
          </cell>
          <cell r="J20">
            <v>0</v>
          </cell>
        </row>
        <row r="21">
          <cell r="A21" t="str">
            <v>21011</v>
          </cell>
          <cell r="B21" t="str">
            <v/>
          </cell>
          <cell r="C21" t="str">
            <v/>
          </cell>
          <cell r="D21" t="str">
            <v>行政事业单位医疗</v>
          </cell>
          <cell r="E21">
            <v>83.96</v>
          </cell>
          <cell r="F21">
            <v>83.96</v>
          </cell>
          <cell r="G21">
            <v>0</v>
          </cell>
          <cell r="H21">
            <v>0</v>
          </cell>
          <cell r="I21">
            <v>0</v>
          </cell>
          <cell r="J21">
            <v>0</v>
          </cell>
        </row>
        <row r="22">
          <cell r="A22" t="str">
            <v>2101101</v>
          </cell>
          <cell r="B22" t="str">
            <v/>
          </cell>
          <cell r="C22" t="str">
            <v/>
          </cell>
          <cell r="D22" t="str">
            <v xml:space="preserve">  行政单位医疗</v>
          </cell>
          <cell r="E22">
            <v>75.239999999999995</v>
          </cell>
          <cell r="F22">
            <v>75.239999999999995</v>
          </cell>
          <cell r="G22">
            <v>0</v>
          </cell>
          <cell r="H22">
            <v>0</v>
          </cell>
          <cell r="I22">
            <v>0</v>
          </cell>
          <cell r="J22">
            <v>0</v>
          </cell>
        </row>
        <row r="23">
          <cell r="A23" t="str">
            <v>2101102</v>
          </cell>
          <cell r="B23" t="str">
            <v/>
          </cell>
          <cell r="C23" t="str">
            <v/>
          </cell>
          <cell r="D23" t="str">
            <v xml:space="preserve">  事业单位医疗</v>
          </cell>
          <cell r="E23">
            <v>8.7200000000000006</v>
          </cell>
          <cell r="F23">
            <v>8.7200000000000006</v>
          </cell>
          <cell r="G23">
            <v>0</v>
          </cell>
          <cell r="H23">
            <v>0</v>
          </cell>
          <cell r="I23">
            <v>0</v>
          </cell>
          <cell r="J23">
            <v>0</v>
          </cell>
        </row>
        <row r="24">
          <cell r="A24" t="str">
            <v>212</v>
          </cell>
          <cell r="B24" t="str">
            <v/>
          </cell>
          <cell r="C24" t="str">
            <v/>
          </cell>
          <cell r="D24" t="str">
            <v>城乡社区支出</v>
          </cell>
          <cell r="E24">
            <v>6160.71</v>
          </cell>
          <cell r="F24">
            <v>2681.07</v>
          </cell>
          <cell r="G24">
            <v>3479.65</v>
          </cell>
          <cell r="H24">
            <v>0</v>
          </cell>
          <cell r="I24">
            <v>0</v>
          </cell>
          <cell r="J24">
            <v>0</v>
          </cell>
        </row>
        <row r="25">
          <cell r="A25" t="str">
            <v>21201</v>
          </cell>
          <cell r="B25" t="str">
            <v/>
          </cell>
          <cell r="C25" t="str">
            <v/>
          </cell>
          <cell r="D25" t="str">
            <v>城乡社区管理事务</v>
          </cell>
          <cell r="E25">
            <v>4534.91</v>
          </cell>
          <cell r="F25">
            <v>2494.63</v>
          </cell>
          <cell r="G25">
            <v>2040.29</v>
          </cell>
          <cell r="H25">
            <v>0</v>
          </cell>
          <cell r="I25">
            <v>0</v>
          </cell>
          <cell r="J25">
            <v>0</v>
          </cell>
        </row>
        <row r="26">
          <cell r="A26" t="str">
            <v>2120101</v>
          </cell>
          <cell r="B26" t="str">
            <v/>
          </cell>
          <cell r="C26" t="str">
            <v/>
          </cell>
          <cell r="D26" t="str">
            <v xml:space="preserve">  行政运行</v>
          </cell>
          <cell r="E26">
            <v>2166.37</v>
          </cell>
          <cell r="F26">
            <v>2165.37</v>
          </cell>
          <cell r="G26">
            <v>1</v>
          </cell>
          <cell r="H26">
            <v>0</v>
          </cell>
          <cell r="I26">
            <v>0</v>
          </cell>
          <cell r="J26">
            <v>0</v>
          </cell>
        </row>
        <row r="27">
          <cell r="A27" t="str">
            <v>2120102</v>
          </cell>
          <cell r="B27" t="str">
            <v/>
          </cell>
          <cell r="C27" t="str">
            <v/>
          </cell>
          <cell r="D27" t="str">
            <v xml:space="preserve">  一般行政管理事务</v>
          </cell>
          <cell r="E27">
            <v>122.3</v>
          </cell>
          <cell r="F27">
            <v>0</v>
          </cell>
          <cell r="G27">
            <v>122.3</v>
          </cell>
          <cell r="H27">
            <v>0</v>
          </cell>
          <cell r="I27">
            <v>0</v>
          </cell>
          <cell r="J27">
            <v>0</v>
          </cell>
        </row>
        <row r="28">
          <cell r="A28" t="str">
            <v>2120104</v>
          </cell>
          <cell r="B28" t="str">
            <v/>
          </cell>
          <cell r="C28" t="str">
            <v/>
          </cell>
          <cell r="D28" t="str">
            <v xml:space="preserve">  城管执法</v>
          </cell>
          <cell r="E28">
            <v>1700.39</v>
          </cell>
          <cell r="F28">
            <v>239.11</v>
          </cell>
          <cell r="G28">
            <v>1461.28</v>
          </cell>
          <cell r="H28">
            <v>0</v>
          </cell>
          <cell r="I28">
            <v>0</v>
          </cell>
          <cell r="J28">
            <v>0</v>
          </cell>
        </row>
        <row r="29">
          <cell r="A29" t="str">
            <v>2120199</v>
          </cell>
          <cell r="B29" t="str">
            <v/>
          </cell>
          <cell r="C29" t="str">
            <v/>
          </cell>
          <cell r="D29" t="str">
            <v xml:space="preserve">  其他城乡社区管理事务支出</v>
          </cell>
          <cell r="E29">
            <v>545.86</v>
          </cell>
          <cell r="F29">
            <v>90.15</v>
          </cell>
          <cell r="G29">
            <v>455.71</v>
          </cell>
          <cell r="H29">
            <v>0</v>
          </cell>
          <cell r="I29">
            <v>0</v>
          </cell>
          <cell r="J29">
            <v>0</v>
          </cell>
        </row>
        <row r="30">
          <cell r="A30" t="str">
            <v>21203</v>
          </cell>
          <cell r="B30" t="str">
            <v/>
          </cell>
          <cell r="C30" t="str">
            <v/>
          </cell>
          <cell r="D30" t="str">
            <v>城乡社区公共设施</v>
          </cell>
          <cell r="E30">
            <v>14</v>
          </cell>
          <cell r="F30">
            <v>14</v>
          </cell>
          <cell r="G30">
            <v>0</v>
          </cell>
          <cell r="H30">
            <v>0</v>
          </cell>
          <cell r="I30">
            <v>0</v>
          </cell>
          <cell r="J30">
            <v>0</v>
          </cell>
        </row>
        <row r="31">
          <cell r="A31" t="str">
            <v>2120399</v>
          </cell>
          <cell r="B31" t="str">
            <v/>
          </cell>
          <cell r="C31" t="str">
            <v/>
          </cell>
          <cell r="D31" t="str">
            <v xml:space="preserve">  其他城乡社区公共设施支出</v>
          </cell>
          <cell r="E31">
            <v>14</v>
          </cell>
          <cell r="F31">
            <v>14</v>
          </cell>
          <cell r="G31">
            <v>0</v>
          </cell>
          <cell r="H31">
            <v>0</v>
          </cell>
          <cell r="I31">
            <v>0</v>
          </cell>
          <cell r="J31">
            <v>0</v>
          </cell>
        </row>
        <row r="32">
          <cell r="A32" t="str">
            <v>21205</v>
          </cell>
          <cell r="B32" t="str">
            <v/>
          </cell>
          <cell r="C32" t="str">
            <v/>
          </cell>
          <cell r="D32" t="str">
            <v>城乡社区环境卫生</v>
          </cell>
          <cell r="E32">
            <v>1022.86</v>
          </cell>
          <cell r="F32">
            <v>172.44</v>
          </cell>
          <cell r="G32">
            <v>850.42</v>
          </cell>
          <cell r="H32">
            <v>0</v>
          </cell>
          <cell r="I32">
            <v>0</v>
          </cell>
          <cell r="J32">
            <v>0</v>
          </cell>
        </row>
        <row r="33">
          <cell r="A33" t="str">
            <v>2120501</v>
          </cell>
          <cell r="B33" t="str">
            <v/>
          </cell>
          <cell r="C33" t="str">
            <v/>
          </cell>
          <cell r="D33" t="str">
            <v xml:space="preserve">  城乡社区环境卫生</v>
          </cell>
          <cell r="E33">
            <v>1022.86</v>
          </cell>
          <cell r="F33">
            <v>172.44</v>
          </cell>
          <cell r="G33">
            <v>850.42</v>
          </cell>
          <cell r="H33">
            <v>0</v>
          </cell>
          <cell r="I33">
            <v>0</v>
          </cell>
          <cell r="J33">
            <v>0</v>
          </cell>
        </row>
        <row r="34">
          <cell r="A34" t="str">
            <v>21299</v>
          </cell>
          <cell r="B34" t="str">
            <v/>
          </cell>
          <cell r="C34" t="str">
            <v/>
          </cell>
          <cell r="D34" t="str">
            <v>其他城乡社区支出</v>
          </cell>
          <cell r="E34">
            <v>588.94000000000005</v>
          </cell>
          <cell r="F34">
            <v>0</v>
          </cell>
          <cell r="G34">
            <v>588.94000000000005</v>
          </cell>
          <cell r="H34">
            <v>0</v>
          </cell>
          <cell r="I34">
            <v>0</v>
          </cell>
          <cell r="J34">
            <v>0</v>
          </cell>
        </row>
        <row r="35">
          <cell r="A35" t="str">
            <v>2129999</v>
          </cell>
          <cell r="B35" t="str">
            <v/>
          </cell>
          <cell r="C35" t="str">
            <v/>
          </cell>
          <cell r="D35" t="str">
            <v xml:space="preserve">  其他城乡社区支出</v>
          </cell>
          <cell r="E35">
            <v>588.94000000000005</v>
          </cell>
          <cell r="F35">
            <v>0</v>
          </cell>
          <cell r="G35">
            <v>588.94000000000005</v>
          </cell>
          <cell r="H35">
            <v>0</v>
          </cell>
          <cell r="I35">
            <v>0</v>
          </cell>
          <cell r="J35">
            <v>0</v>
          </cell>
        </row>
        <row r="36">
          <cell r="A36" t="str">
            <v>213</v>
          </cell>
          <cell r="B36" t="str">
            <v/>
          </cell>
          <cell r="C36" t="str">
            <v/>
          </cell>
          <cell r="D36" t="str">
            <v>农林水支出</v>
          </cell>
          <cell r="E36">
            <v>60</v>
          </cell>
          <cell r="F36">
            <v>56.92</v>
          </cell>
          <cell r="G36">
            <v>3.08</v>
          </cell>
          <cell r="H36">
            <v>0</v>
          </cell>
          <cell r="I36">
            <v>0</v>
          </cell>
          <cell r="J36">
            <v>0</v>
          </cell>
        </row>
        <row r="37">
          <cell r="A37" t="str">
            <v>21303</v>
          </cell>
          <cell r="B37" t="str">
            <v/>
          </cell>
          <cell r="C37" t="str">
            <v/>
          </cell>
          <cell r="D37" t="str">
            <v>水利</v>
          </cell>
          <cell r="E37">
            <v>56</v>
          </cell>
          <cell r="F37">
            <v>56</v>
          </cell>
          <cell r="G37">
            <v>0</v>
          </cell>
          <cell r="H37">
            <v>0</v>
          </cell>
          <cell r="I37">
            <v>0</v>
          </cell>
          <cell r="J37">
            <v>0</v>
          </cell>
        </row>
        <row r="38">
          <cell r="A38" t="str">
            <v>2130399</v>
          </cell>
          <cell r="B38" t="str">
            <v/>
          </cell>
          <cell r="C38" t="str">
            <v/>
          </cell>
          <cell r="D38" t="str">
            <v xml:space="preserve">  其他水利支出</v>
          </cell>
          <cell r="E38">
            <v>56</v>
          </cell>
          <cell r="F38">
            <v>56</v>
          </cell>
          <cell r="G38">
            <v>0</v>
          </cell>
          <cell r="H38">
            <v>0</v>
          </cell>
          <cell r="I38">
            <v>0</v>
          </cell>
          <cell r="J38">
            <v>0</v>
          </cell>
        </row>
        <row r="39">
          <cell r="A39" t="str">
            <v>21399</v>
          </cell>
          <cell r="B39" t="str">
            <v/>
          </cell>
          <cell r="C39" t="str">
            <v/>
          </cell>
          <cell r="D39" t="str">
            <v>其他农林水支出</v>
          </cell>
          <cell r="E39">
            <v>4</v>
          </cell>
          <cell r="F39">
            <v>0.92</v>
          </cell>
          <cell r="G39">
            <v>3.08</v>
          </cell>
          <cell r="H39">
            <v>0</v>
          </cell>
          <cell r="I39">
            <v>0</v>
          </cell>
          <cell r="J39">
            <v>0</v>
          </cell>
        </row>
        <row r="40">
          <cell r="A40" t="str">
            <v>2139999</v>
          </cell>
          <cell r="B40" t="str">
            <v/>
          </cell>
          <cell r="C40" t="str">
            <v/>
          </cell>
          <cell r="D40" t="str">
            <v xml:space="preserve">  其他农林水支出</v>
          </cell>
          <cell r="E40">
            <v>4</v>
          </cell>
          <cell r="F40">
            <v>0.92</v>
          </cell>
          <cell r="G40">
            <v>3.08</v>
          </cell>
          <cell r="H40">
            <v>0</v>
          </cell>
          <cell r="I40">
            <v>0</v>
          </cell>
          <cell r="J40">
            <v>0</v>
          </cell>
        </row>
        <row r="41">
          <cell r="A41" t="str">
            <v>215</v>
          </cell>
          <cell r="B41" t="str">
            <v/>
          </cell>
          <cell r="C41" t="str">
            <v/>
          </cell>
          <cell r="D41" t="str">
            <v>资源勘探信息等支出</v>
          </cell>
          <cell r="E41">
            <v>1.5</v>
          </cell>
          <cell r="F41">
            <v>0.5</v>
          </cell>
          <cell r="G41">
            <v>1</v>
          </cell>
          <cell r="H41">
            <v>0</v>
          </cell>
          <cell r="I41">
            <v>0</v>
          </cell>
          <cell r="J41">
            <v>0</v>
          </cell>
        </row>
        <row r="42">
          <cell r="A42" t="str">
            <v>21501</v>
          </cell>
          <cell r="B42" t="str">
            <v/>
          </cell>
          <cell r="C42" t="str">
            <v/>
          </cell>
          <cell r="D42" t="str">
            <v>资源勘探开发</v>
          </cell>
          <cell r="E42">
            <v>0.5</v>
          </cell>
          <cell r="F42">
            <v>0.5</v>
          </cell>
          <cell r="G42">
            <v>0</v>
          </cell>
          <cell r="H42">
            <v>0</v>
          </cell>
          <cell r="I42">
            <v>0</v>
          </cell>
          <cell r="J42">
            <v>0</v>
          </cell>
        </row>
        <row r="43">
          <cell r="A43" t="str">
            <v>2150199</v>
          </cell>
          <cell r="B43" t="str">
            <v/>
          </cell>
          <cell r="C43" t="str">
            <v/>
          </cell>
          <cell r="D43" t="str">
            <v xml:space="preserve">  其他资源勘探业支出</v>
          </cell>
          <cell r="E43">
            <v>0.5</v>
          </cell>
          <cell r="F43">
            <v>0.5</v>
          </cell>
          <cell r="G43">
            <v>0</v>
          </cell>
          <cell r="H43">
            <v>0</v>
          </cell>
          <cell r="I43">
            <v>0</v>
          </cell>
          <cell r="J43">
            <v>0</v>
          </cell>
        </row>
        <row r="44">
          <cell r="A44" t="str">
            <v>21506</v>
          </cell>
          <cell r="B44" t="str">
            <v/>
          </cell>
          <cell r="C44" t="str">
            <v/>
          </cell>
          <cell r="D44" t="str">
            <v>安全生产监管</v>
          </cell>
          <cell r="E44">
            <v>1</v>
          </cell>
          <cell r="F44">
            <v>0</v>
          </cell>
          <cell r="G44">
            <v>1</v>
          </cell>
          <cell r="H44">
            <v>0</v>
          </cell>
          <cell r="I44">
            <v>0</v>
          </cell>
          <cell r="J44">
            <v>0</v>
          </cell>
        </row>
        <row r="45">
          <cell r="A45" t="str">
            <v>2150602</v>
          </cell>
          <cell r="B45" t="str">
            <v/>
          </cell>
          <cell r="C45" t="str">
            <v/>
          </cell>
          <cell r="D45" t="str">
            <v xml:space="preserve">  一般行政管理事务</v>
          </cell>
          <cell r="E45">
            <v>1</v>
          </cell>
          <cell r="F45">
            <v>0</v>
          </cell>
          <cell r="G45">
            <v>1</v>
          </cell>
          <cell r="H45">
            <v>0</v>
          </cell>
          <cell r="I45">
            <v>0</v>
          </cell>
          <cell r="J45">
            <v>0</v>
          </cell>
        </row>
        <row r="46">
          <cell r="A46" t="str">
            <v>221</v>
          </cell>
          <cell r="B46" t="str">
            <v/>
          </cell>
          <cell r="C46" t="str">
            <v/>
          </cell>
          <cell r="D46" t="str">
            <v>住房保障支出</v>
          </cell>
          <cell r="E46">
            <v>152.81</v>
          </cell>
          <cell r="F46">
            <v>152.81</v>
          </cell>
          <cell r="G46">
            <v>0</v>
          </cell>
          <cell r="H46">
            <v>0</v>
          </cell>
          <cell r="I46">
            <v>0</v>
          </cell>
          <cell r="J46">
            <v>0</v>
          </cell>
        </row>
        <row r="47">
          <cell r="A47" t="str">
            <v>22102</v>
          </cell>
          <cell r="B47" t="str">
            <v/>
          </cell>
          <cell r="C47" t="str">
            <v/>
          </cell>
          <cell r="D47" t="str">
            <v>住房改革支出</v>
          </cell>
          <cell r="E47">
            <v>152.81</v>
          </cell>
          <cell r="F47">
            <v>152.81</v>
          </cell>
          <cell r="G47">
            <v>0</v>
          </cell>
          <cell r="H47">
            <v>0</v>
          </cell>
          <cell r="I47">
            <v>0</v>
          </cell>
          <cell r="J47">
            <v>0</v>
          </cell>
        </row>
        <row r="48">
          <cell r="A48" t="str">
            <v>2210201</v>
          </cell>
          <cell r="B48" t="str">
            <v/>
          </cell>
          <cell r="C48" t="str">
            <v/>
          </cell>
          <cell r="D48" t="str">
            <v xml:space="preserve">  住房公积金</v>
          </cell>
          <cell r="E48">
            <v>152.81</v>
          </cell>
          <cell r="F48">
            <v>152.81</v>
          </cell>
          <cell r="G48">
            <v>0</v>
          </cell>
          <cell r="H48">
            <v>0</v>
          </cell>
          <cell r="I48">
            <v>0</v>
          </cell>
          <cell r="J48">
            <v>0</v>
          </cell>
        </row>
        <row r="50">
          <cell r="F50" t="str">
            <v>— 4.%d —</v>
          </cell>
        </row>
      </sheetData>
      <sheetData sheetId="5"/>
      <sheetData sheetId="6"/>
      <sheetData sheetId="7"/>
      <sheetData sheetId="8"/>
      <sheetData sheetId="9"/>
      <sheetData sheetId="10"/>
      <sheetData sheetId="11">
        <row r="9">
          <cell r="K9">
            <v>3646.72</v>
          </cell>
          <cell r="L9">
            <v>3099.3</v>
          </cell>
          <cell r="O9">
            <v>547.41999999999996</v>
          </cell>
        </row>
        <row r="10">
          <cell r="A10" t="str">
            <v>208</v>
          </cell>
          <cell r="B10" t="str">
            <v/>
          </cell>
          <cell r="C10" t="str">
            <v/>
          </cell>
          <cell r="D10" t="str">
            <v>社会保障和就业支出</v>
          </cell>
          <cell r="E10">
            <v>1.97</v>
          </cell>
          <cell r="F10">
            <v>1.97</v>
          </cell>
          <cell r="G10">
            <v>0</v>
          </cell>
          <cell r="H10">
            <v>317.58</v>
          </cell>
          <cell r="I10">
            <v>317.58</v>
          </cell>
          <cell r="J10">
            <v>0</v>
          </cell>
          <cell r="K10">
            <v>319.55</v>
          </cell>
          <cell r="L10">
            <v>319.55</v>
          </cell>
          <cell r="M10">
            <v>319.55</v>
          </cell>
          <cell r="N10">
            <v>0</v>
          </cell>
          <cell r="O10">
            <v>0</v>
          </cell>
          <cell r="P10">
            <v>0</v>
          </cell>
          <cell r="Q10">
            <v>0</v>
          </cell>
          <cell r="R10">
            <v>0</v>
          </cell>
          <cell r="S10">
            <v>0</v>
          </cell>
          <cell r="T10">
            <v>0</v>
          </cell>
        </row>
        <row r="11">
          <cell r="A11" t="str">
            <v>20805</v>
          </cell>
          <cell r="B11" t="str">
            <v/>
          </cell>
          <cell r="C11" t="str">
            <v/>
          </cell>
          <cell r="D11" t="str">
            <v>行政事业单位离退休</v>
          </cell>
          <cell r="E11">
            <v>0</v>
          </cell>
          <cell r="F11">
            <v>0</v>
          </cell>
          <cell r="G11">
            <v>0</v>
          </cell>
          <cell r="H11">
            <v>29.34</v>
          </cell>
          <cell r="I11">
            <v>29.34</v>
          </cell>
          <cell r="J11">
            <v>0</v>
          </cell>
          <cell r="K11">
            <v>29.34</v>
          </cell>
          <cell r="L11">
            <v>29.34</v>
          </cell>
          <cell r="M11">
            <v>29.34</v>
          </cell>
          <cell r="N11">
            <v>0</v>
          </cell>
          <cell r="O11">
            <v>0</v>
          </cell>
          <cell r="P11">
            <v>0</v>
          </cell>
          <cell r="Q11">
            <v>0</v>
          </cell>
          <cell r="R11">
            <v>0</v>
          </cell>
          <cell r="S11">
            <v>0</v>
          </cell>
          <cell r="T11">
            <v>0</v>
          </cell>
        </row>
        <row r="12">
          <cell r="A12" t="str">
            <v>2080501</v>
          </cell>
          <cell r="B12" t="str">
            <v/>
          </cell>
          <cell r="C12" t="str">
            <v/>
          </cell>
          <cell r="D12" t="str">
            <v xml:space="preserve">  归口管理的行政单位离退休</v>
          </cell>
          <cell r="E12">
            <v>0</v>
          </cell>
          <cell r="F12">
            <v>0</v>
          </cell>
          <cell r="G12">
            <v>0</v>
          </cell>
          <cell r="H12">
            <v>18.16</v>
          </cell>
          <cell r="I12">
            <v>18.16</v>
          </cell>
          <cell r="J12">
            <v>0</v>
          </cell>
          <cell r="K12">
            <v>18.16</v>
          </cell>
          <cell r="L12">
            <v>18.16</v>
          </cell>
          <cell r="M12">
            <v>18.16</v>
          </cell>
          <cell r="N12">
            <v>0</v>
          </cell>
          <cell r="O12">
            <v>0</v>
          </cell>
          <cell r="P12">
            <v>0</v>
          </cell>
          <cell r="Q12">
            <v>0</v>
          </cell>
          <cell r="R12">
            <v>0</v>
          </cell>
          <cell r="S12">
            <v>0</v>
          </cell>
          <cell r="T12">
            <v>0</v>
          </cell>
        </row>
        <row r="13">
          <cell r="A13" t="str">
            <v>2080502</v>
          </cell>
          <cell r="B13" t="str">
            <v/>
          </cell>
          <cell r="C13" t="str">
            <v/>
          </cell>
          <cell r="D13" t="str">
            <v xml:space="preserve">  事业单位离退休</v>
          </cell>
          <cell r="E13">
            <v>0</v>
          </cell>
          <cell r="F13">
            <v>0</v>
          </cell>
          <cell r="G13">
            <v>0</v>
          </cell>
          <cell r="H13">
            <v>11.18</v>
          </cell>
          <cell r="I13">
            <v>11.18</v>
          </cell>
          <cell r="J13">
            <v>0</v>
          </cell>
          <cell r="K13">
            <v>11.18</v>
          </cell>
          <cell r="L13">
            <v>11.18</v>
          </cell>
          <cell r="M13">
            <v>11.18</v>
          </cell>
          <cell r="N13">
            <v>0</v>
          </cell>
          <cell r="O13">
            <v>0</v>
          </cell>
          <cell r="P13">
            <v>0</v>
          </cell>
          <cell r="Q13">
            <v>0</v>
          </cell>
          <cell r="R13">
            <v>0</v>
          </cell>
          <cell r="S13">
            <v>0</v>
          </cell>
          <cell r="T13">
            <v>0</v>
          </cell>
        </row>
        <row r="14">
          <cell r="A14" t="str">
            <v>20807</v>
          </cell>
          <cell r="B14" t="str">
            <v/>
          </cell>
          <cell r="C14" t="str">
            <v/>
          </cell>
          <cell r="D14" t="str">
            <v>就业补助</v>
          </cell>
          <cell r="E14">
            <v>1.97</v>
          </cell>
          <cell r="F14">
            <v>1.97</v>
          </cell>
          <cell r="G14">
            <v>0</v>
          </cell>
          <cell r="H14">
            <v>0</v>
          </cell>
          <cell r="I14">
            <v>0</v>
          </cell>
          <cell r="J14">
            <v>0</v>
          </cell>
          <cell r="K14">
            <v>1.97</v>
          </cell>
          <cell r="L14">
            <v>1.97</v>
          </cell>
          <cell r="M14">
            <v>1.97</v>
          </cell>
          <cell r="N14">
            <v>0</v>
          </cell>
          <cell r="O14">
            <v>0</v>
          </cell>
          <cell r="P14">
            <v>0</v>
          </cell>
          <cell r="Q14">
            <v>0</v>
          </cell>
          <cell r="R14">
            <v>0</v>
          </cell>
          <cell r="S14">
            <v>0</v>
          </cell>
          <cell r="T14">
            <v>0</v>
          </cell>
        </row>
        <row r="15">
          <cell r="A15" t="str">
            <v>2080799</v>
          </cell>
          <cell r="B15" t="str">
            <v/>
          </cell>
          <cell r="C15" t="str">
            <v/>
          </cell>
          <cell r="D15" t="str">
            <v xml:space="preserve">  其他就业补助支出</v>
          </cell>
          <cell r="E15">
            <v>1.97</v>
          </cell>
          <cell r="F15">
            <v>1.97</v>
          </cell>
          <cell r="G15">
            <v>0</v>
          </cell>
          <cell r="H15">
            <v>0</v>
          </cell>
          <cell r="I15">
            <v>0</v>
          </cell>
          <cell r="J15">
            <v>0</v>
          </cell>
          <cell r="K15">
            <v>1.97</v>
          </cell>
          <cell r="L15">
            <v>1.97</v>
          </cell>
          <cell r="M15">
            <v>1.97</v>
          </cell>
          <cell r="N15">
            <v>0</v>
          </cell>
          <cell r="O15">
            <v>0</v>
          </cell>
          <cell r="P15">
            <v>0</v>
          </cell>
          <cell r="Q15">
            <v>0</v>
          </cell>
          <cell r="R15">
            <v>0</v>
          </cell>
          <cell r="S15">
            <v>0</v>
          </cell>
          <cell r="T15">
            <v>0</v>
          </cell>
        </row>
        <row r="16">
          <cell r="A16" t="str">
            <v>20899</v>
          </cell>
          <cell r="B16" t="str">
            <v/>
          </cell>
          <cell r="C16" t="str">
            <v/>
          </cell>
          <cell r="D16" t="str">
            <v>其他社会保障和就业支出</v>
          </cell>
          <cell r="E16">
            <v>0</v>
          </cell>
          <cell r="F16">
            <v>0</v>
          </cell>
          <cell r="G16">
            <v>0</v>
          </cell>
          <cell r="H16">
            <v>288.24</v>
          </cell>
          <cell r="I16">
            <v>288.24</v>
          </cell>
          <cell r="J16">
            <v>0</v>
          </cell>
          <cell r="K16">
            <v>288.24</v>
          </cell>
          <cell r="L16">
            <v>288.24</v>
          </cell>
          <cell r="M16">
            <v>288.24</v>
          </cell>
          <cell r="N16">
            <v>0</v>
          </cell>
          <cell r="O16">
            <v>0</v>
          </cell>
          <cell r="P16">
            <v>0</v>
          </cell>
          <cell r="Q16">
            <v>0</v>
          </cell>
          <cell r="R16">
            <v>0</v>
          </cell>
          <cell r="S16">
            <v>0</v>
          </cell>
          <cell r="T16">
            <v>0</v>
          </cell>
        </row>
        <row r="17">
          <cell r="A17" t="str">
            <v>2089901</v>
          </cell>
          <cell r="B17" t="str">
            <v/>
          </cell>
          <cell r="C17" t="str">
            <v/>
          </cell>
          <cell r="D17" t="str">
            <v xml:space="preserve">  其他社会保障和就业支出</v>
          </cell>
          <cell r="E17">
            <v>0</v>
          </cell>
          <cell r="F17">
            <v>0</v>
          </cell>
          <cell r="G17">
            <v>0</v>
          </cell>
          <cell r="H17">
            <v>288.24</v>
          </cell>
          <cell r="I17">
            <v>288.24</v>
          </cell>
          <cell r="J17">
            <v>0</v>
          </cell>
          <cell r="K17">
            <v>288.24</v>
          </cell>
          <cell r="L17">
            <v>288.24</v>
          </cell>
          <cell r="M17">
            <v>288.24</v>
          </cell>
          <cell r="N17">
            <v>0</v>
          </cell>
          <cell r="O17">
            <v>0</v>
          </cell>
          <cell r="P17">
            <v>0</v>
          </cell>
          <cell r="Q17">
            <v>0</v>
          </cell>
          <cell r="R17">
            <v>0</v>
          </cell>
          <cell r="S17">
            <v>0</v>
          </cell>
          <cell r="T17">
            <v>0</v>
          </cell>
        </row>
        <row r="18">
          <cell r="A18" t="str">
            <v>210</v>
          </cell>
          <cell r="B18" t="str">
            <v/>
          </cell>
          <cell r="C18" t="str">
            <v/>
          </cell>
          <cell r="D18" t="str">
            <v>医疗卫生与计划生育支出</v>
          </cell>
          <cell r="E18">
            <v>0</v>
          </cell>
          <cell r="F18">
            <v>0</v>
          </cell>
          <cell r="G18">
            <v>0</v>
          </cell>
          <cell r="H18">
            <v>84.96</v>
          </cell>
          <cell r="I18">
            <v>84.96</v>
          </cell>
          <cell r="J18">
            <v>0</v>
          </cell>
          <cell r="K18">
            <v>84.96</v>
          </cell>
          <cell r="L18">
            <v>84.96</v>
          </cell>
          <cell r="M18">
            <v>83.96</v>
          </cell>
          <cell r="N18">
            <v>1</v>
          </cell>
          <cell r="O18">
            <v>0</v>
          </cell>
          <cell r="P18">
            <v>0</v>
          </cell>
          <cell r="Q18">
            <v>0</v>
          </cell>
          <cell r="R18">
            <v>0</v>
          </cell>
          <cell r="S18">
            <v>0</v>
          </cell>
          <cell r="T18">
            <v>0</v>
          </cell>
        </row>
        <row r="19">
          <cell r="A19" t="str">
            <v>21010</v>
          </cell>
          <cell r="B19" t="str">
            <v/>
          </cell>
          <cell r="C19" t="str">
            <v/>
          </cell>
          <cell r="D19" t="str">
            <v>食品和药品监督管理事务</v>
          </cell>
          <cell r="E19">
            <v>0</v>
          </cell>
          <cell r="F19">
            <v>0</v>
          </cell>
          <cell r="G19">
            <v>0</v>
          </cell>
          <cell r="H19">
            <v>1</v>
          </cell>
          <cell r="I19">
            <v>1</v>
          </cell>
          <cell r="J19">
            <v>0</v>
          </cell>
          <cell r="K19">
            <v>1</v>
          </cell>
          <cell r="L19">
            <v>1</v>
          </cell>
          <cell r="M19">
            <v>0</v>
          </cell>
          <cell r="N19">
            <v>1</v>
          </cell>
          <cell r="O19">
            <v>0</v>
          </cell>
          <cell r="P19">
            <v>0</v>
          </cell>
          <cell r="Q19">
            <v>0</v>
          </cell>
          <cell r="R19">
            <v>0</v>
          </cell>
          <cell r="S19">
            <v>0</v>
          </cell>
          <cell r="T19">
            <v>0</v>
          </cell>
        </row>
        <row r="20">
          <cell r="A20" t="str">
            <v>2101099</v>
          </cell>
          <cell r="B20" t="str">
            <v/>
          </cell>
          <cell r="C20" t="str">
            <v/>
          </cell>
          <cell r="D20" t="str">
            <v xml:space="preserve">  其他食品和药品监督管理事务支出</v>
          </cell>
          <cell r="E20">
            <v>0</v>
          </cell>
          <cell r="F20">
            <v>0</v>
          </cell>
          <cell r="G20">
            <v>0</v>
          </cell>
          <cell r="H20">
            <v>1</v>
          </cell>
          <cell r="I20">
            <v>1</v>
          </cell>
          <cell r="J20">
            <v>0</v>
          </cell>
          <cell r="K20">
            <v>1</v>
          </cell>
          <cell r="L20">
            <v>1</v>
          </cell>
          <cell r="M20">
            <v>0</v>
          </cell>
          <cell r="N20">
            <v>1</v>
          </cell>
          <cell r="O20">
            <v>0</v>
          </cell>
          <cell r="P20">
            <v>0</v>
          </cell>
          <cell r="Q20">
            <v>0</v>
          </cell>
          <cell r="R20">
            <v>0</v>
          </cell>
          <cell r="S20">
            <v>0</v>
          </cell>
          <cell r="T20">
            <v>0</v>
          </cell>
        </row>
        <row r="21">
          <cell r="A21" t="str">
            <v>21011</v>
          </cell>
          <cell r="B21" t="str">
            <v/>
          </cell>
          <cell r="C21" t="str">
            <v/>
          </cell>
          <cell r="D21" t="str">
            <v>行政事业单位医疗</v>
          </cell>
          <cell r="E21">
            <v>0</v>
          </cell>
          <cell r="F21">
            <v>0</v>
          </cell>
          <cell r="G21">
            <v>0</v>
          </cell>
          <cell r="H21">
            <v>83.96</v>
          </cell>
          <cell r="I21">
            <v>83.96</v>
          </cell>
          <cell r="J21">
            <v>0</v>
          </cell>
          <cell r="K21">
            <v>83.96</v>
          </cell>
          <cell r="L21">
            <v>83.96</v>
          </cell>
          <cell r="M21">
            <v>83.96</v>
          </cell>
          <cell r="N21">
            <v>0</v>
          </cell>
          <cell r="O21">
            <v>0</v>
          </cell>
          <cell r="P21">
            <v>0</v>
          </cell>
          <cell r="Q21">
            <v>0</v>
          </cell>
          <cell r="R21">
            <v>0</v>
          </cell>
          <cell r="S21">
            <v>0</v>
          </cell>
          <cell r="T21">
            <v>0</v>
          </cell>
        </row>
        <row r="22">
          <cell r="A22" t="str">
            <v>2101101</v>
          </cell>
          <cell r="B22" t="str">
            <v/>
          </cell>
          <cell r="C22" t="str">
            <v/>
          </cell>
          <cell r="D22" t="str">
            <v xml:space="preserve">  行政单位医疗</v>
          </cell>
          <cell r="E22">
            <v>0</v>
          </cell>
          <cell r="F22">
            <v>0</v>
          </cell>
          <cell r="G22">
            <v>0</v>
          </cell>
          <cell r="H22">
            <v>75.239999999999995</v>
          </cell>
          <cell r="I22">
            <v>75.239999999999995</v>
          </cell>
          <cell r="J22">
            <v>0</v>
          </cell>
          <cell r="K22">
            <v>75.239999999999995</v>
          </cell>
          <cell r="L22">
            <v>75.239999999999995</v>
          </cell>
          <cell r="M22">
            <v>75.239999999999995</v>
          </cell>
          <cell r="N22">
            <v>0</v>
          </cell>
          <cell r="O22">
            <v>0</v>
          </cell>
          <cell r="P22">
            <v>0</v>
          </cell>
          <cell r="Q22">
            <v>0</v>
          </cell>
          <cell r="R22">
            <v>0</v>
          </cell>
          <cell r="S22">
            <v>0</v>
          </cell>
          <cell r="T22">
            <v>0</v>
          </cell>
        </row>
        <row r="23">
          <cell r="A23" t="str">
            <v>2101102</v>
          </cell>
          <cell r="B23" t="str">
            <v/>
          </cell>
          <cell r="C23" t="str">
            <v/>
          </cell>
          <cell r="D23" t="str">
            <v xml:space="preserve">  事业单位医疗</v>
          </cell>
          <cell r="E23">
            <v>0</v>
          </cell>
          <cell r="F23">
            <v>0</v>
          </cell>
          <cell r="G23">
            <v>0</v>
          </cell>
          <cell r="H23">
            <v>8.7200000000000006</v>
          </cell>
          <cell r="I23">
            <v>8.7200000000000006</v>
          </cell>
          <cell r="J23">
            <v>0</v>
          </cell>
          <cell r="K23">
            <v>8.7200000000000006</v>
          </cell>
          <cell r="L23">
            <v>8.7200000000000006</v>
          </cell>
          <cell r="M23">
            <v>8.7200000000000006</v>
          </cell>
          <cell r="N23">
            <v>0</v>
          </cell>
          <cell r="O23">
            <v>0</v>
          </cell>
          <cell r="P23">
            <v>0</v>
          </cell>
          <cell r="Q23">
            <v>0</v>
          </cell>
          <cell r="R23">
            <v>0</v>
          </cell>
          <cell r="S23">
            <v>0</v>
          </cell>
          <cell r="T23">
            <v>0</v>
          </cell>
        </row>
        <row r="24">
          <cell r="A24" t="str">
            <v>212</v>
          </cell>
          <cell r="B24" t="str">
            <v/>
          </cell>
          <cell r="C24" t="str">
            <v/>
          </cell>
          <cell r="D24" t="str">
            <v>城乡社区支出</v>
          </cell>
          <cell r="E24">
            <v>0</v>
          </cell>
          <cell r="F24">
            <v>0</v>
          </cell>
          <cell r="G24">
            <v>0</v>
          </cell>
          <cell r="H24">
            <v>3440.97</v>
          </cell>
          <cell r="I24">
            <v>2584.91</v>
          </cell>
          <cell r="J24">
            <v>856.07</v>
          </cell>
          <cell r="K24">
            <v>3027.9</v>
          </cell>
          <cell r="L24">
            <v>2484.5700000000002</v>
          </cell>
          <cell r="M24">
            <v>2116.64</v>
          </cell>
          <cell r="N24">
            <v>367.93</v>
          </cell>
          <cell r="O24">
            <v>543.33000000000004</v>
          </cell>
          <cell r="P24">
            <v>413.07</v>
          </cell>
          <cell r="Q24">
            <v>100.34</v>
          </cell>
          <cell r="R24">
            <v>312.73</v>
          </cell>
          <cell r="S24">
            <v>312.73</v>
          </cell>
          <cell r="T24">
            <v>0</v>
          </cell>
        </row>
        <row r="25">
          <cell r="A25" t="str">
            <v>21201</v>
          </cell>
          <cell r="B25" t="str">
            <v/>
          </cell>
          <cell r="C25" t="str">
            <v/>
          </cell>
          <cell r="D25" t="str">
            <v>城乡社区管理事务</v>
          </cell>
          <cell r="E25">
            <v>0</v>
          </cell>
          <cell r="F25">
            <v>0</v>
          </cell>
          <cell r="G25">
            <v>0</v>
          </cell>
          <cell r="H25">
            <v>3097.92</v>
          </cell>
          <cell r="I25">
            <v>2412.2800000000002</v>
          </cell>
          <cell r="J25">
            <v>685.65</v>
          </cell>
          <cell r="K25">
            <v>2694.71</v>
          </cell>
          <cell r="L25">
            <v>2321.8000000000002</v>
          </cell>
          <cell r="M25">
            <v>2043.63</v>
          </cell>
          <cell r="N25">
            <v>278.17</v>
          </cell>
          <cell r="O25">
            <v>372.91</v>
          </cell>
          <cell r="P25">
            <v>403.21</v>
          </cell>
          <cell r="Q25">
            <v>90.47</v>
          </cell>
          <cell r="R25">
            <v>312.73</v>
          </cell>
          <cell r="S25">
            <v>312.73</v>
          </cell>
          <cell r="T25">
            <v>0</v>
          </cell>
        </row>
        <row r="26">
          <cell r="A26" t="str">
            <v>2120101</v>
          </cell>
          <cell r="B26" t="str">
            <v/>
          </cell>
          <cell r="C26" t="str">
            <v/>
          </cell>
          <cell r="D26" t="str">
            <v xml:space="preserve">  行政运行</v>
          </cell>
          <cell r="E26">
            <v>0</v>
          </cell>
          <cell r="F26">
            <v>0</v>
          </cell>
          <cell r="G26">
            <v>0</v>
          </cell>
          <cell r="H26">
            <v>2173.16</v>
          </cell>
          <cell r="I26">
            <v>2173.16</v>
          </cell>
          <cell r="J26">
            <v>0</v>
          </cell>
          <cell r="K26">
            <v>2082.69</v>
          </cell>
          <cell r="L26">
            <v>2082.69</v>
          </cell>
          <cell r="M26">
            <v>1804.52</v>
          </cell>
          <cell r="N26">
            <v>278.17</v>
          </cell>
          <cell r="O26">
            <v>0</v>
          </cell>
          <cell r="P26">
            <v>90.47</v>
          </cell>
          <cell r="Q26">
            <v>90.47</v>
          </cell>
          <cell r="R26">
            <v>0</v>
          </cell>
          <cell r="S26">
            <v>0</v>
          </cell>
          <cell r="T26">
            <v>0</v>
          </cell>
        </row>
        <row r="27">
          <cell r="A27" t="str">
            <v>2120102</v>
          </cell>
          <cell r="B27" t="str">
            <v/>
          </cell>
          <cell r="C27" t="str">
            <v/>
          </cell>
          <cell r="D27" t="str">
            <v xml:space="preserve">  一般行政管理事务</v>
          </cell>
          <cell r="E27">
            <v>0</v>
          </cell>
          <cell r="F27">
            <v>0</v>
          </cell>
          <cell r="G27">
            <v>0</v>
          </cell>
          <cell r="H27">
            <v>122.3</v>
          </cell>
          <cell r="I27">
            <v>0</v>
          </cell>
          <cell r="J27">
            <v>122.3</v>
          </cell>
          <cell r="K27">
            <v>122.3</v>
          </cell>
          <cell r="L27">
            <v>0</v>
          </cell>
          <cell r="M27">
            <v>0</v>
          </cell>
          <cell r="N27">
            <v>0</v>
          </cell>
          <cell r="O27">
            <v>122.3</v>
          </cell>
          <cell r="P27">
            <v>0</v>
          </cell>
          <cell r="Q27">
            <v>0</v>
          </cell>
          <cell r="R27">
            <v>0</v>
          </cell>
          <cell r="S27">
            <v>0</v>
          </cell>
          <cell r="T27">
            <v>0</v>
          </cell>
        </row>
        <row r="28">
          <cell r="A28" t="str">
            <v>2120104</v>
          </cell>
          <cell r="B28" t="str">
            <v/>
          </cell>
          <cell r="C28" t="str">
            <v/>
          </cell>
          <cell r="D28" t="str">
            <v xml:space="preserve">  城管执法</v>
          </cell>
          <cell r="E28">
            <v>0</v>
          </cell>
          <cell r="F28">
            <v>0</v>
          </cell>
          <cell r="G28">
            <v>0</v>
          </cell>
          <cell r="H28">
            <v>359.29</v>
          </cell>
          <cell r="I28">
            <v>239.11</v>
          </cell>
          <cell r="J28">
            <v>120.18</v>
          </cell>
          <cell r="K28">
            <v>359.29</v>
          </cell>
          <cell r="L28">
            <v>239.11</v>
          </cell>
          <cell r="M28">
            <v>239.11</v>
          </cell>
          <cell r="N28">
            <v>0</v>
          </cell>
          <cell r="O28">
            <v>120.18</v>
          </cell>
          <cell r="P28">
            <v>0</v>
          </cell>
          <cell r="Q28">
            <v>0</v>
          </cell>
          <cell r="R28">
            <v>0</v>
          </cell>
          <cell r="S28">
            <v>0</v>
          </cell>
          <cell r="T28">
            <v>0</v>
          </cell>
        </row>
        <row r="29">
          <cell r="A29" t="str">
            <v>2120199</v>
          </cell>
          <cell r="B29" t="str">
            <v/>
          </cell>
          <cell r="C29" t="str">
            <v/>
          </cell>
          <cell r="D29" t="str">
            <v xml:space="preserve">  其他城乡社区管理事务支出</v>
          </cell>
          <cell r="E29">
            <v>0</v>
          </cell>
          <cell r="F29">
            <v>0</v>
          </cell>
          <cell r="G29">
            <v>0</v>
          </cell>
          <cell r="H29">
            <v>443.17</v>
          </cell>
          <cell r="I29">
            <v>0</v>
          </cell>
          <cell r="J29">
            <v>443.17</v>
          </cell>
          <cell r="K29">
            <v>130.44</v>
          </cell>
          <cell r="L29">
            <v>0</v>
          </cell>
          <cell r="M29">
            <v>0</v>
          </cell>
          <cell r="N29">
            <v>0</v>
          </cell>
          <cell r="O29">
            <v>130.44</v>
          </cell>
          <cell r="P29">
            <v>312.73</v>
          </cell>
          <cell r="Q29">
            <v>0</v>
          </cell>
          <cell r="R29">
            <v>312.73</v>
          </cell>
          <cell r="S29">
            <v>312.73</v>
          </cell>
          <cell r="T29">
            <v>0</v>
          </cell>
        </row>
        <row r="30">
          <cell r="A30" t="str">
            <v>21203</v>
          </cell>
          <cell r="B30" t="str">
            <v/>
          </cell>
          <cell r="C30" t="str">
            <v/>
          </cell>
          <cell r="D30" t="str">
            <v>城乡社区公共设施</v>
          </cell>
          <cell r="E30">
            <v>0</v>
          </cell>
          <cell r="F30">
            <v>0</v>
          </cell>
          <cell r="G30">
            <v>0</v>
          </cell>
          <cell r="H30">
            <v>14</v>
          </cell>
          <cell r="I30">
            <v>14</v>
          </cell>
          <cell r="J30">
            <v>0</v>
          </cell>
          <cell r="K30">
            <v>14</v>
          </cell>
          <cell r="L30">
            <v>14</v>
          </cell>
          <cell r="M30">
            <v>14</v>
          </cell>
          <cell r="N30">
            <v>0</v>
          </cell>
          <cell r="O30">
            <v>0</v>
          </cell>
          <cell r="P30">
            <v>0</v>
          </cell>
          <cell r="Q30">
            <v>0</v>
          </cell>
          <cell r="R30">
            <v>0</v>
          </cell>
          <cell r="S30">
            <v>0</v>
          </cell>
          <cell r="T30">
            <v>0</v>
          </cell>
        </row>
        <row r="31">
          <cell r="A31" t="str">
            <v>2120399</v>
          </cell>
          <cell r="B31" t="str">
            <v/>
          </cell>
          <cell r="C31" t="str">
            <v/>
          </cell>
          <cell r="D31" t="str">
            <v xml:space="preserve">  其他城乡社区公共设施支出</v>
          </cell>
          <cell r="E31">
            <v>0</v>
          </cell>
          <cell r="F31">
            <v>0</v>
          </cell>
          <cell r="G31">
            <v>0</v>
          </cell>
          <cell r="H31">
            <v>14</v>
          </cell>
          <cell r="I31">
            <v>14</v>
          </cell>
          <cell r="J31">
            <v>0</v>
          </cell>
          <cell r="K31">
            <v>14</v>
          </cell>
          <cell r="L31">
            <v>14</v>
          </cell>
          <cell r="M31">
            <v>14</v>
          </cell>
          <cell r="N31">
            <v>0</v>
          </cell>
          <cell r="O31">
            <v>0</v>
          </cell>
          <cell r="P31">
            <v>0</v>
          </cell>
          <cell r="Q31">
            <v>0</v>
          </cell>
          <cell r="R31">
            <v>0</v>
          </cell>
          <cell r="S31">
            <v>0</v>
          </cell>
          <cell r="T31">
            <v>0</v>
          </cell>
        </row>
        <row r="32">
          <cell r="A32" t="str">
            <v>21205</v>
          </cell>
          <cell r="B32" t="str">
            <v/>
          </cell>
          <cell r="C32" t="str">
            <v/>
          </cell>
          <cell r="D32" t="str">
            <v>城乡社区环境卫生</v>
          </cell>
          <cell r="E32">
            <v>0</v>
          </cell>
          <cell r="F32">
            <v>0</v>
          </cell>
          <cell r="G32">
            <v>0</v>
          </cell>
          <cell r="H32">
            <v>329.05</v>
          </cell>
          <cell r="I32">
            <v>158.63</v>
          </cell>
          <cell r="J32">
            <v>170.42</v>
          </cell>
          <cell r="K32">
            <v>319.19</v>
          </cell>
          <cell r="L32">
            <v>148.76</v>
          </cell>
          <cell r="M32">
            <v>59.01</v>
          </cell>
          <cell r="N32">
            <v>89.75</v>
          </cell>
          <cell r="O32">
            <v>170.42</v>
          </cell>
          <cell r="P32">
            <v>9.86</v>
          </cell>
          <cell r="Q32">
            <v>9.86</v>
          </cell>
          <cell r="R32">
            <v>0</v>
          </cell>
          <cell r="S32">
            <v>0</v>
          </cell>
          <cell r="T32">
            <v>0</v>
          </cell>
        </row>
        <row r="33">
          <cell r="A33" t="str">
            <v>2120501</v>
          </cell>
          <cell r="B33" t="str">
            <v/>
          </cell>
          <cell r="C33" t="str">
            <v/>
          </cell>
          <cell r="D33" t="str">
            <v xml:space="preserve">  城乡社区环境卫生</v>
          </cell>
          <cell r="E33">
            <v>0</v>
          </cell>
          <cell r="F33">
            <v>0</v>
          </cell>
          <cell r="G33">
            <v>0</v>
          </cell>
          <cell r="H33">
            <v>329.05</v>
          </cell>
          <cell r="I33">
            <v>158.63</v>
          </cell>
          <cell r="J33">
            <v>170.42</v>
          </cell>
          <cell r="K33">
            <v>319.19</v>
          </cell>
          <cell r="L33">
            <v>148.76</v>
          </cell>
          <cell r="M33">
            <v>59.01</v>
          </cell>
          <cell r="N33">
            <v>89.75</v>
          </cell>
          <cell r="O33">
            <v>170.42</v>
          </cell>
          <cell r="P33">
            <v>9.86</v>
          </cell>
          <cell r="Q33">
            <v>9.86</v>
          </cell>
          <cell r="R33">
            <v>0</v>
          </cell>
          <cell r="S33">
            <v>0</v>
          </cell>
          <cell r="T33">
            <v>0</v>
          </cell>
        </row>
        <row r="34">
          <cell r="A34" t="str">
            <v>213</v>
          </cell>
          <cell r="B34" t="str">
            <v/>
          </cell>
          <cell r="C34" t="str">
            <v/>
          </cell>
          <cell r="D34" t="str">
            <v>农林水支出</v>
          </cell>
          <cell r="E34">
            <v>0</v>
          </cell>
          <cell r="F34">
            <v>0</v>
          </cell>
          <cell r="G34">
            <v>0</v>
          </cell>
          <cell r="H34">
            <v>60</v>
          </cell>
          <cell r="I34">
            <v>56.92</v>
          </cell>
          <cell r="J34">
            <v>3.08</v>
          </cell>
          <cell r="K34">
            <v>60</v>
          </cell>
          <cell r="L34">
            <v>56.92</v>
          </cell>
          <cell r="M34">
            <v>56</v>
          </cell>
          <cell r="N34">
            <v>0.92</v>
          </cell>
          <cell r="O34">
            <v>3.08</v>
          </cell>
          <cell r="P34">
            <v>0</v>
          </cell>
          <cell r="Q34">
            <v>0</v>
          </cell>
          <cell r="R34">
            <v>0</v>
          </cell>
          <cell r="S34">
            <v>0</v>
          </cell>
          <cell r="T34">
            <v>0</v>
          </cell>
        </row>
        <row r="35">
          <cell r="A35" t="str">
            <v>21303</v>
          </cell>
          <cell r="B35" t="str">
            <v/>
          </cell>
          <cell r="C35" t="str">
            <v/>
          </cell>
          <cell r="D35" t="str">
            <v>水利</v>
          </cell>
          <cell r="E35">
            <v>0</v>
          </cell>
          <cell r="F35">
            <v>0</v>
          </cell>
          <cell r="G35">
            <v>0</v>
          </cell>
          <cell r="H35">
            <v>56</v>
          </cell>
          <cell r="I35">
            <v>56</v>
          </cell>
          <cell r="J35">
            <v>0</v>
          </cell>
          <cell r="K35">
            <v>56</v>
          </cell>
          <cell r="L35">
            <v>56</v>
          </cell>
          <cell r="M35">
            <v>56</v>
          </cell>
          <cell r="N35">
            <v>0</v>
          </cell>
          <cell r="O35">
            <v>0</v>
          </cell>
          <cell r="P35">
            <v>0</v>
          </cell>
          <cell r="Q35">
            <v>0</v>
          </cell>
          <cell r="R35">
            <v>0</v>
          </cell>
          <cell r="S35">
            <v>0</v>
          </cell>
          <cell r="T35">
            <v>0</v>
          </cell>
        </row>
        <row r="36">
          <cell r="A36" t="str">
            <v>2130399</v>
          </cell>
          <cell r="B36" t="str">
            <v/>
          </cell>
          <cell r="C36" t="str">
            <v/>
          </cell>
          <cell r="D36" t="str">
            <v xml:space="preserve">  其他水利支出</v>
          </cell>
          <cell r="E36">
            <v>0</v>
          </cell>
          <cell r="F36">
            <v>0</v>
          </cell>
          <cell r="G36">
            <v>0</v>
          </cell>
          <cell r="H36">
            <v>56</v>
          </cell>
          <cell r="I36">
            <v>56</v>
          </cell>
          <cell r="J36">
            <v>0</v>
          </cell>
          <cell r="K36">
            <v>56</v>
          </cell>
          <cell r="L36">
            <v>56</v>
          </cell>
          <cell r="M36">
            <v>56</v>
          </cell>
          <cell r="N36">
            <v>0</v>
          </cell>
          <cell r="O36">
            <v>0</v>
          </cell>
          <cell r="P36">
            <v>0</v>
          </cell>
          <cell r="Q36">
            <v>0</v>
          </cell>
          <cell r="R36">
            <v>0</v>
          </cell>
          <cell r="S36">
            <v>0</v>
          </cell>
          <cell r="T36">
            <v>0</v>
          </cell>
        </row>
        <row r="37">
          <cell r="A37" t="str">
            <v>21399</v>
          </cell>
          <cell r="B37" t="str">
            <v/>
          </cell>
          <cell r="C37" t="str">
            <v/>
          </cell>
          <cell r="D37" t="str">
            <v>其他农林水支出</v>
          </cell>
          <cell r="E37">
            <v>0</v>
          </cell>
          <cell r="F37">
            <v>0</v>
          </cell>
          <cell r="G37">
            <v>0</v>
          </cell>
          <cell r="H37">
            <v>4</v>
          </cell>
          <cell r="I37">
            <v>0.92</v>
          </cell>
          <cell r="J37">
            <v>3.08</v>
          </cell>
          <cell r="K37">
            <v>4</v>
          </cell>
          <cell r="L37">
            <v>0.92</v>
          </cell>
          <cell r="M37">
            <v>0</v>
          </cell>
          <cell r="N37">
            <v>0.92</v>
          </cell>
          <cell r="O37">
            <v>3.08</v>
          </cell>
          <cell r="P37">
            <v>0</v>
          </cell>
          <cell r="Q37">
            <v>0</v>
          </cell>
          <cell r="R37">
            <v>0</v>
          </cell>
          <cell r="S37">
            <v>0</v>
          </cell>
          <cell r="T37">
            <v>0</v>
          </cell>
        </row>
        <row r="38">
          <cell r="A38" t="str">
            <v>2139999</v>
          </cell>
          <cell r="B38" t="str">
            <v/>
          </cell>
          <cell r="C38" t="str">
            <v/>
          </cell>
          <cell r="D38" t="str">
            <v xml:space="preserve">  其他农林水支出</v>
          </cell>
          <cell r="E38">
            <v>0</v>
          </cell>
          <cell r="F38">
            <v>0</v>
          </cell>
          <cell r="G38">
            <v>0</v>
          </cell>
          <cell r="H38">
            <v>4</v>
          </cell>
          <cell r="I38">
            <v>0.92</v>
          </cell>
          <cell r="J38">
            <v>3.08</v>
          </cell>
          <cell r="K38">
            <v>4</v>
          </cell>
          <cell r="L38">
            <v>0.92</v>
          </cell>
          <cell r="M38">
            <v>0</v>
          </cell>
          <cell r="N38">
            <v>0.92</v>
          </cell>
          <cell r="O38">
            <v>3.08</v>
          </cell>
          <cell r="P38">
            <v>0</v>
          </cell>
          <cell r="Q38">
            <v>0</v>
          </cell>
          <cell r="R38">
            <v>0</v>
          </cell>
          <cell r="S38">
            <v>0</v>
          </cell>
          <cell r="T38">
            <v>0</v>
          </cell>
        </row>
        <row r="39">
          <cell r="A39" t="str">
            <v>215</v>
          </cell>
          <cell r="B39" t="str">
            <v/>
          </cell>
          <cell r="C39" t="str">
            <v/>
          </cell>
          <cell r="D39" t="str">
            <v>资源勘探信息等支出</v>
          </cell>
          <cell r="E39">
            <v>0</v>
          </cell>
          <cell r="F39">
            <v>0</v>
          </cell>
          <cell r="G39">
            <v>0</v>
          </cell>
          <cell r="H39">
            <v>1.5</v>
          </cell>
          <cell r="I39">
            <v>0.5</v>
          </cell>
          <cell r="J39">
            <v>1</v>
          </cell>
          <cell r="K39">
            <v>1.5</v>
          </cell>
          <cell r="L39">
            <v>0.5</v>
          </cell>
          <cell r="M39">
            <v>0</v>
          </cell>
          <cell r="N39">
            <v>0.5</v>
          </cell>
          <cell r="O39">
            <v>1</v>
          </cell>
          <cell r="P39">
            <v>0</v>
          </cell>
          <cell r="Q39">
            <v>0</v>
          </cell>
          <cell r="R39">
            <v>0</v>
          </cell>
          <cell r="S39">
            <v>0</v>
          </cell>
          <cell r="T39">
            <v>0</v>
          </cell>
        </row>
        <row r="40">
          <cell r="A40" t="str">
            <v>21501</v>
          </cell>
          <cell r="B40" t="str">
            <v/>
          </cell>
          <cell r="C40" t="str">
            <v/>
          </cell>
          <cell r="D40" t="str">
            <v>资源勘探开发</v>
          </cell>
          <cell r="E40">
            <v>0</v>
          </cell>
          <cell r="F40">
            <v>0</v>
          </cell>
          <cell r="G40">
            <v>0</v>
          </cell>
          <cell r="H40">
            <v>0.5</v>
          </cell>
          <cell r="I40">
            <v>0.5</v>
          </cell>
          <cell r="J40">
            <v>0</v>
          </cell>
          <cell r="K40">
            <v>0.5</v>
          </cell>
          <cell r="L40">
            <v>0.5</v>
          </cell>
          <cell r="M40">
            <v>0</v>
          </cell>
          <cell r="N40">
            <v>0.5</v>
          </cell>
          <cell r="O40">
            <v>0</v>
          </cell>
          <cell r="P40">
            <v>0</v>
          </cell>
          <cell r="Q40">
            <v>0</v>
          </cell>
          <cell r="R40">
            <v>0</v>
          </cell>
          <cell r="S40">
            <v>0</v>
          </cell>
          <cell r="T40">
            <v>0</v>
          </cell>
        </row>
        <row r="41">
          <cell r="A41" t="str">
            <v>2150199</v>
          </cell>
          <cell r="B41" t="str">
            <v/>
          </cell>
          <cell r="C41" t="str">
            <v/>
          </cell>
          <cell r="D41" t="str">
            <v xml:space="preserve">  其他资源勘探业支出</v>
          </cell>
          <cell r="E41">
            <v>0</v>
          </cell>
          <cell r="F41">
            <v>0</v>
          </cell>
          <cell r="G41">
            <v>0</v>
          </cell>
          <cell r="H41">
            <v>0.5</v>
          </cell>
          <cell r="I41">
            <v>0.5</v>
          </cell>
          <cell r="J41">
            <v>0</v>
          </cell>
          <cell r="K41">
            <v>0.5</v>
          </cell>
          <cell r="L41">
            <v>0.5</v>
          </cell>
          <cell r="M41">
            <v>0</v>
          </cell>
          <cell r="N41">
            <v>0.5</v>
          </cell>
          <cell r="O41">
            <v>0</v>
          </cell>
          <cell r="P41">
            <v>0</v>
          </cell>
          <cell r="Q41">
            <v>0</v>
          </cell>
          <cell r="R41">
            <v>0</v>
          </cell>
          <cell r="S41">
            <v>0</v>
          </cell>
          <cell r="T41">
            <v>0</v>
          </cell>
        </row>
        <row r="42">
          <cell r="A42" t="str">
            <v>21506</v>
          </cell>
          <cell r="B42" t="str">
            <v/>
          </cell>
          <cell r="C42" t="str">
            <v/>
          </cell>
          <cell r="D42" t="str">
            <v>安全生产监管</v>
          </cell>
          <cell r="E42">
            <v>0</v>
          </cell>
          <cell r="F42">
            <v>0</v>
          </cell>
          <cell r="G42">
            <v>0</v>
          </cell>
          <cell r="H42">
            <v>1</v>
          </cell>
          <cell r="I42">
            <v>0</v>
          </cell>
          <cell r="J42">
            <v>1</v>
          </cell>
          <cell r="K42">
            <v>1</v>
          </cell>
          <cell r="L42">
            <v>0</v>
          </cell>
          <cell r="M42">
            <v>0</v>
          </cell>
          <cell r="N42">
            <v>0</v>
          </cell>
          <cell r="O42">
            <v>1</v>
          </cell>
          <cell r="P42">
            <v>0</v>
          </cell>
          <cell r="Q42">
            <v>0</v>
          </cell>
          <cell r="R42">
            <v>0</v>
          </cell>
          <cell r="S42">
            <v>0</v>
          </cell>
          <cell r="T42">
            <v>0</v>
          </cell>
        </row>
        <row r="43">
          <cell r="A43" t="str">
            <v>2150602</v>
          </cell>
          <cell r="B43" t="str">
            <v/>
          </cell>
          <cell r="C43" t="str">
            <v/>
          </cell>
          <cell r="D43" t="str">
            <v xml:space="preserve">  一般行政管理事务</v>
          </cell>
          <cell r="E43">
            <v>0</v>
          </cell>
          <cell r="F43">
            <v>0</v>
          </cell>
          <cell r="G43">
            <v>0</v>
          </cell>
          <cell r="H43">
            <v>1</v>
          </cell>
          <cell r="I43">
            <v>0</v>
          </cell>
          <cell r="J43">
            <v>1</v>
          </cell>
          <cell r="K43">
            <v>1</v>
          </cell>
          <cell r="L43">
            <v>0</v>
          </cell>
          <cell r="M43">
            <v>0</v>
          </cell>
          <cell r="N43">
            <v>0</v>
          </cell>
          <cell r="O43">
            <v>1</v>
          </cell>
          <cell r="P43">
            <v>0</v>
          </cell>
          <cell r="Q43">
            <v>0</v>
          </cell>
          <cell r="R43">
            <v>0</v>
          </cell>
          <cell r="S43">
            <v>0</v>
          </cell>
          <cell r="T43">
            <v>0</v>
          </cell>
        </row>
        <row r="44">
          <cell r="A44" t="str">
            <v>221</v>
          </cell>
          <cell r="B44" t="str">
            <v/>
          </cell>
          <cell r="C44" t="str">
            <v/>
          </cell>
          <cell r="D44" t="str">
            <v>住房保障支出</v>
          </cell>
          <cell r="E44">
            <v>0</v>
          </cell>
          <cell r="F44">
            <v>0</v>
          </cell>
          <cell r="G44">
            <v>0</v>
          </cell>
          <cell r="H44">
            <v>152.81</v>
          </cell>
          <cell r="I44">
            <v>152.81</v>
          </cell>
          <cell r="J44">
            <v>0</v>
          </cell>
          <cell r="K44">
            <v>152.81</v>
          </cell>
          <cell r="L44">
            <v>152.81</v>
          </cell>
          <cell r="M44">
            <v>152.81</v>
          </cell>
          <cell r="N44">
            <v>0</v>
          </cell>
          <cell r="O44">
            <v>0</v>
          </cell>
          <cell r="P44">
            <v>0</v>
          </cell>
          <cell r="Q44">
            <v>0</v>
          </cell>
          <cell r="R44">
            <v>0</v>
          </cell>
          <cell r="S44">
            <v>0</v>
          </cell>
          <cell r="T44">
            <v>0</v>
          </cell>
        </row>
        <row r="45">
          <cell r="A45" t="str">
            <v>22102</v>
          </cell>
          <cell r="B45" t="str">
            <v/>
          </cell>
          <cell r="C45" t="str">
            <v/>
          </cell>
          <cell r="D45" t="str">
            <v>住房改革支出</v>
          </cell>
          <cell r="E45">
            <v>0</v>
          </cell>
          <cell r="F45">
            <v>0</v>
          </cell>
          <cell r="G45">
            <v>0</v>
          </cell>
          <cell r="H45">
            <v>152.81</v>
          </cell>
          <cell r="I45">
            <v>152.81</v>
          </cell>
          <cell r="J45">
            <v>0</v>
          </cell>
          <cell r="K45">
            <v>152.81</v>
          </cell>
          <cell r="L45">
            <v>152.81</v>
          </cell>
          <cell r="M45">
            <v>152.81</v>
          </cell>
          <cell r="N45">
            <v>0</v>
          </cell>
          <cell r="O45">
            <v>0</v>
          </cell>
          <cell r="P45">
            <v>0</v>
          </cell>
          <cell r="Q45">
            <v>0</v>
          </cell>
          <cell r="R45">
            <v>0</v>
          </cell>
          <cell r="S45">
            <v>0</v>
          </cell>
          <cell r="T45">
            <v>0</v>
          </cell>
        </row>
        <row r="46">
          <cell r="A46" t="str">
            <v>2210201</v>
          </cell>
          <cell r="B46" t="str">
            <v/>
          </cell>
          <cell r="C46" t="str">
            <v/>
          </cell>
          <cell r="D46" t="str">
            <v xml:space="preserve">  住房公积金</v>
          </cell>
          <cell r="E46">
            <v>0</v>
          </cell>
          <cell r="F46">
            <v>0</v>
          </cell>
          <cell r="G46">
            <v>0</v>
          </cell>
          <cell r="H46">
            <v>152.81</v>
          </cell>
          <cell r="I46">
            <v>152.81</v>
          </cell>
          <cell r="J46">
            <v>0</v>
          </cell>
          <cell r="K46">
            <v>152.81</v>
          </cell>
          <cell r="L46">
            <v>152.81</v>
          </cell>
          <cell r="M46">
            <v>152.81</v>
          </cell>
          <cell r="N46">
            <v>0</v>
          </cell>
          <cell r="O46">
            <v>0</v>
          </cell>
          <cell r="P46">
            <v>0</v>
          </cell>
          <cell r="Q46">
            <v>0</v>
          </cell>
          <cell r="R46">
            <v>0</v>
          </cell>
          <cell r="S46">
            <v>0</v>
          </cell>
          <cell r="T46">
            <v>0</v>
          </cell>
        </row>
        <row r="48">
          <cell r="K48" t="str">
            <v>— 12.%d —</v>
          </cell>
        </row>
      </sheetData>
      <sheetData sheetId="12"/>
      <sheetData sheetId="13">
        <row r="9">
          <cell r="E9">
            <v>3099.3</v>
          </cell>
          <cell r="F9">
            <v>2609.3000000000002</v>
          </cell>
          <cell r="G9">
            <v>745.65</v>
          </cell>
          <cell r="H9">
            <v>709.68</v>
          </cell>
          <cell r="I9">
            <v>265.24</v>
          </cell>
          <cell r="J9">
            <v>4.1399999999999997</v>
          </cell>
          <cell r="K9">
            <v>94.33</v>
          </cell>
          <cell r="L9">
            <v>297.77</v>
          </cell>
          <cell r="M9">
            <v>1.23</v>
          </cell>
          <cell r="N9">
            <v>213.83</v>
          </cell>
          <cell r="O9">
            <v>0</v>
          </cell>
          <cell r="P9">
            <v>11.65</v>
          </cell>
          <cell r="Q9">
            <v>258.52</v>
          </cell>
          <cell r="R9">
            <v>0</v>
          </cell>
          <cell r="S9">
            <v>7.27</v>
          </cell>
          <cell r="T9">
            <v>315.42</v>
          </cell>
          <cell r="U9">
            <v>26.06</v>
          </cell>
          <cell r="V9">
            <v>5.63</v>
          </cell>
          <cell r="W9">
            <v>2.21</v>
          </cell>
          <cell r="X9">
            <v>0</v>
          </cell>
          <cell r="Y9">
            <v>6.35</v>
          </cell>
          <cell r="Z9">
            <v>27.18</v>
          </cell>
          <cell r="AA9">
            <v>4.6500000000000004</v>
          </cell>
          <cell r="AB9">
            <v>0</v>
          </cell>
          <cell r="AC9">
            <v>14.06</v>
          </cell>
          <cell r="AD9">
            <v>12.59</v>
          </cell>
          <cell r="AE9">
            <v>0</v>
          </cell>
          <cell r="AF9">
            <v>5.99</v>
          </cell>
          <cell r="AG9">
            <v>1.42</v>
          </cell>
          <cell r="AH9">
            <v>1.1299999999999999</v>
          </cell>
          <cell r="AI9">
            <v>5.52</v>
          </cell>
          <cell r="AJ9">
            <v>2.1800000000000002</v>
          </cell>
          <cell r="AK9">
            <v>3.4</v>
          </cell>
          <cell r="AL9">
            <v>0</v>
          </cell>
          <cell r="AM9">
            <v>0</v>
          </cell>
          <cell r="AN9">
            <v>24.7</v>
          </cell>
          <cell r="AO9">
            <v>0.18</v>
          </cell>
          <cell r="AP9">
            <v>53.77</v>
          </cell>
          <cell r="AQ9">
            <v>55.47</v>
          </cell>
          <cell r="AR9">
            <v>27.7</v>
          </cell>
          <cell r="AS9">
            <v>1.75</v>
          </cell>
          <cell r="AT9">
            <v>0</v>
          </cell>
          <cell r="AU9">
            <v>33.479999999999997</v>
          </cell>
          <cell r="AV9">
            <v>119.66</v>
          </cell>
          <cell r="AW9">
            <v>0</v>
          </cell>
          <cell r="AX9">
            <v>22.98</v>
          </cell>
          <cell r="AY9">
            <v>0</v>
          </cell>
          <cell r="AZ9">
            <v>3.98</v>
          </cell>
          <cell r="BA9">
            <v>6.35</v>
          </cell>
          <cell r="BB9">
            <v>0</v>
          </cell>
          <cell r="BC9">
            <v>4.18</v>
          </cell>
          <cell r="BD9">
            <v>0</v>
          </cell>
          <cell r="BE9">
            <v>23.47</v>
          </cell>
          <cell r="BF9">
            <v>0</v>
          </cell>
          <cell r="BG9">
            <v>58.69</v>
          </cell>
          <cell r="BH9">
            <v>0</v>
          </cell>
          <cell r="BI9">
            <v>0</v>
          </cell>
          <cell r="BJ9">
            <v>0</v>
          </cell>
          <cell r="BK9">
            <v>0</v>
          </cell>
          <cell r="BL9">
            <v>0</v>
          </cell>
          <cell r="BZ9">
            <v>54.92</v>
          </cell>
          <cell r="CA9">
            <v>0</v>
          </cell>
          <cell r="CB9">
            <v>6.71</v>
          </cell>
          <cell r="CC9">
            <v>0.97</v>
          </cell>
          <cell r="CD9">
            <v>0</v>
          </cell>
          <cell r="CE9">
            <v>0</v>
          </cell>
          <cell r="CF9">
            <v>0</v>
          </cell>
          <cell r="CG9">
            <v>0</v>
          </cell>
          <cell r="CH9">
            <v>0</v>
          </cell>
          <cell r="CI9">
            <v>0</v>
          </cell>
          <cell r="CJ9">
            <v>0</v>
          </cell>
          <cell r="CK9">
            <v>0</v>
          </cell>
          <cell r="CL9">
            <v>0</v>
          </cell>
          <cell r="CM9">
            <v>46.55</v>
          </cell>
          <cell r="CN9">
            <v>0</v>
          </cell>
          <cell r="CO9">
            <v>0</v>
          </cell>
          <cell r="CP9">
            <v>0.68</v>
          </cell>
          <cell r="CT9">
            <v>0</v>
          </cell>
          <cell r="CU9">
            <v>0</v>
          </cell>
          <cell r="CV9">
            <v>0</v>
          </cell>
          <cell r="CW9">
            <v>0</v>
          </cell>
          <cell r="CX9">
            <v>0</v>
          </cell>
          <cell r="CY9">
            <v>0</v>
          </cell>
          <cell r="DC9">
            <v>0</v>
          </cell>
          <cell r="DD9">
            <v>0</v>
          </cell>
          <cell r="DE9">
            <v>0</v>
          </cell>
          <cell r="DF9">
            <v>0</v>
          </cell>
          <cell r="DG9">
            <v>0</v>
          </cell>
        </row>
      </sheetData>
      <sheetData sheetId="14"/>
      <sheetData sheetId="15">
        <row r="9">
          <cell r="E9" t="str">
            <v/>
          </cell>
          <cell r="H9" t="str">
            <v/>
          </cell>
          <cell r="K9" t="str">
            <v/>
          </cell>
          <cell r="L9" t="str">
            <v/>
          </cell>
          <cell r="O9" t="str">
            <v/>
          </cell>
          <cell r="P9" t="str">
            <v/>
          </cell>
        </row>
        <row r="10">
          <cell r="A10" t="str">
            <v/>
          </cell>
          <cell r="B10" t="str">
            <v/>
          </cell>
          <cell r="C10" t="str">
            <v/>
          </cell>
          <cell r="D10" t="str">
            <v/>
          </cell>
          <cell r="E10" t="str">
            <v/>
          </cell>
          <cell r="F10" t="str">
            <v/>
          </cell>
          <cell r="G10" t="str">
            <v/>
          </cell>
          <cell r="H10" t="str">
            <v/>
          </cell>
          <cell r="I10" t="str">
            <v/>
          </cell>
          <cell r="J10" t="str">
            <v/>
          </cell>
          <cell r="K10" t="str">
            <v/>
          </cell>
          <cell r="L10" t="str">
            <v/>
          </cell>
          <cell r="M10" t="str">
            <v/>
          </cell>
          <cell r="N10" t="str">
            <v/>
          </cell>
          <cell r="O10" t="str">
            <v/>
          </cell>
          <cell r="P10" t="str">
            <v/>
          </cell>
          <cell r="Q10" t="str">
            <v/>
          </cell>
          <cell r="R10" t="str">
            <v/>
          </cell>
          <cell r="S10" t="str">
            <v/>
          </cell>
          <cell r="T10" t="str">
            <v/>
          </cell>
        </row>
        <row r="11">
          <cell r="A11" t="str">
            <v/>
          </cell>
          <cell r="B11" t="str">
            <v/>
          </cell>
          <cell r="C11" t="str">
            <v/>
          </cell>
          <cell r="D11" t="str">
            <v/>
          </cell>
          <cell r="E11" t="str">
            <v/>
          </cell>
          <cell r="F11" t="str">
            <v/>
          </cell>
          <cell r="G11" t="str">
            <v/>
          </cell>
          <cell r="H11" t="str">
            <v/>
          </cell>
          <cell r="I11" t="str">
            <v/>
          </cell>
          <cell r="J11" t="str">
            <v/>
          </cell>
          <cell r="K11" t="str">
            <v/>
          </cell>
          <cell r="L11" t="str">
            <v/>
          </cell>
          <cell r="M11" t="str">
            <v/>
          </cell>
          <cell r="N11" t="str">
            <v/>
          </cell>
          <cell r="O11" t="str">
            <v/>
          </cell>
          <cell r="P11" t="str">
            <v/>
          </cell>
          <cell r="Q11" t="str">
            <v/>
          </cell>
          <cell r="R11" t="str">
            <v/>
          </cell>
          <cell r="S11" t="str">
            <v/>
          </cell>
          <cell r="T11" t="str">
            <v/>
          </cell>
        </row>
        <row r="12">
          <cell r="A12" t="str">
            <v/>
          </cell>
          <cell r="B12" t="str">
            <v/>
          </cell>
          <cell r="C12" t="str">
            <v/>
          </cell>
          <cell r="D12" t="str">
            <v/>
          </cell>
          <cell r="E12" t="str">
            <v/>
          </cell>
          <cell r="F12" t="str">
            <v/>
          </cell>
          <cell r="G12" t="str">
            <v/>
          </cell>
          <cell r="H12" t="str">
            <v/>
          </cell>
          <cell r="I12" t="str">
            <v/>
          </cell>
          <cell r="J12" t="str">
            <v/>
          </cell>
          <cell r="K12" t="str">
            <v/>
          </cell>
          <cell r="L12" t="str">
            <v/>
          </cell>
          <cell r="M12" t="str">
            <v/>
          </cell>
          <cell r="N12" t="str">
            <v/>
          </cell>
          <cell r="O12" t="str">
            <v/>
          </cell>
          <cell r="P12" t="str">
            <v/>
          </cell>
          <cell r="Q12" t="str">
            <v/>
          </cell>
          <cell r="R12" t="str">
            <v/>
          </cell>
          <cell r="S12" t="str">
            <v/>
          </cell>
          <cell r="T12" t="str">
            <v/>
          </cell>
        </row>
        <row r="13">
          <cell r="A13" t="str">
            <v/>
          </cell>
          <cell r="B13" t="str">
            <v/>
          </cell>
          <cell r="C13" t="str">
            <v/>
          </cell>
          <cell r="D13" t="str">
            <v/>
          </cell>
          <cell r="E13" t="str">
            <v/>
          </cell>
          <cell r="F13" t="str">
            <v/>
          </cell>
          <cell r="G13" t="str">
            <v/>
          </cell>
          <cell r="H13" t="str">
            <v/>
          </cell>
          <cell r="I13" t="str">
            <v/>
          </cell>
          <cell r="J13" t="str">
            <v/>
          </cell>
          <cell r="K13" t="str">
            <v/>
          </cell>
          <cell r="L13" t="str">
            <v/>
          </cell>
          <cell r="M13" t="str">
            <v/>
          </cell>
          <cell r="N13" t="str">
            <v/>
          </cell>
          <cell r="O13" t="str">
            <v/>
          </cell>
          <cell r="P13" t="str">
            <v/>
          </cell>
          <cell r="Q13" t="str">
            <v/>
          </cell>
          <cell r="R13" t="str">
            <v/>
          </cell>
          <cell r="S13" t="str">
            <v/>
          </cell>
          <cell r="T13" t="str">
            <v/>
          </cell>
        </row>
        <row r="14">
          <cell r="A14" t="str">
            <v/>
          </cell>
          <cell r="B14" t="str">
            <v/>
          </cell>
          <cell r="C14" t="str">
            <v/>
          </cell>
          <cell r="D14" t="str">
            <v/>
          </cell>
          <cell r="E14" t="str">
            <v/>
          </cell>
          <cell r="F14" t="str">
            <v/>
          </cell>
          <cell r="G14" t="str">
            <v/>
          </cell>
          <cell r="H14" t="str">
            <v/>
          </cell>
          <cell r="I14" t="str">
            <v/>
          </cell>
          <cell r="J14" t="str">
            <v/>
          </cell>
          <cell r="K14" t="str">
            <v/>
          </cell>
          <cell r="L14" t="str">
            <v/>
          </cell>
          <cell r="M14" t="str">
            <v/>
          </cell>
          <cell r="N14" t="str">
            <v/>
          </cell>
          <cell r="O14" t="str">
            <v/>
          </cell>
          <cell r="P14" t="str">
            <v/>
          </cell>
          <cell r="Q14" t="str">
            <v/>
          </cell>
          <cell r="R14" t="str">
            <v/>
          </cell>
          <cell r="S14" t="str">
            <v/>
          </cell>
          <cell r="T14" t="str">
            <v/>
          </cell>
        </row>
        <row r="15">
          <cell r="A15" t="str">
            <v/>
          </cell>
          <cell r="B15" t="str">
            <v/>
          </cell>
          <cell r="C15" t="str">
            <v/>
          </cell>
          <cell r="D15" t="str">
            <v/>
          </cell>
          <cell r="E15" t="str">
            <v/>
          </cell>
          <cell r="F15" t="str">
            <v/>
          </cell>
          <cell r="G15" t="str">
            <v/>
          </cell>
          <cell r="H15" t="str">
            <v/>
          </cell>
          <cell r="I15" t="str">
            <v/>
          </cell>
          <cell r="J15" t="str">
            <v/>
          </cell>
          <cell r="K15" t="str">
            <v/>
          </cell>
          <cell r="L15" t="str">
            <v/>
          </cell>
          <cell r="M15" t="str">
            <v/>
          </cell>
          <cell r="N15" t="str">
            <v/>
          </cell>
          <cell r="O15" t="str">
            <v/>
          </cell>
          <cell r="P15" t="str">
            <v/>
          </cell>
          <cell r="Q15" t="str">
            <v/>
          </cell>
          <cell r="R15" t="str">
            <v/>
          </cell>
          <cell r="S15" t="str">
            <v/>
          </cell>
          <cell r="T15" t="str">
            <v/>
          </cell>
        </row>
        <row r="17">
          <cell r="K17" t="str">
            <v>— 16.%d —</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ow r="6">
          <cell r="D6">
            <v>51.14</v>
          </cell>
        </row>
        <row r="7">
          <cell r="D7">
            <v>0</v>
          </cell>
        </row>
        <row r="8">
          <cell r="D8">
            <v>46.28</v>
          </cell>
        </row>
        <row r="9">
          <cell r="D9">
            <v>0</v>
          </cell>
        </row>
        <row r="10">
          <cell r="D10">
            <v>46.28</v>
          </cell>
        </row>
        <row r="11">
          <cell r="D11">
            <v>4.8600000000000003</v>
          </cell>
        </row>
        <row r="16">
          <cell r="D16">
            <v>0</v>
          </cell>
        </row>
        <row r="17">
          <cell r="D17">
            <v>0</v>
          </cell>
        </row>
        <row r="18">
          <cell r="D18">
            <v>0</v>
          </cell>
        </row>
        <row r="19">
          <cell r="D19">
            <v>25</v>
          </cell>
        </row>
        <row r="20">
          <cell r="D20">
            <v>98</v>
          </cell>
        </row>
        <row r="22">
          <cell r="D22">
            <v>789</v>
          </cell>
        </row>
        <row r="24">
          <cell r="D24">
            <v>0</v>
          </cell>
        </row>
        <row r="25">
          <cell r="D25">
            <v>0</v>
          </cell>
        </row>
      </sheetData>
      <sheetData sheetId="31"/>
      <sheetData sheetId="32"/>
      <sheetData sheetId="33"/>
      <sheetData sheetId="34"/>
      <sheetData sheetId="35"/>
      <sheetData sheetId="36"/>
      <sheetData sheetId="37"/>
      <sheetData sheetId="38"/>
      <sheetData sheetId="39"/>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L20"/>
  <sheetViews>
    <sheetView workbookViewId="0">
      <selection activeCell="A5" sqref="A5:H5"/>
    </sheetView>
  </sheetViews>
  <sheetFormatPr defaultColWidth="9" defaultRowHeight="15.6"/>
  <cols>
    <col min="1" max="1" width="10.5" style="202" customWidth="1"/>
    <col min="2" max="2" width="30" style="202" customWidth="1"/>
    <col min="3" max="3" width="9.19921875" style="202" customWidth="1"/>
    <col min="4" max="4" width="28" style="202" customWidth="1"/>
    <col min="5" max="5" width="9" style="202"/>
    <col min="6" max="6" width="5.69921875" style="202" customWidth="1"/>
    <col min="7" max="7" width="12.09765625" style="202" customWidth="1"/>
    <col min="8" max="8" width="9" style="202"/>
    <col min="9" max="16384" width="9" style="203"/>
  </cols>
  <sheetData>
    <row r="1" spans="1:12" ht="17.399999999999999">
      <c r="A1" s="204"/>
      <c r="B1" s="205"/>
      <c r="C1" s="205"/>
      <c r="D1" s="205"/>
      <c r="E1" s="205"/>
      <c r="F1" s="205"/>
      <c r="G1" s="204"/>
      <c r="H1" s="205"/>
    </row>
    <row r="2" spans="1:12">
      <c r="A2" s="205"/>
      <c r="B2" s="205"/>
      <c r="C2" s="205"/>
      <c r="D2" s="205"/>
      <c r="E2" s="205"/>
      <c r="F2" s="205"/>
      <c r="G2" s="205"/>
      <c r="H2" s="205"/>
    </row>
    <row r="3" spans="1:12" ht="30" customHeight="1">
      <c r="A3" s="205"/>
      <c r="B3" s="205"/>
      <c r="C3" s="205"/>
      <c r="D3" s="205"/>
      <c r="E3" s="205"/>
      <c r="F3" s="205"/>
      <c r="G3" s="205"/>
      <c r="H3" s="205"/>
    </row>
    <row r="4" spans="1:12" ht="30" customHeight="1">
      <c r="A4" s="205"/>
      <c r="B4" s="205"/>
      <c r="C4" s="205"/>
      <c r="D4" s="205"/>
      <c r="E4" s="205"/>
      <c r="F4" s="205"/>
      <c r="G4" s="205"/>
      <c r="H4" s="205"/>
    </row>
    <row r="5" spans="1:12" ht="60" customHeight="1">
      <c r="A5" s="223" t="s">
        <v>0</v>
      </c>
      <c r="B5" s="223"/>
      <c r="C5" s="223"/>
      <c r="D5" s="223"/>
      <c r="E5" s="223"/>
      <c r="F5" s="223"/>
      <c r="G5" s="223"/>
      <c r="H5" s="223"/>
    </row>
    <row r="6" spans="1:12" ht="18" customHeight="1">
      <c r="A6" s="223"/>
      <c r="B6" s="223"/>
      <c r="C6" s="223"/>
      <c r="D6" s="223"/>
      <c r="E6" s="223"/>
      <c r="F6" s="223"/>
      <c r="G6" s="223"/>
      <c r="H6" s="223"/>
    </row>
    <row r="7" spans="1:12" ht="45.75" customHeight="1">
      <c r="A7" s="206"/>
      <c r="B7" s="207"/>
      <c r="C7" s="224"/>
      <c r="D7" s="224"/>
      <c r="E7" s="224"/>
      <c r="F7" s="224"/>
      <c r="G7" s="208"/>
      <c r="H7" s="206"/>
      <c r="K7" s="213"/>
    </row>
    <row r="8" spans="1:12" ht="37.5" customHeight="1">
      <c r="A8" s="209"/>
      <c r="B8" s="210" t="s">
        <v>1</v>
      </c>
      <c r="C8" s="224" t="str">
        <f>MID('01收入支出决算总表'!A3,4,30)</f>
        <v>益阳市城市管理行政执法局</v>
      </c>
      <c r="D8" s="224"/>
      <c r="E8" s="224"/>
      <c r="F8" s="224"/>
      <c r="G8" s="209"/>
      <c r="H8" s="209"/>
      <c r="L8" s="213"/>
    </row>
    <row r="9" spans="1:12">
      <c r="A9" s="205"/>
      <c r="B9" s="205"/>
      <c r="C9" s="205"/>
      <c r="D9" s="205"/>
      <c r="E9" s="205"/>
      <c r="F9" s="205"/>
      <c r="G9" s="205"/>
      <c r="H9" s="205"/>
    </row>
    <row r="10" spans="1:12">
      <c r="A10" s="205"/>
      <c r="B10" s="205"/>
      <c r="C10" s="205"/>
      <c r="D10" s="205"/>
      <c r="E10" s="205"/>
      <c r="F10" s="205"/>
      <c r="G10" s="205"/>
      <c r="H10" s="205"/>
    </row>
    <row r="11" spans="1:12" ht="37.5" customHeight="1">
      <c r="A11" s="205"/>
      <c r="B11" s="210" t="s">
        <v>2</v>
      </c>
      <c r="C11" s="224" t="s">
        <v>3</v>
      </c>
      <c r="D11" s="224"/>
      <c r="E11" s="224"/>
      <c r="F11" s="224"/>
      <c r="G11" s="205"/>
      <c r="H11" s="205"/>
    </row>
    <row r="12" spans="1:12">
      <c r="A12" s="205"/>
      <c r="B12" s="205"/>
      <c r="C12" s="205"/>
      <c r="D12" s="205"/>
      <c r="E12" s="205"/>
      <c r="F12" s="205"/>
      <c r="G12" s="205"/>
      <c r="H12" s="205"/>
    </row>
    <row r="13" spans="1:12">
      <c r="A13" s="205"/>
      <c r="B13" s="205"/>
      <c r="C13" s="205"/>
      <c r="D13" s="205"/>
      <c r="E13" s="205"/>
      <c r="F13" s="205"/>
      <c r="G13" s="205"/>
      <c r="H13" s="205"/>
    </row>
    <row r="14" spans="1:12">
      <c r="A14" s="205"/>
      <c r="B14" s="205"/>
      <c r="C14" s="205"/>
      <c r="D14" s="205"/>
      <c r="E14" s="205"/>
      <c r="F14" s="205"/>
      <c r="G14" s="205"/>
      <c r="H14" s="205"/>
    </row>
    <row r="15" spans="1:12">
      <c r="A15" s="205"/>
      <c r="B15" s="205"/>
      <c r="C15" s="205"/>
      <c r="D15" s="205"/>
      <c r="E15" s="205"/>
      <c r="F15" s="205"/>
      <c r="G15" s="205"/>
      <c r="H15" s="205"/>
    </row>
    <row r="16" spans="1:12" ht="26.4">
      <c r="A16" s="225"/>
      <c r="B16" s="225"/>
      <c r="C16" s="225"/>
      <c r="D16" s="225"/>
      <c r="E16" s="225"/>
      <c r="F16" s="225"/>
      <c r="G16" s="225"/>
      <c r="H16" s="225"/>
    </row>
    <row r="17" spans="1:8" ht="35.25" customHeight="1">
      <c r="A17" s="211"/>
      <c r="B17" s="211"/>
      <c r="C17" s="211"/>
      <c r="D17" s="211"/>
      <c r="E17" s="211"/>
      <c r="F17" s="211"/>
      <c r="G17" s="211"/>
      <c r="H17" s="211"/>
    </row>
    <row r="18" spans="1:8" ht="36" customHeight="1">
      <c r="A18" s="212"/>
      <c r="B18" s="212"/>
      <c r="C18" s="212"/>
      <c r="D18" s="212"/>
      <c r="E18" s="212"/>
      <c r="F18" s="212"/>
      <c r="G18" s="212"/>
      <c r="H18" s="212"/>
    </row>
    <row r="19" spans="1:8">
      <c r="A19" s="205"/>
      <c r="B19" s="205"/>
      <c r="C19" s="205"/>
      <c r="D19" s="205"/>
      <c r="E19" s="205"/>
      <c r="F19" s="205"/>
      <c r="G19" s="205"/>
      <c r="H19" s="205"/>
    </row>
    <row r="20" spans="1:8">
      <c r="A20" s="205"/>
      <c r="B20" s="205"/>
      <c r="C20" s="205"/>
      <c r="D20" s="205"/>
      <c r="E20" s="205"/>
      <c r="F20" s="205"/>
      <c r="G20" s="205"/>
      <c r="H20" s="205"/>
    </row>
  </sheetData>
  <mergeCells count="6">
    <mergeCell ref="A16:H16"/>
    <mergeCell ref="A5:H5"/>
    <mergeCell ref="A6:H6"/>
    <mergeCell ref="C7:F7"/>
    <mergeCell ref="C8:F8"/>
    <mergeCell ref="C11:F11"/>
  </mergeCells>
  <phoneticPr fontId="13" type="noConversion"/>
  <printOptions horizontalCentered="1"/>
  <pageMargins left="0.75" right="0.75" top="0.98" bottom="0.98" header="0.51" footer="0.51"/>
  <pageSetup paperSize="9" firstPageNumber="0" orientation="landscape" blackAndWhite="1" useFirstPageNumber="1" r:id="rId1"/>
  <headerFooter alignWithMargins="0"/>
  <legacyDrawing r:id="rId2"/>
</worksheet>
</file>

<file path=xl/worksheets/sheet2.xml><?xml version="1.0" encoding="utf-8"?>
<worksheet xmlns="http://schemas.openxmlformats.org/spreadsheetml/2006/main" xmlns:r="http://schemas.openxmlformats.org/officeDocument/2006/relationships">
  <sheetPr codeName="Sheet2"/>
  <dimension ref="A1:J38"/>
  <sheetViews>
    <sheetView showZeros="0" workbookViewId="0">
      <selection activeCell="J17" sqref="J17"/>
    </sheetView>
  </sheetViews>
  <sheetFormatPr defaultColWidth="9" defaultRowHeight="15.6"/>
  <cols>
    <col min="1" max="1" width="36.59765625" style="5" customWidth="1"/>
    <col min="2" max="2" width="4" style="5" customWidth="1"/>
    <col min="3" max="3" width="16.09765625" style="5" customWidth="1"/>
    <col min="4" max="4" width="40.8984375" style="5" customWidth="1"/>
    <col min="5" max="5" width="5.3984375" style="186" customWidth="1"/>
    <col min="6" max="6" width="15.59765625" style="5" customWidth="1"/>
    <col min="7" max="8" width="9" style="108"/>
    <col min="9" max="16384" width="9" style="5"/>
  </cols>
  <sheetData>
    <row r="1" spans="1:10" s="106" customFormat="1" ht="18" customHeight="1">
      <c r="A1" s="226" t="s">
        <v>4</v>
      </c>
      <c r="B1" s="226"/>
      <c r="C1" s="226"/>
      <c r="D1" s="226"/>
      <c r="E1" s="226"/>
      <c r="F1" s="226"/>
      <c r="G1" s="128"/>
      <c r="H1" s="128"/>
    </row>
    <row r="2" spans="1:10" ht="12.75" customHeight="1">
      <c r="A2" s="109"/>
      <c r="B2" s="109"/>
      <c r="C2" s="109"/>
      <c r="D2" s="109"/>
      <c r="E2" s="187"/>
      <c r="F2" s="188" t="s">
        <v>5</v>
      </c>
    </row>
    <row r="3" spans="1:10" ht="15" customHeight="1">
      <c r="A3" s="189" t="str">
        <f>IF(ISNUMBER(FIND("本级",'[1]Z01 收入支出决算总表(财决01表)'!$A$3)),B3,C3)</f>
        <v>部门：益阳市城市管理行政执法局</v>
      </c>
      <c r="B3" s="190" t="str">
        <f>"部门"&amp;MID('[1]Z01 收入支出决算总表(财决01表)'!$A$3,5,LEN('[1]Z01 收入支出决算总表(财决01表)'!$A$3)-8)</f>
        <v>部门：益阳市城市管理行</v>
      </c>
      <c r="C3" s="190" t="str">
        <f>"部门"&amp;MID('[1]Z01 收入支出决算总表(财决01表)'!$A$3,5,30)</f>
        <v>部门：益阳市城市管理行政执法局</v>
      </c>
      <c r="D3" s="109"/>
      <c r="E3" s="187"/>
      <c r="F3" s="24" t="s">
        <v>6</v>
      </c>
    </row>
    <row r="4" spans="1:10" s="43" customFormat="1" ht="21.9" customHeight="1">
      <c r="A4" s="227" t="s">
        <v>7</v>
      </c>
      <c r="B4" s="228"/>
      <c r="C4" s="228"/>
      <c r="D4" s="227" t="s">
        <v>8</v>
      </c>
      <c r="E4" s="228"/>
      <c r="F4" s="228"/>
      <c r="G4" s="129"/>
      <c r="H4" s="129"/>
    </row>
    <row r="5" spans="1:10" s="43" customFormat="1" ht="21.9" customHeight="1">
      <c r="A5" s="214" t="s">
        <v>9</v>
      </c>
      <c r="B5" s="215" t="s">
        <v>10</v>
      </c>
      <c r="C5" s="110" t="s">
        <v>11</v>
      </c>
      <c r="D5" s="214" t="s">
        <v>9</v>
      </c>
      <c r="E5" s="216" t="s">
        <v>10</v>
      </c>
      <c r="F5" s="110" t="s">
        <v>11</v>
      </c>
      <c r="G5" s="129"/>
      <c r="H5" s="129"/>
    </row>
    <row r="6" spans="1:10" s="43" customFormat="1" ht="12.9" customHeight="1">
      <c r="A6" s="214" t="s">
        <v>12</v>
      </c>
      <c r="B6" s="110"/>
      <c r="C6" s="214" t="s">
        <v>13</v>
      </c>
      <c r="D6" s="214" t="s">
        <v>12</v>
      </c>
      <c r="E6" s="191"/>
      <c r="F6" s="214" t="s">
        <v>14</v>
      </c>
      <c r="G6" s="129"/>
      <c r="H6" s="129"/>
    </row>
    <row r="7" spans="1:10" s="43" customFormat="1" ht="12.9" customHeight="1">
      <c r="A7" s="217" t="s">
        <v>15</v>
      </c>
      <c r="B7" s="215" t="s">
        <v>13</v>
      </c>
      <c r="C7" s="119">
        <f>'[1]Z01 收入支出决算总表(财决01表)'!$E$7</f>
        <v>4057.82</v>
      </c>
      <c r="D7" s="116" t="str">
        <f t="array" ref="D7">INDEX('[1]Z01 收入支出决算总表(财决01表)'!F$1:F$65536,SMALL(IF('[1]Z01 收入支出决算总表(财决01表)'!$J$7:$J$29&gt;0,ROW($7:$29),4^8),ROW('[1]Z01 收入支出决算总表(财决01表)'!F1)))&amp;""</f>
        <v>八、社会保障和就业支出</v>
      </c>
      <c r="E7" s="192">
        <v>28</v>
      </c>
      <c r="F7" s="119">
        <f>IF(ISERROR(VLOOKUP(D7,'[1]Z01 收入支出决算总表(财决01表)'!F$7:J$29,5,FALSE)),"",VLOOKUP(D7,'[1]Z01 收入支出决算总表(财决01表)'!F$7:J$29,5,FALSE))</f>
        <v>319.55</v>
      </c>
      <c r="G7" s="193"/>
      <c r="H7" s="194"/>
      <c r="J7" s="127"/>
    </row>
    <row r="8" spans="1:10" s="43" customFormat="1" ht="12.9" customHeight="1">
      <c r="A8" s="116" t="s">
        <v>16</v>
      </c>
      <c r="B8" s="215" t="s">
        <v>14</v>
      </c>
      <c r="C8" s="119">
        <f>'[1]Z01 收入支出决算总表(财决01表)'!$E$9</f>
        <v>0</v>
      </c>
      <c r="D8" s="116" t="str">
        <f t="array" ref="D8">INDEX('[1]Z01 收入支出决算总表(财决01表)'!F$1:F$65536,SMALL(IF('[1]Z01 收入支出决算总表(财决01表)'!$J$7:$J$29&gt;0,ROW($7:$29),4^8),ROW('[1]Z01 收入支出决算总表(财决01表)'!F2)))&amp;""</f>
        <v>九、医疗卫生与计划生育支出</v>
      </c>
      <c r="E8" s="192">
        <v>29</v>
      </c>
      <c r="F8" s="119">
        <f>IF(ISERROR(VLOOKUP(D8,'[1]Z01 收入支出决算总表(财决01表)'!F$7:J$29,5,FALSE)),"",VLOOKUP(D8,'[1]Z01 收入支出决算总表(财决01表)'!F$7:J$29,5,FALSE))</f>
        <v>84.96</v>
      </c>
      <c r="G8" s="129"/>
      <c r="H8" s="129"/>
    </row>
    <row r="9" spans="1:10" s="43" customFormat="1" ht="12.9" customHeight="1">
      <c r="A9" s="116" t="s">
        <v>17</v>
      </c>
      <c r="B9" s="215" t="s">
        <v>18</v>
      </c>
      <c r="C9" s="119">
        <f>'[1]Z01 收入支出决算总表(财决01表)'!$E$10</f>
        <v>805.51</v>
      </c>
      <c r="D9" s="116" t="str">
        <f t="array" ref="D9">INDEX('[1]Z01 收入支出决算总表(财决01表)'!F$1:F$65536,SMALL(IF('[1]Z01 收入支出决算总表(财决01表)'!$J$7:$J$29&gt;0,ROW($7:$29),4^8),ROW('[1]Z01 收入支出决算总表(财决01表)'!F3)))&amp;""</f>
        <v>十一、城乡社区支出</v>
      </c>
      <c r="E9" s="192">
        <v>30</v>
      </c>
      <c r="F9" s="119">
        <f>IF(ISERROR(VLOOKUP(D9,'[1]Z01 收入支出决算总表(财决01表)'!F$7:J$29,5,FALSE)),"",VLOOKUP(D9,'[1]Z01 收入支出决算总表(财决01表)'!F$7:J$29,5,FALSE))</f>
        <v>6160.71</v>
      </c>
      <c r="G9" s="129"/>
      <c r="H9" s="129"/>
    </row>
    <row r="10" spans="1:10" s="43" customFormat="1" ht="12.9" customHeight="1">
      <c r="A10" s="116" t="s">
        <v>19</v>
      </c>
      <c r="B10" s="215" t="s">
        <v>20</v>
      </c>
      <c r="C10" s="119">
        <f>'[1]Z01 收入支出决算总表(财决01表)'!$E$11</f>
        <v>0</v>
      </c>
      <c r="D10" s="116" t="str">
        <f t="array" ref="D10">INDEX('[1]Z01 收入支出决算总表(财决01表)'!F$1:F$65536,SMALL(IF('[1]Z01 收入支出决算总表(财决01表)'!$J$7:$J$29&gt;0,ROW($7:$29),4^8),ROW('[1]Z01 收入支出决算总表(财决01表)'!F4)))&amp;""</f>
        <v>十二、农林水支出</v>
      </c>
      <c r="E10" s="192">
        <v>31</v>
      </c>
      <c r="F10" s="119">
        <f>IF(ISERROR(VLOOKUP(D10,'[1]Z01 收入支出决算总表(财决01表)'!F$7:J$29,5,FALSE)),"",VLOOKUP(D10,'[1]Z01 收入支出决算总表(财决01表)'!F$7:J$29,5,FALSE))</f>
        <v>60</v>
      </c>
      <c r="G10" s="129"/>
      <c r="H10" s="129"/>
    </row>
    <row r="11" spans="1:10" s="43" customFormat="1" ht="12.9" customHeight="1">
      <c r="A11" s="116" t="s">
        <v>21</v>
      </c>
      <c r="B11" s="215" t="s">
        <v>22</v>
      </c>
      <c r="C11" s="119">
        <f>'[1]Z01 收入支出决算总表(财决01表)'!$E$12</f>
        <v>0</v>
      </c>
      <c r="D11" s="116" t="str">
        <f t="array" ref="D11">INDEX('[1]Z01 收入支出决算总表(财决01表)'!F$1:F$65536,SMALL(IF('[1]Z01 收入支出决算总表(财决01表)'!$J$7:$J$29&gt;0,ROW($7:$29),4^8),ROW('[1]Z01 收入支出决算总表(财决01表)'!F5)))&amp;""</f>
        <v>十四、资源勘探信息等支出</v>
      </c>
      <c r="E11" s="192">
        <v>32</v>
      </c>
      <c r="F11" s="119">
        <f>IF(ISERROR(VLOOKUP(D11,'[1]Z01 收入支出决算总表(财决01表)'!F$7:J$29,5,FALSE)),"",VLOOKUP(D11,'[1]Z01 收入支出决算总表(财决01表)'!F$7:J$29,5,FALSE))</f>
        <v>1.5</v>
      </c>
      <c r="G11" s="129"/>
      <c r="H11" s="129"/>
    </row>
    <row r="12" spans="1:10" s="43" customFormat="1" ht="12.9" customHeight="1">
      <c r="A12" s="116" t="s">
        <v>23</v>
      </c>
      <c r="B12" s="215" t="s">
        <v>24</v>
      </c>
      <c r="C12" s="119">
        <f>'[1]Z01 收入支出决算总表(财决01表)'!$E$13</f>
        <v>2470.25</v>
      </c>
      <c r="D12" s="116" t="str">
        <f t="array" ref="D12">INDEX('[1]Z01 收入支出决算总表(财决01表)'!F$1:F$65536,SMALL(IF('[1]Z01 收入支出决算总表(财决01表)'!$J$7:$J$29&gt;0,ROW($7:$29),4^8),ROW('[1]Z01 收入支出决算总表(财决01表)'!F6)))&amp;""</f>
        <v>十九、住房保障支出</v>
      </c>
      <c r="E12" s="192">
        <v>33</v>
      </c>
      <c r="F12" s="119">
        <f>IF(ISERROR(VLOOKUP(D12,'[1]Z01 收入支出决算总表(财决01表)'!F$7:J$29,5,FALSE)),"",VLOOKUP(D12,'[1]Z01 收入支出决算总表(财决01表)'!F$7:J$29,5,FALSE))</f>
        <v>152.81</v>
      </c>
      <c r="G12" s="129"/>
      <c r="H12" s="129"/>
    </row>
    <row r="13" spans="1:10" s="43" customFormat="1" ht="12.9" customHeight="1">
      <c r="A13" s="116"/>
      <c r="B13" s="215" t="s">
        <v>25</v>
      </c>
      <c r="C13" s="195"/>
      <c r="D13" s="116" t="str">
        <f t="array" ref="D13">INDEX('[1]Z01 收入支出决算总表(财决01表)'!F$1:F$65536,SMALL(IF('[1]Z01 收入支出决算总表(财决01表)'!$J$7:$J$29&gt;0,ROW($7:$29),4^8),ROW('[1]Z01 收入支出决算总表(财决01表)'!F7)))&amp;""</f>
        <v/>
      </c>
      <c r="E13" s="192">
        <v>34</v>
      </c>
      <c r="F13" s="119" t="str">
        <f>IF(ISERROR(VLOOKUP(D13,'[1]Z01 收入支出决算总表(财决01表)'!F$7:J$29,5,FALSE)),"",VLOOKUP(D13,'[1]Z01 收入支出决算总表(财决01表)'!F$7:J$29,5,FALSE))</f>
        <v/>
      </c>
      <c r="G13" s="129"/>
      <c r="H13" s="129"/>
    </row>
    <row r="14" spans="1:10" s="43" customFormat="1" ht="12.9" customHeight="1">
      <c r="A14" s="116"/>
      <c r="B14" s="215" t="s">
        <v>26</v>
      </c>
      <c r="C14" s="195"/>
      <c r="D14" s="116" t="str">
        <f t="array" ref="D14">INDEX('[1]Z01 收入支出决算总表(财决01表)'!F$1:F$65536,SMALL(IF('[1]Z01 收入支出决算总表(财决01表)'!$J$7:$J$29&gt;0,ROW($7:$29),4^8),ROW('[1]Z01 收入支出决算总表(财决01表)'!F8)))&amp;""</f>
        <v/>
      </c>
      <c r="E14" s="192">
        <v>35</v>
      </c>
      <c r="F14" s="119" t="str">
        <f>IF(ISERROR(VLOOKUP(D14,'[1]Z01 收入支出决算总表(财决01表)'!F$7:J$29,5,FALSE)),"",VLOOKUP(D14,'[1]Z01 收入支出决算总表(财决01表)'!F$7:J$29,5,FALSE))</f>
        <v/>
      </c>
      <c r="G14" s="129"/>
      <c r="H14" s="129"/>
    </row>
    <row r="15" spans="1:10" s="43" customFormat="1" ht="12.9" customHeight="1">
      <c r="A15" s="116"/>
      <c r="B15" s="215" t="s">
        <v>27</v>
      </c>
      <c r="C15" s="195"/>
      <c r="D15" s="116" t="str">
        <f t="array" ref="D15">INDEX('[1]Z01 收入支出决算总表(财决01表)'!F$1:F$65536,SMALL(IF('[1]Z01 收入支出决算总表(财决01表)'!$J$7:$J$29&gt;0,ROW($7:$29),4^8),ROW('[1]Z01 收入支出决算总表(财决01表)'!F9)))&amp;""</f>
        <v/>
      </c>
      <c r="E15" s="192">
        <v>36</v>
      </c>
      <c r="F15" s="119" t="str">
        <f>IF(ISERROR(VLOOKUP(D15,'[1]Z01 收入支出决算总表(财决01表)'!F$7:J$29,5,FALSE)),"",VLOOKUP(D15,'[1]Z01 收入支出决算总表(财决01表)'!F$7:J$29,5,FALSE))</f>
        <v/>
      </c>
      <c r="G15" s="129"/>
      <c r="H15" s="129"/>
    </row>
    <row r="16" spans="1:10" s="43" customFormat="1" ht="12.9" customHeight="1">
      <c r="A16" s="116"/>
      <c r="B16" s="215" t="s">
        <v>28</v>
      </c>
      <c r="C16" s="195"/>
      <c r="D16" s="116" t="str">
        <f t="array" ref="D16">INDEX('[1]Z01 收入支出决算总表(财决01表)'!F$1:F$65536,SMALL(IF('[1]Z01 收入支出决算总表(财决01表)'!$J$7:$J$29&gt;0,ROW($7:$29),4^8),ROW('[1]Z01 收入支出决算总表(财决01表)'!F10)))&amp;""</f>
        <v/>
      </c>
      <c r="E16" s="192">
        <v>37</v>
      </c>
      <c r="F16" s="119" t="str">
        <f>IF(ISERROR(VLOOKUP(D16,'[1]Z01 收入支出决算总表(财决01表)'!F$7:J$29,5,FALSE)),"",VLOOKUP(D16,'[1]Z01 收入支出决算总表(财决01表)'!F$7:J$29,5,FALSE))</f>
        <v/>
      </c>
      <c r="G16" s="129"/>
      <c r="H16" s="129"/>
    </row>
    <row r="17" spans="1:8" s="43" customFormat="1" ht="12.9" customHeight="1">
      <c r="A17" s="116"/>
      <c r="B17" s="215" t="s">
        <v>29</v>
      </c>
      <c r="C17" s="195"/>
      <c r="D17" s="116" t="str">
        <f t="array" ref="D17">INDEX('[1]Z01 收入支出决算总表(财决01表)'!F$1:F$65536,SMALL(IF('[1]Z01 收入支出决算总表(财决01表)'!$J$7:$J$29&gt;0,ROW($7:$29),4^8),ROW('[1]Z01 收入支出决算总表(财决01表)'!F11)))&amp;""</f>
        <v/>
      </c>
      <c r="E17" s="192">
        <v>38</v>
      </c>
      <c r="F17" s="119" t="str">
        <f>IF(ISERROR(VLOOKUP(D17,'[1]Z01 收入支出决算总表(财决01表)'!F$7:J$29,5,FALSE)),"",VLOOKUP(D17,'[1]Z01 收入支出决算总表(财决01表)'!F$7:J$29,5,FALSE))</f>
        <v/>
      </c>
      <c r="G17" s="129"/>
      <c r="H17" s="129"/>
    </row>
    <row r="18" spans="1:8" s="43" customFormat="1" ht="12.9" customHeight="1">
      <c r="A18" s="116"/>
      <c r="B18" s="215" t="s">
        <v>30</v>
      </c>
      <c r="C18" s="195"/>
      <c r="D18" s="116" t="str">
        <f t="array" ref="D18">INDEX('[1]Z01 收入支出决算总表(财决01表)'!F$1:F$65536,SMALL(IF('[1]Z01 收入支出决算总表(财决01表)'!$J$7:$J$29&gt;0,ROW($7:$29),4^8),ROW('[1]Z01 收入支出决算总表(财决01表)'!F12)))&amp;""</f>
        <v/>
      </c>
      <c r="E18" s="192">
        <v>39</v>
      </c>
      <c r="F18" s="119" t="str">
        <f>IF(ISERROR(VLOOKUP(D18,'[1]Z01 收入支出决算总表(财决01表)'!F$7:J$29,5,FALSE)),"",VLOOKUP(D18,'[1]Z01 收入支出决算总表(财决01表)'!F$7:J$29,5,FALSE))</f>
        <v/>
      </c>
      <c r="G18" s="129"/>
      <c r="H18" s="129"/>
    </row>
    <row r="19" spans="1:8" s="43" customFormat="1" ht="12.9" customHeight="1">
      <c r="A19" s="116"/>
      <c r="B19" s="215" t="s">
        <v>31</v>
      </c>
      <c r="C19" s="195"/>
      <c r="D19" s="116" t="str">
        <f t="array" ref="D19">INDEX('[1]Z01 收入支出决算总表(财决01表)'!F$1:F$65536,SMALL(IF('[1]Z01 收入支出决算总表(财决01表)'!$J$7:$J$29&gt;0,ROW($7:$29),4^8),ROW('[1]Z01 收入支出决算总表(财决01表)'!F13)))&amp;""</f>
        <v/>
      </c>
      <c r="E19" s="192">
        <v>40</v>
      </c>
      <c r="F19" s="119" t="str">
        <f>IF(ISERROR(VLOOKUP(D19,'[1]Z01 收入支出决算总表(财决01表)'!F$7:J$29,5,FALSE)),"",VLOOKUP(D19,'[1]Z01 收入支出决算总表(财决01表)'!F$7:J$29,5,FALSE))</f>
        <v/>
      </c>
      <c r="G19" s="129"/>
      <c r="H19" s="129"/>
    </row>
    <row r="20" spans="1:8" s="43" customFormat="1" ht="12.9" customHeight="1">
      <c r="A20" s="116"/>
      <c r="B20" s="215" t="s">
        <v>32</v>
      </c>
      <c r="C20" s="195"/>
      <c r="D20" s="116" t="str">
        <f t="array" ref="D20">INDEX('[1]Z01 收入支出决算总表(财决01表)'!F$1:F$65536,SMALL(IF('[1]Z01 收入支出决算总表(财决01表)'!$J$7:$J$29&gt;0,ROW($7:$29),4^8),ROW('[1]Z01 收入支出决算总表(财决01表)'!F14)))&amp;""</f>
        <v/>
      </c>
      <c r="E20" s="192">
        <v>41</v>
      </c>
      <c r="F20" s="119" t="str">
        <f>IF(ISERROR(VLOOKUP(D20,'[1]Z01 收入支出决算总表(财决01表)'!F$7:J$29,5,FALSE)),"",VLOOKUP(D20,'[1]Z01 收入支出决算总表(财决01表)'!F$7:J$29,5,FALSE))</f>
        <v/>
      </c>
      <c r="G20" s="129"/>
      <c r="H20" s="129"/>
    </row>
    <row r="21" spans="1:8" s="43" customFormat="1" ht="12.9" customHeight="1">
      <c r="A21" s="116"/>
      <c r="B21" s="215" t="s">
        <v>33</v>
      </c>
      <c r="C21" s="195"/>
      <c r="D21" s="116" t="str">
        <f t="array" ref="D21">INDEX('[1]Z01 收入支出决算总表(财决01表)'!F$1:F$65536,SMALL(IF('[1]Z01 收入支出决算总表(财决01表)'!$J$7:$J$29&gt;0,ROW($7:$29),4^8),ROW('[1]Z01 收入支出决算总表(财决01表)'!F15)))&amp;""</f>
        <v/>
      </c>
      <c r="E21" s="192">
        <v>42</v>
      </c>
      <c r="F21" s="119" t="str">
        <f>IF(ISERROR(VLOOKUP(D21,'[1]Z01 收入支出决算总表(财决01表)'!F$7:J$29,5,FALSE)),"",VLOOKUP(D21,'[1]Z01 收入支出决算总表(财决01表)'!F$7:J$29,5,FALSE))</f>
        <v/>
      </c>
      <c r="G21" s="129"/>
      <c r="H21" s="129"/>
    </row>
    <row r="22" spans="1:8" s="43" customFormat="1" ht="12.9" customHeight="1">
      <c r="A22" s="116"/>
      <c r="B22" s="215" t="s">
        <v>34</v>
      </c>
      <c r="C22" s="195"/>
      <c r="D22" s="116" t="str">
        <f t="array" ref="D22">INDEX('[1]Z01 收入支出决算总表(财决01表)'!F$1:F$65536,SMALL(IF('[1]Z01 收入支出决算总表(财决01表)'!$J$7:$J$29&gt;0,ROW($7:$29),4^8),ROW('[1]Z01 收入支出决算总表(财决01表)'!F16)))&amp;""</f>
        <v/>
      </c>
      <c r="E22" s="192">
        <v>43</v>
      </c>
      <c r="F22" s="119" t="str">
        <f>IF(ISERROR(VLOOKUP(D22,'[1]Z01 收入支出决算总表(财决01表)'!F$7:J$29,5,FALSE)),"",VLOOKUP(D22,'[1]Z01 收入支出决算总表(财决01表)'!F$7:J$29,5,FALSE))</f>
        <v/>
      </c>
      <c r="G22" s="129"/>
      <c r="H22" s="129"/>
    </row>
    <row r="23" spans="1:8" s="43" customFormat="1" ht="12.9" customHeight="1">
      <c r="A23" s="116"/>
      <c r="B23" s="215" t="s">
        <v>35</v>
      </c>
      <c r="C23" s="195"/>
      <c r="D23" s="116" t="str">
        <f t="array" ref="D23">INDEX('[1]Z01 收入支出决算总表(财决01表)'!F$1:F$65536,SMALL(IF('[1]Z01 收入支出决算总表(财决01表)'!$J$7:$J$29&gt;0,ROW($7:$29),4^8),ROW('[1]Z01 收入支出决算总表(财决01表)'!F17)))&amp;""</f>
        <v/>
      </c>
      <c r="E23" s="192">
        <v>44</v>
      </c>
      <c r="F23" s="119" t="str">
        <f>IF(ISERROR(VLOOKUP(D23,'[1]Z01 收入支出决算总表(财决01表)'!F$7:J$29,5,FALSE)),"",VLOOKUP(D23,'[1]Z01 收入支出决算总表(财决01表)'!F$7:J$29,5,FALSE))</f>
        <v/>
      </c>
      <c r="G23" s="129"/>
      <c r="H23" s="129"/>
    </row>
    <row r="24" spans="1:8" s="43" customFormat="1" ht="12.9" customHeight="1">
      <c r="A24" s="116"/>
      <c r="B24" s="215" t="s">
        <v>36</v>
      </c>
      <c r="C24" s="195"/>
      <c r="D24" s="116" t="str">
        <f t="array" ref="D24">INDEX('[1]Z01 收入支出决算总表(财决01表)'!F$1:F$65536,SMALL(IF('[1]Z01 收入支出决算总表(财决01表)'!$J$7:$J$29&gt;0,ROW($7:$29),4^8),ROW('[1]Z01 收入支出决算总表(财决01表)'!F18)))&amp;""</f>
        <v/>
      </c>
      <c r="E24" s="192">
        <v>45</v>
      </c>
      <c r="F24" s="119" t="str">
        <f>IF(ISERROR(VLOOKUP(D24,'[1]Z01 收入支出决算总表(财决01表)'!F$7:J$29,5,FALSE)),"",VLOOKUP(D24,'[1]Z01 收入支出决算总表(财决01表)'!F$7:J$29,5,FALSE))</f>
        <v/>
      </c>
      <c r="G24" s="129"/>
      <c r="H24" s="129"/>
    </row>
    <row r="25" spans="1:8" s="43" customFormat="1" ht="12.9" customHeight="1">
      <c r="A25" s="116"/>
      <c r="B25" s="215" t="s">
        <v>37</v>
      </c>
      <c r="C25" s="195"/>
      <c r="D25" s="116" t="str">
        <f t="array" ref="D25">INDEX('[1]Z01 收入支出决算总表(财决01表)'!F$1:F$65536,SMALL(IF('[1]Z01 收入支出决算总表(财决01表)'!$J$7:$J$29&gt;0,ROW($7:$29),4^8),ROW('[1]Z01 收入支出决算总表(财决01表)'!F19)))&amp;""</f>
        <v/>
      </c>
      <c r="E25" s="192">
        <v>46</v>
      </c>
      <c r="F25" s="119" t="str">
        <f>IF(ISERROR(VLOOKUP(D25,'[1]Z01 收入支出决算总表(财决01表)'!F$7:J$29,5,FALSE)),"",VLOOKUP(D25,'[1]Z01 收入支出决算总表(财决01表)'!F$7:J$29,5,FALSE))</f>
        <v/>
      </c>
      <c r="G25" s="129"/>
      <c r="H25" s="129"/>
    </row>
    <row r="26" spans="1:8" s="43" customFormat="1" ht="12.9" customHeight="1">
      <c r="A26" s="116"/>
      <c r="B26" s="215" t="s">
        <v>38</v>
      </c>
      <c r="C26" s="195"/>
      <c r="D26" s="116" t="str">
        <f t="array" ref="D26">INDEX('[1]Z01 收入支出决算总表(财决01表)'!F$1:F$65536,SMALL(IF('[1]Z01 收入支出决算总表(财决01表)'!$J$7:$J$29&gt;0,ROW($7:$29),4^8),ROW('[1]Z01 收入支出决算总表(财决01表)'!F20)))&amp;""</f>
        <v/>
      </c>
      <c r="E26" s="192">
        <v>47</v>
      </c>
      <c r="F26" s="119" t="str">
        <f>IF(ISERROR(VLOOKUP(D26,'[1]Z01 收入支出决算总表(财决01表)'!F$7:J$29,5,FALSE)),"",VLOOKUP(D26,'[1]Z01 收入支出决算总表(财决01表)'!F$7:J$29,5,FALSE))</f>
        <v/>
      </c>
      <c r="G26" s="129"/>
      <c r="H26" s="129"/>
    </row>
    <row r="27" spans="1:8" s="43" customFormat="1" ht="12.9" customHeight="1">
      <c r="A27" s="116"/>
      <c r="B27" s="215" t="s">
        <v>39</v>
      </c>
      <c r="C27" s="195"/>
      <c r="D27" s="116" t="str">
        <f t="array" ref="D27">INDEX('[1]Z01 收入支出决算总表(财决01表)'!F$1:F$65536,SMALL(IF('[1]Z01 收入支出决算总表(财决01表)'!$J$7:$J$29&gt;0,ROW($7:$29),4^8),ROW('[1]Z01 收入支出决算总表(财决01表)'!F21)))&amp;""</f>
        <v/>
      </c>
      <c r="E27" s="192">
        <v>48</v>
      </c>
      <c r="F27" s="119" t="str">
        <f>IF(ISERROR(VLOOKUP(D27,'[1]Z01 收入支出决算总表(财决01表)'!F$7:J$29,5,FALSE)),"",VLOOKUP(D27,'[1]Z01 收入支出决算总表(财决01表)'!F$7:J$29,5,FALSE))</f>
        <v/>
      </c>
      <c r="G27" s="129"/>
      <c r="H27" s="129"/>
    </row>
    <row r="28" spans="1:8" s="43" customFormat="1" ht="12.9" customHeight="1">
      <c r="A28" s="116"/>
      <c r="B28" s="215" t="s">
        <v>40</v>
      </c>
      <c r="C28" s="195"/>
      <c r="D28" s="116" t="str">
        <f t="array" ref="D28">INDEX('[1]Z01 收入支出决算总表(财决01表)'!F$1:F$65536,SMALL(IF('[1]Z01 收入支出决算总表(财决01表)'!$J$7:$J$29&gt;0,ROW($7:$29),4^8),ROW('[1]Z01 收入支出决算总表(财决01表)'!F22)))&amp;""</f>
        <v/>
      </c>
      <c r="E28" s="192">
        <v>49</v>
      </c>
      <c r="F28" s="119" t="str">
        <f>IF(ISERROR(VLOOKUP(D28,'[1]Z01 收入支出决算总表(财决01表)'!F$7:J$29,5,FALSE)),"",VLOOKUP(D28,'[1]Z01 收入支出决算总表(财决01表)'!F$7:J$29,5,FALSE))</f>
        <v/>
      </c>
      <c r="G28" s="129"/>
      <c r="H28" s="129"/>
    </row>
    <row r="29" spans="1:8" s="43" customFormat="1" ht="12.9" customHeight="1">
      <c r="A29" s="116"/>
      <c r="B29" s="215" t="s">
        <v>41</v>
      </c>
      <c r="C29" s="195"/>
      <c r="D29" s="116" t="str">
        <f t="array" ref="D29">INDEX('[1]Z01 收入支出决算总表(财决01表)'!F$1:F$65536,SMALL(IF('[1]Z01 收入支出决算总表(财决01表)'!$J$7:$J$29&gt;0,ROW($7:$29),4^8),ROW('[1]Z01 收入支出决算总表(财决01表)'!F23)))&amp;""</f>
        <v/>
      </c>
      <c r="E29" s="192">
        <v>50</v>
      </c>
      <c r="F29" s="119" t="str">
        <f>IF(ISERROR(VLOOKUP(D29,'[1]Z01 收入支出决算总表(财决01表)'!F$7:J$29,5,FALSE)),"",VLOOKUP(D29,'[1]Z01 收入支出决算总表(财决01表)'!F$7:J$29,5,FALSE))</f>
        <v/>
      </c>
      <c r="G29" s="129"/>
      <c r="H29" s="129"/>
    </row>
    <row r="30" spans="1:8" s="43" customFormat="1" ht="12.9" customHeight="1">
      <c r="A30" s="114" t="s">
        <v>42</v>
      </c>
      <c r="B30" s="215" t="s">
        <v>43</v>
      </c>
      <c r="C30" s="119">
        <f>'[1]Z01 收入支出决算总表(财决01表)'!$E$31</f>
        <v>2.68</v>
      </c>
      <c r="D30" s="114" t="s">
        <v>44</v>
      </c>
      <c r="E30" s="192">
        <v>51</v>
      </c>
      <c r="F30" s="119">
        <f>'[1]Z01 收入支出决算总表(财决01表)'!$O$31</f>
        <v>0</v>
      </c>
      <c r="G30" s="129"/>
      <c r="H30" s="129"/>
    </row>
    <row r="31" spans="1:8" s="43" customFormat="1" ht="12.9" customHeight="1">
      <c r="A31" s="114" t="s">
        <v>45</v>
      </c>
      <c r="B31" s="215" t="s">
        <v>46</v>
      </c>
      <c r="C31" s="119">
        <f>'[1]Z01 收入支出决算总表(财决01表)'!$E$32</f>
        <v>19.14</v>
      </c>
      <c r="D31" s="114" t="s">
        <v>47</v>
      </c>
      <c r="E31" s="192">
        <v>52</v>
      </c>
      <c r="F31" s="119">
        <f>'[1]Z01 收入支出决算总表(财决01表)'!$O$36</f>
        <v>575.87</v>
      </c>
      <c r="G31" s="129"/>
      <c r="H31" s="129"/>
    </row>
    <row r="32" spans="1:8" s="43" customFormat="1" ht="12.9" customHeight="1">
      <c r="A32" s="114"/>
      <c r="B32" s="215" t="s">
        <v>48</v>
      </c>
      <c r="C32" s="195"/>
      <c r="D32" s="114"/>
      <c r="E32" s="192">
        <v>53</v>
      </c>
      <c r="F32" s="196"/>
      <c r="G32" s="129"/>
      <c r="H32" s="129"/>
    </row>
    <row r="33" spans="1:8" s="185" customFormat="1" ht="12.9" customHeight="1">
      <c r="A33" s="218" t="s">
        <v>49</v>
      </c>
      <c r="B33" s="218" t="s">
        <v>50</v>
      </c>
      <c r="C33" s="197">
        <f>'[1]Z01 收入支出决算总表(财决01表)'!$E$42</f>
        <v>7355.4</v>
      </c>
      <c r="D33" s="218" t="s">
        <v>49</v>
      </c>
      <c r="E33" s="198">
        <v>54</v>
      </c>
      <c r="F33" s="199">
        <f>'[1]Z01 收入支出决算总表(财决01表)'!$O$42</f>
        <v>7355.4</v>
      </c>
      <c r="G33" s="200"/>
      <c r="H33" s="200"/>
    </row>
    <row r="34" spans="1:8" ht="12.9" customHeight="1">
      <c r="A34" s="14" t="s">
        <v>51</v>
      </c>
      <c r="B34" s="43"/>
      <c r="C34" s="43"/>
      <c r="D34" s="43"/>
      <c r="E34" s="201"/>
      <c r="F34" s="43"/>
    </row>
    <row r="35" spans="1:8" ht="12.9" customHeight="1">
      <c r="A35" s="14" t="s">
        <v>52</v>
      </c>
      <c r="B35" s="43"/>
      <c r="C35" s="43"/>
      <c r="D35" s="43"/>
      <c r="E35" s="201"/>
      <c r="F35" s="43"/>
    </row>
    <row r="36" spans="1:8" ht="12.9" customHeight="1">
      <c r="A36" s="15" t="s">
        <v>53</v>
      </c>
      <c r="B36" s="43"/>
      <c r="C36" s="43"/>
      <c r="D36" s="43"/>
      <c r="E36" s="201"/>
      <c r="F36" s="43"/>
    </row>
    <row r="37" spans="1:8" ht="12.9" customHeight="1">
      <c r="A37" s="15" t="s">
        <v>54</v>
      </c>
      <c r="B37" s="43"/>
      <c r="C37" s="43"/>
      <c r="D37" s="43"/>
      <c r="E37" s="201"/>
      <c r="F37" s="43"/>
    </row>
    <row r="38" spans="1:8">
      <c r="A38" s="43"/>
      <c r="B38" s="43"/>
      <c r="C38" s="43"/>
      <c r="D38" s="43"/>
      <c r="E38" s="201"/>
      <c r="F38" s="43"/>
    </row>
  </sheetData>
  <mergeCells count="3">
    <mergeCell ref="A1:F1"/>
    <mergeCell ref="A4:C4"/>
    <mergeCell ref="D4:F4"/>
  </mergeCells>
  <phoneticPr fontId="13" type="noConversion"/>
  <printOptions horizontalCentered="1"/>
  <pageMargins left="0.35" right="0.35" top="0.39" bottom="0.39" header="0.51" footer="0.2"/>
  <pageSetup paperSize="9" orientation="landscape" horizontalDpi="300" verticalDpi="300" r:id="rId1"/>
  <headerFooter alignWithMargins="0">
    <oddFooter>&amp;C第 &amp;P 页</oddFooter>
  </headerFooter>
</worksheet>
</file>

<file path=xl/worksheets/sheet3.xml><?xml version="1.0" encoding="utf-8"?>
<worksheet xmlns="http://schemas.openxmlformats.org/spreadsheetml/2006/main" xmlns:r="http://schemas.openxmlformats.org/officeDocument/2006/relationships">
  <sheetPr codeName="Sheet3"/>
  <dimension ref="A1:U302"/>
  <sheetViews>
    <sheetView showZeros="0" workbookViewId="0">
      <selection activeCell="O13" sqref="O13"/>
    </sheetView>
  </sheetViews>
  <sheetFormatPr defaultColWidth="9" defaultRowHeight="15.6"/>
  <cols>
    <col min="1" max="2" width="4.59765625" style="160" customWidth="1"/>
    <col min="3" max="3" width="31.59765625" style="160" customWidth="1"/>
    <col min="4" max="10" width="12.59765625" style="160" customWidth="1"/>
    <col min="11" max="11" width="11.3984375" style="161" customWidth="1"/>
    <col min="12" max="12" width="10.09765625" style="162" customWidth="1"/>
    <col min="13" max="15" width="9" style="162"/>
    <col min="16" max="16384" width="9" style="160"/>
  </cols>
  <sheetData>
    <row r="1" spans="1:15" s="157" customFormat="1" ht="22.8">
      <c r="A1" s="229" t="s">
        <v>55</v>
      </c>
      <c r="B1" s="229"/>
      <c r="C1" s="229"/>
      <c r="D1" s="229"/>
      <c r="E1" s="229"/>
      <c r="F1" s="229"/>
      <c r="G1" s="229"/>
      <c r="H1" s="229"/>
      <c r="I1" s="229"/>
      <c r="J1" s="229"/>
      <c r="K1" s="161"/>
      <c r="L1" s="170"/>
      <c r="M1" s="171" t="str">
        <f>"a1:"&amp;"j"&amp;MAX(M10:M500)</f>
        <v>a1:j47</v>
      </c>
      <c r="N1" s="170"/>
      <c r="O1" s="170"/>
    </row>
    <row r="2" spans="1:15">
      <c r="A2" s="163" t="str">
        <f>'01收入支出决算总表'!A3</f>
        <v>部门：益阳市城市管理行政执法局</v>
      </c>
      <c r="I2" s="172"/>
      <c r="J2" s="172" t="s">
        <v>56</v>
      </c>
    </row>
    <row r="3" spans="1:15">
      <c r="A3" s="163"/>
      <c r="F3" s="164"/>
      <c r="J3" s="172" t="s">
        <v>6</v>
      </c>
      <c r="M3" s="173" t="s">
        <v>57</v>
      </c>
    </row>
    <row r="4" spans="1:15" s="158" customFormat="1">
      <c r="A4" s="14" t="s">
        <v>58</v>
      </c>
      <c r="E4" s="14" t="s">
        <v>59</v>
      </c>
      <c r="F4" s="164"/>
      <c r="H4" s="14" t="s">
        <v>60</v>
      </c>
      <c r="J4" s="172"/>
      <c r="K4" s="161"/>
      <c r="L4" s="174"/>
      <c r="M4" s="174"/>
      <c r="N4" s="174"/>
      <c r="O4" s="174"/>
    </row>
    <row r="5" spans="1:15" s="158" customFormat="1">
      <c r="A5" s="165" t="s">
        <v>61</v>
      </c>
      <c r="E5" s="166" t="s">
        <v>62</v>
      </c>
      <c r="F5" s="164"/>
      <c r="J5" s="172"/>
      <c r="K5" s="161"/>
      <c r="L5" s="174"/>
      <c r="M5" s="174"/>
      <c r="N5" s="174"/>
      <c r="O5" s="174"/>
    </row>
    <row r="6" spans="1:15" s="159" customFormat="1" ht="22.5" customHeight="1">
      <c r="A6" s="230" t="s">
        <v>9</v>
      </c>
      <c r="B6" s="231"/>
      <c r="C6" s="231"/>
      <c r="D6" s="230" t="s">
        <v>63</v>
      </c>
      <c r="E6" s="230" t="s">
        <v>64</v>
      </c>
      <c r="F6" s="230" t="s">
        <v>65</v>
      </c>
      <c r="G6" s="230" t="s">
        <v>66</v>
      </c>
      <c r="H6" s="230" t="s">
        <v>67</v>
      </c>
      <c r="I6" s="230" t="s">
        <v>68</v>
      </c>
      <c r="J6" s="230" t="s">
        <v>69</v>
      </c>
      <c r="K6" s="175"/>
      <c r="L6" s="176"/>
      <c r="M6" s="176"/>
      <c r="N6" s="176"/>
      <c r="O6" s="176"/>
    </row>
    <row r="7" spans="1:15" s="159" customFormat="1" ht="22.5" customHeight="1">
      <c r="A7" s="231" t="s">
        <v>70</v>
      </c>
      <c r="B7" s="231"/>
      <c r="C7" s="230" t="s">
        <v>71</v>
      </c>
      <c r="D7" s="231"/>
      <c r="E7" s="231"/>
      <c r="F7" s="231"/>
      <c r="G7" s="231"/>
      <c r="H7" s="231"/>
      <c r="I7" s="231"/>
      <c r="J7" s="231"/>
      <c r="K7" s="175"/>
      <c r="L7" s="176"/>
      <c r="M7" s="176"/>
      <c r="N7" s="176"/>
      <c r="O7" s="176"/>
    </row>
    <row r="8" spans="1:15" s="159" customFormat="1" ht="22.5" customHeight="1">
      <c r="A8" s="231"/>
      <c r="B8" s="231"/>
      <c r="C8" s="231"/>
      <c r="D8" s="231"/>
      <c r="E8" s="231"/>
      <c r="F8" s="231"/>
      <c r="G8" s="231"/>
      <c r="H8" s="231"/>
      <c r="I8" s="231"/>
      <c r="J8" s="231"/>
      <c r="K8" s="175"/>
      <c r="L8" s="176"/>
      <c r="M8" s="177"/>
      <c r="N8" s="178"/>
      <c r="O8" s="176"/>
    </row>
    <row r="9" spans="1:15" ht="22.5" customHeight="1">
      <c r="A9" s="232" t="s">
        <v>72</v>
      </c>
      <c r="B9" s="233"/>
      <c r="C9" s="233"/>
      <c r="D9" s="219" t="s">
        <v>13</v>
      </c>
      <c r="E9" s="219" t="s">
        <v>14</v>
      </c>
      <c r="F9" s="219" t="s">
        <v>18</v>
      </c>
      <c r="G9" s="219" t="s">
        <v>20</v>
      </c>
      <c r="H9" s="219" t="s">
        <v>22</v>
      </c>
      <c r="I9" s="219" t="s">
        <v>24</v>
      </c>
      <c r="J9" s="179" t="s">
        <v>25</v>
      </c>
      <c r="K9" s="180"/>
      <c r="M9" s="177"/>
      <c r="N9" s="178"/>
    </row>
    <row r="10" spans="1:15" ht="22.5" customHeight="1">
      <c r="A10" s="232" t="s">
        <v>49</v>
      </c>
      <c r="B10" s="233"/>
      <c r="C10" s="233"/>
      <c r="D10" s="167">
        <f>'[1]Z03 收入决算表(财决03表)'!E9</f>
        <v>7333.58</v>
      </c>
      <c r="E10" s="167">
        <f>'[1]Z03 收入决算表(财决03表)'!F9</f>
        <v>4057.82</v>
      </c>
      <c r="F10" s="167">
        <f>'[1]Z03 收入决算表(财决03表)'!G9</f>
        <v>0</v>
      </c>
      <c r="G10" s="167">
        <f>'[1]Z03 收入决算表(财决03表)'!H9</f>
        <v>805.51</v>
      </c>
      <c r="H10" s="167">
        <f>'[1]Z03 收入决算表(财决03表)'!I9</f>
        <v>0</v>
      </c>
      <c r="I10" s="167">
        <f>'[1]Z03 收入决算表(财决03表)'!J9</f>
        <v>0</v>
      </c>
      <c r="J10" s="167">
        <f>'[1]Z03 收入决算表(财决03表)'!K9</f>
        <v>2470.25</v>
      </c>
      <c r="K10" s="180"/>
      <c r="M10" s="177">
        <f>ROW()</f>
        <v>10</v>
      </c>
      <c r="N10" s="178"/>
    </row>
    <row r="11" spans="1:15" ht="22.5" customHeight="1">
      <c r="A11" s="234" t="str">
        <f>IF(K11&gt;0,K11,"")</f>
        <v>208</v>
      </c>
      <c r="B11" s="234"/>
      <c r="C11" s="168" t="str">
        <f>IF(ISERROR(VLOOKUP(A11,'[1]Z03 收入决算表(财决03表)'!$A$10:$K$500,4,FALSE)),"",VLOOKUP(A11,'[1]Z03 收入决算表(财决03表)'!$A$10:$K$500,4,FALSE))</f>
        <v>社会保障和就业支出</v>
      </c>
      <c r="D11" s="169">
        <f>IF(ISERROR(VLOOKUP(A11,'[1]Z03 收入决算表(财决03表)'!$A$10:$K$500,5,FALSE)),"",VLOOKUP(A11,'[1]Z03 收入决算表(财决03表)'!$A$10:$K$500,5,FALSE))</f>
        <v>317.58</v>
      </c>
      <c r="E11" s="169">
        <f>IF(ISERROR(VLOOKUP(A11,'[1]Z03 收入决算表(财决03表)'!$A$10:$K$500,6,FALSE)),"",VLOOKUP(A11,'[1]Z03 收入决算表(财决03表)'!$A$10:$K$500,6,FALSE))</f>
        <v>317.58</v>
      </c>
      <c r="F11" s="169">
        <f>IF(ISERROR(VLOOKUP(A11,'[1]Z03 收入决算表(财决03表)'!$A$10:$K$500,7,FALSE)),"",VLOOKUP(A11,'[1]Z03 收入决算表(财决03表)'!$A$10:$K$500,7,FALSE))</f>
        <v>0</v>
      </c>
      <c r="G11" s="169">
        <f>IF(ISERROR(VLOOKUP(A11,'[1]Z03 收入决算表(财决03表)'!$A$10:$K$500,8,FALSE)),"",VLOOKUP(A11,'[1]Z03 收入决算表(财决03表)'!$A$10:$K$500,8,FALSE))</f>
        <v>0</v>
      </c>
      <c r="H11" s="169">
        <f>IF(ISERROR(VLOOKUP(A11,'[1]Z03 收入决算表(财决03表)'!$A$10:$K$500,9,FALSE)),"",VLOOKUP(A11,'[1]Z03 收入决算表(财决03表)'!$A$10:$K$500,9,FALSE))</f>
        <v>0</v>
      </c>
      <c r="I11" s="169">
        <f>IF(ISERROR(VLOOKUP(A11,'[1]Z03 收入决算表(财决03表)'!$A$10:$K$500,10,FALSE)),"",VLOOKUP(A11,'[1]Z03 收入决算表(财决03表)'!$A$10:$K$500,10,FALSE))</f>
        <v>0</v>
      </c>
      <c r="J11" s="169">
        <f>IF(ISERROR(VLOOKUP(A11,'[1]Z03 收入决算表(财决03表)'!$A$10:$K$500,11,FALSE)),"",VLOOKUP(A11,'[1]Z03 收入决算表(财决03表)'!$A$10:$K$500,11,FALSE))</f>
        <v>0</v>
      </c>
      <c r="K11" s="180" t="str">
        <f>'[1]Z03 收入决算表(财决03表)'!A10</f>
        <v>208</v>
      </c>
      <c r="L11" s="181">
        <f>'[1]Z03 收入决算表(财决03表)'!$E10</f>
        <v>317.58</v>
      </c>
      <c r="M11" s="177">
        <f>IF(C11&lt;&gt;"",ROW(),"")</f>
        <v>11</v>
      </c>
      <c r="N11" s="178"/>
    </row>
    <row r="12" spans="1:15" ht="22.5" customHeight="1">
      <c r="A12" s="234" t="str">
        <f t="shared" ref="A12:A75" si="0">IF(K12&gt;0,K12,"")</f>
        <v>20805</v>
      </c>
      <c r="B12" s="234"/>
      <c r="C12" s="168" t="str">
        <f>IF(ISERROR(VLOOKUP(A12,'[1]Z03 收入决算表(财决03表)'!$A$10:$K$500,4,FALSE)),"",VLOOKUP(A12,'[1]Z03 收入决算表(财决03表)'!$A$10:$K$500,4,FALSE))</f>
        <v>行政事业单位离退休</v>
      </c>
      <c r="D12" s="169">
        <f>IF(ISERROR(VLOOKUP(A12,'[1]Z03 收入决算表(财决03表)'!$A$10:$K$500,5,FALSE)),"",VLOOKUP(A12,'[1]Z03 收入决算表(财决03表)'!$A$10:$K$500,5,FALSE))</f>
        <v>29.34</v>
      </c>
      <c r="E12" s="169">
        <f>IF(ISERROR(VLOOKUP(A12,'[1]Z03 收入决算表(财决03表)'!$A$10:$K$500,6,FALSE)),"",VLOOKUP(A12,'[1]Z03 收入决算表(财决03表)'!$A$10:$K$500,6,FALSE))</f>
        <v>29.34</v>
      </c>
      <c r="F12" s="169">
        <f>IF(ISERROR(VLOOKUP(A12,'[1]Z03 收入决算表(财决03表)'!$A$10:$K$500,7,FALSE)),"",VLOOKUP(A12,'[1]Z03 收入决算表(财决03表)'!$A$10:$K$500,7,FALSE))</f>
        <v>0</v>
      </c>
      <c r="G12" s="169">
        <f>IF(ISERROR(VLOOKUP(A12,'[1]Z03 收入决算表(财决03表)'!$A$10:$K$500,8,FALSE)),"",VLOOKUP(A12,'[1]Z03 收入决算表(财决03表)'!$A$10:$K$500,8,FALSE))</f>
        <v>0</v>
      </c>
      <c r="H12" s="169">
        <f>IF(ISERROR(VLOOKUP(A12,'[1]Z03 收入决算表(财决03表)'!$A$10:$K$500,9,FALSE)),"",VLOOKUP(A12,'[1]Z03 收入决算表(财决03表)'!$A$10:$K$500,9,FALSE))</f>
        <v>0</v>
      </c>
      <c r="I12" s="169">
        <f>IF(ISERROR(VLOOKUP(A12,'[1]Z03 收入决算表(财决03表)'!$A$10:$K$500,10,FALSE)),"",VLOOKUP(A12,'[1]Z03 收入决算表(财决03表)'!$A$10:$K$500,10,FALSE))</f>
        <v>0</v>
      </c>
      <c r="J12" s="169">
        <f>IF(ISERROR(VLOOKUP(A12,'[1]Z03 收入决算表(财决03表)'!$A$10:$K$500,11,FALSE)),"",VLOOKUP(A12,'[1]Z03 收入决算表(财决03表)'!$A$10:$K$500,11,FALSE))</f>
        <v>0</v>
      </c>
      <c r="K12" s="180" t="str">
        <f>'[1]Z03 收入决算表(财决03表)'!A11</f>
        <v>20805</v>
      </c>
      <c r="L12" s="181">
        <f>'[1]Z03 收入决算表(财决03表)'!$E11</f>
        <v>29.34</v>
      </c>
      <c r="M12" s="177">
        <f t="shared" ref="M12:M75" si="1">IF(C12&lt;&gt;"",ROW(),"")</f>
        <v>12</v>
      </c>
    </row>
    <row r="13" spans="1:15" ht="22.5" customHeight="1">
      <c r="A13" s="234" t="str">
        <f t="shared" si="0"/>
        <v>2080501</v>
      </c>
      <c r="B13" s="234"/>
      <c r="C13" s="168" t="str">
        <f>IF(ISERROR(VLOOKUP(A13,'[1]Z03 收入决算表(财决03表)'!$A$10:$K$500,4,FALSE)),"",VLOOKUP(A13,'[1]Z03 收入决算表(财决03表)'!$A$10:$K$500,4,FALSE))</f>
        <v xml:space="preserve">  归口管理的行政单位离退休</v>
      </c>
      <c r="D13" s="169">
        <f>IF(ISERROR(VLOOKUP(A13,'[1]Z03 收入决算表(财决03表)'!$A$10:$K$500,5,FALSE)),"",VLOOKUP(A13,'[1]Z03 收入决算表(财决03表)'!$A$10:$K$500,5,FALSE))</f>
        <v>18.16</v>
      </c>
      <c r="E13" s="169">
        <f>IF(ISERROR(VLOOKUP(A13,'[1]Z03 收入决算表(财决03表)'!$A$10:$K$500,6,FALSE)),"",VLOOKUP(A13,'[1]Z03 收入决算表(财决03表)'!$A$10:$K$500,6,FALSE))</f>
        <v>18.16</v>
      </c>
      <c r="F13" s="169">
        <f>IF(ISERROR(VLOOKUP(A13,'[1]Z03 收入决算表(财决03表)'!$A$10:$K$500,7,FALSE)),"",VLOOKUP(A13,'[1]Z03 收入决算表(财决03表)'!$A$10:$K$500,7,FALSE))</f>
        <v>0</v>
      </c>
      <c r="G13" s="169">
        <f>IF(ISERROR(VLOOKUP(A13,'[1]Z03 收入决算表(财决03表)'!$A$10:$K$500,8,FALSE)),"",VLOOKUP(A13,'[1]Z03 收入决算表(财决03表)'!$A$10:$K$500,8,FALSE))</f>
        <v>0</v>
      </c>
      <c r="H13" s="169">
        <f>IF(ISERROR(VLOOKUP(A13,'[1]Z03 收入决算表(财决03表)'!$A$10:$K$500,9,FALSE)),"",VLOOKUP(A13,'[1]Z03 收入决算表(财决03表)'!$A$10:$K$500,9,FALSE))</f>
        <v>0</v>
      </c>
      <c r="I13" s="169">
        <f>IF(ISERROR(VLOOKUP(A13,'[1]Z03 收入决算表(财决03表)'!$A$10:$K$500,10,FALSE)),"",VLOOKUP(A13,'[1]Z03 收入决算表(财决03表)'!$A$10:$K$500,10,FALSE))</f>
        <v>0</v>
      </c>
      <c r="J13" s="169">
        <f>IF(ISERROR(VLOOKUP(A13,'[1]Z03 收入决算表(财决03表)'!$A$10:$K$500,11,FALSE)),"",VLOOKUP(A13,'[1]Z03 收入决算表(财决03表)'!$A$10:$K$500,11,FALSE))</f>
        <v>0</v>
      </c>
      <c r="K13" s="180" t="str">
        <f>'[1]Z03 收入决算表(财决03表)'!A12</f>
        <v>2080501</v>
      </c>
      <c r="L13" s="181">
        <f>'[1]Z03 收入决算表(财决03表)'!$E12</f>
        <v>18.16</v>
      </c>
      <c r="M13" s="177">
        <f t="shared" si="1"/>
        <v>13</v>
      </c>
    </row>
    <row r="14" spans="1:15" ht="22.5" customHeight="1">
      <c r="A14" s="234" t="str">
        <f t="shared" si="0"/>
        <v>2080502</v>
      </c>
      <c r="B14" s="234"/>
      <c r="C14" s="168" t="str">
        <f>IF(ISERROR(VLOOKUP(A14,'[1]Z03 收入决算表(财决03表)'!$A$10:$K$500,4,FALSE)),"",VLOOKUP(A14,'[1]Z03 收入决算表(财决03表)'!$A$10:$K$500,4,FALSE))</f>
        <v xml:space="preserve">  事业单位离退休</v>
      </c>
      <c r="D14" s="169">
        <f>IF(ISERROR(VLOOKUP(A14,'[1]Z03 收入决算表(财决03表)'!$A$10:$K$500,5,FALSE)),"",VLOOKUP(A14,'[1]Z03 收入决算表(财决03表)'!$A$10:$K$500,5,FALSE))</f>
        <v>11.18</v>
      </c>
      <c r="E14" s="169">
        <f>IF(ISERROR(VLOOKUP(A14,'[1]Z03 收入决算表(财决03表)'!$A$10:$K$500,6,FALSE)),"",VLOOKUP(A14,'[1]Z03 收入决算表(财决03表)'!$A$10:$K$500,6,FALSE))</f>
        <v>11.18</v>
      </c>
      <c r="F14" s="169">
        <f>IF(ISERROR(VLOOKUP(A14,'[1]Z03 收入决算表(财决03表)'!$A$10:$K$500,7,FALSE)),"",VLOOKUP(A14,'[1]Z03 收入决算表(财决03表)'!$A$10:$K$500,7,FALSE))</f>
        <v>0</v>
      </c>
      <c r="G14" s="169">
        <f>IF(ISERROR(VLOOKUP(A14,'[1]Z03 收入决算表(财决03表)'!$A$10:$K$500,8,FALSE)),"",VLOOKUP(A14,'[1]Z03 收入决算表(财决03表)'!$A$10:$K$500,8,FALSE))</f>
        <v>0</v>
      </c>
      <c r="H14" s="169">
        <f>IF(ISERROR(VLOOKUP(A14,'[1]Z03 收入决算表(财决03表)'!$A$10:$K$500,9,FALSE)),"",VLOOKUP(A14,'[1]Z03 收入决算表(财决03表)'!$A$10:$K$500,9,FALSE))</f>
        <v>0</v>
      </c>
      <c r="I14" s="169">
        <f>IF(ISERROR(VLOOKUP(A14,'[1]Z03 收入决算表(财决03表)'!$A$10:$K$500,10,FALSE)),"",VLOOKUP(A14,'[1]Z03 收入决算表(财决03表)'!$A$10:$K$500,10,FALSE))</f>
        <v>0</v>
      </c>
      <c r="J14" s="169">
        <f>IF(ISERROR(VLOOKUP(A14,'[1]Z03 收入决算表(财决03表)'!$A$10:$K$500,11,FALSE)),"",VLOOKUP(A14,'[1]Z03 收入决算表(财决03表)'!$A$10:$K$500,11,FALSE))</f>
        <v>0</v>
      </c>
      <c r="K14" s="180" t="str">
        <f>'[1]Z03 收入决算表(财决03表)'!A13</f>
        <v>2080502</v>
      </c>
      <c r="L14" s="181">
        <f>'[1]Z03 收入决算表(财决03表)'!$E13</f>
        <v>11.18</v>
      </c>
      <c r="M14" s="177">
        <f t="shared" si="1"/>
        <v>14</v>
      </c>
    </row>
    <row r="15" spans="1:15" ht="22.5" customHeight="1">
      <c r="A15" s="234" t="str">
        <f t="shared" si="0"/>
        <v>20899</v>
      </c>
      <c r="B15" s="234"/>
      <c r="C15" s="168" t="str">
        <f>IF(ISERROR(VLOOKUP(A15,'[1]Z03 收入决算表(财决03表)'!$A$10:$K$500,4,FALSE)),"",VLOOKUP(A15,'[1]Z03 收入决算表(财决03表)'!$A$10:$K$500,4,FALSE))</f>
        <v>其他社会保障和就业支出</v>
      </c>
      <c r="D15" s="169">
        <f>IF(ISERROR(VLOOKUP(A15,'[1]Z03 收入决算表(财决03表)'!$A$10:$K$500,5,FALSE)),"",VLOOKUP(A15,'[1]Z03 收入决算表(财决03表)'!$A$10:$K$500,5,FALSE))</f>
        <v>288.24</v>
      </c>
      <c r="E15" s="169">
        <f>IF(ISERROR(VLOOKUP(A15,'[1]Z03 收入决算表(财决03表)'!$A$10:$K$500,6,FALSE)),"",VLOOKUP(A15,'[1]Z03 收入决算表(财决03表)'!$A$10:$K$500,6,FALSE))</f>
        <v>288.24</v>
      </c>
      <c r="F15" s="169">
        <f>IF(ISERROR(VLOOKUP(A15,'[1]Z03 收入决算表(财决03表)'!$A$10:$K$500,7,FALSE)),"",VLOOKUP(A15,'[1]Z03 收入决算表(财决03表)'!$A$10:$K$500,7,FALSE))</f>
        <v>0</v>
      </c>
      <c r="G15" s="169">
        <f>IF(ISERROR(VLOOKUP(A15,'[1]Z03 收入决算表(财决03表)'!$A$10:$K$500,8,FALSE)),"",VLOOKUP(A15,'[1]Z03 收入决算表(财决03表)'!$A$10:$K$500,8,FALSE))</f>
        <v>0</v>
      </c>
      <c r="H15" s="169">
        <f>IF(ISERROR(VLOOKUP(A15,'[1]Z03 收入决算表(财决03表)'!$A$10:$K$500,9,FALSE)),"",VLOOKUP(A15,'[1]Z03 收入决算表(财决03表)'!$A$10:$K$500,9,FALSE))</f>
        <v>0</v>
      </c>
      <c r="I15" s="169">
        <f>IF(ISERROR(VLOOKUP(A15,'[1]Z03 收入决算表(财决03表)'!$A$10:$K$500,10,FALSE)),"",VLOOKUP(A15,'[1]Z03 收入决算表(财决03表)'!$A$10:$K$500,10,FALSE))</f>
        <v>0</v>
      </c>
      <c r="J15" s="169">
        <f>IF(ISERROR(VLOOKUP(A15,'[1]Z03 收入决算表(财决03表)'!$A$10:$K$500,11,FALSE)),"",VLOOKUP(A15,'[1]Z03 收入决算表(财决03表)'!$A$10:$K$500,11,FALSE))</f>
        <v>0</v>
      </c>
      <c r="K15" s="180" t="str">
        <f>'[1]Z03 收入决算表(财决03表)'!A14</f>
        <v>20899</v>
      </c>
      <c r="L15" s="181">
        <f>'[1]Z03 收入决算表(财决03表)'!$E14</f>
        <v>288.24</v>
      </c>
      <c r="M15" s="177">
        <f t="shared" si="1"/>
        <v>15</v>
      </c>
    </row>
    <row r="16" spans="1:15" ht="22.5" customHeight="1">
      <c r="A16" s="234" t="str">
        <f t="shared" si="0"/>
        <v>2089901</v>
      </c>
      <c r="B16" s="234"/>
      <c r="C16" s="168" t="str">
        <f>IF(ISERROR(VLOOKUP(A16,'[1]Z03 收入决算表(财决03表)'!$A$10:$K$500,4,FALSE)),"",VLOOKUP(A16,'[1]Z03 收入决算表(财决03表)'!$A$10:$K$500,4,FALSE))</f>
        <v xml:space="preserve">  其他社会保障和就业支出</v>
      </c>
      <c r="D16" s="169">
        <f>IF(ISERROR(VLOOKUP(A16,'[1]Z03 收入决算表(财决03表)'!$A$10:$K$500,5,FALSE)),"",VLOOKUP(A16,'[1]Z03 收入决算表(财决03表)'!$A$10:$K$500,5,FALSE))</f>
        <v>288.24</v>
      </c>
      <c r="E16" s="169">
        <f>IF(ISERROR(VLOOKUP(A16,'[1]Z03 收入决算表(财决03表)'!$A$10:$K$500,6,FALSE)),"",VLOOKUP(A16,'[1]Z03 收入决算表(财决03表)'!$A$10:$K$500,6,FALSE))</f>
        <v>288.24</v>
      </c>
      <c r="F16" s="169">
        <f>IF(ISERROR(VLOOKUP(A16,'[1]Z03 收入决算表(财决03表)'!$A$10:$K$500,7,FALSE)),"",VLOOKUP(A16,'[1]Z03 收入决算表(财决03表)'!$A$10:$K$500,7,FALSE))</f>
        <v>0</v>
      </c>
      <c r="G16" s="169">
        <f>IF(ISERROR(VLOOKUP(A16,'[1]Z03 收入决算表(财决03表)'!$A$10:$K$500,8,FALSE)),"",VLOOKUP(A16,'[1]Z03 收入决算表(财决03表)'!$A$10:$K$500,8,FALSE))</f>
        <v>0</v>
      </c>
      <c r="H16" s="169">
        <f>IF(ISERROR(VLOOKUP(A16,'[1]Z03 收入决算表(财决03表)'!$A$10:$K$500,9,FALSE)),"",VLOOKUP(A16,'[1]Z03 收入决算表(财决03表)'!$A$10:$K$500,9,FALSE))</f>
        <v>0</v>
      </c>
      <c r="I16" s="169">
        <f>IF(ISERROR(VLOOKUP(A16,'[1]Z03 收入决算表(财决03表)'!$A$10:$K$500,10,FALSE)),"",VLOOKUP(A16,'[1]Z03 收入决算表(财决03表)'!$A$10:$K$500,10,FALSE))</f>
        <v>0</v>
      </c>
      <c r="J16" s="169">
        <f>IF(ISERROR(VLOOKUP(A16,'[1]Z03 收入决算表(财决03表)'!$A$10:$K$500,11,FALSE)),"",VLOOKUP(A16,'[1]Z03 收入决算表(财决03表)'!$A$10:$K$500,11,FALSE))</f>
        <v>0</v>
      </c>
      <c r="K16" s="180" t="str">
        <f>'[1]Z03 收入决算表(财决03表)'!A15</f>
        <v>2089901</v>
      </c>
      <c r="L16" s="181">
        <f>'[1]Z03 收入决算表(财决03表)'!$E15</f>
        <v>288.24</v>
      </c>
      <c r="M16" s="177">
        <f t="shared" si="1"/>
        <v>16</v>
      </c>
    </row>
    <row r="17" spans="1:21" ht="22.5" customHeight="1">
      <c r="A17" s="234" t="str">
        <f t="shared" si="0"/>
        <v>210</v>
      </c>
      <c r="B17" s="234"/>
      <c r="C17" s="168" t="str">
        <f>IF(ISERROR(VLOOKUP(A17,'[1]Z03 收入决算表(财决03表)'!$A$10:$K$500,4,FALSE)),"",VLOOKUP(A17,'[1]Z03 收入决算表(财决03表)'!$A$10:$K$500,4,FALSE))</f>
        <v>医疗卫生与计划生育支出</v>
      </c>
      <c r="D17" s="169">
        <f>IF(ISERROR(VLOOKUP(A17,'[1]Z03 收入决算表(财决03表)'!$A$10:$K$500,5,FALSE)),"",VLOOKUP(A17,'[1]Z03 收入决算表(财决03表)'!$A$10:$K$500,5,FALSE))</f>
        <v>84.96</v>
      </c>
      <c r="E17" s="169">
        <f>IF(ISERROR(VLOOKUP(A17,'[1]Z03 收入决算表(财决03表)'!$A$10:$K$500,6,FALSE)),"",VLOOKUP(A17,'[1]Z03 收入决算表(财决03表)'!$A$10:$K$500,6,FALSE))</f>
        <v>84.96</v>
      </c>
      <c r="F17" s="169">
        <f>IF(ISERROR(VLOOKUP(A17,'[1]Z03 收入决算表(财决03表)'!$A$10:$K$500,7,FALSE)),"",VLOOKUP(A17,'[1]Z03 收入决算表(财决03表)'!$A$10:$K$500,7,FALSE))</f>
        <v>0</v>
      </c>
      <c r="G17" s="169">
        <f>IF(ISERROR(VLOOKUP(A17,'[1]Z03 收入决算表(财决03表)'!$A$10:$K$500,8,FALSE)),"",VLOOKUP(A17,'[1]Z03 收入决算表(财决03表)'!$A$10:$K$500,8,FALSE))</f>
        <v>0</v>
      </c>
      <c r="H17" s="169">
        <f>IF(ISERROR(VLOOKUP(A17,'[1]Z03 收入决算表(财决03表)'!$A$10:$K$500,9,FALSE)),"",VLOOKUP(A17,'[1]Z03 收入决算表(财决03表)'!$A$10:$K$500,9,FALSE))</f>
        <v>0</v>
      </c>
      <c r="I17" s="169">
        <f>IF(ISERROR(VLOOKUP(A17,'[1]Z03 收入决算表(财决03表)'!$A$10:$K$500,10,FALSE)),"",VLOOKUP(A17,'[1]Z03 收入决算表(财决03表)'!$A$10:$K$500,10,FALSE))</f>
        <v>0</v>
      </c>
      <c r="J17" s="169">
        <f>IF(ISERROR(VLOOKUP(A17,'[1]Z03 收入决算表(财决03表)'!$A$10:$K$500,11,FALSE)),"",VLOOKUP(A17,'[1]Z03 收入决算表(财决03表)'!$A$10:$K$500,11,FALSE))</f>
        <v>0</v>
      </c>
      <c r="K17" s="180" t="str">
        <f>'[1]Z03 收入决算表(财决03表)'!A16</f>
        <v>210</v>
      </c>
      <c r="L17" s="181">
        <f>'[1]Z03 收入决算表(财决03表)'!$E16</f>
        <v>84.96</v>
      </c>
      <c r="M17" s="177">
        <f t="shared" si="1"/>
        <v>17</v>
      </c>
    </row>
    <row r="18" spans="1:21" ht="22.5" customHeight="1">
      <c r="A18" s="234" t="str">
        <f t="shared" si="0"/>
        <v>21010</v>
      </c>
      <c r="B18" s="234"/>
      <c r="C18" s="168" t="str">
        <f>IF(ISERROR(VLOOKUP(A18,'[1]Z03 收入决算表(财决03表)'!$A$10:$K$500,4,FALSE)),"",VLOOKUP(A18,'[1]Z03 收入决算表(财决03表)'!$A$10:$K$500,4,FALSE))</f>
        <v>食品和药品监督管理事务</v>
      </c>
      <c r="D18" s="169">
        <f>IF(ISERROR(VLOOKUP(A18,'[1]Z03 收入决算表(财决03表)'!$A$10:$K$500,5,FALSE)),"",VLOOKUP(A18,'[1]Z03 收入决算表(财决03表)'!$A$10:$K$500,5,FALSE))</f>
        <v>1</v>
      </c>
      <c r="E18" s="169">
        <f>IF(ISERROR(VLOOKUP(A18,'[1]Z03 收入决算表(财决03表)'!$A$10:$K$500,6,FALSE)),"",VLOOKUP(A18,'[1]Z03 收入决算表(财决03表)'!$A$10:$K$500,6,FALSE))</f>
        <v>1</v>
      </c>
      <c r="F18" s="169">
        <f>IF(ISERROR(VLOOKUP(A18,'[1]Z03 收入决算表(财决03表)'!$A$10:$K$500,7,FALSE)),"",VLOOKUP(A18,'[1]Z03 收入决算表(财决03表)'!$A$10:$K$500,7,FALSE))</f>
        <v>0</v>
      </c>
      <c r="G18" s="169">
        <f>IF(ISERROR(VLOOKUP(A18,'[1]Z03 收入决算表(财决03表)'!$A$10:$K$500,8,FALSE)),"",VLOOKUP(A18,'[1]Z03 收入决算表(财决03表)'!$A$10:$K$500,8,FALSE))</f>
        <v>0</v>
      </c>
      <c r="H18" s="169">
        <f>IF(ISERROR(VLOOKUP(A18,'[1]Z03 收入决算表(财决03表)'!$A$10:$K$500,9,FALSE)),"",VLOOKUP(A18,'[1]Z03 收入决算表(财决03表)'!$A$10:$K$500,9,FALSE))</f>
        <v>0</v>
      </c>
      <c r="I18" s="169">
        <f>IF(ISERROR(VLOOKUP(A18,'[1]Z03 收入决算表(财决03表)'!$A$10:$K$500,10,FALSE)),"",VLOOKUP(A18,'[1]Z03 收入决算表(财决03表)'!$A$10:$K$500,10,FALSE))</f>
        <v>0</v>
      </c>
      <c r="J18" s="169">
        <f>IF(ISERROR(VLOOKUP(A18,'[1]Z03 收入决算表(财决03表)'!$A$10:$K$500,11,FALSE)),"",VLOOKUP(A18,'[1]Z03 收入决算表(财决03表)'!$A$10:$K$500,11,FALSE))</f>
        <v>0</v>
      </c>
      <c r="K18" s="180" t="str">
        <f>'[1]Z03 收入决算表(财决03表)'!A17</f>
        <v>21010</v>
      </c>
      <c r="L18" s="181">
        <f>'[1]Z03 收入决算表(财决03表)'!$E17</f>
        <v>1</v>
      </c>
      <c r="M18" s="177">
        <f t="shared" si="1"/>
        <v>18</v>
      </c>
      <c r="N18" s="182"/>
      <c r="O18" s="174"/>
      <c r="P18" s="158"/>
      <c r="Q18" s="158"/>
      <c r="R18" s="14"/>
      <c r="S18" s="164"/>
      <c r="T18" s="158"/>
      <c r="U18" s="14"/>
    </row>
    <row r="19" spans="1:21" ht="22.5" customHeight="1">
      <c r="A19" s="234" t="str">
        <f t="shared" si="0"/>
        <v>2101099</v>
      </c>
      <c r="B19" s="234"/>
      <c r="C19" s="168" t="str">
        <f>IF(ISERROR(VLOOKUP(A19,'[1]Z03 收入决算表(财决03表)'!$A$10:$K$500,4,FALSE)),"",VLOOKUP(A19,'[1]Z03 收入决算表(财决03表)'!$A$10:$K$500,4,FALSE))</f>
        <v xml:space="preserve">  其他食品和药品监督管理事务支出</v>
      </c>
      <c r="D19" s="169">
        <f>IF(ISERROR(VLOOKUP(A19,'[1]Z03 收入决算表(财决03表)'!$A$10:$K$500,5,FALSE)),"",VLOOKUP(A19,'[1]Z03 收入决算表(财决03表)'!$A$10:$K$500,5,FALSE))</f>
        <v>1</v>
      </c>
      <c r="E19" s="169">
        <f>IF(ISERROR(VLOOKUP(A19,'[1]Z03 收入决算表(财决03表)'!$A$10:$K$500,6,FALSE)),"",VLOOKUP(A19,'[1]Z03 收入决算表(财决03表)'!$A$10:$K$500,6,FALSE))</f>
        <v>1</v>
      </c>
      <c r="F19" s="169">
        <f>IF(ISERROR(VLOOKUP(A19,'[1]Z03 收入决算表(财决03表)'!$A$10:$K$500,7,FALSE)),"",VLOOKUP(A19,'[1]Z03 收入决算表(财决03表)'!$A$10:$K$500,7,FALSE))</f>
        <v>0</v>
      </c>
      <c r="G19" s="169">
        <f>IF(ISERROR(VLOOKUP(A19,'[1]Z03 收入决算表(财决03表)'!$A$10:$K$500,8,FALSE)),"",VLOOKUP(A19,'[1]Z03 收入决算表(财决03表)'!$A$10:$K$500,8,FALSE))</f>
        <v>0</v>
      </c>
      <c r="H19" s="169">
        <f>IF(ISERROR(VLOOKUP(A19,'[1]Z03 收入决算表(财决03表)'!$A$10:$K$500,9,FALSE)),"",VLOOKUP(A19,'[1]Z03 收入决算表(财决03表)'!$A$10:$K$500,9,FALSE))</f>
        <v>0</v>
      </c>
      <c r="I19" s="169">
        <f>IF(ISERROR(VLOOKUP(A19,'[1]Z03 收入决算表(财决03表)'!$A$10:$K$500,10,FALSE)),"",VLOOKUP(A19,'[1]Z03 收入决算表(财决03表)'!$A$10:$K$500,10,FALSE))</f>
        <v>0</v>
      </c>
      <c r="J19" s="169">
        <f>IF(ISERROR(VLOOKUP(A19,'[1]Z03 收入决算表(财决03表)'!$A$10:$K$500,11,FALSE)),"",VLOOKUP(A19,'[1]Z03 收入决算表(财决03表)'!$A$10:$K$500,11,FALSE))</f>
        <v>0</v>
      </c>
      <c r="K19" s="180" t="str">
        <f>'[1]Z03 收入决算表(财决03表)'!A18</f>
        <v>2101099</v>
      </c>
      <c r="L19" s="181">
        <f>'[1]Z03 收入决算表(财决03表)'!$E18</f>
        <v>1</v>
      </c>
      <c r="M19" s="177">
        <f t="shared" si="1"/>
        <v>19</v>
      </c>
      <c r="N19" s="183"/>
      <c r="O19" s="174"/>
      <c r="P19" s="158"/>
      <c r="Q19" s="158"/>
      <c r="R19" s="166"/>
      <c r="S19" s="164"/>
      <c r="T19" s="158"/>
      <c r="U19" s="158"/>
    </row>
    <row r="20" spans="1:21" ht="22.5" customHeight="1">
      <c r="A20" s="234" t="str">
        <f t="shared" si="0"/>
        <v>21011</v>
      </c>
      <c r="B20" s="234"/>
      <c r="C20" s="168" t="str">
        <f>IF(ISERROR(VLOOKUP(A20,'[1]Z03 收入决算表(财决03表)'!$A$10:$K$500,4,FALSE)),"",VLOOKUP(A20,'[1]Z03 收入决算表(财决03表)'!$A$10:$K$500,4,FALSE))</f>
        <v>行政事业单位医疗</v>
      </c>
      <c r="D20" s="169">
        <f>IF(ISERROR(VLOOKUP(A20,'[1]Z03 收入决算表(财决03表)'!$A$10:$K$500,5,FALSE)),"",VLOOKUP(A20,'[1]Z03 收入决算表(财决03表)'!$A$10:$K$500,5,FALSE))</f>
        <v>83.96</v>
      </c>
      <c r="E20" s="169">
        <f>IF(ISERROR(VLOOKUP(A20,'[1]Z03 收入决算表(财决03表)'!$A$10:$K$500,6,FALSE)),"",VLOOKUP(A20,'[1]Z03 收入决算表(财决03表)'!$A$10:$K$500,6,FALSE))</f>
        <v>83.96</v>
      </c>
      <c r="F20" s="169">
        <f>IF(ISERROR(VLOOKUP(A20,'[1]Z03 收入决算表(财决03表)'!$A$10:$K$500,7,FALSE)),"",VLOOKUP(A20,'[1]Z03 收入决算表(财决03表)'!$A$10:$K$500,7,FALSE))</f>
        <v>0</v>
      </c>
      <c r="G20" s="169">
        <f>IF(ISERROR(VLOOKUP(A20,'[1]Z03 收入决算表(财决03表)'!$A$10:$K$500,8,FALSE)),"",VLOOKUP(A20,'[1]Z03 收入决算表(财决03表)'!$A$10:$K$500,8,FALSE))</f>
        <v>0</v>
      </c>
      <c r="H20" s="169">
        <f>IF(ISERROR(VLOOKUP(A20,'[1]Z03 收入决算表(财决03表)'!$A$10:$K$500,9,FALSE)),"",VLOOKUP(A20,'[1]Z03 收入决算表(财决03表)'!$A$10:$K$500,9,FALSE))</f>
        <v>0</v>
      </c>
      <c r="I20" s="169">
        <f>IF(ISERROR(VLOOKUP(A20,'[1]Z03 收入决算表(财决03表)'!$A$10:$K$500,10,FALSE)),"",VLOOKUP(A20,'[1]Z03 收入决算表(财决03表)'!$A$10:$K$500,10,FALSE))</f>
        <v>0</v>
      </c>
      <c r="J20" s="169">
        <f>IF(ISERROR(VLOOKUP(A20,'[1]Z03 收入决算表(财决03表)'!$A$10:$K$500,11,FALSE)),"",VLOOKUP(A20,'[1]Z03 收入决算表(财决03表)'!$A$10:$K$500,11,FALSE))</f>
        <v>0</v>
      </c>
      <c r="K20" s="180" t="str">
        <f>'[1]Z03 收入决算表(财决03表)'!A19</f>
        <v>21011</v>
      </c>
      <c r="L20" s="181">
        <f>'[1]Z03 收入决算表(财决03表)'!$E19</f>
        <v>83.96</v>
      </c>
      <c r="M20" s="177">
        <f t="shared" si="1"/>
        <v>20</v>
      </c>
    </row>
    <row r="21" spans="1:21" ht="22.5" customHeight="1">
      <c r="A21" s="234" t="str">
        <f t="shared" si="0"/>
        <v>2101101</v>
      </c>
      <c r="B21" s="234"/>
      <c r="C21" s="168" t="str">
        <f>IF(ISERROR(VLOOKUP(A21,'[1]Z03 收入决算表(财决03表)'!$A$10:$K$500,4,FALSE)),"",VLOOKUP(A21,'[1]Z03 收入决算表(财决03表)'!$A$10:$K$500,4,FALSE))</f>
        <v xml:space="preserve">  行政单位医疗</v>
      </c>
      <c r="D21" s="169">
        <f>IF(ISERROR(VLOOKUP(A21,'[1]Z03 收入决算表(财决03表)'!$A$10:$K$500,5,FALSE)),"",VLOOKUP(A21,'[1]Z03 收入决算表(财决03表)'!$A$10:$K$500,5,FALSE))</f>
        <v>75.239999999999995</v>
      </c>
      <c r="E21" s="169">
        <f>IF(ISERROR(VLOOKUP(A21,'[1]Z03 收入决算表(财决03表)'!$A$10:$K$500,6,FALSE)),"",VLOOKUP(A21,'[1]Z03 收入决算表(财决03表)'!$A$10:$K$500,6,FALSE))</f>
        <v>75.239999999999995</v>
      </c>
      <c r="F21" s="169">
        <f>IF(ISERROR(VLOOKUP(A21,'[1]Z03 收入决算表(财决03表)'!$A$10:$K$500,7,FALSE)),"",VLOOKUP(A21,'[1]Z03 收入决算表(财决03表)'!$A$10:$K$500,7,FALSE))</f>
        <v>0</v>
      </c>
      <c r="G21" s="169">
        <f>IF(ISERROR(VLOOKUP(A21,'[1]Z03 收入决算表(财决03表)'!$A$10:$K$500,8,FALSE)),"",VLOOKUP(A21,'[1]Z03 收入决算表(财决03表)'!$A$10:$K$500,8,FALSE))</f>
        <v>0</v>
      </c>
      <c r="H21" s="169">
        <f>IF(ISERROR(VLOOKUP(A21,'[1]Z03 收入决算表(财决03表)'!$A$10:$K$500,9,FALSE)),"",VLOOKUP(A21,'[1]Z03 收入决算表(财决03表)'!$A$10:$K$500,9,FALSE))</f>
        <v>0</v>
      </c>
      <c r="I21" s="169">
        <f>IF(ISERROR(VLOOKUP(A21,'[1]Z03 收入决算表(财决03表)'!$A$10:$K$500,10,FALSE)),"",VLOOKUP(A21,'[1]Z03 收入决算表(财决03表)'!$A$10:$K$500,10,FALSE))</f>
        <v>0</v>
      </c>
      <c r="J21" s="169">
        <f>IF(ISERROR(VLOOKUP(A21,'[1]Z03 收入决算表(财决03表)'!$A$10:$K$500,11,FALSE)),"",VLOOKUP(A21,'[1]Z03 收入决算表(财决03表)'!$A$10:$K$500,11,FALSE))</f>
        <v>0</v>
      </c>
      <c r="K21" s="180" t="str">
        <f>'[1]Z03 收入决算表(财决03表)'!A20</f>
        <v>2101101</v>
      </c>
      <c r="L21" s="181">
        <f>'[1]Z03 收入决算表(财决03表)'!$E20</f>
        <v>75.239999999999995</v>
      </c>
      <c r="M21" s="177">
        <f t="shared" si="1"/>
        <v>21</v>
      </c>
      <c r="N21" s="182"/>
    </row>
    <row r="22" spans="1:21" ht="22.5" customHeight="1">
      <c r="A22" s="234" t="str">
        <f t="shared" si="0"/>
        <v>2101102</v>
      </c>
      <c r="B22" s="234"/>
      <c r="C22" s="168" t="str">
        <f>IF(ISERROR(VLOOKUP(A22,'[1]Z03 收入决算表(财决03表)'!$A$10:$K$500,4,FALSE)),"",VLOOKUP(A22,'[1]Z03 收入决算表(财决03表)'!$A$10:$K$500,4,FALSE))</f>
        <v xml:space="preserve">  事业单位医疗</v>
      </c>
      <c r="D22" s="169">
        <f>IF(ISERROR(VLOOKUP(A22,'[1]Z03 收入决算表(财决03表)'!$A$10:$K$500,5,FALSE)),"",VLOOKUP(A22,'[1]Z03 收入决算表(财决03表)'!$A$10:$K$500,5,FALSE))</f>
        <v>8.7200000000000006</v>
      </c>
      <c r="E22" s="169">
        <f>IF(ISERROR(VLOOKUP(A22,'[1]Z03 收入决算表(财决03表)'!$A$10:$K$500,6,FALSE)),"",VLOOKUP(A22,'[1]Z03 收入决算表(财决03表)'!$A$10:$K$500,6,FALSE))</f>
        <v>8.7200000000000006</v>
      </c>
      <c r="F22" s="169">
        <f>IF(ISERROR(VLOOKUP(A22,'[1]Z03 收入决算表(财决03表)'!$A$10:$K$500,7,FALSE)),"",VLOOKUP(A22,'[1]Z03 收入决算表(财决03表)'!$A$10:$K$500,7,FALSE))</f>
        <v>0</v>
      </c>
      <c r="G22" s="169">
        <f>IF(ISERROR(VLOOKUP(A22,'[1]Z03 收入决算表(财决03表)'!$A$10:$K$500,8,FALSE)),"",VLOOKUP(A22,'[1]Z03 收入决算表(财决03表)'!$A$10:$K$500,8,FALSE))</f>
        <v>0</v>
      </c>
      <c r="H22" s="169">
        <f>IF(ISERROR(VLOOKUP(A22,'[1]Z03 收入决算表(财决03表)'!$A$10:$K$500,9,FALSE)),"",VLOOKUP(A22,'[1]Z03 收入决算表(财决03表)'!$A$10:$K$500,9,FALSE))</f>
        <v>0</v>
      </c>
      <c r="I22" s="169">
        <f>IF(ISERROR(VLOOKUP(A22,'[1]Z03 收入决算表(财决03表)'!$A$10:$K$500,10,FALSE)),"",VLOOKUP(A22,'[1]Z03 收入决算表(财决03表)'!$A$10:$K$500,10,FALSE))</f>
        <v>0</v>
      </c>
      <c r="J22" s="169">
        <f>IF(ISERROR(VLOOKUP(A22,'[1]Z03 收入决算表(财决03表)'!$A$10:$K$500,11,FALSE)),"",VLOOKUP(A22,'[1]Z03 收入决算表(财决03表)'!$A$10:$K$500,11,FALSE))</f>
        <v>0</v>
      </c>
      <c r="K22" s="180" t="str">
        <f>'[1]Z03 收入决算表(财决03表)'!A21</f>
        <v>2101102</v>
      </c>
      <c r="L22" s="181">
        <f>'[1]Z03 收入决算表(财决03表)'!$E21</f>
        <v>8.7200000000000006</v>
      </c>
      <c r="M22" s="177">
        <f t="shared" si="1"/>
        <v>22</v>
      </c>
    </row>
    <row r="23" spans="1:21" ht="22.5" customHeight="1">
      <c r="A23" s="234" t="str">
        <f t="shared" si="0"/>
        <v>212</v>
      </c>
      <c r="B23" s="234"/>
      <c r="C23" s="168" t="str">
        <f>IF(ISERROR(VLOOKUP(A23,'[1]Z03 收入决算表(财决03表)'!$A$10:$K$500,4,FALSE)),"",VLOOKUP(A23,'[1]Z03 收入决算表(财决03表)'!$A$10:$K$500,4,FALSE))</f>
        <v>城乡社区支出</v>
      </c>
      <c r="D23" s="169">
        <f>IF(ISERROR(VLOOKUP(A23,'[1]Z03 收入决算表(财决03表)'!$A$10:$K$500,5,FALSE)),"",VLOOKUP(A23,'[1]Z03 收入决算表(财决03表)'!$A$10:$K$500,5,FALSE))</f>
        <v>6716.73</v>
      </c>
      <c r="E23" s="169">
        <f>IF(ISERROR(VLOOKUP(A23,'[1]Z03 收入决算表(财决03表)'!$A$10:$K$500,6,FALSE)),"",VLOOKUP(A23,'[1]Z03 收入决算表(财决03表)'!$A$10:$K$500,6,FALSE))</f>
        <v>3440.97</v>
      </c>
      <c r="F23" s="169">
        <f>IF(ISERROR(VLOOKUP(A23,'[1]Z03 收入决算表(财决03表)'!$A$10:$K$500,7,FALSE)),"",VLOOKUP(A23,'[1]Z03 收入决算表(财决03表)'!$A$10:$K$500,7,FALSE))</f>
        <v>0</v>
      </c>
      <c r="G23" s="169">
        <f>IF(ISERROR(VLOOKUP(A23,'[1]Z03 收入决算表(财决03表)'!$A$10:$K$500,8,FALSE)),"",VLOOKUP(A23,'[1]Z03 收入决算表(财决03表)'!$A$10:$K$500,8,FALSE))</f>
        <v>805.51</v>
      </c>
      <c r="H23" s="169">
        <f>IF(ISERROR(VLOOKUP(A23,'[1]Z03 收入决算表(财决03表)'!$A$10:$K$500,9,FALSE)),"",VLOOKUP(A23,'[1]Z03 收入决算表(财决03表)'!$A$10:$K$500,9,FALSE))</f>
        <v>0</v>
      </c>
      <c r="I23" s="169">
        <f>IF(ISERROR(VLOOKUP(A23,'[1]Z03 收入决算表(财决03表)'!$A$10:$K$500,10,FALSE)),"",VLOOKUP(A23,'[1]Z03 收入决算表(财决03表)'!$A$10:$K$500,10,FALSE))</f>
        <v>0</v>
      </c>
      <c r="J23" s="169">
        <f>IF(ISERROR(VLOOKUP(A23,'[1]Z03 收入决算表(财决03表)'!$A$10:$K$500,11,FALSE)),"",VLOOKUP(A23,'[1]Z03 收入决算表(财决03表)'!$A$10:$K$500,11,FALSE))</f>
        <v>2470.25</v>
      </c>
      <c r="K23" s="180" t="str">
        <f>'[1]Z03 收入决算表(财决03表)'!A22</f>
        <v>212</v>
      </c>
      <c r="L23" s="181">
        <f>'[1]Z03 收入决算表(财决03表)'!$E22</f>
        <v>6716.73</v>
      </c>
      <c r="M23" s="177">
        <f t="shared" si="1"/>
        <v>23</v>
      </c>
    </row>
    <row r="24" spans="1:21" ht="22.5" customHeight="1">
      <c r="A24" s="234" t="str">
        <f t="shared" si="0"/>
        <v>21201</v>
      </c>
      <c r="B24" s="234"/>
      <c r="C24" s="168" t="str">
        <f>IF(ISERROR(VLOOKUP(A24,'[1]Z03 收入决算表(财决03表)'!$A$10:$K$500,4,FALSE)),"",VLOOKUP(A24,'[1]Z03 收入决算表(财决03表)'!$A$10:$K$500,4,FALSE))</f>
        <v>城乡社区管理事务</v>
      </c>
      <c r="D24" s="169">
        <f>IF(ISERROR(VLOOKUP(A24,'[1]Z03 收入决算表(财决03表)'!$A$10:$K$500,5,FALSE)),"",VLOOKUP(A24,'[1]Z03 收入决算表(财决03表)'!$A$10:$K$500,5,FALSE))</f>
        <v>5081.07</v>
      </c>
      <c r="E24" s="169">
        <f>IF(ISERROR(VLOOKUP(A24,'[1]Z03 收入决算表(财决03表)'!$A$10:$K$500,6,FALSE)),"",VLOOKUP(A24,'[1]Z03 收入决算表(财决03表)'!$A$10:$K$500,6,FALSE))</f>
        <v>3097.92</v>
      </c>
      <c r="F24" s="169">
        <f>IF(ISERROR(VLOOKUP(A24,'[1]Z03 收入决算表(财决03表)'!$A$10:$K$500,7,FALSE)),"",VLOOKUP(A24,'[1]Z03 收入决算表(财决03表)'!$A$10:$K$500,7,FALSE))</f>
        <v>0</v>
      </c>
      <c r="G24" s="169">
        <f>IF(ISERROR(VLOOKUP(A24,'[1]Z03 收入决算表(财决03表)'!$A$10:$K$500,8,FALSE)),"",VLOOKUP(A24,'[1]Z03 收入决算表(财决03表)'!$A$10:$K$500,8,FALSE))</f>
        <v>125.51</v>
      </c>
      <c r="H24" s="169">
        <f>IF(ISERROR(VLOOKUP(A24,'[1]Z03 收入决算表(财决03表)'!$A$10:$K$500,9,FALSE)),"",VLOOKUP(A24,'[1]Z03 收入决算表(财决03表)'!$A$10:$K$500,9,FALSE))</f>
        <v>0</v>
      </c>
      <c r="I24" s="169">
        <f>IF(ISERROR(VLOOKUP(A24,'[1]Z03 收入决算表(财决03表)'!$A$10:$K$500,10,FALSE)),"",VLOOKUP(A24,'[1]Z03 收入决算表(财决03表)'!$A$10:$K$500,10,FALSE))</f>
        <v>0</v>
      </c>
      <c r="J24" s="169">
        <f>IF(ISERROR(VLOOKUP(A24,'[1]Z03 收入决算表(财决03表)'!$A$10:$K$500,11,FALSE)),"",VLOOKUP(A24,'[1]Z03 收入决算表(财决03表)'!$A$10:$K$500,11,FALSE))</f>
        <v>1857.63</v>
      </c>
      <c r="K24" s="180" t="str">
        <f>'[1]Z03 收入决算表(财决03表)'!A23</f>
        <v>21201</v>
      </c>
      <c r="L24" s="181">
        <f>'[1]Z03 收入决算表(财决03表)'!$E23</f>
        <v>5081.07</v>
      </c>
      <c r="M24" s="177">
        <f t="shared" si="1"/>
        <v>24</v>
      </c>
    </row>
    <row r="25" spans="1:21" ht="22.5" customHeight="1">
      <c r="A25" s="234" t="str">
        <f t="shared" si="0"/>
        <v>2120101</v>
      </c>
      <c r="B25" s="234"/>
      <c r="C25" s="168" t="str">
        <f>IF(ISERROR(VLOOKUP(A25,'[1]Z03 收入决算表(财决03表)'!$A$10:$K$500,4,FALSE)),"",VLOOKUP(A25,'[1]Z03 收入决算表(财决03表)'!$A$10:$K$500,4,FALSE))</f>
        <v xml:space="preserve">  行政运行</v>
      </c>
      <c r="D25" s="169">
        <f>IF(ISERROR(VLOOKUP(A25,'[1]Z03 收入决算表(财决03表)'!$A$10:$K$500,5,FALSE)),"",VLOOKUP(A25,'[1]Z03 收入决算表(财决03表)'!$A$10:$K$500,5,FALSE))</f>
        <v>2254.16</v>
      </c>
      <c r="E25" s="169">
        <f>IF(ISERROR(VLOOKUP(A25,'[1]Z03 收入决算表(财决03表)'!$A$10:$K$500,6,FALSE)),"",VLOOKUP(A25,'[1]Z03 收入决算表(财决03表)'!$A$10:$K$500,6,FALSE))</f>
        <v>2173.16</v>
      </c>
      <c r="F25" s="169">
        <f>IF(ISERROR(VLOOKUP(A25,'[1]Z03 收入决算表(财决03表)'!$A$10:$K$500,7,FALSE)),"",VLOOKUP(A25,'[1]Z03 收入决算表(财决03表)'!$A$10:$K$500,7,FALSE))</f>
        <v>0</v>
      </c>
      <c r="G25" s="169">
        <f>IF(ISERROR(VLOOKUP(A25,'[1]Z03 收入决算表(财决03表)'!$A$10:$K$500,8,FALSE)),"",VLOOKUP(A25,'[1]Z03 收入决算表(财决03表)'!$A$10:$K$500,8,FALSE))</f>
        <v>80</v>
      </c>
      <c r="H25" s="169">
        <f>IF(ISERROR(VLOOKUP(A25,'[1]Z03 收入决算表(财决03表)'!$A$10:$K$500,9,FALSE)),"",VLOOKUP(A25,'[1]Z03 收入决算表(财决03表)'!$A$10:$K$500,9,FALSE))</f>
        <v>0</v>
      </c>
      <c r="I25" s="169">
        <f>IF(ISERROR(VLOOKUP(A25,'[1]Z03 收入决算表(财决03表)'!$A$10:$K$500,10,FALSE)),"",VLOOKUP(A25,'[1]Z03 收入决算表(财决03表)'!$A$10:$K$500,10,FALSE))</f>
        <v>0</v>
      </c>
      <c r="J25" s="169">
        <f>IF(ISERROR(VLOOKUP(A25,'[1]Z03 收入决算表(财决03表)'!$A$10:$K$500,11,FALSE)),"",VLOOKUP(A25,'[1]Z03 收入决算表(财决03表)'!$A$10:$K$500,11,FALSE))</f>
        <v>1</v>
      </c>
      <c r="K25" s="180" t="str">
        <f>'[1]Z03 收入决算表(财决03表)'!A24</f>
        <v>2120101</v>
      </c>
      <c r="L25" s="181">
        <f>'[1]Z03 收入决算表(财决03表)'!$E24</f>
        <v>2254.16</v>
      </c>
      <c r="M25" s="177">
        <f t="shared" si="1"/>
        <v>25</v>
      </c>
    </row>
    <row r="26" spans="1:21" ht="22.5" customHeight="1">
      <c r="A26" s="234" t="str">
        <f t="shared" si="0"/>
        <v>2120102</v>
      </c>
      <c r="B26" s="234"/>
      <c r="C26" s="168" t="str">
        <f>IF(ISERROR(VLOOKUP(A26,'[1]Z03 收入决算表(财决03表)'!$A$10:$K$500,4,FALSE)),"",VLOOKUP(A26,'[1]Z03 收入决算表(财决03表)'!$A$10:$K$500,4,FALSE))</f>
        <v xml:space="preserve">  一般行政管理事务</v>
      </c>
      <c r="D26" s="169">
        <f>IF(ISERROR(VLOOKUP(A26,'[1]Z03 收入决算表(财决03表)'!$A$10:$K$500,5,FALSE)),"",VLOOKUP(A26,'[1]Z03 收入决算表(财决03表)'!$A$10:$K$500,5,FALSE))</f>
        <v>122.3</v>
      </c>
      <c r="E26" s="169">
        <f>IF(ISERROR(VLOOKUP(A26,'[1]Z03 收入决算表(财决03表)'!$A$10:$K$500,6,FALSE)),"",VLOOKUP(A26,'[1]Z03 收入决算表(财决03表)'!$A$10:$K$500,6,FALSE))</f>
        <v>122.3</v>
      </c>
      <c r="F26" s="169">
        <f>IF(ISERROR(VLOOKUP(A26,'[1]Z03 收入决算表(财决03表)'!$A$10:$K$500,7,FALSE)),"",VLOOKUP(A26,'[1]Z03 收入决算表(财决03表)'!$A$10:$K$500,7,FALSE))</f>
        <v>0</v>
      </c>
      <c r="G26" s="169">
        <f>IF(ISERROR(VLOOKUP(A26,'[1]Z03 收入决算表(财决03表)'!$A$10:$K$500,8,FALSE)),"",VLOOKUP(A26,'[1]Z03 收入决算表(财决03表)'!$A$10:$K$500,8,FALSE))</f>
        <v>0</v>
      </c>
      <c r="H26" s="169">
        <f>IF(ISERROR(VLOOKUP(A26,'[1]Z03 收入决算表(财决03表)'!$A$10:$K$500,9,FALSE)),"",VLOOKUP(A26,'[1]Z03 收入决算表(财决03表)'!$A$10:$K$500,9,FALSE))</f>
        <v>0</v>
      </c>
      <c r="I26" s="169">
        <f>IF(ISERROR(VLOOKUP(A26,'[1]Z03 收入决算表(财决03表)'!$A$10:$K$500,10,FALSE)),"",VLOOKUP(A26,'[1]Z03 收入决算表(财决03表)'!$A$10:$K$500,10,FALSE))</f>
        <v>0</v>
      </c>
      <c r="J26" s="169">
        <f>IF(ISERROR(VLOOKUP(A26,'[1]Z03 收入决算表(财决03表)'!$A$10:$K$500,11,FALSE)),"",VLOOKUP(A26,'[1]Z03 收入决算表(财决03表)'!$A$10:$K$500,11,FALSE))</f>
        <v>0</v>
      </c>
      <c r="K26" s="180" t="str">
        <f>'[1]Z03 收入决算表(财决03表)'!A25</f>
        <v>2120102</v>
      </c>
      <c r="L26" s="181">
        <f>'[1]Z03 收入决算表(财决03表)'!$E25</f>
        <v>122.3</v>
      </c>
      <c r="M26" s="177">
        <f t="shared" si="1"/>
        <v>26</v>
      </c>
    </row>
    <row r="27" spans="1:21" ht="22.5" customHeight="1">
      <c r="A27" s="234" t="str">
        <f t="shared" si="0"/>
        <v>2120104</v>
      </c>
      <c r="B27" s="234"/>
      <c r="C27" s="168" t="str">
        <f>IF(ISERROR(VLOOKUP(A27,'[1]Z03 收入决算表(财决03表)'!$A$10:$K$500,4,FALSE)),"",VLOOKUP(A27,'[1]Z03 收入决算表(财决03表)'!$A$10:$K$500,4,FALSE))</f>
        <v xml:space="preserve">  城管执法</v>
      </c>
      <c r="D27" s="169">
        <f>IF(ISERROR(VLOOKUP(A27,'[1]Z03 收入决算表(财决03表)'!$A$10:$K$500,5,FALSE)),"",VLOOKUP(A27,'[1]Z03 收入决算表(财决03表)'!$A$10:$K$500,5,FALSE))</f>
        <v>1700.39</v>
      </c>
      <c r="E27" s="169">
        <f>IF(ISERROR(VLOOKUP(A27,'[1]Z03 收入决算表(财决03表)'!$A$10:$K$500,6,FALSE)),"",VLOOKUP(A27,'[1]Z03 收入决算表(财决03表)'!$A$10:$K$500,6,FALSE))</f>
        <v>359.29</v>
      </c>
      <c r="F27" s="169">
        <f>IF(ISERROR(VLOOKUP(A27,'[1]Z03 收入决算表(财决03表)'!$A$10:$K$500,7,FALSE)),"",VLOOKUP(A27,'[1]Z03 收入决算表(财决03表)'!$A$10:$K$500,7,FALSE))</f>
        <v>0</v>
      </c>
      <c r="G27" s="169">
        <f>IF(ISERROR(VLOOKUP(A27,'[1]Z03 收入决算表(财决03表)'!$A$10:$K$500,8,FALSE)),"",VLOOKUP(A27,'[1]Z03 收入决算表(财决03表)'!$A$10:$K$500,8,FALSE))</f>
        <v>0</v>
      </c>
      <c r="H27" s="169">
        <f>IF(ISERROR(VLOOKUP(A27,'[1]Z03 收入决算表(财决03表)'!$A$10:$K$500,9,FALSE)),"",VLOOKUP(A27,'[1]Z03 收入决算表(财决03表)'!$A$10:$K$500,9,FALSE))</f>
        <v>0</v>
      </c>
      <c r="I27" s="169">
        <f>IF(ISERROR(VLOOKUP(A27,'[1]Z03 收入决算表(财决03表)'!$A$10:$K$500,10,FALSE)),"",VLOOKUP(A27,'[1]Z03 收入决算表(财决03表)'!$A$10:$K$500,10,FALSE))</f>
        <v>0</v>
      </c>
      <c r="J27" s="169">
        <f>IF(ISERROR(VLOOKUP(A27,'[1]Z03 收入决算表(财决03表)'!$A$10:$K$500,11,FALSE)),"",VLOOKUP(A27,'[1]Z03 收入决算表(财决03表)'!$A$10:$K$500,11,FALSE))</f>
        <v>1341.1</v>
      </c>
      <c r="K27" s="180" t="str">
        <f>'[1]Z03 收入决算表(财决03表)'!A26</f>
        <v>2120104</v>
      </c>
      <c r="L27" s="181">
        <f>'[1]Z03 收入决算表(财决03表)'!$E26</f>
        <v>1700.39</v>
      </c>
      <c r="M27" s="177">
        <f t="shared" si="1"/>
        <v>27</v>
      </c>
    </row>
    <row r="28" spans="1:21" ht="22.5" customHeight="1">
      <c r="A28" s="234" t="str">
        <f t="shared" si="0"/>
        <v>2120199</v>
      </c>
      <c r="B28" s="234"/>
      <c r="C28" s="168" t="str">
        <f>IF(ISERROR(VLOOKUP(A28,'[1]Z03 收入决算表(财决03表)'!$A$10:$K$500,4,FALSE)),"",VLOOKUP(A28,'[1]Z03 收入决算表(财决03表)'!$A$10:$K$500,4,FALSE))</f>
        <v xml:space="preserve">  其他城乡社区管理事务支出</v>
      </c>
      <c r="D28" s="169">
        <f>IF(ISERROR(VLOOKUP(A28,'[1]Z03 收入决算表(财决03表)'!$A$10:$K$500,5,FALSE)),"",VLOOKUP(A28,'[1]Z03 收入决算表(财决03表)'!$A$10:$K$500,5,FALSE))</f>
        <v>1004.21</v>
      </c>
      <c r="E28" s="169">
        <f>IF(ISERROR(VLOOKUP(A28,'[1]Z03 收入决算表(财决03表)'!$A$10:$K$500,6,FALSE)),"",VLOOKUP(A28,'[1]Z03 收入决算表(财决03表)'!$A$10:$K$500,6,FALSE))</f>
        <v>443.17</v>
      </c>
      <c r="F28" s="169">
        <f>IF(ISERROR(VLOOKUP(A28,'[1]Z03 收入决算表(财决03表)'!$A$10:$K$500,7,FALSE)),"",VLOOKUP(A28,'[1]Z03 收入决算表(财决03表)'!$A$10:$K$500,7,FALSE))</f>
        <v>0</v>
      </c>
      <c r="G28" s="169">
        <f>IF(ISERROR(VLOOKUP(A28,'[1]Z03 收入决算表(财决03表)'!$A$10:$K$500,8,FALSE)),"",VLOOKUP(A28,'[1]Z03 收入决算表(财决03表)'!$A$10:$K$500,8,FALSE))</f>
        <v>45.51</v>
      </c>
      <c r="H28" s="169">
        <f>IF(ISERROR(VLOOKUP(A28,'[1]Z03 收入决算表(财决03表)'!$A$10:$K$500,9,FALSE)),"",VLOOKUP(A28,'[1]Z03 收入决算表(财决03表)'!$A$10:$K$500,9,FALSE))</f>
        <v>0</v>
      </c>
      <c r="I28" s="169">
        <f>IF(ISERROR(VLOOKUP(A28,'[1]Z03 收入决算表(财决03表)'!$A$10:$K$500,10,FALSE)),"",VLOOKUP(A28,'[1]Z03 收入决算表(财决03表)'!$A$10:$K$500,10,FALSE))</f>
        <v>0</v>
      </c>
      <c r="J28" s="169">
        <f>IF(ISERROR(VLOOKUP(A28,'[1]Z03 收入决算表(财决03表)'!$A$10:$K$500,11,FALSE)),"",VLOOKUP(A28,'[1]Z03 收入决算表(财决03表)'!$A$10:$K$500,11,FALSE))</f>
        <v>515.53</v>
      </c>
      <c r="K28" s="180" t="str">
        <f>'[1]Z03 收入决算表(财决03表)'!A27</f>
        <v>2120199</v>
      </c>
      <c r="L28" s="181">
        <f>'[1]Z03 收入决算表(财决03表)'!$E27</f>
        <v>1004.21</v>
      </c>
      <c r="M28" s="177">
        <f t="shared" si="1"/>
        <v>28</v>
      </c>
    </row>
    <row r="29" spans="1:21" ht="22.5" customHeight="1">
      <c r="A29" s="234" t="str">
        <f t="shared" si="0"/>
        <v>21203</v>
      </c>
      <c r="B29" s="234"/>
      <c r="C29" s="168" t="str">
        <f>IF(ISERROR(VLOOKUP(A29,'[1]Z03 收入决算表(财决03表)'!$A$10:$K$500,4,FALSE)),"",VLOOKUP(A29,'[1]Z03 收入决算表(财决03表)'!$A$10:$K$500,4,FALSE))</f>
        <v>城乡社区公共设施</v>
      </c>
      <c r="D29" s="169">
        <f>IF(ISERROR(VLOOKUP(A29,'[1]Z03 收入决算表(财决03表)'!$A$10:$K$500,5,FALSE)),"",VLOOKUP(A29,'[1]Z03 收入决算表(财决03表)'!$A$10:$K$500,5,FALSE))</f>
        <v>14</v>
      </c>
      <c r="E29" s="169">
        <f>IF(ISERROR(VLOOKUP(A29,'[1]Z03 收入决算表(财决03表)'!$A$10:$K$500,6,FALSE)),"",VLOOKUP(A29,'[1]Z03 收入决算表(财决03表)'!$A$10:$K$500,6,FALSE))</f>
        <v>14</v>
      </c>
      <c r="F29" s="169">
        <f>IF(ISERROR(VLOOKUP(A29,'[1]Z03 收入决算表(财决03表)'!$A$10:$K$500,7,FALSE)),"",VLOOKUP(A29,'[1]Z03 收入决算表(财决03表)'!$A$10:$K$500,7,FALSE))</f>
        <v>0</v>
      </c>
      <c r="G29" s="169">
        <f>IF(ISERROR(VLOOKUP(A29,'[1]Z03 收入决算表(财决03表)'!$A$10:$K$500,8,FALSE)),"",VLOOKUP(A29,'[1]Z03 收入决算表(财决03表)'!$A$10:$K$500,8,FALSE))</f>
        <v>0</v>
      </c>
      <c r="H29" s="169">
        <f>IF(ISERROR(VLOOKUP(A29,'[1]Z03 收入决算表(财决03表)'!$A$10:$K$500,9,FALSE)),"",VLOOKUP(A29,'[1]Z03 收入决算表(财决03表)'!$A$10:$K$500,9,FALSE))</f>
        <v>0</v>
      </c>
      <c r="I29" s="169">
        <f>IF(ISERROR(VLOOKUP(A29,'[1]Z03 收入决算表(财决03表)'!$A$10:$K$500,10,FALSE)),"",VLOOKUP(A29,'[1]Z03 收入决算表(财决03表)'!$A$10:$K$500,10,FALSE))</f>
        <v>0</v>
      </c>
      <c r="J29" s="169">
        <f>IF(ISERROR(VLOOKUP(A29,'[1]Z03 收入决算表(财决03表)'!$A$10:$K$500,11,FALSE)),"",VLOOKUP(A29,'[1]Z03 收入决算表(财决03表)'!$A$10:$K$500,11,FALSE))</f>
        <v>0</v>
      </c>
      <c r="K29" s="180" t="str">
        <f>'[1]Z03 收入决算表(财决03表)'!A28</f>
        <v>21203</v>
      </c>
      <c r="L29" s="181">
        <f>'[1]Z03 收入决算表(财决03表)'!$E28</f>
        <v>14</v>
      </c>
      <c r="M29" s="177">
        <f t="shared" si="1"/>
        <v>29</v>
      </c>
    </row>
    <row r="30" spans="1:21" ht="22.5" customHeight="1">
      <c r="A30" s="234" t="str">
        <f t="shared" si="0"/>
        <v>2120399</v>
      </c>
      <c r="B30" s="234"/>
      <c r="C30" s="168" t="str">
        <f>IF(ISERROR(VLOOKUP(A30,'[1]Z03 收入决算表(财决03表)'!$A$10:$K$500,4,FALSE)),"",VLOOKUP(A30,'[1]Z03 收入决算表(财决03表)'!$A$10:$K$500,4,FALSE))</f>
        <v xml:space="preserve">  其他城乡社区公共设施支出</v>
      </c>
      <c r="D30" s="169">
        <f>IF(ISERROR(VLOOKUP(A30,'[1]Z03 收入决算表(财决03表)'!$A$10:$K$500,5,FALSE)),"",VLOOKUP(A30,'[1]Z03 收入决算表(财决03表)'!$A$10:$K$500,5,FALSE))</f>
        <v>14</v>
      </c>
      <c r="E30" s="169">
        <f>IF(ISERROR(VLOOKUP(A30,'[1]Z03 收入决算表(财决03表)'!$A$10:$K$500,6,FALSE)),"",VLOOKUP(A30,'[1]Z03 收入决算表(财决03表)'!$A$10:$K$500,6,FALSE))</f>
        <v>14</v>
      </c>
      <c r="F30" s="169">
        <f>IF(ISERROR(VLOOKUP(A30,'[1]Z03 收入决算表(财决03表)'!$A$10:$K$500,7,FALSE)),"",VLOOKUP(A30,'[1]Z03 收入决算表(财决03表)'!$A$10:$K$500,7,FALSE))</f>
        <v>0</v>
      </c>
      <c r="G30" s="169">
        <f>IF(ISERROR(VLOOKUP(A30,'[1]Z03 收入决算表(财决03表)'!$A$10:$K$500,8,FALSE)),"",VLOOKUP(A30,'[1]Z03 收入决算表(财决03表)'!$A$10:$K$500,8,FALSE))</f>
        <v>0</v>
      </c>
      <c r="H30" s="169">
        <f>IF(ISERROR(VLOOKUP(A30,'[1]Z03 收入决算表(财决03表)'!$A$10:$K$500,9,FALSE)),"",VLOOKUP(A30,'[1]Z03 收入决算表(财决03表)'!$A$10:$K$500,9,FALSE))</f>
        <v>0</v>
      </c>
      <c r="I30" s="169">
        <f>IF(ISERROR(VLOOKUP(A30,'[1]Z03 收入决算表(财决03表)'!$A$10:$K$500,10,FALSE)),"",VLOOKUP(A30,'[1]Z03 收入决算表(财决03表)'!$A$10:$K$500,10,FALSE))</f>
        <v>0</v>
      </c>
      <c r="J30" s="169">
        <f>IF(ISERROR(VLOOKUP(A30,'[1]Z03 收入决算表(财决03表)'!$A$10:$K$500,11,FALSE)),"",VLOOKUP(A30,'[1]Z03 收入决算表(财决03表)'!$A$10:$K$500,11,FALSE))</f>
        <v>0</v>
      </c>
      <c r="K30" s="180" t="str">
        <f>'[1]Z03 收入决算表(财决03表)'!A29</f>
        <v>2120399</v>
      </c>
      <c r="L30" s="181">
        <f>'[1]Z03 收入决算表(财决03表)'!$E29</f>
        <v>14</v>
      </c>
      <c r="M30" s="177">
        <f t="shared" si="1"/>
        <v>30</v>
      </c>
    </row>
    <row r="31" spans="1:21" ht="22.5" customHeight="1">
      <c r="A31" s="234" t="str">
        <f t="shared" si="0"/>
        <v>21205</v>
      </c>
      <c r="B31" s="234"/>
      <c r="C31" s="168" t="str">
        <f>IF(ISERROR(VLOOKUP(A31,'[1]Z03 收入决算表(财决03表)'!$A$10:$K$500,4,FALSE)),"",VLOOKUP(A31,'[1]Z03 收入决算表(财决03表)'!$A$10:$K$500,4,FALSE))</f>
        <v>城乡社区环境卫生</v>
      </c>
      <c r="D31" s="169">
        <f>IF(ISERROR(VLOOKUP(A31,'[1]Z03 收入决算表(财决03表)'!$A$10:$K$500,5,FALSE)),"",VLOOKUP(A31,'[1]Z03 收入决算表(财决03表)'!$A$10:$K$500,5,FALSE))</f>
        <v>1032.73</v>
      </c>
      <c r="E31" s="169">
        <f>IF(ISERROR(VLOOKUP(A31,'[1]Z03 收入决算表(财决03表)'!$A$10:$K$500,6,FALSE)),"",VLOOKUP(A31,'[1]Z03 收入决算表(财决03表)'!$A$10:$K$500,6,FALSE))</f>
        <v>329.05</v>
      </c>
      <c r="F31" s="169">
        <f>IF(ISERROR(VLOOKUP(A31,'[1]Z03 收入决算表(财决03表)'!$A$10:$K$500,7,FALSE)),"",VLOOKUP(A31,'[1]Z03 收入决算表(财决03表)'!$A$10:$K$500,7,FALSE))</f>
        <v>0</v>
      </c>
      <c r="G31" s="169">
        <f>IF(ISERROR(VLOOKUP(A31,'[1]Z03 收入决算表(财决03表)'!$A$10:$K$500,8,FALSE)),"",VLOOKUP(A31,'[1]Z03 收入决算表(财决03表)'!$A$10:$K$500,8,FALSE))</f>
        <v>680</v>
      </c>
      <c r="H31" s="169">
        <f>IF(ISERROR(VLOOKUP(A31,'[1]Z03 收入决算表(财决03表)'!$A$10:$K$500,9,FALSE)),"",VLOOKUP(A31,'[1]Z03 收入决算表(财决03表)'!$A$10:$K$500,9,FALSE))</f>
        <v>0</v>
      </c>
      <c r="I31" s="169">
        <f>IF(ISERROR(VLOOKUP(A31,'[1]Z03 收入决算表(财决03表)'!$A$10:$K$500,10,FALSE)),"",VLOOKUP(A31,'[1]Z03 收入决算表(财决03表)'!$A$10:$K$500,10,FALSE))</f>
        <v>0</v>
      </c>
      <c r="J31" s="169">
        <f>IF(ISERROR(VLOOKUP(A31,'[1]Z03 收入决算表(财决03表)'!$A$10:$K$500,11,FALSE)),"",VLOOKUP(A31,'[1]Z03 收入决算表(财决03表)'!$A$10:$K$500,11,FALSE))</f>
        <v>23.68</v>
      </c>
      <c r="K31" s="180" t="str">
        <f>'[1]Z03 收入决算表(财决03表)'!A30</f>
        <v>21205</v>
      </c>
      <c r="L31" s="181">
        <f>'[1]Z03 收入决算表(财决03表)'!$E30</f>
        <v>1032.73</v>
      </c>
      <c r="M31" s="177">
        <f t="shared" si="1"/>
        <v>31</v>
      </c>
    </row>
    <row r="32" spans="1:21" ht="22.5" customHeight="1">
      <c r="A32" s="234" t="str">
        <f t="shared" si="0"/>
        <v>2120501</v>
      </c>
      <c r="B32" s="234"/>
      <c r="C32" s="168" t="str">
        <f>IF(ISERROR(VLOOKUP(A32,'[1]Z03 收入决算表(财决03表)'!$A$10:$K$500,4,FALSE)),"",VLOOKUP(A32,'[1]Z03 收入决算表(财决03表)'!$A$10:$K$500,4,FALSE))</f>
        <v xml:space="preserve">  城乡社区环境卫生</v>
      </c>
      <c r="D32" s="169">
        <f>IF(ISERROR(VLOOKUP(A32,'[1]Z03 收入决算表(财决03表)'!$A$10:$K$500,5,FALSE)),"",VLOOKUP(A32,'[1]Z03 收入决算表(财决03表)'!$A$10:$K$500,5,FALSE))</f>
        <v>1032.73</v>
      </c>
      <c r="E32" s="169">
        <f>IF(ISERROR(VLOOKUP(A32,'[1]Z03 收入决算表(财决03表)'!$A$10:$K$500,6,FALSE)),"",VLOOKUP(A32,'[1]Z03 收入决算表(财决03表)'!$A$10:$K$500,6,FALSE))</f>
        <v>329.05</v>
      </c>
      <c r="F32" s="169">
        <f>IF(ISERROR(VLOOKUP(A32,'[1]Z03 收入决算表(财决03表)'!$A$10:$K$500,7,FALSE)),"",VLOOKUP(A32,'[1]Z03 收入决算表(财决03表)'!$A$10:$K$500,7,FALSE))</f>
        <v>0</v>
      </c>
      <c r="G32" s="169">
        <f>IF(ISERROR(VLOOKUP(A32,'[1]Z03 收入决算表(财决03表)'!$A$10:$K$500,8,FALSE)),"",VLOOKUP(A32,'[1]Z03 收入决算表(财决03表)'!$A$10:$K$500,8,FALSE))</f>
        <v>680</v>
      </c>
      <c r="H32" s="169">
        <f>IF(ISERROR(VLOOKUP(A32,'[1]Z03 收入决算表(财决03表)'!$A$10:$K$500,9,FALSE)),"",VLOOKUP(A32,'[1]Z03 收入决算表(财决03表)'!$A$10:$K$500,9,FALSE))</f>
        <v>0</v>
      </c>
      <c r="I32" s="169">
        <f>IF(ISERROR(VLOOKUP(A32,'[1]Z03 收入决算表(财决03表)'!$A$10:$K$500,10,FALSE)),"",VLOOKUP(A32,'[1]Z03 收入决算表(财决03表)'!$A$10:$K$500,10,FALSE))</f>
        <v>0</v>
      </c>
      <c r="J32" s="169">
        <f>IF(ISERROR(VLOOKUP(A32,'[1]Z03 收入决算表(财决03表)'!$A$10:$K$500,11,FALSE)),"",VLOOKUP(A32,'[1]Z03 收入决算表(财决03表)'!$A$10:$K$500,11,FALSE))</f>
        <v>23.68</v>
      </c>
      <c r="K32" s="180" t="str">
        <f>'[1]Z03 收入决算表(财决03表)'!A31</f>
        <v>2120501</v>
      </c>
      <c r="L32" s="181">
        <f>'[1]Z03 收入决算表(财决03表)'!$E31</f>
        <v>1032.73</v>
      </c>
      <c r="M32" s="177">
        <f t="shared" si="1"/>
        <v>32</v>
      </c>
    </row>
    <row r="33" spans="1:13" ht="22.5" customHeight="1">
      <c r="A33" s="234" t="str">
        <f t="shared" si="0"/>
        <v>21299</v>
      </c>
      <c r="B33" s="234"/>
      <c r="C33" s="168" t="str">
        <f>IF(ISERROR(VLOOKUP(A33,'[1]Z03 收入决算表(财决03表)'!$A$10:$K$500,4,FALSE)),"",VLOOKUP(A33,'[1]Z03 收入决算表(财决03表)'!$A$10:$K$500,4,FALSE))</f>
        <v>其他城乡社区支出</v>
      </c>
      <c r="D33" s="169">
        <f>IF(ISERROR(VLOOKUP(A33,'[1]Z03 收入决算表(财决03表)'!$A$10:$K$500,5,FALSE)),"",VLOOKUP(A33,'[1]Z03 收入决算表(财决03表)'!$A$10:$K$500,5,FALSE))</f>
        <v>588.94000000000005</v>
      </c>
      <c r="E33" s="169">
        <f>IF(ISERROR(VLOOKUP(A33,'[1]Z03 收入决算表(财决03表)'!$A$10:$K$500,6,FALSE)),"",VLOOKUP(A33,'[1]Z03 收入决算表(财决03表)'!$A$10:$K$500,6,FALSE))</f>
        <v>0</v>
      </c>
      <c r="F33" s="169">
        <f>IF(ISERROR(VLOOKUP(A33,'[1]Z03 收入决算表(财决03表)'!$A$10:$K$500,7,FALSE)),"",VLOOKUP(A33,'[1]Z03 收入决算表(财决03表)'!$A$10:$K$500,7,FALSE))</f>
        <v>0</v>
      </c>
      <c r="G33" s="169">
        <f>IF(ISERROR(VLOOKUP(A33,'[1]Z03 收入决算表(财决03表)'!$A$10:$K$500,8,FALSE)),"",VLOOKUP(A33,'[1]Z03 收入决算表(财决03表)'!$A$10:$K$500,8,FALSE))</f>
        <v>0</v>
      </c>
      <c r="H33" s="169">
        <f>IF(ISERROR(VLOOKUP(A33,'[1]Z03 收入决算表(财决03表)'!$A$10:$K$500,9,FALSE)),"",VLOOKUP(A33,'[1]Z03 收入决算表(财决03表)'!$A$10:$K$500,9,FALSE))</f>
        <v>0</v>
      </c>
      <c r="I33" s="169">
        <f>IF(ISERROR(VLOOKUP(A33,'[1]Z03 收入决算表(财决03表)'!$A$10:$K$500,10,FALSE)),"",VLOOKUP(A33,'[1]Z03 收入决算表(财决03表)'!$A$10:$K$500,10,FALSE))</f>
        <v>0</v>
      </c>
      <c r="J33" s="169">
        <f>IF(ISERROR(VLOOKUP(A33,'[1]Z03 收入决算表(财决03表)'!$A$10:$K$500,11,FALSE)),"",VLOOKUP(A33,'[1]Z03 收入决算表(财决03表)'!$A$10:$K$500,11,FALSE))</f>
        <v>588.94000000000005</v>
      </c>
      <c r="K33" s="180" t="str">
        <f>'[1]Z03 收入决算表(财决03表)'!A32</f>
        <v>21299</v>
      </c>
      <c r="L33" s="181">
        <f>'[1]Z03 收入决算表(财决03表)'!$E32</f>
        <v>588.94000000000005</v>
      </c>
      <c r="M33" s="177">
        <f t="shared" si="1"/>
        <v>33</v>
      </c>
    </row>
    <row r="34" spans="1:13" ht="22.5" customHeight="1">
      <c r="A34" s="234" t="str">
        <f t="shared" si="0"/>
        <v>2129999</v>
      </c>
      <c r="B34" s="234"/>
      <c r="C34" s="168" t="str">
        <f>IF(ISERROR(VLOOKUP(A34,'[1]Z03 收入决算表(财决03表)'!$A$10:$K$500,4,FALSE)),"",VLOOKUP(A34,'[1]Z03 收入决算表(财决03表)'!$A$10:$K$500,4,FALSE))</f>
        <v xml:space="preserve">  其他城乡社区支出</v>
      </c>
      <c r="D34" s="169">
        <f>IF(ISERROR(VLOOKUP(A34,'[1]Z03 收入决算表(财决03表)'!$A$10:$K$500,5,FALSE)),"",VLOOKUP(A34,'[1]Z03 收入决算表(财决03表)'!$A$10:$K$500,5,FALSE))</f>
        <v>588.94000000000005</v>
      </c>
      <c r="E34" s="169">
        <f>IF(ISERROR(VLOOKUP(A34,'[1]Z03 收入决算表(财决03表)'!$A$10:$K$500,6,FALSE)),"",VLOOKUP(A34,'[1]Z03 收入决算表(财决03表)'!$A$10:$K$500,6,FALSE))</f>
        <v>0</v>
      </c>
      <c r="F34" s="169">
        <f>IF(ISERROR(VLOOKUP(A34,'[1]Z03 收入决算表(财决03表)'!$A$10:$K$500,7,FALSE)),"",VLOOKUP(A34,'[1]Z03 收入决算表(财决03表)'!$A$10:$K$500,7,FALSE))</f>
        <v>0</v>
      </c>
      <c r="G34" s="169">
        <f>IF(ISERROR(VLOOKUP(A34,'[1]Z03 收入决算表(财决03表)'!$A$10:$K$500,8,FALSE)),"",VLOOKUP(A34,'[1]Z03 收入决算表(财决03表)'!$A$10:$K$500,8,FALSE))</f>
        <v>0</v>
      </c>
      <c r="H34" s="169">
        <f>IF(ISERROR(VLOOKUP(A34,'[1]Z03 收入决算表(财决03表)'!$A$10:$K$500,9,FALSE)),"",VLOOKUP(A34,'[1]Z03 收入决算表(财决03表)'!$A$10:$K$500,9,FALSE))</f>
        <v>0</v>
      </c>
      <c r="I34" s="169">
        <f>IF(ISERROR(VLOOKUP(A34,'[1]Z03 收入决算表(财决03表)'!$A$10:$K$500,10,FALSE)),"",VLOOKUP(A34,'[1]Z03 收入决算表(财决03表)'!$A$10:$K$500,10,FALSE))</f>
        <v>0</v>
      </c>
      <c r="J34" s="169">
        <f>IF(ISERROR(VLOOKUP(A34,'[1]Z03 收入决算表(财决03表)'!$A$10:$K$500,11,FALSE)),"",VLOOKUP(A34,'[1]Z03 收入决算表(财决03表)'!$A$10:$K$500,11,FALSE))</f>
        <v>588.94000000000005</v>
      </c>
      <c r="K34" s="180" t="str">
        <f>'[1]Z03 收入决算表(财决03表)'!A33</f>
        <v>2129999</v>
      </c>
      <c r="L34" s="181">
        <f>'[1]Z03 收入决算表(财决03表)'!$E33</f>
        <v>588.94000000000005</v>
      </c>
      <c r="M34" s="177">
        <f t="shared" si="1"/>
        <v>34</v>
      </c>
    </row>
    <row r="35" spans="1:13" ht="22.5" customHeight="1">
      <c r="A35" s="234" t="str">
        <f t="shared" si="0"/>
        <v>213</v>
      </c>
      <c r="B35" s="234"/>
      <c r="C35" s="168" t="str">
        <f>IF(ISERROR(VLOOKUP(A35,'[1]Z03 收入决算表(财决03表)'!$A$10:$K$500,4,FALSE)),"",VLOOKUP(A35,'[1]Z03 收入决算表(财决03表)'!$A$10:$K$500,4,FALSE))</f>
        <v>农林水支出</v>
      </c>
      <c r="D35" s="169">
        <f>IF(ISERROR(VLOOKUP(A35,'[1]Z03 收入决算表(财决03表)'!$A$10:$K$500,5,FALSE)),"",VLOOKUP(A35,'[1]Z03 收入决算表(财决03表)'!$A$10:$K$500,5,FALSE))</f>
        <v>60</v>
      </c>
      <c r="E35" s="169">
        <f>IF(ISERROR(VLOOKUP(A35,'[1]Z03 收入决算表(财决03表)'!$A$10:$K$500,6,FALSE)),"",VLOOKUP(A35,'[1]Z03 收入决算表(财决03表)'!$A$10:$K$500,6,FALSE))</f>
        <v>60</v>
      </c>
      <c r="F35" s="169">
        <f>IF(ISERROR(VLOOKUP(A35,'[1]Z03 收入决算表(财决03表)'!$A$10:$K$500,7,FALSE)),"",VLOOKUP(A35,'[1]Z03 收入决算表(财决03表)'!$A$10:$K$500,7,FALSE))</f>
        <v>0</v>
      </c>
      <c r="G35" s="169">
        <f>IF(ISERROR(VLOOKUP(A35,'[1]Z03 收入决算表(财决03表)'!$A$10:$K$500,8,FALSE)),"",VLOOKUP(A35,'[1]Z03 收入决算表(财决03表)'!$A$10:$K$500,8,FALSE))</f>
        <v>0</v>
      </c>
      <c r="H35" s="169">
        <f>IF(ISERROR(VLOOKUP(A35,'[1]Z03 收入决算表(财决03表)'!$A$10:$K$500,9,FALSE)),"",VLOOKUP(A35,'[1]Z03 收入决算表(财决03表)'!$A$10:$K$500,9,FALSE))</f>
        <v>0</v>
      </c>
      <c r="I35" s="169">
        <f>IF(ISERROR(VLOOKUP(A35,'[1]Z03 收入决算表(财决03表)'!$A$10:$K$500,10,FALSE)),"",VLOOKUP(A35,'[1]Z03 收入决算表(财决03表)'!$A$10:$K$500,10,FALSE))</f>
        <v>0</v>
      </c>
      <c r="J35" s="169">
        <f>IF(ISERROR(VLOOKUP(A35,'[1]Z03 收入决算表(财决03表)'!$A$10:$K$500,11,FALSE)),"",VLOOKUP(A35,'[1]Z03 收入决算表(财决03表)'!$A$10:$K$500,11,FALSE))</f>
        <v>0</v>
      </c>
      <c r="K35" s="180" t="str">
        <f>'[1]Z03 收入决算表(财决03表)'!A34</f>
        <v>213</v>
      </c>
      <c r="L35" s="181">
        <f>'[1]Z03 收入决算表(财决03表)'!$E34</f>
        <v>60</v>
      </c>
      <c r="M35" s="177">
        <f t="shared" si="1"/>
        <v>35</v>
      </c>
    </row>
    <row r="36" spans="1:13" ht="22.5" customHeight="1">
      <c r="A36" s="234" t="str">
        <f t="shared" si="0"/>
        <v>21303</v>
      </c>
      <c r="B36" s="234"/>
      <c r="C36" s="168" t="str">
        <f>IF(ISERROR(VLOOKUP(A36,'[1]Z03 收入决算表(财决03表)'!$A$10:$K$500,4,FALSE)),"",VLOOKUP(A36,'[1]Z03 收入决算表(财决03表)'!$A$10:$K$500,4,FALSE))</f>
        <v>水利</v>
      </c>
      <c r="D36" s="169">
        <f>IF(ISERROR(VLOOKUP(A36,'[1]Z03 收入决算表(财决03表)'!$A$10:$K$500,5,FALSE)),"",VLOOKUP(A36,'[1]Z03 收入决算表(财决03表)'!$A$10:$K$500,5,FALSE))</f>
        <v>56</v>
      </c>
      <c r="E36" s="169">
        <f>IF(ISERROR(VLOOKUP(A36,'[1]Z03 收入决算表(财决03表)'!$A$10:$K$500,6,FALSE)),"",VLOOKUP(A36,'[1]Z03 收入决算表(财决03表)'!$A$10:$K$500,6,FALSE))</f>
        <v>56</v>
      </c>
      <c r="F36" s="169">
        <f>IF(ISERROR(VLOOKUP(A36,'[1]Z03 收入决算表(财决03表)'!$A$10:$K$500,7,FALSE)),"",VLOOKUP(A36,'[1]Z03 收入决算表(财决03表)'!$A$10:$K$500,7,FALSE))</f>
        <v>0</v>
      </c>
      <c r="G36" s="169">
        <f>IF(ISERROR(VLOOKUP(A36,'[1]Z03 收入决算表(财决03表)'!$A$10:$K$500,8,FALSE)),"",VLOOKUP(A36,'[1]Z03 收入决算表(财决03表)'!$A$10:$K$500,8,FALSE))</f>
        <v>0</v>
      </c>
      <c r="H36" s="169">
        <f>IF(ISERROR(VLOOKUP(A36,'[1]Z03 收入决算表(财决03表)'!$A$10:$K$500,9,FALSE)),"",VLOOKUP(A36,'[1]Z03 收入决算表(财决03表)'!$A$10:$K$500,9,FALSE))</f>
        <v>0</v>
      </c>
      <c r="I36" s="169">
        <f>IF(ISERROR(VLOOKUP(A36,'[1]Z03 收入决算表(财决03表)'!$A$10:$K$500,10,FALSE)),"",VLOOKUP(A36,'[1]Z03 收入决算表(财决03表)'!$A$10:$K$500,10,FALSE))</f>
        <v>0</v>
      </c>
      <c r="J36" s="169">
        <f>IF(ISERROR(VLOOKUP(A36,'[1]Z03 收入决算表(财决03表)'!$A$10:$K$500,11,FALSE)),"",VLOOKUP(A36,'[1]Z03 收入决算表(财决03表)'!$A$10:$K$500,11,FALSE))</f>
        <v>0</v>
      </c>
      <c r="K36" s="180" t="str">
        <f>'[1]Z03 收入决算表(财决03表)'!A35</f>
        <v>21303</v>
      </c>
      <c r="L36" s="181">
        <f>'[1]Z03 收入决算表(财决03表)'!$E35</f>
        <v>56</v>
      </c>
      <c r="M36" s="177">
        <f t="shared" si="1"/>
        <v>36</v>
      </c>
    </row>
    <row r="37" spans="1:13" ht="22.5" customHeight="1">
      <c r="A37" s="234" t="str">
        <f t="shared" si="0"/>
        <v>2130399</v>
      </c>
      <c r="B37" s="234"/>
      <c r="C37" s="168" t="str">
        <f>IF(ISERROR(VLOOKUP(A37,'[1]Z03 收入决算表(财决03表)'!$A$10:$K$500,4,FALSE)),"",VLOOKUP(A37,'[1]Z03 收入决算表(财决03表)'!$A$10:$K$500,4,FALSE))</f>
        <v xml:space="preserve">  其他水利支出</v>
      </c>
      <c r="D37" s="169">
        <f>IF(ISERROR(VLOOKUP(A37,'[1]Z03 收入决算表(财决03表)'!$A$10:$K$500,5,FALSE)),"",VLOOKUP(A37,'[1]Z03 收入决算表(财决03表)'!$A$10:$K$500,5,FALSE))</f>
        <v>56</v>
      </c>
      <c r="E37" s="169">
        <f>IF(ISERROR(VLOOKUP(A37,'[1]Z03 收入决算表(财决03表)'!$A$10:$K$500,6,FALSE)),"",VLOOKUP(A37,'[1]Z03 收入决算表(财决03表)'!$A$10:$K$500,6,FALSE))</f>
        <v>56</v>
      </c>
      <c r="F37" s="169">
        <f>IF(ISERROR(VLOOKUP(A37,'[1]Z03 收入决算表(财决03表)'!$A$10:$K$500,7,FALSE)),"",VLOOKUP(A37,'[1]Z03 收入决算表(财决03表)'!$A$10:$K$500,7,FALSE))</f>
        <v>0</v>
      </c>
      <c r="G37" s="169">
        <f>IF(ISERROR(VLOOKUP(A37,'[1]Z03 收入决算表(财决03表)'!$A$10:$K$500,8,FALSE)),"",VLOOKUP(A37,'[1]Z03 收入决算表(财决03表)'!$A$10:$K$500,8,FALSE))</f>
        <v>0</v>
      </c>
      <c r="H37" s="169">
        <f>IF(ISERROR(VLOOKUP(A37,'[1]Z03 收入决算表(财决03表)'!$A$10:$K$500,9,FALSE)),"",VLOOKUP(A37,'[1]Z03 收入决算表(财决03表)'!$A$10:$K$500,9,FALSE))</f>
        <v>0</v>
      </c>
      <c r="I37" s="169">
        <f>IF(ISERROR(VLOOKUP(A37,'[1]Z03 收入决算表(财决03表)'!$A$10:$K$500,10,FALSE)),"",VLOOKUP(A37,'[1]Z03 收入决算表(财决03表)'!$A$10:$K$500,10,FALSE))</f>
        <v>0</v>
      </c>
      <c r="J37" s="169">
        <f>IF(ISERROR(VLOOKUP(A37,'[1]Z03 收入决算表(财决03表)'!$A$10:$K$500,11,FALSE)),"",VLOOKUP(A37,'[1]Z03 收入决算表(财决03表)'!$A$10:$K$500,11,FALSE))</f>
        <v>0</v>
      </c>
      <c r="K37" s="180" t="str">
        <f>'[1]Z03 收入决算表(财决03表)'!A36</f>
        <v>2130399</v>
      </c>
      <c r="L37" s="181">
        <f>'[1]Z03 收入决算表(财决03表)'!$E36</f>
        <v>56</v>
      </c>
      <c r="M37" s="177">
        <f t="shared" si="1"/>
        <v>37</v>
      </c>
    </row>
    <row r="38" spans="1:13" ht="22.5" customHeight="1">
      <c r="A38" s="234" t="str">
        <f t="shared" si="0"/>
        <v>21399</v>
      </c>
      <c r="B38" s="234"/>
      <c r="C38" s="168" t="str">
        <f>IF(ISERROR(VLOOKUP(A38,'[1]Z03 收入决算表(财决03表)'!$A$10:$K$500,4,FALSE)),"",VLOOKUP(A38,'[1]Z03 收入决算表(财决03表)'!$A$10:$K$500,4,FALSE))</f>
        <v>其他农林水支出</v>
      </c>
      <c r="D38" s="169">
        <f>IF(ISERROR(VLOOKUP(A38,'[1]Z03 收入决算表(财决03表)'!$A$10:$K$500,5,FALSE)),"",VLOOKUP(A38,'[1]Z03 收入决算表(财决03表)'!$A$10:$K$500,5,FALSE))</f>
        <v>4</v>
      </c>
      <c r="E38" s="169">
        <f>IF(ISERROR(VLOOKUP(A38,'[1]Z03 收入决算表(财决03表)'!$A$10:$K$500,6,FALSE)),"",VLOOKUP(A38,'[1]Z03 收入决算表(财决03表)'!$A$10:$K$500,6,FALSE))</f>
        <v>4</v>
      </c>
      <c r="F38" s="169">
        <f>IF(ISERROR(VLOOKUP(A38,'[1]Z03 收入决算表(财决03表)'!$A$10:$K$500,7,FALSE)),"",VLOOKUP(A38,'[1]Z03 收入决算表(财决03表)'!$A$10:$K$500,7,FALSE))</f>
        <v>0</v>
      </c>
      <c r="G38" s="169">
        <f>IF(ISERROR(VLOOKUP(A38,'[1]Z03 收入决算表(财决03表)'!$A$10:$K$500,8,FALSE)),"",VLOOKUP(A38,'[1]Z03 收入决算表(财决03表)'!$A$10:$K$500,8,FALSE))</f>
        <v>0</v>
      </c>
      <c r="H38" s="169">
        <f>IF(ISERROR(VLOOKUP(A38,'[1]Z03 收入决算表(财决03表)'!$A$10:$K$500,9,FALSE)),"",VLOOKUP(A38,'[1]Z03 收入决算表(财决03表)'!$A$10:$K$500,9,FALSE))</f>
        <v>0</v>
      </c>
      <c r="I38" s="169">
        <f>IF(ISERROR(VLOOKUP(A38,'[1]Z03 收入决算表(财决03表)'!$A$10:$K$500,10,FALSE)),"",VLOOKUP(A38,'[1]Z03 收入决算表(财决03表)'!$A$10:$K$500,10,FALSE))</f>
        <v>0</v>
      </c>
      <c r="J38" s="169">
        <f>IF(ISERROR(VLOOKUP(A38,'[1]Z03 收入决算表(财决03表)'!$A$10:$K$500,11,FALSE)),"",VLOOKUP(A38,'[1]Z03 收入决算表(财决03表)'!$A$10:$K$500,11,FALSE))</f>
        <v>0</v>
      </c>
      <c r="K38" s="180" t="str">
        <f>'[1]Z03 收入决算表(财决03表)'!A37</f>
        <v>21399</v>
      </c>
      <c r="L38" s="181">
        <f>'[1]Z03 收入决算表(财决03表)'!$E37</f>
        <v>4</v>
      </c>
      <c r="M38" s="177">
        <f t="shared" si="1"/>
        <v>38</v>
      </c>
    </row>
    <row r="39" spans="1:13" ht="22.5" customHeight="1">
      <c r="A39" s="234" t="str">
        <f t="shared" si="0"/>
        <v>2139999</v>
      </c>
      <c r="B39" s="234"/>
      <c r="C39" s="168" t="str">
        <f>IF(ISERROR(VLOOKUP(A39,'[1]Z03 收入决算表(财决03表)'!$A$10:$K$500,4,FALSE)),"",VLOOKUP(A39,'[1]Z03 收入决算表(财决03表)'!$A$10:$K$500,4,FALSE))</f>
        <v xml:space="preserve">  其他农林水支出</v>
      </c>
      <c r="D39" s="169">
        <f>IF(ISERROR(VLOOKUP(A39,'[1]Z03 收入决算表(财决03表)'!$A$10:$K$500,5,FALSE)),"",VLOOKUP(A39,'[1]Z03 收入决算表(财决03表)'!$A$10:$K$500,5,FALSE))</f>
        <v>4</v>
      </c>
      <c r="E39" s="169">
        <f>IF(ISERROR(VLOOKUP(A39,'[1]Z03 收入决算表(财决03表)'!$A$10:$K$500,6,FALSE)),"",VLOOKUP(A39,'[1]Z03 收入决算表(财决03表)'!$A$10:$K$500,6,FALSE))</f>
        <v>4</v>
      </c>
      <c r="F39" s="169">
        <f>IF(ISERROR(VLOOKUP(A39,'[1]Z03 收入决算表(财决03表)'!$A$10:$K$500,7,FALSE)),"",VLOOKUP(A39,'[1]Z03 收入决算表(财决03表)'!$A$10:$K$500,7,FALSE))</f>
        <v>0</v>
      </c>
      <c r="G39" s="169">
        <f>IF(ISERROR(VLOOKUP(A39,'[1]Z03 收入决算表(财决03表)'!$A$10:$K$500,8,FALSE)),"",VLOOKUP(A39,'[1]Z03 收入决算表(财决03表)'!$A$10:$K$500,8,FALSE))</f>
        <v>0</v>
      </c>
      <c r="H39" s="169">
        <f>IF(ISERROR(VLOOKUP(A39,'[1]Z03 收入决算表(财决03表)'!$A$10:$K$500,9,FALSE)),"",VLOOKUP(A39,'[1]Z03 收入决算表(财决03表)'!$A$10:$K$500,9,FALSE))</f>
        <v>0</v>
      </c>
      <c r="I39" s="169">
        <f>IF(ISERROR(VLOOKUP(A39,'[1]Z03 收入决算表(财决03表)'!$A$10:$K$500,10,FALSE)),"",VLOOKUP(A39,'[1]Z03 收入决算表(财决03表)'!$A$10:$K$500,10,FALSE))</f>
        <v>0</v>
      </c>
      <c r="J39" s="169">
        <f>IF(ISERROR(VLOOKUP(A39,'[1]Z03 收入决算表(财决03表)'!$A$10:$K$500,11,FALSE)),"",VLOOKUP(A39,'[1]Z03 收入决算表(财决03表)'!$A$10:$K$500,11,FALSE))</f>
        <v>0</v>
      </c>
      <c r="K39" s="180" t="str">
        <f>'[1]Z03 收入决算表(财决03表)'!A38</f>
        <v>2139999</v>
      </c>
      <c r="L39" s="181">
        <f>'[1]Z03 收入决算表(财决03表)'!$E38</f>
        <v>4</v>
      </c>
      <c r="M39" s="177">
        <f t="shared" si="1"/>
        <v>39</v>
      </c>
    </row>
    <row r="40" spans="1:13" ht="22.5" customHeight="1">
      <c r="A40" s="234" t="str">
        <f t="shared" si="0"/>
        <v>215</v>
      </c>
      <c r="B40" s="234"/>
      <c r="C40" s="168" t="str">
        <f>IF(ISERROR(VLOOKUP(A40,'[1]Z03 收入决算表(财决03表)'!$A$10:$K$500,4,FALSE)),"",VLOOKUP(A40,'[1]Z03 收入决算表(财决03表)'!$A$10:$K$500,4,FALSE))</f>
        <v>资源勘探信息等支出</v>
      </c>
      <c r="D40" s="169">
        <f>IF(ISERROR(VLOOKUP(A40,'[1]Z03 收入决算表(财决03表)'!$A$10:$K$500,5,FALSE)),"",VLOOKUP(A40,'[1]Z03 收入决算表(财决03表)'!$A$10:$K$500,5,FALSE))</f>
        <v>1.5</v>
      </c>
      <c r="E40" s="169">
        <f>IF(ISERROR(VLOOKUP(A40,'[1]Z03 收入决算表(财决03表)'!$A$10:$K$500,6,FALSE)),"",VLOOKUP(A40,'[1]Z03 收入决算表(财决03表)'!$A$10:$K$500,6,FALSE))</f>
        <v>1.5</v>
      </c>
      <c r="F40" s="169">
        <f>IF(ISERROR(VLOOKUP(A40,'[1]Z03 收入决算表(财决03表)'!$A$10:$K$500,7,FALSE)),"",VLOOKUP(A40,'[1]Z03 收入决算表(财决03表)'!$A$10:$K$500,7,FALSE))</f>
        <v>0</v>
      </c>
      <c r="G40" s="169">
        <f>IF(ISERROR(VLOOKUP(A40,'[1]Z03 收入决算表(财决03表)'!$A$10:$K$500,8,FALSE)),"",VLOOKUP(A40,'[1]Z03 收入决算表(财决03表)'!$A$10:$K$500,8,FALSE))</f>
        <v>0</v>
      </c>
      <c r="H40" s="169">
        <f>IF(ISERROR(VLOOKUP(A40,'[1]Z03 收入决算表(财决03表)'!$A$10:$K$500,9,FALSE)),"",VLOOKUP(A40,'[1]Z03 收入决算表(财决03表)'!$A$10:$K$500,9,FALSE))</f>
        <v>0</v>
      </c>
      <c r="I40" s="169">
        <f>IF(ISERROR(VLOOKUP(A40,'[1]Z03 收入决算表(财决03表)'!$A$10:$K$500,10,FALSE)),"",VLOOKUP(A40,'[1]Z03 收入决算表(财决03表)'!$A$10:$K$500,10,FALSE))</f>
        <v>0</v>
      </c>
      <c r="J40" s="169">
        <f>IF(ISERROR(VLOOKUP(A40,'[1]Z03 收入决算表(财决03表)'!$A$10:$K$500,11,FALSE)),"",VLOOKUP(A40,'[1]Z03 收入决算表(财决03表)'!$A$10:$K$500,11,FALSE))</f>
        <v>0</v>
      </c>
      <c r="K40" s="180" t="str">
        <f>'[1]Z03 收入决算表(财决03表)'!A39</f>
        <v>215</v>
      </c>
      <c r="L40" s="181">
        <f>'[1]Z03 收入决算表(财决03表)'!$E39</f>
        <v>1.5</v>
      </c>
      <c r="M40" s="177">
        <f t="shared" si="1"/>
        <v>40</v>
      </c>
    </row>
    <row r="41" spans="1:13" ht="22.5" customHeight="1">
      <c r="A41" s="234" t="str">
        <f t="shared" si="0"/>
        <v>21501</v>
      </c>
      <c r="B41" s="234"/>
      <c r="C41" s="168" t="str">
        <f>IF(ISERROR(VLOOKUP(A41,'[1]Z03 收入决算表(财决03表)'!$A$10:$K$500,4,FALSE)),"",VLOOKUP(A41,'[1]Z03 收入决算表(财决03表)'!$A$10:$K$500,4,FALSE))</f>
        <v>资源勘探开发</v>
      </c>
      <c r="D41" s="169">
        <f>IF(ISERROR(VLOOKUP(A41,'[1]Z03 收入决算表(财决03表)'!$A$10:$K$500,5,FALSE)),"",VLOOKUP(A41,'[1]Z03 收入决算表(财决03表)'!$A$10:$K$500,5,FALSE))</f>
        <v>0.5</v>
      </c>
      <c r="E41" s="169">
        <f>IF(ISERROR(VLOOKUP(A41,'[1]Z03 收入决算表(财决03表)'!$A$10:$K$500,6,FALSE)),"",VLOOKUP(A41,'[1]Z03 收入决算表(财决03表)'!$A$10:$K$500,6,FALSE))</f>
        <v>0.5</v>
      </c>
      <c r="F41" s="169">
        <f>IF(ISERROR(VLOOKUP(A41,'[1]Z03 收入决算表(财决03表)'!$A$10:$K$500,7,FALSE)),"",VLOOKUP(A41,'[1]Z03 收入决算表(财决03表)'!$A$10:$K$500,7,FALSE))</f>
        <v>0</v>
      </c>
      <c r="G41" s="169">
        <f>IF(ISERROR(VLOOKUP(A41,'[1]Z03 收入决算表(财决03表)'!$A$10:$K$500,8,FALSE)),"",VLOOKUP(A41,'[1]Z03 收入决算表(财决03表)'!$A$10:$K$500,8,FALSE))</f>
        <v>0</v>
      </c>
      <c r="H41" s="169">
        <f>IF(ISERROR(VLOOKUP(A41,'[1]Z03 收入决算表(财决03表)'!$A$10:$K$500,9,FALSE)),"",VLOOKUP(A41,'[1]Z03 收入决算表(财决03表)'!$A$10:$K$500,9,FALSE))</f>
        <v>0</v>
      </c>
      <c r="I41" s="169">
        <f>IF(ISERROR(VLOOKUP(A41,'[1]Z03 收入决算表(财决03表)'!$A$10:$K$500,10,FALSE)),"",VLOOKUP(A41,'[1]Z03 收入决算表(财决03表)'!$A$10:$K$500,10,FALSE))</f>
        <v>0</v>
      </c>
      <c r="J41" s="169">
        <f>IF(ISERROR(VLOOKUP(A41,'[1]Z03 收入决算表(财决03表)'!$A$10:$K$500,11,FALSE)),"",VLOOKUP(A41,'[1]Z03 收入决算表(财决03表)'!$A$10:$K$500,11,FALSE))</f>
        <v>0</v>
      </c>
      <c r="K41" s="180" t="str">
        <f>'[1]Z03 收入决算表(财决03表)'!A40</f>
        <v>21501</v>
      </c>
      <c r="L41" s="181">
        <f>'[1]Z03 收入决算表(财决03表)'!$E40</f>
        <v>0.5</v>
      </c>
      <c r="M41" s="177">
        <f t="shared" si="1"/>
        <v>41</v>
      </c>
    </row>
    <row r="42" spans="1:13" ht="22.5" customHeight="1">
      <c r="A42" s="234" t="str">
        <f t="shared" si="0"/>
        <v>2150199</v>
      </c>
      <c r="B42" s="234"/>
      <c r="C42" s="168" t="str">
        <f>IF(ISERROR(VLOOKUP(A42,'[1]Z03 收入决算表(财决03表)'!$A$10:$K$500,4,FALSE)),"",VLOOKUP(A42,'[1]Z03 收入决算表(财决03表)'!$A$10:$K$500,4,FALSE))</f>
        <v xml:space="preserve">  其他资源勘探业支出</v>
      </c>
      <c r="D42" s="169">
        <f>IF(ISERROR(VLOOKUP(A42,'[1]Z03 收入决算表(财决03表)'!$A$10:$K$500,5,FALSE)),"",VLOOKUP(A42,'[1]Z03 收入决算表(财决03表)'!$A$10:$K$500,5,FALSE))</f>
        <v>0.5</v>
      </c>
      <c r="E42" s="169">
        <f>IF(ISERROR(VLOOKUP(A42,'[1]Z03 收入决算表(财决03表)'!$A$10:$K$500,6,FALSE)),"",VLOOKUP(A42,'[1]Z03 收入决算表(财决03表)'!$A$10:$K$500,6,FALSE))</f>
        <v>0.5</v>
      </c>
      <c r="F42" s="169">
        <f>IF(ISERROR(VLOOKUP(A42,'[1]Z03 收入决算表(财决03表)'!$A$10:$K$500,7,FALSE)),"",VLOOKUP(A42,'[1]Z03 收入决算表(财决03表)'!$A$10:$K$500,7,FALSE))</f>
        <v>0</v>
      </c>
      <c r="G42" s="169">
        <f>IF(ISERROR(VLOOKUP(A42,'[1]Z03 收入决算表(财决03表)'!$A$10:$K$500,8,FALSE)),"",VLOOKUP(A42,'[1]Z03 收入决算表(财决03表)'!$A$10:$K$500,8,FALSE))</f>
        <v>0</v>
      </c>
      <c r="H42" s="169">
        <f>IF(ISERROR(VLOOKUP(A42,'[1]Z03 收入决算表(财决03表)'!$A$10:$K$500,9,FALSE)),"",VLOOKUP(A42,'[1]Z03 收入决算表(财决03表)'!$A$10:$K$500,9,FALSE))</f>
        <v>0</v>
      </c>
      <c r="I42" s="169">
        <f>IF(ISERROR(VLOOKUP(A42,'[1]Z03 收入决算表(财决03表)'!$A$10:$K$500,10,FALSE)),"",VLOOKUP(A42,'[1]Z03 收入决算表(财决03表)'!$A$10:$K$500,10,FALSE))</f>
        <v>0</v>
      </c>
      <c r="J42" s="169">
        <f>IF(ISERROR(VLOOKUP(A42,'[1]Z03 收入决算表(财决03表)'!$A$10:$K$500,11,FALSE)),"",VLOOKUP(A42,'[1]Z03 收入决算表(财决03表)'!$A$10:$K$500,11,FALSE))</f>
        <v>0</v>
      </c>
      <c r="K42" s="180" t="str">
        <f>'[1]Z03 收入决算表(财决03表)'!A41</f>
        <v>2150199</v>
      </c>
      <c r="L42" s="181">
        <f>'[1]Z03 收入决算表(财决03表)'!$E41</f>
        <v>0.5</v>
      </c>
      <c r="M42" s="177">
        <f t="shared" si="1"/>
        <v>42</v>
      </c>
    </row>
    <row r="43" spans="1:13" ht="22.5" customHeight="1">
      <c r="A43" s="234" t="str">
        <f t="shared" si="0"/>
        <v>21506</v>
      </c>
      <c r="B43" s="234"/>
      <c r="C43" s="168" t="str">
        <f>IF(ISERROR(VLOOKUP(A43,'[1]Z03 收入决算表(财决03表)'!$A$10:$K$500,4,FALSE)),"",VLOOKUP(A43,'[1]Z03 收入决算表(财决03表)'!$A$10:$K$500,4,FALSE))</f>
        <v>安全生产监管</v>
      </c>
      <c r="D43" s="169">
        <f>IF(ISERROR(VLOOKUP(A43,'[1]Z03 收入决算表(财决03表)'!$A$10:$K$500,5,FALSE)),"",VLOOKUP(A43,'[1]Z03 收入决算表(财决03表)'!$A$10:$K$500,5,FALSE))</f>
        <v>1</v>
      </c>
      <c r="E43" s="169">
        <f>IF(ISERROR(VLOOKUP(A43,'[1]Z03 收入决算表(财决03表)'!$A$10:$K$500,6,FALSE)),"",VLOOKUP(A43,'[1]Z03 收入决算表(财决03表)'!$A$10:$K$500,6,FALSE))</f>
        <v>1</v>
      </c>
      <c r="F43" s="169">
        <f>IF(ISERROR(VLOOKUP(A43,'[1]Z03 收入决算表(财决03表)'!$A$10:$K$500,7,FALSE)),"",VLOOKUP(A43,'[1]Z03 收入决算表(财决03表)'!$A$10:$K$500,7,FALSE))</f>
        <v>0</v>
      </c>
      <c r="G43" s="169">
        <f>IF(ISERROR(VLOOKUP(A43,'[1]Z03 收入决算表(财决03表)'!$A$10:$K$500,8,FALSE)),"",VLOOKUP(A43,'[1]Z03 收入决算表(财决03表)'!$A$10:$K$500,8,FALSE))</f>
        <v>0</v>
      </c>
      <c r="H43" s="169">
        <f>IF(ISERROR(VLOOKUP(A43,'[1]Z03 收入决算表(财决03表)'!$A$10:$K$500,9,FALSE)),"",VLOOKUP(A43,'[1]Z03 收入决算表(财决03表)'!$A$10:$K$500,9,FALSE))</f>
        <v>0</v>
      </c>
      <c r="I43" s="169">
        <f>IF(ISERROR(VLOOKUP(A43,'[1]Z03 收入决算表(财决03表)'!$A$10:$K$500,10,FALSE)),"",VLOOKUP(A43,'[1]Z03 收入决算表(财决03表)'!$A$10:$K$500,10,FALSE))</f>
        <v>0</v>
      </c>
      <c r="J43" s="169">
        <f>IF(ISERROR(VLOOKUP(A43,'[1]Z03 收入决算表(财决03表)'!$A$10:$K$500,11,FALSE)),"",VLOOKUP(A43,'[1]Z03 收入决算表(财决03表)'!$A$10:$K$500,11,FALSE))</f>
        <v>0</v>
      </c>
      <c r="K43" s="180" t="str">
        <f>'[1]Z03 收入决算表(财决03表)'!A42</f>
        <v>21506</v>
      </c>
      <c r="L43" s="181">
        <f>'[1]Z03 收入决算表(财决03表)'!$E42</f>
        <v>1</v>
      </c>
      <c r="M43" s="177">
        <f t="shared" si="1"/>
        <v>43</v>
      </c>
    </row>
    <row r="44" spans="1:13" ht="22.5" customHeight="1">
      <c r="A44" s="234" t="str">
        <f t="shared" si="0"/>
        <v>2150602</v>
      </c>
      <c r="B44" s="234"/>
      <c r="C44" s="168" t="str">
        <f>IF(ISERROR(VLOOKUP(A44,'[1]Z03 收入决算表(财决03表)'!$A$10:$K$500,4,FALSE)),"",VLOOKUP(A44,'[1]Z03 收入决算表(财决03表)'!$A$10:$K$500,4,FALSE))</f>
        <v xml:space="preserve">  一般行政管理事务</v>
      </c>
      <c r="D44" s="169">
        <f>IF(ISERROR(VLOOKUP(A44,'[1]Z03 收入决算表(财决03表)'!$A$10:$K$500,5,FALSE)),"",VLOOKUP(A44,'[1]Z03 收入决算表(财决03表)'!$A$10:$K$500,5,FALSE))</f>
        <v>1</v>
      </c>
      <c r="E44" s="169">
        <f>IF(ISERROR(VLOOKUP(A44,'[1]Z03 收入决算表(财决03表)'!$A$10:$K$500,6,FALSE)),"",VLOOKUP(A44,'[1]Z03 收入决算表(财决03表)'!$A$10:$K$500,6,FALSE))</f>
        <v>1</v>
      </c>
      <c r="F44" s="169">
        <f>IF(ISERROR(VLOOKUP(A44,'[1]Z03 收入决算表(财决03表)'!$A$10:$K$500,7,FALSE)),"",VLOOKUP(A44,'[1]Z03 收入决算表(财决03表)'!$A$10:$K$500,7,FALSE))</f>
        <v>0</v>
      </c>
      <c r="G44" s="169">
        <f>IF(ISERROR(VLOOKUP(A44,'[1]Z03 收入决算表(财决03表)'!$A$10:$K$500,8,FALSE)),"",VLOOKUP(A44,'[1]Z03 收入决算表(财决03表)'!$A$10:$K$500,8,FALSE))</f>
        <v>0</v>
      </c>
      <c r="H44" s="169">
        <f>IF(ISERROR(VLOOKUP(A44,'[1]Z03 收入决算表(财决03表)'!$A$10:$K$500,9,FALSE)),"",VLOOKUP(A44,'[1]Z03 收入决算表(财决03表)'!$A$10:$K$500,9,FALSE))</f>
        <v>0</v>
      </c>
      <c r="I44" s="169">
        <f>IF(ISERROR(VLOOKUP(A44,'[1]Z03 收入决算表(财决03表)'!$A$10:$K$500,10,FALSE)),"",VLOOKUP(A44,'[1]Z03 收入决算表(财决03表)'!$A$10:$K$500,10,FALSE))</f>
        <v>0</v>
      </c>
      <c r="J44" s="169">
        <f>IF(ISERROR(VLOOKUP(A44,'[1]Z03 收入决算表(财决03表)'!$A$10:$K$500,11,FALSE)),"",VLOOKUP(A44,'[1]Z03 收入决算表(财决03表)'!$A$10:$K$500,11,FALSE))</f>
        <v>0</v>
      </c>
      <c r="K44" s="180" t="str">
        <f>'[1]Z03 收入决算表(财决03表)'!A43</f>
        <v>2150602</v>
      </c>
      <c r="L44" s="181">
        <f>'[1]Z03 收入决算表(财决03表)'!$E43</f>
        <v>1</v>
      </c>
      <c r="M44" s="177">
        <f t="shared" si="1"/>
        <v>44</v>
      </c>
    </row>
    <row r="45" spans="1:13" ht="22.5" customHeight="1">
      <c r="A45" s="234" t="str">
        <f t="shared" si="0"/>
        <v>221</v>
      </c>
      <c r="B45" s="234"/>
      <c r="C45" s="168" t="str">
        <f>IF(ISERROR(VLOOKUP(A45,'[1]Z03 收入决算表(财决03表)'!$A$10:$K$500,4,FALSE)),"",VLOOKUP(A45,'[1]Z03 收入决算表(财决03表)'!$A$10:$K$500,4,FALSE))</f>
        <v>住房保障支出</v>
      </c>
      <c r="D45" s="169">
        <f>IF(ISERROR(VLOOKUP(A45,'[1]Z03 收入决算表(财决03表)'!$A$10:$K$500,5,FALSE)),"",VLOOKUP(A45,'[1]Z03 收入决算表(财决03表)'!$A$10:$K$500,5,FALSE))</f>
        <v>152.81</v>
      </c>
      <c r="E45" s="169">
        <f>IF(ISERROR(VLOOKUP(A45,'[1]Z03 收入决算表(财决03表)'!$A$10:$K$500,6,FALSE)),"",VLOOKUP(A45,'[1]Z03 收入决算表(财决03表)'!$A$10:$K$500,6,FALSE))</f>
        <v>152.81</v>
      </c>
      <c r="F45" s="169">
        <f>IF(ISERROR(VLOOKUP(A45,'[1]Z03 收入决算表(财决03表)'!$A$10:$K$500,7,FALSE)),"",VLOOKUP(A45,'[1]Z03 收入决算表(财决03表)'!$A$10:$K$500,7,FALSE))</f>
        <v>0</v>
      </c>
      <c r="G45" s="169">
        <f>IF(ISERROR(VLOOKUP(A45,'[1]Z03 收入决算表(财决03表)'!$A$10:$K$500,8,FALSE)),"",VLOOKUP(A45,'[1]Z03 收入决算表(财决03表)'!$A$10:$K$500,8,FALSE))</f>
        <v>0</v>
      </c>
      <c r="H45" s="169">
        <f>IF(ISERROR(VLOOKUP(A45,'[1]Z03 收入决算表(财决03表)'!$A$10:$K$500,9,FALSE)),"",VLOOKUP(A45,'[1]Z03 收入决算表(财决03表)'!$A$10:$K$500,9,FALSE))</f>
        <v>0</v>
      </c>
      <c r="I45" s="169">
        <f>IF(ISERROR(VLOOKUP(A45,'[1]Z03 收入决算表(财决03表)'!$A$10:$K$500,10,FALSE)),"",VLOOKUP(A45,'[1]Z03 收入决算表(财决03表)'!$A$10:$K$500,10,FALSE))</f>
        <v>0</v>
      </c>
      <c r="J45" s="169">
        <f>IF(ISERROR(VLOOKUP(A45,'[1]Z03 收入决算表(财决03表)'!$A$10:$K$500,11,FALSE)),"",VLOOKUP(A45,'[1]Z03 收入决算表(财决03表)'!$A$10:$K$500,11,FALSE))</f>
        <v>0</v>
      </c>
      <c r="K45" s="180" t="str">
        <f>'[1]Z03 收入决算表(财决03表)'!A44</f>
        <v>221</v>
      </c>
      <c r="L45" s="181">
        <f>'[1]Z03 收入决算表(财决03表)'!$E44</f>
        <v>152.81</v>
      </c>
      <c r="M45" s="177">
        <f t="shared" si="1"/>
        <v>45</v>
      </c>
    </row>
    <row r="46" spans="1:13" ht="22.5" customHeight="1">
      <c r="A46" s="234" t="str">
        <f t="shared" si="0"/>
        <v>22102</v>
      </c>
      <c r="B46" s="234"/>
      <c r="C46" s="168" t="str">
        <f>IF(ISERROR(VLOOKUP(A46,'[1]Z03 收入决算表(财决03表)'!$A$10:$K$500,4,FALSE)),"",VLOOKUP(A46,'[1]Z03 收入决算表(财决03表)'!$A$10:$K$500,4,FALSE))</f>
        <v>住房改革支出</v>
      </c>
      <c r="D46" s="169">
        <f>IF(ISERROR(VLOOKUP(A46,'[1]Z03 收入决算表(财决03表)'!$A$10:$K$500,5,FALSE)),"",VLOOKUP(A46,'[1]Z03 收入决算表(财决03表)'!$A$10:$K$500,5,FALSE))</f>
        <v>152.81</v>
      </c>
      <c r="E46" s="169">
        <f>IF(ISERROR(VLOOKUP(A46,'[1]Z03 收入决算表(财决03表)'!$A$10:$K$500,6,FALSE)),"",VLOOKUP(A46,'[1]Z03 收入决算表(财决03表)'!$A$10:$K$500,6,FALSE))</f>
        <v>152.81</v>
      </c>
      <c r="F46" s="169">
        <f>IF(ISERROR(VLOOKUP(A46,'[1]Z03 收入决算表(财决03表)'!$A$10:$K$500,7,FALSE)),"",VLOOKUP(A46,'[1]Z03 收入决算表(财决03表)'!$A$10:$K$500,7,FALSE))</f>
        <v>0</v>
      </c>
      <c r="G46" s="169">
        <f>IF(ISERROR(VLOOKUP(A46,'[1]Z03 收入决算表(财决03表)'!$A$10:$K$500,8,FALSE)),"",VLOOKUP(A46,'[1]Z03 收入决算表(财决03表)'!$A$10:$K$500,8,FALSE))</f>
        <v>0</v>
      </c>
      <c r="H46" s="169">
        <f>IF(ISERROR(VLOOKUP(A46,'[1]Z03 收入决算表(财决03表)'!$A$10:$K$500,9,FALSE)),"",VLOOKUP(A46,'[1]Z03 收入决算表(财决03表)'!$A$10:$K$500,9,FALSE))</f>
        <v>0</v>
      </c>
      <c r="I46" s="169">
        <f>IF(ISERROR(VLOOKUP(A46,'[1]Z03 收入决算表(财决03表)'!$A$10:$K$500,10,FALSE)),"",VLOOKUP(A46,'[1]Z03 收入决算表(财决03表)'!$A$10:$K$500,10,FALSE))</f>
        <v>0</v>
      </c>
      <c r="J46" s="169">
        <f>IF(ISERROR(VLOOKUP(A46,'[1]Z03 收入决算表(财决03表)'!$A$10:$K$500,11,FALSE)),"",VLOOKUP(A46,'[1]Z03 收入决算表(财决03表)'!$A$10:$K$500,11,FALSE))</f>
        <v>0</v>
      </c>
      <c r="K46" s="180" t="str">
        <f>'[1]Z03 收入决算表(财决03表)'!A45</f>
        <v>22102</v>
      </c>
      <c r="L46" s="181">
        <f>'[1]Z03 收入决算表(财决03表)'!$E45</f>
        <v>152.81</v>
      </c>
      <c r="M46" s="177">
        <f t="shared" si="1"/>
        <v>46</v>
      </c>
    </row>
    <row r="47" spans="1:13" ht="22.5" customHeight="1">
      <c r="A47" s="234" t="str">
        <f t="shared" si="0"/>
        <v>2210201</v>
      </c>
      <c r="B47" s="234"/>
      <c r="C47" s="168" t="str">
        <f>IF(ISERROR(VLOOKUP(A47,'[1]Z03 收入决算表(财决03表)'!$A$10:$K$500,4,FALSE)),"",VLOOKUP(A47,'[1]Z03 收入决算表(财决03表)'!$A$10:$K$500,4,FALSE))</f>
        <v xml:space="preserve">  住房公积金</v>
      </c>
      <c r="D47" s="169">
        <f>IF(ISERROR(VLOOKUP(A47,'[1]Z03 收入决算表(财决03表)'!$A$10:$K$500,5,FALSE)),"",VLOOKUP(A47,'[1]Z03 收入决算表(财决03表)'!$A$10:$K$500,5,FALSE))</f>
        <v>152.81</v>
      </c>
      <c r="E47" s="169">
        <f>IF(ISERROR(VLOOKUP(A47,'[1]Z03 收入决算表(财决03表)'!$A$10:$K$500,6,FALSE)),"",VLOOKUP(A47,'[1]Z03 收入决算表(财决03表)'!$A$10:$K$500,6,FALSE))</f>
        <v>152.81</v>
      </c>
      <c r="F47" s="169">
        <f>IF(ISERROR(VLOOKUP(A47,'[1]Z03 收入决算表(财决03表)'!$A$10:$K$500,7,FALSE)),"",VLOOKUP(A47,'[1]Z03 收入决算表(财决03表)'!$A$10:$K$500,7,FALSE))</f>
        <v>0</v>
      </c>
      <c r="G47" s="169">
        <f>IF(ISERROR(VLOOKUP(A47,'[1]Z03 收入决算表(财决03表)'!$A$10:$K$500,8,FALSE)),"",VLOOKUP(A47,'[1]Z03 收入决算表(财决03表)'!$A$10:$K$500,8,FALSE))</f>
        <v>0</v>
      </c>
      <c r="H47" s="169">
        <f>IF(ISERROR(VLOOKUP(A47,'[1]Z03 收入决算表(财决03表)'!$A$10:$K$500,9,FALSE)),"",VLOOKUP(A47,'[1]Z03 收入决算表(财决03表)'!$A$10:$K$500,9,FALSE))</f>
        <v>0</v>
      </c>
      <c r="I47" s="169">
        <f>IF(ISERROR(VLOOKUP(A47,'[1]Z03 收入决算表(财决03表)'!$A$10:$K$500,10,FALSE)),"",VLOOKUP(A47,'[1]Z03 收入决算表(财决03表)'!$A$10:$K$500,10,FALSE))</f>
        <v>0</v>
      </c>
      <c r="J47" s="169">
        <f>IF(ISERROR(VLOOKUP(A47,'[1]Z03 收入决算表(财决03表)'!$A$10:$K$500,11,FALSE)),"",VLOOKUP(A47,'[1]Z03 收入决算表(财决03表)'!$A$10:$K$500,11,FALSE))</f>
        <v>0</v>
      </c>
      <c r="K47" s="180" t="str">
        <f>'[1]Z03 收入决算表(财决03表)'!A46</f>
        <v>2210201</v>
      </c>
      <c r="L47" s="181">
        <f>'[1]Z03 收入决算表(财决03表)'!$E46</f>
        <v>152.81</v>
      </c>
      <c r="M47" s="177">
        <f t="shared" si="1"/>
        <v>47</v>
      </c>
    </row>
    <row r="48" spans="1:13" ht="22.5" customHeight="1">
      <c r="A48" s="234" t="str">
        <f t="shared" si="0"/>
        <v/>
      </c>
      <c r="B48" s="234"/>
      <c r="C48" s="168" t="str">
        <f>IF(ISERROR(VLOOKUP(A48,'[1]Z03 收入决算表(财决03表)'!$A$10:$K$500,4,FALSE)),"",VLOOKUP(A48,'[1]Z03 收入决算表(财决03表)'!$A$10:$K$500,4,FALSE))</f>
        <v/>
      </c>
      <c r="D48" s="169" t="str">
        <f>IF(ISERROR(VLOOKUP(A48,'[1]Z03 收入决算表(财决03表)'!$A$10:$K$500,5,FALSE)),"",VLOOKUP(A48,'[1]Z03 收入决算表(财决03表)'!$A$10:$K$500,5,FALSE))</f>
        <v/>
      </c>
      <c r="E48" s="169" t="str">
        <f>IF(ISERROR(VLOOKUP(A48,'[1]Z03 收入决算表(财决03表)'!$A$10:$K$500,6,FALSE)),"",VLOOKUP(A48,'[1]Z03 收入决算表(财决03表)'!$A$10:$K$500,6,FALSE))</f>
        <v/>
      </c>
      <c r="F48" s="169" t="str">
        <f>IF(ISERROR(VLOOKUP(A48,'[1]Z03 收入决算表(财决03表)'!$A$10:$K$500,7,FALSE)),"",VLOOKUP(A48,'[1]Z03 收入决算表(财决03表)'!$A$10:$K$500,7,FALSE))</f>
        <v/>
      </c>
      <c r="G48" s="169" t="str">
        <f>IF(ISERROR(VLOOKUP(A48,'[1]Z03 收入决算表(财决03表)'!$A$10:$K$500,8,FALSE)),"",VLOOKUP(A48,'[1]Z03 收入决算表(财决03表)'!$A$10:$K$500,8,FALSE))</f>
        <v/>
      </c>
      <c r="H48" s="169" t="str">
        <f>IF(ISERROR(VLOOKUP(A48,'[1]Z03 收入决算表(财决03表)'!$A$10:$K$500,9,FALSE)),"",VLOOKUP(A48,'[1]Z03 收入决算表(财决03表)'!$A$10:$K$500,9,FALSE))</f>
        <v/>
      </c>
      <c r="I48" s="169" t="str">
        <f>IF(ISERROR(VLOOKUP(A48,'[1]Z03 收入决算表(财决03表)'!$A$10:$K$500,10,FALSE)),"",VLOOKUP(A48,'[1]Z03 收入决算表(财决03表)'!$A$10:$K$500,10,FALSE))</f>
        <v/>
      </c>
      <c r="J48" s="169" t="str">
        <f>IF(ISERROR(VLOOKUP(A48,'[1]Z03 收入决算表(财决03表)'!$A$10:$K$500,11,FALSE)),"",VLOOKUP(A48,'[1]Z03 收入决算表(财决03表)'!$A$10:$K$500,11,FALSE))</f>
        <v/>
      </c>
      <c r="K48" s="180">
        <f>'[1]Z03 收入决算表(财决03表)'!A47</f>
        <v>0</v>
      </c>
      <c r="L48" s="181">
        <f>'[1]Z03 收入决算表(财决03表)'!$E47</f>
        <v>0</v>
      </c>
      <c r="M48" s="177" t="str">
        <f t="shared" si="1"/>
        <v/>
      </c>
    </row>
    <row r="49" spans="1:13" ht="22.5" customHeight="1">
      <c r="A49" s="234" t="str">
        <f t="shared" si="0"/>
        <v/>
      </c>
      <c r="B49" s="234"/>
      <c r="C49" s="168" t="str">
        <f>IF(ISERROR(VLOOKUP(A49,'[1]Z03 收入决算表(财决03表)'!$A$10:$K$500,4,FALSE)),"",VLOOKUP(A49,'[1]Z03 收入决算表(财决03表)'!$A$10:$K$500,4,FALSE))</f>
        <v/>
      </c>
      <c r="D49" s="169" t="str">
        <f>IF(ISERROR(VLOOKUP(A49,'[1]Z03 收入决算表(财决03表)'!$A$10:$K$500,5,FALSE)),"",VLOOKUP(A49,'[1]Z03 收入决算表(财决03表)'!$A$10:$K$500,5,FALSE))</f>
        <v/>
      </c>
      <c r="E49" s="169" t="str">
        <f>IF(ISERROR(VLOOKUP(A49,'[1]Z03 收入决算表(财决03表)'!$A$10:$K$500,6,FALSE)),"",VLOOKUP(A49,'[1]Z03 收入决算表(财决03表)'!$A$10:$K$500,6,FALSE))</f>
        <v/>
      </c>
      <c r="F49" s="169" t="str">
        <f>IF(ISERROR(VLOOKUP(A49,'[1]Z03 收入决算表(财决03表)'!$A$10:$K$500,7,FALSE)),"",VLOOKUP(A49,'[1]Z03 收入决算表(财决03表)'!$A$10:$K$500,7,FALSE))</f>
        <v/>
      </c>
      <c r="G49" s="169" t="str">
        <f>IF(ISERROR(VLOOKUP(A49,'[1]Z03 收入决算表(财决03表)'!$A$10:$K$500,8,FALSE)),"",VLOOKUP(A49,'[1]Z03 收入决算表(财决03表)'!$A$10:$K$500,8,FALSE))</f>
        <v/>
      </c>
      <c r="H49" s="169" t="str">
        <f>IF(ISERROR(VLOOKUP(A49,'[1]Z03 收入决算表(财决03表)'!$A$10:$K$500,9,FALSE)),"",VLOOKUP(A49,'[1]Z03 收入决算表(财决03表)'!$A$10:$K$500,9,FALSE))</f>
        <v/>
      </c>
      <c r="I49" s="169" t="str">
        <f>IF(ISERROR(VLOOKUP(A49,'[1]Z03 收入决算表(财决03表)'!$A$10:$K$500,10,FALSE)),"",VLOOKUP(A49,'[1]Z03 收入决算表(财决03表)'!$A$10:$K$500,10,FALSE))</f>
        <v/>
      </c>
      <c r="J49" s="169" t="str">
        <f>IF(ISERROR(VLOOKUP(A49,'[1]Z03 收入决算表(财决03表)'!$A$10:$K$500,11,FALSE)),"",VLOOKUP(A49,'[1]Z03 收入决算表(财决03表)'!$A$10:$K$500,11,FALSE))</f>
        <v/>
      </c>
      <c r="K49" s="180">
        <f>'[1]Z03 收入决算表(财决03表)'!A48</f>
        <v>0</v>
      </c>
      <c r="L49" s="181">
        <f>'[1]Z03 收入决算表(财决03表)'!$E48</f>
        <v>0</v>
      </c>
      <c r="M49" s="177" t="str">
        <f t="shared" si="1"/>
        <v/>
      </c>
    </row>
    <row r="50" spans="1:13" ht="22.5" customHeight="1">
      <c r="A50" s="234" t="str">
        <f t="shared" si="0"/>
        <v/>
      </c>
      <c r="B50" s="234"/>
      <c r="C50" s="168" t="str">
        <f>IF(ISERROR(VLOOKUP(A50,'[1]Z03 收入决算表(财决03表)'!$A$10:$K$500,4,FALSE)),"",VLOOKUP(A50,'[1]Z03 收入决算表(财决03表)'!$A$10:$K$500,4,FALSE))</f>
        <v/>
      </c>
      <c r="D50" s="169" t="str">
        <f>IF(ISERROR(VLOOKUP(A50,'[1]Z03 收入决算表(财决03表)'!$A$10:$K$500,5,FALSE)),"",VLOOKUP(A50,'[1]Z03 收入决算表(财决03表)'!$A$10:$K$500,5,FALSE))</f>
        <v/>
      </c>
      <c r="E50" s="169" t="str">
        <f>IF(ISERROR(VLOOKUP(A50,'[1]Z03 收入决算表(财决03表)'!$A$10:$K$500,6,FALSE)),"",VLOOKUP(A50,'[1]Z03 收入决算表(财决03表)'!$A$10:$K$500,6,FALSE))</f>
        <v/>
      </c>
      <c r="F50" s="169" t="str">
        <f>IF(ISERROR(VLOOKUP(A50,'[1]Z03 收入决算表(财决03表)'!$A$10:$K$500,7,FALSE)),"",VLOOKUP(A50,'[1]Z03 收入决算表(财决03表)'!$A$10:$K$500,7,FALSE))</f>
        <v/>
      </c>
      <c r="G50" s="169" t="str">
        <f>IF(ISERROR(VLOOKUP(A50,'[1]Z03 收入决算表(财决03表)'!$A$10:$K$500,8,FALSE)),"",VLOOKUP(A50,'[1]Z03 收入决算表(财决03表)'!$A$10:$K$500,8,FALSE))</f>
        <v/>
      </c>
      <c r="H50" s="169" t="str">
        <f>IF(ISERROR(VLOOKUP(A50,'[1]Z03 收入决算表(财决03表)'!$A$10:$K$500,9,FALSE)),"",VLOOKUP(A50,'[1]Z03 收入决算表(财决03表)'!$A$10:$K$500,9,FALSE))</f>
        <v/>
      </c>
      <c r="I50" s="169" t="str">
        <f>IF(ISERROR(VLOOKUP(A50,'[1]Z03 收入决算表(财决03表)'!$A$10:$K$500,10,FALSE)),"",VLOOKUP(A50,'[1]Z03 收入决算表(财决03表)'!$A$10:$K$500,10,FALSE))</f>
        <v/>
      </c>
      <c r="J50" s="169" t="str">
        <f>IF(ISERROR(VLOOKUP(A50,'[1]Z03 收入决算表(财决03表)'!$A$10:$K$500,11,FALSE)),"",VLOOKUP(A50,'[1]Z03 收入决算表(财决03表)'!$A$10:$K$500,11,FALSE))</f>
        <v/>
      </c>
      <c r="K50" s="180">
        <f>'[1]Z03 收入决算表(财决03表)'!A49</f>
        <v>0</v>
      </c>
      <c r="L50" s="181">
        <f>'[1]Z03 收入决算表(财决03表)'!$E49</f>
        <v>0</v>
      </c>
      <c r="M50" s="177" t="str">
        <f t="shared" si="1"/>
        <v/>
      </c>
    </row>
    <row r="51" spans="1:13" ht="22.5" customHeight="1">
      <c r="A51" s="234" t="str">
        <f t="shared" si="0"/>
        <v/>
      </c>
      <c r="B51" s="234"/>
      <c r="C51" s="168" t="str">
        <f>IF(ISERROR(VLOOKUP(A51,'[1]Z03 收入决算表(财决03表)'!$A$10:$K$500,4,FALSE)),"",VLOOKUP(A51,'[1]Z03 收入决算表(财决03表)'!$A$10:$K$500,4,FALSE))</f>
        <v/>
      </c>
      <c r="D51" s="169" t="str">
        <f>IF(ISERROR(VLOOKUP(A51,'[1]Z03 收入决算表(财决03表)'!$A$10:$K$500,5,FALSE)),"",VLOOKUP(A51,'[1]Z03 收入决算表(财决03表)'!$A$10:$K$500,5,FALSE))</f>
        <v/>
      </c>
      <c r="E51" s="169" t="str">
        <f>IF(ISERROR(VLOOKUP(A51,'[1]Z03 收入决算表(财决03表)'!$A$10:$K$500,6,FALSE)),"",VLOOKUP(A51,'[1]Z03 收入决算表(财决03表)'!$A$10:$K$500,6,FALSE))</f>
        <v/>
      </c>
      <c r="F51" s="169" t="str">
        <f>IF(ISERROR(VLOOKUP(A51,'[1]Z03 收入决算表(财决03表)'!$A$10:$K$500,7,FALSE)),"",VLOOKUP(A51,'[1]Z03 收入决算表(财决03表)'!$A$10:$K$500,7,FALSE))</f>
        <v/>
      </c>
      <c r="G51" s="169" t="str">
        <f>IF(ISERROR(VLOOKUP(A51,'[1]Z03 收入决算表(财决03表)'!$A$10:$K$500,8,FALSE)),"",VLOOKUP(A51,'[1]Z03 收入决算表(财决03表)'!$A$10:$K$500,8,FALSE))</f>
        <v/>
      </c>
      <c r="H51" s="169" t="str">
        <f>IF(ISERROR(VLOOKUP(A51,'[1]Z03 收入决算表(财决03表)'!$A$10:$K$500,9,FALSE)),"",VLOOKUP(A51,'[1]Z03 收入决算表(财决03表)'!$A$10:$K$500,9,FALSE))</f>
        <v/>
      </c>
      <c r="I51" s="169" t="str">
        <f>IF(ISERROR(VLOOKUP(A51,'[1]Z03 收入决算表(财决03表)'!$A$10:$K$500,10,FALSE)),"",VLOOKUP(A51,'[1]Z03 收入决算表(财决03表)'!$A$10:$K$500,10,FALSE))</f>
        <v/>
      </c>
      <c r="J51" s="169" t="str">
        <f>IF(ISERROR(VLOOKUP(A51,'[1]Z03 收入决算表(财决03表)'!$A$10:$K$500,11,FALSE)),"",VLOOKUP(A51,'[1]Z03 收入决算表(财决03表)'!$A$10:$K$500,11,FALSE))</f>
        <v/>
      </c>
      <c r="K51" s="180">
        <f>'[1]Z03 收入决算表(财决03表)'!A50</f>
        <v>0</v>
      </c>
      <c r="L51" s="181">
        <f>'[1]Z03 收入决算表(财决03表)'!$E50</f>
        <v>0</v>
      </c>
      <c r="M51" s="177" t="str">
        <f t="shared" si="1"/>
        <v/>
      </c>
    </row>
    <row r="52" spans="1:13" ht="22.5" customHeight="1">
      <c r="A52" s="234" t="str">
        <f t="shared" si="0"/>
        <v/>
      </c>
      <c r="B52" s="234"/>
      <c r="C52" s="168" t="str">
        <f>IF(ISERROR(VLOOKUP(A52,'[1]Z03 收入决算表(财决03表)'!$A$10:$K$500,4,FALSE)),"",VLOOKUP(A52,'[1]Z03 收入决算表(财决03表)'!$A$10:$K$500,4,FALSE))</f>
        <v/>
      </c>
      <c r="D52" s="169" t="str">
        <f>IF(ISERROR(VLOOKUP(A52,'[1]Z03 收入决算表(财决03表)'!$A$10:$K$500,5,FALSE)),"",VLOOKUP(A52,'[1]Z03 收入决算表(财决03表)'!$A$10:$K$500,5,FALSE))</f>
        <v/>
      </c>
      <c r="E52" s="169" t="str">
        <f>IF(ISERROR(VLOOKUP(A52,'[1]Z03 收入决算表(财决03表)'!$A$10:$K$500,6,FALSE)),"",VLOOKUP(A52,'[1]Z03 收入决算表(财决03表)'!$A$10:$K$500,6,FALSE))</f>
        <v/>
      </c>
      <c r="F52" s="169" t="str">
        <f>IF(ISERROR(VLOOKUP(A52,'[1]Z03 收入决算表(财决03表)'!$A$10:$K$500,7,FALSE)),"",VLOOKUP(A52,'[1]Z03 收入决算表(财决03表)'!$A$10:$K$500,7,FALSE))</f>
        <v/>
      </c>
      <c r="G52" s="169" t="str">
        <f>IF(ISERROR(VLOOKUP(A52,'[1]Z03 收入决算表(财决03表)'!$A$10:$K$500,8,FALSE)),"",VLOOKUP(A52,'[1]Z03 收入决算表(财决03表)'!$A$10:$K$500,8,FALSE))</f>
        <v/>
      </c>
      <c r="H52" s="169" t="str">
        <f>IF(ISERROR(VLOOKUP(A52,'[1]Z03 收入决算表(财决03表)'!$A$10:$K$500,9,FALSE)),"",VLOOKUP(A52,'[1]Z03 收入决算表(财决03表)'!$A$10:$K$500,9,FALSE))</f>
        <v/>
      </c>
      <c r="I52" s="169" t="str">
        <f>IF(ISERROR(VLOOKUP(A52,'[1]Z03 收入决算表(财决03表)'!$A$10:$K$500,10,FALSE)),"",VLOOKUP(A52,'[1]Z03 收入决算表(财决03表)'!$A$10:$K$500,10,FALSE))</f>
        <v/>
      </c>
      <c r="J52" s="169" t="str">
        <f>IF(ISERROR(VLOOKUP(A52,'[1]Z03 收入决算表(财决03表)'!$A$10:$K$500,11,FALSE)),"",VLOOKUP(A52,'[1]Z03 收入决算表(财决03表)'!$A$10:$K$500,11,FALSE))</f>
        <v/>
      </c>
      <c r="K52" s="180">
        <f>'[1]Z03 收入决算表(财决03表)'!A51</f>
        <v>0</v>
      </c>
      <c r="L52" s="181">
        <f>'[1]Z03 收入决算表(财决03表)'!$E51</f>
        <v>0</v>
      </c>
      <c r="M52" s="177" t="str">
        <f t="shared" si="1"/>
        <v/>
      </c>
    </row>
    <row r="53" spans="1:13" ht="22.5" customHeight="1">
      <c r="A53" s="234" t="str">
        <f t="shared" si="0"/>
        <v/>
      </c>
      <c r="B53" s="234"/>
      <c r="C53" s="168" t="str">
        <f>IF(ISERROR(VLOOKUP(A53,'[1]Z03 收入决算表(财决03表)'!$A$10:$K$500,4,FALSE)),"",VLOOKUP(A53,'[1]Z03 收入决算表(财决03表)'!$A$10:$K$500,4,FALSE))</f>
        <v/>
      </c>
      <c r="D53" s="169" t="str">
        <f>IF(ISERROR(VLOOKUP(A53,'[1]Z03 收入决算表(财决03表)'!$A$10:$K$500,5,FALSE)),"",VLOOKUP(A53,'[1]Z03 收入决算表(财决03表)'!$A$10:$K$500,5,FALSE))</f>
        <v/>
      </c>
      <c r="E53" s="169" t="str">
        <f>IF(ISERROR(VLOOKUP(A53,'[1]Z03 收入决算表(财决03表)'!$A$10:$K$500,6,FALSE)),"",VLOOKUP(A53,'[1]Z03 收入决算表(财决03表)'!$A$10:$K$500,6,FALSE))</f>
        <v/>
      </c>
      <c r="F53" s="169" t="str">
        <f>IF(ISERROR(VLOOKUP(A53,'[1]Z03 收入决算表(财决03表)'!$A$10:$K$500,7,FALSE)),"",VLOOKUP(A53,'[1]Z03 收入决算表(财决03表)'!$A$10:$K$500,7,FALSE))</f>
        <v/>
      </c>
      <c r="G53" s="169" t="str">
        <f>IF(ISERROR(VLOOKUP(A53,'[1]Z03 收入决算表(财决03表)'!$A$10:$K$500,8,FALSE)),"",VLOOKUP(A53,'[1]Z03 收入决算表(财决03表)'!$A$10:$K$500,8,FALSE))</f>
        <v/>
      </c>
      <c r="H53" s="169" t="str">
        <f>IF(ISERROR(VLOOKUP(A53,'[1]Z03 收入决算表(财决03表)'!$A$10:$K$500,9,FALSE)),"",VLOOKUP(A53,'[1]Z03 收入决算表(财决03表)'!$A$10:$K$500,9,FALSE))</f>
        <v/>
      </c>
      <c r="I53" s="169" t="str">
        <f>IF(ISERROR(VLOOKUP(A53,'[1]Z03 收入决算表(财决03表)'!$A$10:$K$500,10,FALSE)),"",VLOOKUP(A53,'[1]Z03 收入决算表(财决03表)'!$A$10:$K$500,10,FALSE))</f>
        <v/>
      </c>
      <c r="J53" s="169" t="str">
        <f>IF(ISERROR(VLOOKUP(A53,'[1]Z03 收入决算表(财决03表)'!$A$10:$K$500,11,FALSE)),"",VLOOKUP(A53,'[1]Z03 收入决算表(财决03表)'!$A$10:$K$500,11,FALSE))</f>
        <v/>
      </c>
      <c r="K53" s="180">
        <f>'[1]Z03 收入决算表(财决03表)'!A52</f>
        <v>0</v>
      </c>
      <c r="L53" s="181">
        <f>'[1]Z03 收入决算表(财决03表)'!$E52</f>
        <v>0</v>
      </c>
      <c r="M53" s="177" t="str">
        <f t="shared" si="1"/>
        <v/>
      </c>
    </row>
    <row r="54" spans="1:13" ht="22.5" customHeight="1">
      <c r="A54" s="234" t="str">
        <f t="shared" si="0"/>
        <v/>
      </c>
      <c r="B54" s="234"/>
      <c r="C54" s="168" t="str">
        <f>IF(ISERROR(VLOOKUP(A54,'[1]Z03 收入决算表(财决03表)'!$A$10:$K$500,4,FALSE)),"",VLOOKUP(A54,'[1]Z03 收入决算表(财决03表)'!$A$10:$K$500,4,FALSE))</f>
        <v/>
      </c>
      <c r="D54" s="169" t="str">
        <f>IF(ISERROR(VLOOKUP(A54,'[1]Z03 收入决算表(财决03表)'!$A$10:$K$500,5,FALSE)),"",VLOOKUP(A54,'[1]Z03 收入决算表(财决03表)'!$A$10:$K$500,5,FALSE))</f>
        <v/>
      </c>
      <c r="E54" s="169" t="str">
        <f>IF(ISERROR(VLOOKUP(A54,'[1]Z03 收入决算表(财决03表)'!$A$10:$K$500,6,FALSE)),"",VLOOKUP(A54,'[1]Z03 收入决算表(财决03表)'!$A$10:$K$500,6,FALSE))</f>
        <v/>
      </c>
      <c r="F54" s="169" t="str">
        <f>IF(ISERROR(VLOOKUP(A54,'[1]Z03 收入决算表(财决03表)'!$A$10:$K$500,7,FALSE)),"",VLOOKUP(A54,'[1]Z03 收入决算表(财决03表)'!$A$10:$K$500,7,FALSE))</f>
        <v/>
      </c>
      <c r="G54" s="169" t="str">
        <f>IF(ISERROR(VLOOKUP(A54,'[1]Z03 收入决算表(财决03表)'!$A$10:$K$500,8,FALSE)),"",VLOOKUP(A54,'[1]Z03 收入决算表(财决03表)'!$A$10:$K$500,8,FALSE))</f>
        <v/>
      </c>
      <c r="H54" s="169" t="str">
        <f>IF(ISERROR(VLOOKUP(A54,'[1]Z03 收入决算表(财决03表)'!$A$10:$K$500,9,FALSE)),"",VLOOKUP(A54,'[1]Z03 收入决算表(财决03表)'!$A$10:$K$500,9,FALSE))</f>
        <v/>
      </c>
      <c r="I54" s="169" t="str">
        <f>IF(ISERROR(VLOOKUP(A54,'[1]Z03 收入决算表(财决03表)'!$A$10:$K$500,10,FALSE)),"",VLOOKUP(A54,'[1]Z03 收入决算表(财决03表)'!$A$10:$K$500,10,FALSE))</f>
        <v/>
      </c>
      <c r="J54" s="169" t="str">
        <f>IF(ISERROR(VLOOKUP(A54,'[1]Z03 收入决算表(财决03表)'!$A$10:$K$500,11,FALSE)),"",VLOOKUP(A54,'[1]Z03 收入决算表(财决03表)'!$A$10:$K$500,11,FALSE))</f>
        <v/>
      </c>
      <c r="K54" s="180">
        <f>'[1]Z03 收入决算表(财决03表)'!A53</f>
        <v>0</v>
      </c>
      <c r="L54" s="181">
        <f>'[1]Z03 收入决算表(财决03表)'!$E53</f>
        <v>0</v>
      </c>
      <c r="M54" s="177" t="str">
        <f t="shared" si="1"/>
        <v/>
      </c>
    </row>
    <row r="55" spans="1:13" ht="22.5" customHeight="1">
      <c r="A55" s="234" t="str">
        <f t="shared" si="0"/>
        <v/>
      </c>
      <c r="B55" s="234"/>
      <c r="C55" s="168" t="str">
        <f>IF(ISERROR(VLOOKUP(A55,'[1]Z03 收入决算表(财决03表)'!$A$10:$K$500,4,FALSE)),"",VLOOKUP(A55,'[1]Z03 收入决算表(财决03表)'!$A$10:$K$500,4,FALSE))</f>
        <v/>
      </c>
      <c r="D55" s="169" t="str">
        <f>IF(ISERROR(VLOOKUP(A55,'[1]Z03 收入决算表(财决03表)'!$A$10:$K$500,5,FALSE)),"",VLOOKUP(A55,'[1]Z03 收入决算表(财决03表)'!$A$10:$K$500,5,FALSE))</f>
        <v/>
      </c>
      <c r="E55" s="169" t="str">
        <f>IF(ISERROR(VLOOKUP(A55,'[1]Z03 收入决算表(财决03表)'!$A$10:$K$500,6,FALSE)),"",VLOOKUP(A55,'[1]Z03 收入决算表(财决03表)'!$A$10:$K$500,6,FALSE))</f>
        <v/>
      </c>
      <c r="F55" s="169" t="str">
        <f>IF(ISERROR(VLOOKUP(A55,'[1]Z03 收入决算表(财决03表)'!$A$10:$K$500,7,FALSE)),"",VLOOKUP(A55,'[1]Z03 收入决算表(财决03表)'!$A$10:$K$500,7,FALSE))</f>
        <v/>
      </c>
      <c r="G55" s="169" t="str">
        <f>IF(ISERROR(VLOOKUP(A55,'[1]Z03 收入决算表(财决03表)'!$A$10:$K$500,8,FALSE)),"",VLOOKUP(A55,'[1]Z03 收入决算表(财决03表)'!$A$10:$K$500,8,FALSE))</f>
        <v/>
      </c>
      <c r="H55" s="169" t="str">
        <f>IF(ISERROR(VLOOKUP(A55,'[1]Z03 收入决算表(财决03表)'!$A$10:$K$500,9,FALSE)),"",VLOOKUP(A55,'[1]Z03 收入决算表(财决03表)'!$A$10:$K$500,9,FALSE))</f>
        <v/>
      </c>
      <c r="I55" s="169" t="str">
        <f>IF(ISERROR(VLOOKUP(A55,'[1]Z03 收入决算表(财决03表)'!$A$10:$K$500,10,FALSE)),"",VLOOKUP(A55,'[1]Z03 收入决算表(财决03表)'!$A$10:$K$500,10,FALSE))</f>
        <v/>
      </c>
      <c r="J55" s="169" t="str">
        <f>IF(ISERROR(VLOOKUP(A55,'[1]Z03 收入决算表(财决03表)'!$A$10:$K$500,11,FALSE)),"",VLOOKUP(A55,'[1]Z03 收入决算表(财决03表)'!$A$10:$K$500,11,FALSE))</f>
        <v/>
      </c>
      <c r="K55" s="180">
        <f>'[1]Z03 收入决算表(财决03表)'!A54</f>
        <v>0</v>
      </c>
      <c r="L55" s="181">
        <f>'[1]Z03 收入决算表(财决03表)'!$E54</f>
        <v>0</v>
      </c>
      <c r="M55" s="177" t="str">
        <f t="shared" si="1"/>
        <v/>
      </c>
    </row>
    <row r="56" spans="1:13" ht="22.5" customHeight="1">
      <c r="A56" s="234" t="str">
        <f t="shared" si="0"/>
        <v/>
      </c>
      <c r="B56" s="234"/>
      <c r="C56" s="168" t="str">
        <f>IF(ISERROR(VLOOKUP(A56,'[1]Z03 收入决算表(财决03表)'!$A$10:$K$500,4,FALSE)),"",VLOOKUP(A56,'[1]Z03 收入决算表(财决03表)'!$A$10:$K$500,4,FALSE))</f>
        <v/>
      </c>
      <c r="D56" s="169" t="str">
        <f>IF(ISERROR(VLOOKUP(A56,'[1]Z03 收入决算表(财决03表)'!$A$10:$K$500,5,FALSE)),"",VLOOKUP(A56,'[1]Z03 收入决算表(财决03表)'!$A$10:$K$500,5,FALSE))</f>
        <v/>
      </c>
      <c r="E56" s="169" t="str">
        <f>IF(ISERROR(VLOOKUP(A56,'[1]Z03 收入决算表(财决03表)'!$A$10:$K$500,6,FALSE)),"",VLOOKUP(A56,'[1]Z03 收入决算表(财决03表)'!$A$10:$K$500,6,FALSE))</f>
        <v/>
      </c>
      <c r="F56" s="169" t="str">
        <f>IF(ISERROR(VLOOKUP(A56,'[1]Z03 收入决算表(财决03表)'!$A$10:$K$500,7,FALSE)),"",VLOOKUP(A56,'[1]Z03 收入决算表(财决03表)'!$A$10:$K$500,7,FALSE))</f>
        <v/>
      </c>
      <c r="G56" s="169" t="str">
        <f>IF(ISERROR(VLOOKUP(A56,'[1]Z03 收入决算表(财决03表)'!$A$10:$K$500,8,FALSE)),"",VLOOKUP(A56,'[1]Z03 收入决算表(财决03表)'!$A$10:$K$500,8,FALSE))</f>
        <v/>
      </c>
      <c r="H56" s="169" t="str">
        <f>IF(ISERROR(VLOOKUP(A56,'[1]Z03 收入决算表(财决03表)'!$A$10:$K$500,9,FALSE)),"",VLOOKUP(A56,'[1]Z03 收入决算表(财决03表)'!$A$10:$K$500,9,FALSE))</f>
        <v/>
      </c>
      <c r="I56" s="169" t="str">
        <f>IF(ISERROR(VLOOKUP(A56,'[1]Z03 收入决算表(财决03表)'!$A$10:$K$500,10,FALSE)),"",VLOOKUP(A56,'[1]Z03 收入决算表(财决03表)'!$A$10:$K$500,10,FALSE))</f>
        <v/>
      </c>
      <c r="J56" s="169" t="str">
        <f>IF(ISERROR(VLOOKUP(A56,'[1]Z03 收入决算表(财决03表)'!$A$10:$K$500,11,FALSE)),"",VLOOKUP(A56,'[1]Z03 收入决算表(财决03表)'!$A$10:$K$500,11,FALSE))</f>
        <v/>
      </c>
      <c r="K56" s="180">
        <f>'[1]Z03 收入决算表(财决03表)'!A55</f>
        <v>0</v>
      </c>
      <c r="L56" s="181">
        <f>'[1]Z03 收入决算表(财决03表)'!$E55</f>
        <v>0</v>
      </c>
      <c r="M56" s="177" t="str">
        <f t="shared" si="1"/>
        <v/>
      </c>
    </row>
    <row r="57" spans="1:13" ht="22.5" customHeight="1">
      <c r="A57" s="234" t="str">
        <f t="shared" si="0"/>
        <v/>
      </c>
      <c r="B57" s="234"/>
      <c r="C57" s="168" t="str">
        <f>IF(ISERROR(VLOOKUP(A57,'[1]Z03 收入决算表(财决03表)'!$A$10:$K$500,4,FALSE)),"",VLOOKUP(A57,'[1]Z03 收入决算表(财决03表)'!$A$10:$K$500,4,FALSE))</f>
        <v/>
      </c>
      <c r="D57" s="169" t="str">
        <f>IF(ISERROR(VLOOKUP(A57,'[1]Z03 收入决算表(财决03表)'!$A$10:$K$500,5,FALSE)),"",VLOOKUP(A57,'[1]Z03 收入决算表(财决03表)'!$A$10:$K$500,5,FALSE))</f>
        <v/>
      </c>
      <c r="E57" s="169" t="str">
        <f>IF(ISERROR(VLOOKUP(A57,'[1]Z03 收入决算表(财决03表)'!$A$10:$K$500,6,FALSE)),"",VLOOKUP(A57,'[1]Z03 收入决算表(财决03表)'!$A$10:$K$500,6,FALSE))</f>
        <v/>
      </c>
      <c r="F57" s="169" t="str">
        <f>IF(ISERROR(VLOOKUP(A57,'[1]Z03 收入决算表(财决03表)'!$A$10:$K$500,7,FALSE)),"",VLOOKUP(A57,'[1]Z03 收入决算表(财决03表)'!$A$10:$K$500,7,FALSE))</f>
        <v/>
      </c>
      <c r="G57" s="169" t="str">
        <f>IF(ISERROR(VLOOKUP(A57,'[1]Z03 收入决算表(财决03表)'!$A$10:$K$500,8,FALSE)),"",VLOOKUP(A57,'[1]Z03 收入决算表(财决03表)'!$A$10:$K$500,8,FALSE))</f>
        <v/>
      </c>
      <c r="H57" s="169" t="str">
        <f>IF(ISERROR(VLOOKUP(A57,'[1]Z03 收入决算表(财决03表)'!$A$10:$K$500,9,FALSE)),"",VLOOKUP(A57,'[1]Z03 收入决算表(财决03表)'!$A$10:$K$500,9,FALSE))</f>
        <v/>
      </c>
      <c r="I57" s="169" t="str">
        <f>IF(ISERROR(VLOOKUP(A57,'[1]Z03 收入决算表(财决03表)'!$A$10:$K$500,10,FALSE)),"",VLOOKUP(A57,'[1]Z03 收入决算表(财决03表)'!$A$10:$K$500,10,FALSE))</f>
        <v/>
      </c>
      <c r="J57" s="169" t="str">
        <f>IF(ISERROR(VLOOKUP(A57,'[1]Z03 收入决算表(财决03表)'!$A$10:$K$500,11,FALSE)),"",VLOOKUP(A57,'[1]Z03 收入决算表(财决03表)'!$A$10:$K$500,11,FALSE))</f>
        <v/>
      </c>
      <c r="K57" s="180">
        <f>'[1]Z03 收入决算表(财决03表)'!A56</f>
        <v>0</v>
      </c>
      <c r="L57" s="181">
        <f>'[1]Z03 收入决算表(财决03表)'!$E56</f>
        <v>0</v>
      </c>
      <c r="M57" s="177" t="str">
        <f t="shared" si="1"/>
        <v/>
      </c>
    </row>
    <row r="58" spans="1:13" ht="22.5" customHeight="1">
      <c r="A58" s="234" t="str">
        <f t="shared" si="0"/>
        <v/>
      </c>
      <c r="B58" s="234"/>
      <c r="C58" s="168" t="str">
        <f>IF(ISERROR(VLOOKUP(A58,'[1]Z03 收入决算表(财决03表)'!$A$10:$K$500,4,FALSE)),"",VLOOKUP(A58,'[1]Z03 收入决算表(财决03表)'!$A$10:$K$500,4,FALSE))</f>
        <v/>
      </c>
      <c r="D58" s="169" t="str">
        <f>IF(ISERROR(VLOOKUP(A58,'[1]Z03 收入决算表(财决03表)'!$A$10:$K$500,5,FALSE)),"",VLOOKUP(A58,'[1]Z03 收入决算表(财决03表)'!$A$10:$K$500,5,FALSE))</f>
        <v/>
      </c>
      <c r="E58" s="169" t="str">
        <f>IF(ISERROR(VLOOKUP(A58,'[1]Z03 收入决算表(财决03表)'!$A$10:$K$500,6,FALSE)),"",VLOOKUP(A58,'[1]Z03 收入决算表(财决03表)'!$A$10:$K$500,6,FALSE))</f>
        <v/>
      </c>
      <c r="F58" s="169" t="str">
        <f>IF(ISERROR(VLOOKUP(A58,'[1]Z03 收入决算表(财决03表)'!$A$10:$K$500,7,FALSE)),"",VLOOKUP(A58,'[1]Z03 收入决算表(财决03表)'!$A$10:$K$500,7,FALSE))</f>
        <v/>
      </c>
      <c r="G58" s="169" t="str">
        <f>IF(ISERROR(VLOOKUP(A58,'[1]Z03 收入决算表(财决03表)'!$A$10:$K$500,8,FALSE)),"",VLOOKUP(A58,'[1]Z03 收入决算表(财决03表)'!$A$10:$K$500,8,FALSE))</f>
        <v/>
      </c>
      <c r="H58" s="169" t="str">
        <f>IF(ISERROR(VLOOKUP(A58,'[1]Z03 收入决算表(财决03表)'!$A$10:$K$500,9,FALSE)),"",VLOOKUP(A58,'[1]Z03 收入决算表(财决03表)'!$A$10:$K$500,9,FALSE))</f>
        <v/>
      </c>
      <c r="I58" s="169" t="str">
        <f>IF(ISERROR(VLOOKUP(A58,'[1]Z03 收入决算表(财决03表)'!$A$10:$K$500,10,FALSE)),"",VLOOKUP(A58,'[1]Z03 收入决算表(财决03表)'!$A$10:$K$500,10,FALSE))</f>
        <v/>
      </c>
      <c r="J58" s="169" t="str">
        <f>IF(ISERROR(VLOOKUP(A58,'[1]Z03 收入决算表(财决03表)'!$A$10:$K$500,11,FALSE)),"",VLOOKUP(A58,'[1]Z03 收入决算表(财决03表)'!$A$10:$K$500,11,FALSE))</f>
        <v/>
      </c>
      <c r="K58" s="180">
        <f>'[1]Z03 收入决算表(财决03表)'!A57</f>
        <v>0</v>
      </c>
      <c r="L58" s="181">
        <f>'[1]Z03 收入决算表(财决03表)'!$E57</f>
        <v>0</v>
      </c>
      <c r="M58" s="177" t="str">
        <f t="shared" si="1"/>
        <v/>
      </c>
    </row>
    <row r="59" spans="1:13" ht="22.5" customHeight="1">
      <c r="A59" s="234" t="str">
        <f t="shared" si="0"/>
        <v/>
      </c>
      <c r="B59" s="234"/>
      <c r="C59" s="168" t="str">
        <f>IF(ISERROR(VLOOKUP(A59,'[1]Z03 收入决算表(财决03表)'!$A$10:$K$500,4,FALSE)),"",VLOOKUP(A59,'[1]Z03 收入决算表(财决03表)'!$A$10:$K$500,4,FALSE))</f>
        <v/>
      </c>
      <c r="D59" s="169" t="str">
        <f>IF(ISERROR(VLOOKUP(A59,'[1]Z03 收入决算表(财决03表)'!$A$10:$K$500,5,FALSE)),"",VLOOKUP(A59,'[1]Z03 收入决算表(财决03表)'!$A$10:$K$500,5,FALSE))</f>
        <v/>
      </c>
      <c r="E59" s="169" t="str">
        <f>IF(ISERROR(VLOOKUP(A59,'[1]Z03 收入决算表(财决03表)'!$A$10:$K$500,6,FALSE)),"",VLOOKUP(A59,'[1]Z03 收入决算表(财决03表)'!$A$10:$K$500,6,FALSE))</f>
        <v/>
      </c>
      <c r="F59" s="169" t="str">
        <f>IF(ISERROR(VLOOKUP(A59,'[1]Z03 收入决算表(财决03表)'!$A$10:$K$500,7,FALSE)),"",VLOOKUP(A59,'[1]Z03 收入决算表(财决03表)'!$A$10:$K$500,7,FALSE))</f>
        <v/>
      </c>
      <c r="G59" s="169" t="str">
        <f>IF(ISERROR(VLOOKUP(A59,'[1]Z03 收入决算表(财决03表)'!$A$10:$K$500,8,FALSE)),"",VLOOKUP(A59,'[1]Z03 收入决算表(财决03表)'!$A$10:$K$500,8,FALSE))</f>
        <v/>
      </c>
      <c r="H59" s="169" t="str">
        <f>IF(ISERROR(VLOOKUP(A59,'[1]Z03 收入决算表(财决03表)'!$A$10:$K$500,9,FALSE)),"",VLOOKUP(A59,'[1]Z03 收入决算表(财决03表)'!$A$10:$K$500,9,FALSE))</f>
        <v/>
      </c>
      <c r="I59" s="169" t="str">
        <f>IF(ISERROR(VLOOKUP(A59,'[1]Z03 收入决算表(财决03表)'!$A$10:$K$500,10,FALSE)),"",VLOOKUP(A59,'[1]Z03 收入决算表(财决03表)'!$A$10:$K$500,10,FALSE))</f>
        <v/>
      </c>
      <c r="J59" s="169" t="str">
        <f>IF(ISERROR(VLOOKUP(A59,'[1]Z03 收入决算表(财决03表)'!$A$10:$K$500,11,FALSE)),"",VLOOKUP(A59,'[1]Z03 收入决算表(财决03表)'!$A$10:$K$500,11,FALSE))</f>
        <v/>
      </c>
      <c r="K59" s="180">
        <f>'[1]Z03 收入决算表(财决03表)'!A58</f>
        <v>0</v>
      </c>
      <c r="L59" s="181">
        <f>'[1]Z03 收入决算表(财决03表)'!$E58</f>
        <v>0</v>
      </c>
      <c r="M59" s="177" t="str">
        <f t="shared" si="1"/>
        <v/>
      </c>
    </row>
    <row r="60" spans="1:13" ht="22.5" customHeight="1">
      <c r="A60" s="234" t="str">
        <f t="shared" si="0"/>
        <v/>
      </c>
      <c r="B60" s="234"/>
      <c r="C60" s="168" t="str">
        <f>IF(ISERROR(VLOOKUP(A60,'[1]Z03 收入决算表(财决03表)'!$A$10:$K$500,4,FALSE)),"",VLOOKUP(A60,'[1]Z03 收入决算表(财决03表)'!$A$10:$K$500,4,FALSE))</f>
        <v/>
      </c>
      <c r="D60" s="169" t="str">
        <f>IF(ISERROR(VLOOKUP(A60,'[1]Z03 收入决算表(财决03表)'!$A$10:$K$500,5,FALSE)),"",VLOOKUP(A60,'[1]Z03 收入决算表(财决03表)'!$A$10:$K$500,5,FALSE))</f>
        <v/>
      </c>
      <c r="E60" s="169" t="str">
        <f>IF(ISERROR(VLOOKUP(A60,'[1]Z03 收入决算表(财决03表)'!$A$10:$K$500,6,FALSE)),"",VLOOKUP(A60,'[1]Z03 收入决算表(财决03表)'!$A$10:$K$500,6,FALSE))</f>
        <v/>
      </c>
      <c r="F60" s="169" t="str">
        <f>IF(ISERROR(VLOOKUP(A60,'[1]Z03 收入决算表(财决03表)'!$A$10:$K$500,7,FALSE)),"",VLOOKUP(A60,'[1]Z03 收入决算表(财决03表)'!$A$10:$K$500,7,FALSE))</f>
        <v/>
      </c>
      <c r="G60" s="169" t="str">
        <f>IF(ISERROR(VLOOKUP(A60,'[1]Z03 收入决算表(财决03表)'!$A$10:$K$500,8,FALSE)),"",VLOOKUP(A60,'[1]Z03 收入决算表(财决03表)'!$A$10:$K$500,8,FALSE))</f>
        <v/>
      </c>
      <c r="H60" s="169" t="str">
        <f>IF(ISERROR(VLOOKUP(A60,'[1]Z03 收入决算表(财决03表)'!$A$10:$K$500,9,FALSE)),"",VLOOKUP(A60,'[1]Z03 收入决算表(财决03表)'!$A$10:$K$500,9,FALSE))</f>
        <v/>
      </c>
      <c r="I60" s="169" t="str">
        <f>IF(ISERROR(VLOOKUP(A60,'[1]Z03 收入决算表(财决03表)'!$A$10:$K$500,10,FALSE)),"",VLOOKUP(A60,'[1]Z03 收入决算表(财决03表)'!$A$10:$K$500,10,FALSE))</f>
        <v/>
      </c>
      <c r="J60" s="169" t="str">
        <f>IF(ISERROR(VLOOKUP(A60,'[1]Z03 收入决算表(财决03表)'!$A$10:$K$500,11,FALSE)),"",VLOOKUP(A60,'[1]Z03 收入决算表(财决03表)'!$A$10:$K$500,11,FALSE))</f>
        <v/>
      </c>
      <c r="K60" s="180">
        <f>'[1]Z03 收入决算表(财决03表)'!A59</f>
        <v>0</v>
      </c>
      <c r="L60" s="181">
        <f>'[1]Z03 收入决算表(财决03表)'!$E59</f>
        <v>0</v>
      </c>
      <c r="M60" s="177" t="str">
        <f t="shared" si="1"/>
        <v/>
      </c>
    </row>
    <row r="61" spans="1:13" ht="22.5" customHeight="1">
      <c r="A61" s="234" t="str">
        <f t="shared" si="0"/>
        <v/>
      </c>
      <c r="B61" s="234"/>
      <c r="C61" s="168" t="str">
        <f>IF(ISERROR(VLOOKUP(A61,'[1]Z03 收入决算表(财决03表)'!$A$10:$K$500,4,FALSE)),"",VLOOKUP(A61,'[1]Z03 收入决算表(财决03表)'!$A$10:$K$500,4,FALSE))</f>
        <v/>
      </c>
      <c r="D61" s="169" t="str">
        <f>IF(ISERROR(VLOOKUP(A61,'[1]Z03 收入决算表(财决03表)'!$A$10:$K$500,5,FALSE)),"",VLOOKUP(A61,'[1]Z03 收入决算表(财决03表)'!$A$10:$K$500,5,FALSE))</f>
        <v/>
      </c>
      <c r="E61" s="169" t="str">
        <f>IF(ISERROR(VLOOKUP(A61,'[1]Z03 收入决算表(财决03表)'!$A$10:$K$500,6,FALSE)),"",VLOOKUP(A61,'[1]Z03 收入决算表(财决03表)'!$A$10:$K$500,6,FALSE))</f>
        <v/>
      </c>
      <c r="F61" s="169" t="str">
        <f>IF(ISERROR(VLOOKUP(A61,'[1]Z03 收入决算表(财决03表)'!$A$10:$K$500,7,FALSE)),"",VLOOKUP(A61,'[1]Z03 收入决算表(财决03表)'!$A$10:$K$500,7,FALSE))</f>
        <v/>
      </c>
      <c r="G61" s="169" t="str">
        <f>IF(ISERROR(VLOOKUP(A61,'[1]Z03 收入决算表(财决03表)'!$A$10:$K$500,8,FALSE)),"",VLOOKUP(A61,'[1]Z03 收入决算表(财决03表)'!$A$10:$K$500,8,FALSE))</f>
        <v/>
      </c>
      <c r="H61" s="169" t="str">
        <f>IF(ISERROR(VLOOKUP(A61,'[1]Z03 收入决算表(财决03表)'!$A$10:$K$500,9,FALSE)),"",VLOOKUP(A61,'[1]Z03 收入决算表(财决03表)'!$A$10:$K$500,9,FALSE))</f>
        <v/>
      </c>
      <c r="I61" s="169" t="str">
        <f>IF(ISERROR(VLOOKUP(A61,'[1]Z03 收入决算表(财决03表)'!$A$10:$K$500,10,FALSE)),"",VLOOKUP(A61,'[1]Z03 收入决算表(财决03表)'!$A$10:$K$500,10,FALSE))</f>
        <v/>
      </c>
      <c r="J61" s="169" t="str">
        <f>IF(ISERROR(VLOOKUP(A61,'[1]Z03 收入决算表(财决03表)'!$A$10:$K$500,11,FALSE)),"",VLOOKUP(A61,'[1]Z03 收入决算表(财决03表)'!$A$10:$K$500,11,FALSE))</f>
        <v/>
      </c>
      <c r="K61" s="180">
        <f>'[1]Z03 收入决算表(财决03表)'!A60</f>
        <v>0</v>
      </c>
      <c r="L61" s="181">
        <f>'[1]Z03 收入决算表(财决03表)'!$E60</f>
        <v>0</v>
      </c>
      <c r="M61" s="177" t="str">
        <f t="shared" si="1"/>
        <v/>
      </c>
    </row>
    <row r="62" spans="1:13" ht="22.5" customHeight="1">
      <c r="A62" s="234" t="str">
        <f t="shared" si="0"/>
        <v/>
      </c>
      <c r="B62" s="234"/>
      <c r="C62" s="168" t="str">
        <f>IF(ISERROR(VLOOKUP(A62,'[1]Z03 收入决算表(财决03表)'!$A$10:$K$500,4,FALSE)),"",VLOOKUP(A62,'[1]Z03 收入决算表(财决03表)'!$A$10:$K$500,4,FALSE))</f>
        <v/>
      </c>
      <c r="D62" s="169" t="str">
        <f>IF(ISERROR(VLOOKUP(A62,'[1]Z03 收入决算表(财决03表)'!$A$10:$K$500,5,FALSE)),"",VLOOKUP(A62,'[1]Z03 收入决算表(财决03表)'!$A$10:$K$500,5,FALSE))</f>
        <v/>
      </c>
      <c r="E62" s="169" t="str">
        <f>IF(ISERROR(VLOOKUP(A62,'[1]Z03 收入决算表(财决03表)'!$A$10:$K$500,6,FALSE)),"",VLOOKUP(A62,'[1]Z03 收入决算表(财决03表)'!$A$10:$K$500,6,FALSE))</f>
        <v/>
      </c>
      <c r="F62" s="169" t="str">
        <f>IF(ISERROR(VLOOKUP(A62,'[1]Z03 收入决算表(财决03表)'!$A$10:$K$500,7,FALSE)),"",VLOOKUP(A62,'[1]Z03 收入决算表(财决03表)'!$A$10:$K$500,7,FALSE))</f>
        <v/>
      </c>
      <c r="G62" s="169" t="str">
        <f>IF(ISERROR(VLOOKUP(A62,'[1]Z03 收入决算表(财决03表)'!$A$10:$K$500,8,FALSE)),"",VLOOKUP(A62,'[1]Z03 收入决算表(财决03表)'!$A$10:$K$500,8,FALSE))</f>
        <v/>
      </c>
      <c r="H62" s="169" t="str">
        <f>IF(ISERROR(VLOOKUP(A62,'[1]Z03 收入决算表(财决03表)'!$A$10:$K$500,9,FALSE)),"",VLOOKUP(A62,'[1]Z03 收入决算表(财决03表)'!$A$10:$K$500,9,FALSE))</f>
        <v/>
      </c>
      <c r="I62" s="169" t="str">
        <f>IF(ISERROR(VLOOKUP(A62,'[1]Z03 收入决算表(财决03表)'!$A$10:$K$500,10,FALSE)),"",VLOOKUP(A62,'[1]Z03 收入决算表(财决03表)'!$A$10:$K$500,10,FALSE))</f>
        <v/>
      </c>
      <c r="J62" s="169" t="str">
        <f>IF(ISERROR(VLOOKUP(A62,'[1]Z03 收入决算表(财决03表)'!$A$10:$K$500,11,FALSE)),"",VLOOKUP(A62,'[1]Z03 收入决算表(财决03表)'!$A$10:$K$500,11,FALSE))</f>
        <v/>
      </c>
      <c r="K62" s="180">
        <f>'[1]Z03 收入决算表(财决03表)'!A61</f>
        <v>0</v>
      </c>
      <c r="L62" s="181">
        <f>'[1]Z03 收入决算表(财决03表)'!$E61</f>
        <v>0</v>
      </c>
      <c r="M62" s="177" t="str">
        <f t="shared" si="1"/>
        <v/>
      </c>
    </row>
    <row r="63" spans="1:13" ht="22.5" customHeight="1">
      <c r="A63" s="234" t="str">
        <f t="shared" si="0"/>
        <v/>
      </c>
      <c r="B63" s="234"/>
      <c r="C63" s="168" t="str">
        <f>IF(ISERROR(VLOOKUP(A63,'[1]Z03 收入决算表(财决03表)'!$A$10:$K$500,4,FALSE)),"",VLOOKUP(A63,'[1]Z03 收入决算表(财决03表)'!$A$10:$K$500,4,FALSE))</f>
        <v/>
      </c>
      <c r="D63" s="169" t="str">
        <f>IF(ISERROR(VLOOKUP(A63,'[1]Z03 收入决算表(财决03表)'!$A$10:$K$500,5,FALSE)),"",VLOOKUP(A63,'[1]Z03 收入决算表(财决03表)'!$A$10:$K$500,5,FALSE))</f>
        <v/>
      </c>
      <c r="E63" s="169" t="str">
        <f>IF(ISERROR(VLOOKUP(A63,'[1]Z03 收入决算表(财决03表)'!$A$10:$K$500,6,FALSE)),"",VLOOKUP(A63,'[1]Z03 收入决算表(财决03表)'!$A$10:$K$500,6,FALSE))</f>
        <v/>
      </c>
      <c r="F63" s="169" t="str">
        <f>IF(ISERROR(VLOOKUP(A63,'[1]Z03 收入决算表(财决03表)'!$A$10:$K$500,7,FALSE)),"",VLOOKUP(A63,'[1]Z03 收入决算表(财决03表)'!$A$10:$K$500,7,FALSE))</f>
        <v/>
      </c>
      <c r="G63" s="169" t="str">
        <f>IF(ISERROR(VLOOKUP(A63,'[1]Z03 收入决算表(财决03表)'!$A$10:$K$500,8,FALSE)),"",VLOOKUP(A63,'[1]Z03 收入决算表(财决03表)'!$A$10:$K$500,8,FALSE))</f>
        <v/>
      </c>
      <c r="H63" s="169" t="str">
        <f>IF(ISERROR(VLOOKUP(A63,'[1]Z03 收入决算表(财决03表)'!$A$10:$K$500,9,FALSE)),"",VLOOKUP(A63,'[1]Z03 收入决算表(财决03表)'!$A$10:$K$500,9,FALSE))</f>
        <v/>
      </c>
      <c r="I63" s="169" t="str">
        <f>IF(ISERROR(VLOOKUP(A63,'[1]Z03 收入决算表(财决03表)'!$A$10:$K$500,10,FALSE)),"",VLOOKUP(A63,'[1]Z03 收入决算表(财决03表)'!$A$10:$K$500,10,FALSE))</f>
        <v/>
      </c>
      <c r="J63" s="169" t="str">
        <f>IF(ISERROR(VLOOKUP(A63,'[1]Z03 收入决算表(财决03表)'!$A$10:$K$500,11,FALSE)),"",VLOOKUP(A63,'[1]Z03 收入决算表(财决03表)'!$A$10:$K$500,11,FALSE))</f>
        <v/>
      </c>
      <c r="K63" s="180">
        <f>'[1]Z03 收入决算表(财决03表)'!A62</f>
        <v>0</v>
      </c>
      <c r="L63" s="181">
        <f>'[1]Z03 收入决算表(财决03表)'!$E62</f>
        <v>0</v>
      </c>
      <c r="M63" s="177" t="str">
        <f t="shared" si="1"/>
        <v/>
      </c>
    </row>
    <row r="64" spans="1:13" ht="22.5" customHeight="1">
      <c r="A64" s="234" t="str">
        <f t="shared" si="0"/>
        <v/>
      </c>
      <c r="B64" s="234"/>
      <c r="C64" s="168" t="str">
        <f>IF(ISERROR(VLOOKUP(A64,'[1]Z03 收入决算表(财决03表)'!$A$10:$K$500,4,FALSE)),"",VLOOKUP(A64,'[1]Z03 收入决算表(财决03表)'!$A$10:$K$500,4,FALSE))</f>
        <v/>
      </c>
      <c r="D64" s="169" t="str">
        <f>IF(ISERROR(VLOOKUP(A64,'[1]Z03 收入决算表(财决03表)'!$A$10:$K$500,5,FALSE)),"",VLOOKUP(A64,'[1]Z03 收入决算表(财决03表)'!$A$10:$K$500,5,FALSE))</f>
        <v/>
      </c>
      <c r="E64" s="169" t="str">
        <f>IF(ISERROR(VLOOKUP(A64,'[1]Z03 收入决算表(财决03表)'!$A$10:$K$500,6,FALSE)),"",VLOOKUP(A64,'[1]Z03 收入决算表(财决03表)'!$A$10:$K$500,6,FALSE))</f>
        <v/>
      </c>
      <c r="F64" s="169" t="str">
        <f>IF(ISERROR(VLOOKUP(A64,'[1]Z03 收入决算表(财决03表)'!$A$10:$K$500,7,FALSE)),"",VLOOKUP(A64,'[1]Z03 收入决算表(财决03表)'!$A$10:$K$500,7,FALSE))</f>
        <v/>
      </c>
      <c r="G64" s="169" t="str">
        <f>IF(ISERROR(VLOOKUP(A64,'[1]Z03 收入决算表(财决03表)'!$A$10:$K$500,8,FALSE)),"",VLOOKUP(A64,'[1]Z03 收入决算表(财决03表)'!$A$10:$K$500,8,FALSE))</f>
        <v/>
      </c>
      <c r="H64" s="169" t="str">
        <f>IF(ISERROR(VLOOKUP(A64,'[1]Z03 收入决算表(财决03表)'!$A$10:$K$500,9,FALSE)),"",VLOOKUP(A64,'[1]Z03 收入决算表(财决03表)'!$A$10:$K$500,9,FALSE))</f>
        <v/>
      </c>
      <c r="I64" s="169" t="str">
        <f>IF(ISERROR(VLOOKUP(A64,'[1]Z03 收入决算表(财决03表)'!$A$10:$K$500,10,FALSE)),"",VLOOKUP(A64,'[1]Z03 收入决算表(财决03表)'!$A$10:$K$500,10,FALSE))</f>
        <v/>
      </c>
      <c r="J64" s="169" t="str">
        <f>IF(ISERROR(VLOOKUP(A64,'[1]Z03 收入决算表(财决03表)'!$A$10:$K$500,11,FALSE)),"",VLOOKUP(A64,'[1]Z03 收入决算表(财决03表)'!$A$10:$K$500,11,FALSE))</f>
        <v/>
      </c>
      <c r="K64" s="180">
        <f>'[1]Z03 收入决算表(财决03表)'!A63</f>
        <v>0</v>
      </c>
      <c r="L64" s="181">
        <f>'[1]Z03 收入决算表(财决03表)'!$E63</f>
        <v>0</v>
      </c>
      <c r="M64" s="177" t="str">
        <f t="shared" si="1"/>
        <v/>
      </c>
    </row>
    <row r="65" spans="1:13" ht="22.5" customHeight="1">
      <c r="A65" s="234" t="str">
        <f t="shared" si="0"/>
        <v/>
      </c>
      <c r="B65" s="234"/>
      <c r="C65" s="168" t="str">
        <f>IF(ISERROR(VLOOKUP(A65,'[1]Z03 收入决算表(财决03表)'!$A$10:$K$500,4,FALSE)),"",VLOOKUP(A65,'[1]Z03 收入决算表(财决03表)'!$A$10:$K$500,4,FALSE))</f>
        <v/>
      </c>
      <c r="D65" s="169" t="str">
        <f>IF(ISERROR(VLOOKUP(A65,'[1]Z03 收入决算表(财决03表)'!$A$10:$K$500,5,FALSE)),"",VLOOKUP(A65,'[1]Z03 收入决算表(财决03表)'!$A$10:$K$500,5,FALSE))</f>
        <v/>
      </c>
      <c r="E65" s="169" t="str">
        <f>IF(ISERROR(VLOOKUP(A65,'[1]Z03 收入决算表(财决03表)'!$A$10:$K$500,6,FALSE)),"",VLOOKUP(A65,'[1]Z03 收入决算表(财决03表)'!$A$10:$K$500,6,FALSE))</f>
        <v/>
      </c>
      <c r="F65" s="169" t="str">
        <f>IF(ISERROR(VLOOKUP(A65,'[1]Z03 收入决算表(财决03表)'!$A$10:$K$500,7,FALSE)),"",VLOOKUP(A65,'[1]Z03 收入决算表(财决03表)'!$A$10:$K$500,7,FALSE))</f>
        <v/>
      </c>
      <c r="G65" s="169" t="str">
        <f>IF(ISERROR(VLOOKUP(A65,'[1]Z03 收入决算表(财决03表)'!$A$10:$K$500,8,FALSE)),"",VLOOKUP(A65,'[1]Z03 收入决算表(财决03表)'!$A$10:$K$500,8,FALSE))</f>
        <v/>
      </c>
      <c r="H65" s="169" t="str">
        <f>IF(ISERROR(VLOOKUP(A65,'[1]Z03 收入决算表(财决03表)'!$A$10:$K$500,9,FALSE)),"",VLOOKUP(A65,'[1]Z03 收入决算表(财决03表)'!$A$10:$K$500,9,FALSE))</f>
        <v/>
      </c>
      <c r="I65" s="169" t="str">
        <f>IF(ISERROR(VLOOKUP(A65,'[1]Z03 收入决算表(财决03表)'!$A$10:$K$500,10,FALSE)),"",VLOOKUP(A65,'[1]Z03 收入决算表(财决03表)'!$A$10:$K$500,10,FALSE))</f>
        <v/>
      </c>
      <c r="J65" s="169" t="str">
        <f>IF(ISERROR(VLOOKUP(A65,'[1]Z03 收入决算表(财决03表)'!$A$10:$K$500,11,FALSE)),"",VLOOKUP(A65,'[1]Z03 收入决算表(财决03表)'!$A$10:$K$500,11,FALSE))</f>
        <v/>
      </c>
      <c r="K65" s="180">
        <f>'[1]Z03 收入决算表(财决03表)'!A64</f>
        <v>0</v>
      </c>
      <c r="L65" s="181">
        <f>'[1]Z03 收入决算表(财决03表)'!$E64</f>
        <v>0</v>
      </c>
      <c r="M65" s="177" t="str">
        <f t="shared" si="1"/>
        <v/>
      </c>
    </row>
    <row r="66" spans="1:13" ht="22.5" customHeight="1">
      <c r="A66" s="234" t="str">
        <f t="shared" si="0"/>
        <v/>
      </c>
      <c r="B66" s="234"/>
      <c r="C66" s="168" t="str">
        <f>IF(ISERROR(VLOOKUP(A66,'[1]Z03 收入决算表(财决03表)'!$A$10:$K$500,4,FALSE)),"",VLOOKUP(A66,'[1]Z03 收入决算表(财决03表)'!$A$10:$K$500,4,FALSE))</f>
        <v/>
      </c>
      <c r="D66" s="169" t="str">
        <f>IF(ISERROR(VLOOKUP(A66,'[1]Z03 收入决算表(财决03表)'!$A$10:$K$500,5,FALSE)),"",VLOOKUP(A66,'[1]Z03 收入决算表(财决03表)'!$A$10:$K$500,5,FALSE))</f>
        <v/>
      </c>
      <c r="E66" s="169" t="str">
        <f>IF(ISERROR(VLOOKUP(A66,'[1]Z03 收入决算表(财决03表)'!$A$10:$K$500,6,FALSE)),"",VLOOKUP(A66,'[1]Z03 收入决算表(财决03表)'!$A$10:$K$500,6,FALSE))</f>
        <v/>
      </c>
      <c r="F66" s="169" t="str">
        <f>IF(ISERROR(VLOOKUP(A66,'[1]Z03 收入决算表(财决03表)'!$A$10:$K$500,7,FALSE)),"",VLOOKUP(A66,'[1]Z03 收入决算表(财决03表)'!$A$10:$K$500,7,FALSE))</f>
        <v/>
      </c>
      <c r="G66" s="169" t="str">
        <f>IF(ISERROR(VLOOKUP(A66,'[1]Z03 收入决算表(财决03表)'!$A$10:$K$500,8,FALSE)),"",VLOOKUP(A66,'[1]Z03 收入决算表(财决03表)'!$A$10:$K$500,8,FALSE))</f>
        <v/>
      </c>
      <c r="H66" s="169" t="str">
        <f>IF(ISERROR(VLOOKUP(A66,'[1]Z03 收入决算表(财决03表)'!$A$10:$K$500,9,FALSE)),"",VLOOKUP(A66,'[1]Z03 收入决算表(财决03表)'!$A$10:$K$500,9,FALSE))</f>
        <v/>
      </c>
      <c r="I66" s="169" t="str">
        <f>IF(ISERROR(VLOOKUP(A66,'[1]Z03 收入决算表(财决03表)'!$A$10:$K$500,10,FALSE)),"",VLOOKUP(A66,'[1]Z03 收入决算表(财决03表)'!$A$10:$K$500,10,FALSE))</f>
        <v/>
      </c>
      <c r="J66" s="169" t="str">
        <f>IF(ISERROR(VLOOKUP(A66,'[1]Z03 收入决算表(财决03表)'!$A$10:$K$500,11,FALSE)),"",VLOOKUP(A66,'[1]Z03 收入决算表(财决03表)'!$A$10:$K$500,11,FALSE))</f>
        <v/>
      </c>
      <c r="K66" s="180">
        <f>'[1]Z03 收入决算表(财决03表)'!A65</f>
        <v>0</v>
      </c>
      <c r="L66" s="181">
        <f>'[1]Z03 收入决算表(财决03表)'!$E65</f>
        <v>0</v>
      </c>
      <c r="M66" s="177" t="str">
        <f t="shared" si="1"/>
        <v/>
      </c>
    </row>
    <row r="67" spans="1:13" ht="22.5" customHeight="1">
      <c r="A67" s="234" t="str">
        <f t="shared" si="0"/>
        <v/>
      </c>
      <c r="B67" s="234"/>
      <c r="C67" s="168" t="str">
        <f>IF(ISERROR(VLOOKUP(A67,'[1]Z03 收入决算表(财决03表)'!$A$10:$K$500,4,FALSE)),"",VLOOKUP(A67,'[1]Z03 收入决算表(财决03表)'!$A$10:$K$500,4,FALSE))</f>
        <v/>
      </c>
      <c r="D67" s="169" t="str">
        <f>IF(ISERROR(VLOOKUP(A67,'[1]Z03 收入决算表(财决03表)'!$A$10:$K$500,5,FALSE)),"",VLOOKUP(A67,'[1]Z03 收入决算表(财决03表)'!$A$10:$K$500,5,FALSE))</f>
        <v/>
      </c>
      <c r="E67" s="169" t="str">
        <f>IF(ISERROR(VLOOKUP(A67,'[1]Z03 收入决算表(财决03表)'!$A$10:$K$500,6,FALSE)),"",VLOOKUP(A67,'[1]Z03 收入决算表(财决03表)'!$A$10:$K$500,6,FALSE))</f>
        <v/>
      </c>
      <c r="F67" s="169" t="str">
        <f>IF(ISERROR(VLOOKUP(A67,'[1]Z03 收入决算表(财决03表)'!$A$10:$K$500,7,FALSE)),"",VLOOKUP(A67,'[1]Z03 收入决算表(财决03表)'!$A$10:$K$500,7,FALSE))</f>
        <v/>
      </c>
      <c r="G67" s="169" t="str">
        <f>IF(ISERROR(VLOOKUP(A67,'[1]Z03 收入决算表(财决03表)'!$A$10:$K$500,8,FALSE)),"",VLOOKUP(A67,'[1]Z03 收入决算表(财决03表)'!$A$10:$K$500,8,FALSE))</f>
        <v/>
      </c>
      <c r="H67" s="169" t="str">
        <f>IF(ISERROR(VLOOKUP(A67,'[1]Z03 收入决算表(财决03表)'!$A$10:$K$500,9,FALSE)),"",VLOOKUP(A67,'[1]Z03 收入决算表(财决03表)'!$A$10:$K$500,9,FALSE))</f>
        <v/>
      </c>
      <c r="I67" s="169" t="str">
        <f>IF(ISERROR(VLOOKUP(A67,'[1]Z03 收入决算表(财决03表)'!$A$10:$K$500,10,FALSE)),"",VLOOKUP(A67,'[1]Z03 收入决算表(财决03表)'!$A$10:$K$500,10,FALSE))</f>
        <v/>
      </c>
      <c r="J67" s="169" t="str">
        <f>IF(ISERROR(VLOOKUP(A67,'[1]Z03 收入决算表(财决03表)'!$A$10:$K$500,11,FALSE)),"",VLOOKUP(A67,'[1]Z03 收入决算表(财决03表)'!$A$10:$K$500,11,FALSE))</f>
        <v/>
      </c>
      <c r="K67" s="180">
        <f>'[1]Z03 收入决算表(财决03表)'!A66</f>
        <v>0</v>
      </c>
      <c r="L67" s="181">
        <f>'[1]Z03 收入决算表(财决03表)'!$E66</f>
        <v>0</v>
      </c>
      <c r="M67" s="177" t="str">
        <f t="shared" si="1"/>
        <v/>
      </c>
    </row>
    <row r="68" spans="1:13" ht="22.5" customHeight="1">
      <c r="A68" s="234" t="str">
        <f t="shared" si="0"/>
        <v/>
      </c>
      <c r="B68" s="234"/>
      <c r="C68" s="168" t="str">
        <f>IF(ISERROR(VLOOKUP(A68,'[1]Z03 收入决算表(财决03表)'!$A$10:$K$500,4,FALSE)),"",VLOOKUP(A68,'[1]Z03 收入决算表(财决03表)'!$A$10:$K$500,4,FALSE))</f>
        <v/>
      </c>
      <c r="D68" s="169" t="str">
        <f>IF(ISERROR(VLOOKUP(A68,'[1]Z03 收入决算表(财决03表)'!$A$10:$K$500,5,FALSE)),"",VLOOKUP(A68,'[1]Z03 收入决算表(财决03表)'!$A$10:$K$500,5,FALSE))</f>
        <v/>
      </c>
      <c r="E68" s="169" t="str">
        <f>IF(ISERROR(VLOOKUP(A68,'[1]Z03 收入决算表(财决03表)'!$A$10:$K$500,6,FALSE)),"",VLOOKUP(A68,'[1]Z03 收入决算表(财决03表)'!$A$10:$K$500,6,FALSE))</f>
        <v/>
      </c>
      <c r="F68" s="169" t="str">
        <f>IF(ISERROR(VLOOKUP(A68,'[1]Z03 收入决算表(财决03表)'!$A$10:$K$500,7,FALSE)),"",VLOOKUP(A68,'[1]Z03 收入决算表(财决03表)'!$A$10:$K$500,7,FALSE))</f>
        <v/>
      </c>
      <c r="G68" s="169" t="str">
        <f>IF(ISERROR(VLOOKUP(A68,'[1]Z03 收入决算表(财决03表)'!$A$10:$K$500,8,FALSE)),"",VLOOKUP(A68,'[1]Z03 收入决算表(财决03表)'!$A$10:$K$500,8,FALSE))</f>
        <v/>
      </c>
      <c r="H68" s="169" t="str">
        <f>IF(ISERROR(VLOOKUP(A68,'[1]Z03 收入决算表(财决03表)'!$A$10:$K$500,9,FALSE)),"",VLOOKUP(A68,'[1]Z03 收入决算表(财决03表)'!$A$10:$K$500,9,FALSE))</f>
        <v/>
      </c>
      <c r="I68" s="169" t="str">
        <f>IF(ISERROR(VLOOKUP(A68,'[1]Z03 收入决算表(财决03表)'!$A$10:$K$500,10,FALSE)),"",VLOOKUP(A68,'[1]Z03 收入决算表(财决03表)'!$A$10:$K$500,10,FALSE))</f>
        <v/>
      </c>
      <c r="J68" s="169" t="str">
        <f>IF(ISERROR(VLOOKUP(A68,'[1]Z03 收入决算表(财决03表)'!$A$10:$K$500,11,FALSE)),"",VLOOKUP(A68,'[1]Z03 收入决算表(财决03表)'!$A$10:$K$500,11,FALSE))</f>
        <v/>
      </c>
      <c r="K68" s="180">
        <f>'[1]Z03 收入决算表(财决03表)'!A67</f>
        <v>0</v>
      </c>
      <c r="L68" s="181">
        <f>'[1]Z03 收入决算表(财决03表)'!$E67</f>
        <v>0</v>
      </c>
      <c r="M68" s="177" t="str">
        <f t="shared" si="1"/>
        <v/>
      </c>
    </row>
    <row r="69" spans="1:13" ht="22.5" customHeight="1">
      <c r="A69" s="234" t="str">
        <f t="shared" si="0"/>
        <v/>
      </c>
      <c r="B69" s="234"/>
      <c r="C69" s="168" t="str">
        <f>IF(ISERROR(VLOOKUP(A69,'[1]Z03 收入决算表(财决03表)'!$A$10:$K$500,4,FALSE)),"",VLOOKUP(A69,'[1]Z03 收入决算表(财决03表)'!$A$10:$K$500,4,FALSE))</f>
        <v/>
      </c>
      <c r="D69" s="169" t="str">
        <f>IF(ISERROR(VLOOKUP(A69,'[1]Z03 收入决算表(财决03表)'!$A$10:$K$500,5,FALSE)),"",VLOOKUP(A69,'[1]Z03 收入决算表(财决03表)'!$A$10:$K$500,5,FALSE))</f>
        <v/>
      </c>
      <c r="E69" s="169" t="str">
        <f>IF(ISERROR(VLOOKUP(A69,'[1]Z03 收入决算表(财决03表)'!$A$10:$K$500,6,FALSE)),"",VLOOKUP(A69,'[1]Z03 收入决算表(财决03表)'!$A$10:$K$500,6,FALSE))</f>
        <v/>
      </c>
      <c r="F69" s="169" t="str">
        <f>IF(ISERROR(VLOOKUP(A69,'[1]Z03 收入决算表(财决03表)'!$A$10:$K$500,7,FALSE)),"",VLOOKUP(A69,'[1]Z03 收入决算表(财决03表)'!$A$10:$K$500,7,FALSE))</f>
        <v/>
      </c>
      <c r="G69" s="169" t="str">
        <f>IF(ISERROR(VLOOKUP(A69,'[1]Z03 收入决算表(财决03表)'!$A$10:$K$500,8,FALSE)),"",VLOOKUP(A69,'[1]Z03 收入决算表(财决03表)'!$A$10:$K$500,8,FALSE))</f>
        <v/>
      </c>
      <c r="H69" s="169" t="str">
        <f>IF(ISERROR(VLOOKUP(A69,'[1]Z03 收入决算表(财决03表)'!$A$10:$K$500,9,FALSE)),"",VLOOKUP(A69,'[1]Z03 收入决算表(财决03表)'!$A$10:$K$500,9,FALSE))</f>
        <v/>
      </c>
      <c r="I69" s="169" t="str">
        <f>IF(ISERROR(VLOOKUP(A69,'[1]Z03 收入决算表(财决03表)'!$A$10:$K$500,10,FALSE)),"",VLOOKUP(A69,'[1]Z03 收入决算表(财决03表)'!$A$10:$K$500,10,FALSE))</f>
        <v/>
      </c>
      <c r="J69" s="169" t="str">
        <f>IF(ISERROR(VLOOKUP(A69,'[1]Z03 收入决算表(财决03表)'!$A$10:$K$500,11,FALSE)),"",VLOOKUP(A69,'[1]Z03 收入决算表(财决03表)'!$A$10:$K$500,11,FALSE))</f>
        <v/>
      </c>
      <c r="K69" s="180">
        <f>'[1]Z03 收入决算表(财决03表)'!A68</f>
        <v>0</v>
      </c>
      <c r="L69" s="181">
        <f>'[1]Z03 收入决算表(财决03表)'!$E68</f>
        <v>0</v>
      </c>
      <c r="M69" s="177" t="str">
        <f t="shared" si="1"/>
        <v/>
      </c>
    </row>
    <row r="70" spans="1:13" ht="22.5" customHeight="1">
      <c r="A70" s="234" t="str">
        <f t="shared" si="0"/>
        <v/>
      </c>
      <c r="B70" s="234"/>
      <c r="C70" s="168" t="str">
        <f>IF(ISERROR(VLOOKUP(A70,'[1]Z03 收入决算表(财决03表)'!$A$10:$K$500,4,FALSE)),"",VLOOKUP(A70,'[1]Z03 收入决算表(财决03表)'!$A$10:$K$500,4,FALSE))</f>
        <v/>
      </c>
      <c r="D70" s="169" t="str">
        <f>IF(ISERROR(VLOOKUP(A70,'[1]Z03 收入决算表(财决03表)'!$A$10:$K$500,5,FALSE)),"",VLOOKUP(A70,'[1]Z03 收入决算表(财决03表)'!$A$10:$K$500,5,FALSE))</f>
        <v/>
      </c>
      <c r="E70" s="169" t="str">
        <f>IF(ISERROR(VLOOKUP(A70,'[1]Z03 收入决算表(财决03表)'!$A$10:$K$500,6,FALSE)),"",VLOOKUP(A70,'[1]Z03 收入决算表(财决03表)'!$A$10:$K$500,6,FALSE))</f>
        <v/>
      </c>
      <c r="F70" s="169" t="str">
        <f>IF(ISERROR(VLOOKUP(A70,'[1]Z03 收入决算表(财决03表)'!$A$10:$K$500,7,FALSE)),"",VLOOKUP(A70,'[1]Z03 收入决算表(财决03表)'!$A$10:$K$500,7,FALSE))</f>
        <v/>
      </c>
      <c r="G70" s="169" t="str">
        <f>IF(ISERROR(VLOOKUP(A70,'[1]Z03 收入决算表(财决03表)'!$A$10:$K$500,8,FALSE)),"",VLOOKUP(A70,'[1]Z03 收入决算表(财决03表)'!$A$10:$K$500,8,FALSE))</f>
        <v/>
      </c>
      <c r="H70" s="169" t="str">
        <f>IF(ISERROR(VLOOKUP(A70,'[1]Z03 收入决算表(财决03表)'!$A$10:$K$500,9,FALSE)),"",VLOOKUP(A70,'[1]Z03 收入决算表(财决03表)'!$A$10:$K$500,9,FALSE))</f>
        <v/>
      </c>
      <c r="I70" s="169" t="str">
        <f>IF(ISERROR(VLOOKUP(A70,'[1]Z03 收入决算表(财决03表)'!$A$10:$K$500,10,FALSE)),"",VLOOKUP(A70,'[1]Z03 收入决算表(财决03表)'!$A$10:$K$500,10,FALSE))</f>
        <v/>
      </c>
      <c r="J70" s="169" t="str">
        <f>IF(ISERROR(VLOOKUP(A70,'[1]Z03 收入决算表(财决03表)'!$A$10:$K$500,11,FALSE)),"",VLOOKUP(A70,'[1]Z03 收入决算表(财决03表)'!$A$10:$K$500,11,FALSE))</f>
        <v/>
      </c>
      <c r="K70" s="180">
        <f>'[1]Z03 收入决算表(财决03表)'!A69</f>
        <v>0</v>
      </c>
      <c r="L70" s="181">
        <f>'[1]Z03 收入决算表(财决03表)'!$E69</f>
        <v>0</v>
      </c>
      <c r="M70" s="177" t="str">
        <f t="shared" si="1"/>
        <v/>
      </c>
    </row>
    <row r="71" spans="1:13" ht="22.5" customHeight="1">
      <c r="A71" s="234" t="str">
        <f t="shared" si="0"/>
        <v/>
      </c>
      <c r="B71" s="234"/>
      <c r="C71" s="168" t="str">
        <f>IF(ISERROR(VLOOKUP(A71,'[1]Z03 收入决算表(财决03表)'!$A$10:$K$500,4,FALSE)),"",VLOOKUP(A71,'[1]Z03 收入决算表(财决03表)'!$A$10:$K$500,4,FALSE))</f>
        <v/>
      </c>
      <c r="D71" s="169" t="str">
        <f>IF(ISERROR(VLOOKUP(A71,'[1]Z03 收入决算表(财决03表)'!$A$10:$K$500,5,FALSE)),"",VLOOKUP(A71,'[1]Z03 收入决算表(财决03表)'!$A$10:$K$500,5,FALSE))</f>
        <v/>
      </c>
      <c r="E71" s="169" t="str">
        <f>IF(ISERROR(VLOOKUP(A71,'[1]Z03 收入决算表(财决03表)'!$A$10:$K$500,6,FALSE)),"",VLOOKUP(A71,'[1]Z03 收入决算表(财决03表)'!$A$10:$K$500,6,FALSE))</f>
        <v/>
      </c>
      <c r="F71" s="169" t="str">
        <f>IF(ISERROR(VLOOKUP(A71,'[1]Z03 收入决算表(财决03表)'!$A$10:$K$500,7,FALSE)),"",VLOOKUP(A71,'[1]Z03 收入决算表(财决03表)'!$A$10:$K$500,7,FALSE))</f>
        <v/>
      </c>
      <c r="G71" s="169" t="str">
        <f>IF(ISERROR(VLOOKUP(A71,'[1]Z03 收入决算表(财决03表)'!$A$10:$K$500,8,FALSE)),"",VLOOKUP(A71,'[1]Z03 收入决算表(财决03表)'!$A$10:$K$500,8,FALSE))</f>
        <v/>
      </c>
      <c r="H71" s="169" t="str">
        <f>IF(ISERROR(VLOOKUP(A71,'[1]Z03 收入决算表(财决03表)'!$A$10:$K$500,9,FALSE)),"",VLOOKUP(A71,'[1]Z03 收入决算表(财决03表)'!$A$10:$K$500,9,FALSE))</f>
        <v/>
      </c>
      <c r="I71" s="169" t="str">
        <f>IF(ISERROR(VLOOKUP(A71,'[1]Z03 收入决算表(财决03表)'!$A$10:$K$500,10,FALSE)),"",VLOOKUP(A71,'[1]Z03 收入决算表(财决03表)'!$A$10:$K$500,10,FALSE))</f>
        <v/>
      </c>
      <c r="J71" s="169" t="str">
        <f>IF(ISERROR(VLOOKUP(A71,'[1]Z03 收入决算表(财决03表)'!$A$10:$K$500,11,FALSE)),"",VLOOKUP(A71,'[1]Z03 收入决算表(财决03表)'!$A$10:$K$500,11,FALSE))</f>
        <v/>
      </c>
      <c r="K71" s="180">
        <f>'[1]Z03 收入决算表(财决03表)'!A70</f>
        <v>0</v>
      </c>
      <c r="L71" s="181">
        <f>'[1]Z03 收入决算表(财决03表)'!$E70</f>
        <v>0</v>
      </c>
      <c r="M71" s="177" t="str">
        <f t="shared" si="1"/>
        <v/>
      </c>
    </row>
    <row r="72" spans="1:13" ht="22.5" customHeight="1">
      <c r="A72" s="234" t="str">
        <f t="shared" si="0"/>
        <v/>
      </c>
      <c r="B72" s="234"/>
      <c r="C72" s="168" t="str">
        <f>IF(ISERROR(VLOOKUP(A72,'[1]Z03 收入决算表(财决03表)'!$A$10:$K$500,4,FALSE)),"",VLOOKUP(A72,'[1]Z03 收入决算表(财决03表)'!$A$10:$K$500,4,FALSE))</f>
        <v/>
      </c>
      <c r="D72" s="169" t="str">
        <f>IF(ISERROR(VLOOKUP(A72,'[1]Z03 收入决算表(财决03表)'!$A$10:$K$500,5,FALSE)),"",VLOOKUP(A72,'[1]Z03 收入决算表(财决03表)'!$A$10:$K$500,5,FALSE))</f>
        <v/>
      </c>
      <c r="E72" s="169" t="str">
        <f>IF(ISERROR(VLOOKUP(A72,'[1]Z03 收入决算表(财决03表)'!$A$10:$K$500,6,FALSE)),"",VLOOKUP(A72,'[1]Z03 收入决算表(财决03表)'!$A$10:$K$500,6,FALSE))</f>
        <v/>
      </c>
      <c r="F72" s="169" t="str">
        <f>IF(ISERROR(VLOOKUP(A72,'[1]Z03 收入决算表(财决03表)'!$A$10:$K$500,7,FALSE)),"",VLOOKUP(A72,'[1]Z03 收入决算表(财决03表)'!$A$10:$K$500,7,FALSE))</f>
        <v/>
      </c>
      <c r="G72" s="169" t="str">
        <f>IF(ISERROR(VLOOKUP(A72,'[1]Z03 收入决算表(财决03表)'!$A$10:$K$500,8,FALSE)),"",VLOOKUP(A72,'[1]Z03 收入决算表(财决03表)'!$A$10:$K$500,8,FALSE))</f>
        <v/>
      </c>
      <c r="H72" s="169" t="str">
        <f>IF(ISERROR(VLOOKUP(A72,'[1]Z03 收入决算表(财决03表)'!$A$10:$K$500,9,FALSE)),"",VLOOKUP(A72,'[1]Z03 收入决算表(财决03表)'!$A$10:$K$500,9,FALSE))</f>
        <v/>
      </c>
      <c r="I72" s="169" t="str">
        <f>IF(ISERROR(VLOOKUP(A72,'[1]Z03 收入决算表(财决03表)'!$A$10:$K$500,10,FALSE)),"",VLOOKUP(A72,'[1]Z03 收入决算表(财决03表)'!$A$10:$K$500,10,FALSE))</f>
        <v/>
      </c>
      <c r="J72" s="169" t="str">
        <f>IF(ISERROR(VLOOKUP(A72,'[1]Z03 收入决算表(财决03表)'!$A$10:$K$500,11,FALSE)),"",VLOOKUP(A72,'[1]Z03 收入决算表(财决03表)'!$A$10:$K$500,11,FALSE))</f>
        <v/>
      </c>
      <c r="K72" s="180">
        <f>'[1]Z03 收入决算表(财决03表)'!A71</f>
        <v>0</v>
      </c>
      <c r="L72" s="181">
        <f>'[1]Z03 收入决算表(财决03表)'!$E71</f>
        <v>0</v>
      </c>
      <c r="M72" s="177" t="str">
        <f t="shared" si="1"/>
        <v/>
      </c>
    </row>
    <row r="73" spans="1:13" ht="22.5" customHeight="1">
      <c r="A73" s="234" t="str">
        <f t="shared" si="0"/>
        <v/>
      </c>
      <c r="B73" s="234"/>
      <c r="C73" s="168" t="str">
        <f>IF(ISERROR(VLOOKUP(A73,'[1]Z03 收入决算表(财决03表)'!$A$10:$K$500,4,FALSE)),"",VLOOKUP(A73,'[1]Z03 收入决算表(财决03表)'!$A$10:$K$500,4,FALSE))</f>
        <v/>
      </c>
      <c r="D73" s="169" t="str">
        <f>IF(ISERROR(VLOOKUP(A73,'[1]Z03 收入决算表(财决03表)'!$A$10:$K$500,5,FALSE)),"",VLOOKUP(A73,'[1]Z03 收入决算表(财决03表)'!$A$10:$K$500,5,FALSE))</f>
        <v/>
      </c>
      <c r="E73" s="169" t="str">
        <f>IF(ISERROR(VLOOKUP(A73,'[1]Z03 收入决算表(财决03表)'!$A$10:$K$500,6,FALSE)),"",VLOOKUP(A73,'[1]Z03 收入决算表(财决03表)'!$A$10:$K$500,6,FALSE))</f>
        <v/>
      </c>
      <c r="F73" s="169" t="str">
        <f>IF(ISERROR(VLOOKUP(A73,'[1]Z03 收入决算表(财决03表)'!$A$10:$K$500,7,FALSE)),"",VLOOKUP(A73,'[1]Z03 收入决算表(财决03表)'!$A$10:$K$500,7,FALSE))</f>
        <v/>
      </c>
      <c r="G73" s="169" t="str">
        <f>IF(ISERROR(VLOOKUP(A73,'[1]Z03 收入决算表(财决03表)'!$A$10:$K$500,8,FALSE)),"",VLOOKUP(A73,'[1]Z03 收入决算表(财决03表)'!$A$10:$K$500,8,FALSE))</f>
        <v/>
      </c>
      <c r="H73" s="169" t="str">
        <f>IF(ISERROR(VLOOKUP(A73,'[1]Z03 收入决算表(财决03表)'!$A$10:$K$500,9,FALSE)),"",VLOOKUP(A73,'[1]Z03 收入决算表(财决03表)'!$A$10:$K$500,9,FALSE))</f>
        <v/>
      </c>
      <c r="I73" s="169" t="str">
        <f>IF(ISERROR(VLOOKUP(A73,'[1]Z03 收入决算表(财决03表)'!$A$10:$K$500,10,FALSE)),"",VLOOKUP(A73,'[1]Z03 收入决算表(财决03表)'!$A$10:$K$500,10,FALSE))</f>
        <v/>
      </c>
      <c r="J73" s="169" t="str">
        <f>IF(ISERROR(VLOOKUP(A73,'[1]Z03 收入决算表(财决03表)'!$A$10:$K$500,11,FALSE)),"",VLOOKUP(A73,'[1]Z03 收入决算表(财决03表)'!$A$10:$K$500,11,FALSE))</f>
        <v/>
      </c>
      <c r="K73" s="180">
        <f>'[1]Z03 收入决算表(财决03表)'!A72</f>
        <v>0</v>
      </c>
      <c r="L73" s="181">
        <f>'[1]Z03 收入决算表(财决03表)'!$E72</f>
        <v>0</v>
      </c>
      <c r="M73" s="177" t="str">
        <f t="shared" si="1"/>
        <v/>
      </c>
    </row>
    <row r="74" spans="1:13" ht="22.5" customHeight="1">
      <c r="A74" s="234" t="str">
        <f t="shared" si="0"/>
        <v/>
      </c>
      <c r="B74" s="234"/>
      <c r="C74" s="168" t="str">
        <f>IF(ISERROR(VLOOKUP(A74,'[1]Z03 收入决算表(财决03表)'!$A$10:$K$500,4,FALSE)),"",VLOOKUP(A74,'[1]Z03 收入决算表(财决03表)'!$A$10:$K$500,4,FALSE))</f>
        <v/>
      </c>
      <c r="D74" s="169" t="str">
        <f>IF(ISERROR(VLOOKUP(A74,'[1]Z03 收入决算表(财决03表)'!$A$10:$K$500,5,FALSE)),"",VLOOKUP(A74,'[1]Z03 收入决算表(财决03表)'!$A$10:$K$500,5,FALSE))</f>
        <v/>
      </c>
      <c r="E74" s="169" t="str">
        <f>IF(ISERROR(VLOOKUP(A74,'[1]Z03 收入决算表(财决03表)'!$A$10:$K$500,6,FALSE)),"",VLOOKUP(A74,'[1]Z03 收入决算表(财决03表)'!$A$10:$K$500,6,FALSE))</f>
        <v/>
      </c>
      <c r="F74" s="169" t="str">
        <f>IF(ISERROR(VLOOKUP(A74,'[1]Z03 收入决算表(财决03表)'!$A$10:$K$500,7,FALSE)),"",VLOOKUP(A74,'[1]Z03 收入决算表(财决03表)'!$A$10:$K$500,7,FALSE))</f>
        <v/>
      </c>
      <c r="G74" s="169" t="str">
        <f>IF(ISERROR(VLOOKUP(A74,'[1]Z03 收入决算表(财决03表)'!$A$10:$K$500,8,FALSE)),"",VLOOKUP(A74,'[1]Z03 收入决算表(财决03表)'!$A$10:$K$500,8,FALSE))</f>
        <v/>
      </c>
      <c r="H74" s="169" t="str">
        <f>IF(ISERROR(VLOOKUP(A74,'[1]Z03 收入决算表(财决03表)'!$A$10:$K$500,9,FALSE)),"",VLOOKUP(A74,'[1]Z03 收入决算表(财决03表)'!$A$10:$K$500,9,FALSE))</f>
        <v/>
      </c>
      <c r="I74" s="169" t="str">
        <f>IF(ISERROR(VLOOKUP(A74,'[1]Z03 收入决算表(财决03表)'!$A$10:$K$500,10,FALSE)),"",VLOOKUP(A74,'[1]Z03 收入决算表(财决03表)'!$A$10:$K$500,10,FALSE))</f>
        <v/>
      </c>
      <c r="J74" s="169" t="str">
        <f>IF(ISERROR(VLOOKUP(A74,'[1]Z03 收入决算表(财决03表)'!$A$10:$K$500,11,FALSE)),"",VLOOKUP(A74,'[1]Z03 收入决算表(财决03表)'!$A$10:$K$500,11,FALSE))</f>
        <v/>
      </c>
      <c r="K74" s="180">
        <f>'[1]Z03 收入决算表(财决03表)'!A73</f>
        <v>0</v>
      </c>
      <c r="L74" s="181">
        <f>'[1]Z03 收入决算表(财决03表)'!$E73</f>
        <v>0</v>
      </c>
      <c r="M74" s="177" t="str">
        <f t="shared" si="1"/>
        <v/>
      </c>
    </row>
    <row r="75" spans="1:13" ht="22.5" customHeight="1">
      <c r="A75" s="234" t="str">
        <f t="shared" si="0"/>
        <v/>
      </c>
      <c r="B75" s="234"/>
      <c r="C75" s="168" t="str">
        <f>IF(ISERROR(VLOOKUP(A75,'[1]Z03 收入决算表(财决03表)'!$A$10:$K$500,4,FALSE)),"",VLOOKUP(A75,'[1]Z03 收入决算表(财决03表)'!$A$10:$K$500,4,FALSE))</f>
        <v/>
      </c>
      <c r="D75" s="169" t="str">
        <f>IF(ISERROR(VLOOKUP(A75,'[1]Z03 收入决算表(财决03表)'!$A$10:$K$500,5,FALSE)),"",VLOOKUP(A75,'[1]Z03 收入决算表(财决03表)'!$A$10:$K$500,5,FALSE))</f>
        <v/>
      </c>
      <c r="E75" s="169" t="str">
        <f>IF(ISERROR(VLOOKUP(A75,'[1]Z03 收入决算表(财决03表)'!$A$10:$K$500,6,FALSE)),"",VLOOKUP(A75,'[1]Z03 收入决算表(财决03表)'!$A$10:$K$500,6,FALSE))</f>
        <v/>
      </c>
      <c r="F75" s="169" t="str">
        <f>IF(ISERROR(VLOOKUP(A75,'[1]Z03 收入决算表(财决03表)'!$A$10:$K$500,7,FALSE)),"",VLOOKUP(A75,'[1]Z03 收入决算表(财决03表)'!$A$10:$K$500,7,FALSE))</f>
        <v/>
      </c>
      <c r="G75" s="169" t="str">
        <f>IF(ISERROR(VLOOKUP(A75,'[1]Z03 收入决算表(财决03表)'!$A$10:$K$500,8,FALSE)),"",VLOOKUP(A75,'[1]Z03 收入决算表(财决03表)'!$A$10:$K$500,8,FALSE))</f>
        <v/>
      </c>
      <c r="H75" s="169" t="str">
        <f>IF(ISERROR(VLOOKUP(A75,'[1]Z03 收入决算表(财决03表)'!$A$10:$K$500,9,FALSE)),"",VLOOKUP(A75,'[1]Z03 收入决算表(财决03表)'!$A$10:$K$500,9,FALSE))</f>
        <v/>
      </c>
      <c r="I75" s="169" t="str">
        <f>IF(ISERROR(VLOOKUP(A75,'[1]Z03 收入决算表(财决03表)'!$A$10:$K$500,10,FALSE)),"",VLOOKUP(A75,'[1]Z03 收入决算表(财决03表)'!$A$10:$K$500,10,FALSE))</f>
        <v/>
      </c>
      <c r="J75" s="169" t="str">
        <f>IF(ISERROR(VLOOKUP(A75,'[1]Z03 收入决算表(财决03表)'!$A$10:$K$500,11,FALSE)),"",VLOOKUP(A75,'[1]Z03 收入决算表(财决03表)'!$A$10:$K$500,11,FALSE))</f>
        <v/>
      </c>
      <c r="K75" s="180">
        <f>'[1]Z03 收入决算表(财决03表)'!A74</f>
        <v>0</v>
      </c>
      <c r="L75" s="181">
        <f>'[1]Z03 收入决算表(财决03表)'!$E74</f>
        <v>0</v>
      </c>
      <c r="M75" s="177" t="str">
        <f t="shared" si="1"/>
        <v/>
      </c>
    </row>
    <row r="76" spans="1:13" ht="22.5" customHeight="1">
      <c r="A76" s="234" t="str">
        <f t="shared" ref="A76:A139" si="2">IF(K76&gt;0,K76,"")</f>
        <v/>
      </c>
      <c r="B76" s="234"/>
      <c r="C76" s="168" t="str">
        <f>IF(ISERROR(VLOOKUP(A76,'[1]Z03 收入决算表(财决03表)'!$A$10:$K$500,4,FALSE)),"",VLOOKUP(A76,'[1]Z03 收入决算表(财决03表)'!$A$10:$K$500,4,FALSE))</f>
        <v/>
      </c>
      <c r="D76" s="169" t="str">
        <f>IF(ISERROR(VLOOKUP(A76,'[1]Z03 收入决算表(财决03表)'!$A$10:$K$500,5,FALSE)),"",VLOOKUP(A76,'[1]Z03 收入决算表(财决03表)'!$A$10:$K$500,5,FALSE))</f>
        <v/>
      </c>
      <c r="E76" s="169" t="str">
        <f>IF(ISERROR(VLOOKUP(A76,'[1]Z03 收入决算表(财决03表)'!$A$10:$K$500,6,FALSE)),"",VLOOKUP(A76,'[1]Z03 收入决算表(财决03表)'!$A$10:$K$500,6,FALSE))</f>
        <v/>
      </c>
      <c r="F76" s="169" t="str">
        <f>IF(ISERROR(VLOOKUP(A76,'[1]Z03 收入决算表(财决03表)'!$A$10:$K$500,7,FALSE)),"",VLOOKUP(A76,'[1]Z03 收入决算表(财决03表)'!$A$10:$K$500,7,FALSE))</f>
        <v/>
      </c>
      <c r="G76" s="169" t="str">
        <f>IF(ISERROR(VLOOKUP(A76,'[1]Z03 收入决算表(财决03表)'!$A$10:$K$500,8,FALSE)),"",VLOOKUP(A76,'[1]Z03 收入决算表(财决03表)'!$A$10:$K$500,8,FALSE))</f>
        <v/>
      </c>
      <c r="H76" s="169" t="str">
        <f>IF(ISERROR(VLOOKUP(A76,'[1]Z03 收入决算表(财决03表)'!$A$10:$K$500,9,FALSE)),"",VLOOKUP(A76,'[1]Z03 收入决算表(财决03表)'!$A$10:$K$500,9,FALSE))</f>
        <v/>
      </c>
      <c r="I76" s="169" t="str">
        <f>IF(ISERROR(VLOOKUP(A76,'[1]Z03 收入决算表(财决03表)'!$A$10:$K$500,10,FALSE)),"",VLOOKUP(A76,'[1]Z03 收入决算表(财决03表)'!$A$10:$K$500,10,FALSE))</f>
        <v/>
      </c>
      <c r="J76" s="169" t="str">
        <f>IF(ISERROR(VLOOKUP(A76,'[1]Z03 收入决算表(财决03表)'!$A$10:$K$500,11,FALSE)),"",VLOOKUP(A76,'[1]Z03 收入决算表(财决03表)'!$A$10:$K$500,11,FALSE))</f>
        <v/>
      </c>
      <c r="K76" s="180">
        <f>'[1]Z03 收入决算表(财决03表)'!A75</f>
        <v>0</v>
      </c>
      <c r="L76" s="181">
        <f>'[1]Z03 收入决算表(财决03表)'!$E75</f>
        <v>0</v>
      </c>
      <c r="M76" s="177" t="str">
        <f t="shared" ref="M76:M139" si="3">IF(C76&lt;&gt;"",ROW(),"")</f>
        <v/>
      </c>
    </row>
    <row r="77" spans="1:13" ht="22.5" customHeight="1">
      <c r="A77" s="234" t="str">
        <f t="shared" si="2"/>
        <v/>
      </c>
      <c r="B77" s="234"/>
      <c r="C77" s="168" t="str">
        <f>IF(ISERROR(VLOOKUP(A77,'[1]Z03 收入决算表(财决03表)'!$A$10:$K$500,4,FALSE)),"",VLOOKUP(A77,'[1]Z03 收入决算表(财决03表)'!$A$10:$K$500,4,FALSE))</f>
        <v/>
      </c>
      <c r="D77" s="169" t="str">
        <f>IF(ISERROR(VLOOKUP(A77,'[1]Z03 收入决算表(财决03表)'!$A$10:$K$500,5,FALSE)),"",VLOOKUP(A77,'[1]Z03 收入决算表(财决03表)'!$A$10:$K$500,5,FALSE))</f>
        <v/>
      </c>
      <c r="E77" s="169" t="str">
        <f>IF(ISERROR(VLOOKUP(A77,'[1]Z03 收入决算表(财决03表)'!$A$10:$K$500,6,FALSE)),"",VLOOKUP(A77,'[1]Z03 收入决算表(财决03表)'!$A$10:$K$500,6,FALSE))</f>
        <v/>
      </c>
      <c r="F77" s="169" t="str">
        <f>IF(ISERROR(VLOOKUP(A77,'[1]Z03 收入决算表(财决03表)'!$A$10:$K$500,7,FALSE)),"",VLOOKUP(A77,'[1]Z03 收入决算表(财决03表)'!$A$10:$K$500,7,FALSE))</f>
        <v/>
      </c>
      <c r="G77" s="169" t="str">
        <f>IF(ISERROR(VLOOKUP(A77,'[1]Z03 收入决算表(财决03表)'!$A$10:$K$500,8,FALSE)),"",VLOOKUP(A77,'[1]Z03 收入决算表(财决03表)'!$A$10:$K$500,8,FALSE))</f>
        <v/>
      </c>
      <c r="H77" s="169" t="str">
        <f>IF(ISERROR(VLOOKUP(A77,'[1]Z03 收入决算表(财决03表)'!$A$10:$K$500,9,FALSE)),"",VLOOKUP(A77,'[1]Z03 收入决算表(财决03表)'!$A$10:$K$500,9,FALSE))</f>
        <v/>
      </c>
      <c r="I77" s="169" t="str">
        <f>IF(ISERROR(VLOOKUP(A77,'[1]Z03 收入决算表(财决03表)'!$A$10:$K$500,10,FALSE)),"",VLOOKUP(A77,'[1]Z03 收入决算表(财决03表)'!$A$10:$K$500,10,FALSE))</f>
        <v/>
      </c>
      <c r="J77" s="169" t="str">
        <f>IF(ISERROR(VLOOKUP(A77,'[1]Z03 收入决算表(财决03表)'!$A$10:$K$500,11,FALSE)),"",VLOOKUP(A77,'[1]Z03 收入决算表(财决03表)'!$A$10:$K$500,11,FALSE))</f>
        <v/>
      </c>
      <c r="K77" s="180">
        <f>'[1]Z03 收入决算表(财决03表)'!A76</f>
        <v>0</v>
      </c>
      <c r="L77" s="181">
        <f>'[1]Z03 收入决算表(财决03表)'!$E76</f>
        <v>0</v>
      </c>
      <c r="M77" s="177" t="str">
        <f t="shared" si="3"/>
        <v/>
      </c>
    </row>
    <row r="78" spans="1:13" ht="22.5" customHeight="1">
      <c r="A78" s="234" t="str">
        <f t="shared" si="2"/>
        <v/>
      </c>
      <c r="B78" s="234"/>
      <c r="C78" s="168" t="str">
        <f>IF(ISERROR(VLOOKUP(A78,'[1]Z03 收入决算表(财决03表)'!$A$10:$K$500,4,FALSE)),"",VLOOKUP(A78,'[1]Z03 收入决算表(财决03表)'!$A$10:$K$500,4,FALSE))</f>
        <v/>
      </c>
      <c r="D78" s="169" t="str">
        <f>IF(ISERROR(VLOOKUP(A78,'[1]Z03 收入决算表(财决03表)'!$A$10:$K$500,5,FALSE)),"",VLOOKUP(A78,'[1]Z03 收入决算表(财决03表)'!$A$10:$K$500,5,FALSE))</f>
        <v/>
      </c>
      <c r="E78" s="169" t="str">
        <f>IF(ISERROR(VLOOKUP(A78,'[1]Z03 收入决算表(财决03表)'!$A$10:$K$500,6,FALSE)),"",VLOOKUP(A78,'[1]Z03 收入决算表(财决03表)'!$A$10:$K$500,6,FALSE))</f>
        <v/>
      </c>
      <c r="F78" s="169" t="str">
        <f>IF(ISERROR(VLOOKUP(A78,'[1]Z03 收入决算表(财决03表)'!$A$10:$K$500,7,FALSE)),"",VLOOKUP(A78,'[1]Z03 收入决算表(财决03表)'!$A$10:$K$500,7,FALSE))</f>
        <v/>
      </c>
      <c r="G78" s="169" t="str">
        <f>IF(ISERROR(VLOOKUP(A78,'[1]Z03 收入决算表(财决03表)'!$A$10:$K$500,8,FALSE)),"",VLOOKUP(A78,'[1]Z03 收入决算表(财决03表)'!$A$10:$K$500,8,FALSE))</f>
        <v/>
      </c>
      <c r="H78" s="169" t="str">
        <f>IF(ISERROR(VLOOKUP(A78,'[1]Z03 收入决算表(财决03表)'!$A$10:$K$500,9,FALSE)),"",VLOOKUP(A78,'[1]Z03 收入决算表(财决03表)'!$A$10:$K$500,9,FALSE))</f>
        <v/>
      </c>
      <c r="I78" s="169" t="str">
        <f>IF(ISERROR(VLOOKUP(A78,'[1]Z03 收入决算表(财决03表)'!$A$10:$K$500,10,FALSE)),"",VLOOKUP(A78,'[1]Z03 收入决算表(财决03表)'!$A$10:$K$500,10,FALSE))</f>
        <v/>
      </c>
      <c r="J78" s="169" t="str">
        <f>IF(ISERROR(VLOOKUP(A78,'[1]Z03 收入决算表(财决03表)'!$A$10:$K$500,11,FALSE)),"",VLOOKUP(A78,'[1]Z03 收入决算表(财决03表)'!$A$10:$K$500,11,FALSE))</f>
        <v/>
      </c>
      <c r="K78" s="180">
        <f>'[1]Z03 收入决算表(财决03表)'!A77</f>
        <v>0</v>
      </c>
      <c r="L78" s="181">
        <f>'[1]Z03 收入决算表(财决03表)'!$E77</f>
        <v>0</v>
      </c>
      <c r="M78" s="177" t="str">
        <f t="shared" si="3"/>
        <v/>
      </c>
    </row>
    <row r="79" spans="1:13" ht="22.5" customHeight="1">
      <c r="A79" s="234" t="str">
        <f t="shared" si="2"/>
        <v/>
      </c>
      <c r="B79" s="234"/>
      <c r="C79" s="168" t="str">
        <f>IF(ISERROR(VLOOKUP(A79,'[1]Z03 收入决算表(财决03表)'!$A$10:$K$500,4,FALSE)),"",VLOOKUP(A79,'[1]Z03 收入决算表(财决03表)'!$A$10:$K$500,4,FALSE))</f>
        <v/>
      </c>
      <c r="D79" s="169" t="str">
        <f>IF(ISERROR(VLOOKUP(A79,'[1]Z03 收入决算表(财决03表)'!$A$10:$K$500,5,FALSE)),"",VLOOKUP(A79,'[1]Z03 收入决算表(财决03表)'!$A$10:$K$500,5,FALSE))</f>
        <v/>
      </c>
      <c r="E79" s="169" t="str">
        <f>IF(ISERROR(VLOOKUP(A79,'[1]Z03 收入决算表(财决03表)'!$A$10:$K$500,6,FALSE)),"",VLOOKUP(A79,'[1]Z03 收入决算表(财决03表)'!$A$10:$K$500,6,FALSE))</f>
        <v/>
      </c>
      <c r="F79" s="169" t="str">
        <f>IF(ISERROR(VLOOKUP(A79,'[1]Z03 收入决算表(财决03表)'!$A$10:$K$500,7,FALSE)),"",VLOOKUP(A79,'[1]Z03 收入决算表(财决03表)'!$A$10:$K$500,7,FALSE))</f>
        <v/>
      </c>
      <c r="G79" s="169" t="str">
        <f>IF(ISERROR(VLOOKUP(A79,'[1]Z03 收入决算表(财决03表)'!$A$10:$K$500,8,FALSE)),"",VLOOKUP(A79,'[1]Z03 收入决算表(财决03表)'!$A$10:$K$500,8,FALSE))</f>
        <v/>
      </c>
      <c r="H79" s="169" t="str">
        <f>IF(ISERROR(VLOOKUP(A79,'[1]Z03 收入决算表(财决03表)'!$A$10:$K$500,9,FALSE)),"",VLOOKUP(A79,'[1]Z03 收入决算表(财决03表)'!$A$10:$K$500,9,FALSE))</f>
        <v/>
      </c>
      <c r="I79" s="169" t="str">
        <f>IF(ISERROR(VLOOKUP(A79,'[1]Z03 收入决算表(财决03表)'!$A$10:$K$500,10,FALSE)),"",VLOOKUP(A79,'[1]Z03 收入决算表(财决03表)'!$A$10:$K$500,10,FALSE))</f>
        <v/>
      </c>
      <c r="J79" s="169" t="str">
        <f>IF(ISERROR(VLOOKUP(A79,'[1]Z03 收入决算表(财决03表)'!$A$10:$K$500,11,FALSE)),"",VLOOKUP(A79,'[1]Z03 收入决算表(财决03表)'!$A$10:$K$500,11,FALSE))</f>
        <v/>
      </c>
      <c r="K79" s="180">
        <f>'[1]Z03 收入决算表(财决03表)'!A78</f>
        <v>0</v>
      </c>
      <c r="L79" s="181">
        <f>'[1]Z03 收入决算表(财决03表)'!$E78</f>
        <v>0</v>
      </c>
      <c r="M79" s="177" t="str">
        <f t="shared" si="3"/>
        <v/>
      </c>
    </row>
    <row r="80" spans="1:13" ht="22.5" customHeight="1">
      <c r="A80" s="234" t="str">
        <f t="shared" si="2"/>
        <v/>
      </c>
      <c r="B80" s="234"/>
      <c r="C80" s="168" t="str">
        <f>IF(ISERROR(VLOOKUP(A80,'[1]Z03 收入决算表(财决03表)'!$A$10:$K$500,4,FALSE)),"",VLOOKUP(A80,'[1]Z03 收入决算表(财决03表)'!$A$10:$K$500,4,FALSE))</f>
        <v/>
      </c>
      <c r="D80" s="169" t="str">
        <f>IF(ISERROR(VLOOKUP(A80,'[1]Z03 收入决算表(财决03表)'!$A$10:$K$500,5,FALSE)),"",VLOOKUP(A80,'[1]Z03 收入决算表(财决03表)'!$A$10:$K$500,5,FALSE))</f>
        <v/>
      </c>
      <c r="E80" s="169" t="str">
        <f>IF(ISERROR(VLOOKUP(A80,'[1]Z03 收入决算表(财决03表)'!$A$10:$K$500,6,FALSE)),"",VLOOKUP(A80,'[1]Z03 收入决算表(财决03表)'!$A$10:$K$500,6,FALSE))</f>
        <v/>
      </c>
      <c r="F80" s="169" t="str">
        <f>IF(ISERROR(VLOOKUP(A80,'[1]Z03 收入决算表(财决03表)'!$A$10:$K$500,7,FALSE)),"",VLOOKUP(A80,'[1]Z03 收入决算表(财决03表)'!$A$10:$K$500,7,FALSE))</f>
        <v/>
      </c>
      <c r="G80" s="169" t="str">
        <f>IF(ISERROR(VLOOKUP(A80,'[1]Z03 收入决算表(财决03表)'!$A$10:$K$500,8,FALSE)),"",VLOOKUP(A80,'[1]Z03 收入决算表(财决03表)'!$A$10:$K$500,8,FALSE))</f>
        <v/>
      </c>
      <c r="H80" s="169" t="str">
        <f>IF(ISERROR(VLOOKUP(A80,'[1]Z03 收入决算表(财决03表)'!$A$10:$K$500,9,FALSE)),"",VLOOKUP(A80,'[1]Z03 收入决算表(财决03表)'!$A$10:$K$500,9,FALSE))</f>
        <v/>
      </c>
      <c r="I80" s="169" t="str">
        <f>IF(ISERROR(VLOOKUP(A80,'[1]Z03 收入决算表(财决03表)'!$A$10:$K$500,10,FALSE)),"",VLOOKUP(A80,'[1]Z03 收入决算表(财决03表)'!$A$10:$K$500,10,FALSE))</f>
        <v/>
      </c>
      <c r="J80" s="169" t="str">
        <f>IF(ISERROR(VLOOKUP(A80,'[1]Z03 收入决算表(财决03表)'!$A$10:$K$500,11,FALSE)),"",VLOOKUP(A80,'[1]Z03 收入决算表(财决03表)'!$A$10:$K$500,11,FALSE))</f>
        <v/>
      </c>
      <c r="K80" s="180">
        <f>'[1]Z03 收入决算表(财决03表)'!A79</f>
        <v>0</v>
      </c>
      <c r="L80" s="181">
        <f>'[1]Z03 收入决算表(财决03表)'!$E79</f>
        <v>0</v>
      </c>
      <c r="M80" s="177" t="str">
        <f t="shared" si="3"/>
        <v/>
      </c>
    </row>
    <row r="81" spans="1:13" ht="22.5" customHeight="1">
      <c r="A81" s="234" t="str">
        <f t="shared" si="2"/>
        <v/>
      </c>
      <c r="B81" s="234"/>
      <c r="C81" s="168" t="str">
        <f>IF(ISERROR(VLOOKUP(A81,'[1]Z03 收入决算表(财决03表)'!$A$10:$K$500,4,FALSE)),"",VLOOKUP(A81,'[1]Z03 收入决算表(财决03表)'!$A$10:$K$500,4,FALSE))</f>
        <v/>
      </c>
      <c r="D81" s="184" t="str">
        <f>IF(ISERROR(VLOOKUP(A81,'[1]Z03 收入决算表(财决03表)'!$A$10:$K$500,5,FALSE)),"",VLOOKUP(A81,'[1]Z03 收入决算表(财决03表)'!$A$10:$K$500,5,FALSE))</f>
        <v/>
      </c>
      <c r="E81" s="184" t="str">
        <f>IF(ISERROR(VLOOKUP(A81,'[1]Z03 收入决算表(财决03表)'!$A$10:$K$500,6,FALSE)),"",VLOOKUP(A81,'[1]Z03 收入决算表(财决03表)'!$A$10:$K$500,6,FALSE))</f>
        <v/>
      </c>
      <c r="F81" s="184" t="str">
        <f>IF(ISERROR(VLOOKUP(A81,'[1]Z03 收入决算表(财决03表)'!$A$10:$K$500,7,FALSE)),"",VLOOKUP(A81,'[1]Z03 收入决算表(财决03表)'!$A$10:$K$500,7,FALSE))</f>
        <v/>
      </c>
      <c r="G81" s="184" t="str">
        <f>IF(ISERROR(VLOOKUP(A81,'[1]Z03 收入决算表(财决03表)'!$A$10:$K$500,8,FALSE)),"",VLOOKUP(A81,'[1]Z03 收入决算表(财决03表)'!$A$10:$K$500,8,FALSE))</f>
        <v/>
      </c>
      <c r="H81" s="184" t="str">
        <f>IF(ISERROR(VLOOKUP(A81,'[1]Z03 收入决算表(财决03表)'!$A$10:$K$500,9,FALSE)),"",VLOOKUP(A81,'[1]Z03 收入决算表(财决03表)'!$A$10:$K$500,9,FALSE))</f>
        <v/>
      </c>
      <c r="I81" s="184" t="str">
        <f>IF(ISERROR(VLOOKUP(A81,'[1]Z03 收入决算表(财决03表)'!$A$10:$K$500,10,FALSE)),"",VLOOKUP(A81,'[1]Z03 收入决算表(财决03表)'!$A$10:$K$500,10,FALSE))</f>
        <v/>
      </c>
      <c r="J81" s="184" t="str">
        <f>IF(ISERROR(VLOOKUP(A81,'[1]Z03 收入决算表(财决03表)'!$A$10:$K$500,11,FALSE)),"",VLOOKUP(A81,'[1]Z03 收入决算表(财决03表)'!$A$10:$K$500,11,FALSE))</f>
        <v/>
      </c>
      <c r="K81" s="180">
        <f>'[1]Z03 收入决算表(财决03表)'!A80</f>
        <v>0</v>
      </c>
      <c r="L81" s="181">
        <f>'[1]Z03 收入决算表(财决03表)'!$E80</f>
        <v>0</v>
      </c>
      <c r="M81" s="177" t="str">
        <f t="shared" si="3"/>
        <v/>
      </c>
    </row>
    <row r="82" spans="1:13" ht="22.5" customHeight="1">
      <c r="A82" s="234" t="str">
        <f t="shared" si="2"/>
        <v/>
      </c>
      <c r="B82" s="234"/>
      <c r="C82" s="168" t="str">
        <f>IF(ISERROR(VLOOKUP(A82,'[1]Z03 收入决算表(财决03表)'!$A$10:$K$500,4,FALSE)),"",VLOOKUP(A82,'[1]Z03 收入决算表(财决03表)'!$A$10:$K$500,4,FALSE))</f>
        <v/>
      </c>
      <c r="D82" s="184" t="str">
        <f>IF(ISERROR(VLOOKUP(A82,'[1]Z03 收入决算表(财决03表)'!$A$10:$K$500,5,FALSE)),"",VLOOKUP(A82,'[1]Z03 收入决算表(财决03表)'!$A$10:$K$500,5,FALSE))</f>
        <v/>
      </c>
      <c r="E82" s="184" t="str">
        <f>IF(ISERROR(VLOOKUP(A82,'[1]Z03 收入决算表(财决03表)'!$A$10:$K$500,6,FALSE)),"",VLOOKUP(A82,'[1]Z03 收入决算表(财决03表)'!$A$10:$K$500,6,FALSE))</f>
        <v/>
      </c>
      <c r="F82" s="184" t="str">
        <f>IF(ISERROR(VLOOKUP(A82,'[1]Z03 收入决算表(财决03表)'!$A$10:$K$500,7,FALSE)),"",VLOOKUP(A82,'[1]Z03 收入决算表(财决03表)'!$A$10:$K$500,7,FALSE))</f>
        <v/>
      </c>
      <c r="G82" s="184" t="str">
        <f>IF(ISERROR(VLOOKUP(A82,'[1]Z03 收入决算表(财决03表)'!$A$10:$K$500,8,FALSE)),"",VLOOKUP(A82,'[1]Z03 收入决算表(财决03表)'!$A$10:$K$500,8,FALSE))</f>
        <v/>
      </c>
      <c r="H82" s="184" t="str">
        <f>IF(ISERROR(VLOOKUP(A82,'[1]Z03 收入决算表(财决03表)'!$A$10:$K$500,9,FALSE)),"",VLOOKUP(A82,'[1]Z03 收入决算表(财决03表)'!$A$10:$K$500,9,FALSE))</f>
        <v/>
      </c>
      <c r="I82" s="184" t="str">
        <f>IF(ISERROR(VLOOKUP(A82,'[1]Z03 收入决算表(财决03表)'!$A$10:$K$500,10,FALSE)),"",VLOOKUP(A82,'[1]Z03 收入决算表(财决03表)'!$A$10:$K$500,10,FALSE))</f>
        <v/>
      </c>
      <c r="J82" s="184" t="str">
        <f>IF(ISERROR(VLOOKUP(A82,'[1]Z03 收入决算表(财决03表)'!$A$10:$K$500,11,FALSE)),"",VLOOKUP(A82,'[1]Z03 收入决算表(财决03表)'!$A$10:$K$500,11,FALSE))</f>
        <v/>
      </c>
      <c r="K82" s="180">
        <f>'[1]Z03 收入决算表(财决03表)'!A81</f>
        <v>0</v>
      </c>
      <c r="L82" s="181">
        <f>'[1]Z03 收入决算表(财决03表)'!$E81</f>
        <v>0</v>
      </c>
      <c r="M82" s="177" t="str">
        <f t="shared" si="3"/>
        <v/>
      </c>
    </row>
    <row r="83" spans="1:13" ht="22.5" customHeight="1">
      <c r="A83" s="234" t="str">
        <f t="shared" si="2"/>
        <v/>
      </c>
      <c r="B83" s="234"/>
      <c r="C83" s="168" t="str">
        <f>IF(ISERROR(VLOOKUP(A83,'[1]Z03 收入决算表(财决03表)'!$A$10:$K$500,4,FALSE)),"",VLOOKUP(A83,'[1]Z03 收入决算表(财决03表)'!$A$10:$K$500,4,FALSE))</f>
        <v/>
      </c>
      <c r="D83" s="184" t="str">
        <f>IF(ISERROR(VLOOKUP(A83,'[1]Z03 收入决算表(财决03表)'!$A$10:$K$500,5,FALSE)),"",VLOOKUP(A83,'[1]Z03 收入决算表(财决03表)'!$A$10:$K$500,5,FALSE))</f>
        <v/>
      </c>
      <c r="E83" s="184" t="str">
        <f>IF(ISERROR(VLOOKUP(A83,'[1]Z03 收入决算表(财决03表)'!$A$10:$K$500,6,FALSE)),"",VLOOKUP(A83,'[1]Z03 收入决算表(财决03表)'!$A$10:$K$500,6,FALSE))</f>
        <v/>
      </c>
      <c r="F83" s="184" t="str">
        <f>IF(ISERROR(VLOOKUP(A83,'[1]Z03 收入决算表(财决03表)'!$A$10:$K$500,7,FALSE)),"",VLOOKUP(A83,'[1]Z03 收入决算表(财决03表)'!$A$10:$K$500,7,FALSE))</f>
        <v/>
      </c>
      <c r="G83" s="184" t="str">
        <f>IF(ISERROR(VLOOKUP(A83,'[1]Z03 收入决算表(财决03表)'!$A$10:$K$500,8,FALSE)),"",VLOOKUP(A83,'[1]Z03 收入决算表(财决03表)'!$A$10:$K$500,8,FALSE))</f>
        <v/>
      </c>
      <c r="H83" s="184" t="str">
        <f>IF(ISERROR(VLOOKUP(A83,'[1]Z03 收入决算表(财决03表)'!$A$10:$K$500,9,FALSE)),"",VLOOKUP(A83,'[1]Z03 收入决算表(财决03表)'!$A$10:$K$500,9,FALSE))</f>
        <v/>
      </c>
      <c r="I83" s="184" t="str">
        <f>IF(ISERROR(VLOOKUP(A83,'[1]Z03 收入决算表(财决03表)'!$A$10:$K$500,10,FALSE)),"",VLOOKUP(A83,'[1]Z03 收入决算表(财决03表)'!$A$10:$K$500,10,FALSE))</f>
        <v/>
      </c>
      <c r="J83" s="184" t="str">
        <f>IF(ISERROR(VLOOKUP(A83,'[1]Z03 收入决算表(财决03表)'!$A$10:$K$500,11,FALSE)),"",VLOOKUP(A83,'[1]Z03 收入决算表(财决03表)'!$A$10:$K$500,11,FALSE))</f>
        <v/>
      </c>
      <c r="K83" s="180">
        <f>'[1]Z03 收入决算表(财决03表)'!A82</f>
        <v>0</v>
      </c>
      <c r="L83" s="181">
        <f>'[1]Z03 收入决算表(财决03表)'!$E82</f>
        <v>0</v>
      </c>
      <c r="M83" s="177" t="str">
        <f t="shared" si="3"/>
        <v/>
      </c>
    </row>
    <row r="84" spans="1:13" ht="22.5" customHeight="1">
      <c r="A84" s="234" t="str">
        <f t="shared" si="2"/>
        <v/>
      </c>
      <c r="B84" s="234"/>
      <c r="C84" s="168" t="str">
        <f>IF(ISERROR(VLOOKUP(A84,'[1]Z03 收入决算表(财决03表)'!$A$10:$K$500,4,FALSE)),"",VLOOKUP(A84,'[1]Z03 收入决算表(财决03表)'!$A$10:$K$500,4,FALSE))</f>
        <v/>
      </c>
      <c r="D84" s="184" t="str">
        <f>IF(ISERROR(VLOOKUP(A84,'[1]Z03 收入决算表(财决03表)'!$A$10:$K$500,5,FALSE)),"",VLOOKUP(A84,'[1]Z03 收入决算表(财决03表)'!$A$10:$K$500,5,FALSE))</f>
        <v/>
      </c>
      <c r="E84" s="184" t="str">
        <f>IF(ISERROR(VLOOKUP(A84,'[1]Z03 收入决算表(财决03表)'!$A$10:$K$500,6,FALSE)),"",VLOOKUP(A84,'[1]Z03 收入决算表(财决03表)'!$A$10:$K$500,6,FALSE))</f>
        <v/>
      </c>
      <c r="F84" s="184" t="str">
        <f>IF(ISERROR(VLOOKUP(A84,'[1]Z03 收入决算表(财决03表)'!$A$10:$K$500,7,FALSE)),"",VLOOKUP(A84,'[1]Z03 收入决算表(财决03表)'!$A$10:$K$500,7,FALSE))</f>
        <v/>
      </c>
      <c r="G84" s="184" t="str">
        <f>IF(ISERROR(VLOOKUP(A84,'[1]Z03 收入决算表(财决03表)'!$A$10:$K$500,8,FALSE)),"",VLOOKUP(A84,'[1]Z03 收入决算表(财决03表)'!$A$10:$K$500,8,FALSE))</f>
        <v/>
      </c>
      <c r="H84" s="184" t="str">
        <f>IF(ISERROR(VLOOKUP(A84,'[1]Z03 收入决算表(财决03表)'!$A$10:$K$500,9,FALSE)),"",VLOOKUP(A84,'[1]Z03 收入决算表(财决03表)'!$A$10:$K$500,9,FALSE))</f>
        <v/>
      </c>
      <c r="I84" s="184" t="str">
        <f>IF(ISERROR(VLOOKUP(A84,'[1]Z03 收入决算表(财决03表)'!$A$10:$K$500,10,FALSE)),"",VLOOKUP(A84,'[1]Z03 收入决算表(财决03表)'!$A$10:$K$500,10,FALSE))</f>
        <v/>
      </c>
      <c r="J84" s="184" t="str">
        <f>IF(ISERROR(VLOOKUP(A84,'[1]Z03 收入决算表(财决03表)'!$A$10:$K$500,11,FALSE)),"",VLOOKUP(A84,'[1]Z03 收入决算表(财决03表)'!$A$10:$K$500,11,FALSE))</f>
        <v/>
      </c>
      <c r="K84" s="180">
        <f>'[1]Z03 收入决算表(财决03表)'!A83</f>
        <v>0</v>
      </c>
      <c r="L84" s="181">
        <f>'[1]Z03 收入决算表(财决03表)'!$E83</f>
        <v>0</v>
      </c>
      <c r="M84" s="177" t="str">
        <f t="shared" si="3"/>
        <v/>
      </c>
    </row>
    <row r="85" spans="1:13" ht="22.5" customHeight="1">
      <c r="A85" s="234" t="str">
        <f t="shared" si="2"/>
        <v/>
      </c>
      <c r="B85" s="234"/>
      <c r="C85" s="168" t="str">
        <f>IF(ISERROR(VLOOKUP(A85,'[1]Z03 收入决算表(财决03表)'!$A$10:$K$500,4,FALSE)),"",VLOOKUP(A85,'[1]Z03 收入决算表(财决03表)'!$A$10:$K$500,4,FALSE))</f>
        <v/>
      </c>
      <c r="D85" s="184" t="str">
        <f>IF(ISERROR(VLOOKUP(A85,'[1]Z03 收入决算表(财决03表)'!$A$10:$K$500,5,FALSE)),"",VLOOKUP(A85,'[1]Z03 收入决算表(财决03表)'!$A$10:$K$500,5,FALSE))</f>
        <v/>
      </c>
      <c r="E85" s="184" t="str">
        <f>IF(ISERROR(VLOOKUP(A85,'[1]Z03 收入决算表(财决03表)'!$A$10:$K$500,6,FALSE)),"",VLOOKUP(A85,'[1]Z03 收入决算表(财决03表)'!$A$10:$K$500,6,FALSE))</f>
        <v/>
      </c>
      <c r="F85" s="184" t="str">
        <f>IF(ISERROR(VLOOKUP(A85,'[1]Z03 收入决算表(财决03表)'!$A$10:$K$500,7,FALSE)),"",VLOOKUP(A85,'[1]Z03 收入决算表(财决03表)'!$A$10:$K$500,7,FALSE))</f>
        <v/>
      </c>
      <c r="G85" s="184" t="str">
        <f>IF(ISERROR(VLOOKUP(A85,'[1]Z03 收入决算表(财决03表)'!$A$10:$K$500,8,FALSE)),"",VLOOKUP(A85,'[1]Z03 收入决算表(财决03表)'!$A$10:$K$500,8,FALSE))</f>
        <v/>
      </c>
      <c r="H85" s="184" t="str">
        <f>IF(ISERROR(VLOOKUP(A85,'[1]Z03 收入决算表(财决03表)'!$A$10:$K$500,9,FALSE)),"",VLOOKUP(A85,'[1]Z03 收入决算表(财决03表)'!$A$10:$K$500,9,FALSE))</f>
        <v/>
      </c>
      <c r="I85" s="184" t="str">
        <f>IF(ISERROR(VLOOKUP(A85,'[1]Z03 收入决算表(财决03表)'!$A$10:$K$500,10,FALSE)),"",VLOOKUP(A85,'[1]Z03 收入决算表(财决03表)'!$A$10:$K$500,10,FALSE))</f>
        <v/>
      </c>
      <c r="J85" s="184" t="str">
        <f>IF(ISERROR(VLOOKUP(A85,'[1]Z03 收入决算表(财决03表)'!$A$10:$K$500,11,FALSE)),"",VLOOKUP(A85,'[1]Z03 收入决算表(财决03表)'!$A$10:$K$500,11,FALSE))</f>
        <v/>
      </c>
      <c r="K85" s="180">
        <f>'[1]Z03 收入决算表(财决03表)'!A84</f>
        <v>0</v>
      </c>
      <c r="L85" s="181">
        <f>'[1]Z03 收入决算表(财决03表)'!$E84</f>
        <v>0</v>
      </c>
      <c r="M85" s="177" t="str">
        <f t="shared" si="3"/>
        <v/>
      </c>
    </row>
    <row r="86" spans="1:13" ht="22.5" customHeight="1">
      <c r="A86" s="234" t="str">
        <f t="shared" si="2"/>
        <v/>
      </c>
      <c r="B86" s="234"/>
      <c r="C86" s="168" t="str">
        <f>IF(ISERROR(VLOOKUP(A86,'[1]Z03 收入决算表(财决03表)'!$A$10:$K$500,4,FALSE)),"",VLOOKUP(A86,'[1]Z03 收入决算表(财决03表)'!$A$10:$K$500,4,FALSE))</f>
        <v/>
      </c>
      <c r="D86" s="184" t="str">
        <f>IF(ISERROR(VLOOKUP(A86,'[1]Z03 收入决算表(财决03表)'!$A$10:$K$500,5,FALSE)),"",VLOOKUP(A86,'[1]Z03 收入决算表(财决03表)'!$A$10:$K$500,5,FALSE))</f>
        <v/>
      </c>
      <c r="E86" s="184" t="str">
        <f>IF(ISERROR(VLOOKUP(A86,'[1]Z03 收入决算表(财决03表)'!$A$10:$K$500,6,FALSE)),"",VLOOKUP(A86,'[1]Z03 收入决算表(财决03表)'!$A$10:$K$500,6,FALSE))</f>
        <v/>
      </c>
      <c r="F86" s="184" t="str">
        <f>IF(ISERROR(VLOOKUP(A86,'[1]Z03 收入决算表(财决03表)'!$A$10:$K$500,7,FALSE)),"",VLOOKUP(A86,'[1]Z03 收入决算表(财决03表)'!$A$10:$K$500,7,FALSE))</f>
        <v/>
      </c>
      <c r="G86" s="184" t="str">
        <f>IF(ISERROR(VLOOKUP(A86,'[1]Z03 收入决算表(财决03表)'!$A$10:$K$500,8,FALSE)),"",VLOOKUP(A86,'[1]Z03 收入决算表(财决03表)'!$A$10:$K$500,8,FALSE))</f>
        <v/>
      </c>
      <c r="H86" s="184" t="str">
        <f>IF(ISERROR(VLOOKUP(A86,'[1]Z03 收入决算表(财决03表)'!$A$10:$K$500,9,FALSE)),"",VLOOKUP(A86,'[1]Z03 收入决算表(财决03表)'!$A$10:$K$500,9,FALSE))</f>
        <v/>
      </c>
      <c r="I86" s="184" t="str">
        <f>IF(ISERROR(VLOOKUP(A86,'[1]Z03 收入决算表(财决03表)'!$A$10:$K$500,10,FALSE)),"",VLOOKUP(A86,'[1]Z03 收入决算表(财决03表)'!$A$10:$K$500,10,FALSE))</f>
        <v/>
      </c>
      <c r="J86" s="184" t="str">
        <f>IF(ISERROR(VLOOKUP(A86,'[1]Z03 收入决算表(财决03表)'!$A$10:$K$500,11,FALSE)),"",VLOOKUP(A86,'[1]Z03 收入决算表(财决03表)'!$A$10:$K$500,11,FALSE))</f>
        <v/>
      </c>
      <c r="K86" s="180">
        <f>'[1]Z03 收入决算表(财决03表)'!A85</f>
        <v>0</v>
      </c>
      <c r="L86" s="181">
        <f>'[1]Z03 收入决算表(财决03表)'!$E85</f>
        <v>0</v>
      </c>
      <c r="M86" s="177" t="str">
        <f t="shared" si="3"/>
        <v/>
      </c>
    </row>
    <row r="87" spans="1:13" ht="22.5" customHeight="1">
      <c r="A87" s="234" t="str">
        <f t="shared" si="2"/>
        <v/>
      </c>
      <c r="B87" s="234"/>
      <c r="C87" s="168" t="str">
        <f>IF(ISERROR(VLOOKUP(A87,'[1]Z03 收入决算表(财决03表)'!$A$10:$K$500,4,FALSE)),"",VLOOKUP(A87,'[1]Z03 收入决算表(财决03表)'!$A$10:$K$500,4,FALSE))</f>
        <v/>
      </c>
      <c r="D87" s="184" t="str">
        <f>IF(ISERROR(VLOOKUP(A87,'[1]Z03 收入决算表(财决03表)'!$A$10:$K$500,5,FALSE)),"",VLOOKUP(A87,'[1]Z03 收入决算表(财决03表)'!$A$10:$K$500,5,FALSE))</f>
        <v/>
      </c>
      <c r="E87" s="184" t="str">
        <f>IF(ISERROR(VLOOKUP(A87,'[1]Z03 收入决算表(财决03表)'!$A$10:$K$500,6,FALSE)),"",VLOOKUP(A87,'[1]Z03 收入决算表(财决03表)'!$A$10:$K$500,6,FALSE))</f>
        <v/>
      </c>
      <c r="F87" s="184" t="str">
        <f>IF(ISERROR(VLOOKUP(A87,'[1]Z03 收入决算表(财决03表)'!$A$10:$K$500,7,FALSE)),"",VLOOKUP(A87,'[1]Z03 收入决算表(财决03表)'!$A$10:$K$500,7,FALSE))</f>
        <v/>
      </c>
      <c r="G87" s="184" t="str">
        <f>IF(ISERROR(VLOOKUP(A87,'[1]Z03 收入决算表(财决03表)'!$A$10:$K$500,8,FALSE)),"",VLOOKUP(A87,'[1]Z03 收入决算表(财决03表)'!$A$10:$K$500,8,FALSE))</f>
        <v/>
      </c>
      <c r="H87" s="184" t="str">
        <f>IF(ISERROR(VLOOKUP(A87,'[1]Z03 收入决算表(财决03表)'!$A$10:$K$500,9,FALSE)),"",VLOOKUP(A87,'[1]Z03 收入决算表(财决03表)'!$A$10:$K$500,9,FALSE))</f>
        <v/>
      </c>
      <c r="I87" s="184" t="str">
        <f>IF(ISERROR(VLOOKUP(A87,'[1]Z03 收入决算表(财决03表)'!$A$10:$K$500,10,FALSE)),"",VLOOKUP(A87,'[1]Z03 收入决算表(财决03表)'!$A$10:$K$500,10,FALSE))</f>
        <v/>
      </c>
      <c r="J87" s="184" t="str">
        <f>IF(ISERROR(VLOOKUP(A87,'[1]Z03 收入决算表(财决03表)'!$A$10:$K$500,11,FALSE)),"",VLOOKUP(A87,'[1]Z03 收入决算表(财决03表)'!$A$10:$K$500,11,FALSE))</f>
        <v/>
      </c>
      <c r="K87" s="180">
        <f>'[1]Z03 收入决算表(财决03表)'!A86</f>
        <v>0</v>
      </c>
      <c r="L87" s="181">
        <f>'[1]Z03 收入决算表(财决03表)'!$E86</f>
        <v>0</v>
      </c>
      <c r="M87" s="177" t="str">
        <f t="shared" si="3"/>
        <v/>
      </c>
    </row>
    <row r="88" spans="1:13" ht="22.5" customHeight="1">
      <c r="A88" s="234" t="str">
        <f t="shared" si="2"/>
        <v/>
      </c>
      <c r="B88" s="234"/>
      <c r="C88" s="168" t="str">
        <f>IF(ISERROR(VLOOKUP(A88,'[1]Z03 收入决算表(财决03表)'!$A$10:$K$500,4,FALSE)),"",VLOOKUP(A88,'[1]Z03 收入决算表(财决03表)'!$A$10:$K$500,4,FALSE))</f>
        <v/>
      </c>
      <c r="D88" s="184" t="str">
        <f>IF(ISERROR(VLOOKUP(A88,'[1]Z03 收入决算表(财决03表)'!$A$10:$K$500,5,FALSE)),"",VLOOKUP(A88,'[1]Z03 收入决算表(财决03表)'!$A$10:$K$500,5,FALSE))</f>
        <v/>
      </c>
      <c r="E88" s="184" t="str">
        <f>IF(ISERROR(VLOOKUP(A88,'[1]Z03 收入决算表(财决03表)'!$A$10:$K$500,6,FALSE)),"",VLOOKUP(A88,'[1]Z03 收入决算表(财决03表)'!$A$10:$K$500,6,FALSE))</f>
        <v/>
      </c>
      <c r="F88" s="184" t="str">
        <f>IF(ISERROR(VLOOKUP(A88,'[1]Z03 收入决算表(财决03表)'!$A$10:$K$500,7,FALSE)),"",VLOOKUP(A88,'[1]Z03 收入决算表(财决03表)'!$A$10:$K$500,7,FALSE))</f>
        <v/>
      </c>
      <c r="G88" s="184" t="str">
        <f>IF(ISERROR(VLOOKUP(A88,'[1]Z03 收入决算表(财决03表)'!$A$10:$K$500,8,FALSE)),"",VLOOKUP(A88,'[1]Z03 收入决算表(财决03表)'!$A$10:$K$500,8,FALSE))</f>
        <v/>
      </c>
      <c r="H88" s="184" t="str">
        <f>IF(ISERROR(VLOOKUP(A88,'[1]Z03 收入决算表(财决03表)'!$A$10:$K$500,9,FALSE)),"",VLOOKUP(A88,'[1]Z03 收入决算表(财决03表)'!$A$10:$K$500,9,FALSE))</f>
        <v/>
      </c>
      <c r="I88" s="184" t="str">
        <f>IF(ISERROR(VLOOKUP(A88,'[1]Z03 收入决算表(财决03表)'!$A$10:$K$500,10,FALSE)),"",VLOOKUP(A88,'[1]Z03 收入决算表(财决03表)'!$A$10:$K$500,10,FALSE))</f>
        <v/>
      </c>
      <c r="J88" s="184" t="str">
        <f>IF(ISERROR(VLOOKUP(A88,'[1]Z03 收入决算表(财决03表)'!$A$10:$K$500,11,FALSE)),"",VLOOKUP(A88,'[1]Z03 收入决算表(财决03表)'!$A$10:$K$500,11,FALSE))</f>
        <v/>
      </c>
      <c r="K88" s="180">
        <f>'[1]Z03 收入决算表(财决03表)'!A87</f>
        <v>0</v>
      </c>
      <c r="L88" s="181">
        <f>'[1]Z03 收入决算表(财决03表)'!$E87</f>
        <v>0</v>
      </c>
      <c r="M88" s="177" t="str">
        <f t="shared" si="3"/>
        <v/>
      </c>
    </row>
    <row r="89" spans="1:13" ht="22.5" customHeight="1">
      <c r="A89" s="234" t="str">
        <f t="shared" si="2"/>
        <v/>
      </c>
      <c r="B89" s="234"/>
      <c r="C89" s="168" t="str">
        <f>IF(ISERROR(VLOOKUP(A89,'[1]Z03 收入决算表(财决03表)'!$A$10:$K$500,4,FALSE)),"",VLOOKUP(A89,'[1]Z03 收入决算表(财决03表)'!$A$10:$K$500,4,FALSE))</f>
        <v/>
      </c>
      <c r="D89" s="184" t="str">
        <f>IF(ISERROR(VLOOKUP(A89,'[1]Z03 收入决算表(财决03表)'!$A$10:$K$500,5,FALSE)),"",VLOOKUP(A89,'[1]Z03 收入决算表(财决03表)'!$A$10:$K$500,5,FALSE))</f>
        <v/>
      </c>
      <c r="E89" s="184" t="str">
        <f>IF(ISERROR(VLOOKUP(A89,'[1]Z03 收入决算表(财决03表)'!$A$10:$K$500,6,FALSE)),"",VLOOKUP(A89,'[1]Z03 收入决算表(财决03表)'!$A$10:$K$500,6,FALSE))</f>
        <v/>
      </c>
      <c r="F89" s="184" t="str">
        <f>IF(ISERROR(VLOOKUP(A89,'[1]Z03 收入决算表(财决03表)'!$A$10:$K$500,7,FALSE)),"",VLOOKUP(A89,'[1]Z03 收入决算表(财决03表)'!$A$10:$K$500,7,FALSE))</f>
        <v/>
      </c>
      <c r="G89" s="184" t="str">
        <f>IF(ISERROR(VLOOKUP(A89,'[1]Z03 收入决算表(财决03表)'!$A$10:$K$500,8,FALSE)),"",VLOOKUP(A89,'[1]Z03 收入决算表(财决03表)'!$A$10:$K$500,8,FALSE))</f>
        <v/>
      </c>
      <c r="H89" s="184" t="str">
        <f>IF(ISERROR(VLOOKUP(A89,'[1]Z03 收入决算表(财决03表)'!$A$10:$K$500,9,FALSE)),"",VLOOKUP(A89,'[1]Z03 收入决算表(财决03表)'!$A$10:$K$500,9,FALSE))</f>
        <v/>
      </c>
      <c r="I89" s="184" t="str">
        <f>IF(ISERROR(VLOOKUP(A89,'[1]Z03 收入决算表(财决03表)'!$A$10:$K$500,10,FALSE)),"",VLOOKUP(A89,'[1]Z03 收入决算表(财决03表)'!$A$10:$K$500,10,FALSE))</f>
        <v/>
      </c>
      <c r="J89" s="184" t="str">
        <f>IF(ISERROR(VLOOKUP(A89,'[1]Z03 收入决算表(财决03表)'!$A$10:$K$500,11,FALSE)),"",VLOOKUP(A89,'[1]Z03 收入决算表(财决03表)'!$A$10:$K$500,11,FALSE))</f>
        <v/>
      </c>
      <c r="K89" s="180">
        <f>'[1]Z03 收入决算表(财决03表)'!A88</f>
        <v>0</v>
      </c>
      <c r="L89" s="181">
        <f>'[1]Z03 收入决算表(财决03表)'!$E88</f>
        <v>0</v>
      </c>
      <c r="M89" s="177" t="str">
        <f t="shared" si="3"/>
        <v/>
      </c>
    </row>
    <row r="90" spans="1:13" ht="22.5" customHeight="1">
      <c r="A90" s="234" t="str">
        <f t="shared" si="2"/>
        <v/>
      </c>
      <c r="B90" s="234"/>
      <c r="C90" s="168" t="str">
        <f>IF(ISERROR(VLOOKUP(A90,'[1]Z03 收入决算表(财决03表)'!$A$10:$K$500,4,FALSE)),"",VLOOKUP(A90,'[1]Z03 收入决算表(财决03表)'!$A$10:$K$500,4,FALSE))</f>
        <v/>
      </c>
      <c r="D90" s="184" t="str">
        <f>IF(ISERROR(VLOOKUP(A90,'[1]Z03 收入决算表(财决03表)'!$A$10:$K$500,5,FALSE)),"",VLOOKUP(A90,'[1]Z03 收入决算表(财决03表)'!$A$10:$K$500,5,FALSE))</f>
        <v/>
      </c>
      <c r="E90" s="184" t="str">
        <f>IF(ISERROR(VLOOKUP(A90,'[1]Z03 收入决算表(财决03表)'!$A$10:$K$500,6,FALSE)),"",VLOOKUP(A90,'[1]Z03 收入决算表(财决03表)'!$A$10:$K$500,6,FALSE))</f>
        <v/>
      </c>
      <c r="F90" s="184" t="str">
        <f>IF(ISERROR(VLOOKUP(A90,'[1]Z03 收入决算表(财决03表)'!$A$10:$K$500,7,FALSE)),"",VLOOKUP(A90,'[1]Z03 收入决算表(财决03表)'!$A$10:$K$500,7,FALSE))</f>
        <v/>
      </c>
      <c r="G90" s="184" t="str">
        <f>IF(ISERROR(VLOOKUP(A90,'[1]Z03 收入决算表(财决03表)'!$A$10:$K$500,8,FALSE)),"",VLOOKUP(A90,'[1]Z03 收入决算表(财决03表)'!$A$10:$K$500,8,FALSE))</f>
        <v/>
      </c>
      <c r="H90" s="184" t="str">
        <f>IF(ISERROR(VLOOKUP(A90,'[1]Z03 收入决算表(财决03表)'!$A$10:$K$500,9,FALSE)),"",VLOOKUP(A90,'[1]Z03 收入决算表(财决03表)'!$A$10:$K$500,9,FALSE))</f>
        <v/>
      </c>
      <c r="I90" s="184" t="str">
        <f>IF(ISERROR(VLOOKUP(A90,'[1]Z03 收入决算表(财决03表)'!$A$10:$K$500,10,FALSE)),"",VLOOKUP(A90,'[1]Z03 收入决算表(财决03表)'!$A$10:$K$500,10,FALSE))</f>
        <v/>
      </c>
      <c r="J90" s="184" t="str">
        <f>IF(ISERROR(VLOOKUP(A90,'[1]Z03 收入决算表(财决03表)'!$A$10:$K$500,11,FALSE)),"",VLOOKUP(A90,'[1]Z03 收入决算表(财决03表)'!$A$10:$K$500,11,FALSE))</f>
        <v/>
      </c>
      <c r="K90" s="180">
        <f>'[1]Z03 收入决算表(财决03表)'!A89</f>
        <v>0</v>
      </c>
      <c r="L90" s="181">
        <f>'[1]Z03 收入决算表(财决03表)'!$E89</f>
        <v>0</v>
      </c>
      <c r="M90" s="177" t="str">
        <f t="shared" si="3"/>
        <v/>
      </c>
    </row>
    <row r="91" spans="1:13" ht="22.5" customHeight="1">
      <c r="A91" s="234" t="str">
        <f t="shared" si="2"/>
        <v/>
      </c>
      <c r="B91" s="234"/>
      <c r="C91" s="168" t="str">
        <f>IF(ISERROR(VLOOKUP(A91,'[1]Z03 收入决算表(财决03表)'!$A$10:$K$500,4,FALSE)),"",VLOOKUP(A91,'[1]Z03 收入决算表(财决03表)'!$A$10:$K$500,4,FALSE))</f>
        <v/>
      </c>
      <c r="D91" s="184" t="str">
        <f>IF(ISERROR(VLOOKUP(A91,'[1]Z03 收入决算表(财决03表)'!$A$10:$K$500,5,FALSE)),"",VLOOKUP(A91,'[1]Z03 收入决算表(财决03表)'!$A$10:$K$500,5,FALSE))</f>
        <v/>
      </c>
      <c r="E91" s="184" t="str">
        <f>IF(ISERROR(VLOOKUP(A91,'[1]Z03 收入决算表(财决03表)'!$A$10:$K$500,6,FALSE)),"",VLOOKUP(A91,'[1]Z03 收入决算表(财决03表)'!$A$10:$K$500,6,FALSE))</f>
        <v/>
      </c>
      <c r="F91" s="184" t="str">
        <f>IF(ISERROR(VLOOKUP(A91,'[1]Z03 收入决算表(财决03表)'!$A$10:$K$500,7,FALSE)),"",VLOOKUP(A91,'[1]Z03 收入决算表(财决03表)'!$A$10:$K$500,7,FALSE))</f>
        <v/>
      </c>
      <c r="G91" s="184" t="str">
        <f>IF(ISERROR(VLOOKUP(A91,'[1]Z03 收入决算表(财决03表)'!$A$10:$K$500,8,FALSE)),"",VLOOKUP(A91,'[1]Z03 收入决算表(财决03表)'!$A$10:$K$500,8,FALSE))</f>
        <v/>
      </c>
      <c r="H91" s="184" t="str">
        <f>IF(ISERROR(VLOOKUP(A91,'[1]Z03 收入决算表(财决03表)'!$A$10:$K$500,9,FALSE)),"",VLOOKUP(A91,'[1]Z03 收入决算表(财决03表)'!$A$10:$K$500,9,FALSE))</f>
        <v/>
      </c>
      <c r="I91" s="184" t="str">
        <f>IF(ISERROR(VLOOKUP(A91,'[1]Z03 收入决算表(财决03表)'!$A$10:$K$500,10,FALSE)),"",VLOOKUP(A91,'[1]Z03 收入决算表(财决03表)'!$A$10:$K$500,10,FALSE))</f>
        <v/>
      </c>
      <c r="J91" s="184" t="str">
        <f>IF(ISERROR(VLOOKUP(A91,'[1]Z03 收入决算表(财决03表)'!$A$10:$K$500,11,FALSE)),"",VLOOKUP(A91,'[1]Z03 收入决算表(财决03表)'!$A$10:$K$500,11,FALSE))</f>
        <v/>
      </c>
      <c r="K91" s="180">
        <f>'[1]Z03 收入决算表(财决03表)'!A90</f>
        <v>0</v>
      </c>
      <c r="L91" s="181">
        <f>'[1]Z03 收入决算表(财决03表)'!$E90</f>
        <v>0</v>
      </c>
      <c r="M91" s="177" t="str">
        <f t="shared" si="3"/>
        <v/>
      </c>
    </row>
    <row r="92" spans="1:13" ht="22.5" customHeight="1">
      <c r="A92" s="234" t="str">
        <f t="shared" si="2"/>
        <v/>
      </c>
      <c r="B92" s="234"/>
      <c r="C92" s="168" t="str">
        <f>IF(ISERROR(VLOOKUP(A92,'[1]Z03 收入决算表(财决03表)'!$A$10:$K$500,4,FALSE)),"",VLOOKUP(A92,'[1]Z03 收入决算表(财决03表)'!$A$10:$K$500,4,FALSE))</f>
        <v/>
      </c>
      <c r="D92" s="184" t="str">
        <f>IF(ISERROR(VLOOKUP(A92,'[1]Z03 收入决算表(财决03表)'!$A$10:$K$500,5,FALSE)),"",VLOOKUP(A92,'[1]Z03 收入决算表(财决03表)'!$A$10:$K$500,5,FALSE))</f>
        <v/>
      </c>
      <c r="E92" s="184" t="str">
        <f>IF(ISERROR(VLOOKUP(A92,'[1]Z03 收入决算表(财决03表)'!$A$10:$K$500,6,FALSE)),"",VLOOKUP(A92,'[1]Z03 收入决算表(财决03表)'!$A$10:$K$500,6,FALSE))</f>
        <v/>
      </c>
      <c r="F92" s="184" t="str">
        <f>IF(ISERROR(VLOOKUP(A92,'[1]Z03 收入决算表(财决03表)'!$A$10:$K$500,7,FALSE)),"",VLOOKUP(A92,'[1]Z03 收入决算表(财决03表)'!$A$10:$K$500,7,FALSE))</f>
        <v/>
      </c>
      <c r="G92" s="184" t="str">
        <f>IF(ISERROR(VLOOKUP(A92,'[1]Z03 收入决算表(财决03表)'!$A$10:$K$500,8,FALSE)),"",VLOOKUP(A92,'[1]Z03 收入决算表(财决03表)'!$A$10:$K$500,8,FALSE))</f>
        <v/>
      </c>
      <c r="H92" s="184" t="str">
        <f>IF(ISERROR(VLOOKUP(A92,'[1]Z03 收入决算表(财决03表)'!$A$10:$K$500,9,FALSE)),"",VLOOKUP(A92,'[1]Z03 收入决算表(财决03表)'!$A$10:$K$500,9,FALSE))</f>
        <v/>
      </c>
      <c r="I92" s="184" t="str">
        <f>IF(ISERROR(VLOOKUP(A92,'[1]Z03 收入决算表(财决03表)'!$A$10:$K$500,10,FALSE)),"",VLOOKUP(A92,'[1]Z03 收入决算表(财决03表)'!$A$10:$K$500,10,FALSE))</f>
        <v/>
      </c>
      <c r="J92" s="184" t="str">
        <f>IF(ISERROR(VLOOKUP(A92,'[1]Z03 收入决算表(财决03表)'!$A$10:$K$500,11,FALSE)),"",VLOOKUP(A92,'[1]Z03 收入决算表(财决03表)'!$A$10:$K$500,11,FALSE))</f>
        <v/>
      </c>
      <c r="K92" s="180">
        <f>'[1]Z03 收入决算表(财决03表)'!A91</f>
        <v>0</v>
      </c>
      <c r="L92" s="181">
        <f>'[1]Z03 收入决算表(财决03表)'!$E91</f>
        <v>0</v>
      </c>
      <c r="M92" s="177" t="str">
        <f t="shared" si="3"/>
        <v/>
      </c>
    </row>
    <row r="93" spans="1:13" ht="22.5" customHeight="1">
      <c r="A93" s="234" t="str">
        <f t="shared" si="2"/>
        <v/>
      </c>
      <c r="B93" s="234"/>
      <c r="C93" s="168" t="str">
        <f>IF(ISERROR(VLOOKUP(A93,'[1]Z03 收入决算表(财决03表)'!$A$10:$K$500,4,FALSE)),"",VLOOKUP(A93,'[1]Z03 收入决算表(财决03表)'!$A$10:$K$500,4,FALSE))</f>
        <v/>
      </c>
      <c r="D93" s="184" t="str">
        <f>IF(ISERROR(VLOOKUP(A93,'[1]Z03 收入决算表(财决03表)'!$A$10:$K$500,5,FALSE)),"",VLOOKUP(A93,'[1]Z03 收入决算表(财决03表)'!$A$10:$K$500,5,FALSE))</f>
        <v/>
      </c>
      <c r="E93" s="184" t="str">
        <f>IF(ISERROR(VLOOKUP(A93,'[1]Z03 收入决算表(财决03表)'!$A$10:$K$500,6,FALSE)),"",VLOOKUP(A93,'[1]Z03 收入决算表(财决03表)'!$A$10:$K$500,6,FALSE))</f>
        <v/>
      </c>
      <c r="F93" s="184" t="str">
        <f>IF(ISERROR(VLOOKUP(A93,'[1]Z03 收入决算表(财决03表)'!$A$10:$K$500,7,FALSE)),"",VLOOKUP(A93,'[1]Z03 收入决算表(财决03表)'!$A$10:$K$500,7,FALSE))</f>
        <v/>
      </c>
      <c r="G93" s="184" t="str">
        <f>IF(ISERROR(VLOOKUP(A93,'[1]Z03 收入决算表(财决03表)'!$A$10:$K$500,8,FALSE)),"",VLOOKUP(A93,'[1]Z03 收入决算表(财决03表)'!$A$10:$K$500,8,FALSE))</f>
        <v/>
      </c>
      <c r="H93" s="184" t="str">
        <f>IF(ISERROR(VLOOKUP(A93,'[1]Z03 收入决算表(财决03表)'!$A$10:$K$500,9,FALSE)),"",VLOOKUP(A93,'[1]Z03 收入决算表(财决03表)'!$A$10:$K$500,9,FALSE))</f>
        <v/>
      </c>
      <c r="I93" s="184" t="str">
        <f>IF(ISERROR(VLOOKUP(A93,'[1]Z03 收入决算表(财决03表)'!$A$10:$K$500,10,FALSE)),"",VLOOKUP(A93,'[1]Z03 收入决算表(财决03表)'!$A$10:$K$500,10,FALSE))</f>
        <v/>
      </c>
      <c r="J93" s="184" t="str">
        <f>IF(ISERROR(VLOOKUP(A93,'[1]Z03 收入决算表(财决03表)'!$A$10:$K$500,11,FALSE)),"",VLOOKUP(A93,'[1]Z03 收入决算表(财决03表)'!$A$10:$K$500,11,FALSE))</f>
        <v/>
      </c>
      <c r="K93" s="180">
        <f>'[1]Z03 收入决算表(财决03表)'!A92</f>
        <v>0</v>
      </c>
      <c r="L93" s="181">
        <f>'[1]Z03 收入决算表(财决03表)'!$E92</f>
        <v>0</v>
      </c>
      <c r="M93" s="177" t="str">
        <f t="shared" si="3"/>
        <v/>
      </c>
    </row>
    <row r="94" spans="1:13" ht="22.5" customHeight="1">
      <c r="A94" s="234" t="str">
        <f t="shared" si="2"/>
        <v/>
      </c>
      <c r="B94" s="234"/>
      <c r="C94" s="168" t="str">
        <f>IF(ISERROR(VLOOKUP(A94,'[1]Z03 收入决算表(财决03表)'!$A$10:$K$500,4,FALSE)),"",VLOOKUP(A94,'[1]Z03 收入决算表(财决03表)'!$A$10:$K$500,4,FALSE))</f>
        <v/>
      </c>
      <c r="D94" s="184" t="str">
        <f>IF(ISERROR(VLOOKUP(A94,'[1]Z03 收入决算表(财决03表)'!$A$10:$K$500,5,FALSE)),"",VLOOKUP(A94,'[1]Z03 收入决算表(财决03表)'!$A$10:$K$500,5,FALSE))</f>
        <v/>
      </c>
      <c r="E94" s="184" t="str">
        <f>IF(ISERROR(VLOOKUP(A94,'[1]Z03 收入决算表(财决03表)'!$A$10:$K$500,6,FALSE)),"",VLOOKUP(A94,'[1]Z03 收入决算表(财决03表)'!$A$10:$K$500,6,FALSE))</f>
        <v/>
      </c>
      <c r="F94" s="184" t="str">
        <f>IF(ISERROR(VLOOKUP(A94,'[1]Z03 收入决算表(财决03表)'!$A$10:$K$500,7,FALSE)),"",VLOOKUP(A94,'[1]Z03 收入决算表(财决03表)'!$A$10:$K$500,7,FALSE))</f>
        <v/>
      </c>
      <c r="G94" s="184" t="str">
        <f>IF(ISERROR(VLOOKUP(A94,'[1]Z03 收入决算表(财决03表)'!$A$10:$K$500,8,FALSE)),"",VLOOKUP(A94,'[1]Z03 收入决算表(财决03表)'!$A$10:$K$500,8,FALSE))</f>
        <v/>
      </c>
      <c r="H94" s="184" t="str">
        <f>IF(ISERROR(VLOOKUP(A94,'[1]Z03 收入决算表(财决03表)'!$A$10:$K$500,9,FALSE)),"",VLOOKUP(A94,'[1]Z03 收入决算表(财决03表)'!$A$10:$K$500,9,FALSE))</f>
        <v/>
      </c>
      <c r="I94" s="184" t="str">
        <f>IF(ISERROR(VLOOKUP(A94,'[1]Z03 收入决算表(财决03表)'!$A$10:$K$500,10,FALSE)),"",VLOOKUP(A94,'[1]Z03 收入决算表(财决03表)'!$A$10:$K$500,10,FALSE))</f>
        <v/>
      </c>
      <c r="J94" s="184" t="str">
        <f>IF(ISERROR(VLOOKUP(A94,'[1]Z03 收入决算表(财决03表)'!$A$10:$K$500,11,FALSE)),"",VLOOKUP(A94,'[1]Z03 收入决算表(财决03表)'!$A$10:$K$500,11,FALSE))</f>
        <v/>
      </c>
      <c r="K94" s="180">
        <f>'[1]Z03 收入决算表(财决03表)'!A93</f>
        <v>0</v>
      </c>
      <c r="L94" s="181">
        <f>'[1]Z03 收入决算表(财决03表)'!$E93</f>
        <v>0</v>
      </c>
      <c r="M94" s="177" t="str">
        <f t="shared" si="3"/>
        <v/>
      </c>
    </row>
    <row r="95" spans="1:13" ht="22.5" customHeight="1">
      <c r="A95" s="234" t="str">
        <f t="shared" si="2"/>
        <v/>
      </c>
      <c r="B95" s="234"/>
      <c r="C95" s="168" t="str">
        <f>IF(ISERROR(VLOOKUP(A95,'[1]Z03 收入决算表(财决03表)'!$A$10:$K$500,4,FALSE)),"",VLOOKUP(A95,'[1]Z03 收入决算表(财决03表)'!$A$10:$K$500,4,FALSE))</f>
        <v/>
      </c>
      <c r="D95" s="184" t="str">
        <f>IF(ISERROR(VLOOKUP(A95,'[1]Z03 收入决算表(财决03表)'!$A$10:$K$500,5,FALSE)),"",VLOOKUP(A95,'[1]Z03 收入决算表(财决03表)'!$A$10:$K$500,5,FALSE))</f>
        <v/>
      </c>
      <c r="E95" s="184" t="str">
        <f>IF(ISERROR(VLOOKUP(A95,'[1]Z03 收入决算表(财决03表)'!$A$10:$K$500,6,FALSE)),"",VLOOKUP(A95,'[1]Z03 收入决算表(财决03表)'!$A$10:$K$500,6,FALSE))</f>
        <v/>
      </c>
      <c r="F95" s="184" t="str">
        <f>IF(ISERROR(VLOOKUP(A95,'[1]Z03 收入决算表(财决03表)'!$A$10:$K$500,7,FALSE)),"",VLOOKUP(A95,'[1]Z03 收入决算表(财决03表)'!$A$10:$K$500,7,FALSE))</f>
        <v/>
      </c>
      <c r="G95" s="184" t="str">
        <f>IF(ISERROR(VLOOKUP(A95,'[1]Z03 收入决算表(财决03表)'!$A$10:$K$500,8,FALSE)),"",VLOOKUP(A95,'[1]Z03 收入决算表(财决03表)'!$A$10:$K$500,8,FALSE))</f>
        <v/>
      </c>
      <c r="H95" s="184" t="str">
        <f>IF(ISERROR(VLOOKUP(A95,'[1]Z03 收入决算表(财决03表)'!$A$10:$K$500,9,FALSE)),"",VLOOKUP(A95,'[1]Z03 收入决算表(财决03表)'!$A$10:$K$500,9,FALSE))</f>
        <v/>
      </c>
      <c r="I95" s="184" t="str">
        <f>IF(ISERROR(VLOOKUP(A95,'[1]Z03 收入决算表(财决03表)'!$A$10:$K$500,10,FALSE)),"",VLOOKUP(A95,'[1]Z03 收入决算表(财决03表)'!$A$10:$K$500,10,FALSE))</f>
        <v/>
      </c>
      <c r="J95" s="184" t="str">
        <f>IF(ISERROR(VLOOKUP(A95,'[1]Z03 收入决算表(财决03表)'!$A$10:$K$500,11,FALSE)),"",VLOOKUP(A95,'[1]Z03 收入决算表(财决03表)'!$A$10:$K$500,11,FALSE))</f>
        <v/>
      </c>
      <c r="K95" s="180">
        <f>'[1]Z03 收入决算表(财决03表)'!A94</f>
        <v>0</v>
      </c>
      <c r="L95" s="181">
        <f>'[1]Z03 收入决算表(财决03表)'!$E94</f>
        <v>0</v>
      </c>
      <c r="M95" s="177" t="str">
        <f t="shared" si="3"/>
        <v/>
      </c>
    </row>
    <row r="96" spans="1:13" ht="22.5" customHeight="1">
      <c r="A96" s="234" t="str">
        <f t="shared" si="2"/>
        <v/>
      </c>
      <c r="B96" s="234"/>
      <c r="C96" s="168" t="str">
        <f>IF(ISERROR(VLOOKUP(A96,'[1]Z03 收入决算表(财决03表)'!$A$10:$K$500,4,FALSE)),"",VLOOKUP(A96,'[1]Z03 收入决算表(财决03表)'!$A$10:$K$500,4,FALSE))</f>
        <v/>
      </c>
      <c r="D96" s="184" t="str">
        <f>IF(ISERROR(VLOOKUP(A96,'[1]Z03 收入决算表(财决03表)'!$A$10:$K$500,5,FALSE)),"",VLOOKUP(A96,'[1]Z03 收入决算表(财决03表)'!$A$10:$K$500,5,FALSE))</f>
        <v/>
      </c>
      <c r="E96" s="184" t="str">
        <f>IF(ISERROR(VLOOKUP(A96,'[1]Z03 收入决算表(财决03表)'!$A$10:$K$500,6,FALSE)),"",VLOOKUP(A96,'[1]Z03 收入决算表(财决03表)'!$A$10:$K$500,6,FALSE))</f>
        <v/>
      </c>
      <c r="F96" s="184" t="str">
        <f>IF(ISERROR(VLOOKUP(A96,'[1]Z03 收入决算表(财决03表)'!$A$10:$K$500,7,FALSE)),"",VLOOKUP(A96,'[1]Z03 收入决算表(财决03表)'!$A$10:$K$500,7,FALSE))</f>
        <v/>
      </c>
      <c r="G96" s="184" t="str">
        <f>IF(ISERROR(VLOOKUP(A96,'[1]Z03 收入决算表(财决03表)'!$A$10:$K$500,8,FALSE)),"",VLOOKUP(A96,'[1]Z03 收入决算表(财决03表)'!$A$10:$K$500,8,FALSE))</f>
        <v/>
      </c>
      <c r="H96" s="184" t="str">
        <f>IF(ISERROR(VLOOKUP(A96,'[1]Z03 收入决算表(财决03表)'!$A$10:$K$500,9,FALSE)),"",VLOOKUP(A96,'[1]Z03 收入决算表(财决03表)'!$A$10:$K$500,9,FALSE))</f>
        <v/>
      </c>
      <c r="I96" s="184" t="str">
        <f>IF(ISERROR(VLOOKUP(A96,'[1]Z03 收入决算表(财决03表)'!$A$10:$K$500,10,FALSE)),"",VLOOKUP(A96,'[1]Z03 收入决算表(财决03表)'!$A$10:$K$500,10,FALSE))</f>
        <v/>
      </c>
      <c r="J96" s="184" t="str">
        <f>IF(ISERROR(VLOOKUP(A96,'[1]Z03 收入决算表(财决03表)'!$A$10:$K$500,11,FALSE)),"",VLOOKUP(A96,'[1]Z03 收入决算表(财决03表)'!$A$10:$K$500,11,FALSE))</f>
        <v/>
      </c>
      <c r="K96" s="180">
        <f>'[1]Z03 收入决算表(财决03表)'!A95</f>
        <v>0</v>
      </c>
      <c r="L96" s="181">
        <f>'[1]Z03 收入决算表(财决03表)'!$E95</f>
        <v>0</v>
      </c>
      <c r="M96" s="177" t="str">
        <f t="shared" si="3"/>
        <v/>
      </c>
    </row>
    <row r="97" spans="1:13" ht="22.5" customHeight="1">
      <c r="A97" s="234" t="str">
        <f t="shared" si="2"/>
        <v/>
      </c>
      <c r="B97" s="234"/>
      <c r="C97" s="168" t="str">
        <f>IF(ISERROR(VLOOKUP(A97,'[1]Z03 收入决算表(财决03表)'!$A$10:$K$500,4,FALSE)),"",VLOOKUP(A97,'[1]Z03 收入决算表(财决03表)'!$A$10:$K$500,4,FALSE))</f>
        <v/>
      </c>
      <c r="D97" s="184" t="str">
        <f>IF(ISERROR(VLOOKUP(A97,'[1]Z03 收入决算表(财决03表)'!$A$10:$K$500,5,FALSE)),"",VLOOKUP(A97,'[1]Z03 收入决算表(财决03表)'!$A$10:$K$500,5,FALSE))</f>
        <v/>
      </c>
      <c r="E97" s="184" t="str">
        <f>IF(ISERROR(VLOOKUP(A97,'[1]Z03 收入决算表(财决03表)'!$A$10:$K$500,6,FALSE)),"",VLOOKUP(A97,'[1]Z03 收入决算表(财决03表)'!$A$10:$K$500,6,FALSE))</f>
        <v/>
      </c>
      <c r="F97" s="184" t="str">
        <f>IF(ISERROR(VLOOKUP(A97,'[1]Z03 收入决算表(财决03表)'!$A$10:$K$500,7,FALSE)),"",VLOOKUP(A97,'[1]Z03 收入决算表(财决03表)'!$A$10:$K$500,7,FALSE))</f>
        <v/>
      </c>
      <c r="G97" s="184" t="str">
        <f>IF(ISERROR(VLOOKUP(A97,'[1]Z03 收入决算表(财决03表)'!$A$10:$K$500,8,FALSE)),"",VLOOKUP(A97,'[1]Z03 收入决算表(财决03表)'!$A$10:$K$500,8,FALSE))</f>
        <v/>
      </c>
      <c r="H97" s="184" t="str">
        <f>IF(ISERROR(VLOOKUP(A97,'[1]Z03 收入决算表(财决03表)'!$A$10:$K$500,9,FALSE)),"",VLOOKUP(A97,'[1]Z03 收入决算表(财决03表)'!$A$10:$K$500,9,FALSE))</f>
        <v/>
      </c>
      <c r="I97" s="184" t="str">
        <f>IF(ISERROR(VLOOKUP(A97,'[1]Z03 收入决算表(财决03表)'!$A$10:$K$500,10,FALSE)),"",VLOOKUP(A97,'[1]Z03 收入决算表(财决03表)'!$A$10:$K$500,10,FALSE))</f>
        <v/>
      </c>
      <c r="J97" s="184" t="str">
        <f>IF(ISERROR(VLOOKUP(A97,'[1]Z03 收入决算表(财决03表)'!$A$10:$K$500,11,FALSE)),"",VLOOKUP(A97,'[1]Z03 收入决算表(财决03表)'!$A$10:$K$500,11,FALSE))</f>
        <v/>
      </c>
      <c r="K97" s="180">
        <f>'[1]Z03 收入决算表(财决03表)'!A96</f>
        <v>0</v>
      </c>
      <c r="L97" s="181">
        <f>'[1]Z03 收入决算表(财决03表)'!$E96</f>
        <v>0</v>
      </c>
      <c r="M97" s="177" t="str">
        <f t="shared" si="3"/>
        <v/>
      </c>
    </row>
    <row r="98" spans="1:13" ht="22.5" customHeight="1">
      <c r="A98" s="234" t="str">
        <f t="shared" si="2"/>
        <v/>
      </c>
      <c r="B98" s="234"/>
      <c r="C98" s="168" t="str">
        <f>IF(ISERROR(VLOOKUP(A98,'[1]Z03 收入决算表(财决03表)'!$A$10:$K$500,4,FALSE)),"",VLOOKUP(A98,'[1]Z03 收入决算表(财决03表)'!$A$10:$K$500,4,FALSE))</f>
        <v/>
      </c>
      <c r="D98" s="184" t="str">
        <f>IF(ISERROR(VLOOKUP(A98,'[1]Z03 收入决算表(财决03表)'!$A$10:$K$500,5,FALSE)),"",VLOOKUP(A98,'[1]Z03 收入决算表(财决03表)'!$A$10:$K$500,5,FALSE))</f>
        <v/>
      </c>
      <c r="E98" s="184" t="str">
        <f>IF(ISERROR(VLOOKUP(A98,'[1]Z03 收入决算表(财决03表)'!$A$10:$K$500,6,FALSE)),"",VLOOKUP(A98,'[1]Z03 收入决算表(财决03表)'!$A$10:$K$500,6,FALSE))</f>
        <v/>
      </c>
      <c r="F98" s="184" t="str">
        <f>IF(ISERROR(VLOOKUP(A98,'[1]Z03 收入决算表(财决03表)'!$A$10:$K$500,7,FALSE)),"",VLOOKUP(A98,'[1]Z03 收入决算表(财决03表)'!$A$10:$K$500,7,FALSE))</f>
        <v/>
      </c>
      <c r="G98" s="184" t="str">
        <f>IF(ISERROR(VLOOKUP(A98,'[1]Z03 收入决算表(财决03表)'!$A$10:$K$500,8,FALSE)),"",VLOOKUP(A98,'[1]Z03 收入决算表(财决03表)'!$A$10:$K$500,8,FALSE))</f>
        <v/>
      </c>
      <c r="H98" s="184" t="str">
        <f>IF(ISERROR(VLOOKUP(A98,'[1]Z03 收入决算表(财决03表)'!$A$10:$K$500,9,FALSE)),"",VLOOKUP(A98,'[1]Z03 收入决算表(财决03表)'!$A$10:$K$500,9,FALSE))</f>
        <v/>
      </c>
      <c r="I98" s="184" t="str">
        <f>IF(ISERROR(VLOOKUP(A98,'[1]Z03 收入决算表(财决03表)'!$A$10:$K$500,10,FALSE)),"",VLOOKUP(A98,'[1]Z03 收入决算表(财决03表)'!$A$10:$K$500,10,FALSE))</f>
        <v/>
      </c>
      <c r="J98" s="184" t="str">
        <f>IF(ISERROR(VLOOKUP(A98,'[1]Z03 收入决算表(财决03表)'!$A$10:$K$500,11,FALSE)),"",VLOOKUP(A98,'[1]Z03 收入决算表(财决03表)'!$A$10:$K$500,11,FALSE))</f>
        <v/>
      </c>
      <c r="K98" s="180">
        <f>'[1]Z03 收入决算表(财决03表)'!A97</f>
        <v>0</v>
      </c>
      <c r="L98" s="181">
        <f>'[1]Z03 收入决算表(财决03表)'!$E97</f>
        <v>0</v>
      </c>
      <c r="M98" s="177" t="str">
        <f t="shared" si="3"/>
        <v/>
      </c>
    </row>
    <row r="99" spans="1:13" ht="22.5" customHeight="1">
      <c r="A99" s="234" t="str">
        <f t="shared" si="2"/>
        <v/>
      </c>
      <c r="B99" s="234"/>
      <c r="C99" s="168" t="str">
        <f>IF(ISERROR(VLOOKUP(A99,'[1]Z03 收入决算表(财决03表)'!$A$10:$K$500,4,FALSE)),"",VLOOKUP(A99,'[1]Z03 收入决算表(财决03表)'!$A$10:$K$500,4,FALSE))</f>
        <v/>
      </c>
      <c r="D99" s="184" t="str">
        <f>IF(ISERROR(VLOOKUP(A99,'[1]Z03 收入决算表(财决03表)'!$A$10:$K$500,5,FALSE)),"",VLOOKUP(A99,'[1]Z03 收入决算表(财决03表)'!$A$10:$K$500,5,FALSE))</f>
        <v/>
      </c>
      <c r="E99" s="184" t="str">
        <f>IF(ISERROR(VLOOKUP(A99,'[1]Z03 收入决算表(财决03表)'!$A$10:$K$500,6,FALSE)),"",VLOOKUP(A99,'[1]Z03 收入决算表(财决03表)'!$A$10:$K$500,6,FALSE))</f>
        <v/>
      </c>
      <c r="F99" s="184" t="str">
        <f>IF(ISERROR(VLOOKUP(A99,'[1]Z03 收入决算表(财决03表)'!$A$10:$K$500,7,FALSE)),"",VLOOKUP(A99,'[1]Z03 收入决算表(财决03表)'!$A$10:$K$500,7,FALSE))</f>
        <v/>
      </c>
      <c r="G99" s="184" t="str">
        <f>IF(ISERROR(VLOOKUP(A99,'[1]Z03 收入决算表(财决03表)'!$A$10:$K$500,8,FALSE)),"",VLOOKUP(A99,'[1]Z03 收入决算表(财决03表)'!$A$10:$K$500,8,FALSE))</f>
        <v/>
      </c>
      <c r="H99" s="184" t="str">
        <f>IF(ISERROR(VLOOKUP(A99,'[1]Z03 收入决算表(财决03表)'!$A$10:$K$500,9,FALSE)),"",VLOOKUP(A99,'[1]Z03 收入决算表(财决03表)'!$A$10:$K$500,9,FALSE))</f>
        <v/>
      </c>
      <c r="I99" s="184" t="str">
        <f>IF(ISERROR(VLOOKUP(A99,'[1]Z03 收入决算表(财决03表)'!$A$10:$K$500,10,FALSE)),"",VLOOKUP(A99,'[1]Z03 收入决算表(财决03表)'!$A$10:$K$500,10,FALSE))</f>
        <v/>
      </c>
      <c r="J99" s="184" t="str">
        <f>IF(ISERROR(VLOOKUP(A99,'[1]Z03 收入决算表(财决03表)'!$A$10:$K$500,11,FALSE)),"",VLOOKUP(A99,'[1]Z03 收入决算表(财决03表)'!$A$10:$K$500,11,FALSE))</f>
        <v/>
      </c>
      <c r="K99" s="180">
        <f>'[1]Z03 收入决算表(财决03表)'!A98</f>
        <v>0</v>
      </c>
      <c r="L99" s="181">
        <f>'[1]Z03 收入决算表(财决03表)'!$E98</f>
        <v>0</v>
      </c>
      <c r="M99" s="177" t="str">
        <f t="shared" si="3"/>
        <v/>
      </c>
    </row>
    <row r="100" spans="1:13" ht="22.5" customHeight="1">
      <c r="A100" s="234" t="str">
        <f t="shared" si="2"/>
        <v/>
      </c>
      <c r="B100" s="234"/>
      <c r="C100" s="168" t="str">
        <f>IF(ISERROR(VLOOKUP(A100,'[1]Z03 收入决算表(财决03表)'!$A$10:$K$500,4,FALSE)),"",VLOOKUP(A100,'[1]Z03 收入决算表(财决03表)'!$A$10:$K$500,4,FALSE))</f>
        <v/>
      </c>
      <c r="D100" s="184" t="str">
        <f>IF(ISERROR(VLOOKUP(A100,'[1]Z03 收入决算表(财决03表)'!$A$10:$K$500,5,FALSE)),"",VLOOKUP(A100,'[1]Z03 收入决算表(财决03表)'!$A$10:$K$500,5,FALSE))</f>
        <v/>
      </c>
      <c r="E100" s="184" t="str">
        <f>IF(ISERROR(VLOOKUP(A100,'[1]Z03 收入决算表(财决03表)'!$A$10:$K$500,6,FALSE)),"",VLOOKUP(A100,'[1]Z03 收入决算表(财决03表)'!$A$10:$K$500,6,FALSE))</f>
        <v/>
      </c>
      <c r="F100" s="184" t="str">
        <f>IF(ISERROR(VLOOKUP(A100,'[1]Z03 收入决算表(财决03表)'!$A$10:$K$500,7,FALSE)),"",VLOOKUP(A100,'[1]Z03 收入决算表(财决03表)'!$A$10:$K$500,7,FALSE))</f>
        <v/>
      </c>
      <c r="G100" s="184" t="str">
        <f>IF(ISERROR(VLOOKUP(A100,'[1]Z03 收入决算表(财决03表)'!$A$10:$K$500,8,FALSE)),"",VLOOKUP(A100,'[1]Z03 收入决算表(财决03表)'!$A$10:$K$500,8,FALSE))</f>
        <v/>
      </c>
      <c r="H100" s="184" t="str">
        <f>IF(ISERROR(VLOOKUP(A100,'[1]Z03 收入决算表(财决03表)'!$A$10:$K$500,9,FALSE)),"",VLOOKUP(A100,'[1]Z03 收入决算表(财决03表)'!$A$10:$K$500,9,FALSE))</f>
        <v/>
      </c>
      <c r="I100" s="184" t="str">
        <f>IF(ISERROR(VLOOKUP(A100,'[1]Z03 收入决算表(财决03表)'!$A$10:$K$500,10,FALSE)),"",VLOOKUP(A100,'[1]Z03 收入决算表(财决03表)'!$A$10:$K$500,10,FALSE))</f>
        <v/>
      </c>
      <c r="J100" s="184" t="str">
        <f>IF(ISERROR(VLOOKUP(A100,'[1]Z03 收入决算表(财决03表)'!$A$10:$K$500,11,FALSE)),"",VLOOKUP(A100,'[1]Z03 收入决算表(财决03表)'!$A$10:$K$500,11,FALSE))</f>
        <v/>
      </c>
      <c r="K100" s="180">
        <f>'[1]Z03 收入决算表(财决03表)'!A99</f>
        <v>0</v>
      </c>
      <c r="L100" s="181">
        <f>'[1]Z03 收入决算表(财决03表)'!$E99</f>
        <v>0</v>
      </c>
      <c r="M100" s="177" t="str">
        <f t="shared" si="3"/>
        <v/>
      </c>
    </row>
    <row r="101" spans="1:13" ht="22.5" customHeight="1">
      <c r="A101" s="234" t="str">
        <f t="shared" si="2"/>
        <v/>
      </c>
      <c r="B101" s="234"/>
      <c r="C101" s="168" t="str">
        <f>IF(ISERROR(VLOOKUP(A101,'[1]Z03 收入决算表(财决03表)'!$A$10:$K$500,4,FALSE)),"",VLOOKUP(A101,'[1]Z03 收入决算表(财决03表)'!$A$10:$K$500,4,FALSE))</f>
        <v/>
      </c>
      <c r="D101" s="184" t="str">
        <f>IF(ISERROR(VLOOKUP(A101,'[1]Z03 收入决算表(财决03表)'!$A$10:$K$500,5,FALSE)),"",VLOOKUP(A101,'[1]Z03 收入决算表(财决03表)'!$A$10:$K$500,5,FALSE))</f>
        <v/>
      </c>
      <c r="E101" s="184" t="str">
        <f>IF(ISERROR(VLOOKUP(A101,'[1]Z03 收入决算表(财决03表)'!$A$10:$K$500,6,FALSE)),"",VLOOKUP(A101,'[1]Z03 收入决算表(财决03表)'!$A$10:$K$500,6,FALSE))</f>
        <v/>
      </c>
      <c r="F101" s="184" t="str">
        <f>IF(ISERROR(VLOOKUP(A101,'[1]Z03 收入决算表(财决03表)'!$A$10:$K$500,7,FALSE)),"",VLOOKUP(A101,'[1]Z03 收入决算表(财决03表)'!$A$10:$K$500,7,FALSE))</f>
        <v/>
      </c>
      <c r="G101" s="184" t="str">
        <f>IF(ISERROR(VLOOKUP(A101,'[1]Z03 收入决算表(财决03表)'!$A$10:$K$500,8,FALSE)),"",VLOOKUP(A101,'[1]Z03 收入决算表(财决03表)'!$A$10:$K$500,8,FALSE))</f>
        <v/>
      </c>
      <c r="H101" s="184" t="str">
        <f>IF(ISERROR(VLOOKUP(A101,'[1]Z03 收入决算表(财决03表)'!$A$10:$K$500,9,FALSE)),"",VLOOKUP(A101,'[1]Z03 收入决算表(财决03表)'!$A$10:$K$500,9,FALSE))</f>
        <v/>
      </c>
      <c r="I101" s="184" t="str">
        <f>IF(ISERROR(VLOOKUP(A101,'[1]Z03 收入决算表(财决03表)'!$A$10:$K$500,10,FALSE)),"",VLOOKUP(A101,'[1]Z03 收入决算表(财决03表)'!$A$10:$K$500,10,FALSE))</f>
        <v/>
      </c>
      <c r="J101" s="184" t="str">
        <f>IF(ISERROR(VLOOKUP(A101,'[1]Z03 收入决算表(财决03表)'!$A$10:$K$500,11,FALSE)),"",VLOOKUP(A101,'[1]Z03 收入决算表(财决03表)'!$A$10:$K$500,11,FALSE))</f>
        <v/>
      </c>
      <c r="K101" s="180">
        <f>'[1]Z03 收入决算表(财决03表)'!A100</f>
        <v>0</v>
      </c>
      <c r="L101" s="181">
        <f>'[1]Z03 收入决算表(财决03表)'!$E100</f>
        <v>0</v>
      </c>
      <c r="M101" s="177" t="str">
        <f t="shared" si="3"/>
        <v/>
      </c>
    </row>
    <row r="102" spans="1:13" ht="22.5" customHeight="1">
      <c r="A102" s="234" t="str">
        <f t="shared" si="2"/>
        <v/>
      </c>
      <c r="B102" s="234"/>
      <c r="C102" s="168" t="str">
        <f>IF(ISERROR(VLOOKUP(A102,'[1]Z03 收入决算表(财决03表)'!$A$10:$K$500,4,FALSE)),"",VLOOKUP(A102,'[1]Z03 收入决算表(财决03表)'!$A$10:$K$500,4,FALSE))</f>
        <v/>
      </c>
      <c r="D102" s="184" t="str">
        <f>IF(ISERROR(VLOOKUP(A102,'[1]Z03 收入决算表(财决03表)'!$A$10:$K$500,5,FALSE)),"",VLOOKUP(A102,'[1]Z03 收入决算表(财决03表)'!$A$10:$K$500,5,FALSE))</f>
        <v/>
      </c>
      <c r="E102" s="184" t="str">
        <f>IF(ISERROR(VLOOKUP(A102,'[1]Z03 收入决算表(财决03表)'!$A$10:$K$500,6,FALSE)),"",VLOOKUP(A102,'[1]Z03 收入决算表(财决03表)'!$A$10:$K$500,6,FALSE))</f>
        <v/>
      </c>
      <c r="F102" s="184" t="str">
        <f>IF(ISERROR(VLOOKUP(A102,'[1]Z03 收入决算表(财决03表)'!$A$10:$K$500,7,FALSE)),"",VLOOKUP(A102,'[1]Z03 收入决算表(财决03表)'!$A$10:$K$500,7,FALSE))</f>
        <v/>
      </c>
      <c r="G102" s="184" t="str">
        <f>IF(ISERROR(VLOOKUP(A102,'[1]Z03 收入决算表(财决03表)'!$A$10:$K$500,8,FALSE)),"",VLOOKUP(A102,'[1]Z03 收入决算表(财决03表)'!$A$10:$K$500,8,FALSE))</f>
        <v/>
      </c>
      <c r="H102" s="184" t="str">
        <f>IF(ISERROR(VLOOKUP(A102,'[1]Z03 收入决算表(财决03表)'!$A$10:$K$500,9,FALSE)),"",VLOOKUP(A102,'[1]Z03 收入决算表(财决03表)'!$A$10:$K$500,9,FALSE))</f>
        <v/>
      </c>
      <c r="I102" s="184" t="str">
        <f>IF(ISERROR(VLOOKUP(A102,'[1]Z03 收入决算表(财决03表)'!$A$10:$K$500,10,FALSE)),"",VLOOKUP(A102,'[1]Z03 收入决算表(财决03表)'!$A$10:$K$500,10,FALSE))</f>
        <v/>
      </c>
      <c r="J102" s="184" t="str">
        <f>IF(ISERROR(VLOOKUP(A102,'[1]Z03 收入决算表(财决03表)'!$A$10:$K$500,11,FALSE)),"",VLOOKUP(A102,'[1]Z03 收入决算表(财决03表)'!$A$10:$K$500,11,FALSE))</f>
        <v/>
      </c>
      <c r="K102" s="180">
        <f>'[1]Z03 收入决算表(财决03表)'!A101</f>
        <v>0</v>
      </c>
      <c r="L102" s="181">
        <f>'[1]Z03 收入决算表(财决03表)'!$E101</f>
        <v>0</v>
      </c>
      <c r="M102" s="177" t="str">
        <f t="shared" si="3"/>
        <v/>
      </c>
    </row>
    <row r="103" spans="1:13" ht="22.5" customHeight="1">
      <c r="A103" s="234" t="str">
        <f t="shared" si="2"/>
        <v/>
      </c>
      <c r="B103" s="234"/>
      <c r="C103" s="168" t="str">
        <f>IF(ISERROR(VLOOKUP(A103,'[1]Z03 收入决算表(财决03表)'!$A$10:$K$500,4,FALSE)),"",VLOOKUP(A103,'[1]Z03 收入决算表(财决03表)'!$A$10:$K$500,4,FALSE))</f>
        <v/>
      </c>
      <c r="D103" s="184" t="str">
        <f>IF(ISERROR(VLOOKUP(A103,'[1]Z03 收入决算表(财决03表)'!$A$10:$K$500,5,FALSE)),"",VLOOKUP(A103,'[1]Z03 收入决算表(财决03表)'!$A$10:$K$500,5,FALSE))</f>
        <v/>
      </c>
      <c r="E103" s="184" t="str">
        <f>IF(ISERROR(VLOOKUP(A103,'[1]Z03 收入决算表(财决03表)'!$A$10:$K$500,6,FALSE)),"",VLOOKUP(A103,'[1]Z03 收入决算表(财决03表)'!$A$10:$K$500,6,FALSE))</f>
        <v/>
      </c>
      <c r="F103" s="184" t="str">
        <f>IF(ISERROR(VLOOKUP(A103,'[1]Z03 收入决算表(财决03表)'!$A$10:$K$500,7,FALSE)),"",VLOOKUP(A103,'[1]Z03 收入决算表(财决03表)'!$A$10:$K$500,7,FALSE))</f>
        <v/>
      </c>
      <c r="G103" s="184" t="str">
        <f>IF(ISERROR(VLOOKUP(A103,'[1]Z03 收入决算表(财决03表)'!$A$10:$K$500,8,FALSE)),"",VLOOKUP(A103,'[1]Z03 收入决算表(财决03表)'!$A$10:$K$500,8,FALSE))</f>
        <v/>
      </c>
      <c r="H103" s="184" t="str">
        <f>IF(ISERROR(VLOOKUP(A103,'[1]Z03 收入决算表(财决03表)'!$A$10:$K$500,9,FALSE)),"",VLOOKUP(A103,'[1]Z03 收入决算表(财决03表)'!$A$10:$K$500,9,FALSE))</f>
        <v/>
      </c>
      <c r="I103" s="184" t="str">
        <f>IF(ISERROR(VLOOKUP(A103,'[1]Z03 收入决算表(财决03表)'!$A$10:$K$500,10,FALSE)),"",VLOOKUP(A103,'[1]Z03 收入决算表(财决03表)'!$A$10:$K$500,10,FALSE))</f>
        <v/>
      </c>
      <c r="J103" s="184" t="str">
        <f>IF(ISERROR(VLOOKUP(A103,'[1]Z03 收入决算表(财决03表)'!$A$10:$K$500,11,FALSE)),"",VLOOKUP(A103,'[1]Z03 收入决算表(财决03表)'!$A$10:$K$500,11,FALSE))</f>
        <v/>
      </c>
      <c r="K103" s="180">
        <f>'[1]Z03 收入决算表(财决03表)'!A102</f>
        <v>0</v>
      </c>
      <c r="L103" s="181">
        <f>'[1]Z03 收入决算表(财决03表)'!$E102</f>
        <v>0</v>
      </c>
      <c r="M103" s="177" t="str">
        <f t="shared" si="3"/>
        <v/>
      </c>
    </row>
    <row r="104" spans="1:13" ht="22.5" customHeight="1">
      <c r="A104" s="234" t="str">
        <f t="shared" si="2"/>
        <v/>
      </c>
      <c r="B104" s="234"/>
      <c r="C104" s="168" t="str">
        <f>IF(ISERROR(VLOOKUP(A104,'[1]Z03 收入决算表(财决03表)'!$A$10:$K$500,4,FALSE)),"",VLOOKUP(A104,'[1]Z03 收入决算表(财决03表)'!$A$10:$K$500,4,FALSE))</f>
        <v/>
      </c>
      <c r="D104" s="184" t="str">
        <f>IF(ISERROR(VLOOKUP(A104,'[1]Z03 收入决算表(财决03表)'!$A$10:$K$500,5,FALSE)),"",VLOOKUP(A104,'[1]Z03 收入决算表(财决03表)'!$A$10:$K$500,5,FALSE))</f>
        <v/>
      </c>
      <c r="E104" s="184" t="str">
        <f>IF(ISERROR(VLOOKUP(A104,'[1]Z03 收入决算表(财决03表)'!$A$10:$K$500,6,FALSE)),"",VLOOKUP(A104,'[1]Z03 收入决算表(财决03表)'!$A$10:$K$500,6,FALSE))</f>
        <v/>
      </c>
      <c r="F104" s="184" t="str">
        <f>IF(ISERROR(VLOOKUP(A104,'[1]Z03 收入决算表(财决03表)'!$A$10:$K$500,7,FALSE)),"",VLOOKUP(A104,'[1]Z03 收入决算表(财决03表)'!$A$10:$K$500,7,FALSE))</f>
        <v/>
      </c>
      <c r="G104" s="184" t="str">
        <f>IF(ISERROR(VLOOKUP(A104,'[1]Z03 收入决算表(财决03表)'!$A$10:$K$500,8,FALSE)),"",VLOOKUP(A104,'[1]Z03 收入决算表(财决03表)'!$A$10:$K$500,8,FALSE))</f>
        <v/>
      </c>
      <c r="H104" s="184" t="str">
        <f>IF(ISERROR(VLOOKUP(A104,'[1]Z03 收入决算表(财决03表)'!$A$10:$K$500,9,FALSE)),"",VLOOKUP(A104,'[1]Z03 收入决算表(财决03表)'!$A$10:$K$500,9,FALSE))</f>
        <v/>
      </c>
      <c r="I104" s="184" t="str">
        <f>IF(ISERROR(VLOOKUP(A104,'[1]Z03 收入决算表(财决03表)'!$A$10:$K$500,10,FALSE)),"",VLOOKUP(A104,'[1]Z03 收入决算表(财决03表)'!$A$10:$K$500,10,FALSE))</f>
        <v/>
      </c>
      <c r="J104" s="184" t="str">
        <f>IF(ISERROR(VLOOKUP(A104,'[1]Z03 收入决算表(财决03表)'!$A$10:$K$500,11,FALSE)),"",VLOOKUP(A104,'[1]Z03 收入决算表(财决03表)'!$A$10:$K$500,11,FALSE))</f>
        <v/>
      </c>
      <c r="K104" s="180">
        <f>'[1]Z03 收入决算表(财决03表)'!A103</f>
        <v>0</v>
      </c>
      <c r="L104" s="181">
        <f>'[1]Z03 收入决算表(财决03表)'!$E103</f>
        <v>0</v>
      </c>
      <c r="M104" s="177" t="str">
        <f t="shared" si="3"/>
        <v/>
      </c>
    </row>
    <row r="105" spans="1:13" ht="22.5" customHeight="1">
      <c r="A105" s="234" t="str">
        <f t="shared" si="2"/>
        <v/>
      </c>
      <c r="B105" s="234"/>
      <c r="C105" s="168" t="str">
        <f>IF(ISERROR(VLOOKUP(A105,'[1]Z03 收入决算表(财决03表)'!$A$10:$K$500,4,FALSE)),"",VLOOKUP(A105,'[1]Z03 收入决算表(财决03表)'!$A$10:$K$500,4,FALSE))</f>
        <v/>
      </c>
      <c r="D105" s="184" t="str">
        <f>IF(ISERROR(VLOOKUP(A105,'[1]Z03 收入决算表(财决03表)'!$A$10:$K$500,5,FALSE)),"",VLOOKUP(A105,'[1]Z03 收入决算表(财决03表)'!$A$10:$K$500,5,FALSE))</f>
        <v/>
      </c>
      <c r="E105" s="184" t="str">
        <f>IF(ISERROR(VLOOKUP(A105,'[1]Z03 收入决算表(财决03表)'!$A$10:$K$500,6,FALSE)),"",VLOOKUP(A105,'[1]Z03 收入决算表(财决03表)'!$A$10:$K$500,6,FALSE))</f>
        <v/>
      </c>
      <c r="F105" s="184" t="str">
        <f>IF(ISERROR(VLOOKUP(A105,'[1]Z03 收入决算表(财决03表)'!$A$10:$K$500,7,FALSE)),"",VLOOKUP(A105,'[1]Z03 收入决算表(财决03表)'!$A$10:$K$500,7,FALSE))</f>
        <v/>
      </c>
      <c r="G105" s="184" t="str">
        <f>IF(ISERROR(VLOOKUP(A105,'[1]Z03 收入决算表(财决03表)'!$A$10:$K$500,8,FALSE)),"",VLOOKUP(A105,'[1]Z03 收入决算表(财决03表)'!$A$10:$K$500,8,FALSE))</f>
        <v/>
      </c>
      <c r="H105" s="184" t="str">
        <f>IF(ISERROR(VLOOKUP(A105,'[1]Z03 收入决算表(财决03表)'!$A$10:$K$500,9,FALSE)),"",VLOOKUP(A105,'[1]Z03 收入决算表(财决03表)'!$A$10:$K$500,9,FALSE))</f>
        <v/>
      </c>
      <c r="I105" s="184" t="str">
        <f>IF(ISERROR(VLOOKUP(A105,'[1]Z03 收入决算表(财决03表)'!$A$10:$K$500,10,FALSE)),"",VLOOKUP(A105,'[1]Z03 收入决算表(财决03表)'!$A$10:$K$500,10,FALSE))</f>
        <v/>
      </c>
      <c r="J105" s="184" t="str">
        <f>IF(ISERROR(VLOOKUP(A105,'[1]Z03 收入决算表(财决03表)'!$A$10:$K$500,11,FALSE)),"",VLOOKUP(A105,'[1]Z03 收入决算表(财决03表)'!$A$10:$K$500,11,FALSE))</f>
        <v/>
      </c>
      <c r="K105" s="180">
        <f>'[1]Z03 收入决算表(财决03表)'!A104</f>
        <v>0</v>
      </c>
      <c r="L105" s="181">
        <f>'[1]Z03 收入决算表(财决03表)'!$E104</f>
        <v>0</v>
      </c>
      <c r="M105" s="177" t="str">
        <f t="shared" si="3"/>
        <v/>
      </c>
    </row>
    <row r="106" spans="1:13" ht="22.5" customHeight="1">
      <c r="A106" s="234" t="str">
        <f t="shared" si="2"/>
        <v/>
      </c>
      <c r="B106" s="234"/>
      <c r="C106" s="168" t="str">
        <f>IF(ISERROR(VLOOKUP(A106,'[1]Z03 收入决算表(财决03表)'!$A$10:$K$500,4,FALSE)),"",VLOOKUP(A106,'[1]Z03 收入决算表(财决03表)'!$A$10:$K$500,4,FALSE))</f>
        <v/>
      </c>
      <c r="D106" s="184" t="str">
        <f>IF(ISERROR(VLOOKUP(A106,'[1]Z03 收入决算表(财决03表)'!$A$10:$K$500,5,FALSE)),"",VLOOKUP(A106,'[1]Z03 收入决算表(财决03表)'!$A$10:$K$500,5,FALSE))</f>
        <v/>
      </c>
      <c r="E106" s="184" t="str">
        <f>IF(ISERROR(VLOOKUP(A106,'[1]Z03 收入决算表(财决03表)'!$A$10:$K$500,6,FALSE)),"",VLOOKUP(A106,'[1]Z03 收入决算表(财决03表)'!$A$10:$K$500,6,FALSE))</f>
        <v/>
      </c>
      <c r="F106" s="184" t="str">
        <f>IF(ISERROR(VLOOKUP(A106,'[1]Z03 收入决算表(财决03表)'!$A$10:$K$500,7,FALSE)),"",VLOOKUP(A106,'[1]Z03 收入决算表(财决03表)'!$A$10:$K$500,7,FALSE))</f>
        <v/>
      </c>
      <c r="G106" s="184" t="str">
        <f>IF(ISERROR(VLOOKUP(A106,'[1]Z03 收入决算表(财决03表)'!$A$10:$K$500,8,FALSE)),"",VLOOKUP(A106,'[1]Z03 收入决算表(财决03表)'!$A$10:$K$500,8,FALSE))</f>
        <v/>
      </c>
      <c r="H106" s="184" t="str">
        <f>IF(ISERROR(VLOOKUP(A106,'[1]Z03 收入决算表(财决03表)'!$A$10:$K$500,9,FALSE)),"",VLOOKUP(A106,'[1]Z03 收入决算表(财决03表)'!$A$10:$K$500,9,FALSE))</f>
        <v/>
      </c>
      <c r="I106" s="184" t="str">
        <f>IF(ISERROR(VLOOKUP(A106,'[1]Z03 收入决算表(财决03表)'!$A$10:$K$500,10,FALSE)),"",VLOOKUP(A106,'[1]Z03 收入决算表(财决03表)'!$A$10:$K$500,10,FALSE))</f>
        <v/>
      </c>
      <c r="J106" s="184" t="str">
        <f>IF(ISERROR(VLOOKUP(A106,'[1]Z03 收入决算表(财决03表)'!$A$10:$K$500,11,FALSE)),"",VLOOKUP(A106,'[1]Z03 收入决算表(财决03表)'!$A$10:$K$500,11,FALSE))</f>
        <v/>
      </c>
      <c r="K106" s="180">
        <f>'[1]Z03 收入决算表(财决03表)'!A105</f>
        <v>0</v>
      </c>
      <c r="L106" s="181">
        <f>'[1]Z03 收入决算表(财决03表)'!$E105</f>
        <v>0</v>
      </c>
      <c r="M106" s="177" t="str">
        <f t="shared" si="3"/>
        <v/>
      </c>
    </row>
    <row r="107" spans="1:13" ht="22.5" customHeight="1">
      <c r="A107" s="234" t="str">
        <f t="shared" si="2"/>
        <v/>
      </c>
      <c r="B107" s="234"/>
      <c r="C107" s="168" t="str">
        <f>IF(ISERROR(VLOOKUP(A107,'[1]Z03 收入决算表(财决03表)'!$A$10:$K$500,4,FALSE)),"",VLOOKUP(A107,'[1]Z03 收入决算表(财决03表)'!$A$10:$K$500,4,FALSE))</f>
        <v/>
      </c>
      <c r="D107" s="184" t="str">
        <f>IF(ISERROR(VLOOKUP(A107,'[1]Z03 收入决算表(财决03表)'!$A$10:$K$500,5,FALSE)),"",VLOOKUP(A107,'[1]Z03 收入决算表(财决03表)'!$A$10:$K$500,5,FALSE))</f>
        <v/>
      </c>
      <c r="E107" s="184" t="str">
        <f>IF(ISERROR(VLOOKUP(A107,'[1]Z03 收入决算表(财决03表)'!$A$10:$K$500,6,FALSE)),"",VLOOKUP(A107,'[1]Z03 收入决算表(财决03表)'!$A$10:$K$500,6,FALSE))</f>
        <v/>
      </c>
      <c r="F107" s="184" t="str">
        <f>IF(ISERROR(VLOOKUP(A107,'[1]Z03 收入决算表(财决03表)'!$A$10:$K$500,7,FALSE)),"",VLOOKUP(A107,'[1]Z03 收入决算表(财决03表)'!$A$10:$K$500,7,FALSE))</f>
        <v/>
      </c>
      <c r="G107" s="184" t="str">
        <f>IF(ISERROR(VLOOKUP(A107,'[1]Z03 收入决算表(财决03表)'!$A$10:$K$500,8,FALSE)),"",VLOOKUP(A107,'[1]Z03 收入决算表(财决03表)'!$A$10:$K$500,8,FALSE))</f>
        <v/>
      </c>
      <c r="H107" s="184" t="str">
        <f>IF(ISERROR(VLOOKUP(A107,'[1]Z03 收入决算表(财决03表)'!$A$10:$K$500,9,FALSE)),"",VLOOKUP(A107,'[1]Z03 收入决算表(财决03表)'!$A$10:$K$500,9,FALSE))</f>
        <v/>
      </c>
      <c r="I107" s="184" t="str">
        <f>IF(ISERROR(VLOOKUP(A107,'[1]Z03 收入决算表(财决03表)'!$A$10:$K$500,10,FALSE)),"",VLOOKUP(A107,'[1]Z03 收入决算表(财决03表)'!$A$10:$K$500,10,FALSE))</f>
        <v/>
      </c>
      <c r="J107" s="184" t="str">
        <f>IF(ISERROR(VLOOKUP(A107,'[1]Z03 收入决算表(财决03表)'!$A$10:$K$500,11,FALSE)),"",VLOOKUP(A107,'[1]Z03 收入决算表(财决03表)'!$A$10:$K$500,11,FALSE))</f>
        <v/>
      </c>
      <c r="K107" s="180">
        <f>'[1]Z03 收入决算表(财决03表)'!A106</f>
        <v>0</v>
      </c>
      <c r="L107" s="181">
        <f>'[1]Z03 收入决算表(财决03表)'!$E106</f>
        <v>0</v>
      </c>
      <c r="M107" s="177" t="str">
        <f t="shared" si="3"/>
        <v/>
      </c>
    </row>
    <row r="108" spans="1:13" ht="22.5" customHeight="1">
      <c r="A108" s="234" t="str">
        <f t="shared" si="2"/>
        <v/>
      </c>
      <c r="B108" s="234"/>
      <c r="C108" s="168" t="str">
        <f>IF(ISERROR(VLOOKUP(A108,'[1]Z03 收入决算表(财决03表)'!$A$10:$K$500,4,FALSE)),"",VLOOKUP(A108,'[1]Z03 收入决算表(财决03表)'!$A$10:$K$500,4,FALSE))</f>
        <v/>
      </c>
      <c r="D108" s="184" t="str">
        <f>IF(ISERROR(VLOOKUP(A108,'[1]Z03 收入决算表(财决03表)'!$A$10:$K$500,5,FALSE)),"",VLOOKUP(A108,'[1]Z03 收入决算表(财决03表)'!$A$10:$K$500,5,FALSE))</f>
        <v/>
      </c>
      <c r="E108" s="184" t="str">
        <f>IF(ISERROR(VLOOKUP(A108,'[1]Z03 收入决算表(财决03表)'!$A$10:$K$500,6,FALSE)),"",VLOOKUP(A108,'[1]Z03 收入决算表(财决03表)'!$A$10:$K$500,6,FALSE))</f>
        <v/>
      </c>
      <c r="F108" s="184" t="str">
        <f>IF(ISERROR(VLOOKUP(A108,'[1]Z03 收入决算表(财决03表)'!$A$10:$K$500,7,FALSE)),"",VLOOKUP(A108,'[1]Z03 收入决算表(财决03表)'!$A$10:$K$500,7,FALSE))</f>
        <v/>
      </c>
      <c r="G108" s="184" t="str">
        <f>IF(ISERROR(VLOOKUP(A108,'[1]Z03 收入决算表(财决03表)'!$A$10:$K$500,8,FALSE)),"",VLOOKUP(A108,'[1]Z03 收入决算表(财决03表)'!$A$10:$K$500,8,FALSE))</f>
        <v/>
      </c>
      <c r="H108" s="184" t="str">
        <f>IF(ISERROR(VLOOKUP(A108,'[1]Z03 收入决算表(财决03表)'!$A$10:$K$500,9,FALSE)),"",VLOOKUP(A108,'[1]Z03 收入决算表(财决03表)'!$A$10:$K$500,9,FALSE))</f>
        <v/>
      </c>
      <c r="I108" s="184" t="str">
        <f>IF(ISERROR(VLOOKUP(A108,'[1]Z03 收入决算表(财决03表)'!$A$10:$K$500,10,FALSE)),"",VLOOKUP(A108,'[1]Z03 收入决算表(财决03表)'!$A$10:$K$500,10,FALSE))</f>
        <v/>
      </c>
      <c r="J108" s="184" t="str">
        <f>IF(ISERROR(VLOOKUP(A108,'[1]Z03 收入决算表(财决03表)'!$A$10:$K$500,11,FALSE)),"",VLOOKUP(A108,'[1]Z03 收入决算表(财决03表)'!$A$10:$K$500,11,FALSE))</f>
        <v/>
      </c>
      <c r="K108" s="180">
        <f>'[1]Z03 收入决算表(财决03表)'!A107</f>
        <v>0</v>
      </c>
      <c r="L108" s="181">
        <f>'[1]Z03 收入决算表(财决03表)'!$E107</f>
        <v>0</v>
      </c>
      <c r="M108" s="177" t="str">
        <f t="shared" si="3"/>
        <v/>
      </c>
    </row>
    <row r="109" spans="1:13" ht="22.5" customHeight="1">
      <c r="A109" s="234" t="str">
        <f t="shared" si="2"/>
        <v/>
      </c>
      <c r="B109" s="234"/>
      <c r="C109" s="168" t="str">
        <f>IF(ISERROR(VLOOKUP(A109,'[1]Z03 收入决算表(财决03表)'!$A$10:$K$500,4,FALSE)),"",VLOOKUP(A109,'[1]Z03 收入决算表(财决03表)'!$A$10:$K$500,4,FALSE))</f>
        <v/>
      </c>
      <c r="D109" s="184" t="str">
        <f>IF(ISERROR(VLOOKUP(A109,'[1]Z03 收入决算表(财决03表)'!$A$10:$K$500,5,FALSE)),"",VLOOKUP(A109,'[1]Z03 收入决算表(财决03表)'!$A$10:$K$500,5,FALSE))</f>
        <v/>
      </c>
      <c r="E109" s="184" t="str">
        <f>IF(ISERROR(VLOOKUP(A109,'[1]Z03 收入决算表(财决03表)'!$A$10:$K$500,6,FALSE)),"",VLOOKUP(A109,'[1]Z03 收入决算表(财决03表)'!$A$10:$K$500,6,FALSE))</f>
        <v/>
      </c>
      <c r="F109" s="184" t="str">
        <f>IF(ISERROR(VLOOKUP(A109,'[1]Z03 收入决算表(财决03表)'!$A$10:$K$500,7,FALSE)),"",VLOOKUP(A109,'[1]Z03 收入决算表(财决03表)'!$A$10:$K$500,7,FALSE))</f>
        <v/>
      </c>
      <c r="G109" s="184" t="str">
        <f>IF(ISERROR(VLOOKUP(A109,'[1]Z03 收入决算表(财决03表)'!$A$10:$K$500,8,FALSE)),"",VLOOKUP(A109,'[1]Z03 收入决算表(财决03表)'!$A$10:$K$500,8,FALSE))</f>
        <v/>
      </c>
      <c r="H109" s="184" t="str">
        <f>IF(ISERROR(VLOOKUP(A109,'[1]Z03 收入决算表(财决03表)'!$A$10:$K$500,9,FALSE)),"",VLOOKUP(A109,'[1]Z03 收入决算表(财决03表)'!$A$10:$K$500,9,FALSE))</f>
        <v/>
      </c>
      <c r="I109" s="184" t="str">
        <f>IF(ISERROR(VLOOKUP(A109,'[1]Z03 收入决算表(财决03表)'!$A$10:$K$500,10,FALSE)),"",VLOOKUP(A109,'[1]Z03 收入决算表(财决03表)'!$A$10:$K$500,10,FALSE))</f>
        <v/>
      </c>
      <c r="J109" s="184" t="str">
        <f>IF(ISERROR(VLOOKUP(A109,'[1]Z03 收入决算表(财决03表)'!$A$10:$K$500,11,FALSE)),"",VLOOKUP(A109,'[1]Z03 收入决算表(财决03表)'!$A$10:$K$500,11,FALSE))</f>
        <v/>
      </c>
      <c r="K109" s="180">
        <f>'[1]Z03 收入决算表(财决03表)'!A108</f>
        <v>0</v>
      </c>
      <c r="L109" s="181">
        <f>'[1]Z03 收入决算表(财决03表)'!$E108</f>
        <v>0</v>
      </c>
      <c r="M109" s="177" t="str">
        <f t="shared" si="3"/>
        <v/>
      </c>
    </row>
    <row r="110" spans="1:13" ht="22.5" customHeight="1">
      <c r="A110" s="234" t="str">
        <f t="shared" si="2"/>
        <v/>
      </c>
      <c r="B110" s="234"/>
      <c r="C110" s="168" t="str">
        <f>IF(ISERROR(VLOOKUP(A110,'[1]Z03 收入决算表(财决03表)'!$A$10:$K$500,4,FALSE)),"",VLOOKUP(A110,'[1]Z03 收入决算表(财决03表)'!$A$10:$K$500,4,FALSE))</f>
        <v/>
      </c>
      <c r="D110" s="184" t="str">
        <f>IF(ISERROR(VLOOKUP(A110,'[1]Z03 收入决算表(财决03表)'!$A$10:$K$500,5,FALSE)),"",VLOOKUP(A110,'[1]Z03 收入决算表(财决03表)'!$A$10:$K$500,5,FALSE))</f>
        <v/>
      </c>
      <c r="E110" s="184" t="str">
        <f>IF(ISERROR(VLOOKUP(A110,'[1]Z03 收入决算表(财决03表)'!$A$10:$K$500,6,FALSE)),"",VLOOKUP(A110,'[1]Z03 收入决算表(财决03表)'!$A$10:$K$500,6,FALSE))</f>
        <v/>
      </c>
      <c r="F110" s="184" t="str">
        <f>IF(ISERROR(VLOOKUP(A110,'[1]Z03 收入决算表(财决03表)'!$A$10:$K$500,7,FALSE)),"",VLOOKUP(A110,'[1]Z03 收入决算表(财决03表)'!$A$10:$K$500,7,FALSE))</f>
        <v/>
      </c>
      <c r="G110" s="184" t="str">
        <f>IF(ISERROR(VLOOKUP(A110,'[1]Z03 收入决算表(财决03表)'!$A$10:$K$500,8,FALSE)),"",VLOOKUP(A110,'[1]Z03 收入决算表(财决03表)'!$A$10:$K$500,8,FALSE))</f>
        <v/>
      </c>
      <c r="H110" s="184" t="str">
        <f>IF(ISERROR(VLOOKUP(A110,'[1]Z03 收入决算表(财决03表)'!$A$10:$K$500,9,FALSE)),"",VLOOKUP(A110,'[1]Z03 收入决算表(财决03表)'!$A$10:$K$500,9,FALSE))</f>
        <v/>
      </c>
      <c r="I110" s="184" t="str">
        <f>IF(ISERROR(VLOOKUP(A110,'[1]Z03 收入决算表(财决03表)'!$A$10:$K$500,10,FALSE)),"",VLOOKUP(A110,'[1]Z03 收入决算表(财决03表)'!$A$10:$K$500,10,FALSE))</f>
        <v/>
      </c>
      <c r="J110" s="184" t="str">
        <f>IF(ISERROR(VLOOKUP(A110,'[1]Z03 收入决算表(财决03表)'!$A$10:$K$500,11,FALSE)),"",VLOOKUP(A110,'[1]Z03 收入决算表(财决03表)'!$A$10:$K$500,11,FALSE))</f>
        <v/>
      </c>
      <c r="K110" s="180">
        <f>'[1]Z03 收入决算表(财决03表)'!A109</f>
        <v>0</v>
      </c>
      <c r="L110" s="181">
        <f>'[1]Z03 收入决算表(财决03表)'!$E109</f>
        <v>0</v>
      </c>
      <c r="M110" s="177" t="str">
        <f t="shared" si="3"/>
        <v/>
      </c>
    </row>
    <row r="111" spans="1:13" ht="22.5" customHeight="1">
      <c r="A111" s="234" t="str">
        <f t="shared" si="2"/>
        <v/>
      </c>
      <c r="B111" s="234"/>
      <c r="C111" s="168" t="str">
        <f>IF(ISERROR(VLOOKUP(A111,'[1]Z03 收入决算表(财决03表)'!$A$10:$K$500,4,FALSE)),"",VLOOKUP(A111,'[1]Z03 收入决算表(财决03表)'!$A$10:$K$500,4,FALSE))</f>
        <v/>
      </c>
      <c r="D111" s="184" t="str">
        <f>IF(ISERROR(VLOOKUP(A111,'[1]Z03 收入决算表(财决03表)'!$A$10:$K$500,5,FALSE)),"",VLOOKUP(A111,'[1]Z03 收入决算表(财决03表)'!$A$10:$K$500,5,FALSE))</f>
        <v/>
      </c>
      <c r="E111" s="184" t="str">
        <f>IF(ISERROR(VLOOKUP(A111,'[1]Z03 收入决算表(财决03表)'!$A$10:$K$500,6,FALSE)),"",VLOOKUP(A111,'[1]Z03 收入决算表(财决03表)'!$A$10:$K$500,6,FALSE))</f>
        <v/>
      </c>
      <c r="F111" s="184" t="str">
        <f>IF(ISERROR(VLOOKUP(A111,'[1]Z03 收入决算表(财决03表)'!$A$10:$K$500,7,FALSE)),"",VLOOKUP(A111,'[1]Z03 收入决算表(财决03表)'!$A$10:$K$500,7,FALSE))</f>
        <v/>
      </c>
      <c r="G111" s="184" t="str">
        <f>IF(ISERROR(VLOOKUP(A111,'[1]Z03 收入决算表(财决03表)'!$A$10:$K$500,8,FALSE)),"",VLOOKUP(A111,'[1]Z03 收入决算表(财决03表)'!$A$10:$K$500,8,FALSE))</f>
        <v/>
      </c>
      <c r="H111" s="184" t="str">
        <f>IF(ISERROR(VLOOKUP(A111,'[1]Z03 收入决算表(财决03表)'!$A$10:$K$500,9,FALSE)),"",VLOOKUP(A111,'[1]Z03 收入决算表(财决03表)'!$A$10:$K$500,9,FALSE))</f>
        <v/>
      </c>
      <c r="I111" s="184" t="str">
        <f>IF(ISERROR(VLOOKUP(A111,'[1]Z03 收入决算表(财决03表)'!$A$10:$K$500,10,FALSE)),"",VLOOKUP(A111,'[1]Z03 收入决算表(财决03表)'!$A$10:$K$500,10,FALSE))</f>
        <v/>
      </c>
      <c r="J111" s="184" t="str">
        <f>IF(ISERROR(VLOOKUP(A111,'[1]Z03 收入决算表(财决03表)'!$A$10:$K$500,11,FALSE)),"",VLOOKUP(A111,'[1]Z03 收入决算表(财决03表)'!$A$10:$K$500,11,FALSE))</f>
        <v/>
      </c>
      <c r="K111" s="180">
        <f>'[1]Z03 收入决算表(财决03表)'!A110</f>
        <v>0</v>
      </c>
      <c r="L111" s="181">
        <f>'[1]Z03 收入决算表(财决03表)'!$E110</f>
        <v>0</v>
      </c>
      <c r="M111" s="177" t="str">
        <f t="shared" si="3"/>
        <v/>
      </c>
    </row>
    <row r="112" spans="1:13" ht="22.5" customHeight="1">
      <c r="A112" s="234" t="str">
        <f t="shared" si="2"/>
        <v/>
      </c>
      <c r="B112" s="234"/>
      <c r="C112" s="168" t="str">
        <f>IF(ISERROR(VLOOKUP(A112,'[1]Z03 收入决算表(财决03表)'!$A$10:$K$500,4,FALSE)),"",VLOOKUP(A112,'[1]Z03 收入决算表(财决03表)'!$A$10:$K$500,4,FALSE))</f>
        <v/>
      </c>
      <c r="D112" s="184" t="str">
        <f>IF(ISERROR(VLOOKUP(A112,'[1]Z03 收入决算表(财决03表)'!$A$10:$K$500,5,FALSE)),"",VLOOKUP(A112,'[1]Z03 收入决算表(财决03表)'!$A$10:$K$500,5,FALSE))</f>
        <v/>
      </c>
      <c r="E112" s="184" t="str">
        <f>IF(ISERROR(VLOOKUP(A112,'[1]Z03 收入决算表(财决03表)'!$A$10:$K$500,6,FALSE)),"",VLOOKUP(A112,'[1]Z03 收入决算表(财决03表)'!$A$10:$K$500,6,FALSE))</f>
        <v/>
      </c>
      <c r="F112" s="184" t="str">
        <f>IF(ISERROR(VLOOKUP(A112,'[1]Z03 收入决算表(财决03表)'!$A$10:$K$500,7,FALSE)),"",VLOOKUP(A112,'[1]Z03 收入决算表(财决03表)'!$A$10:$K$500,7,FALSE))</f>
        <v/>
      </c>
      <c r="G112" s="184" t="str">
        <f>IF(ISERROR(VLOOKUP(A112,'[1]Z03 收入决算表(财决03表)'!$A$10:$K$500,8,FALSE)),"",VLOOKUP(A112,'[1]Z03 收入决算表(财决03表)'!$A$10:$K$500,8,FALSE))</f>
        <v/>
      </c>
      <c r="H112" s="184" t="str">
        <f>IF(ISERROR(VLOOKUP(A112,'[1]Z03 收入决算表(财决03表)'!$A$10:$K$500,9,FALSE)),"",VLOOKUP(A112,'[1]Z03 收入决算表(财决03表)'!$A$10:$K$500,9,FALSE))</f>
        <v/>
      </c>
      <c r="I112" s="184" t="str">
        <f>IF(ISERROR(VLOOKUP(A112,'[1]Z03 收入决算表(财决03表)'!$A$10:$K$500,10,FALSE)),"",VLOOKUP(A112,'[1]Z03 收入决算表(财决03表)'!$A$10:$K$500,10,FALSE))</f>
        <v/>
      </c>
      <c r="J112" s="184" t="str">
        <f>IF(ISERROR(VLOOKUP(A112,'[1]Z03 收入决算表(财决03表)'!$A$10:$K$500,11,FALSE)),"",VLOOKUP(A112,'[1]Z03 收入决算表(财决03表)'!$A$10:$K$500,11,FALSE))</f>
        <v/>
      </c>
      <c r="K112" s="180">
        <f>'[1]Z03 收入决算表(财决03表)'!A111</f>
        <v>0</v>
      </c>
      <c r="L112" s="181">
        <f>'[1]Z03 收入决算表(财决03表)'!$E111</f>
        <v>0</v>
      </c>
      <c r="M112" s="177" t="str">
        <f t="shared" si="3"/>
        <v/>
      </c>
    </row>
    <row r="113" spans="1:13" ht="22.5" customHeight="1">
      <c r="A113" s="234" t="str">
        <f t="shared" si="2"/>
        <v/>
      </c>
      <c r="B113" s="234"/>
      <c r="C113" s="168" t="str">
        <f>IF(ISERROR(VLOOKUP(A113,'[1]Z03 收入决算表(财决03表)'!$A$10:$K$500,4,FALSE)),"",VLOOKUP(A113,'[1]Z03 收入决算表(财决03表)'!$A$10:$K$500,4,FALSE))</f>
        <v/>
      </c>
      <c r="D113" s="184" t="str">
        <f>IF(ISERROR(VLOOKUP(A113,'[1]Z03 收入决算表(财决03表)'!$A$10:$K$500,5,FALSE)),"",VLOOKUP(A113,'[1]Z03 收入决算表(财决03表)'!$A$10:$K$500,5,FALSE))</f>
        <v/>
      </c>
      <c r="E113" s="184" t="str">
        <f>IF(ISERROR(VLOOKUP(A113,'[1]Z03 收入决算表(财决03表)'!$A$10:$K$500,6,FALSE)),"",VLOOKUP(A113,'[1]Z03 收入决算表(财决03表)'!$A$10:$K$500,6,FALSE))</f>
        <v/>
      </c>
      <c r="F113" s="184" t="str">
        <f>IF(ISERROR(VLOOKUP(A113,'[1]Z03 收入决算表(财决03表)'!$A$10:$K$500,7,FALSE)),"",VLOOKUP(A113,'[1]Z03 收入决算表(财决03表)'!$A$10:$K$500,7,FALSE))</f>
        <v/>
      </c>
      <c r="G113" s="184" t="str">
        <f>IF(ISERROR(VLOOKUP(A113,'[1]Z03 收入决算表(财决03表)'!$A$10:$K$500,8,FALSE)),"",VLOOKUP(A113,'[1]Z03 收入决算表(财决03表)'!$A$10:$K$500,8,FALSE))</f>
        <v/>
      </c>
      <c r="H113" s="184" t="str">
        <f>IF(ISERROR(VLOOKUP(A113,'[1]Z03 收入决算表(财决03表)'!$A$10:$K$500,9,FALSE)),"",VLOOKUP(A113,'[1]Z03 收入决算表(财决03表)'!$A$10:$K$500,9,FALSE))</f>
        <v/>
      </c>
      <c r="I113" s="184" t="str">
        <f>IF(ISERROR(VLOOKUP(A113,'[1]Z03 收入决算表(财决03表)'!$A$10:$K$500,10,FALSE)),"",VLOOKUP(A113,'[1]Z03 收入决算表(财决03表)'!$A$10:$K$500,10,FALSE))</f>
        <v/>
      </c>
      <c r="J113" s="184" t="str">
        <f>IF(ISERROR(VLOOKUP(A113,'[1]Z03 收入决算表(财决03表)'!$A$10:$K$500,11,FALSE)),"",VLOOKUP(A113,'[1]Z03 收入决算表(财决03表)'!$A$10:$K$500,11,FALSE))</f>
        <v/>
      </c>
      <c r="K113" s="180">
        <f>'[1]Z03 收入决算表(财决03表)'!A112</f>
        <v>0</v>
      </c>
      <c r="L113" s="181">
        <f>'[1]Z03 收入决算表(财决03表)'!$E112</f>
        <v>0</v>
      </c>
      <c r="M113" s="177" t="str">
        <f t="shared" si="3"/>
        <v/>
      </c>
    </row>
    <row r="114" spans="1:13" ht="22.5" customHeight="1">
      <c r="A114" s="234" t="str">
        <f t="shared" si="2"/>
        <v/>
      </c>
      <c r="B114" s="234"/>
      <c r="C114" s="168" t="str">
        <f>IF(ISERROR(VLOOKUP(A114,'[1]Z03 收入决算表(财决03表)'!$A$10:$K$500,4,FALSE)),"",VLOOKUP(A114,'[1]Z03 收入决算表(财决03表)'!$A$10:$K$500,4,FALSE))</f>
        <v/>
      </c>
      <c r="D114" s="184" t="str">
        <f>IF(ISERROR(VLOOKUP(A114,'[1]Z03 收入决算表(财决03表)'!$A$10:$K$500,5,FALSE)),"",VLOOKUP(A114,'[1]Z03 收入决算表(财决03表)'!$A$10:$K$500,5,FALSE))</f>
        <v/>
      </c>
      <c r="E114" s="184" t="str">
        <f>IF(ISERROR(VLOOKUP(A114,'[1]Z03 收入决算表(财决03表)'!$A$10:$K$500,6,FALSE)),"",VLOOKUP(A114,'[1]Z03 收入决算表(财决03表)'!$A$10:$K$500,6,FALSE))</f>
        <v/>
      </c>
      <c r="F114" s="184" t="str">
        <f>IF(ISERROR(VLOOKUP(A114,'[1]Z03 收入决算表(财决03表)'!$A$10:$K$500,7,FALSE)),"",VLOOKUP(A114,'[1]Z03 收入决算表(财决03表)'!$A$10:$K$500,7,FALSE))</f>
        <v/>
      </c>
      <c r="G114" s="184" t="str">
        <f>IF(ISERROR(VLOOKUP(A114,'[1]Z03 收入决算表(财决03表)'!$A$10:$K$500,8,FALSE)),"",VLOOKUP(A114,'[1]Z03 收入决算表(财决03表)'!$A$10:$K$500,8,FALSE))</f>
        <v/>
      </c>
      <c r="H114" s="184" t="str">
        <f>IF(ISERROR(VLOOKUP(A114,'[1]Z03 收入决算表(财决03表)'!$A$10:$K$500,9,FALSE)),"",VLOOKUP(A114,'[1]Z03 收入决算表(财决03表)'!$A$10:$K$500,9,FALSE))</f>
        <v/>
      </c>
      <c r="I114" s="184" t="str">
        <f>IF(ISERROR(VLOOKUP(A114,'[1]Z03 收入决算表(财决03表)'!$A$10:$K$500,10,FALSE)),"",VLOOKUP(A114,'[1]Z03 收入决算表(财决03表)'!$A$10:$K$500,10,FALSE))</f>
        <v/>
      </c>
      <c r="J114" s="184" t="str">
        <f>IF(ISERROR(VLOOKUP(A114,'[1]Z03 收入决算表(财决03表)'!$A$10:$K$500,11,FALSE)),"",VLOOKUP(A114,'[1]Z03 收入决算表(财决03表)'!$A$10:$K$500,11,FALSE))</f>
        <v/>
      </c>
      <c r="K114" s="180">
        <f>'[1]Z03 收入决算表(财决03表)'!A113</f>
        <v>0</v>
      </c>
      <c r="L114" s="181">
        <f>'[1]Z03 收入决算表(财决03表)'!$E113</f>
        <v>0</v>
      </c>
      <c r="M114" s="177" t="str">
        <f t="shared" si="3"/>
        <v/>
      </c>
    </row>
    <row r="115" spans="1:13" ht="22.5" customHeight="1">
      <c r="A115" s="234" t="str">
        <f t="shared" si="2"/>
        <v/>
      </c>
      <c r="B115" s="234"/>
      <c r="C115" s="168" t="str">
        <f>IF(ISERROR(VLOOKUP(A115,'[1]Z03 收入决算表(财决03表)'!$A$10:$K$500,4,FALSE)),"",VLOOKUP(A115,'[1]Z03 收入决算表(财决03表)'!$A$10:$K$500,4,FALSE))</f>
        <v/>
      </c>
      <c r="D115" s="184" t="str">
        <f>IF(ISERROR(VLOOKUP(A115,'[1]Z03 收入决算表(财决03表)'!$A$10:$K$500,5,FALSE)),"",VLOOKUP(A115,'[1]Z03 收入决算表(财决03表)'!$A$10:$K$500,5,FALSE))</f>
        <v/>
      </c>
      <c r="E115" s="184" t="str">
        <f>IF(ISERROR(VLOOKUP(A115,'[1]Z03 收入决算表(财决03表)'!$A$10:$K$500,6,FALSE)),"",VLOOKUP(A115,'[1]Z03 收入决算表(财决03表)'!$A$10:$K$500,6,FALSE))</f>
        <v/>
      </c>
      <c r="F115" s="184" t="str">
        <f>IF(ISERROR(VLOOKUP(A115,'[1]Z03 收入决算表(财决03表)'!$A$10:$K$500,7,FALSE)),"",VLOOKUP(A115,'[1]Z03 收入决算表(财决03表)'!$A$10:$K$500,7,FALSE))</f>
        <v/>
      </c>
      <c r="G115" s="184" t="str">
        <f>IF(ISERROR(VLOOKUP(A115,'[1]Z03 收入决算表(财决03表)'!$A$10:$K$500,8,FALSE)),"",VLOOKUP(A115,'[1]Z03 收入决算表(财决03表)'!$A$10:$K$500,8,FALSE))</f>
        <v/>
      </c>
      <c r="H115" s="184" t="str">
        <f>IF(ISERROR(VLOOKUP(A115,'[1]Z03 收入决算表(财决03表)'!$A$10:$K$500,9,FALSE)),"",VLOOKUP(A115,'[1]Z03 收入决算表(财决03表)'!$A$10:$K$500,9,FALSE))</f>
        <v/>
      </c>
      <c r="I115" s="184" t="str">
        <f>IF(ISERROR(VLOOKUP(A115,'[1]Z03 收入决算表(财决03表)'!$A$10:$K$500,10,FALSE)),"",VLOOKUP(A115,'[1]Z03 收入决算表(财决03表)'!$A$10:$K$500,10,FALSE))</f>
        <v/>
      </c>
      <c r="J115" s="184" t="str">
        <f>IF(ISERROR(VLOOKUP(A115,'[1]Z03 收入决算表(财决03表)'!$A$10:$K$500,11,FALSE)),"",VLOOKUP(A115,'[1]Z03 收入决算表(财决03表)'!$A$10:$K$500,11,FALSE))</f>
        <v/>
      </c>
      <c r="K115" s="180">
        <f>'[1]Z03 收入决算表(财决03表)'!A114</f>
        <v>0</v>
      </c>
      <c r="L115" s="181">
        <f>'[1]Z03 收入决算表(财决03表)'!$E114</f>
        <v>0</v>
      </c>
      <c r="M115" s="177" t="str">
        <f t="shared" si="3"/>
        <v/>
      </c>
    </row>
    <row r="116" spans="1:13" ht="22.5" customHeight="1">
      <c r="A116" s="234" t="str">
        <f t="shared" si="2"/>
        <v/>
      </c>
      <c r="B116" s="234"/>
      <c r="C116" s="168" t="str">
        <f>IF(ISERROR(VLOOKUP(A116,'[1]Z03 收入决算表(财决03表)'!$A$10:$K$500,4,FALSE)),"",VLOOKUP(A116,'[1]Z03 收入决算表(财决03表)'!$A$10:$K$500,4,FALSE))</f>
        <v/>
      </c>
      <c r="D116" s="184" t="str">
        <f>IF(ISERROR(VLOOKUP(A116,'[1]Z03 收入决算表(财决03表)'!$A$10:$K$500,5,FALSE)),"",VLOOKUP(A116,'[1]Z03 收入决算表(财决03表)'!$A$10:$K$500,5,FALSE))</f>
        <v/>
      </c>
      <c r="E116" s="184" t="str">
        <f>IF(ISERROR(VLOOKUP(A116,'[1]Z03 收入决算表(财决03表)'!$A$10:$K$500,6,FALSE)),"",VLOOKUP(A116,'[1]Z03 收入决算表(财决03表)'!$A$10:$K$500,6,FALSE))</f>
        <v/>
      </c>
      <c r="F116" s="184" t="str">
        <f>IF(ISERROR(VLOOKUP(A116,'[1]Z03 收入决算表(财决03表)'!$A$10:$K$500,7,FALSE)),"",VLOOKUP(A116,'[1]Z03 收入决算表(财决03表)'!$A$10:$K$500,7,FALSE))</f>
        <v/>
      </c>
      <c r="G116" s="184" t="str">
        <f>IF(ISERROR(VLOOKUP(A116,'[1]Z03 收入决算表(财决03表)'!$A$10:$K$500,8,FALSE)),"",VLOOKUP(A116,'[1]Z03 收入决算表(财决03表)'!$A$10:$K$500,8,FALSE))</f>
        <v/>
      </c>
      <c r="H116" s="184" t="str">
        <f>IF(ISERROR(VLOOKUP(A116,'[1]Z03 收入决算表(财决03表)'!$A$10:$K$500,9,FALSE)),"",VLOOKUP(A116,'[1]Z03 收入决算表(财决03表)'!$A$10:$K$500,9,FALSE))</f>
        <v/>
      </c>
      <c r="I116" s="184" t="str">
        <f>IF(ISERROR(VLOOKUP(A116,'[1]Z03 收入决算表(财决03表)'!$A$10:$K$500,10,FALSE)),"",VLOOKUP(A116,'[1]Z03 收入决算表(财决03表)'!$A$10:$K$500,10,FALSE))</f>
        <v/>
      </c>
      <c r="J116" s="184" t="str">
        <f>IF(ISERROR(VLOOKUP(A116,'[1]Z03 收入决算表(财决03表)'!$A$10:$K$500,11,FALSE)),"",VLOOKUP(A116,'[1]Z03 收入决算表(财决03表)'!$A$10:$K$500,11,FALSE))</f>
        <v/>
      </c>
      <c r="K116" s="180">
        <f>'[1]Z03 收入决算表(财决03表)'!A115</f>
        <v>0</v>
      </c>
      <c r="L116" s="181">
        <f>'[1]Z03 收入决算表(财决03表)'!$E115</f>
        <v>0</v>
      </c>
      <c r="M116" s="177" t="str">
        <f t="shared" si="3"/>
        <v/>
      </c>
    </row>
    <row r="117" spans="1:13" ht="22.5" customHeight="1">
      <c r="A117" s="234" t="str">
        <f t="shared" si="2"/>
        <v/>
      </c>
      <c r="B117" s="234"/>
      <c r="C117" s="168" t="str">
        <f>IF(ISERROR(VLOOKUP(A117,'[1]Z03 收入决算表(财决03表)'!$A$10:$K$500,4,FALSE)),"",VLOOKUP(A117,'[1]Z03 收入决算表(财决03表)'!$A$10:$K$500,4,FALSE))</f>
        <v/>
      </c>
      <c r="D117" s="184" t="str">
        <f>IF(ISERROR(VLOOKUP(A117,'[1]Z03 收入决算表(财决03表)'!$A$10:$K$500,5,FALSE)),"",VLOOKUP(A117,'[1]Z03 收入决算表(财决03表)'!$A$10:$K$500,5,FALSE))</f>
        <v/>
      </c>
      <c r="E117" s="184" t="str">
        <f>IF(ISERROR(VLOOKUP(A117,'[1]Z03 收入决算表(财决03表)'!$A$10:$K$500,6,FALSE)),"",VLOOKUP(A117,'[1]Z03 收入决算表(财决03表)'!$A$10:$K$500,6,FALSE))</f>
        <v/>
      </c>
      <c r="F117" s="184" t="str">
        <f>IF(ISERROR(VLOOKUP(A117,'[1]Z03 收入决算表(财决03表)'!$A$10:$K$500,7,FALSE)),"",VLOOKUP(A117,'[1]Z03 收入决算表(财决03表)'!$A$10:$K$500,7,FALSE))</f>
        <v/>
      </c>
      <c r="G117" s="184" t="str">
        <f>IF(ISERROR(VLOOKUP(A117,'[1]Z03 收入决算表(财决03表)'!$A$10:$K$500,8,FALSE)),"",VLOOKUP(A117,'[1]Z03 收入决算表(财决03表)'!$A$10:$K$500,8,FALSE))</f>
        <v/>
      </c>
      <c r="H117" s="184" t="str">
        <f>IF(ISERROR(VLOOKUP(A117,'[1]Z03 收入决算表(财决03表)'!$A$10:$K$500,9,FALSE)),"",VLOOKUP(A117,'[1]Z03 收入决算表(财决03表)'!$A$10:$K$500,9,FALSE))</f>
        <v/>
      </c>
      <c r="I117" s="184" t="str">
        <f>IF(ISERROR(VLOOKUP(A117,'[1]Z03 收入决算表(财决03表)'!$A$10:$K$500,10,FALSE)),"",VLOOKUP(A117,'[1]Z03 收入决算表(财决03表)'!$A$10:$K$500,10,FALSE))</f>
        <v/>
      </c>
      <c r="J117" s="184" t="str">
        <f>IF(ISERROR(VLOOKUP(A117,'[1]Z03 收入决算表(财决03表)'!$A$10:$K$500,11,FALSE)),"",VLOOKUP(A117,'[1]Z03 收入决算表(财决03表)'!$A$10:$K$500,11,FALSE))</f>
        <v/>
      </c>
      <c r="K117" s="180">
        <f>'[1]Z03 收入决算表(财决03表)'!A116</f>
        <v>0</v>
      </c>
      <c r="L117" s="181">
        <f>'[1]Z03 收入决算表(财决03表)'!$E116</f>
        <v>0</v>
      </c>
      <c r="M117" s="177" t="str">
        <f t="shared" si="3"/>
        <v/>
      </c>
    </row>
    <row r="118" spans="1:13" ht="22.5" customHeight="1">
      <c r="A118" s="234" t="str">
        <f t="shared" si="2"/>
        <v/>
      </c>
      <c r="B118" s="234"/>
      <c r="C118" s="168" t="str">
        <f>IF(ISERROR(VLOOKUP(A118,'[1]Z03 收入决算表(财决03表)'!$A$10:$K$500,4,FALSE)),"",VLOOKUP(A118,'[1]Z03 收入决算表(财决03表)'!$A$10:$K$500,4,FALSE))</f>
        <v/>
      </c>
      <c r="D118" s="184" t="str">
        <f>IF(ISERROR(VLOOKUP(A118,'[1]Z03 收入决算表(财决03表)'!$A$10:$K$500,5,FALSE)),"",VLOOKUP(A118,'[1]Z03 收入决算表(财决03表)'!$A$10:$K$500,5,FALSE))</f>
        <v/>
      </c>
      <c r="E118" s="184" t="str">
        <f>IF(ISERROR(VLOOKUP(A118,'[1]Z03 收入决算表(财决03表)'!$A$10:$K$500,6,FALSE)),"",VLOOKUP(A118,'[1]Z03 收入决算表(财决03表)'!$A$10:$K$500,6,FALSE))</f>
        <v/>
      </c>
      <c r="F118" s="184" t="str">
        <f>IF(ISERROR(VLOOKUP(A118,'[1]Z03 收入决算表(财决03表)'!$A$10:$K$500,7,FALSE)),"",VLOOKUP(A118,'[1]Z03 收入决算表(财决03表)'!$A$10:$K$500,7,FALSE))</f>
        <v/>
      </c>
      <c r="G118" s="184" t="str">
        <f>IF(ISERROR(VLOOKUP(A118,'[1]Z03 收入决算表(财决03表)'!$A$10:$K$500,8,FALSE)),"",VLOOKUP(A118,'[1]Z03 收入决算表(财决03表)'!$A$10:$K$500,8,FALSE))</f>
        <v/>
      </c>
      <c r="H118" s="184" t="str">
        <f>IF(ISERROR(VLOOKUP(A118,'[1]Z03 收入决算表(财决03表)'!$A$10:$K$500,9,FALSE)),"",VLOOKUP(A118,'[1]Z03 收入决算表(财决03表)'!$A$10:$K$500,9,FALSE))</f>
        <v/>
      </c>
      <c r="I118" s="184" t="str">
        <f>IF(ISERROR(VLOOKUP(A118,'[1]Z03 收入决算表(财决03表)'!$A$10:$K$500,10,FALSE)),"",VLOOKUP(A118,'[1]Z03 收入决算表(财决03表)'!$A$10:$K$500,10,FALSE))</f>
        <v/>
      </c>
      <c r="J118" s="184" t="str">
        <f>IF(ISERROR(VLOOKUP(A118,'[1]Z03 收入决算表(财决03表)'!$A$10:$K$500,11,FALSE)),"",VLOOKUP(A118,'[1]Z03 收入决算表(财决03表)'!$A$10:$K$500,11,FALSE))</f>
        <v/>
      </c>
      <c r="K118" s="180">
        <f>'[1]Z03 收入决算表(财决03表)'!A117</f>
        <v>0</v>
      </c>
      <c r="L118" s="181">
        <f>'[1]Z03 收入决算表(财决03表)'!$E117</f>
        <v>0</v>
      </c>
      <c r="M118" s="177" t="str">
        <f t="shared" si="3"/>
        <v/>
      </c>
    </row>
    <row r="119" spans="1:13" ht="22.5" customHeight="1">
      <c r="A119" s="234" t="str">
        <f t="shared" si="2"/>
        <v/>
      </c>
      <c r="B119" s="234"/>
      <c r="C119" s="168" t="str">
        <f>IF(ISERROR(VLOOKUP(A119,'[1]Z03 收入决算表(财决03表)'!$A$10:$K$500,4,FALSE)),"",VLOOKUP(A119,'[1]Z03 收入决算表(财决03表)'!$A$10:$K$500,4,FALSE))</f>
        <v/>
      </c>
      <c r="D119" s="184" t="str">
        <f>IF(ISERROR(VLOOKUP(A119,'[1]Z03 收入决算表(财决03表)'!$A$10:$K$500,5,FALSE)),"",VLOOKUP(A119,'[1]Z03 收入决算表(财决03表)'!$A$10:$K$500,5,FALSE))</f>
        <v/>
      </c>
      <c r="E119" s="184" t="str">
        <f>IF(ISERROR(VLOOKUP(A119,'[1]Z03 收入决算表(财决03表)'!$A$10:$K$500,6,FALSE)),"",VLOOKUP(A119,'[1]Z03 收入决算表(财决03表)'!$A$10:$K$500,6,FALSE))</f>
        <v/>
      </c>
      <c r="F119" s="184" t="str">
        <f>IF(ISERROR(VLOOKUP(A119,'[1]Z03 收入决算表(财决03表)'!$A$10:$K$500,7,FALSE)),"",VLOOKUP(A119,'[1]Z03 收入决算表(财决03表)'!$A$10:$K$500,7,FALSE))</f>
        <v/>
      </c>
      <c r="G119" s="184" t="str">
        <f>IF(ISERROR(VLOOKUP(A119,'[1]Z03 收入决算表(财决03表)'!$A$10:$K$500,8,FALSE)),"",VLOOKUP(A119,'[1]Z03 收入决算表(财决03表)'!$A$10:$K$500,8,FALSE))</f>
        <v/>
      </c>
      <c r="H119" s="184" t="str">
        <f>IF(ISERROR(VLOOKUP(A119,'[1]Z03 收入决算表(财决03表)'!$A$10:$K$500,9,FALSE)),"",VLOOKUP(A119,'[1]Z03 收入决算表(财决03表)'!$A$10:$K$500,9,FALSE))</f>
        <v/>
      </c>
      <c r="I119" s="184" t="str">
        <f>IF(ISERROR(VLOOKUP(A119,'[1]Z03 收入决算表(财决03表)'!$A$10:$K$500,10,FALSE)),"",VLOOKUP(A119,'[1]Z03 收入决算表(财决03表)'!$A$10:$K$500,10,FALSE))</f>
        <v/>
      </c>
      <c r="J119" s="184" t="str">
        <f>IF(ISERROR(VLOOKUP(A119,'[1]Z03 收入决算表(财决03表)'!$A$10:$K$500,11,FALSE)),"",VLOOKUP(A119,'[1]Z03 收入决算表(财决03表)'!$A$10:$K$500,11,FALSE))</f>
        <v/>
      </c>
      <c r="K119" s="180">
        <f>'[1]Z03 收入决算表(财决03表)'!A118</f>
        <v>0</v>
      </c>
      <c r="L119" s="181">
        <f>'[1]Z03 收入决算表(财决03表)'!$E118</f>
        <v>0</v>
      </c>
      <c r="M119" s="177" t="str">
        <f t="shared" si="3"/>
        <v/>
      </c>
    </row>
    <row r="120" spans="1:13" ht="22.5" customHeight="1">
      <c r="A120" s="234" t="str">
        <f t="shared" si="2"/>
        <v/>
      </c>
      <c r="B120" s="234"/>
      <c r="C120" s="168" t="str">
        <f>IF(ISERROR(VLOOKUP(A120,'[1]Z03 收入决算表(财决03表)'!$A$10:$K$500,4,FALSE)),"",VLOOKUP(A120,'[1]Z03 收入决算表(财决03表)'!$A$10:$K$500,4,FALSE))</f>
        <v/>
      </c>
      <c r="D120" s="184" t="str">
        <f>IF(ISERROR(VLOOKUP(A120,'[1]Z03 收入决算表(财决03表)'!$A$10:$K$500,5,FALSE)),"",VLOOKUP(A120,'[1]Z03 收入决算表(财决03表)'!$A$10:$K$500,5,FALSE))</f>
        <v/>
      </c>
      <c r="E120" s="184" t="str">
        <f>IF(ISERROR(VLOOKUP(A120,'[1]Z03 收入决算表(财决03表)'!$A$10:$K$500,6,FALSE)),"",VLOOKUP(A120,'[1]Z03 收入决算表(财决03表)'!$A$10:$K$500,6,FALSE))</f>
        <v/>
      </c>
      <c r="F120" s="184" t="str">
        <f>IF(ISERROR(VLOOKUP(A120,'[1]Z03 收入决算表(财决03表)'!$A$10:$K$500,7,FALSE)),"",VLOOKUP(A120,'[1]Z03 收入决算表(财决03表)'!$A$10:$K$500,7,FALSE))</f>
        <v/>
      </c>
      <c r="G120" s="184" t="str">
        <f>IF(ISERROR(VLOOKUP(A120,'[1]Z03 收入决算表(财决03表)'!$A$10:$K$500,8,FALSE)),"",VLOOKUP(A120,'[1]Z03 收入决算表(财决03表)'!$A$10:$K$500,8,FALSE))</f>
        <v/>
      </c>
      <c r="H120" s="184" t="str">
        <f>IF(ISERROR(VLOOKUP(A120,'[1]Z03 收入决算表(财决03表)'!$A$10:$K$500,9,FALSE)),"",VLOOKUP(A120,'[1]Z03 收入决算表(财决03表)'!$A$10:$K$500,9,FALSE))</f>
        <v/>
      </c>
      <c r="I120" s="184" t="str">
        <f>IF(ISERROR(VLOOKUP(A120,'[1]Z03 收入决算表(财决03表)'!$A$10:$K$500,10,FALSE)),"",VLOOKUP(A120,'[1]Z03 收入决算表(财决03表)'!$A$10:$K$500,10,FALSE))</f>
        <v/>
      </c>
      <c r="J120" s="184" t="str">
        <f>IF(ISERROR(VLOOKUP(A120,'[1]Z03 收入决算表(财决03表)'!$A$10:$K$500,11,FALSE)),"",VLOOKUP(A120,'[1]Z03 收入决算表(财决03表)'!$A$10:$K$500,11,FALSE))</f>
        <v/>
      </c>
      <c r="K120" s="180">
        <f>'[1]Z03 收入决算表(财决03表)'!A119</f>
        <v>0</v>
      </c>
      <c r="L120" s="181">
        <f>'[1]Z03 收入决算表(财决03表)'!$E119</f>
        <v>0</v>
      </c>
      <c r="M120" s="177" t="str">
        <f t="shared" si="3"/>
        <v/>
      </c>
    </row>
    <row r="121" spans="1:13" ht="22.5" customHeight="1">
      <c r="A121" s="234" t="str">
        <f t="shared" si="2"/>
        <v/>
      </c>
      <c r="B121" s="234"/>
      <c r="C121" s="168" t="str">
        <f>IF(ISERROR(VLOOKUP(A121,'[1]Z03 收入决算表(财决03表)'!$A$10:$K$500,4,FALSE)),"",VLOOKUP(A121,'[1]Z03 收入决算表(财决03表)'!$A$10:$K$500,4,FALSE))</f>
        <v/>
      </c>
      <c r="D121" s="184" t="str">
        <f>IF(ISERROR(VLOOKUP(A121,'[1]Z03 收入决算表(财决03表)'!$A$10:$K$500,5,FALSE)),"",VLOOKUP(A121,'[1]Z03 收入决算表(财决03表)'!$A$10:$K$500,5,FALSE))</f>
        <v/>
      </c>
      <c r="E121" s="184" t="str">
        <f>IF(ISERROR(VLOOKUP(A121,'[1]Z03 收入决算表(财决03表)'!$A$10:$K$500,6,FALSE)),"",VLOOKUP(A121,'[1]Z03 收入决算表(财决03表)'!$A$10:$K$500,6,FALSE))</f>
        <v/>
      </c>
      <c r="F121" s="184" t="str">
        <f>IF(ISERROR(VLOOKUP(A121,'[1]Z03 收入决算表(财决03表)'!$A$10:$K$500,7,FALSE)),"",VLOOKUP(A121,'[1]Z03 收入决算表(财决03表)'!$A$10:$K$500,7,FALSE))</f>
        <v/>
      </c>
      <c r="G121" s="184" t="str">
        <f>IF(ISERROR(VLOOKUP(A121,'[1]Z03 收入决算表(财决03表)'!$A$10:$K$500,8,FALSE)),"",VLOOKUP(A121,'[1]Z03 收入决算表(财决03表)'!$A$10:$K$500,8,FALSE))</f>
        <v/>
      </c>
      <c r="H121" s="184" t="str">
        <f>IF(ISERROR(VLOOKUP(A121,'[1]Z03 收入决算表(财决03表)'!$A$10:$K$500,9,FALSE)),"",VLOOKUP(A121,'[1]Z03 收入决算表(财决03表)'!$A$10:$K$500,9,FALSE))</f>
        <v/>
      </c>
      <c r="I121" s="184" t="str">
        <f>IF(ISERROR(VLOOKUP(A121,'[1]Z03 收入决算表(财决03表)'!$A$10:$K$500,10,FALSE)),"",VLOOKUP(A121,'[1]Z03 收入决算表(财决03表)'!$A$10:$K$500,10,FALSE))</f>
        <v/>
      </c>
      <c r="J121" s="184" t="str">
        <f>IF(ISERROR(VLOOKUP(A121,'[1]Z03 收入决算表(财决03表)'!$A$10:$K$500,11,FALSE)),"",VLOOKUP(A121,'[1]Z03 收入决算表(财决03表)'!$A$10:$K$500,11,FALSE))</f>
        <v/>
      </c>
      <c r="K121" s="180">
        <f>'[1]Z03 收入决算表(财决03表)'!A120</f>
        <v>0</v>
      </c>
      <c r="L121" s="181">
        <f>'[1]Z03 收入决算表(财决03表)'!$E120</f>
        <v>0</v>
      </c>
      <c r="M121" s="177" t="str">
        <f t="shared" si="3"/>
        <v/>
      </c>
    </row>
    <row r="122" spans="1:13" ht="22.5" customHeight="1">
      <c r="A122" s="234" t="str">
        <f t="shared" si="2"/>
        <v/>
      </c>
      <c r="B122" s="234"/>
      <c r="C122" s="168" t="str">
        <f>IF(ISERROR(VLOOKUP(A122,'[1]Z03 收入决算表(财决03表)'!$A$10:$K$500,4,FALSE)),"",VLOOKUP(A122,'[1]Z03 收入决算表(财决03表)'!$A$10:$K$500,4,FALSE))</f>
        <v/>
      </c>
      <c r="D122" s="184" t="str">
        <f>IF(ISERROR(VLOOKUP(A122,'[1]Z03 收入决算表(财决03表)'!$A$10:$K$500,5,FALSE)),"",VLOOKUP(A122,'[1]Z03 收入决算表(财决03表)'!$A$10:$K$500,5,FALSE))</f>
        <v/>
      </c>
      <c r="E122" s="184" t="str">
        <f>IF(ISERROR(VLOOKUP(A122,'[1]Z03 收入决算表(财决03表)'!$A$10:$K$500,6,FALSE)),"",VLOOKUP(A122,'[1]Z03 收入决算表(财决03表)'!$A$10:$K$500,6,FALSE))</f>
        <v/>
      </c>
      <c r="F122" s="184" t="str">
        <f>IF(ISERROR(VLOOKUP(A122,'[1]Z03 收入决算表(财决03表)'!$A$10:$K$500,7,FALSE)),"",VLOOKUP(A122,'[1]Z03 收入决算表(财决03表)'!$A$10:$K$500,7,FALSE))</f>
        <v/>
      </c>
      <c r="G122" s="184" t="str">
        <f>IF(ISERROR(VLOOKUP(A122,'[1]Z03 收入决算表(财决03表)'!$A$10:$K$500,8,FALSE)),"",VLOOKUP(A122,'[1]Z03 收入决算表(财决03表)'!$A$10:$K$500,8,FALSE))</f>
        <v/>
      </c>
      <c r="H122" s="184" t="str">
        <f>IF(ISERROR(VLOOKUP(A122,'[1]Z03 收入决算表(财决03表)'!$A$10:$K$500,9,FALSE)),"",VLOOKUP(A122,'[1]Z03 收入决算表(财决03表)'!$A$10:$K$500,9,FALSE))</f>
        <v/>
      </c>
      <c r="I122" s="184" t="str">
        <f>IF(ISERROR(VLOOKUP(A122,'[1]Z03 收入决算表(财决03表)'!$A$10:$K$500,10,FALSE)),"",VLOOKUP(A122,'[1]Z03 收入决算表(财决03表)'!$A$10:$K$500,10,FALSE))</f>
        <v/>
      </c>
      <c r="J122" s="184" t="str">
        <f>IF(ISERROR(VLOOKUP(A122,'[1]Z03 收入决算表(财决03表)'!$A$10:$K$500,11,FALSE)),"",VLOOKUP(A122,'[1]Z03 收入决算表(财决03表)'!$A$10:$K$500,11,FALSE))</f>
        <v/>
      </c>
      <c r="K122" s="180">
        <f>'[1]Z03 收入决算表(财决03表)'!A121</f>
        <v>0</v>
      </c>
      <c r="L122" s="181">
        <f>'[1]Z03 收入决算表(财决03表)'!$E121</f>
        <v>0</v>
      </c>
      <c r="M122" s="177" t="str">
        <f t="shared" si="3"/>
        <v/>
      </c>
    </row>
    <row r="123" spans="1:13" ht="22.5" customHeight="1">
      <c r="A123" s="234" t="str">
        <f t="shared" si="2"/>
        <v/>
      </c>
      <c r="B123" s="234"/>
      <c r="C123" s="168" t="str">
        <f>IF(ISERROR(VLOOKUP(A123,'[1]Z03 收入决算表(财决03表)'!$A$10:$K$500,4,FALSE)),"",VLOOKUP(A123,'[1]Z03 收入决算表(财决03表)'!$A$10:$K$500,4,FALSE))</f>
        <v/>
      </c>
      <c r="D123" s="184" t="str">
        <f>IF(ISERROR(VLOOKUP(A123,'[1]Z03 收入决算表(财决03表)'!$A$10:$K$500,5,FALSE)),"",VLOOKUP(A123,'[1]Z03 收入决算表(财决03表)'!$A$10:$K$500,5,FALSE))</f>
        <v/>
      </c>
      <c r="E123" s="184" t="str">
        <f>IF(ISERROR(VLOOKUP(A123,'[1]Z03 收入决算表(财决03表)'!$A$10:$K$500,6,FALSE)),"",VLOOKUP(A123,'[1]Z03 收入决算表(财决03表)'!$A$10:$K$500,6,FALSE))</f>
        <v/>
      </c>
      <c r="F123" s="184" t="str">
        <f>IF(ISERROR(VLOOKUP(A123,'[1]Z03 收入决算表(财决03表)'!$A$10:$K$500,7,FALSE)),"",VLOOKUP(A123,'[1]Z03 收入决算表(财决03表)'!$A$10:$K$500,7,FALSE))</f>
        <v/>
      </c>
      <c r="G123" s="184" t="str">
        <f>IF(ISERROR(VLOOKUP(A123,'[1]Z03 收入决算表(财决03表)'!$A$10:$K$500,8,FALSE)),"",VLOOKUP(A123,'[1]Z03 收入决算表(财决03表)'!$A$10:$K$500,8,FALSE))</f>
        <v/>
      </c>
      <c r="H123" s="184" t="str">
        <f>IF(ISERROR(VLOOKUP(A123,'[1]Z03 收入决算表(财决03表)'!$A$10:$K$500,9,FALSE)),"",VLOOKUP(A123,'[1]Z03 收入决算表(财决03表)'!$A$10:$K$500,9,FALSE))</f>
        <v/>
      </c>
      <c r="I123" s="184" t="str">
        <f>IF(ISERROR(VLOOKUP(A123,'[1]Z03 收入决算表(财决03表)'!$A$10:$K$500,10,FALSE)),"",VLOOKUP(A123,'[1]Z03 收入决算表(财决03表)'!$A$10:$K$500,10,FALSE))</f>
        <v/>
      </c>
      <c r="J123" s="184" t="str">
        <f>IF(ISERROR(VLOOKUP(A123,'[1]Z03 收入决算表(财决03表)'!$A$10:$K$500,11,FALSE)),"",VLOOKUP(A123,'[1]Z03 收入决算表(财决03表)'!$A$10:$K$500,11,FALSE))</f>
        <v/>
      </c>
      <c r="K123" s="180">
        <f>'[1]Z03 收入决算表(财决03表)'!A122</f>
        <v>0</v>
      </c>
      <c r="L123" s="181">
        <f>'[1]Z03 收入决算表(财决03表)'!$E122</f>
        <v>0</v>
      </c>
      <c r="M123" s="177" t="str">
        <f t="shared" si="3"/>
        <v/>
      </c>
    </row>
    <row r="124" spans="1:13" ht="22.5" customHeight="1">
      <c r="A124" s="234" t="str">
        <f t="shared" si="2"/>
        <v/>
      </c>
      <c r="B124" s="234"/>
      <c r="C124" s="168" t="str">
        <f>IF(ISERROR(VLOOKUP(A124,'[1]Z03 收入决算表(财决03表)'!$A$10:$K$500,4,FALSE)),"",VLOOKUP(A124,'[1]Z03 收入决算表(财决03表)'!$A$10:$K$500,4,FALSE))</f>
        <v/>
      </c>
      <c r="D124" s="184" t="str">
        <f>IF(ISERROR(VLOOKUP(A124,'[1]Z03 收入决算表(财决03表)'!$A$10:$K$500,5,FALSE)),"",VLOOKUP(A124,'[1]Z03 收入决算表(财决03表)'!$A$10:$K$500,5,FALSE))</f>
        <v/>
      </c>
      <c r="E124" s="184" t="str">
        <f>IF(ISERROR(VLOOKUP(A124,'[1]Z03 收入决算表(财决03表)'!$A$10:$K$500,6,FALSE)),"",VLOOKUP(A124,'[1]Z03 收入决算表(财决03表)'!$A$10:$K$500,6,FALSE))</f>
        <v/>
      </c>
      <c r="F124" s="184" t="str">
        <f>IF(ISERROR(VLOOKUP(A124,'[1]Z03 收入决算表(财决03表)'!$A$10:$K$500,7,FALSE)),"",VLOOKUP(A124,'[1]Z03 收入决算表(财决03表)'!$A$10:$K$500,7,FALSE))</f>
        <v/>
      </c>
      <c r="G124" s="184" t="str">
        <f>IF(ISERROR(VLOOKUP(A124,'[1]Z03 收入决算表(财决03表)'!$A$10:$K$500,8,FALSE)),"",VLOOKUP(A124,'[1]Z03 收入决算表(财决03表)'!$A$10:$K$500,8,FALSE))</f>
        <v/>
      </c>
      <c r="H124" s="184" t="str">
        <f>IF(ISERROR(VLOOKUP(A124,'[1]Z03 收入决算表(财决03表)'!$A$10:$K$500,9,FALSE)),"",VLOOKUP(A124,'[1]Z03 收入决算表(财决03表)'!$A$10:$K$500,9,FALSE))</f>
        <v/>
      </c>
      <c r="I124" s="184" t="str">
        <f>IF(ISERROR(VLOOKUP(A124,'[1]Z03 收入决算表(财决03表)'!$A$10:$K$500,10,FALSE)),"",VLOOKUP(A124,'[1]Z03 收入决算表(财决03表)'!$A$10:$K$500,10,FALSE))</f>
        <v/>
      </c>
      <c r="J124" s="184" t="str">
        <f>IF(ISERROR(VLOOKUP(A124,'[1]Z03 收入决算表(财决03表)'!$A$10:$K$500,11,FALSE)),"",VLOOKUP(A124,'[1]Z03 收入决算表(财决03表)'!$A$10:$K$500,11,FALSE))</f>
        <v/>
      </c>
      <c r="K124" s="180">
        <f>'[1]Z03 收入决算表(财决03表)'!A123</f>
        <v>0</v>
      </c>
      <c r="L124" s="181">
        <f>'[1]Z03 收入决算表(财决03表)'!$E123</f>
        <v>0</v>
      </c>
      <c r="M124" s="177" t="str">
        <f t="shared" si="3"/>
        <v/>
      </c>
    </row>
    <row r="125" spans="1:13" ht="22.5" customHeight="1">
      <c r="A125" s="234" t="str">
        <f t="shared" si="2"/>
        <v/>
      </c>
      <c r="B125" s="234"/>
      <c r="C125" s="168" t="str">
        <f>IF(ISERROR(VLOOKUP(A125,'[1]Z03 收入决算表(财决03表)'!$A$10:$K$500,4,FALSE)),"",VLOOKUP(A125,'[1]Z03 收入决算表(财决03表)'!$A$10:$K$500,4,FALSE))</f>
        <v/>
      </c>
      <c r="D125" s="184" t="str">
        <f>IF(ISERROR(VLOOKUP(A125,'[1]Z03 收入决算表(财决03表)'!$A$10:$K$500,5,FALSE)),"",VLOOKUP(A125,'[1]Z03 收入决算表(财决03表)'!$A$10:$K$500,5,FALSE))</f>
        <v/>
      </c>
      <c r="E125" s="184" t="str">
        <f>IF(ISERROR(VLOOKUP(A125,'[1]Z03 收入决算表(财决03表)'!$A$10:$K$500,6,FALSE)),"",VLOOKUP(A125,'[1]Z03 收入决算表(财决03表)'!$A$10:$K$500,6,FALSE))</f>
        <v/>
      </c>
      <c r="F125" s="184" t="str">
        <f>IF(ISERROR(VLOOKUP(A125,'[1]Z03 收入决算表(财决03表)'!$A$10:$K$500,7,FALSE)),"",VLOOKUP(A125,'[1]Z03 收入决算表(财决03表)'!$A$10:$K$500,7,FALSE))</f>
        <v/>
      </c>
      <c r="G125" s="184" t="str">
        <f>IF(ISERROR(VLOOKUP(A125,'[1]Z03 收入决算表(财决03表)'!$A$10:$K$500,8,FALSE)),"",VLOOKUP(A125,'[1]Z03 收入决算表(财决03表)'!$A$10:$K$500,8,FALSE))</f>
        <v/>
      </c>
      <c r="H125" s="184" t="str">
        <f>IF(ISERROR(VLOOKUP(A125,'[1]Z03 收入决算表(财决03表)'!$A$10:$K$500,9,FALSE)),"",VLOOKUP(A125,'[1]Z03 收入决算表(财决03表)'!$A$10:$K$500,9,FALSE))</f>
        <v/>
      </c>
      <c r="I125" s="184" t="str">
        <f>IF(ISERROR(VLOOKUP(A125,'[1]Z03 收入决算表(财决03表)'!$A$10:$K$500,10,FALSE)),"",VLOOKUP(A125,'[1]Z03 收入决算表(财决03表)'!$A$10:$K$500,10,FALSE))</f>
        <v/>
      </c>
      <c r="J125" s="184" t="str">
        <f>IF(ISERROR(VLOOKUP(A125,'[1]Z03 收入决算表(财决03表)'!$A$10:$K$500,11,FALSE)),"",VLOOKUP(A125,'[1]Z03 收入决算表(财决03表)'!$A$10:$K$500,11,FALSE))</f>
        <v/>
      </c>
      <c r="K125" s="180">
        <f>'[1]Z03 收入决算表(财决03表)'!A124</f>
        <v>0</v>
      </c>
      <c r="L125" s="181">
        <f>'[1]Z03 收入决算表(财决03表)'!$E124</f>
        <v>0</v>
      </c>
      <c r="M125" s="177" t="str">
        <f t="shared" si="3"/>
        <v/>
      </c>
    </row>
    <row r="126" spans="1:13" ht="22.5" customHeight="1">
      <c r="A126" s="234" t="str">
        <f t="shared" si="2"/>
        <v/>
      </c>
      <c r="B126" s="234"/>
      <c r="C126" s="168" t="str">
        <f>IF(ISERROR(VLOOKUP(A126,'[1]Z03 收入决算表(财决03表)'!$A$10:$K$500,4,FALSE)),"",VLOOKUP(A126,'[1]Z03 收入决算表(财决03表)'!$A$10:$K$500,4,FALSE))</f>
        <v/>
      </c>
      <c r="D126" s="184" t="str">
        <f>IF(ISERROR(VLOOKUP(A126,'[1]Z03 收入决算表(财决03表)'!$A$10:$K$500,5,FALSE)),"",VLOOKUP(A126,'[1]Z03 收入决算表(财决03表)'!$A$10:$K$500,5,FALSE))</f>
        <v/>
      </c>
      <c r="E126" s="184" t="str">
        <f>IF(ISERROR(VLOOKUP(A126,'[1]Z03 收入决算表(财决03表)'!$A$10:$K$500,6,FALSE)),"",VLOOKUP(A126,'[1]Z03 收入决算表(财决03表)'!$A$10:$K$500,6,FALSE))</f>
        <v/>
      </c>
      <c r="F126" s="184" t="str">
        <f>IF(ISERROR(VLOOKUP(A126,'[1]Z03 收入决算表(财决03表)'!$A$10:$K$500,7,FALSE)),"",VLOOKUP(A126,'[1]Z03 收入决算表(财决03表)'!$A$10:$K$500,7,FALSE))</f>
        <v/>
      </c>
      <c r="G126" s="184" t="str">
        <f>IF(ISERROR(VLOOKUP(A126,'[1]Z03 收入决算表(财决03表)'!$A$10:$K$500,8,FALSE)),"",VLOOKUP(A126,'[1]Z03 收入决算表(财决03表)'!$A$10:$K$500,8,FALSE))</f>
        <v/>
      </c>
      <c r="H126" s="184" t="str">
        <f>IF(ISERROR(VLOOKUP(A126,'[1]Z03 收入决算表(财决03表)'!$A$10:$K$500,9,FALSE)),"",VLOOKUP(A126,'[1]Z03 收入决算表(财决03表)'!$A$10:$K$500,9,FALSE))</f>
        <v/>
      </c>
      <c r="I126" s="184" t="str">
        <f>IF(ISERROR(VLOOKUP(A126,'[1]Z03 收入决算表(财决03表)'!$A$10:$K$500,10,FALSE)),"",VLOOKUP(A126,'[1]Z03 收入决算表(财决03表)'!$A$10:$K$500,10,FALSE))</f>
        <v/>
      </c>
      <c r="J126" s="184" t="str">
        <f>IF(ISERROR(VLOOKUP(A126,'[1]Z03 收入决算表(财决03表)'!$A$10:$K$500,11,FALSE)),"",VLOOKUP(A126,'[1]Z03 收入决算表(财决03表)'!$A$10:$K$500,11,FALSE))</f>
        <v/>
      </c>
      <c r="K126" s="180">
        <f>'[1]Z03 收入决算表(财决03表)'!A125</f>
        <v>0</v>
      </c>
      <c r="L126" s="181">
        <f>'[1]Z03 收入决算表(财决03表)'!$E125</f>
        <v>0</v>
      </c>
      <c r="M126" s="177" t="str">
        <f t="shared" si="3"/>
        <v/>
      </c>
    </row>
    <row r="127" spans="1:13" ht="22.5" customHeight="1">
      <c r="A127" s="234" t="str">
        <f t="shared" si="2"/>
        <v/>
      </c>
      <c r="B127" s="234"/>
      <c r="C127" s="168" t="str">
        <f>IF(ISERROR(VLOOKUP(A127,'[1]Z03 收入决算表(财决03表)'!$A$10:$K$500,4,FALSE)),"",VLOOKUP(A127,'[1]Z03 收入决算表(财决03表)'!$A$10:$K$500,4,FALSE))</f>
        <v/>
      </c>
      <c r="D127" s="184" t="str">
        <f>IF(ISERROR(VLOOKUP(A127,'[1]Z03 收入决算表(财决03表)'!$A$10:$K$500,5,FALSE)),"",VLOOKUP(A127,'[1]Z03 收入决算表(财决03表)'!$A$10:$K$500,5,FALSE))</f>
        <v/>
      </c>
      <c r="E127" s="184" t="str">
        <f>IF(ISERROR(VLOOKUP(A127,'[1]Z03 收入决算表(财决03表)'!$A$10:$K$500,6,FALSE)),"",VLOOKUP(A127,'[1]Z03 收入决算表(财决03表)'!$A$10:$K$500,6,FALSE))</f>
        <v/>
      </c>
      <c r="F127" s="184" t="str">
        <f>IF(ISERROR(VLOOKUP(A127,'[1]Z03 收入决算表(财决03表)'!$A$10:$K$500,7,FALSE)),"",VLOOKUP(A127,'[1]Z03 收入决算表(财决03表)'!$A$10:$K$500,7,FALSE))</f>
        <v/>
      </c>
      <c r="G127" s="184" t="str">
        <f>IF(ISERROR(VLOOKUP(A127,'[1]Z03 收入决算表(财决03表)'!$A$10:$K$500,8,FALSE)),"",VLOOKUP(A127,'[1]Z03 收入决算表(财决03表)'!$A$10:$K$500,8,FALSE))</f>
        <v/>
      </c>
      <c r="H127" s="184" t="str">
        <f>IF(ISERROR(VLOOKUP(A127,'[1]Z03 收入决算表(财决03表)'!$A$10:$K$500,9,FALSE)),"",VLOOKUP(A127,'[1]Z03 收入决算表(财决03表)'!$A$10:$K$500,9,FALSE))</f>
        <v/>
      </c>
      <c r="I127" s="184" t="str">
        <f>IF(ISERROR(VLOOKUP(A127,'[1]Z03 收入决算表(财决03表)'!$A$10:$K$500,10,FALSE)),"",VLOOKUP(A127,'[1]Z03 收入决算表(财决03表)'!$A$10:$K$500,10,FALSE))</f>
        <v/>
      </c>
      <c r="J127" s="184" t="str">
        <f>IF(ISERROR(VLOOKUP(A127,'[1]Z03 收入决算表(财决03表)'!$A$10:$K$500,11,FALSE)),"",VLOOKUP(A127,'[1]Z03 收入决算表(财决03表)'!$A$10:$K$500,11,FALSE))</f>
        <v/>
      </c>
      <c r="K127" s="180">
        <f>'[1]Z03 收入决算表(财决03表)'!A126</f>
        <v>0</v>
      </c>
      <c r="L127" s="181">
        <f>'[1]Z03 收入决算表(财决03表)'!$E126</f>
        <v>0</v>
      </c>
      <c r="M127" s="177" t="str">
        <f t="shared" si="3"/>
        <v/>
      </c>
    </row>
    <row r="128" spans="1:13" ht="22.5" customHeight="1">
      <c r="A128" s="234" t="str">
        <f t="shared" si="2"/>
        <v/>
      </c>
      <c r="B128" s="234"/>
      <c r="C128" s="168" t="str">
        <f>IF(ISERROR(VLOOKUP(A128,'[1]Z03 收入决算表(财决03表)'!$A$10:$K$500,4,FALSE)),"",VLOOKUP(A128,'[1]Z03 收入决算表(财决03表)'!$A$10:$K$500,4,FALSE))</f>
        <v/>
      </c>
      <c r="D128" s="184" t="str">
        <f>IF(ISERROR(VLOOKUP(A128,'[1]Z03 收入决算表(财决03表)'!$A$10:$K$500,5,FALSE)),"",VLOOKUP(A128,'[1]Z03 收入决算表(财决03表)'!$A$10:$K$500,5,FALSE))</f>
        <v/>
      </c>
      <c r="E128" s="184" t="str">
        <f>IF(ISERROR(VLOOKUP(A128,'[1]Z03 收入决算表(财决03表)'!$A$10:$K$500,6,FALSE)),"",VLOOKUP(A128,'[1]Z03 收入决算表(财决03表)'!$A$10:$K$500,6,FALSE))</f>
        <v/>
      </c>
      <c r="F128" s="184" t="str">
        <f>IF(ISERROR(VLOOKUP(A128,'[1]Z03 收入决算表(财决03表)'!$A$10:$K$500,7,FALSE)),"",VLOOKUP(A128,'[1]Z03 收入决算表(财决03表)'!$A$10:$K$500,7,FALSE))</f>
        <v/>
      </c>
      <c r="G128" s="184" t="str">
        <f>IF(ISERROR(VLOOKUP(A128,'[1]Z03 收入决算表(财决03表)'!$A$10:$K$500,8,FALSE)),"",VLOOKUP(A128,'[1]Z03 收入决算表(财决03表)'!$A$10:$K$500,8,FALSE))</f>
        <v/>
      </c>
      <c r="H128" s="184" t="str">
        <f>IF(ISERROR(VLOOKUP(A128,'[1]Z03 收入决算表(财决03表)'!$A$10:$K$500,9,FALSE)),"",VLOOKUP(A128,'[1]Z03 收入决算表(财决03表)'!$A$10:$K$500,9,FALSE))</f>
        <v/>
      </c>
      <c r="I128" s="184" t="str">
        <f>IF(ISERROR(VLOOKUP(A128,'[1]Z03 收入决算表(财决03表)'!$A$10:$K$500,10,FALSE)),"",VLOOKUP(A128,'[1]Z03 收入决算表(财决03表)'!$A$10:$K$500,10,FALSE))</f>
        <v/>
      </c>
      <c r="J128" s="184" t="str">
        <f>IF(ISERROR(VLOOKUP(A128,'[1]Z03 收入决算表(财决03表)'!$A$10:$K$500,11,FALSE)),"",VLOOKUP(A128,'[1]Z03 收入决算表(财决03表)'!$A$10:$K$500,11,FALSE))</f>
        <v/>
      </c>
      <c r="K128" s="180">
        <f>'[1]Z03 收入决算表(财决03表)'!A127</f>
        <v>0</v>
      </c>
      <c r="L128" s="181">
        <f>'[1]Z03 收入决算表(财决03表)'!$E127</f>
        <v>0</v>
      </c>
      <c r="M128" s="177" t="str">
        <f t="shared" si="3"/>
        <v/>
      </c>
    </row>
    <row r="129" spans="1:13" ht="22.5" customHeight="1">
      <c r="A129" s="234" t="str">
        <f t="shared" si="2"/>
        <v/>
      </c>
      <c r="B129" s="234"/>
      <c r="C129" s="168" t="str">
        <f>IF(ISERROR(VLOOKUP(A129,'[1]Z03 收入决算表(财决03表)'!$A$10:$K$500,4,FALSE)),"",VLOOKUP(A129,'[1]Z03 收入决算表(财决03表)'!$A$10:$K$500,4,FALSE))</f>
        <v/>
      </c>
      <c r="D129" s="184" t="str">
        <f>IF(ISERROR(VLOOKUP(A129,'[1]Z03 收入决算表(财决03表)'!$A$10:$K$500,5,FALSE)),"",VLOOKUP(A129,'[1]Z03 收入决算表(财决03表)'!$A$10:$K$500,5,FALSE))</f>
        <v/>
      </c>
      <c r="E129" s="184" t="str">
        <f>IF(ISERROR(VLOOKUP(A129,'[1]Z03 收入决算表(财决03表)'!$A$10:$K$500,6,FALSE)),"",VLOOKUP(A129,'[1]Z03 收入决算表(财决03表)'!$A$10:$K$500,6,FALSE))</f>
        <v/>
      </c>
      <c r="F129" s="184" t="str">
        <f>IF(ISERROR(VLOOKUP(A129,'[1]Z03 收入决算表(财决03表)'!$A$10:$K$500,7,FALSE)),"",VLOOKUP(A129,'[1]Z03 收入决算表(财决03表)'!$A$10:$K$500,7,FALSE))</f>
        <v/>
      </c>
      <c r="G129" s="184" t="str">
        <f>IF(ISERROR(VLOOKUP(A129,'[1]Z03 收入决算表(财决03表)'!$A$10:$K$500,8,FALSE)),"",VLOOKUP(A129,'[1]Z03 收入决算表(财决03表)'!$A$10:$K$500,8,FALSE))</f>
        <v/>
      </c>
      <c r="H129" s="184" t="str">
        <f>IF(ISERROR(VLOOKUP(A129,'[1]Z03 收入决算表(财决03表)'!$A$10:$K$500,9,FALSE)),"",VLOOKUP(A129,'[1]Z03 收入决算表(财决03表)'!$A$10:$K$500,9,FALSE))</f>
        <v/>
      </c>
      <c r="I129" s="184" t="str">
        <f>IF(ISERROR(VLOOKUP(A129,'[1]Z03 收入决算表(财决03表)'!$A$10:$K$500,10,FALSE)),"",VLOOKUP(A129,'[1]Z03 收入决算表(财决03表)'!$A$10:$K$500,10,FALSE))</f>
        <v/>
      </c>
      <c r="J129" s="184" t="str">
        <f>IF(ISERROR(VLOOKUP(A129,'[1]Z03 收入决算表(财决03表)'!$A$10:$K$500,11,FALSE)),"",VLOOKUP(A129,'[1]Z03 收入决算表(财决03表)'!$A$10:$K$500,11,FALSE))</f>
        <v/>
      </c>
      <c r="K129" s="180">
        <f>'[1]Z03 收入决算表(财决03表)'!A128</f>
        <v>0</v>
      </c>
      <c r="L129" s="181">
        <f>'[1]Z03 收入决算表(财决03表)'!$E128</f>
        <v>0</v>
      </c>
      <c r="M129" s="177" t="str">
        <f t="shared" si="3"/>
        <v/>
      </c>
    </row>
    <row r="130" spans="1:13" ht="22.5" customHeight="1">
      <c r="A130" s="234" t="str">
        <f t="shared" si="2"/>
        <v/>
      </c>
      <c r="B130" s="234"/>
      <c r="C130" s="168" t="str">
        <f>IF(ISERROR(VLOOKUP(A130,'[1]Z03 收入决算表(财决03表)'!$A$10:$K$500,4,FALSE)),"",VLOOKUP(A130,'[1]Z03 收入决算表(财决03表)'!$A$10:$K$500,4,FALSE))</f>
        <v/>
      </c>
      <c r="D130" s="184" t="str">
        <f>IF(ISERROR(VLOOKUP(A130,'[1]Z03 收入决算表(财决03表)'!$A$10:$K$500,5,FALSE)),"",VLOOKUP(A130,'[1]Z03 收入决算表(财决03表)'!$A$10:$K$500,5,FALSE))</f>
        <v/>
      </c>
      <c r="E130" s="184" t="str">
        <f>IF(ISERROR(VLOOKUP(A130,'[1]Z03 收入决算表(财决03表)'!$A$10:$K$500,6,FALSE)),"",VLOOKUP(A130,'[1]Z03 收入决算表(财决03表)'!$A$10:$K$500,6,FALSE))</f>
        <v/>
      </c>
      <c r="F130" s="184" t="str">
        <f>IF(ISERROR(VLOOKUP(A130,'[1]Z03 收入决算表(财决03表)'!$A$10:$K$500,7,FALSE)),"",VLOOKUP(A130,'[1]Z03 收入决算表(财决03表)'!$A$10:$K$500,7,FALSE))</f>
        <v/>
      </c>
      <c r="G130" s="184" t="str">
        <f>IF(ISERROR(VLOOKUP(A130,'[1]Z03 收入决算表(财决03表)'!$A$10:$K$500,8,FALSE)),"",VLOOKUP(A130,'[1]Z03 收入决算表(财决03表)'!$A$10:$K$500,8,FALSE))</f>
        <v/>
      </c>
      <c r="H130" s="184" t="str">
        <f>IF(ISERROR(VLOOKUP(A130,'[1]Z03 收入决算表(财决03表)'!$A$10:$K$500,9,FALSE)),"",VLOOKUP(A130,'[1]Z03 收入决算表(财决03表)'!$A$10:$K$500,9,FALSE))</f>
        <v/>
      </c>
      <c r="I130" s="184" t="str">
        <f>IF(ISERROR(VLOOKUP(A130,'[1]Z03 收入决算表(财决03表)'!$A$10:$K$500,10,FALSE)),"",VLOOKUP(A130,'[1]Z03 收入决算表(财决03表)'!$A$10:$K$500,10,FALSE))</f>
        <v/>
      </c>
      <c r="J130" s="184" t="str">
        <f>IF(ISERROR(VLOOKUP(A130,'[1]Z03 收入决算表(财决03表)'!$A$10:$K$500,11,FALSE)),"",VLOOKUP(A130,'[1]Z03 收入决算表(财决03表)'!$A$10:$K$500,11,FALSE))</f>
        <v/>
      </c>
      <c r="K130" s="180">
        <f>'[1]Z03 收入决算表(财决03表)'!A129</f>
        <v>0</v>
      </c>
      <c r="L130" s="181">
        <f>'[1]Z03 收入决算表(财决03表)'!$E129</f>
        <v>0</v>
      </c>
      <c r="M130" s="177" t="str">
        <f t="shared" si="3"/>
        <v/>
      </c>
    </row>
    <row r="131" spans="1:13" ht="22.5" customHeight="1">
      <c r="A131" s="234" t="str">
        <f t="shared" si="2"/>
        <v/>
      </c>
      <c r="B131" s="234"/>
      <c r="C131" s="168" t="str">
        <f>IF(ISERROR(VLOOKUP(A131,'[1]Z03 收入决算表(财决03表)'!$A$10:$K$500,4,FALSE)),"",VLOOKUP(A131,'[1]Z03 收入决算表(财决03表)'!$A$10:$K$500,4,FALSE))</f>
        <v/>
      </c>
      <c r="D131" s="184" t="str">
        <f>IF(ISERROR(VLOOKUP(A131,'[1]Z03 收入决算表(财决03表)'!$A$10:$K$500,5,FALSE)),"",VLOOKUP(A131,'[1]Z03 收入决算表(财决03表)'!$A$10:$K$500,5,FALSE))</f>
        <v/>
      </c>
      <c r="E131" s="184" t="str">
        <f>IF(ISERROR(VLOOKUP(A131,'[1]Z03 收入决算表(财决03表)'!$A$10:$K$500,6,FALSE)),"",VLOOKUP(A131,'[1]Z03 收入决算表(财决03表)'!$A$10:$K$500,6,FALSE))</f>
        <v/>
      </c>
      <c r="F131" s="184" t="str">
        <f>IF(ISERROR(VLOOKUP(A131,'[1]Z03 收入决算表(财决03表)'!$A$10:$K$500,7,FALSE)),"",VLOOKUP(A131,'[1]Z03 收入决算表(财决03表)'!$A$10:$K$500,7,FALSE))</f>
        <v/>
      </c>
      <c r="G131" s="184" t="str">
        <f>IF(ISERROR(VLOOKUP(A131,'[1]Z03 收入决算表(财决03表)'!$A$10:$K$500,8,FALSE)),"",VLOOKUP(A131,'[1]Z03 收入决算表(财决03表)'!$A$10:$K$500,8,FALSE))</f>
        <v/>
      </c>
      <c r="H131" s="184" t="str">
        <f>IF(ISERROR(VLOOKUP(A131,'[1]Z03 收入决算表(财决03表)'!$A$10:$K$500,9,FALSE)),"",VLOOKUP(A131,'[1]Z03 收入决算表(财决03表)'!$A$10:$K$500,9,FALSE))</f>
        <v/>
      </c>
      <c r="I131" s="184" t="str">
        <f>IF(ISERROR(VLOOKUP(A131,'[1]Z03 收入决算表(财决03表)'!$A$10:$K$500,10,FALSE)),"",VLOOKUP(A131,'[1]Z03 收入决算表(财决03表)'!$A$10:$K$500,10,FALSE))</f>
        <v/>
      </c>
      <c r="J131" s="184" t="str">
        <f>IF(ISERROR(VLOOKUP(A131,'[1]Z03 收入决算表(财决03表)'!$A$10:$K$500,11,FALSE)),"",VLOOKUP(A131,'[1]Z03 收入决算表(财决03表)'!$A$10:$K$500,11,FALSE))</f>
        <v/>
      </c>
      <c r="K131" s="180">
        <f>'[1]Z03 收入决算表(财决03表)'!A130</f>
        <v>0</v>
      </c>
      <c r="L131" s="181">
        <f>'[1]Z03 收入决算表(财决03表)'!$E130</f>
        <v>0</v>
      </c>
      <c r="M131" s="177" t="str">
        <f t="shared" si="3"/>
        <v/>
      </c>
    </row>
    <row r="132" spans="1:13" ht="22.5" customHeight="1">
      <c r="A132" s="234" t="str">
        <f t="shared" si="2"/>
        <v/>
      </c>
      <c r="B132" s="234"/>
      <c r="C132" s="168" t="str">
        <f>IF(ISERROR(VLOOKUP(A132,'[1]Z03 收入决算表(财决03表)'!$A$10:$K$500,4,FALSE)),"",VLOOKUP(A132,'[1]Z03 收入决算表(财决03表)'!$A$10:$K$500,4,FALSE))</f>
        <v/>
      </c>
      <c r="D132" s="184" t="str">
        <f>IF(ISERROR(VLOOKUP(A132,'[1]Z03 收入决算表(财决03表)'!$A$10:$K$500,5,FALSE)),"",VLOOKUP(A132,'[1]Z03 收入决算表(财决03表)'!$A$10:$K$500,5,FALSE))</f>
        <v/>
      </c>
      <c r="E132" s="184" t="str">
        <f>IF(ISERROR(VLOOKUP(A132,'[1]Z03 收入决算表(财决03表)'!$A$10:$K$500,6,FALSE)),"",VLOOKUP(A132,'[1]Z03 收入决算表(财决03表)'!$A$10:$K$500,6,FALSE))</f>
        <v/>
      </c>
      <c r="F132" s="184" t="str">
        <f>IF(ISERROR(VLOOKUP(A132,'[1]Z03 收入决算表(财决03表)'!$A$10:$K$500,7,FALSE)),"",VLOOKUP(A132,'[1]Z03 收入决算表(财决03表)'!$A$10:$K$500,7,FALSE))</f>
        <v/>
      </c>
      <c r="G132" s="184" t="str">
        <f>IF(ISERROR(VLOOKUP(A132,'[1]Z03 收入决算表(财决03表)'!$A$10:$K$500,8,FALSE)),"",VLOOKUP(A132,'[1]Z03 收入决算表(财决03表)'!$A$10:$K$500,8,FALSE))</f>
        <v/>
      </c>
      <c r="H132" s="184" t="str">
        <f>IF(ISERROR(VLOOKUP(A132,'[1]Z03 收入决算表(财决03表)'!$A$10:$K$500,9,FALSE)),"",VLOOKUP(A132,'[1]Z03 收入决算表(财决03表)'!$A$10:$K$500,9,FALSE))</f>
        <v/>
      </c>
      <c r="I132" s="184" t="str">
        <f>IF(ISERROR(VLOOKUP(A132,'[1]Z03 收入决算表(财决03表)'!$A$10:$K$500,10,FALSE)),"",VLOOKUP(A132,'[1]Z03 收入决算表(财决03表)'!$A$10:$K$500,10,FALSE))</f>
        <v/>
      </c>
      <c r="J132" s="184" t="str">
        <f>IF(ISERROR(VLOOKUP(A132,'[1]Z03 收入决算表(财决03表)'!$A$10:$K$500,11,FALSE)),"",VLOOKUP(A132,'[1]Z03 收入决算表(财决03表)'!$A$10:$K$500,11,FALSE))</f>
        <v/>
      </c>
      <c r="K132" s="180">
        <f>'[1]Z03 收入决算表(财决03表)'!A131</f>
        <v>0</v>
      </c>
      <c r="L132" s="181">
        <f>'[1]Z03 收入决算表(财决03表)'!$E131</f>
        <v>0</v>
      </c>
      <c r="M132" s="177" t="str">
        <f t="shared" si="3"/>
        <v/>
      </c>
    </row>
    <row r="133" spans="1:13" ht="22.5" customHeight="1">
      <c r="A133" s="234" t="str">
        <f t="shared" si="2"/>
        <v/>
      </c>
      <c r="B133" s="234"/>
      <c r="C133" s="168" t="str">
        <f>IF(ISERROR(VLOOKUP(A133,'[1]Z03 收入决算表(财决03表)'!$A$10:$K$500,4,FALSE)),"",VLOOKUP(A133,'[1]Z03 收入决算表(财决03表)'!$A$10:$K$500,4,FALSE))</f>
        <v/>
      </c>
      <c r="D133" s="184" t="str">
        <f>IF(ISERROR(VLOOKUP(A133,'[1]Z03 收入决算表(财决03表)'!$A$10:$K$500,5,FALSE)),"",VLOOKUP(A133,'[1]Z03 收入决算表(财决03表)'!$A$10:$K$500,5,FALSE))</f>
        <v/>
      </c>
      <c r="E133" s="184" t="str">
        <f>IF(ISERROR(VLOOKUP(A133,'[1]Z03 收入决算表(财决03表)'!$A$10:$K$500,6,FALSE)),"",VLOOKUP(A133,'[1]Z03 收入决算表(财决03表)'!$A$10:$K$500,6,FALSE))</f>
        <v/>
      </c>
      <c r="F133" s="184" t="str">
        <f>IF(ISERROR(VLOOKUP(A133,'[1]Z03 收入决算表(财决03表)'!$A$10:$K$500,7,FALSE)),"",VLOOKUP(A133,'[1]Z03 收入决算表(财决03表)'!$A$10:$K$500,7,FALSE))</f>
        <v/>
      </c>
      <c r="G133" s="184" t="str">
        <f>IF(ISERROR(VLOOKUP(A133,'[1]Z03 收入决算表(财决03表)'!$A$10:$K$500,8,FALSE)),"",VLOOKUP(A133,'[1]Z03 收入决算表(财决03表)'!$A$10:$K$500,8,FALSE))</f>
        <v/>
      </c>
      <c r="H133" s="184" t="str">
        <f>IF(ISERROR(VLOOKUP(A133,'[1]Z03 收入决算表(财决03表)'!$A$10:$K$500,9,FALSE)),"",VLOOKUP(A133,'[1]Z03 收入决算表(财决03表)'!$A$10:$K$500,9,FALSE))</f>
        <v/>
      </c>
      <c r="I133" s="184" t="str">
        <f>IF(ISERROR(VLOOKUP(A133,'[1]Z03 收入决算表(财决03表)'!$A$10:$K$500,10,FALSE)),"",VLOOKUP(A133,'[1]Z03 收入决算表(财决03表)'!$A$10:$K$500,10,FALSE))</f>
        <v/>
      </c>
      <c r="J133" s="184" t="str">
        <f>IF(ISERROR(VLOOKUP(A133,'[1]Z03 收入决算表(财决03表)'!$A$10:$K$500,11,FALSE)),"",VLOOKUP(A133,'[1]Z03 收入决算表(财决03表)'!$A$10:$K$500,11,FALSE))</f>
        <v/>
      </c>
      <c r="K133" s="180">
        <f>'[1]Z03 收入决算表(财决03表)'!A132</f>
        <v>0</v>
      </c>
      <c r="L133" s="181">
        <f>'[1]Z03 收入决算表(财决03表)'!$E132</f>
        <v>0</v>
      </c>
      <c r="M133" s="177" t="str">
        <f t="shared" si="3"/>
        <v/>
      </c>
    </row>
    <row r="134" spans="1:13" ht="22.5" customHeight="1">
      <c r="A134" s="234" t="str">
        <f t="shared" si="2"/>
        <v/>
      </c>
      <c r="B134" s="234"/>
      <c r="C134" s="168" t="str">
        <f>IF(ISERROR(VLOOKUP(A134,'[1]Z03 收入决算表(财决03表)'!$A$10:$K$500,4,FALSE)),"",VLOOKUP(A134,'[1]Z03 收入决算表(财决03表)'!$A$10:$K$500,4,FALSE))</f>
        <v/>
      </c>
      <c r="D134" s="184" t="str">
        <f>IF(ISERROR(VLOOKUP(A134,'[1]Z03 收入决算表(财决03表)'!$A$10:$K$500,5,FALSE)),"",VLOOKUP(A134,'[1]Z03 收入决算表(财决03表)'!$A$10:$K$500,5,FALSE))</f>
        <v/>
      </c>
      <c r="E134" s="184" t="str">
        <f>IF(ISERROR(VLOOKUP(A134,'[1]Z03 收入决算表(财决03表)'!$A$10:$K$500,6,FALSE)),"",VLOOKUP(A134,'[1]Z03 收入决算表(财决03表)'!$A$10:$K$500,6,FALSE))</f>
        <v/>
      </c>
      <c r="F134" s="184" t="str">
        <f>IF(ISERROR(VLOOKUP(A134,'[1]Z03 收入决算表(财决03表)'!$A$10:$K$500,7,FALSE)),"",VLOOKUP(A134,'[1]Z03 收入决算表(财决03表)'!$A$10:$K$500,7,FALSE))</f>
        <v/>
      </c>
      <c r="G134" s="184" t="str">
        <f>IF(ISERROR(VLOOKUP(A134,'[1]Z03 收入决算表(财决03表)'!$A$10:$K$500,8,FALSE)),"",VLOOKUP(A134,'[1]Z03 收入决算表(财决03表)'!$A$10:$K$500,8,FALSE))</f>
        <v/>
      </c>
      <c r="H134" s="184" t="str">
        <f>IF(ISERROR(VLOOKUP(A134,'[1]Z03 收入决算表(财决03表)'!$A$10:$K$500,9,FALSE)),"",VLOOKUP(A134,'[1]Z03 收入决算表(财决03表)'!$A$10:$K$500,9,FALSE))</f>
        <v/>
      </c>
      <c r="I134" s="184" t="str">
        <f>IF(ISERROR(VLOOKUP(A134,'[1]Z03 收入决算表(财决03表)'!$A$10:$K$500,10,FALSE)),"",VLOOKUP(A134,'[1]Z03 收入决算表(财决03表)'!$A$10:$K$500,10,FALSE))</f>
        <v/>
      </c>
      <c r="J134" s="184" t="str">
        <f>IF(ISERROR(VLOOKUP(A134,'[1]Z03 收入决算表(财决03表)'!$A$10:$K$500,11,FALSE)),"",VLOOKUP(A134,'[1]Z03 收入决算表(财决03表)'!$A$10:$K$500,11,FALSE))</f>
        <v/>
      </c>
      <c r="K134" s="180">
        <f>'[1]Z03 收入决算表(财决03表)'!A133</f>
        <v>0</v>
      </c>
      <c r="L134" s="181">
        <f>'[1]Z03 收入决算表(财决03表)'!$E133</f>
        <v>0</v>
      </c>
      <c r="M134" s="177" t="str">
        <f t="shared" si="3"/>
        <v/>
      </c>
    </row>
    <row r="135" spans="1:13" ht="22.5" customHeight="1">
      <c r="A135" s="234" t="str">
        <f t="shared" si="2"/>
        <v/>
      </c>
      <c r="B135" s="234"/>
      <c r="C135" s="168" t="str">
        <f>IF(ISERROR(VLOOKUP(A135,'[1]Z03 收入决算表(财决03表)'!$A$10:$K$500,4,FALSE)),"",VLOOKUP(A135,'[1]Z03 收入决算表(财决03表)'!$A$10:$K$500,4,FALSE))</f>
        <v/>
      </c>
      <c r="D135" s="184" t="str">
        <f>IF(ISERROR(VLOOKUP(A135,'[1]Z03 收入决算表(财决03表)'!$A$10:$K$500,5,FALSE)),"",VLOOKUP(A135,'[1]Z03 收入决算表(财决03表)'!$A$10:$K$500,5,FALSE))</f>
        <v/>
      </c>
      <c r="E135" s="184" t="str">
        <f>IF(ISERROR(VLOOKUP(A135,'[1]Z03 收入决算表(财决03表)'!$A$10:$K$500,6,FALSE)),"",VLOOKUP(A135,'[1]Z03 收入决算表(财决03表)'!$A$10:$K$500,6,FALSE))</f>
        <v/>
      </c>
      <c r="F135" s="184" t="str">
        <f>IF(ISERROR(VLOOKUP(A135,'[1]Z03 收入决算表(财决03表)'!$A$10:$K$500,7,FALSE)),"",VLOOKUP(A135,'[1]Z03 收入决算表(财决03表)'!$A$10:$K$500,7,FALSE))</f>
        <v/>
      </c>
      <c r="G135" s="184" t="str">
        <f>IF(ISERROR(VLOOKUP(A135,'[1]Z03 收入决算表(财决03表)'!$A$10:$K$500,8,FALSE)),"",VLOOKUP(A135,'[1]Z03 收入决算表(财决03表)'!$A$10:$K$500,8,FALSE))</f>
        <v/>
      </c>
      <c r="H135" s="184" t="str">
        <f>IF(ISERROR(VLOOKUP(A135,'[1]Z03 收入决算表(财决03表)'!$A$10:$K$500,9,FALSE)),"",VLOOKUP(A135,'[1]Z03 收入决算表(财决03表)'!$A$10:$K$500,9,FALSE))</f>
        <v/>
      </c>
      <c r="I135" s="184" t="str">
        <f>IF(ISERROR(VLOOKUP(A135,'[1]Z03 收入决算表(财决03表)'!$A$10:$K$500,10,FALSE)),"",VLOOKUP(A135,'[1]Z03 收入决算表(财决03表)'!$A$10:$K$500,10,FALSE))</f>
        <v/>
      </c>
      <c r="J135" s="184" t="str">
        <f>IF(ISERROR(VLOOKUP(A135,'[1]Z03 收入决算表(财决03表)'!$A$10:$K$500,11,FALSE)),"",VLOOKUP(A135,'[1]Z03 收入决算表(财决03表)'!$A$10:$K$500,11,FALSE))</f>
        <v/>
      </c>
      <c r="K135" s="180">
        <f>'[1]Z03 收入决算表(财决03表)'!A134</f>
        <v>0</v>
      </c>
      <c r="L135" s="181">
        <f>'[1]Z03 收入决算表(财决03表)'!$E134</f>
        <v>0</v>
      </c>
      <c r="M135" s="177" t="str">
        <f t="shared" si="3"/>
        <v/>
      </c>
    </row>
    <row r="136" spans="1:13" ht="22.5" customHeight="1">
      <c r="A136" s="234" t="str">
        <f t="shared" si="2"/>
        <v/>
      </c>
      <c r="B136" s="234"/>
      <c r="C136" s="168" t="str">
        <f>IF(ISERROR(VLOOKUP(A136,'[1]Z03 收入决算表(财决03表)'!$A$10:$K$500,4,FALSE)),"",VLOOKUP(A136,'[1]Z03 收入决算表(财决03表)'!$A$10:$K$500,4,FALSE))</f>
        <v/>
      </c>
      <c r="D136" s="184" t="str">
        <f>IF(ISERROR(VLOOKUP(A136,'[1]Z03 收入决算表(财决03表)'!$A$10:$K$500,5,FALSE)),"",VLOOKUP(A136,'[1]Z03 收入决算表(财决03表)'!$A$10:$K$500,5,FALSE))</f>
        <v/>
      </c>
      <c r="E136" s="184" t="str">
        <f>IF(ISERROR(VLOOKUP(A136,'[1]Z03 收入决算表(财决03表)'!$A$10:$K$500,6,FALSE)),"",VLOOKUP(A136,'[1]Z03 收入决算表(财决03表)'!$A$10:$K$500,6,FALSE))</f>
        <v/>
      </c>
      <c r="F136" s="184" t="str">
        <f>IF(ISERROR(VLOOKUP(A136,'[1]Z03 收入决算表(财决03表)'!$A$10:$K$500,7,FALSE)),"",VLOOKUP(A136,'[1]Z03 收入决算表(财决03表)'!$A$10:$K$500,7,FALSE))</f>
        <v/>
      </c>
      <c r="G136" s="184" t="str">
        <f>IF(ISERROR(VLOOKUP(A136,'[1]Z03 收入决算表(财决03表)'!$A$10:$K$500,8,FALSE)),"",VLOOKUP(A136,'[1]Z03 收入决算表(财决03表)'!$A$10:$K$500,8,FALSE))</f>
        <v/>
      </c>
      <c r="H136" s="184" t="str">
        <f>IF(ISERROR(VLOOKUP(A136,'[1]Z03 收入决算表(财决03表)'!$A$10:$K$500,9,FALSE)),"",VLOOKUP(A136,'[1]Z03 收入决算表(财决03表)'!$A$10:$K$500,9,FALSE))</f>
        <v/>
      </c>
      <c r="I136" s="184" t="str">
        <f>IF(ISERROR(VLOOKUP(A136,'[1]Z03 收入决算表(财决03表)'!$A$10:$K$500,10,FALSE)),"",VLOOKUP(A136,'[1]Z03 收入决算表(财决03表)'!$A$10:$K$500,10,FALSE))</f>
        <v/>
      </c>
      <c r="J136" s="184" t="str">
        <f>IF(ISERROR(VLOOKUP(A136,'[1]Z03 收入决算表(财决03表)'!$A$10:$K$500,11,FALSE)),"",VLOOKUP(A136,'[1]Z03 收入决算表(财决03表)'!$A$10:$K$500,11,FALSE))</f>
        <v/>
      </c>
      <c r="K136" s="180">
        <f>'[1]Z03 收入决算表(财决03表)'!A135</f>
        <v>0</v>
      </c>
      <c r="L136" s="181">
        <f>'[1]Z03 收入决算表(财决03表)'!$E135</f>
        <v>0</v>
      </c>
      <c r="M136" s="177" t="str">
        <f t="shared" si="3"/>
        <v/>
      </c>
    </row>
    <row r="137" spans="1:13" ht="22.5" customHeight="1">
      <c r="A137" s="234" t="str">
        <f t="shared" si="2"/>
        <v/>
      </c>
      <c r="B137" s="234"/>
      <c r="C137" s="168" t="str">
        <f>IF(ISERROR(VLOOKUP(A137,'[1]Z03 收入决算表(财决03表)'!$A$10:$K$500,4,FALSE)),"",VLOOKUP(A137,'[1]Z03 收入决算表(财决03表)'!$A$10:$K$500,4,FALSE))</f>
        <v/>
      </c>
      <c r="D137" s="184" t="str">
        <f>IF(ISERROR(VLOOKUP(A137,'[1]Z03 收入决算表(财决03表)'!$A$10:$K$500,5,FALSE)),"",VLOOKUP(A137,'[1]Z03 收入决算表(财决03表)'!$A$10:$K$500,5,FALSE))</f>
        <v/>
      </c>
      <c r="E137" s="184" t="str">
        <f>IF(ISERROR(VLOOKUP(A137,'[1]Z03 收入决算表(财决03表)'!$A$10:$K$500,6,FALSE)),"",VLOOKUP(A137,'[1]Z03 收入决算表(财决03表)'!$A$10:$K$500,6,FALSE))</f>
        <v/>
      </c>
      <c r="F137" s="184" t="str">
        <f>IF(ISERROR(VLOOKUP(A137,'[1]Z03 收入决算表(财决03表)'!$A$10:$K$500,7,FALSE)),"",VLOOKUP(A137,'[1]Z03 收入决算表(财决03表)'!$A$10:$K$500,7,FALSE))</f>
        <v/>
      </c>
      <c r="G137" s="184" t="str">
        <f>IF(ISERROR(VLOOKUP(A137,'[1]Z03 收入决算表(财决03表)'!$A$10:$K$500,8,FALSE)),"",VLOOKUP(A137,'[1]Z03 收入决算表(财决03表)'!$A$10:$K$500,8,FALSE))</f>
        <v/>
      </c>
      <c r="H137" s="184" t="str">
        <f>IF(ISERROR(VLOOKUP(A137,'[1]Z03 收入决算表(财决03表)'!$A$10:$K$500,9,FALSE)),"",VLOOKUP(A137,'[1]Z03 收入决算表(财决03表)'!$A$10:$K$500,9,FALSE))</f>
        <v/>
      </c>
      <c r="I137" s="184" t="str">
        <f>IF(ISERROR(VLOOKUP(A137,'[1]Z03 收入决算表(财决03表)'!$A$10:$K$500,10,FALSE)),"",VLOOKUP(A137,'[1]Z03 收入决算表(财决03表)'!$A$10:$K$500,10,FALSE))</f>
        <v/>
      </c>
      <c r="J137" s="184" t="str">
        <f>IF(ISERROR(VLOOKUP(A137,'[1]Z03 收入决算表(财决03表)'!$A$10:$K$500,11,FALSE)),"",VLOOKUP(A137,'[1]Z03 收入决算表(财决03表)'!$A$10:$K$500,11,FALSE))</f>
        <v/>
      </c>
      <c r="K137" s="180">
        <f>'[1]Z03 收入决算表(财决03表)'!A136</f>
        <v>0</v>
      </c>
      <c r="L137" s="181">
        <f>'[1]Z03 收入决算表(财决03表)'!$E136</f>
        <v>0</v>
      </c>
      <c r="M137" s="177" t="str">
        <f t="shared" si="3"/>
        <v/>
      </c>
    </row>
    <row r="138" spans="1:13" ht="22.5" customHeight="1">
      <c r="A138" s="234" t="str">
        <f t="shared" si="2"/>
        <v/>
      </c>
      <c r="B138" s="234"/>
      <c r="C138" s="168" t="str">
        <f>IF(ISERROR(VLOOKUP(A138,'[1]Z03 收入决算表(财决03表)'!$A$10:$K$500,4,FALSE)),"",VLOOKUP(A138,'[1]Z03 收入决算表(财决03表)'!$A$10:$K$500,4,FALSE))</f>
        <v/>
      </c>
      <c r="D138" s="184" t="str">
        <f>IF(ISERROR(VLOOKUP(A138,'[1]Z03 收入决算表(财决03表)'!$A$10:$K$500,5,FALSE)),"",VLOOKUP(A138,'[1]Z03 收入决算表(财决03表)'!$A$10:$K$500,5,FALSE))</f>
        <v/>
      </c>
      <c r="E138" s="184" t="str">
        <f>IF(ISERROR(VLOOKUP(A138,'[1]Z03 收入决算表(财决03表)'!$A$10:$K$500,6,FALSE)),"",VLOOKUP(A138,'[1]Z03 收入决算表(财决03表)'!$A$10:$K$500,6,FALSE))</f>
        <v/>
      </c>
      <c r="F138" s="184" t="str">
        <f>IF(ISERROR(VLOOKUP(A138,'[1]Z03 收入决算表(财决03表)'!$A$10:$K$500,7,FALSE)),"",VLOOKUP(A138,'[1]Z03 收入决算表(财决03表)'!$A$10:$K$500,7,FALSE))</f>
        <v/>
      </c>
      <c r="G138" s="184" t="str">
        <f>IF(ISERROR(VLOOKUP(A138,'[1]Z03 收入决算表(财决03表)'!$A$10:$K$500,8,FALSE)),"",VLOOKUP(A138,'[1]Z03 收入决算表(财决03表)'!$A$10:$K$500,8,FALSE))</f>
        <v/>
      </c>
      <c r="H138" s="184" t="str">
        <f>IF(ISERROR(VLOOKUP(A138,'[1]Z03 收入决算表(财决03表)'!$A$10:$K$500,9,FALSE)),"",VLOOKUP(A138,'[1]Z03 收入决算表(财决03表)'!$A$10:$K$500,9,FALSE))</f>
        <v/>
      </c>
      <c r="I138" s="184" t="str">
        <f>IF(ISERROR(VLOOKUP(A138,'[1]Z03 收入决算表(财决03表)'!$A$10:$K$500,10,FALSE)),"",VLOOKUP(A138,'[1]Z03 收入决算表(财决03表)'!$A$10:$K$500,10,FALSE))</f>
        <v/>
      </c>
      <c r="J138" s="184" t="str">
        <f>IF(ISERROR(VLOOKUP(A138,'[1]Z03 收入决算表(财决03表)'!$A$10:$K$500,11,FALSE)),"",VLOOKUP(A138,'[1]Z03 收入决算表(财决03表)'!$A$10:$K$500,11,FALSE))</f>
        <v/>
      </c>
      <c r="K138" s="180">
        <f>'[1]Z03 收入决算表(财决03表)'!A137</f>
        <v>0</v>
      </c>
      <c r="L138" s="181">
        <f>'[1]Z03 收入决算表(财决03表)'!$E137</f>
        <v>0</v>
      </c>
      <c r="M138" s="177" t="str">
        <f t="shared" si="3"/>
        <v/>
      </c>
    </row>
    <row r="139" spans="1:13" ht="22.5" customHeight="1">
      <c r="A139" s="234" t="str">
        <f t="shared" si="2"/>
        <v/>
      </c>
      <c r="B139" s="234"/>
      <c r="C139" s="168" t="str">
        <f>IF(ISERROR(VLOOKUP(A139,'[1]Z03 收入决算表(财决03表)'!$A$10:$K$500,4,FALSE)),"",VLOOKUP(A139,'[1]Z03 收入决算表(财决03表)'!$A$10:$K$500,4,FALSE))</f>
        <v/>
      </c>
      <c r="D139" s="184" t="str">
        <f>IF(ISERROR(VLOOKUP(A139,'[1]Z03 收入决算表(财决03表)'!$A$10:$K$500,5,FALSE)),"",VLOOKUP(A139,'[1]Z03 收入决算表(财决03表)'!$A$10:$K$500,5,FALSE))</f>
        <v/>
      </c>
      <c r="E139" s="184" t="str">
        <f>IF(ISERROR(VLOOKUP(A139,'[1]Z03 收入决算表(财决03表)'!$A$10:$K$500,6,FALSE)),"",VLOOKUP(A139,'[1]Z03 收入决算表(财决03表)'!$A$10:$K$500,6,FALSE))</f>
        <v/>
      </c>
      <c r="F139" s="184" t="str">
        <f>IF(ISERROR(VLOOKUP(A139,'[1]Z03 收入决算表(财决03表)'!$A$10:$K$500,7,FALSE)),"",VLOOKUP(A139,'[1]Z03 收入决算表(财决03表)'!$A$10:$K$500,7,FALSE))</f>
        <v/>
      </c>
      <c r="G139" s="184" t="str">
        <f>IF(ISERROR(VLOOKUP(A139,'[1]Z03 收入决算表(财决03表)'!$A$10:$K$500,8,FALSE)),"",VLOOKUP(A139,'[1]Z03 收入决算表(财决03表)'!$A$10:$K$500,8,FALSE))</f>
        <v/>
      </c>
      <c r="H139" s="184" t="str">
        <f>IF(ISERROR(VLOOKUP(A139,'[1]Z03 收入决算表(财决03表)'!$A$10:$K$500,9,FALSE)),"",VLOOKUP(A139,'[1]Z03 收入决算表(财决03表)'!$A$10:$K$500,9,FALSE))</f>
        <v/>
      </c>
      <c r="I139" s="184" t="str">
        <f>IF(ISERROR(VLOOKUP(A139,'[1]Z03 收入决算表(财决03表)'!$A$10:$K$500,10,FALSE)),"",VLOOKUP(A139,'[1]Z03 收入决算表(财决03表)'!$A$10:$K$500,10,FALSE))</f>
        <v/>
      </c>
      <c r="J139" s="184" t="str">
        <f>IF(ISERROR(VLOOKUP(A139,'[1]Z03 收入决算表(财决03表)'!$A$10:$K$500,11,FALSE)),"",VLOOKUP(A139,'[1]Z03 收入决算表(财决03表)'!$A$10:$K$500,11,FALSE))</f>
        <v/>
      </c>
      <c r="K139" s="180">
        <f>'[1]Z03 收入决算表(财决03表)'!A138</f>
        <v>0</v>
      </c>
      <c r="L139" s="181">
        <f>'[1]Z03 收入决算表(财决03表)'!$E138</f>
        <v>0</v>
      </c>
      <c r="M139" s="177" t="str">
        <f t="shared" si="3"/>
        <v/>
      </c>
    </row>
    <row r="140" spans="1:13" ht="22.5" customHeight="1">
      <c r="A140" s="234" t="str">
        <f t="shared" ref="A140:A203" si="4">IF(K140&gt;0,K140,"")</f>
        <v/>
      </c>
      <c r="B140" s="234"/>
      <c r="C140" s="168" t="str">
        <f>IF(ISERROR(VLOOKUP(A140,'[1]Z03 收入决算表(财决03表)'!$A$10:$K$500,4,FALSE)),"",VLOOKUP(A140,'[1]Z03 收入决算表(财决03表)'!$A$10:$K$500,4,FALSE))</f>
        <v/>
      </c>
      <c r="D140" s="184" t="str">
        <f>IF(ISERROR(VLOOKUP(A140,'[1]Z03 收入决算表(财决03表)'!$A$10:$K$500,5,FALSE)),"",VLOOKUP(A140,'[1]Z03 收入决算表(财决03表)'!$A$10:$K$500,5,FALSE))</f>
        <v/>
      </c>
      <c r="E140" s="184" t="str">
        <f>IF(ISERROR(VLOOKUP(A140,'[1]Z03 收入决算表(财决03表)'!$A$10:$K$500,6,FALSE)),"",VLOOKUP(A140,'[1]Z03 收入决算表(财决03表)'!$A$10:$K$500,6,FALSE))</f>
        <v/>
      </c>
      <c r="F140" s="184" t="str">
        <f>IF(ISERROR(VLOOKUP(A140,'[1]Z03 收入决算表(财决03表)'!$A$10:$K$500,7,FALSE)),"",VLOOKUP(A140,'[1]Z03 收入决算表(财决03表)'!$A$10:$K$500,7,FALSE))</f>
        <v/>
      </c>
      <c r="G140" s="184" t="str">
        <f>IF(ISERROR(VLOOKUP(A140,'[1]Z03 收入决算表(财决03表)'!$A$10:$K$500,8,FALSE)),"",VLOOKUP(A140,'[1]Z03 收入决算表(财决03表)'!$A$10:$K$500,8,FALSE))</f>
        <v/>
      </c>
      <c r="H140" s="184" t="str">
        <f>IF(ISERROR(VLOOKUP(A140,'[1]Z03 收入决算表(财决03表)'!$A$10:$K$500,9,FALSE)),"",VLOOKUP(A140,'[1]Z03 收入决算表(财决03表)'!$A$10:$K$500,9,FALSE))</f>
        <v/>
      </c>
      <c r="I140" s="184" t="str">
        <f>IF(ISERROR(VLOOKUP(A140,'[1]Z03 收入决算表(财决03表)'!$A$10:$K$500,10,FALSE)),"",VLOOKUP(A140,'[1]Z03 收入决算表(财决03表)'!$A$10:$K$500,10,FALSE))</f>
        <v/>
      </c>
      <c r="J140" s="184" t="str">
        <f>IF(ISERROR(VLOOKUP(A140,'[1]Z03 收入决算表(财决03表)'!$A$10:$K$500,11,FALSE)),"",VLOOKUP(A140,'[1]Z03 收入决算表(财决03表)'!$A$10:$K$500,11,FALSE))</f>
        <v/>
      </c>
      <c r="K140" s="180">
        <f>'[1]Z03 收入决算表(财决03表)'!A139</f>
        <v>0</v>
      </c>
      <c r="L140" s="181">
        <f>'[1]Z03 收入决算表(财决03表)'!$E139</f>
        <v>0</v>
      </c>
      <c r="M140" s="177" t="str">
        <f t="shared" ref="M140:M203" si="5">IF(C140&lt;&gt;"",ROW(),"")</f>
        <v/>
      </c>
    </row>
    <row r="141" spans="1:13" ht="22.5" customHeight="1">
      <c r="A141" s="234" t="str">
        <f t="shared" si="4"/>
        <v/>
      </c>
      <c r="B141" s="234"/>
      <c r="C141" s="168" t="str">
        <f>IF(ISERROR(VLOOKUP(A141,'[1]Z03 收入决算表(财决03表)'!$A$10:$K$500,4,FALSE)),"",VLOOKUP(A141,'[1]Z03 收入决算表(财决03表)'!$A$10:$K$500,4,FALSE))</f>
        <v/>
      </c>
      <c r="D141" s="184" t="str">
        <f>IF(ISERROR(VLOOKUP(A141,'[1]Z03 收入决算表(财决03表)'!$A$10:$K$500,5,FALSE)),"",VLOOKUP(A141,'[1]Z03 收入决算表(财决03表)'!$A$10:$K$500,5,FALSE))</f>
        <v/>
      </c>
      <c r="E141" s="184" t="str">
        <f>IF(ISERROR(VLOOKUP(A141,'[1]Z03 收入决算表(财决03表)'!$A$10:$K$500,6,FALSE)),"",VLOOKUP(A141,'[1]Z03 收入决算表(财决03表)'!$A$10:$K$500,6,FALSE))</f>
        <v/>
      </c>
      <c r="F141" s="184" t="str">
        <f>IF(ISERROR(VLOOKUP(A141,'[1]Z03 收入决算表(财决03表)'!$A$10:$K$500,7,FALSE)),"",VLOOKUP(A141,'[1]Z03 收入决算表(财决03表)'!$A$10:$K$500,7,FALSE))</f>
        <v/>
      </c>
      <c r="G141" s="184" t="str">
        <f>IF(ISERROR(VLOOKUP(A141,'[1]Z03 收入决算表(财决03表)'!$A$10:$K$500,8,FALSE)),"",VLOOKUP(A141,'[1]Z03 收入决算表(财决03表)'!$A$10:$K$500,8,FALSE))</f>
        <v/>
      </c>
      <c r="H141" s="184" t="str">
        <f>IF(ISERROR(VLOOKUP(A141,'[1]Z03 收入决算表(财决03表)'!$A$10:$K$500,9,FALSE)),"",VLOOKUP(A141,'[1]Z03 收入决算表(财决03表)'!$A$10:$K$500,9,FALSE))</f>
        <v/>
      </c>
      <c r="I141" s="184" t="str">
        <f>IF(ISERROR(VLOOKUP(A141,'[1]Z03 收入决算表(财决03表)'!$A$10:$K$500,10,FALSE)),"",VLOOKUP(A141,'[1]Z03 收入决算表(财决03表)'!$A$10:$K$500,10,FALSE))</f>
        <v/>
      </c>
      <c r="J141" s="184" t="str">
        <f>IF(ISERROR(VLOOKUP(A141,'[1]Z03 收入决算表(财决03表)'!$A$10:$K$500,11,FALSE)),"",VLOOKUP(A141,'[1]Z03 收入决算表(财决03表)'!$A$10:$K$500,11,FALSE))</f>
        <v/>
      </c>
      <c r="K141" s="180">
        <f>'[1]Z03 收入决算表(财决03表)'!A140</f>
        <v>0</v>
      </c>
      <c r="L141" s="181">
        <f>'[1]Z03 收入决算表(财决03表)'!$E140</f>
        <v>0</v>
      </c>
      <c r="M141" s="177" t="str">
        <f t="shared" si="5"/>
        <v/>
      </c>
    </row>
    <row r="142" spans="1:13" ht="22.5" customHeight="1">
      <c r="A142" s="234" t="str">
        <f t="shared" si="4"/>
        <v/>
      </c>
      <c r="B142" s="234"/>
      <c r="C142" s="168" t="str">
        <f>IF(ISERROR(VLOOKUP(A142,'[1]Z03 收入决算表(财决03表)'!$A$10:$K$500,4,FALSE)),"",VLOOKUP(A142,'[1]Z03 收入决算表(财决03表)'!$A$10:$K$500,4,FALSE))</f>
        <v/>
      </c>
      <c r="D142" s="184" t="str">
        <f>IF(ISERROR(VLOOKUP(A142,'[1]Z03 收入决算表(财决03表)'!$A$10:$K$500,5,FALSE)),"",VLOOKUP(A142,'[1]Z03 收入决算表(财决03表)'!$A$10:$K$500,5,FALSE))</f>
        <v/>
      </c>
      <c r="E142" s="184" t="str">
        <f>IF(ISERROR(VLOOKUP(A142,'[1]Z03 收入决算表(财决03表)'!$A$10:$K$500,6,FALSE)),"",VLOOKUP(A142,'[1]Z03 收入决算表(财决03表)'!$A$10:$K$500,6,FALSE))</f>
        <v/>
      </c>
      <c r="F142" s="184" t="str">
        <f>IF(ISERROR(VLOOKUP(A142,'[1]Z03 收入决算表(财决03表)'!$A$10:$K$500,7,FALSE)),"",VLOOKUP(A142,'[1]Z03 收入决算表(财决03表)'!$A$10:$K$500,7,FALSE))</f>
        <v/>
      </c>
      <c r="G142" s="184" t="str">
        <f>IF(ISERROR(VLOOKUP(A142,'[1]Z03 收入决算表(财决03表)'!$A$10:$K$500,8,FALSE)),"",VLOOKUP(A142,'[1]Z03 收入决算表(财决03表)'!$A$10:$K$500,8,FALSE))</f>
        <v/>
      </c>
      <c r="H142" s="184" t="str">
        <f>IF(ISERROR(VLOOKUP(A142,'[1]Z03 收入决算表(财决03表)'!$A$10:$K$500,9,FALSE)),"",VLOOKUP(A142,'[1]Z03 收入决算表(财决03表)'!$A$10:$K$500,9,FALSE))</f>
        <v/>
      </c>
      <c r="I142" s="184" t="str">
        <f>IF(ISERROR(VLOOKUP(A142,'[1]Z03 收入决算表(财决03表)'!$A$10:$K$500,10,FALSE)),"",VLOOKUP(A142,'[1]Z03 收入决算表(财决03表)'!$A$10:$K$500,10,FALSE))</f>
        <v/>
      </c>
      <c r="J142" s="184" t="str">
        <f>IF(ISERROR(VLOOKUP(A142,'[1]Z03 收入决算表(财决03表)'!$A$10:$K$500,11,FALSE)),"",VLOOKUP(A142,'[1]Z03 收入决算表(财决03表)'!$A$10:$K$500,11,FALSE))</f>
        <v/>
      </c>
      <c r="K142" s="180">
        <f>'[1]Z03 收入决算表(财决03表)'!A141</f>
        <v>0</v>
      </c>
      <c r="L142" s="181">
        <f>'[1]Z03 收入决算表(财决03表)'!$E141</f>
        <v>0</v>
      </c>
      <c r="M142" s="177" t="str">
        <f t="shared" si="5"/>
        <v/>
      </c>
    </row>
    <row r="143" spans="1:13" ht="22.5" customHeight="1">
      <c r="A143" s="234" t="str">
        <f t="shared" si="4"/>
        <v/>
      </c>
      <c r="B143" s="234"/>
      <c r="C143" s="168" t="str">
        <f>IF(ISERROR(VLOOKUP(A143,'[1]Z03 收入决算表(财决03表)'!$A$10:$K$500,4,FALSE)),"",VLOOKUP(A143,'[1]Z03 收入决算表(财决03表)'!$A$10:$K$500,4,FALSE))</f>
        <v/>
      </c>
      <c r="D143" s="184" t="str">
        <f>IF(ISERROR(VLOOKUP(A143,'[1]Z03 收入决算表(财决03表)'!$A$10:$K$500,5,FALSE)),"",VLOOKUP(A143,'[1]Z03 收入决算表(财决03表)'!$A$10:$K$500,5,FALSE))</f>
        <v/>
      </c>
      <c r="E143" s="184" t="str">
        <f>IF(ISERROR(VLOOKUP(A143,'[1]Z03 收入决算表(财决03表)'!$A$10:$K$500,6,FALSE)),"",VLOOKUP(A143,'[1]Z03 收入决算表(财决03表)'!$A$10:$K$500,6,FALSE))</f>
        <v/>
      </c>
      <c r="F143" s="184" t="str">
        <f>IF(ISERROR(VLOOKUP(A143,'[1]Z03 收入决算表(财决03表)'!$A$10:$K$500,7,FALSE)),"",VLOOKUP(A143,'[1]Z03 收入决算表(财决03表)'!$A$10:$K$500,7,FALSE))</f>
        <v/>
      </c>
      <c r="G143" s="184" t="str">
        <f>IF(ISERROR(VLOOKUP(A143,'[1]Z03 收入决算表(财决03表)'!$A$10:$K$500,8,FALSE)),"",VLOOKUP(A143,'[1]Z03 收入决算表(财决03表)'!$A$10:$K$500,8,FALSE))</f>
        <v/>
      </c>
      <c r="H143" s="184" t="str">
        <f>IF(ISERROR(VLOOKUP(A143,'[1]Z03 收入决算表(财决03表)'!$A$10:$K$500,9,FALSE)),"",VLOOKUP(A143,'[1]Z03 收入决算表(财决03表)'!$A$10:$K$500,9,FALSE))</f>
        <v/>
      </c>
      <c r="I143" s="184" t="str">
        <f>IF(ISERROR(VLOOKUP(A143,'[1]Z03 收入决算表(财决03表)'!$A$10:$K$500,10,FALSE)),"",VLOOKUP(A143,'[1]Z03 收入决算表(财决03表)'!$A$10:$K$500,10,FALSE))</f>
        <v/>
      </c>
      <c r="J143" s="184" t="str">
        <f>IF(ISERROR(VLOOKUP(A143,'[1]Z03 收入决算表(财决03表)'!$A$10:$K$500,11,FALSE)),"",VLOOKUP(A143,'[1]Z03 收入决算表(财决03表)'!$A$10:$K$500,11,FALSE))</f>
        <v/>
      </c>
      <c r="K143" s="180">
        <f>'[1]Z03 收入决算表(财决03表)'!A142</f>
        <v>0</v>
      </c>
      <c r="L143" s="181">
        <f>'[1]Z03 收入决算表(财决03表)'!$E142</f>
        <v>0</v>
      </c>
      <c r="M143" s="177" t="str">
        <f t="shared" si="5"/>
        <v/>
      </c>
    </row>
    <row r="144" spans="1:13" ht="22.5" customHeight="1">
      <c r="A144" s="234" t="str">
        <f t="shared" si="4"/>
        <v/>
      </c>
      <c r="B144" s="234"/>
      <c r="C144" s="168" t="str">
        <f>IF(ISERROR(VLOOKUP(A144,'[1]Z03 收入决算表(财决03表)'!$A$10:$K$500,4,FALSE)),"",VLOOKUP(A144,'[1]Z03 收入决算表(财决03表)'!$A$10:$K$500,4,FALSE))</f>
        <v/>
      </c>
      <c r="D144" s="184" t="str">
        <f>IF(ISERROR(VLOOKUP(A144,'[1]Z03 收入决算表(财决03表)'!$A$10:$K$500,5,FALSE)),"",VLOOKUP(A144,'[1]Z03 收入决算表(财决03表)'!$A$10:$K$500,5,FALSE))</f>
        <v/>
      </c>
      <c r="E144" s="184" t="str">
        <f>IF(ISERROR(VLOOKUP(A144,'[1]Z03 收入决算表(财决03表)'!$A$10:$K$500,6,FALSE)),"",VLOOKUP(A144,'[1]Z03 收入决算表(财决03表)'!$A$10:$K$500,6,FALSE))</f>
        <v/>
      </c>
      <c r="F144" s="184" t="str">
        <f>IF(ISERROR(VLOOKUP(A144,'[1]Z03 收入决算表(财决03表)'!$A$10:$K$500,7,FALSE)),"",VLOOKUP(A144,'[1]Z03 收入决算表(财决03表)'!$A$10:$K$500,7,FALSE))</f>
        <v/>
      </c>
      <c r="G144" s="184" t="str">
        <f>IF(ISERROR(VLOOKUP(A144,'[1]Z03 收入决算表(财决03表)'!$A$10:$K$500,8,FALSE)),"",VLOOKUP(A144,'[1]Z03 收入决算表(财决03表)'!$A$10:$K$500,8,FALSE))</f>
        <v/>
      </c>
      <c r="H144" s="184" t="str">
        <f>IF(ISERROR(VLOOKUP(A144,'[1]Z03 收入决算表(财决03表)'!$A$10:$K$500,9,FALSE)),"",VLOOKUP(A144,'[1]Z03 收入决算表(财决03表)'!$A$10:$K$500,9,FALSE))</f>
        <v/>
      </c>
      <c r="I144" s="184" t="str">
        <f>IF(ISERROR(VLOOKUP(A144,'[1]Z03 收入决算表(财决03表)'!$A$10:$K$500,10,FALSE)),"",VLOOKUP(A144,'[1]Z03 收入决算表(财决03表)'!$A$10:$K$500,10,FALSE))</f>
        <v/>
      </c>
      <c r="J144" s="184" t="str">
        <f>IF(ISERROR(VLOOKUP(A144,'[1]Z03 收入决算表(财决03表)'!$A$10:$K$500,11,FALSE)),"",VLOOKUP(A144,'[1]Z03 收入决算表(财决03表)'!$A$10:$K$500,11,FALSE))</f>
        <v/>
      </c>
      <c r="K144" s="180">
        <f>'[1]Z03 收入决算表(财决03表)'!A143</f>
        <v>0</v>
      </c>
      <c r="L144" s="181">
        <f>'[1]Z03 收入决算表(财决03表)'!$E143</f>
        <v>0</v>
      </c>
      <c r="M144" s="177" t="str">
        <f t="shared" si="5"/>
        <v/>
      </c>
    </row>
    <row r="145" spans="1:13" ht="22.5" customHeight="1">
      <c r="A145" s="234" t="str">
        <f t="shared" si="4"/>
        <v/>
      </c>
      <c r="B145" s="234"/>
      <c r="C145" s="168" t="str">
        <f>IF(ISERROR(VLOOKUP(A145,'[1]Z03 收入决算表(财决03表)'!$A$10:$K$500,4,FALSE)),"",VLOOKUP(A145,'[1]Z03 收入决算表(财决03表)'!$A$10:$K$500,4,FALSE))</f>
        <v/>
      </c>
      <c r="D145" s="184" t="str">
        <f>IF(ISERROR(VLOOKUP(A145,'[1]Z03 收入决算表(财决03表)'!$A$10:$K$500,5,FALSE)),"",VLOOKUP(A145,'[1]Z03 收入决算表(财决03表)'!$A$10:$K$500,5,FALSE))</f>
        <v/>
      </c>
      <c r="E145" s="184" t="str">
        <f>IF(ISERROR(VLOOKUP(A145,'[1]Z03 收入决算表(财决03表)'!$A$10:$K$500,6,FALSE)),"",VLOOKUP(A145,'[1]Z03 收入决算表(财决03表)'!$A$10:$K$500,6,FALSE))</f>
        <v/>
      </c>
      <c r="F145" s="184" t="str">
        <f>IF(ISERROR(VLOOKUP(A145,'[1]Z03 收入决算表(财决03表)'!$A$10:$K$500,7,FALSE)),"",VLOOKUP(A145,'[1]Z03 收入决算表(财决03表)'!$A$10:$K$500,7,FALSE))</f>
        <v/>
      </c>
      <c r="G145" s="184" t="str">
        <f>IF(ISERROR(VLOOKUP(A145,'[1]Z03 收入决算表(财决03表)'!$A$10:$K$500,8,FALSE)),"",VLOOKUP(A145,'[1]Z03 收入决算表(财决03表)'!$A$10:$K$500,8,FALSE))</f>
        <v/>
      </c>
      <c r="H145" s="184" t="str">
        <f>IF(ISERROR(VLOOKUP(A145,'[1]Z03 收入决算表(财决03表)'!$A$10:$K$500,9,FALSE)),"",VLOOKUP(A145,'[1]Z03 收入决算表(财决03表)'!$A$10:$K$500,9,FALSE))</f>
        <v/>
      </c>
      <c r="I145" s="184" t="str">
        <f>IF(ISERROR(VLOOKUP(A145,'[1]Z03 收入决算表(财决03表)'!$A$10:$K$500,10,FALSE)),"",VLOOKUP(A145,'[1]Z03 收入决算表(财决03表)'!$A$10:$K$500,10,FALSE))</f>
        <v/>
      </c>
      <c r="J145" s="184" t="str">
        <f>IF(ISERROR(VLOOKUP(A145,'[1]Z03 收入决算表(财决03表)'!$A$10:$K$500,11,FALSE)),"",VLOOKUP(A145,'[1]Z03 收入决算表(财决03表)'!$A$10:$K$500,11,FALSE))</f>
        <v/>
      </c>
      <c r="K145" s="180">
        <f>'[1]Z03 收入决算表(财决03表)'!A144</f>
        <v>0</v>
      </c>
      <c r="L145" s="181">
        <f>'[1]Z03 收入决算表(财决03表)'!$E144</f>
        <v>0</v>
      </c>
      <c r="M145" s="177" t="str">
        <f t="shared" si="5"/>
        <v/>
      </c>
    </row>
    <row r="146" spans="1:13" ht="22.5" customHeight="1">
      <c r="A146" s="234" t="str">
        <f t="shared" si="4"/>
        <v/>
      </c>
      <c r="B146" s="234"/>
      <c r="C146" s="168" t="str">
        <f>IF(ISERROR(VLOOKUP(A146,'[1]Z03 收入决算表(财决03表)'!$A$10:$K$500,4,FALSE)),"",VLOOKUP(A146,'[1]Z03 收入决算表(财决03表)'!$A$10:$K$500,4,FALSE))</f>
        <v/>
      </c>
      <c r="D146" s="184" t="str">
        <f>IF(ISERROR(VLOOKUP(A146,'[1]Z03 收入决算表(财决03表)'!$A$10:$K$500,5,FALSE)),"",VLOOKUP(A146,'[1]Z03 收入决算表(财决03表)'!$A$10:$K$500,5,FALSE))</f>
        <v/>
      </c>
      <c r="E146" s="184" t="str">
        <f>IF(ISERROR(VLOOKUP(A146,'[1]Z03 收入决算表(财决03表)'!$A$10:$K$500,6,FALSE)),"",VLOOKUP(A146,'[1]Z03 收入决算表(财决03表)'!$A$10:$K$500,6,FALSE))</f>
        <v/>
      </c>
      <c r="F146" s="184" t="str">
        <f>IF(ISERROR(VLOOKUP(A146,'[1]Z03 收入决算表(财决03表)'!$A$10:$K$500,7,FALSE)),"",VLOOKUP(A146,'[1]Z03 收入决算表(财决03表)'!$A$10:$K$500,7,FALSE))</f>
        <v/>
      </c>
      <c r="G146" s="184" t="str">
        <f>IF(ISERROR(VLOOKUP(A146,'[1]Z03 收入决算表(财决03表)'!$A$10:$K$500,8,FALSE)),"",VLOOKUP(A146,'[1]Z03 收入决算表(财决03表)'!$A$10:$K$500,8,FALSE))</f>
        <v/>
      </c>
      <c r="H146" s="184" t="str">
        <f>IF(ISERROR(VLOOKUP(A146,'[1]Z03 收入决算表(财决03表)'!$A$10:$K$500,9,FALSE)),"",VLOOKUP(A146,'[1]Z03 收入决算表(财决03表)'!$A$10:$K$500,9,FALSE))</f>
        <v/>
      </c>
      <c r="I146" s="184" t="str">
        <f>IF(ISERROR(VLOOKUP(A146,'[1]Z03 收入决算表(财决03表)'!$A$10:$K$500,10,FALSE)),"",VLOOKUP(A146,'[1]Z03 收入决算表(财决03表)'!$A$10:$K$500,10,FALSE))</f>
        <v/>
      </c>
      <c r="J146" s="184" t="str">
        <f>IF(ISERROR(VLOOKUP(A146,'[1]Z03 收入决算表(财决03表)'!$A$10:$K$500,11,FALSE)),"",VLOOKUP(A146,'[1]Z03 收入决算表(财决03表)'!$A$10:$K$500,11,FALSE))</f>
        <v/>
      </c>
      <c r="K146" s="180">
        <f>'[1]Z03 收入决算表(财决03表)'!A145</f>
        <v>0</v>
      </c>
      <c r="L146" s="181">
        <f>'[1]Z03 收入决算表(财决03表)'!$E145</f>
        <v>0</v>
      </c>
      <c r="M146" s="177" t="str">
        <f t="shared" si="5"/>
        <v/>
      </c>
    </row>
    <row r="147" spans="1:13" ht="22.5" customHeight="1">
      <c r="A147" s="234" t="str">
        <f t="shared" si="4"/>
        <v/>
      </c>
      <c r="B147" s="234"/>
      <c r="C147" s="168" t="str">
        <f>IF(ISERROR(VLOOKUP(A147,'[1]Z03 收入决算表(财决03表)'!$A$10:$K$500,4,FALSE)),"",VLOOKUP(A147,'[1]Z03 收入决算表(财决03表)'!$A$10:$K$500,4,FALSE))</f>
        <v/>
      </c>
      <c r="D147" s="184" t="str">
        <f>IF(ISERROR(VLOOKUP(A147,'[1]Z03 收入决算表(财决03表)'!$A$10:$K$500,5,FALSE)),"",VLOOKUP(A147,'[1]Z03 收入决算表(财决03表)'!$A$10:$K$500,5,FALSE))</f>
        <v/>
      </c>
      <c r="E147" s="184" t="str">
        <f>IF(ISERROR(VLOOKUP(A147,'[1]Z03 收入决算表(财决03表)'!$A$10:$K$500,6,FALSE)),"",VLOOKUP(A147,'[1]Z03 收入决算表(财决03表)'!$A$10:$K$500,6,FALSE))</f>
        <v/>
      </c>
      <c r="F147" s="184" t="str">
        <f>IF(ISERROR(VLOOKUP(A147,'[1]Z03 收入决算表(财决03表)'!$A$10:$K$500,7,FALSE)),"",VLOOKUP(A147,'[1]Z03 收入决算表(财决03表)'!$A$10:$K$500,7,FALSE))</f>
        <v/>
      </c>
      <c r="G147" s="184" t="str">
        <f>IF(ISERROR(VLOOKUP(A147,'[1]Z03 收入决算表(财决03表)'!$A$10:$K$500,8,FALSE)),"",VLOOKUP(A147,'[1]Z03 收入决算表(财决03表)'!$A$10:$K$500,8,FALSE))</f>
        <v/>
      </c>
      <c r="H147" s="184" t="str">
        <f>IF(ISERROR(VLOOKUP(A147,'[1]Z03 收入决算表(财决03表)'!$A$10:$K$500,9,FALSE)),"",VLOOKUP(A147,'[1]Z03 收入决算表(财决03表)'!$A$10:$K$500,9,FALSE))</f>
        <v/>
      </c>
      <c r="I147" s="184" t="str">
        <f>IF(ISERROR(VLOOKUP(A147,'[1]Z03 收入决算表(财决03表)'!$A$10:$K$500,10,FALSE)),"",VLOOKUP(A147,'[1]Z03 收入决算表(财决03表)'!$A$10:$K$500,10,FALSE))</f>
        <v/>
      </c>
      <c r="J147" s="184" t="str">
        <f>IF(ISERROR(VLOOKUP(A147,'[1]Z03 收入决算表(财决03表)'!$A$10:$K$500,11,FALSE)),"",VLOOKUP(A147,'[1]Z03 收入决算表(财决03表)'!$A$10:$K$500,11,FALSE))</f>
        <v/>
      </c>
      <c r="K147" s="180">
        <f>'[1]Z03 收入决算表(财决03表)'!A146</f>
        <v>0</v>
      </c>
      <c r="L147" s="181">
        <f>'[1]Z03 收入决算表(财决03表)'!$E146</f>
        <v>0</v>
      </c>
      <c r="M147" s="177" t="str">
        <f t="shared" si="5"/>
        <v/>
      </c>
    </row>
    <row r="148" spans="1:13" ht="22.5" customHeight="1">
      <c r="A148" s="234" t="str">
        <f t="shared" si="4"/>
        <v/>
      </c>
      <c r="B148" s="234"/>
      <c r="C148" s="168" t="str">
        <f>IF(ISERROR(VLOOKUP(A148,'[1]Z03 收入决算表(财决03表)'!$A$10:$K$500,4,FALSE)),"",VLOOKUP(A148,'[1]Z03 收入决算表(财决03表)'!$A$10:$K$500,4,FALSE))</f>
        <v/>
      </c>
      <c r="D148" s="184" t="str">
        <f>IF(ISERROR(VLOOKUP(A148,'[1]Z03 收入决算表(财决03表)'!$A$10:$K$500,5,FALSE)),"",VLOOKUP(A148,'[1]Z03 收入决算表(财决03表)'!$A$10:$K$500,5,FALSE))</f>
        <v/>
      </c>
      <c r="E148" s="184" t="str">
        <f>IF(ISERROR(VLOOKUP(A148,'[1]Z03 收入决算表(财决03表)'!$A$10:$K$500,6,FALSE)),"",VLOOKUP(A148,'[1]Z03 收入决算表(财决03表)'!$A$10:$K$500,6,FALSE))</f>
        <v/>
      </c>
      <c r="F148" s="184" t="str">
        <f>IF(ISERROR(VLOOKUP(A148,'[1]Z03 收入决算表(财决03表)'!$A$10:$K$500,7,FALSE)),"",VLOOKUP(A148,'[1]Z03 收入决算表(财决03表)'!$A$10:$K$500,7,FALSE))</f>
        <v/>
      </c>
      <c r="G148" s="184" t="str">
        <f>IF(ISERROR(VLOOKUP(A148,'[1]Z03 收入决算表(财决03表)'!$A$10:$K$500,8,FALSE)),"",VLOOKUP(A148,'[1]Z03 收入决算表(财决03表)'!$A$10:$K$500,8,FALSE))</f>
        <v/>
      </c>
      <c r="H148" s="184" t="str">
        <f>IF(ISERROR(VLOOKUP(A148,'[1]Z03 收入决算表(财决03表)'!$A$10:$K$500,9,FALSE)),"",VLOOKUP(A148,'[1]Z03 收入决算表(财决03表)'!$A$10:$K$500,9,FALSE))</f>
        <v/>
      </c>
      <c r="I148" s="184" t="str">
        <f>IF(ISERROR(VLOOKUP(A148,'[1]Z03 收入决算表(财决03表)'!$A$10:$K$500,10,FALSE)),"",VLOOKUP(A148,'[1]Z03 收入决算表(财决03表)'!$A$10:$K$500,10,FALSE))</f>
        <v/>
      </c>
      <c r="J148" s="184" t="str">
        <f>IF(ISERROR(VLOOKUP(A148,'[1]Z03 收入决算表(财决03表)'!$A$10:$K$500,11,FALSE)),"",VLOOKUP(A148,'[1]Z03 收入决算表(财决03表)'!$A$10:$K$500,11,FALSE))</f>
        <v/>
      </c>
      <c r="K148" s="180">
        <f>'[1]Z03 收入决算表(财决03表)'!A147</f>
        <v>0</v>
      </c>
      <c r="L148" s="181">
        <f>'[1]Z03 收入决算表(财决03表)'!$E147</f>
        <v>0</v>
      </c>
      <c r="M148" s="177" t="str">
        <f t="shared" si="5"/>
        <v/>
      </c>
    </row>
    <row r="149" spans="1:13" ht="22.5" customHeight="1">
      <c r="A149" s="234" t="str">
        <f t="shared" si="4"/>
        <v/>
      </c>
      <c r="B149" s="234"/>
      <c r="C149" s="168" t="str">
        <f>IF(ISERROR(VLOOKUP(A149,'[1]Z03 收入决算表(财决03表)'!$A$10:$K$500,4,FALSE)),"",VLOOKUP(A149,'[1]Z03 收入决算表(财决03表)'!$A$10:$K$500,4,FALSE))</f>
        <v/>
      </c>
      <c r="D149" s="184" t="str">
        <f>IF(ISERROR(VLOOKUP(A149,'[1]Z03 收入决算表(财决03表)'!$A$10:$K$500,5,FALSE)),"",VLOOKUP(A149,'[1]Z03 收入决算表(财决03表)'!$A$10:$K$500,5,FALSE))</f>
        <v/>
      </c>
      <c r="E149" s="184" t="str">
        <f>IF(ISERROR(VLOOKUP(A149,'[1]Z03 收入决算表(财决03表)'!$A$10:$K$500,6,FALSE)),"",VLOOKUP(A149,'[1]Z03 收入决算表(财决03表)'!$A$10:$K$500,6,FALSE))</f>
        <v/>
      </c>
      <c r="F149" s="184" t="str">
        <f>IF(ISERROR(VLOOKUP(A149,'[1]Z03 收入决算表(财决03表)'!$A$10:$K$500,7,FALSE)),"",VLOOKUP(A149,'[1]Z03 收入决算表(财决03表)'!$A$10:$K$500,7,FALSE))</f>
        <v/>
      </c>
      <c r="G149" s="184" t="str">
        <f>IF(ISERROR(VLOOKUP(A149,'[1]Z03 收入决算表(财决03表)'!$A$10:$K$500,8,FALSE)),"",VLOOKUP(A149,'[1]Z03 收入决算表(财决03表)'!$A$10:$K$500,8,FALSE))</f>
        <v/>
      </c>
      <c r="H149" s="184" t="str">
        <f>IF(ISERROR(VLOOKUP(A149,'[1]Z03 收入决算表(财决03表)'!$A$10:$K$500,9,FALSE)),"",VLOOKUP(A149,'[1]Z03 收入决算表(财决03表)'!$A$10:$K$500,9,FALSE))</f>
        <v/>
      </c>
      <c r="I149" s="184" t="str">
        <f>IF(ISERROR(VLOOKUP(A149,'[1]Z03 收入决算表(财决03表)'!$A$10:$K$500,10,FALSE)),"",VLOOKUP(A149,'[1]Z03 收入决算表(财决03表)'!$A$10:$K$500,10,FALSE))</f>
        <v/>
      </c>
      <c r="J149" s="184" t="str">
        <f>IF(ISERROR(VLOOKUP(A149,'[1]Z03 收入决算表(财决03表)'!$A$10:$K$500,11,FALSE)),"",VLOOKUP(A149,'[1]Z03 收入决算表(财决03表)'!$A$10:$K$500,11,FALSE))</f>
        <v/>
      </c>
      <c r="K149" s="180">
        <f>'[1]Z03 收入决算表(财决03表)'!A148</f>
        <v>0</v>
      </c>
      <c r="L149" s="181">
        <f>'[1]Z03 收入决算表(财决03表)'!$E148</f>
        <v>0</v>
      </c>
      <c r="M149" s="177" t="str">
        <f t="shared" si="5"/>
        <v/>
      </c>
    </row>
    <row r="150" spans="1:13" ht="22.5" customHeight="1">
      <c r="A150" s="234" t="str">
        <f t="shared" si="4"/>
        <v/>
      </c>
      <c r="B150" s="234"/>
      <c r="C150" s="168" t="str">
        <f>IF(ISERROR(VLOOKUP(A150,'[1]Z03 收入决算表(财决03表)'!$A$10:$K$500,4,FALSE)),"",VLOOKUP(A150,'[1]Z03 收入决算表(财决03表)'!$A$10:$K$500,4,FALSE))</f>
        <v/>
      </c>
      <c r="D150" s="184" t="str">
        <f>IF(ISERROR(VLOOKUP(A150,'[1]Z03 收入决算表(财决03表)'!$A$10:$K$500,5,FALSE)),"",VLOOKUP(A150,'[1]Z03 收入决算表(财决03表)'!$A$10:$K$500,5,FALSE))</f>
        <v/>
      </c>
      <c r="E150" s="184" t="str">
        <f>IF(ISERROR(VLOOKUP(A150,'[1]Z03 收入决算表(财决03表)'!$A$10:$K$500,6,FALSE)),"",VLOOKUP(A150,'[1]Z03 收入决算表(财决03表)'!$A$10:$K$500,6,FALSE))</f>
        <v/>
      </c>
      <c r="F150" s="184" t="str">
        <f>IF(ISERROR(VLOOKUP(A150,'[1]Z03 收入决算表(财决03表)'!$A$10:$K$500,7,FALSE)),"",VLOOKUP(A150,'[1]Z03 收入决算表(财决03表)'!$A$10:$K$500,7,FALSE))</f>
        <v/>
      </c>
      <c r="G150" s="184" t="str">
        <f>IF(ISERROR(VLOOKUP(A150,'[1]Z03 收入决算表(财决03表)'!$A$10:$K$500,8,FALSE)),"",VLOOKUP(A150,'[1]Z03 收入决算表(财决03表)'!$A$10:$K$500,8,FALSE))</f>
        <v/>
      </c>
      <c r="H150" s="184" t="str">
        <f>IF(ISERROR(VLOOKUP(A150,'[1]Z03 收入决算表(财决03表)'!$A$10:$K$500,9,FALSE)),"",VLOOKUP(A150,'[1]Z03 收入决算表(财决03表)'!$A$10:$K$500,9,FALSE))</f>
        <v/>
      </c>
      <c r="I150" s="184" t="str">
        <f>IF(ISERROR(VLOOKUP(A150,'[1]Z03 收入决算表(财决03表)'!$A$10:$K$500,10,FALSE)),"",VLOOKUP(A150,'[1]Z03 收入决算表(财决03表)'!$A$10:$K$500,10,FALSE))</f>
        <v/>
      </c>
      <c r="J150" s="184" t="str">
        <f>IF(ISERROR(VLOOKUP(A150,'[1]Z03 收入决算表(财决03表)'!$A$10:$K$500,11,FALSE)),"",VLOOKUP(A150,'[1]Z03 收入决算表(财决03表)'!$A$10:$K$500,11,FALSE))</f>
        <v/>
      </c>
      <c r="K150" s="180">
        <f>'[1]Z03 收入决算表(财决03表)'!A149</f>
        <v>0</v>
      </c>
      <c r="L150" s="181">
        <f>'[1]Z03 收入决算表(财决03表)'!$E149</f>
        <v>0</v>
      </c>
      <c r="M150" s="177" t="str">
        <f t="shared" si="5"/>
        <v/>
      </c>
    </row>
    <row r="151" spans="1:13" ht="22.5" customHeight="1">
      <c r="A151" s="234" t="str">
        <f t="shared" si="4"/>
        <v/>
      </c>
      <c r="B151" s="234"/>
      <c r="C151" s="168" t="str">
        <f>IF(ISERROR(VLOOKUP(A151,'[1]Z03 收入决算表(财决03表)'!$A$10:$K$500,4,FALSE)),"",VLOOKUP(A151,'[1]Z03 收入决算表(财决03表)'!$A$10:$K$500,4,FALSE))</f>
        <v/>
      </c>
      <c r="D151" s="184" t="str">
        <f>IF(ISERROR(VLOOKUP(A151,'[1]Z03 收入决算表(财决03表)'!$A$10:$K$500,5,FALSE)),"",VLOOKUP(A151,'[1]Z03 收入决算表(财决03表)'!$A$10:$K$500,5,FALSE))</f>
        <v/>
      </c>
      <c r="E151" s="184" t="str">
        <f>IF(ISERROR(VLOOKUP(A151,'[1]Z03 收入决算表(财决03表)'!$A$10:$K$500,6,FALSE)),"",VLOOKUP(A151,'[1]Z03 收入决算表(财决03表)'!$A$10:$K$500,6,FALSE))</f>
        <v/>
      </c>
      <c r="F151" s="184" t="str">
        <f>IF(ISERROR(VLOOKUP(A151,'[1]Z03 收入决算表(财决03表)'!$A$10:$K$500,7,FALSE)),"",VLOOKUP(A151,'[1]Z03 收入决算表(财决03表)'!$A$10:$K$500,7,FALSE))</f>
        <v/>
      </c>
      <c r="G151" s="184" t="str">
        <f>IF(ISERROR(VLOOKUP(A151,'[1]Z03 收入决算表(财决03表)'!$A$10:$K$500,8,FALSE)),"",VLOOKUP(A151,'[1]Z03 收入决算表(财决03表)'!$A$10:$K$500,8,FALSE))</f>
        <v/>
      </c>
      <c r="H151" s="184" t="str">
        <f>IF(ISERROR(VLOOKUP(A151,'[1]Z03 收入决算表(财决03表)'!$A$10:$K$500,9,FALSE)),"",VLOOKUP(A151,'[1]Z03 收入决算表(财决03表)'!$A$10:$K$500,9,FALSE))</f>
        <v/>
      </c>
      <c r="I151" s="184" t="str">
        <f>IF(ISERROR(VLOOKUP(A151,'[1]Z03 收入决算表(财决03表)'!$A$10:$K$500,10,FALSE)),"",VLOOKUP(A151,'[1]Z03 收入决算表(财决03表)'!$A$10:$K$500,10,FALSE))</f>
        <v/>
      </c>
      <c r="J151" s="184" t="str">
        <f>IF(ISERROR(VLOOKUP(A151,'[1]Z03 收入决算表(财决03表)'!$A$10:$K$500,11,FALSE)),"",VLOOKUP(A151,'[1]Z03 收入决算表(财决03表)'!$A$10:$K$500,11,FALSE))</f>
        <v/>
      </c>
      <c r="K151" s="180">
        <f>'[1]Z03 收入决算表(财决03表)'!A150</f>
        <v>0</v>
      </c>
      <c r="L151" s="181">
        <f>'[1]Z03 收入决算表(财决03表)'!$E150</f>
        <v>0</v>
      </c>
      <c r="M151" s="177" t="str">
        <f t="shared" si="5"/>
        <v/>
      </c>
    </row>
    <row r="152" spans="1:13" ht="22.5" customHeight="1">
      <c r="A152" s="234" t="str">
        <f t="shared" si="4"/>
        <v/>
      </c>
      <c r="B152" s="234"/>
      <c r="C152" s="168" t="str">
        <f>IF(ISERROR(VLOOKUP(A152,'[1]Z03 收入决算表(财决03表)'!$A$10:$K$500,4,FALSE)),"",VLOOKUP(A152,'[1]Z03 收入决算表(财决03表)'!$A$10:$K$500,4,FALSE))</f>
        <v/>
      </c>
      <c r="D152" s="184" t="str">
        <f>IF(ISERROR(VLOOKUP(A152,'[1]Z03 收入决算表(财决03表)'!$A$10:$K$500,5,FALSE)),"",VLOOKUP(A152,'[1]Z03 收入决算表(财决03表)'!$A$10:$K$500,5,FALSE))</f>
        <v/>
      </c>
      <c r="E152" s="184" t="str">
        <f>IF(ISERROR(VLOOKUP(A152,'[1]Z03 收入决算表(财决03表)'!$A$10:$K$500,6,FALSE)),"",VLOOKUP(A152,'[1]Z03 收入决算表(财决03表)'!$A$10:$K$500,6,FALSE))</f>
        <v/>
      </c>
      <c r="F152" s="184" t="str">
        <f>IF(ISERROR(VLOOKUP(A152,'[1]Z03 收入决算表(财决03表)'!$A$10:$K$500,7,FALSE)),"",VLOOKUP(A152,'[1]Z03 收入决算表(财决03表)'!$A$10:$K$500,7,FALSE))</f>
        <v/>
      </c>
      <c r="G152" s="184" t="str">
        <f>IF(ISERROR(VLOOKUP(A152,'[1]Z03 收入决算表(财决03表)'!$A$10:$K$500,8,FALSE)),"",VLOOKUP(A152,'[1]Z03 收入决算表(财决03表)'!$A$10:$K$500,8,FALSE))</f>
        <v/>
      </c>
      <c r="H152" s="184" t="str">
        <f>IF(ISERROR(VLOOKUP(A152,'[1]Z03 收入决算表(财决03表)'!$A$10:$K$500,9,FALSE)),"",VLOOKUP(A152,'[1]Z03 收入决算表(财决03表)'!$A$10:$K$500,9,FALSE))</f>
        <v/>
      </c>
      <c r="I152" s="184" t="str">
        <f>IF(ISERROR(VLOOKUP(A152,'[1]Z03 收入决算表(财决03表)'!$A$10:$K$500,10,FALSE)),"",VLOOKUP(A152,'[1]Z03 收入决算表(财决03表)'!$A$10:$K$500,10,FALSE))</f>
        <v/>
      </c>
      <c r="J152" s="184" t="str">
        <f>IF(ISERROR(VLOOKUP(A152,'[1]Z03 收入决算表(财决03表)'!$A$10:$K$500,11,FALSE)),"",VLOOKUP(A152,'[1]Z03 收入决算表(财决03表)'!$A$10:$K$500,11,FALSE))</f>
        <v/>
      </c>
      <c r="K152" s="180">
        <f>'[1]Z03 收入决算表(财决03表)'!A151</f>
        <v>0</v>
      </c>
      <c r="L152" s="181">
        <f>'[1]Z03 收入决算表(财决03表)'!$E151</f>
        <v>0</v>
      </c>
      <c r="M152" s="177" t="str">
        <f t="shared" si="5"/>
        <v/>
      </c>
    </row>
    <row r="153" spans="1:13" ht="22.5" customHeight="1">
      <c r="A153" s="234" t="str">
        <f t="shared" si="4"/>
        <v/>
      </c>
      <c r="B153" s="234"/>
      <c r="C153" s="168" t="str">
        <f>IF(ISERROR(VLOOKUP(A153,'[1]Z03 收入决算表(财决03表)'!$A$10:$K$500,4,FALSE)),"",VLOOKUP(A153,'[1]Z03 收入决算表(财决03表)'!$A$10:$K$500,4,FALSE))</f>
        <v/>
      </c>
      <c r="D153" s="184" t="str">
        <f>IF(ISERROR(VLOOKUP(A153,'[1]Z03 收入决算表(财决03表)'!$A$10:$K$500,5,FALSE)),"",VLOOKUP(A153,'[1]Z03 收入决算表(财决03表)'!$A$10:$K$500,5,FALSE))</f>
        <v/>
      </c>
      <c r="E153" s="184" t="str">
        <f>IF(ISERROR(VLOOKUP(A153,'[1]Z03 收入决算表(财决03表)'!$A$10:$K$500,6,FALSE)),"",VLOOKUP(A153,'[1]Z03 收入决算表(财决03表)'!$A$10:$K$500,6,FALSE))</f>
        <v/>
      </c>
      <c r="F153" s="184" t="str">
        <f>IF(ISERROR(VLOOKUP(A153,'[1]Z03 收入决算表(财决03表)'!$A$10:$K$500,7,FALSE)),"",VLOOKUP(A153,'[1]Z03 收入决算表(财决03表)'!$A$10:$K$500,7,FALSE))</f>
        <v/>
      </c>
      <c r="G153" s="184" t="str">
        <f>IF(ISERROR(VLOOKUP(A153,'[1]Z03 收入决算表(财决03表)'!$A$10:$K$500,8,FALSE)),"",VLOOKUP(A153,'[1]Z03 收入决算表(财决03表)'!$A$10:$K$500,8,FALSE))</f>
        <v/>
      </c>
      <c r="H153" s="184" t="str">
        <f>IF(ISERROR(VLOOKUP(A153,'[1]Z03 收入决算表(财决03表)'!$A$10:$K$500,9,FALSE)),"",VLOOKUP(A153,'[1]Z03 收入决算表(财决03表)'!$A$10:$K$500,9,FALSE))</f>
        <v/>
      </c>
      <c r="I153" s="184" t="str">
        <f>IF(ISERROR(VLOOKUP(A153,'[1]Z03 收入决算表(财决03表)'!$A$10:$K$500,10,FALSE)),"",VLOOKUP(A153,'[1]Z03 收入决算表(财决03表)'!$A$10:$K$500,10,FALSE))</f>
        <v/>
      </c>
      <c r="J153" s="184" t="str">
        <f>IF(ISERROR(VLOOKUP(A153,'[1]Z03 收入决算表(财决03表)'!$A$10:$K$500,11,FALSE)),"",VLOOKUP(A153,'[1]Z03 收入决算表(财决03表)'!$A$10:$K$500,11,FALSE))</f>
        <v/>
      </c>
      <c r="K153" s="180">
        <f>'[1]Z03 收入决算表(财决03表)'!A152</f>
        <v>0</v>
      </c>
      <c r="L153" s="181">
        <f>'[1]Z03 收入决算表(财决03表)'!$E152</f>
        <v>0</v>
      </c>
      <c r="M153" s="177" t="str">
        <f t="shared" si="5"/>
        <v/>
      </c>
    </row>
    <row r="154" spans="1:13" ht="22.5" customHeight="1">
      <c r="A154" s="234" t="str">
        <f t="shared" si="4"/>
        <v/>
      </c>
      <c r="B154" s="234"/>
      <c r="C154" s="168" t="str">
        <f>IF(ISERROR(VLOOKUP(A154,'[1]Z03 收入决算表(财决03表)'!$A$10:$K$500,4,FALSE)),"",VLOOKUP(A154,'[1]Z03 收入决算表(财决03表)'!$A$10:$K$500,4,FALSE))</f>
        <v/>
      </c>
      <c r="D154" s="184" t="str">
        <f>IF(ISERROR(VLOOKUP(A154,'[1]Z03 收入决算表(财决03表)'!$A$10:$K$500,5,FALSE)),"",VLOOKUP(A154,'[1]Z03 收入决算表(财决03表)'!$A$10:$K$500,5,FALSE))</f>
        <v/>
      </c>
      <c r="E154" s="184" t="str">
        <f>IF(ISERROR(VLOOKUP(A154,'[1]Z03 收入决算表(财决03表)'!$A$10:$K$500,6,FALSE)),"",VLOOKUP(A154,'[1]Z03 收入决算表(财决03表)'!$A$10:$K$500,6,FALSE))</f>
        <v/>
      </c>
      <c r="F154" s="184" t="str">
        <f>IF(ISERROR(VLOOKUP(A154,'[1]Z03 收入决算表(财决03表)'!$A$10:$K$500,7,FALSE)),"",VLOOKUP(A154,'[1]Z03 收入决算表(财决03表)'!$A$10:$K$500,7,FALSE))</f>
        <v/>
      </c>
      <c r="G154" s="184" t="str">
        <f>IF(ISERROR(VLOOKUP(A154,'[1]Z03 收入决算表(财决03表)'!$A$10:$K$500,8,FALSE)),"",VLOOKUP(A154,'[1]Z03 收入决算表(财决03表)'!$A$10:$K$500,8,FALSE))</f>
        <v/>
      </c>
      <c r="H154" s="184" t="str">
        <f>IF(ISERROR(VLOOKUP(A154,'[1]Z03 收入决算表(财决03表)'!$A$10:$K$500,9,FALSE)),"",VLOOKUP(A154,'[1]Z03 收入决算表(财决03表)'!$A$10:$K$500,9,FALSE))</f>
        <v/>
      </c>
      <c r="I154" s="184" t="str">
        <f>IF(ISERROR(VLOOKUP(A154,'[1]Z03 收入决算表(财决03表)'!$A$10:$K$500,10,FALSE)),"",VLOOKUP(A154,'[1]Z03 收入决算表(财决03表)'!$A$10:$K$500,10,FALSE))</f>
        <v/>
      </c>
      <c r="J154" s="184" t="str">
        <f>IF(ISERROR(VLOOKUP(A154,'[1]Z03 收入决算表(财决03表)'!$A$10:$K$500,11,FALSE)),"",VLOOKUP(A154,'[1]Z03 收入决算表(财决03表)'!$A$10:$K$500,11,FALSE))</f>
        <v/>
      </c>
      <c r="K154" s="180">
        <f>'[1]Z03 收入决算表(财决03表)'!A153</f>
        <v>0</v>
      </c>
      <c r="L154" s="181">
        <f>'[1]Z03 收入决算表(财决03表)'!$E153</f>
        <v>0</v>
      </c>
      <c r="M154" s="177" t="str">
        <f t="shared" si="5"/>
        <v/>
      </c>
    </row>
    <row r="155" spans="1:13" ht="22.5" customHeight="1">
      <c r="A155" s="234" t="str">
        <f t="shared" si="4"/>
        <v/>
      </c>
      <c r="B155" s="234"/>
      <c r="C155" s="168" t="str">
        <f>IF(ISERROR(VLOOKUP(A155,'[1]Z03 收入决算表(财决03表)'!$A$10:$K$500,4,FALSE)),"",VLOOKUP(A155,'[1]Z03 收入决算表(财决03表)'!$A$10:$K$500,4,FALSE))</f>
        <v/>
      </c>
      <c r="D155" s="184" t="str">
        <f>IF(ISERROR(VLOOKUP(A155,'[1]Z03 收入决算表(财决03表)'!$A$10:$K$500,5,FALSE)),"",VLOOKUP(A155,'[1]Z03 收入决算表(财决03表)'!$A$10:$K$500,5,FALSE))</f>
        <v/>
      </c>
      <c r="E155" s="184" t="str">
        <f>IF(ISERROR(VLOOKUP(A155,'[1]Z03 收入决算表(财决03表)'!$A$10:$K$500,6,FALSE)),"",VLOOKUP(A155,'[1]Z03 收入决算表(财决03表)'!$A$10:$K$500,6,FALSE))</f>
        <v/>
      </c>
      <c r="F155" s="184" t="str">
        <f>IF(ISERROR(VLOOKUP(A155,'[1]Z03 收入决算表(财决03表)'!$A$10:$K$500,7,FALSE)),"",VLOOKUP(A155,'[1]Z03 收入决算表(财决03表)'!$A$10:$K$500,7,FALSE))</f>
        <v/>
      </c>
      <c r="G155" s="184" t="str">
        <f>IF(ISERROR(VLOOKUP(A155,'[1]Z03 收入决算表(财决03表)'!$A$10:$K$500,8,FALSE)),"",VLOOKUP(A155,'[1]Z03 收入决算表(财决03表)'!$A$10:$K$500,8,FALSE))</f>
        <v/>
      </c>
      <c r="H155" s="184" t="str">
        <f>IF(ISERROR(VLOOKUP(A155,'[1]Z03 收入决算表(财决03表)'!$A$10:$K$500,9,FALSE)),"",VLOOKUP(A155,'[1]Z03 收入决算表(财决03表)'!$A$10:$K$500,9,FALSE))</f>
        <v/>
      </c>
      <c r="I155" s="184" t="str">
        <f>IF(ISERROR(VLOOKUP(A155,'[1]Z03 收入决算表(财决03表)'!$A$10:$K$500,10,FALSE)),"",VLOOKUP(A155,'[1]Z03 收入决算表(财决03表)'!$A$10:$K$500,10,FALSE))</f>
        <v/>
      </c>
      <c r="J155" s="184" t="str">
        <f>IF(ISERROR(VLOOKUP(A155,'[1]Z03 收入决算表(财决03表)'!$A$10:$K$500,11,FALSE)),"",VLOOKUP(A155,'[1]Z03 收入决算表(财决03表)'!$A$10:$K$500,11,FALSE))</f>
        <v/>
      </c>
      <c r="K155" s="180">
        <f>'[1]Z03 收入决算表(财决03表)'!A154</f>
        <v>0</v>
      </c>
      <c r="L155" s="181">
        <f>'[1]Z03 收入决算表(财决03表)'!$E154</f>
        <v>0</v>
      </c>
      <c r="M155" s="177" t="str">
        <f t="shared" si="5"/>
        <v/>
      </c>
    </row>
    <row r="156" spans="1:13" ht="22.5" customHeight="1">
      <c r="A156" s="234" t="str">
        <f t="shared" si="4"/>
        <v/>
      </c>
      <c r="B156" s="234"/>
      <c r="C156" s="168" t="str">
        <f>IF(ISERROR(VLOOKUP(A156,'[1]Z03 收入决算表(财决03表)'!$A$10:$K$500,4,FALSE)),"",VLOOKUP(A156,'[1]Z03 收入决算表(财决03表)'!$A$10:$K$500,4,FALSE))</f>
        <v/>
      </c>
      <c r="D156" s="184" t="str">
        <f>IF(ISERROR(VLOOKUP(A156,'[1]Z03 收入决算表(财决03表)'!$A$10:$K$500,5,FALSE)),"",VLOOKUP(A156,'[1]Z03 收入决算表(财决03表)'!$A$10:$K$500,5,FALSE))</f>
        <v/>
      </c>
      <c r="E156" s="184" t="str">
        <f>IF(ISERROR(VLOOKUP(A156,'[1]Z03 收入决算表(财决03表)'!$A$10:$K$500,6,FALSE)),"",VLOOKUP(A156,'[1]Z03 收入决算表(财决03表)'!$A$10:$K$500,6,FALSE))</f>
        <v/>
      </c>
      <c r="F156" s="184" t="str">
        <f>IF(ISERROR(VLOOKUP(A156,'[1]Z03 收入决算表(财决03表)'!$A$10:$K$500,7,FALSE)),"",VLOOKUP(A156,'[1]Z03 收入决算表(财决03表)'!$A$10:$K$500,7,FALSE))</f>
        <v/>
      </c>
      <c r="G156" s="184" t="str">
        <f>IF(ISERROR(VLOOKUP(A156,'[1]Z03 收入决算表(财决03表)'!$A$10:$K$500,8,FALSE)),"",VLOOKUP(A156,'[1]Z03 收入决算表(财决03表)'!$A$10:$K$500,8,FALSE))</f>
        <v/>
      </c>
      <c r="H156" s="184" t="str">
        <f>IF(ISERROR(VLOOKUP(A156,'[1]Z03 收入决算表(财决03表)'!$A$10:$K$500,9,FALSE)),"",VLOOKUP(A156,'[1]Z03 收入决算表(财决03表)'!$A$10:$K$500,9,FALSE))</f>
        <v/>
      </c>
      <c r="I156" s="184" t="str">
        <f>IF(ISERROR(VLOOKUP(A156,'[1]Z03 收入决算表(财决03表)'!$A$10:$K$500,10,FALSE)),"",VLOOKUP(A156,'[1]Z03 收入决算表(财决03表)'!$A$10:$K$500,10,FALSE))</f>
        <v/>
      </c>
      <c r="J156" s="184" t="str">
        <f>IF(ISERROR(VLOOKUP(A156,'[1]Z03 收入决算表(财决03表)'!$A$10:$K$500,11,FALSE)),"",VLOOKUP(A156,'[1]Z03 收入决算表(财决03表)'!$A$10:$K$500,11,FALSE))</f>
        <v/>
      </c>
      <c r="K156" s="180">
        <f>'[1]Z03 收入决算表(财决03表)'!A155</f>
        <v>0</v>
      </c>
      <c r="L156" s="181">
        <f>'[1]Z03 收入决算表(财决03表)'!$E155</f>
        <v>0</v>
      </c>
      <c r="M156" s="177" t="str">
        <f t="shared" si="5"/>
        <v/>
      </c>
    </row>
    <row r="157" spans="1:13" ht="22.5" customHeight="1">
      <c r="A157" s="234" t="str">
        <f t="shared" si="4"/>
        <v/>
      </c>
      <c r="B157" s="234"/>
      <c r="C157" s="168" t="str">
        <f>IF(ISERROR(VLOOKUP(A157,'[1]Z03 收入决算表(财决03表)'!$A$10:$K$500,4,FALSE)),"",VLOOKUP(A157,'[1]Z03 收入决算表(财决03表)'!$A$10:$K$500,4,FALSE))</f>
        <v/>
      </c>
      <c r="D157" s="184" t="str">
        <f>IF(ISERROR(VLOOKUP(A157,'[1]Z03 收入决算表(财决03表)'!$A$10:$K$500,5,FALSE)),"",VLOOKUP(A157,'[1]Z03 收入决算表(财决03表)'!$A$10:$K$500,5,FALSE))</f>
        <v/>
      </c>
      <c r="E157" s="184" t="str">
        <f>IF(ISERROR(VLOOKUP(A157,'[1]Z03 收入决算表(财决03表)'!$A$10:$K$500,6,FALSE)),"",VLOOKUP(A157,'[1]Z03 收入决算表(财决03表)'!$A$10:$K$500,6,FALSE))</f>
        <v/>
      </c>
      <c r="F157" s="184" t="str">
        <f>IF(ISERROR(VLOOKUP(A157,'[1]Z03 收入决算表(财决03表)'!$A$10:$K$500,7,FALSE)),"",VLOOKUP(A157,'[1]Z03 收入决算表(财决03表)'!$A$10:$K$500,7,FALSE))</f>
        <v/>
      </c>
      <c r="G157" s="184" t="str">
        <f>IF(ISERROR(VLOOKUP(A157,'[1]Z03 收入决算表(财决03表)'!$A$10:$K$500,8,FALSE)),"",VLOOKUP(A157,'[1]Z03 收入决算表(财决03表)'!$A$10:$K$500,8,FALSE))</f>
        <v/>
      </c>
      <c r="H157" s="184" t="str">
        <f>IF(ISERROR(VLOOKUP(A157,'[1]Z03 收入决算表(财决03表)'!$A$10:$K$500,9,FALSE)),"",VLOOKUP(A157,'[1]Z03 收入决算表(财决03表)'!$A$10:$K$500,9,FALSE))</f>
        <v/>
      </c>
      <c r="I157" s="184" t="str">
        <f>IF(ISERROR(VLOOKUP(A157,'[1]Z03 收入决算表(财决03表)'!$A$10:$K$500,10,FALSE)),"",VLOOKUP(A157,'[1]Z03 收入决算表(财决03表)'!$A$10:$K$500,10,FALSE))</f>
        <v/>
      </c>
      <c r="J157" s="184" t="str">
        <f>IF(ISERROR(VLOOKUP(A157,'[1]Z03 收入决算表(财决03表)'!$A$10:$K$500,11,FALSE)),"",VLOOKUP(A157,'[1]Z03 收入决算表(财决03表)'!$A$10:$K$500,11,FALSE))</f>
        <v/>
      </c>
      <c r="K157" s="180">
        <f>'[1]Z03 收入决算表(财决03表)'!A156</f>
        <v>0</v>
      </c>
      <c r="L157" s="181">
        <f>'[1]Z03 收入决算表(财决03表)'!$E156</f>
        <v>0</v>
      </c>
      <c r="M157" s="177" t="str">
        <f t="shared" si="5"/>
        <v/>
      </c>
    </row>
    <row r="158" spans="1:13" ht="22.5" customHeight="1">
      <c r="A158" s="234" t="str">
        <f t="shared" si="4"/>
        <v/>
      </c>
      <c r="B158" s="234"/>
      <c r="C158" s="168" t="str">
        <f>IF(ISERROR(VLOOKUP(A158,'[1]Z03 收入决算表(财决03表)'!$A$10:$K$500,4,FALSE)),"",VLOOKUP(A158,'[1]Z03 收入决算表(财决03表)'!$A$10:$K$500,4,FALSE))</f>
        <v/>
      </c>
      <c r="D158" s="184" t="str">
        <f>IF(ISERROR(VLOOKUP(A158,'[1]Z03 收入决算表(财决03表)'!$A$10:$K$500,5,FALSE)),"",VLOOKUP(A158,'[1]Z03 收入决算表(财决03表)'!$A$10:$K$500,5,FALSE))</f>
        <v/>
      </c>
      <c r="E158" s="184" t="str">
        <f>IF(ISERROR(VLOOKUP(A158,'[1]Z03 收入决算表(财决03表)'!$A$10:$K$500,6,FALSE)),"",VLOOKUP(A158,'[1]Z03 收入决算表(财决03表)'!$A$10:$K$500,6,FALSE))</f>
        <v/>
      </c>
      <c r="F158" s="184" t="str">
        <f>IF(ISERROR(VLOOKUP(A158,'[1]Z03 收入决算表(财决03表)'!$A$10:$K$500,7,FALSE)),"",VLOOKUP(A158,'[1]Z03 收入决算表(财决03表)'!$A$10:$K$500,7,FALSE))</f>
        <v/>
      </c>
      <c r="G158" s="184" t="str">
        <f>IF(ISERROR(VLOOKUP(A158,'[1]Z03 收入决算表(财决03表)'!$A$10:$K$500,8,FALSE)),"",VLOOKUP(A158,'[1]Z03 收入决算表(财决03表)'!$A$10:$K$500,8,FALSE))</f>
        <v/>
      </c>
      <c r="H158" s="184" t="str">
        <f>IF(ISERROR(VLOOKUP(A158,'[1]Z03 收入决算表(财决03表)'!$A$10:$K$500,9,FALSE)),"",VLOOKUP(A158,'[1]Z03 收入决算表(财决03表)'!$A$10:$K$500,9,FALSE))</f>
        <v/>
      </c>
      <c r="I158" s="184" t="str">
        <f>IF(ISERROR(VLOOKUP(A158,'[1]Z03 收入决算表(财决03表)'!$A$10:$K$500,10,FALSE)),"",VLOOKUP(A158,'[1]Z03 收入决算表(财决03表)'!$A$10:$K$500,10,FALSE))</f>
        <v/>
      </c>
      <c r="J158" s="184" t="str">
        <f>IF(ISERROR(VLOOKUP(A158,'[1]Z03 收入决算表(财决03表)'!$A$10:$K$500,11,FALSE)),"",VLOOKUP(A158,'[1]Z03 收入决算表(财决03表)'!$A$10:$K$500,11,FALSE))</f>
        <v/>
      </c>
      <c r="K158" s="180">
        <f>'[1]Z03 收入决算表(财决03表)'!A157</f>
        <v>0</v>
      </c>
      <c r="L158" s="181">
        <f>'[1]Z03 收入决算表(财决03表)'!$E157</f>
        <v>0</v>
      </c>
      <c r="M158" s="177" t="str">
        <f t="shared" si="5"/>
        <v/>
      </c>
    </row>
    <row r="159" spans="1:13" ht="22.5" customHeight="1">
      <c r="A159" s="234" t="str">
        <f t="shared" si="4"/>
        <v/>
      </c>
      <c r="B159" s="234"/>
      <c r="C159" s="168" t="str">
        <f>IF(ISERROR(VLOOKUP(A159,'[1]Z03 收入决算表(财决03表)'!$A$10:$K$500,4,FALSE)),"",VLOOKUP(A159,'[1]Z03 收入决算表(财决03表)'!$A$10:$K$500,4,FALSE))</f>
        <v/>
      </c>
      <c r="D159" s="184" t="str">
        <f>IF(ISERROR(VLOOKUP(A159,'[1]Z03 收入决算表(财决03表)'!$A$10:$K$500,5,FALSE)),"",VLOOKUP(A159,'[1]Z03 收入决算表(财决03表)'!$A$10:$K$500,5,FALSE))</f>
        <v/>
      </c>
      <c r="E159" s="184" t="str">
        <f>IF(ISERROR(VLOOKUP(A159,'[1]Z03 收入决算表(财决03表)'!$A$10:$K$500,6,FALSE)),"",VLOOKUP(A159,'[1]Z03 收入决算表(财决03表)'!$A$10:$K$500,6,FALSE))</f>
        <v/>
      </c>
      <c r="F159" s="184" t="str">
        <f>IF(ISERROR(VLOOKUP(A159,'[1]Z03 收入决算表(财决03表)'!$A$10:$K$500,7,FALSE)),"",VLOOKUP(A159,'[1]Z03 收入决算表(财决03表)'!$A$10:$K$500,7,FALSE))</f>
        <v/>
      </c>
      <c r="G159" s="184" t="str">
        <f>IF(ISERROR(VLOOKUP(A159,'[1]Z03 收入决算表(财决03表)'!$A$10:$K$500,8,FALSE)),"",VLOOKUP(A159,'[1]Z03 收入决算表(财决03表)'!$A$10:$K$500,8,FALSE))</f>
        <v/>
      </c>
      <c r="H159" s="184" t="str">
        <f>IF(ISERROR(VLOOKUP(A159,'[1]Z03 收入决算表(财决03表)'!$A$10:$K$500,9,FALSE)),"",VLOOKUP(A159,'[1]Z03 收入决算表(财决03表)'!$A$10:$K$500,9,FALSE))</f>
        <v/>
      </c>
      <c r="I159" s="184" t="str">
        <f>IF(ISERROR(VLOOKUP(A159,'[1]Z03 收入决算表(财决03表)'!$A$10:$K$500,10,FALSE)),"",VLOOKUP(A159,'[1]Z03 收入决算表(财决03表)'!$A$10:$K$500,10,FALSE))</f>
        <v/>
      </c>
      <c r="J159" s="184" t="str">
        <f>IF(ISERROR(VLOOKUP(A159,'[1]Z03 收入决算表(财决03表)'!$A$10:$K$500,11,FALSE)),"",VLOOKUP(A159,'[1]Z03 收入决算表(财决03表)'!$A$10:$K$500,11,FALSE))</f>
        <v/>
      </c>
      <c r="K159" s="180">
        <f>'[1]Z03 收入决算表(财决03表)'!A158</f>
        <v>0</v>
      </c>
      <c r="L159" s="181">
        <f>'[1]Z03 收入决算表(财决03表)'!$E158</f>
        <v>0</v>
      </c>
      <c r="M159" s="177" t="str">
        <f t="shared" si="5"/>
        <v/>
      </c>
    </row>
    <row r="160" spans="1:13" ht="22.5" customHeight="1">
      <c r="A160" s="234" t="str">
        <f t="shared" si="4"/>
        <v/>
      </c>
      <c r="B160" s="234"/>
      <c r="C160" s="168" t="str">
        <f>IF(ISERROR(VLOOKUP(A160,'[1]Z03 收入决算表(财决03表)'!$A$10:$K$500,4,FALSE)),"",VLOOKUP(A160,'[1]Z03 收入决算表(财决03表)'!$A$10:$K$500,4,FALSE))</f>
        <v/>
      </c>
      <c r="D160" s="184" t="str">
        <f>IF(ISERROR(VLOOKUP(A160,'[1]Z03 收入决算表(财决03表)'!$A$10:$K$500,5,FALSE)),"",VLOOKUP(A160,'[1]Z03 收入决算表(财决03表)'!$A$10:$K$500,5,FALSE))</f>
        <v/>
      </c>
      <c r="E160" s="184" t="str">
        <f>IF(ISERROR(VLOOKUP(A160,'[1]Z03 收入决算表(财决03表)'!$A$10:$K$500,6,FALSE)),"",VLOOKUP(A160,'[1]Z03 收入决算表(财决03表)'!$A$10:$K$500,6,FALSE))</f>
        <v/>
      </c>
      <c r="F160" s="184" t="str">
        <f>IF(ISERROR(VLOOKUP(A160,'[1]Z03 收入决算表(财决03表)'!$A$10:$K$500,7,FALSE)),"",VLOOKUP(A160,'[1]Z03 收入决算表(财决03表)'!$A$10:$K$500,7,FALSE))</f>
        <v/>
      </c>
      <c r="G160" s="184" t="str">
        <f>IF(ISERROR(VLOOKUP(A160,'[1]Z03 收入决算表(财决03表)'!$A$10:$K$500,8,FALSE)),"",VLOOKUP(A160,'[1]Z03 收入决算表(财决03表)'!$A$10:$K$500,8,FALSE))</f>
        <v/>
      </c>
      <c r="H160" s="184" t="str">
        <f>IF(ISERROR(VLOOKUP(A160,'[1]Z03 收入决算表(财决03表)'!$A$10:$K$500,9,FALSE)),"",VLOOKUP(A160,'[1]Z03 收入决算表(财决03表)'!$A$10:$K$500,9,FALSE))</f>
        <v/>
      </c>
      <c r="I160" s="184" t="str">
        <f>IF(ISERROR(VLOOKUP(A160,'[1]Z03 收入决算表(财决03表)'!$A$10:$K$500,10,FALSE)),"",VLOOKUP(A160,'[1]Z03 收入决算表(财决03表)'!$A$10:$K$500,10,FALSE))</f>
        <v/>
      </c>
      <c r="J160" s="184" t="str">
        <f>IF(ISERROR(VLOOKUP(A160,'[1]Z03 收入决算表(财决03表)'!$A$10:$K$500,11,FALSE)),"",VLOOKUP(A160,'[1]Z03 收入决算表(财决03表)'!$A$10:$K$500,11,FALSE))</f>
        <v/>
      </c>
      <c r="K160" s="180">
        <f>'[1]Z03 收入决算表(财决03表)'!A159</f>
        <v>0</v>
      </c>
      <c r="L160" s="181">
        <f>'[1]Z03 收入决算表(财决03表)'!$E159</f>
        <v>0</v>
      </c>
      <c r="M160" s="177" t="str">
        <f t="shared" si="5"/>
        <v/>
      </c>
    </row>
    <row r="161" spans="1:13" ht="22.5" customHeight="1">
      <c r="A161" s="234" t="str">
        <f t="shared" si="4"/>
        <v/>
      </c>
      <c r="B161" s="234"/>
      <c r="C161" s="168" t="str">
        <f>IF(ISERROR(VLOOKUP(A161,'[1]Z03 收入决算表(财决03表)'!$A$10:$K$500,4,FALSE)),"",VLOOKUP(A161,'[1]Z03 收入决算表(财决03表)'!$A$10:$K$500,4,FALSE))</f>
        <v/>
      </c>
      <c r="D161" s="184" t="str">
        <f>IF(ISERROR(VLOOKUP(A161,'[1]Z03 收入决算表(财决03表)'!$A$10:$K$500,5,FALSE)),"",VLOOKUP(A161,'[1]Z03 收入决算表(财决03表)'!$A$10:$K$500,5,FALSE))</f>
        <v/>
      </c>
      <c r="E161" s="184" t="str">
        <f>IF(ISERROR(VLOOKUP(A161,'[1]Z03 收入决算表(财决03表)'!$A$10:$K$500,6,FALSE)),"",VLOOKUP(A161,'[1]Z03 收入决算表(财决03表)'!$A$10:$K$500,6,FALSE))</f>
        <v/>
      </c>
      <c r="F161" s="184" t="str">
        <f>IF(ISERROR(VLOOKUP(A161,'[1]Z03 收入决算表(财决03表)'!$A$10:$K$500,7,FALSE)),"",VLOOKUP(A161,'[1]Z03 收入决算表(财决03表)'!$A$10:$K$500,7,FALSE))</f>
        <v/>
      </c>
      <c r="G161" s="184" t="str">
        <f>IF(ISERROR(VLOOKUP(A161,'[1]Z03 收入决算表(财决03表)'!$A$10:$K$500,8,FALSE)),"",VLOOKUP(A161,'[1]Z03 收入决算表(财决03表)'!$A$10:$K$500,8,FALSE))</f>
        <v/>
      </c>
      <c r="H161" s="184" t="str">
        <f>IF(ISERROR(VLOOKUP(A161,'[1]Z03 收入决算表(财决03表)'!$A$10:$K$500,9,FALSE)),"",VLOOKUP(A161,'[1]Z03 收入决算表(财决03表)'!$A$10:$K$500,9,FALSE))</f>
        <v/>
      </c>
      <c r="I161" s="184" t="str">
        <f>IF(ISERROR(VLOOKUP(A161,'[1]Z03 收入决算表(财决03表)'!$A$10:$K$500,10,FALSE)),"",VLOOKUP(A161,'[1]Z03 收入决算表(财决03表)'!$A$10:$K$500,10,FALSE))</f>
        <v/>
      </c>
      <c r="J161" s="184" t="str">
        <f>IF(ISERROR(VLOOKUP(A161,'[1]Z03 收入决算表(财决03表)'!$A$10:$K$500,11,FALSE)),"",VLOOKUP(A161,'[1]Z03 收入决算表(财决03表)'!$A$10:$K$500,11,FALSE))</f>
        <v/>
      </c>
      <c r="K161" s="180">
        <f>'[1]Z03 收入决算表(财决03表)'!A160</f>
        <v>0</v>
      </c>
      <c r="L161" s="181">
        <f>'[1]Z03 收入决算表(财决03表)'!$E160</f>
        <v>0</v>
      </c>
      <c r="M161" s="177" t="str">
        <f t="shared" si="5"/>
        <v/>
      </c>
    </row>
    <row r="162" spans="1:13" ht="22.5" customHeight="1">
      <c r="A162" s="234" t="str">
        <f t="shared" si="4"/>
        <v/>
      </c>
      <c r="B162" s="234"/>
      <c r="C162" s="168" t="str">
        <f>IF(ISERROR(VLOOKUP(A162,'[1]Z03 收入决算表(财决03表)'!$A$10:$K$500,4,FALSE)),"",VLOOKUP(A162,'[1]Z03 收入决算表(财决03表)'!$A$10:$K$500,4,FALSE))</f>
        <v/>
      </c>
      <c r="D162" s="184" t="str">
        <f>IF(ISERROR(VLOOKUP(A162,'[1]Z03 收入决算表(财决03表)'!$A$10:$K$500,5,FALSE)),"",VLOOKUP(A162,'[1]Z03 收入决算表(财决03表)'!$A$10:$K$500,5,FALSE))</f>
        <v/>
      </c>
      <c r="E162" s="184" t="str">
        <f>IF(ISERROR(VLOOKUP(A162,'[1]Z03 收入决算表(财决03表)'!$A$10:$K$500,6,FALSE)),"",VLOOKUP(A162,'[1]Z03 收入决算表(财决03表)'!$A$10:$K$500,6,FALSE))</f>
        <v/>
      </c>
      <c r="F162" s="184" t="str">
        <f>IF(ISERROR(VLOOKUP(A162,'[1]Z03 收入决算表(财决03表)'!$A$10:$K$500,7,FALSE)),"",VLOOKUP(A162,'[1]Z03 收入决算表(财决03表)'!$A$10:$K$500,7,FALSE))</f>
        <v/>
      </c>
      <c r="G162" s="184" t="str">
        <f>IF(ISERROR(VLOOKUP(A162,'[1]Z03 收入决算表(财决03表)'!$A$10:$K$500,8,FALSE)),"",VLOOKUP(A162,'[1]Z03 收入决算表(财决03表)'!$A$10:$K$500,8,FALSE))</f>
        <v/>
      </c>
      <c r="H162" s="184" t="str">
        <f>IF(ISERROR(VLOOKUP(A162,'[1]Z03 收入决算表(财决03表)'!$A$10:$K$500,9,FALSE)),"",VLOOKUP(A162,'[1]Z03 收入决算表(财决03表)'!$A$10:$K$500,9,FALSE))</f>
        <v/>
      </c>
      <c r="I162" s="184" t="str">
        <f>IF(ISERROR(VLOOKUP(A162,'[1]Z03 收入决算表(财决03表)'!$A$10:$K$500,10,FALSE)),"",VLOOKUP(A162,'[1]Z03 收入决算表(财决03表)'!$A$10:$K$500,10,FALSE))</f>
        <v/>
      </c>
      <c r="J162" s="184" t="str">
        <f>IF(ISERROR(VLOOKUP(A162,'[1]Z03 收入决算表(财决03表)'!$A$10:$K$500,11,FALSE)),"",VLOOKUP(A162,'[1]Z03 收入决算表(财决03表)'!$A$10:$K$500,11,FALSE))</f>
        <v/>
      </c>
      <c r="K162" s="180">
        <f>'[1]Z03 收入决算表(财决03表)'!A161</f>
        <v>0</v>
      </c>
      <c r="L162" s="181">
        <f>'[1]Z03 收入决算表(财决03表)'!$E161</f>
        <v>0</v>
      </c>
      <c r="M162" s="177" t="str">
        <f t="shared" si="5"/>
        <v/>
      </c>
    </row>
    <row r="163" spans="1:13" ht="22.5" customHeight="1">
      <c r="A163" s="234" t="str">
        <f t="shared" si="4"/>
        <v/>
      </c>
      <c r="B163" s="234"/>
      <c r="C163" s="168" t="str">
        <f>IF(ISERROR(VLOOKUP(A163,'[1]Z03 收入决算表(财决03表)'!$A$10:$K$500,4,FALSE)),"",VLOOKUP(A163,'[1]Z03 收入决算表(财决03表)'!$A$10:$K$500,4,FALSE))</f>
        <v/>
      </c>
      <c r="D163" s="184" t="str">
        <f>IF(ISERROR(VLOOKUP(A163,'[1]Z03 收入决算表(财决03表)'!$A$10:$K$500,5,FALSE)),"",VLOOKUP(A163,'[1]Z03 收入决算表(财决03表)'!$A$10:$K$500,5,FALSE))</f>
        <v/>
      </c>
      <c r="E163" s="184" t="str">
        <f>IF(ISERROR(VLOOKUP(A163,'[1]Z03 收入决算表(财决03表)'!$A$10:$K$500,6,FALSE)),"",VLOOKUP(A163,'[1]Z03 收入决算表(财决03表)'!$A$10:$K$500,6,FALSE))</f>
        <v/>
      </c>
      <c r="F163" s="184" t="str">
        <f>IF(ISERROR(VLOOKUP(A163,'[1]Z03 收入决算表(财决03表)'!$A$10:$K$500,7,FALSE)),"",VLOOKUP(A163,'[1]Z03 收入决算表(财决03表)'!$A$10:$K$500,7,FALSE))</f>
        <v/>
      </c>
      <c r="G163" s="184" t="str">
        <f>IF(ISERROR(VLOOKUP(A163,'[1]Z03 收入决算表(财决03表)'!$A$10:$K$500,8,FALSE)),"",VLOOKUP(A163,'[1]Z03 收入决算表(财决03表)'!$A$10:$K$500,8,FALSE))</f>
        <v/>
      </c>
      <c r="H163" s="184" t="str">
        <f>IF(ISERROR(VLOOKUP(A163,'[1]Z03 收入决算表(财决03表)'!$A$10:$K$500,9,FALSE)),"",VLOOKUP(A163,'[1]Z03 收入决算表(财决03表)'!$A$10:$K$500,9,FALSE))</f>
        <v/>
      </c>
      <c r="I163" s="184" t="str">
        <f>IF(ISERROR(VLOOKUP(A163,'[1]Z03 收入决算表(财决03表)'!$A$10:$K$500,10,FALSE)),"",VLOOKUP(A163,'[1]Z03 收入决算表(财决03表)'!$A$10:$K$500,10,FALSE))</f>
        <v/>
      </c>
      <c r="J163" s="184" t="str">
        <f>IF(ISERROR(VLOOKUP(A163,'[1]Z03 收入决算表(财决03表)'!$A$10:$K$500,11,FALSE)),"",VLOOKUP(A163,'[1]Z03 收入决算表(财决03表)'!$A$10:$K$500,11,FALSE))</f>
        <v/>
      </c>
      <c r="K163" s="180">
        <f>'[1]Z03 收入决算表(财决03表)'!A162</f>
        <v>0</v>
      </c>
      <c r="L163" s="181">
        <f>'[1]Z03 收入决算表(财决03表)'!$E162</f>
        <v>0</v>
      </c>
      <c r="M163" s="177" t="str">
        <f t="shared" si="5"/>
        <v/>
      </c>
    </row>
    <row r="164" spans="1:13" ht="22.5" customHeight="1">
      <c r="A164" s="234" t="str">
        <f t="shared" si="4"/>
        <v/>
      </c>
      <c r="B164" s="234"/>
      <c r="C164" s="168" t="str">
        <f>IF(ISERROR(VLOOKUP(A164,'[1]Z03 收入决算表(财决03表)'!$A$10:$K$500,4,FALSE)),"",VLOOKUP(A164,'[1]Z03 收入决算表(财决03表)'!$A$10:$K$500,4,FALSE))</f>
        <v/>
      </c>
      <c r="D164" s="184" t="str">
        <f>IF(ISERROR(VLOOKUP(A164,'[1]Z03 收入决算表(财决03表)'!$A$10:$K$500,5,FALSE)),"",VLOOKUP(A164,'[1]Z03 收入决算表(财决03表)'!$A$10:$K$500,5,FALSE))</f>
        <v/>
      </c>
      <c r="E164" s="184" t="str">
        <f>IF(ISERROR(VLOOKUP(A164,'[1]Z03 收入决算表(财决03表)'!$A$10:$K$500,6,FALSE)),"",VLOOKUP(A164,'[1]Z03 收入决算表(财决03表)'!$A$10:$K$500,6,FALSE))</f>
        <v/>
      </c>
      <c r="F164" s="184" t="str">
        <f>IF(ISERROR(VLOOKUP(A164,'[1]Z03 收入决算表(财决03表)'!$A$10:$K$500,7,FALSE)),"",VLOOKUP(A164,'[1]Z03 收入决算表(财决03表)'!$A$10:$K$500,7,FALSE))</f>
        <v/>
      </c>
      <c r="G164" s="184" t="str">
        <f>IF(ISERROR(VLOOKUP(A164,'[1]Z03 收入决算表(财决03表)'!$A$10:$K$500,8,FALSE)),"",VLOOKUP(A164,'[1]Z03 收入决算表(财决03表)'!$A$10:$K$500,8,FALSE))</f>
        <v/>
      </c>
      <c r="H164" s="184" t="str">
        <f>IF(ISERROR(VLOOKUP(A164,'[1]Z03 收入决算表(财决03表)'!$A$10:$K$500,9,FALSE)),"",VLOOKUP(A164,'[1]Z03 收入决算表(财决03表)'!$A$10:$K$500,9,FALSE))</f>
        <v/>
      </c>
      <c r="I164" s="184" t="str">
        <f>IF(ISERROR(VLOOKUP(A164,'[1]Z03 收入决算表(财决03表)'!$A$10:$K$500,10,FALSE)),"",VLOOKUP(A164,'[1]Z03 收入决算表(财决03表)'!$A$10:$K$500,10,FALSE))</f>
        <v/>
      </c>
      <c r="J164" s="184" t="str">
        <f>IF(ISERROR(VLOOKUP(A164,'[1]Z03 收入决算表(财决03表)'!$A$10:$K$500,11,FALSE)),"",VLOOKUP(A164,'[1]Z03 收入决算表(财决03表)'!$A$10:$K$500,11,FALSE))</f>
        <v/>
      </c>
      <c r="K164" s="180">
        <f>'[1]Z03 收入决算表(财决03表)'!A163</f>
        <v>0</v>
      </c>
      <c r="L164" s="181">
        <f>'[1]Z03 收入决算表(财决03表)'!$E163</f>
        <v>0</v>
      </c>
      <c r="M164" s="177" t="str">
        <f t="shared" si="5"/>
        <v/>
      </c>
    </row>
    <row r="165" spans="1:13" ht="22.5" customHeight="1">
      <c r="A165" s="234" t="str">
        <f t="shared" si="4"/>
        <v/>
      </c>
      <c r="B165" s="234"/>
      <c r="C165" s="168" t="str">
        <f>IF(ISERROR(VLOOKUP(A165,'[1]Z03 收入决算表(财决03表)'!$A$10:$K$500,4,FALSE)),"",VLOOKUP(A165,'[1]Z03 收入决算表(财决03表)'!$A$10:$K$500,4,FALSE))</f>
        <v/>
      </c>
      <c r="D165" s="184" t="str">
        <f>IF(ISERROR(VLOOKUP(A165,'[1]Z03 收入决算表(财决03表)'!$A$10:$K$500,5,FALSE)),"",VLOOKUP(A165,'[1]Z03 收入决算表(财决03表)'!$A$10:$K$500,5,FALSE))</f>
        <v/>
      </c>
      <c r="E165" s="184" t="str">
        <f>IF(ISERROR(VLOOKUP(A165,'[1]Z03 收入决算表(财决03表)'!$A$10:$K$500,6,FALSE)),"",VLOOKUP(A165,'[1]Z03 收入决算表(财决03表)'!$A$10:$K$500,6,FALSE))</f>
        <v/>
      </c>
      <c r="F165" s="184" t="str">
        <f>IF(ISERROR(VLOOKUP(A165,'[1]Z03 收入决算表(财决03表)'!$A$10:$K$500,7,FALSE)),"",VLOOKUP(A165,'[1]Z03 收入决算表(财决03表)'!$A$10:$K$500,7,FALSE))</f>
        <v/>
      </c>
      <c r="G165" s="184" t="str">
        <f>IF(ISERROR(VLOOKUP(A165,'[1]Z03 收入决算表(财决03表)'!$A$10:$K$500,8,FALSE)),"",VLOOKUP(A165,'[1]Z03 收入决算表(财决03表)'!$A$10:$K$500,8,FALSE))</f>
        <v/>
      </c>
      <c r="H165" s="184" t="str">
        <f>IF(ISERROR(VLOOKUP(A165,'[1]Z03 收入决算表(财决03表)'!$A$10:$K$500,9,FALSE)),"",VLOOKUP(A165,'[1]Z03 收入决算表(财决03表)'!$A$10:$K$500,9,FALSE))</f>
        <v/>
      </c>
      <c r="I165" s="184" t="str">
        <f>IF(ISERROR(VLOOKUP(A165,'[1]Z03 收入决算表(财决03表)'!$A$10:$K$500,10,FALSE)),"",VLOOKUP(A165,'[1]Z03 收入决算表(财决03表)'!$A$10:$K$500,10,FALSE))</f>
        <v/>
      </c>
      <c r="J165" s="184" t="str">
        <f>IF(ISERROR(VLOOKUP(A165,'[1]Z03 收入决算表(财决03表)'!$A$10:$K$500,11,FALSE)),"",VLOOKUP(A165,'[1]Z03 收入决算表(财决03表)'!$A$10:$K$500,11,FALSE))</f>
        <v/>
      </c>
      <c r="K165" s="180">
        <f>'[1]Z03 收入决算表(财决03表)'!A164</f>
        <v>0</v>
      </c>
      <c r="L165" s="181">
        <f>'[1]Z03 收入决算表(财决03表)'!$E164</f>
        <v>0</v>
      </c>
      <c r="M165" s="177" t="str">
        <f t="shared" si="5"/>
        <v/>
      </c>
    </row>
    <row r="166" spans="1:13" ht="22.5" customHeight="1">
      <c r="A166" s="234" t="str">
        <f t="shared" si="4"/>
        <v/>
      </c>
      <c r="B166" s="234"/>
      <c r="C166" s="168" t="str">
        <f>IF(ISERROR(VLOOKUP(A166,'[1]Z03 收入决算表(财决03表)'!$A$10:$K$500,4,FALSE)),"",VLOOKUP(A166,'[1]Z03 收入决算表(财决03表)'!$A$10:$K$500,4,FALSE))</f>
        <v/>
      </c>
      <c r="D166" s="184" t="str">
        <f>IF(ISERROR(VLOOKUP(A166,'[1]Z03 收入决算表(财决03表)'!$A$10:$K$500,5,FALSE)),"",VLOOKUP(A166,'[1]Z03 收入决算表(财决03表)'!$A$10:$K$500,5,FALSE))</f>
        <v/>
      </c>
      <c r="E166" s="184" t="str">
        <f>IF(ISERROR(VLOOKUP(A166,'[1]Z03 收入决算表(财决03表)'!$A$10:$K$500,6,FALSE)),"",VLOOKUP(A166,'[1]Z03 收入决算表(财决03表)'!$A$10:$K$500,6,FALSE))</f>
        <v/>
      </c>
      <c r="F166" s="184" t="str">
        <f>IF(ISERROR(VLOOKUP(A166,'[1]Z03 收入决算表(财决03表)'!$A$10:$K$500,7,FALSE)),"",VLOOKUP(A166,'[1]Z03 收入决算表(财决03表)'!$A$10:$K$500,7,FALSE))</f>
        <v/>
      </c>
      <c r="G166" s="184" t="str">
        <f>IF(ISERROR(VLOOKUP(A166,'[1]Z03 收入决算表(财决03表)'!$A$10:$K$500,8,FALSE)),"",VLOOKUP(A166,'[1]Z03 收入决算表(财决03表)'!$A$10:$K$500,8,FALSE))</f>
        <v/>
      </c>
      <c r="H166" s="184" t="str">
        <f>IF(ISERROR(VLOOKUP(A166,'[1]Z03 收入决算表(财决03表)'!$A$10:$K$500,9,FALSE)),"",VLOOKUP(A166,'[1]Z03 收入决算表(财决03表)'!$A$10:$K$500,9,FALSE))</f>
        <v/>
      </c>
      <c r="I166" s="184" t="str">
        <f>IF(ISERROR(VLOOKUP(A166,'[1]Z03 收入决算表(财决03表)'!$A$10:$K$500,10,FALSE)),"",VLOOKUP(A166,'[1]Z03 收入决算表(财决03表)'!$A$10:$K$500,10,FALSE))</f>
        <v/>
      </c>
      <c r="J166" s="184" t="str">
        <f>IF(ISERROR(VLOOKUP(A166,'[1]Z03 收入决算表(财决03表)'!$A$10:$K$500,11,FALSE)),"",VLOOKUP(A166,'[1]Z03 收入决算表(财决03表)'!$A$10:$K$500,11,FALSE))</f>
        <v/>
      </c>
      <c r="K166" s="180">
        <f>'[1]Z03 收入决算表(财决03表)'!A165</f>
        <v>0</v>
      </c>
      <c r="L166" s="181">
        <f>'[1]Z03 收入决算表(财决03表)'!$E165</f>
        <v>0</v>
      </c>
      <c r="M166" s="177" t="str">
        <f t="shared" si="5"/>
        <v/>
      </c>
    </row>
    <row r="167" spans="1:13" ht="22.5" customHeight="1">
      <c r="A167" s="234" t="str">
        <f t="shared" si="4"/>
        <v/>
      </c>
      <c r="B167" s="234"/>
      <c r="C167" s="168" t="str">
        <f>IF(ISERROR(VLOOKUP(A167,'[1]Z03 收入决算表(财决03表)'!$A$10:$K$500,4,FALSE)),"",VLOOKUP(A167,'[1]Z03 收入决算表(财决03表)'!$A$10:$K$500,4,FALSE))</f>
        <v/>
      </c>
      <c r="D167" s="184" t="str">
        <f>IF(ISERROR(VLOOKUP(A167,'[1]Z03 收入决算表(财决03表)'!$A$10:$K$500,5,FALSE)),"",VLOOKUP(A167,'[1]Z03 收入决算表(财决03表)'!$A$10:$K$500,5,FALSE))</f>
        <v/>
      </c>
      <c r="E167" s="184" t="str">
        <f>IF(ISERROR(VLOOKUP(A167,'[1]Z03 收入决算表(财决03表)'!$A$10:$K$500,6,FALSE)),"",VLOOKUP(A167,'[1]Z03 收入决算表(财决03表)'!$A$10:$K$500,6,FALSE))</f>
        <v/>
      </c>
      <c r="F167" s="184" t="str">
        <f>IF(ISERROR(VLOOKUP(A167,'[1]Z03 收入决算表(财决03表)'!$A$10:$K$500,7,FALSE)),"",VLOOKUP(A167,'[1]Z03 收入决算表(财决03表)'!$A$10:$K$500,7,FALSE))</f>
        <v/>
      </c>
      <c r="G167" s="184" t="str">
        <f>IF(ISERROR(VLOOKUP(A167,'[1]Z03 收入决算表(财决03表)'!$A$10:$K$500,8,FALSE)),"",VLOOKUP(A167,'[1]Z03 收入决算表(财决03表)'!$A$10:$K$500,8,FALSE))</f>
        <v/>
      </c>
      <c r="H167" s="184" t="str">
        <f>IF(ISERROR(VLOOKUP(A167,'[1]Z03 收入决算表(财决03表)'!$A$10:$K$500,9,FALSE)),"",VLOOKUP(A167,'[1]Z03 收入决算表(财决03表)'!$A$10:$K$500,9,FALSE))</f>
        <v/>
      </c>
      <c r="I167" s="184" t="str">
        <f>IF(ISERROR(VLOOKUP(A167,'[1]Z03 收入决算表(财决03表)'!$A$10:$K$500,10,FALSE)),"",VLOOKUP(A167,'[1]Z03 收入决算表(财决03表)'!$A$10:$K$500,10,FALSE))</f>
        <v/>
      </c>
      <c r="J167" s="184" t="str">
        <f>IF(ISERROR(VLOOKUP(A167,'[1]Z03 收入决算表(财决03表)'!$A$10:$K$500,11,FALSE)),"",VLOOKUP(A167,'[1]Z03 收入决算表(财决03表)'!$A$10:$K$500,11,FALSE))</f>
        <v/>
      </c>
      <c r="K167" s="180">
        <f>'[1]Z03 收入决算表(财决03表)'!A166</f>
        <v>0</v>
      </c>
      <c r="L167" s="181">
        <f>'[1]Z03 收入决算表(财决03表)'!$E166</f>
        <v>0</v>
      </c>
      <c r="M167" s="177" t="str">
        <f t="shared" si="5"/>
        <v/>
      </c>
    </row>
    <row r="168" spans="1:13" ht="22.5" customHeight="1">
      <c r="A168" s="234" t="str">
        <f t="shared" si="4"/>
        <v/>
      </c>
      <c r="B168" s="234"/>
      <c r="C168" s="168" t="str">
        <f>IF(ISERROR(VLOOKUP(A168,'[1]Z03 收入决算表(财决03表)'!$A$10:$K$500,4,FALSE)),"",VLOOKUP(A168,'[1]Z03 收入决算表(财决03表)'!$A$10:$K$500,4,FALSE))</f>
        <v/>
      </c>
      <c r="D168" s="184" t="str">
        <f>IF(ISERROR(VLOOKUP(A168,'[1]Z03 收入决算表(财决03表)'!$A$10:$K$500,5,FALSE)),"",VLOOKUP(A168,'[1]Z03 收入决算表(财决03表)'!$A$10:$K$500,5,FALSE))</f>
        <v/>
      </c>
      <c r="E168" s="184" t="str">
        <f>IF(ISERROR(VLOOKUP(A168,'[1]Z03 收入决算表(财决03表)'!$A$10:$K$500,6,FALSE)),"",VLOOKUP(A168,'[1]Z03 收入决算表(财决03表)'!$A$10:$K$500,6,FALSE))</f>
        <v/>
      </c>
      <c r="F168" s="184" t="str">
        <f>IF(ISERROR(VLOOKUP(A168,'[1]Z03 收入决算表(财决03表)'!$A$10:$K$500,7,FALSE)),"",VLOOKUP(A168,'[1]Z03 收入决算表(财决03表)'!$A$10:$K$500,7,FALSE))</f>
        <v/>
      </c>
      <c r="G168" s="184" t="str">
        <f>IF(ISERROR(VLOOKUP(A168,'[1]Z03 收入决算表(财决03表)'!$A$10:$K$500,8,FALSE)),"",VLOOKUP(A168,'[1]Z03 收入决算表(财决03表)'!$A$10:$K$500,8,FALSE))</f>
        <v/>
      </c>
      <c r="H168" s="184" t="str">
        <f>IF(ISERROR(VLOOKUP(A168,'[1]Z03 收入决算表(财决03表)'!$A$10:$K$500,9,FALSE)),"",VLOOKUP(A168,'[1]Z03 收入决算表(财决03表)'!$A$10:$K$500,9,FALSE))</f>
        <v/>
      </c>
      <c r="I168" s="184" t="str">
        <f>IF(ISERROR(VLOOKUP(A168,'[1]Z03 收入决算表(财决03表)'!$A$10:$K$500,10,FALSE)),"",VLOOKUP(A168,'[1]Z03 收入决算表(财决03表)'!$A$10:$K$500,10,FALSE))</f>
        <v/>
      </c>
      <c r="J168" s="184" t="str">
        <f>IF(ISERROR(VLOOKUP(A168,'[1]Z03 收入决算表(财决03表)'!$A$10:$K$500,11,FALSE)),"",VLOOKUP(A168,'[1]Z03 收入决算表(财决03表)'!$A$10:$K$500,11,FALSE))</f>
        <v/>
      </c>
      <c r="K168" s="180">
        <f>'[1]Z03 收入决算表(财决03表)'!A167</f>
        <v>0</v>
      </c>
      <c r="L168" s="181">
        <f>'[1]Z03 收入决算表(财决03表)'!$E167</f>
        <v>0</v>
      </c>
      <c r="M168" s="177" t="str">
        <f t="shared" si="5"/>
        <v/>
      </c>
    </row>
    <row r="169" spans="1:13" ht="22.5" customHeight="1">
      <c r="A169" s="234" t="str">
        <f t="shared" si="4"/>
        <v/>
      </c>
      <c r="B169" s="234"/>
      <c r="C169" s="168" t="str">
        <f>IF(ISERROR(VLOOKUP(A169,'[1]Z03 收入决算表(财决03表)'!$A$10:$K$500,4,FALSE)),"",VLOOKUP(A169,'[1]Z03 收入决算表(财决03表)'!$A$10:$K$500,4,FALSE))</f>
        <v/>
      </c>
      <c r="D169" s="184" t="str">
        <f>IF(ISERROR(VLOOKUP(A169,'[1]Z03 收入决算表(财决03表)'!$A$10:$K$500,5,FALSE)),"",VLOOKUP(A169,'[1]Z03 收入决算表(财决03表)'!$A$10:$K$500,5,FALSE))</f>
        <v/>
      </c>
      <c r="E169" s="184" t="str">
        <f>IF(ISERROR(VLOOKUP(A169,'[1]Z03 收入决算表(财决03表)'!$A$10:$K$500,6,FALSE)),"",VLOOKUP(A169,'[1]Z03 收入决算表(财决03表)'!$A$10:$K$500,6,FALSE))</f>
        <v/>
      </c>
      <c r="F169" s="184" t="str">
        <f>IF(ISERROR(VLOOKUP(A169,'[1]Z03 收入决算表(财决03表)'!$A$10:$K$500,7,FALSE)),"",VLOOKUP(A169,'[1]Z03 收入决算表(财决03表)'!$A$10:$K$500,7,FALSE))</f>
        <v/>
      </c>
      <c r="G169" s="184" t="str">
        <f>IF(ISERROR(VLOOKUP(A169,'[1]Z03 收入决算表(财决03表)'!$A$10:$K$500,8,FALSE)),"",VLOOKUP(A169,'[1]Z03 收入决算表(财决03表)'!$A$10:$K$500,8,FALSE))</f>
        <v/>
      </c>
      <c r="H169" s="184" t="str">
        <f>IF(ISERROR(VLOOKUP(A169,'[1]Z03 收入决算表(财决03表)'!$A$10:$K$500,9,FALSE)),"",VLOOKUP(A169,'[1]Z03 收入决算表(财决03表)'!$A$10:$K$500,9,FALSE))</f>
        <v/>
      </c>
      <c r="I169" s="184" t="str">
        <f>IF(ISERROR(VLOOKUP(A169,'[1]Z03 收入决算表(财决03表)'!$A$10:$K$500,10,FALSE)),"",VLOOKUP(A169,'[1]Z03 收入决算表(财决03表)'!$A$10:$K$500,10,FALSE))</f>
        <v/>
      </c>
      <c r="J169" s="184" t="str">
        <f>IF(ISERROR(VLOOKUP(A169,'[1]Z03 收入决算表(财决03表)'!$A$10:$K$500,11,FALSE)),"",VLOOKUP(A169,'[1]Z03 收入决算表(财决03表)'!$A$10:$K$500,11,FALSE))</f>
        <v/>
      </c>
      <c r="K169" s="180">
        <f>'[1]Z03 收入决算表(财决03表)'!A168</f>
        <v>0</v>
      </c>
      <c r="L169" s="181">
        <f>'[1]Z03 收入决算表(财决03表)'!$E168</f>
        <v>0</v>
      </c>
      <c r="M169" s="177" t="str">
        <f t="shared" si="5"/>
        <v/>
      </c>
    </row>
    <row r="170" spans="1:13" ht="22.5" customHeight="1">
      <c r="A170" s="234" t="str">
        <f t="shared" si="4"/>
        <v/>
      </c>
      <c r="B170" s="234"/>
      <c r="C170" s="168" t="str">
        <f>IF(ISERROR(VLOOKUP(A170,'[1]Z03 收入决算表(财决03表)'!$A$10:$K$500,4,FALSE)),"",VLOOKUP(A170,'[1]Z03 收入决算表(财决03表)'!$A$10:$K$500,4,FALSE))</f>
        <v/>
      </c>
      <c r="D170" s="184" t="str">
        <f>IF(ISERROR(VLOOKUP(A170,'[1]Z03 收入决算表(财决03表)'!$A$10:$K$500,5,FALSE)),"",VLOOKUP(A170,'[1]Z03 收入决算表(财决03表)'!$A$10:$K$500,5,FALSE))</f>
        <v/>
      </c>
      <c r="E170" s="184" t="str">
        <f>IF(ISERROR(VLOOKUP(A170,'[1]Z03 收入决算表(财决03表)'!$A$10:$K$500,6,FALSE)),"",VLOOKUP(A170,'[1]Z03 收入决算表(财决03表)'!$A$10:$K$500,6,FALSE))</f>
        <v/>
      </c>
      <c r="F170" s="184" t="str">
        <f>IF(ISERROR(VLOOKUP(A170,'[1]Z03 收入决算表(财决03表)'!$A$10:$K$500,7,FALSE)),"",VLOOKUP(A170,'[1]Z03 收入决算表(财决03表)'!$A$10:$K$500,7,FALSE))</f>
        <v/>
      </c>
      <c r="G170" s="184" t="str">
        <f>IF(ISERROR(VLOOKUP(A170,'[1]Z03 收入决算表(财决03表)'!$A$10:$K$500,8,FALSE)),"",VLOOKUP(A170,'[1]Z03 收入决算表(财决03表)'!$A$10:$K$500,8,FALSE))</f>
        <v/>
      </c>
      <c r="H170" s="184" t="str">
        <f>IF(ISERROR(VLOOKUP(A170,'[1]Z03 收入决算表(财决03表)'!$A$10:$K$500,9,FALSE)),"",VLOOKUP(A170,'[1]Z03 收入决算表(财决03表)'!$A$10:$K$500,9,FALSE))</f>
        <v/>
      </c>
      <c r="I170" s="184" t="str">
        <f>IF(ISERROR(VLOOKUP(A170,'[1]Z03 收入决算表(财决03表)'!$A$10:$K$500,10,FALSE)),"",VLOOKUP(A170,'[1]Z03 收入决算表(财决03表)'!$A$10:$K$500,10,FALSE))</f>
        <v/>
      </c>
      <c r="J170" s="184" t="str">
        <f>IF(ISERROR(VLOOKUP(A170,'[1]Z03 收入决算表(财决03表)'!$A$10:$K$500,11,FALSE)),"",VLOOKUP(A170,'[1]Z03 收入决算表(财决03表)'!$A$10:$K$500,11,FALSE))</f>
        <v/>
      </c>
      <c r="K170" s="180">
        <f>'[1]Z03 收入决算表(财决03表)'!A169</f>
        <v>0</v>
      </c>
      <c r="L170" s="181">
        <f>'[1]Z03 收入决算表(财决03表)'!$E169</f>
        <v>0</v>
      </c>
      <c r="M170" s="177" t="str">
        <f t="shared" si="5"/>
        <v/>
      </c>
    </row>
    <row r="171" spans="1:13" ht="22.5" customHeight="1">
      <c r="A171" s="234" t="str">
        <f t="shared" si="4"/>
        <v/>
      </c>
      <c r="B171" s="234"/>
      <c r="C171" s="168" t="str">
        <f>IF(ISERROR(VLOOKUP(A171,'[1]Z03 收入决算表(财决03表)'!$A$10:$K$500,4,FALSE)),"",VLOOKUP(A171,'[1]Z03 收入决算表(财决03表)'!$A$10:$K$500,4,FALSE))</f>
        <v/>
      </c>
      <c r="D171" s="184" t="str">
        <f>IF(ISERROR(VLOOKUP(A171,'[1]Z03 收入决算表(财决03表)'!$A$10:$K$500,5,FALSE)),"",VLOOKUP(A171,'[1]Z03 收入决算表(财决03表)'!$A$10:$K$500,5,FALSE))</f>
        <v/>
      </c>
      <c r="E171" s="184" t="str">
        <f>IF(ISERROR(VLOOKUP(A171,'[1]Z03 收入决算表(财决03表)'!$A$10:$K$500,6,FALSE)),"",VLOOKUP(A171,'[1]Z03 收入决算表(财决03表)'!$A$10:$K$500,6,FALSE))</f>
        <v/>
      </c>
      <c r="F171" s="184" t="str">
        <f>IF(ISERROR(VLOOKUP(A171,'[1]Z03 收入决算表(财决03表)'!$A$10:$K$500,7,FALSE)),"",VLOOKUP(A171,'[1]Z03 收入决算表(财决03表)'!$A$10:$K$500,7,FALSE))</f>
        <v/>
      </c>
      <c r="G171" s="184" t="str">
        <f>IF(ISERROR(VLOOKUP(A171,'[1]Z03 收入决算表(财决03表)'!$A$10:$K$500,8,FALSE)),"",VLOOKUP(A171,'[1]Z03 收入决算表(财决03表)'!$A$10:$K$500,8,FALSE))</f>
        <v/>
      </c>
      <c r="H171" s="184" t="str">
        <f>IF(ISERROR(VLOOKUP(A171,'[1]Z03 收入决算表(财决03表)'!$A$10:$K$500,9,FALSE)),"",VLOOKUP(A171,'[1]Z03 收入决算表(财决03表)'!$A$10:$K$500,9,FALSE))</f>
        <v/>
      </c>
      <c r="I171" s="184" t="str">
        <f>IF(ISERROR(VLOOKUP(A171,'[1]Z03 收入决算表(财决03表)'!$A$10:$K$500,10,FALSE)),"",VLOOKUP(A171,'[1]Z03 收入决算表(财决03表)'!$A$10:$K$500,10,FALSE))</f>
        <v/>
      </c>
      <c r="J171" s="184" t="str">
        <f>IF(ISERROR(VLOOKUP(A171,'[1]Z03 收入决算表(财决03表)'!$A$10:$K$500,11,FALSE)),"",VLOOKUP(A171,'[1]Z03 收入决算表(财决03表)'!$A$10:$K$500,11,FALSE))</f>
        <v/>
      </c>
      <c r="K171" s="180">
        <f>'[1]Z03 收入决算表(财决03表)'!A170</f>
        <v>0</v>
      </c>
      <c r="L171" s="181">
        <f>'[1]Z03 收入决算表(财决03表)'!$E170</f>
        <v>0</v>
      </c>
      <c r="M171" s="177" t="str">
        <f t="shared" si="5"/>
        <v/>
      </c>
    </row>
    <row r="172" spans="1:13" ht="22.5" customHeight="1">
      <c r="A172" s="234" t="str">
        <f t="shared" si="4"/>
        <v/>
      </c>
      <c r="B172" s="234"/>
      <c r="C172" s="168" t="str">
        <f>IF(ISERROR(VLOOKUP(A172,'[1]Z03 收入决算表(财决03表)'!$A$10:$K$500,4,FALSE)),"",VLOOKUP(A172,'[1]Z03 收入决算表(财决03表)'!$A$10:$K$500,4,FALSE))</f>
        <v/>
      </c>
      <c r="D172" s="184" t="str">
        <f>IF(ISERROR(VLOOKUP(A172,'[1]Z03 收入决算表(财决03表)'!$A$10:$K$500,5,FALSE)),"",VLOOKUP(A172,'[1]Z03 收入决算表(财决03表)'!$A$10:$K$500,5,FALSE))</f>
        <v/>
      </c>
      <c r="E172" s="184" t="str">
        <f>IF(ISERROR(VLOOKUP(A172,'[1]Z03 收入决算表(财决03表)'!$A$10:$K$500,6,FALSE)),"",VLOOKUP(A172,'[1]Z03 收入决算表(财决03表)'!$A$10:$K$500,6,FALSE))</f>
        <v/>
      </c>
      <c r="F172" s="184" t="str">
        <f>IF(ISERROR(VLOOKUP(A172,'[1]Z03 收入决算表(财决03表)'!$A$10:$K$500,7,FALSE)),"",VLOOKUP(A172,'[1]Z03 收入决算表(财决03表)'!$A$10:$K$500,7,FALSE))</f>
        <v/>
      </c>
      <c r="G172" s="184" t="str">
        <f>IF(ISERROR(VLOOKUP(A172,'[1]Z03 收入决算表(财决03表)'!$A$10:$K$500,8,FALSE)),"",VLOOKUP(A172,'[1]Z03 收入决算表(财决03表)'!$A$10:$K$500,8,FALSE))</f>
        <v/>
      </c>
      <c r="H172" s="184" t="str">
        <f>IF(ISERROR(VLOOKUP(A172,'[1]Z03 收入决算表(财决03表)'!$A$10:$K$500,9,FALSE)),"",VLOOKUP(A172,'[1]Z03 收入决算表(财决03表)'!$A$10:$K$500,9,FALSE))</f>
        <v/>
      </c>
      <c r="I172" s="184" t="str">
        <f>IF(ISERROR(VLOOKUP(A172,'[1]Z03 收入决算表(财决03表)'!$A$10:$K$500,10,FALSE)),"",VLOOKUP(A172,'[1]Z03 收入决算表(财决03表)'!$A$10:$K$500,10,FALSE))</f>
        <v/>
      </c>
      <c r="J172" s="184" t="str">
        <f>IF(ISERROR(VLOOKUP(A172,'[1]Z03 收入决算表(财决03表)'!$A$10:$K$500,11,FALSE)),"",VLOOKUP(A172,'[1]Z03 收入决算表(财决03表)'!$A$10:$K$500,11,FALSE))</f>
        <v/>
      </c>
      <c r="K172" s="180">
        <f>'[1]Z03 收入决算表(财决03表)'!A171</f>
        <v>0</v>
      </c>
      <c r="L172" s="181">
        <f>'[1]Z03 收入决算表(财决03表)'!$E171</f>
        <v>0</v>
      </c>
      <c r="M172" s="177" t="str">
        <f t="shared" si="5"/>
        <v/>
      </c>
    </row>
    <row r="173" spans="1:13" ht="22.5" customHeight="1">
      <c r="A173" s="234" t="str">
        <f t="shared" si="4"/>
        <v/>
      </c>
      <c r="B173" s="234"/>
      <c r="C173" s="168" t="str">
        <f>IF(ISERROR(VLOOKUP(A173,'[1]Z03 收入决算表(财决03表)'!$A$10:$K$500,4,FALSE)),"",VLOOKUP(A173,'[1]Z03 收入决算表(财决03表)'!$A$10:$K$500,4,FALSE))</f>
        <v/>
      </c>
      <c r="D173" s="184" t="str">
        <f>IF(ISERROR(VLOOKUP(A173,'[1]Z03 收入决算表(财决03表)'!$A$10:$K$500,5,FALSE)),"",VLOOKUP(A173,'[1]Z03 收入决算表(财决03表)'!$A$10:$K$500,5,FALSE))</f>
        <v/>
      </c>
      <c r="E173" s="184" t="str">
        <f>IF(ISERROR(VLOOKUP(A173,'[1]Z03 收入决算表(财决03表)'!$A$10:$K$500,6,FALSE)),"",VLOOKUP(A173,'[1]Z03 收入决算表(财决03表)'!$A$10:$K$500,6,FALSE))</f>
        <v/>
      </c>
      <c r="F173" s="184" t="str">
        <f>IF(ISERROR(VLOOKUP(A173,'[1]Z03 收入决算表(财决03表)'!$A$10:$K$500,7,FALSE)),"",VLOOKUP(A173,'[1]Z03 收入决算表(财决03表)'!$A$10:$K$500,7,FALSE))</f>
        <v/>
      </c>
      <c r="G173" s="184" t="str">
        <f>IF(ISERROR(VLOOKUP(A173,'[1]Z03 收入决算表(财决03表)'!$A$10:$K$500,8,FALSE)),"",VLOOKUP(A173,'[1]Z03 收入决算表(财决03表)'!$A$10:$K$500,8,FALSE))</f>
        <v/>
      </c>
      <c r="H173" s="184" t="str">
        <f>IF(ISERROR(VLOOKUP(A173,'[1]Z03 收入决算表(财决03表)'!$A$10:$K$500,9,FALSE)),"",VLOOKUP(A173,'[1]Z03 收入决算表(财决03表)'!$A$10:$K$500,9,FALSE))</f>
        <v/>
      </c>
      <c r="I173" s="184" t="str">
        <f>IF(ISERROR(VLOOKUP(A173,'[1]Z03 收入决算表(财决03表)'!$A$10:$K$500,10,FALSE)),"",VLOOKUP(A173,'[1]Z03 收入决算表(财决03表)'!$A$10:$K$500,10,FALSE))</f>
        <v/>
      </c>
      <c r="J173" s="184" t="str">
        <f>IF(ISERROR(VLOOKUP(A173,'[1]Z03 收入决算表(财决03表)'!$A$10:$K$500,11,FALSE)),"",VLOOKUP(A173,'[1]Z03 收入决算表(财决03表)'!$A$10:$K$500,11,FALSE))</f>
        <v/>
      </c>
      <c r="K173" s="180">
        <f>'[1]Z03 收入决算表(财决03表)'!A172</f>
        <v>0</v>
      </c>
      <c r="L173" s="181">
        <f>'[1]Z03 收入决算表(财决03表)'!$E172</f>
        <v>0</v>
      </c>
      <c r="M173" s="177" t="str">
        <f t="shared" si="5"/>
        <v/>
      </c>
    </row>
    <row r="174" spans="1:13" ht="22.5" customHeight="1">
      <c r="A174" s="234" t="str">
        <f t="shared" si="4"/>
        <v/>
      </c>
      <c r="B174" s="234"/>
      <c r="C174" s="168" t="str">
        <f>IF(ISERROR(VLOOKUP(A174,'[1]Z03 收入决算表(财决03表)'!$A$10:$K$500,4,FALSE)),"",VLOOKUP(A174,'[1]Z03 收入决算表(财决03表)'!$A$10:$K$500,4,FALSE))</f>
        <v/>
      </c>
      <c r="D174" s="184" t="str">
        <f>IF(ISERROR(VLOOKUP(A174,'[1]Z03 收入决算表(财决03表)'!$A$10:$K$500,5,FALSE)),"",VLOOKUP(A174,'[1]Z03 收入决算表(财决03表)'!$A$10:$K$500,5,FALSE))</f>
        <v/>
      </c>
      <c r="E174" s="184" t="str">
        <f>IF(ISERROR(VLOOKUP(A174,'[1]Z03 收入决算表(财决03表)'!$A$10:$K$500,6,FALSE)),"",VLOOKUP(A174,'[1]Z03 收入决算表(财决03表)'!$A$10:$K$500,6,FALSE))</f>
        <v/>
      </c>
      <c r="F174" s="184" t="str">
        <f>IF(ISERROR(VLOOKUP(A174,'[1]Z03 收入决算表(财决03表)'!$A$10:$K$500,7,FALSE)),"",VLOOKUP(A174,'[1]Z03 收入决算表(财决03表)'!$A$10:$K$500,7,FALSE))</f>
        <v/>
      </c>
      <c r="G174" s="184" t="str">
        <f>IF(ISERROR(VLOOKUP(A174,'[1]Z03 收入决算表(财决03表)'!$A$10:$K$500,8,FALSE)),"",VLOOKUP(A174,'[1]Z03 收入决算表(财决03表)'!$A$10:$K$500,8,FALSE))</f>
        <v/>
      </c>
      <c r="H174" s="184" t="str">
        <f>IF(ISERROR(VLOOKUP(A174,'[1]Z03 收入决算表(财决03表)'!$A$10:$K$500,9,FALSE)),"",VLOOKUP(A174,'[1]Z03 收入决算表(财决03表)'!$A$10:$K$500,9,FALSE))</f>
        <v/>
      </c>
      <c r="I174" s="184" t="str">
        <f>IF(ISERROR(VLOOKUP(A174,'[1]Z03 收入决算表(财决03表)'!$A$10:$K$500,10,FALSE)),"",VLOOKUP(A174,'[1]Z03 收入决算表(财决03表)'!$A$10:$K$500,10,FALSE))</f>
        <v/>
      </c>
      <c r="J174" s="184" t="str">
        <f>IF(ISERROR(VLOOKUP(A174,'[1]Z03 收入决算表(财决03表)'!$A$10:$K$500,11,FALSE)),"",VLOOKUP(A174,'[1]Z03 收入决算表(财决03表)'!$A$10:$K$500,11,FALSE))</f>
        <v/>
      </c>
      <c r="K174" s="180">
        <f>'[1]Z03 收入决算表(财决03表)'!A173</f>
        <v>0</v>
      </c>
      <c r="L174" s="181">
        <f>'[1]Z03 收入决算表(财决03表)'!$E173</f>
        <v>0</v>
      </c>
      <c r="M174" s="177" t="str">
        <f t="shared" si="5"/>
        <v/>
      </c>
    </row>
    <row r="175" spans="1:13" ht="22.5" customHeight="1">
      <c r="A175" s="234" t="str">
        <f t="shared" si="4"/>
        <v/>
      </c>
      <c r="B175" s="234"/>
      <c r="C175" s="168" t="str">
        <f>IF(ISERROR(VLOOKUP(A175,'[1]Z03 收入决算表(财决03表)'!$A$10:$K$500,4,FALSE)),"",VLOOKUP(A175,'[1]Z03 收入决算表(财决03表)'!$A$10:$K$500,4,FALSE))</f>
        <v/>
      </c>
      <c r="D175" s="184" t="str">
        <f>IF(ISERROR(VLOOKUP(A175,'[1]Z03 收入决算表(财决03表)'!$A$10:$K$500,5,FALSE)),"",VLOOKUP(A175,'[1]Z03 收入决算表(财决03表)'!$A$10:$K$500,5,FALSE))</f>
        <v/>
      </c>
      <c r="E175" s="184" t="str">
        <f>IF(ISERROR(VLOOKUP(A175,'[1]Z03 收入决算表(财决03表)'!$A$10:$K$500,6,FALSE)),"",VLOOKUP(A175,'[1]Z03 收入决算表(财决03表)'!$A$10:$K$500,6,FALSE))</f>
        <v/>
      </c>
      <c r="F175" s="184" t="str">
        <f>IF(ISERROR(VLOOKUP(A175,'[1]Z03 收入决算表(财决03表)'!$A$10:$K$500,7,FALSE)),"",VLOOKUP(A175,'[1]Z03 收入决算表(财决03表)'!$A$10:$K$500,7,FALSE))</f>
        <v/>
      </c>
      <c r="G175" s="184" t="str">
        <f>IF(ISERROR(VLOOKUP(A175,'[1]Z03 收入决算表(财决03表)'!$A$10:$K$500,8,FALSE)),"",VLOOKUP(A175,'[1]Z03 收入决算表(财决03表)'!$A$10:$K$500,8,FALSE))</f>
        <v/>
      </c>
      <c r="H175" s="184" t="str">
        <f>IF(ISERROR(VLOOKUP(A175,'[1]Z03 收入决算表(财决03表)'!$A$10:$K$500,9,FALSE)),"",VLOOKUP(A175,'[1]Z03 收入决算表(财决03表)'!$A$10:$K$500,9,FALSE))</f>
        <v/>
      </c>
      <c r="I175" s="184" t="str">
        <f>IF(ISERROR(VLOOKUP(A175,'[1]Z03 收入决算表(财决03表)'!$A$10:$K$500,10,FALSE)),"",VLOOKUP(A175,'[1]Z03 收入决算表(财决03表)'!$A$10:$K$500,10,FALSE))</f>
        <v/>
      </c>
      <c r="J175" s="184" t="str">
        <f>IF(ISERROR(VLOOKUP(A175,'[1]Z03 收入决算表(财决03表)'!$A$10:$K$500,11,FALSE)),"",VLOOKUP(A175,'[1]Z03 收入决算表(财决03表)'!$A$10:$K$500,11,FALSE))</f>
        <v/>
      </c>
      <c r="K175" s="180">
        <f>'[1]Z03 收入决算表(财决03表)'!A174</f>
        <v>0</v>
      </c>
      <c r="L175" s="181">
        <f>'[1]Z03 收入决算表(财决03表)'!$E174</f>
        <v>0</v>
      </c>
      <c r="M175" s="177" t="str">
        <f t="shared" si="5"/>
        <v/>
      </c>
    </row>
    <row r="176" spans="1:13" ht="22.5" customHeight="1">
      <c r="A176" s="234" t="str">
        <f t="shared" si="4"/>
        <v/>
      </c>
      <c r="B176" s="234"/>
      <c r="C176" s="168" t="str">
        <f>IF(ISERROR(VLOOKUP(A176,'[1]Z03 收入决算表(财决03表)'!$A$10:$K$500,4,FALSE)),"",VLOOKUP(A176,'[1]Z03 收入决算表(财决03表)'!$A$10:$K$500,4,FALSE))</f>
        <v/>
      </c>
      <c r="D176" s="184" t="str">
        <f>IF(ISERROR(VLOOKUP(A176,'[1]Z03 收入决算表(财决03表)'!$A$10:$K$500,5,FALSE)),"",VLOOKUP(A176,'[1]Z03 收入决算表(财决03表)'!$A$10:$K$500,5,FALSE))</f>
        <v/>
      </c>
      <c r="E176" s="184" t="str">
        <f>IF(ISERROR(VLOOKUP(A176,'[1]Z03 收入决算表(财决03表)'!$A$10:$K$500,6,FALSE)),"",VLOOKUP(A176,'[1]Z03 收入决算表(财决03表)'!$A$10:$K$500,6,FALSE))</f>
        <v/>
      </c>
      <c r="F176" s="184" t="str">
        <f>IF(ISERROR(VLOOKUP(A176,'[1]Z03 收入决算表(财决03表)'!$A$10:$K$500,7,FALSE)),"",VLOOKUP(A176,'[1]Z03 收入决算表(财决03表)'!$A$10:$K$500,7,FALSE))</f>
        <v/>
      </c>
      <c r="G176" s="184" t="str">
        <f>IF(ISERROR(VLOOKUP(A176,'[1]Z03 收入决算表(财决03表)'!$A$10:$K$500,8,FALSE)),"",VLOOKUP(A176,'[1]Z03 收入决算表(财决03表)'!$A$10:$K$500,8,FALSE))</f>
        <v/>
      </c>
      <c r="H176" s="184" t="str">
        <f>IF(ISERROR(VLOOKUP(A176,'[1]Z03 收入决算表(财决03表)'!$A$10:$K$500,9,FALSE)),"",VLOOKUP(A176,'[1]Z03 收入决算表(财决03表)'!$A$10:$K$500,9,FALSE))</f>
        <v/>
      </c>
      <c r="I176" s="184" t="str">
        <f>IF(ISERROR(VLOOKUP(A176,'[1]Z03 收入决算表(财决03表)'!$A$10:$K$500,10,FALSE)),"",VLOOKUP(A176,'[1]Z03 收入决算表(财决03表)'!$A$10:$K$500,10,FALSE))</f>
        <v/>
      </c>
      <c r="J176" s="184" t="str">
        <f>IF(ISERROR(VLOOKUP(A176,'[1]Z03 收入决算表(财决03表)'!$A$10:$K$500,11,FALSE)),"",VLOOKUP(A176,'[1]Z03 收入决算表(财决03表)'!$A$10:$K$500,11,FALSE))</f>
        <v/>
      </c>
      <c r="K176" s="180">
        <f>'[1]Z03 收入决算表(财决03表)'!A175</f>
        <v>0</v>
      </c>
      <c r="L176" s="181">
        <f>'[1]Z03 收入决算表(财决03表)'!$E175</f>
        <v>0</v>
      </c>
      <c r="M176" s="177" t="str">
        <f t="shared" si="5"/>
        <v/>
      </c>
    </row>
    <row r="177" spans="1:13" ht="22.5" customHeight="1">
      <c r="A177" s="234" t="str">
        <f t="shared" si="4"/>
        <v/>
      </c>
      <c r="B177" s="234"/>
      <c r="C177" s="168" t="str">
        <f>IF(ISERROR(VLOOKUP(A177,'[1]Z03 收入决算表(财决03表)'!$A$10:$K$500,4,FALSE)),"",VLOOKUP(A177,'[1]Z03 收入决算表(财决03表)'!$A$10:$K$500,4,FALSE))</f>
        <v/>
      </c>
      <c r="D177" s="184" t="str">
        <f>IF(ISERROR(VLOOKUP(A177,'[1]Z03 收入决算表(财决03表)'!$A$10:$K$500,5,FALSE)),"",VLOOKUP(A177,'[1]Z03 收入决算表(财决03表)'!$A$10:$K$500,5,FALSE))</f>
        <v/>
      </c>
      <c r="E177" s="184" t="str">
        <f>IF(ISERROR(VLOOKUP(A177,'[1]Z03 收入决算表(财决03表)'!$A$10:$K$500,6,FALSE)),"",VLOOKUP(A177,'[1]Z03 收入决算表(财决03表)'!$A$10:$K$500,6,FALSE))</f>
        <v/>
      </c>
      <c r="F177" s="184" t="str">
        <f>IF(ISERROR(VLOOKUP(A177,'[1]Z03 收入决算表(财决03表)'!$A$10:$K$500,7,FALSE)),"",VLOOKUP(A177,'[1]Z03 收入决算表(财决03表)'!$A$10:$K$500,7,FALSE))</f>
        <v/>
      </c>
      <c r="G177" s="184" t="str">
        <f>IF(ISERROR(VLOOKUP(A177,'[1]Z03 收入决算表(财决03表)'!$A$10:$K$500,8,FALSE)),"",VLOOKUP(A177,'[1]Z03 收入决算表(财决03表)'!$A$10:$K$500,8,FALSE))</f>
        <v/>
      </c>
      <c r="H177" s="184" t="str">
        <f>IF(ISERROR(VLOOKUP(A177,'[1]Z03 收入决算表(财决03表)'!$A$10:$K$500,9,FALSE)),"",VLOOKUP(A177,'[1]Z03 收入决算表(财决03表)'!$A$10:$K$500,9,FALSE))</f>
        <v/>
      </c>
      <c r="I177" s="184" t="str">
        <f>IF(ISERROR(VLOOKUP(A177,'[1]Z03 收入决算表(财决03表)'!$A$10:$K$500,10,FALSE)),"",VLOOKUP(A177,'[1]Z03 收入决算表(财决03表)'!$A$10:$K$500,10,FALSE))</f>
        <v/>
      </c>
      <c r="J177" s="184" t="str">
        <f>IF(ISERROR(VLOOKUP(A177,'[1]Z03 收入决算表(财决03表)'!$A$10:$K$500,11,FALSE)),"",VLOOKUP(A177,'[1]Z03 收入决算表(财决03表)'!$A$10:$K$500,11,FALSE))</f>
        <v/>
      </c>
      <c r="K177" s="180">
        <f>'[1]Z03 收入决算表(财决03表)'!A176</f>
        <v>0</v>
      </c>
      <c r="L177" s="181">
        <f>'[1]Z03 收入决算表(财决03表)'!$E176</f>
        <v>0</v>
      </c>
      <c r="M177" s="177" t="str">
        <f t="shared" si="5"/>
        <v/>
      </c>
    </row>
    <row r="178" spans="1:13" ht="22.5" customHeight="1">
      <c r="A178" s="234" t="str">
        <f t="shared" si="4"/>
        <v/>
      </c>
      <c r="B178" s="234"/>
      <c r="C178" s="168" t="str">
        <f>IF(ISERROR(VLOOKUP(A178,'[1]Z03 收入决算表(财决03表)'!$A$10:$K$500,4,FALSE)),"",VLOOKUP(A178,'[1]Z03 收入决算表(财决03表)'!$A$10:$K$500,4,FALSE))</f>
        <v/>
      </c>
      <c r="D178" s="184" t="str">
        <f>IF(ISERROR(VLOOKUP(A178,'[1]Z03 收入决算表(财决03表)'!$A$10:$K$500,5,FALSE)),"",VLOOKUP(A178,'[1]Z03 收入决算表(财决03表)'!$A$10:$K$500,5,FALSE))</f>
        <v/>
      </c>
      <c r="E178" s="184" t="str">
        <f>IF(ISERROR(VLOOKUP(A178,'[1]Z03 收入决算表(财决03表)'!$A$10:$K$500,6,FALSE)),"",VLOOKUP(A178,'[1]Z03 收入决算表(财决03表)'!$A$10:$K$500,6,FALSE))</f>
        <v/>
      </c>
      <c r="F178" s="184" t="str">
        <f>IF(ISERROR(VLOOKUP(A178,'[1]Z03 收入决算表(财决03表)'!$A$10:$K$500,7,FALSE)),"",VLOOKUP(A178,'[1]Z03 收入决算表(财决03表)'!$A$10:$K$500,7,FALSE))</f>
        <v/>
      </c>
      <c r="G178" s="184" t="str">
        <f>IF(ISERROR(VLOOKUP(A178,'[1]Z03 收入决算表(财决03表)'!$A$10:$K$500,8,FALSE)),"",VLOOKUP(A178,'[1]Z03 收入决算表(财决03表)'!$A$10:$K$500,8,FALSE))</f>
        <v/>
      </c>
      <c r="H178" s="184" t="str">
        <f>IF(ISERROR(VLOOKUP(A178,'[1]Z03 收入决算表(财决03表)'!$A$10:$K$500,9,FALSE)),"",VLOOKUP(A178,'[1]Z03 收入决算表(财决03表)'!$A$10:$K$500,9,FALSE))</f>
        <v/>
      </c>
      <c r="I178" s="184" t="str">
        <f>IF(ISERROR(VLOOKUP(A178,'[1]Z03 收入决算表(财决03表)'!$A$10:$K$500,10,FALSE)),"",VLOOKUP(A178,'[1]Z03 收入决算表(财决03表)'!$A$10:$K$500,10,FALSE))</f>
        <v/>
      </c>
      <c r="J178" s="184" t="str">
        <f>IF(ISERROR(VLOOKUP(A178,'[1]Z03 收入决算表(财决03表)'!$A$10:$K$500,11,FALSE)),"",VLOOKUP(A178,'[1]Z03 收入决算表(财决03表)'!$A$10:$K$500,11,FALSE))</f>
        <v/>
      </c>
      <c r="K178" s="180">
        <f>'[1]Z03 收入决算表(财决03表)'!A177</f>
        <v>0</v>
      </c>
      <c r="L178" s="181">
        <f>'[1]Z03 收入决算表(财决03表)'!$E177</f>
        <v>0</v>
      </c>
      <c r="M178" s="177" t="str">
        <f t="shared" si="5"/>
        <v/>
      </c>
    </row>
    <row r="179" spans="1:13" ht="22.5" customHeight="1">
      <c r="A179" s="234" t="str">
        <f t="shared" si="4"/>
        <v/>
      </c>
      <c r="B179" s="234"/>
      <c r="C179" s="168" t="str">
        <f>IF(ISERROR(VLOOKUP(A179,'[1]Z03 收入决算表(财决03表)'!$A$10:$K$500,4,FALSE)),"",VLOOKUP(A179,'[1]Z03 收入决算表(财决03表)'!$A$10:$K$500,4,FALSE))</f>
        <v/>
      </c>
      <c r="D179" s="184" t="str">
        <f>IF(ISERROR(VLOOKUP(A179,'[1]Z03 收入决算表(财决03表)'!$A$10:$K$500,5,FALSE)),"",VLOOKUP(A179,'[1]Z03 收入决算表(财决03表)'!$A$10:$K$500,5,FALSE))</f>
        <v/>
      </c>
      <c r="E179" s="184" t="str">
        <f>IF(ISERROR(VLOOKUP(A179,'[1]Z03 收入决算表(财决03表)'!$A$10:$K$500,6,FALSE)),"",VLOOKUP(A179,'[1]Z03 收入决算表(财决03表)'!$A$10:$K$500,6,FALSE))</f>
        <v/>
      </c>
      <c r="F179" s="184" t="str">
        <f>IF(ISERROR(VLOOKUP(A179,'[1]Z03 收入决算表(财决03表)'!$A$10:$K$500,7,FALSE)),"",VLOOKUP(A179,'[1]Z03 收入决算表(财决03表)'!$A$10:$K$500,7,FALSE))</f>
        <v/>
      </c>
      <c r="G179" s="184" t="str">
        <f>IF(ISERROR(VLOOKUP(A179,'[1]Z03 收入决算表(财决03表)'!$A$10:$K$500,8,FALSE)),"",VLOOKUP(A179,'[1]Z03 收入决算表(财决03表)'!$A$10:$K$500,8,FALSE))</f>
        <v/>
      </c>
      <c r="H179" s="184" t="str">
        <f>IF(ISERROR(VLOOKUP(A179,'[1]Z03 收入决算表(财决03表)'!$A$10:$K$500,9,FALSE)),"",VLOOKUP(A179,'[1]Z03 收入决算表(财决03表)'!$A$10:$K$500,9,FALSE))</f>
        <v/>
      </c>
      <c r="I179" s="184" t="str">
        <f>IF(ISERROR(VLOOKUP(A179,'[1]Z03 收入决算表(财决03表)'!$A$10:$K$500,10,FALSE)),"",VLOOKUP(A179,'[1]Z03 收入决算表(财决03表)'!$A$10:$K$500,10,FALSE))</f>
        <v/>
      </c>
      <c r="J179" s="184" t="str">
        <f>IF(ISERROR(VLOOKUP(A179,'[1]Z03 收入决算表(财决03表)'!$A$10:$K$500,11,FALSE)),"",VLOOKUP(A179,'[1]Z03 收入决算表(财决03表)'!$A$10:$K$500,11,FALSE))</f>
        <v/>
      </c>
      <c r="K179" s="180">
        <f>'[1]Z03 收入决算表(财决03表)'!A178</f>
        <v>0</v>
      </c>
      <c r="L179" s="181">
        <f>'[1]Z03 收入决算表(财决03表)'!$E178</f>
        <v>0</v>
      </c>
      <c r="M179" s="177" t="str">
        <f t="shared" si="5"/>
        <v/>
      </c>
    </row>
    <row r="180" spans="1:13" ht="22.5" customHeight="1">
      <c r="A180" s="234" t="str">
        <f t="shared" si="4"/>
        <v/>
      </c>
      <c r="B180" s="234"/>
      <c r="C180" s="168" t="str">
        <f>IF(ISERROR(VLOOKUP(A180,'[1]Z03 收入决算表(财决03表)'!$A$10:$K$500,4,FALSE)),"",VLOOKUP(A180,'[1]Z03 收入决算表(财决03表)'!$A$10:$K$500,4,FALSE))</f>
        <v/>
      </c>
      <c r="D180" s="184" t="str">
        <f>IF(ISERROR(VLOOKUP(A180,'[1]Z03 收入决算表(财决03表)'!$A$10:$K$500,5,FALSE)),"",VLOOKUP(A180,'[1]Z03 收入决算表(财决03表)'!$A$10:$K$500,5,FALSE))</f>
        <v/>
      </c>
      <c r="E180" s="184" t="str">
        <f>IF(ISERROR(VLOOKUP(A180,'[1]Z03 收入决算表(财决03表)'!$A$10:$K$500,6,FALSE)),"",VLOOKUP(A180,'[1]Z03 收入决算表(财决03表)'!$A$10:$K$500,6,FALSE))</f>
        <v/>
      </c>
      <c r="F180" s="184" t="str">
        <f>IF(ISERROR(VLOOKUP(A180,'[1]Z03 收入决算表(财决03表)'!$A$10:$K$500,7,FALSE)),"",VLOOKUP(A180,'[1]Z03 收入决算表(财决03表)'!$A$10:$K$500,7,FALSE))</f>
        <v/>
      </c>
      <c r="G180" s="184" t="str">
        <f>IF(ISERROR(VLOOKUP(A180,'[1]Z03 收入决算表(财决03表)'!$A$10:$K$500,8,FALSE)),"",VLOOKUP(A180,'[1]Z03 收入决算表(财决03表)'!$A$10:$K$500,8,FALSE))</f>
        <v/>
      </c>
      <c r="H180" s="184" t="str">
        <f>IF(ISERROR(VLOOKUP(A180,'[1]Z03 收入决算表(财决03表)'!$A$10:$K$500,9,FALSE)),"",VLOOKUP(A180,'[1]Z03 收入决算表(财决03表)'!$A$10:$K$500,9,FALSE))</f>
        <v/>
      </c>
      <c r="I180" s="184" t="str">
        <f>IF(ISERROR(VLOOKUP(A180,'[1]Z03 收入决算表(财决03表)'!$A$10:$K$500,10,FALSE)),"",VLOOKUP(A180,'[1]Z03 收入决算表(财决03表)'!$A$10:$K$500,10,FALSE))</f>
        <v/>
      </c>
      <c r="J180" s="184" t="str">
        <f>IF(ISERROR(VLOOKUP(A180,'[1]Z03 收入决算表(财决03表)'!$A$10:$K$500,11,FALSE)),"",VLOOKUP(A180,'[1]Z03 收入决算表(财决03表)'!$A$10:$K$500,11,FALSE))</f>
        <v/>
      </c>
      <c r="K180" s="180">
        <f>'[1]Z03 收入决算表(财决03表)'!A179</f>
        <v>0</v>
      </c>
      <c r="L180" s="181">
        <f>'[1]Z03 收入决算表(财决03表)'!$E179</f>
        <v>0</v>
      </c>
      <c r="M180" s="177" t="str">
        <f t="shared" si="5"/>
        <v/>
      </c>
    </row>
    <row r="181" spans="1:13" ht="22.5" customHeight="1">
      <c r="A181" s="234" t="str">
        <f t="shared" si="4"/>
        <v/>
      </c>
      <c r="B181" s="234"/>
      <c r="C181" s="168" t="str">
        <f>IF(ISERROR(VLOOKUP(A181,'[1]Z03 收入决算表(财决03表)'!$A$10:$K$500,4,FALSE)),"",VLOOKUP(A181,'[1]Z03 收入决算表(财决03表)'!$A$10:$K$500,4,FALSE))</f>
        <v/>
      </c>
      <c r="D181" s="184" t="str">
        <f>IF(ISERROR(VLOOKUP(A181,'[1]Z03 收入决算表(财决03表)'!$A$10:$K$500,5,FALSE)),"",VLOOKUP(A181,'[1]Z03 收入决算表(财决03表)'!$A$10:$K$500,5,FALSE))</f>
        <v/>
      </c>
      <c r="E181" s="184" t="str">
        <f>IF(ISERROR(VLOOKUP(A181,'[1]Z03 收入决算表(财决03表)'!$A$10:$K$500,6,FALSE)),"",VLOOKUP(A181,'[1]Z03 收入决算表(财决03表)'!$A$10:$K$500,6,FALSE))</f>
        <v/>
      </c>
      <c r="F181" s="184" t="str">
        <f>IF(ISERROR(VLOOKUP(A181,'[1]Z03 收入决算表(财决03表)'!$A$10:$K$500,7,FALSE)),"",VLOOKUP(A181,'[1]Z03 收入决算表(财决03表)'!$A$10:$K$500,7,FALSE))</f>
        <v/>
      </c>
      <c r="G181" s="184" t="str">
        <f>IF(ISERROR(VLOOKUP(A181,'[1]Z03 收入决算表(财决03表)'!$A$10:$K$500,8,FALSE)),"",VLOOKUP(A181,'[1]Z03 收入决算表(财决03表)'!$A$10:$K$500,8,FALSE))</f>
        <v/>
      </c>
      <c r="H181" s="184" t="str">
        <f>IF(ISERROR(VLOOKUP(A181,'[1]Z03 收入决算表(财决03表)'!$A$10:$K$500,9,FALSE)),"",VLOOKUP(A181,'[1]Z03 收入决算表(财决03表)'!$A$10:$K$500,9,FALSE))</f>
        <v/>
      </c>
      <c r="I181" s="184" t="str">
        <f>IF(ISERROR(VLOOKUP(A181,'[1]Z03 收入决算表(财决03表)'!$A$10:$K$500,10,FALSE)),"",VLOOKUP(A181,'[1]Z03 收入决算表(财决03表)'!$A$10:$K$500,10,FALSE))</f>
        <v/>
      </c>
      <c r="J181" s="184" t="str">
        <f>IF(ISERROR(VLOOKUP(A181,'[1]Z03 收入决算表(财决03表)'!$A$10:$K$500,11,FALSE)),"",VLOOKUP(A181,'[1]Z03 收入决算表(财决03表)'!$A$10:$K$500,11,FALSE))</f>
        <v/>
      </c>
      <c r="K181" s="180">
        <f>'[1]Z03 收入决算表(财决03表)'!A180</f>
        <v>0</v>
      </c>
      <c r="L181" s="181">
        <f>'[1]Z03 收入决算表(财决03表)'!$E180</f>
        <v>0</v>
      </c>
      <c r="M181" s="177" t="str">
        <f t="shared" si="5"/>
        <v/>
      </c>
    </row>
    <row r="182" spans="1:13" ht="22.5" customHeight="1">
      <c r="A182" s="234" t="str">
        <f t="shared" si="4"/>
        <v/>
      </c>
      <c r="B182" s="234"/>
      <c r="C182" s="168" t="str">
        <f>IF(ISERROR(VLOOKUP(A182,'[1]Z03 收入决算表(财决03表)'!$A$10:$K$500,4,FALSE)),"",VLOOKUP(A182,'[1]Z03 收入决算表(财决03表)'!$A$10:$K$500,4,FALSE))</f>
        <v/>
      </c>
      <c r="D182" s="184" t="str">
        <f>IF(ISERROR(VLOOKUP(A182,'[1]Z03 收入决算表(财决03表)'!$A$10:$K$500,5,FALSE)),"",VLOOKUP(A182,'[1]Z03 收入决算表(财决03表)'!$A$10:$K$500,5,FALSE))</f>
        <v/>
      </c>
      <c r="E182" s="184" t="str">
        <f>IF(ISERROR(VLOOKUP(A182,'[1]Z03 收入决算表(财决03表)'!$A$10:$K$500,6,FALSE)),"",VLOOKUP(A182,'[1]Z03 收入决算表(财决03表)'!$A$10:$K$500,6,FALSE))</f>
        <v/>
      </c>
      <c r="F182" s="184" t="str">
        <f>IF(ISERROR(VLOOKUP(A182,'[1]Z03 收入决算表(财决03表)'!$A$10:$K$500,7,FALSE)),"",VLOOKUP(A182,'[1]Z03 收入决算表(财决03表)'!$A$10:$K$500,7,FALSE))</f>
        <v/>
      </c>
      <c r="G182" s="184" t="str">
        <f>IF(ISERROR(VLOOKUP(A182,'[1]Z03 收入决算表(财决03表)'!$A$10:$K$500,8,FALSE)),"",VLOOKUP(A182,'[1]Z03 收入决算表(财决03表)'!$A$10:$K$500,8,FALSE))</f>
        <v/>
      </c>
      <c r="H182" s="184" t="str">
        <f>IF(ISERROR(VLOOKUP(A182,'[1]Z03 收入决算表(财决03表)'!$A$10:$K$500,9,FALSE)),"",VLOOKUP(A182,'[1]Z03 收入决算表(财决03表)'!$A$10:$K$500,9,FALSE))</f>
        <v/>
      </c>
      <c r="I182" s="184" t="str">
        <f>IF(ISERROR(VLOOKUP(A182,'[1]Z03 收入决算表(财决03表)'!$A$10:$K$500,10,FALSE)),"",VLOOKUP(A182,'[1]Z03 收入决算表(财决03表)'!$A$10:$K$500,10,FALSE))</f>
        <v/>
      </c>
      <c r="J182" s="184" t="str">
        <f>IF(ISERROR(VLOOKUP(A182,'[1]Z03 收入决算表(财决03表)'!$A$10:$K$500,11,FALSE)),"",VLOOKUP(A182,'[1]Z03 收入决算表(财决03表)'!$A$10:$K$500,11,FALSE))</f>
        <v/>
      </c>
      <c r="K182" s="180">
        <f>'[1]Z03 收入决算表(财决03表)'!A181</f>
        <v>0</v>
      </c>
      <c r="L182" s="181">
        <f>'[1]Z03 收入决算表(财决03表)'!$E181</f>
        <v>0</v>
      </c>
      <c r="M182" s="177" t="str">
        <f t="shared" si="5"/>
        <v/>
      </c>
    </row>
    <row r="183" spans="1:13" ht="22.5" customHeight="1">
      <c r="A183" s="234" t="str">
        <f t="shared" si="4"/>
        <v/>
      </c>
      <c r="B183" s="234"/>
      <c r="C183" s="168" t="str">
        <f>IF(ISERROR(VLOOKUP(A183,'[1]Z03 收入决算表(财决03表)'!$A$10:$K$500,4,FALSE)),"",VLOOKUP(A183,'[1]Z03 收入决算表(财决03表)'!$A$10:$K$500,4,FALSE))</f>
        <v/>
      </c>
      <c r="D183" s="184" t="str">
        <f>IF(ISERROR(VLOOKUP(A183,'[1]Z03 收入决算表(财决03表)'!$A$10:$K$500,5,FALSE)),"",VLOOKUP(A183,'[1]Z03 收入决算表(财决03表)'!$A$10:$K$500,5,FALSE))</f>
        <v/>
      </c>
      <c r="E183" s="184" t="str">
        <f>IF(ISERROR(VLOOKUP(A183,'[1]Z03 收入决算表(财决03表)'!$A$10:$K$500,6,FALSE)),"",VLOOKUP(A183,'[1]Z03 收入决算表(财决03表)'!$A$10:$K$500,6,FALSE))</f>
        <v/>
      </c>
      <c r="F183" s="184" t="str">
        <f>IF(ISERROR(VLOOKUP(A183,'[1]Z03 收入决算表(财决03表)'!$A$10:$K$500,7,FALSE)),"",VLOOKUP(A183,'[1]Z03 收入决算表(财决03表)'!$A$10:$K$500,7,FALSE))</f>
        <v/>
      </c>
      <c r="G183" s="184" t="str">
        <f>IF(ISERROR(VLOOKUP(A183,'[1]Z03 收入决算表(财决03表)'!$A$10:$K$500,8,FALSE)),"",VLOOKUP(A183,'[1]Z03 收入决算表(财决03表)'!$A$10:$K$500,8,FALSE))</f>
        <v/>
      </c>
      <c r="H183" s="184" t="str">
        <f>IF(ISERROR(VLOOKUP(A183,'[1]Z03 收入决算表(财决03表)'!$A$10:$K$500,9,FALSE)),"",VLOOKUP(A183,'[1]Z03 收入决算表(财决03表)'!$A$10:$K$500,9,FALSE))</f>
        <v/>
      </c>
      <c r="I183" s="184" t="str">
        <f>IF(ISERROR(VLOOKUP(A183,'[1]Z03 收入决算表(财决03表)'!$A$10:$K$500,10,FALSE)),"",VLOOKUP(A183,'[1]Z03 收入决算表(财决03表)'!$A$10:$K$500,10,FALSE))</f>
        <v/>
      </c>
      <c r="J183" s="184" t="str">
        <f>IF(ISERROR(VLOOKUP(A183,'[1]Z03 收入决算表(财决03表)'!$A$10:$K$500,11,FALSE)),"",VLOOKUP(A183,'[1]Z03 收入决算表(财决03表)'!$A$10:$K$500,11,FALSE))</f>
        <v/>
      </c>
      <c r="K183" s="180">
        <f>'[1]Z03 收入决算表(财决03表)'!A182</f>
        <v>0</v>
      </c>
      <c r="L183" s="181">
        <f>'[1]Z03 收入决算表(财决03表)'!$E182</f>
        <v>0</v>
      </c>
      <c r="M183" s="177" t="str">
        <f t="shared" si="5"/>
        <v/>
      </c>
    </row>
    <row r="184" spans="1:13" ht="22.5" customHeight="1">
      <c r="A184" s="234" t="str">
        <f t="shared" si="4"/>
        <v/>
      </c>
      <c r="B184" s="234"/>
      <c r="C184" s="168" t="str">
        <f>IF(ISERROR(VLOOKUP(A184,'[1]Z03 收入决算表(财决03表)'!$A$10:$K$500,4,FALSE)),"",VLOOKUP(A184,'[1]Z03 收入决算表(财决03表)'!$A$10:$K$500,4,FALSE))</f>
        <v/>
      </c>
      <c r="D184" s="184" t="str">
        <f>IF(ISERROR(VLOOKUP(A184,'[1]Z03 收入决算表(财决03表)'!$A$10:$K$500,5,FALSE)),"",VLOOKUP(A184,'[1]Z03 收入决算表(财决03表)'!$A$10:$K$500,5,FALSE))</f>
        <v/>
      </c>
      <c r="E184" s="184" t="str">
        <f>IF(ISERROR(VLOOKUP(A184,'[1]Z03 收入决算表(财决03表)'!$A$10:$K$500,6,FALSE)),"",VLOOKUP(A184,'[1]Z03 收入决算表(财决03表)'!$A$10:$K$500,6,FALSE))</f>
        <v/>
      </c>
      <c r="F184" s="184" t="str">
        <f>IF(ISERROR(VLOOKUP(A184,'[1]Z03 收入决算表(财决03表)'!$A$10:$K$500,7,FALSE)),"",VLOOKUP(A184,'[1]Z03 收入决算表(财决03表)'!$A$10:$K$500,7,FALSE))</f>
        <v/>
      </c>
      <c r="G184" s="184" t="str">
        <f>IF(ISERROR(VLOOKUP(A184,'[1]Z03 收入决算表(财决03表)'!$A$10:$K$500,8,FALSE)),"",VLOOKUP(A184,'[1]Z03 收入决算表(财决03表)'!$A$10:$K$500,8,FALSE))</f>
        <v/>
      </c>
      <c r="H184" s="184" t="str">
        <f>IF(ISERROR(VLOOKUP(A184,'[1]Z03 收入决算表(财决03表)'!$A$10:$K$500,9,FALSE)),"",VLOOKUP(A184,'[1]Z03 收入决算表(财决03表)'!$A$10:$K$500,9,FALSE))</f>
        <v/>
      </c>
      <c r="I184" s="184" t="str">
        <f>IF(ISERROR(VLOOKUP(A184,'[1]Z03 收入决算表(财决03表)'!$A$10:$K$500,10,FALSE)),"",VLOOKUP(A184,'[1]Z03 收入决算表(财决03表)'!$A$10:$K$500,10,FALSE))</f>
        <v/>
      </c>
      <c r="J184" s="184" t="str">
        <f>IF(ISERROR(VLOOKUP(A184,'[1]Z03 收入决算表(财决03表)'!$A$10:$K$500,11,FALSE)),"",VLOOKUP(A184,'[1]Z03 收入决算表(财决03表)'!$A$10:$K$500,11,FALSE))</f>
        <v/>
      </c>
      <c r="K184" s="180">
        <f>'[1]Z03 收入决算表(财决03表)'!A183</f>
        <v>0</v>
      </c>
      <c r="L184" s="181">
        <f>'[1]Z03 收入决算表(财决03表)'!$E183</f>
        <v>0</v>
      </c>
      <c r="M184" s="177" t="str">
        <f t="shared" si="5"/>
        <v/>
      </c>
    </row>
    <row r="185" spans="1:13" ht="22.5" customHeight="1">
      <c r="A185" s="234" t="str">
        <f t="shared" si="4"/>
        <v/>
      </c>
      <c r="B185" s="234"/>
      <c r="C185" s="168" t="str">
        <f>IF(ISERROR(VLOOKUP(A185,'[1]Z03 收入决算表(财决03表)'!$A$10:$K$500,4,FALSE)),"",VLOOKUP(A185,'[1]Z03 收入决算表(财决03表)'!$A$10:$K$500,4,FALSE))</f>
        <v/>
      </c>
      <c r="D185" s="184" t="str">
        <f>IF(ISERROR(VLOOKUP(A185,'[1]Z03 收入决算表(财决03表)'!$A$10:$K$500,5,FALSE)),"",VLOOKUP(A185,'[1]Z03 收入决算表(财决03表)'!$A$10:$K$500,5,FALSE))</f>
        <v/>
      </c>
      <c r="E185" s="184" t="str">
        <f>IF(ISERROR(VLOOKUP(A185,'[1]Z03 收入决算表(财决03表)'!$A$10:$K$500,6,FALSE)),"",VLOOKUP(A185,'[1]Z03 收入决算表(财决03表)'!$A$10:$K$500,6,FALSE))</f>
        <v/>
      </c>
      <c r="F185" s="184" t="str">
        <f>IF(ISERROR(VLOOKUP(A185,'[1]Z03 收入决算表(财决03表)'!$A$10:$K$500,7,FALSE)),"",VLOOKUP(A185,'[1]Z03 收入决算表(财决03表)'!$A$10:$K$500,7,FALSE))</f>
        <v/>
      </c>
      <c r="G185" s="184" t="str">
        <f>IF(ISERROR(VLOOKUP(A185,'[1]Z03 收入决算表(财决03表)'!$A$10:$K$500,8,FALSE)),"",VLOOKUP(A185,'[1]Z03 收入决算表(财决03表)'!$A$10:$K$500,8,FALSE))</f>
        <v/>
      </c>
      <c r="H185" s="184" t="str">
        <f>IF(ISERROR(VLOOKUP(A185,'[1]Z03 收入决算表(财决03表)'!$A$10:$K$500,9,FALSE)),"",VLOOKUP(A185,'[1]Z03 收入决算表(财决03表)'!$A$10:$K$500,9,FALSE))</f>
        <v/>
      </c>
      <c r="I185" s="184" t="str">
        <f>IF(ISERROR(VLOOKUP(A185,'[1]Z03 收入决算表(财决03表)'!$A$10:$K$500,10,FALSE)),"",VLOOKUP(A185,'[1]Z03 收入决算表(财决03表)'!$A$10:$K$500,10,FALSE))</f>
        <v/>
      </c>
      <c r="J185" s="184" t="str">
        <f>IF(ISERROR(VLOOKUP(A185,'[1]Z03 收入决算表(财决03表)'!$A$10:$K$500,11,FALSE)),"",VLOOKUP(A185,'[1]Z03 收入决算表(财决03表)'!$A$10:$K$500,11,FALSE))</f>
        <v/>
      </c>
      <c r="K185" s="180">
        <f>'[1]Z03 收入决算表(财决03表)'!A184</f>
        <v>0</v>
      </c>
      <c r="L185" s="181">
        <f>'[1]Z03 收入决算表(财决03表)'!$E184</f>
        <v>0</v>
      </c>
      <c r="M185" s="177" t="str">
        <f t="shared" si="5"/>
        <v/>
      </c>
    </row>
    <row r="186" spans="1:13" ht="22.5" customHeight="1">
      <c r="A186" s="234" t="str">
        <f t="shared" si="4"/>
        <v/>
      </c>
      <c r="B186" s="234"/>
      <c r="C186" s="168" t="str">
        <f>IF(ISERROR(VLOOKUP(A186,'[1]Z03 收入决算表(财决03表)'!$A$10:$K$500,4,FALSE)),"",VLOOKUP(A186,'[1]Z03 收入决算表(财决03表)'!$A$10:$K$500,4,FALSE))</f>
        <v/>
      </c>
      <c r="D186" s="184" t="str">
        <f>IF(ISERROR(VLOOKUP(A186,'[1]Z03 收入决算表(财决03表)'!$A$10:$K$500,5,FALSE)),"",VLOOKUP(A186,'[1]Z03 收入决算表(财决03表)'!$A$10:$K$500,5,FALSE))</f>
        <v/>
      </c>
      <c r="E186" s="184" t="str">
        <f>IF(ISERROR(VLOOKUP(A186,'[1]Z03 收入决算表(财决03表)'!$A$10:$K$500,6,FALSE)),"",VLOOKUP(A186,'[1]Z03 收入决算表(财决03表)'!$A$10:$K$500,6,FALSE))</f>
        <v/>
      </c>
      <c r="F186" s="184" t="str">
        <f>IF(ISERROR(VLOOKUP(A186,'[1]Z03 收入决算表(财决03表)'!$A$10:$K$500,7,FALSE)),"",VLOOKUP(A186,'[1]Z03 收入决算表(财决03表)'!$A$10:$K$500,7,FALSE))</f>
        <v/>
      </c>
      <c r="G186" s="184" t="str">
        <f>IF(ISERROR(VLOOKUP(A186,'[1]Z03 收入决算表(财决03表)'!$A$10:$K$500,8,FALSE)),"",VLOOKUP(A186,'[1]Z03 收入决算表(财决03表)'!$A$10:$K$500,8,FALSE))</f>
        <v/>
      </c>
      <c r="H186" s="184" t="str">
        <f>IF(ISERROR(VLOOKUP(A186,'[1]Z03 收入决算表(财决03表)'!$A$10:$K$500,9,FALSE)),"",VLOOKUP(A186,'[1]Z03 收入决算表(财决03表)'!$A$10:$K$500,9,FALSE))</f>
        <v/>
      </c>
      <c r="I186" s="184" t="str">
        <f>IF(ISERROR(VLOOKUP(A186,'[1]Z03 收入决算表(财决03表)'!$A$10:$K$500,10,FALSE)),"",VLOOKUP(A186,'[1]Z03 收入决算表(财决03表)'!$A$10:$K$500,10,FALSE))</f>
        <v/>
      </c>
      <c r="J186" s="184" t="str">
        <f>IF(ISERROR(VLOOKUP(A186,'[1]Z03 收入决算表(财决03表)'!$A$10:$K$500,11,FALSE)),"",VLOOKUP(A186,'[1]Z03 收入决算表(财决03表)'!$A$10:$K$500,11,FALSE))</f>
        <v/>
      </c>
      <c r="K186" s="180">
        <f>'[1]Z03 收入决算表(财决03表)'!A185</f>
        <v>0</v>
      </c>
      <c r="L186" s="181">
        <f>'[1]Z03 收入决算表(财决03表)'!$E185</f>
        <v>0</v>
      </c>
      <c r="M186" s="177" t="str">
        <f t="shared" si="5"/>
        <v/>
      </c>
    </row>
    <row r="187" spans="1:13" ht="22.5" customHeight="1">
      <c r="A187" s="234" t="str">
        <f t="shared" si="4"/>
        <v/>
      </c>
      <c r="B187" s="234"/>
      <c r="C187" s="168" t="str">
        <f>IF(ISERROR(VLOOKUP(A187,'[1]Z03 收入决算表(财决03表)'!$A$10:$K$500,4,FALSE)),"",VLOOKUP(A187,'[1]Z03 收入决算表(财决03表)'!$A$10:$K$500,4,FALSE))</f>
        <v/>
      </c>
      <c r="D187" s="184" t="str">
        <f>IF(ISERROR(VLOOKUP(A187,'[1]Z03 收入决算表(财决03表)'!$A$10:$K$500,5,FALSE)),"",VLOOKUP(A187,'[1]Z03 收入决算表(财决03表)'!$A$10:$K$500,5,FALSE))</f>
        <v/>
      </c>
      <c r="E187" s="184" t="str">
        <f>IF(ISERROR(VLOOKUP(A187,'[1]Z03 收入决算表(财决03表)'!$A$10:$K$500,6,FALSE)),"",VLOOKUP(A187,'[1]Z03 收入决算表(财决03表)'!$A$10:$K$500,6,FALSE))</f>
        <v/>
      </c>
      <c r="F187" s="184" t="str">
        <f>IF(ISERROR(VLOOKUP(A187,'[1]Z03 收入决算表(财决03表)'!$A$10:$K$500,7,FALSE)),"",VLOOKUP(A187,'[1]Z03 收入决算表(财决03表)'!$A$10:$K$500,7,FALSE))</f>
        <v/>
      </c>
      <c r="G187" s="184" t="str">
        <f>IF(ISERROR(VLOOKUP(A187,'[1]Z03 收入决算表(财决03表)'!$A$10:$K$500,8,FALSE)),"",VLOOKUP(A187,'[1]Z03 收入决算表(财决03表)'!$A$10:$K$500,8,FALSE))</f>
        <v/>
      </c>
      <c r="H187" s="184" t="str">
        <f>IF(ISERROR(VLOOKUP(A187,'[1]Z03 收入决算表(财决03表)'!$A$10:$K$500,9,FALSE)),"",VLOOKUP(A187,'[1]Z03 收入决算表(财决03表)'!$A$10:$K$500,9,FALSE))</f>
        <v/>
      </c>
      <c r="I187" s="184" t="str">
        <f>IF(ISERROR(VLOOKUP(A187,'[1]Z03 收入决算表(财决03表)'!$A$10:$K$500,10,FALSE)),"",VLOOKUP(A187,'[1]Z03 收入决算表(财决03表)'!$A$10:$K$500,10,FALSE))</f>
        <v/>
      </c>
      <c r="J187" s="184" t="str">
        <f>IF(ISERROR(VLOOKUP(A187,'[1]Z03 收入决算表(财决03表)'!$A$10:$K$500,11,FALSE)),"",VLOOKUP(A187,'[1]Z03 收入决算表(财决03表)'!$A$10:$K$500,11,FALSE))</f>
        <v/>
      </c>
      <c r="K187" s="180">
        <f>'[1]Z03 收入决算表(财决03表)'!A186</f>
        <v>0</v>
      </c>
      <c r="L187" s="181">
        <f>'[1]Z03 收入决算表(财决03表)'!$E186</f>
        <v>0</v>
      </c>
      <c r="M187" s="177" t="str">
        <f t="shared" si="5"/>
        <v/>
      </c>
    </row>
    <row r="188" spans="1:13" ht="22.5" customHeight="1">
      <c r="A188" s="234" t="str">
        <f t="shared" si="4"/>
        <v/>
      </c>
      <c r="B188" s="234"/>
      <c r="C188" s="168" t="str">
        <f>IF(ISERROR(VLOOKUP(A188,'[1]Z03 收入决算表(财决03表)'!$A$10:$K$500,4,FALSE)),"",VLOOKUP(A188,'[1]Z03 收入决算表(财决03表)'!$A$10:$K$500,4,FALSE))</f>
        <v/>
      </c>
      <c r="D188" s="184" t="str">
        <f>IF(ISERROR(VLOOKUP(A188,'[1]Z03 收入决算表(财决03表)'!$A$10:$K$500,5,FALSE)),"",VLOOKUP(A188,'[1]Z03 收入决算表(财决03表)'!$A$10:$K$500,5,FALSE))</f>
        <v/>
      </c>
      <c r="E188" s="184" t="str">
        <f>IF(ISERROR(VLOOKUP(A188,'[1]Z03 收入决算表(财决03表)'!$A$10:$K$500,6,FALSE)),"",VLOOKUP(A188,'[1]Z03 收入决算表(财决03表)'!$A$10:$K$500,6,FALSE))</f>
        <v/>
      </c>
      <c r="F188" s="184" t="str">
        <f>IF(ISERROR(VLOOKUP(A188,'[1]Z03 收入决算表(财决03表)'!$A$10:$K$500,7,FALSE)),"",VLOOKUP(A188,'[1]Z03 收入决算表(财决03表)'!$A$10:$K$500,7,FALSE))</f>
        <v/>
      </c>
      <c r="G188" s="184" t="str">
        <f>IF(ISERROR(VLOOKUP(A188,'[1]Z03 收入决算表(财决03表)'!$A$10:$K$500,8,FALSE)),"",VLOOKUP(A188,'[1]Z03 收入决算表(财决03表)'!$A$10:$K$500,8,FALSE))</f>
        <v/>
      </c>
      <c r="H188" s="184" t="str">
        <f>IF(ISERROR(VLOOKUP(A188,'[1]Z03 收入决算表(财决03表)'!$A$10:$K$500,9,FALSE)),"",VLOOKUP(A188,'[1]Z03 收入决算表(财决03表)'!$A$10:$K$500,9,FALSE))</f>
        <v/>
      </c>
      <c r="I188" s="184" t="str">
        <f>IF(ISERROR(VLOOKUP(A188,'[1]Z03 收入决算表(财决03表)'!$A$10:$K$500,10,FALSE)),"",VLOOKUP(A188,'[1]Z03 收入决算表(财决03表)'!$A$10:$K$500,10,FALSE))</f>
        <v/>
      </c>
      <c r="J188" s="184" t="str">
        <f>IF(ISERROR(VLOOKUP(A188,'[1]Z03 收入决算表(财决03表)'!$A$10:$K$500,11,FALSE)),"",VLOOKUP(A188,'[1]Z03 收入决算表(财决03表)'!$A$10:$K$500,11,FALSE))</f>
        <v/>
      </c>
      <c r="K188" s="180">
        <f>'[1]Z03 收入决算表(财决03表)'!A187</f>
        <v>0</v>
      </c>
      <c r="L188" s="181">
        <f>'[1]Z03 收入决算表(财决03表)'!$E187</f>
        <v>0</v>
      </c>
      <c r="M188" s="177" t="str">
        <f t="shared" si="5"/>
        <v/>
      </c>
    </row>
    <row r="189" spans="1:13" ht="22.5" customHeight="1">
      <c r="A189" s="234" t="str">
        <f t="shared" si="4"/>
        <v/>
      </c>
      <c r="B189" s="234"/>
      <c r="C189" s="168" t="str">
        <f>IF(ISERROR(VLOOKUP(A189,'[1]Z03 收入决算表(财决03表)'!$A$10:$K$500,4,FALSE)),"",VLOOKUP(A189,'[1]Z03 收入决算表(财决03表)'!$A$10:$K$500,4,FALSE))</f>
        <v/>
      </c>
      <c r="D189" s="184" t="str">
        <f>IF(ISERROR(VLOOKUP(A189,'[1]Z03 收入决算表(财决03表)'!$A$10:$K$500,5,FALSE)),"",VLOOKUP(A189,'[1]Z03 收入决算表(财决03表)'!$A$10:$K$500,5,FALSE))</f>
        <v/>
      </c>
      <c r="E189" s="184" t="str">
        <f>IF(ISERROR(VLOOKUP(A189,'[1]Z03 收入决算表(财决03表)'!$A$10:$K$500,6,FALSE)),"",VLOOKUP(A189,'[1]Z03 收入决算表(财决03表)'!$A$10:$K$500,6,FALSE))</f>
        <v/>
      </c>
      <c r="F189" s="184" t="str">
        <f>IF(ISERROR(VLOOKUP(A189,'[1]Z03 收入决算表(财决03表)'!$A$10:$K$500,7,FALSE)),"",VLOOKUP(A189,'[1]Z03 收入决算表(财决03表)'!$A$10:$K$500,7,FALSE))</f>
        <v/>
      </c>
      <c r="G189" s="184" t="str">
        <f>IF(ISERROR(VLOOKUP(A189,'[1]Z03 收入决算表(财决03表)'!$A$10:$K$500,8,FALSE)),"",VLOOKUP(A189,'[1]Z03 收入决算表(财决03表)'!$A$10:$K$500,8,FALSE))</f>
        <v/>
      </c>
      <c r="H189" s="184" t="str">
        <f>IF(ISERROR(VLOOKUP(A189,'[1]Z03 收入决算表(财决03表)'!$A$10:$K$500,9,FALSE)),"",VLOOKUP(A189,'[1]Z03 收入决算表(财决03表)'!$A$10:$K$500,9,FALSE))</f>
        <v/>
      </c>
      <c r="I189" s="184" t="str">
        <f>IF(ISERROR(VLOOKUP(A189,'[1]Z03 收入决算表(财决03表)'!$A$10:$K$500,10,FALSE)),"",VLOOKUP(A189,'[1]Z03 收入决算表(财决03表)'!$A$10:$K$500,10,FALSE))</f>
        <v/>
      </c>
      <c r="J189" s="184" t="str">
        <f>IF(ISERROR(VLOOKUP(A189,'[1]Z03 收入决算表(财决03表)'!$A$10:$K$500,11,FALSE)),"",VLOOKUP(A189,'[1]Z03 收入决算表(财决03表)'!$A$10:$K$500,11,FALSE))</f>
        <v/>
      </c>
      <c r="K189" s="180">
        <f>'[1]Z03 收入决算表(财决03表)'!A188</f>
        <v>0</v>
      </c>
      <c r="L189" s="181">
        <f>'[1]Z03 收入决算表(财决03表)'!$E188</f>
        <v>0</v>
      </c>
      <c r="M189" s="177" t="str">
        <f t="shared" si="5"/>
        <v/>
      </c>
    </row>
    <row r="190" spans="1:13" ht="22.5" customHeight="1">
      <c r="A190" s="234" t="str">
        <f t="shared" si="4"/>
        <v/>
      </c>
      <c r="B190" s="234"/>
      <c r="C190" s="168" t="str">
        <f>IF(ISERROR(VLOOKUP(A190,'[1]Z03 收入决算表(财决03表)'!$A$10:$K$500,4,FALSE)),"",VLOOKUP(A190,'[1]Z03 收入决算表(财决03表)'!$A$10:$K$500,4,FALSE))</f>
        <v/>
      </c>
      <c r="D190" s="184" t="str">
        <f>IF(ISERROR(VLOOKUP(A190,'[1]Z03 收入决算表(财决03表)'!$A$10:$K$500,5,FALSE)),"",VLOOKUP(A190,'[1]Z03 收入决算表(财决03表)'!$A$10:$K$500,5,FALSE))</f>
        <v/>
      </c>
      <c r="E190" s="184" t="str">
        <f>IF(ISERROR(VLOOKUP(A190,'[1]Z03 收入决算表(财决03表)'!$A$10:$K$500,6,FALSE)),"",VLOOKUP(A190,'[1]Z03 收入决算表(财决03表)'!$A$10:$K$500,6,FALSE))</f>
        <v/>
      </c>
      <c r="F190" s="184" t="str">
        <f>IF(ISERROR(VLOOKUP(A190,'[1]Z03 收入决算表(财决03表)'!$A$10:$K$500,7,FALSE)),"",VLOOKUP(A190,'[1]Z03 收入决算表(财决03表)'!$A$10:$K$500,7,FALSE))</f>
        <v/>
      </c>
      <c r="G190" s="184" t="str">
        <f>IF(ISERROR(VLOOKUP(A190,'[1]Z03 收入决算表(财决03表)'!$A$10:$K$500,8,FALSE)),"",VLOOKUP(A190,'[1]Z03 收入决算表(财决03表)'!$A$10:$K$500,8,FALSE))</f>
        <v/>
      </c>
      <c r="H190" s="184" t="str">
        <f>IF(ISERROR(VLOOKUP(A190,'[1]Z03 收入决算表(财决03表)'!$A$10:$K$500,9,FALSE)),"",VLOOKUP(A190,'[1]Z03 收入决算表(财决03表)'!$A$10:$K$500,9,FALSE))</f>
        <v/>
      </c>
      <c r="I190" s="184" t="str">
        <f>IF(ISERROR(VLOOKUP(A190,'[1]Z03 收入决算表(财决03表)'!$A$10:$K$500,10,FALSE)),"",VLOOKUP(A190,'[1]Z03 收入决算表(财决03表)'!$A$10:$K$500,10,FALSE))</f>
        <v/>
      </c>
      <c r="J190" s="184" t="str">
        <f>IF(ISERROR(VLOOKUP(A190,'[1]Z03 收入决算表(财决03表)'!$A$10:$K$500,11,FALSE)),"",VLOOKUP(A190,'[1]Z03 收入决算表(财决03表)'!$A$10:$K$500,11,FALSE))</f>
        <v/>
      </c>
      <c r="K190" s="180">
        <f>'[1]Z03 收入决算表(财决03表)'!A189</f>
        <v>0</v>
      </c>
      <c r="L190" s="181">
        <f>'[1]Z03 收入决算表(财决03表)'!$E189</f>
        <v>0</v>
      </c>
      <c r="M190" s="177" t="str">
        <f t="shared" si="5"/>
        <v/>
      </c>
    </row>
    <row r="191" spans="1:13" ht="22.5" customHeight="1">
      <c r="A191" s="234" t="str">
        <f t="shared" si="4"/>
        <v/>
      </c>
      <c r="B191" s="234"/>
      <c r="C191" s="168" t="str">
        <f>IF(ISERROR(VLOOKUP(A191,'[1]Z03 收入决算表(财决03表)'!$A$10:$K$500,4,FALSE)),"",VLOOKUP(A191,'[1]Z03 收入决算表(财决03表)'!$A$10:$K$500,4,FALSE))</f>
        <v/>
      </c>
      <c r="D191" s="184" t="str">
        <f>IF(ISERROR(VLOOKUP(A191,'[1]Z03 收入决算表(财决03表)'!$A$10:$K$500,5,FALSE)),"",VLOOKUP(A191,'[1]Z03 收入决算表(财决03表)'!$A$10:$K$500,5,FALSE))</f>
        <v/>
      </c>
      <c r="E191" s="184" t="str">
        <f>IF(ISERROR(VLOOKUP(A191,'[1]Z03 收入决算表(财决03表)'!$A$10:$K$500,6,FALSE)),"",VLOOKUP(A191,'[1]Z03 收入决算表(财决03表)'!$A$10:$K$500,6,FALSE))</f>
        <v/>
      </c>
      <c r="F191" s="184" t="str">
        <f>IF(ISERROR(VLOOKUP(A191,'[1]Z03 收入决算表(财决03表)'!$A$10:$K$500,7,FALSE)),"",VLOOKUP(A191,'[1]Z03 收入决算表(财决03表)'!$A$10:$K$500,7,FALSE))</f>
        <v/>
      </c>
      <c r="G191" s="184" t="str">
        <f>IF(ISERROR(VLOOKUP(A191,'[1]Z03 收入决算表(财决03表)'!$A$10:$K$500,8,FALSE)),"",VLOOKUP(A191,'[1]Z03 收入决算表(财决03表)'!$A$10:$K$500,8,FALSE))</f>
        <v/>
      </c>
      <c r="H191" s="184" t="str">
        <f>IF(ISERROR(VLOOKUP(A191,'[1]Z03 收入决算表(财决03表)'!$A$10:$K$500,9,FALSE)),"",VLOOKUP(A191,'[1]Z03 收入决算表(财决03表)'!$A$10:$K$500,9,FALSE))</f>
        <v/>
      </c>
      <c r="I191" s="184" t="str">
        <f>IF(ISERROR(VLOOKUP(A191,'[1]Z03 收入决算表(财决03表)'!$A$10:$K$500,10,FALSE)),"",VLOOKUP(A191,'[1]Z03 收入决算表(财决03表)'!$A$10:$K$500,10,FALSE))</f>
        <v/>
      </c>
      <c r="J191" s="184" t="str">
        <f>IF(ISERROR(VLOOKUP(A191,'[1]Z03 收入决算表(财决03表)'!$A$10:$K$500,11,FALSE)),"",VLOOKUP(A191,'[1]Z03 收入决算表(财决03表)'!$A$10:$K$500,11,FALSE))</f>
        <v/>
      </c>
      <c r="K191" s="180">
        <f>'[1]Z03 收入决算表(财决03表)'!A190</f>
        <v>0</v>
      </c>
      <c r="L191" s="181">
        <f>'[1]Z03 收入决算表(财决03表)'!$E190</f>
        <v>0</v>
      </c>
      <c r="M191" s="177" t="str">
        <f t="shared" si="5"/>
        <v/>
      </c>
    </row>
    <row r="192" spans="1:13" ht="22.5" customHeight="1">
      <c r="A192" s="234" t="str">
        <f t="shared" si="4"/>
        <v/>
      </c>
      <c r="B192" s="234"/>
      <c r="C192" s="168" t="str">
        <f>IF(ISERROR(VLOOKUP(A192,'[1]Z03 收入决算表(财决03表)'!$A$10:$K$500,4,FALSE)),"",VLOOKUP(A192,'[1]Z03 收入决算表(财决03表)'!$A$10:$K$500,4,FALSE))</f>
        <v/>
      </c>
      <c r="D192" s="184" t="str">
        <f>IF(ISERROR(VLOOKUP(A192,'[1]Z03 收入决算表(财决03表)'!$A$10:$K$500,5,FALSE)),"",VLOOKUP(A192,'[1]Z03 收入决算表(财决03表)'!$A$10:$K$500,5,FALSE))</f>
        <v/>
      </c>
      <c r="E192" s="184" t="str">
        <f>IF(ISERROR(VLOOKUP(A192,'[1]Z03 收入决算表(财决03表)'!$A$10:$K$500,6,FALSE)),"",VLOOKUP(A192,'[1]Z03 收入决算表(财决03表)'!$A$10:$K$500,6,FALSE))</f>
        <v/>
      </c>
      <c r="F192" s="184" t="str">
        <f>IF(ISERROR(VLOOKUP(A192,'[1]Z03 收入决算表(财决03表)'!$A$10:$K$500,7,FALSE)),"",VLOOKUP(A192,'[1]Z03 收入决算表(财决03表)'!$A$10:$K$500,7,FALSE))</f>
        <v/>
      </c>
      <c r="G192" s="184" t="str">
        <f>IF(ISERROR(VLOOKUP(A192,'[1]Z03 收入决算表(财决03表)'!$A$10:$K$500,8,FALSE)),"",VLOOKUP(A192,'[1]Z03 收入决算表(财决03表)'!$A$10:$K$500,8,FALSE))</f>
        <v/>
      </c>
      <c r="H192" s="184" t="str">
        <f>IF(ISERROR(VLOOKUP(A192,'[1]Z03 收入决算表(财决03表)'!$A$10:$K$500,9,FALSE)),"",VLOOKUP(A192,'[1]Z03 收入决算表(财决03表)'!$A$10:$K$500,9,FALSE))</f>
        <v/>
      </c>
      <c r="I192" s="184" t="str">
        <f>IF(ISERROR(VLOOKUP(A192,'[1]Z03 收入决算表(财决03表)'!$A$10:$K$500,10,FALSE)),"",VLOOKUP(A192,'[1]Z03 收入决算表(财决03表)'!$A$10:$K$500,10,FALSE))</f>
        <v/>
      </c>
      <c r="J192" s="184" t="str">
        <f>IF(ISERROR(VLOOKUP(A192,'[1]Z03 收入决算表(财决03表)'!$A$10:$K$500,11,FALSE)),"",VLOOKUP(A192,'[1]Z03 收入决算表(财决03表)'!$A$10:$K$500,11,FALSE))</f>
        <v/>
      </c>
      <c r="K192" s="180">
        <f>'[1]Z03 收入决算表(财决03表)'!A191</f>
        <v>0</v>
      </c>
      <c r="L192" s="181">
        <f>'[1]Z03 收入决算表(财决03表)'!$E191</f>
        <v>0</v>
      </c>
      <c r="M192" s="177" t="str">
        <f t="shared" si="5"/>
        <v/>
      </c>
    </row>
    <row r="193" spans="1:13" ht="22.5" customHeight="1">
      <c r="A193" s="234" t="str">
        <f t="shared" si="4"/>
        <v/>
      </c>
      <c r="B193" s="234"/>
      <c r="C193" s="168" t="str">
        <f>IF(ISERROR(VLOOKUP(A193,'[1]Z03 收入决算表(财决03表)'!$A$10:$K$500,4,FALSE)),"",VLOOKUP(A193,'[1]Z03 收入决算表(财决03表)'!$A$10:$K$500,4,FALSE))</f>
        <v/>
      </c>
      <c r="D193" s="184" t="str">
        <f>IF(ISERROR(VLOOKUP(A193,'[1]Z03 收入决算表(财决03表)'!$A$10:$K$500,5,FALSE)),"",VLOOKUP(A193,'[1]Z03 收入决算表(财决03表)'!$A$10:$K$500,5,FALSE))</f>
        <v/>
      </c>
      <c r="E193" s="184" t="str">
        <f>IF(ISERROR(VLOOKUP(A193,'[1]Z03 收入决算表(财决03表)'!$A$10:$K$500,6,FALSE)),"",VLOOKUP(A193,'[1]Z03 收入决算表(财决03表)'!$A$10:$K$500,6,FALSE))</f>
        <v/>
      </c>
      <c r="F193" s="184" t="str">
        <f>IF(ISERROR(VLOOKUP(A193,'[1]Z03 收入决算表(财决03表)'!$A$10:$K$500,7,FALSE)),"",VLOOKUP(A193,'[1]Z03 收入决算表(财决03表)'!$A$10:$K$500,7,FALSE))</f>
        <v/>
      </c>
      <c r="G193" s="184" t="str">
        <f>IF(ISERROR(VLOOKUP(A193,'[1]Z03 收入决算表(财决03表)'!$A$10:$K$500,8,FALSE)),"",VLOOKUP(A193,'[1]Z03 收入决算表(财决03表)'!$A$10:$K$500,8,FALSE))</f>
        <v/>
      </c>
      <c r="H193" s="184" t="str">
        <f>IF(ISERROR(VLOOKUP(A193,'[1]Z03 收入决算表(财决03表)'!$A$10:$K$500,9,FALSE)),"",VLOOKUP(A193,'[1]Z03 收入决算表(财决03表)'!$A$10:$K$500,9,FALSE))</f>
        <v/>
      </c>
      <c r="I193" s="184" t="str">
        <f>IF(ISERROR(VLOOKUP(A193,'[1]Z03 收入决算表(财决03表)'!$A$10:$K$500,10,FALSE)),"",VLOOKUP(A193,'[1]Z03 收入决算表(财决03表)'!$A$10:$K$500,10,FALSE))</f>
        <v/>
      </c>
      <c r="J193" s="184" t="str">
        <f>IF(ISERROR(VLOOKUP(A193,'[1]Z03 收入决算表(财决03表)'!$A$10:$K$500,11,FALSE)),"",VLOOKUP(A193,'[1]Z03 收入决算表(财决03表)'!$A$10:$K$500,11,FALSE))</f>
        <v/>
      </c>
      <c r="K193" s="180">
        <f>'[1]Z03 收入决算表(财决03表)'!A192</f>
        <v>0</v>
      </c>
      <c r="L193" s="181">
        <f>'[1]Z03 收入决算表(财决03表)'!$E192</f>
        <v>0</v>
      </c>
      <c r="M193" s="177" t="str">
        <f t="shared" si="5"/>
        <v/>
      </c>
    </row>
    <row r="194" spans="1:13" ht="22.5" customHeight="1">
      <c r="A194" s="234" t="str">
        <f t="shared" si="4"/>
        <v/>
      </c>
      <c r="B194" s="234"/>
      <c r="C194" s="168" t="str">
        <f>IF(ISERROR(VLOOKUP(A194,'[1]Z03 收入决算表(财决03表)'!$A$10:$K$500,4,FALSE)),"",VLOOKUP(A194,'[1]Z03 收入决算表(财决03表)'!$A$10:$K$500,4,FALSE))</f>
        <v/>
      </c>
      <c r="D194" s="184" t="str">
        <f>IF(ISERROR(VLOOKUP(A194,'[1]Z03 收入决算表(财决03表)'!$A$10:$K$500,5,FALSE)),"",VLOOKUP(A194,'[1]Z03 收入决算表(财决03表)'!$A$10:$K$500,5,FALSE))</f>
        <v/>
      </c>
      <c r="E194" s="184" t="str">
        <f>IF(ISERROR(VLOOKUP(A194,'[1]Z03 收入决算表(财决03表)'!$A$10:$K$500,6,FALSE)),"",VLOOKUP(A194,'[1]Z03 收入决算表(财决03表)'!$A$10:$K$500,6,FALSE))</f>
        <v/>
      </c>
      <c r="F194" s="184" t="str">
        <f>IF(ISERROR(VLOOKUP(A194,'[1]Z03 收入决算表(财决03表)'!$A$10:$K$500,7,FALSE)),"",VLOOKUP(A194,'[1]Z03 收入决算表(财决03表)'!$A$10:$K$500,7,FALSE))</f>
        <v/>
      </c>
      <c r="G194" s="184" t="str">
        <f>IF(ISERROR(VLOOKUP(A194,'[1]Z03 收入决算表(财决03表)'!$A$10:$K$500,8,FALSE)),"",VLOOKUP(A194,'[1]Z03 收入决算表(财决03表)'!$A$10:$K$500,8,FALSE))</f>
        <v/>
      </c>
      <c r="H194" s="184" t="str">
        <f>IF(ISERROR(VLOOKUP(A194,'[1]Z03 收入决算表(财决03表)'!$A$10:$K$500,9,FALSE)),"",VLOOKUP(A194,'[1]Z03 收入决算表(财决03表)'!$A$10:$K$500,9,FALSE))</f>
        <v/>
      </c>
      <c r="I194" s="184" t="str">
        <f>IF(ISERROR(VLOOKUP(A194,'[1]Z03 收入决算表(财决03表)'!$A$10:$K$500,10,FALSE)),"",VLOOKUP(A194,'[1]Z03 收入决算表(财决03表)'!$A$10:$K$500,10,FALSE))</f>
        <v/>
      </c>
      <c r="J194" s="184" t="str">
        <f>IF(ISERROR(VLOOKUP(A194,'[1]Z03 收入决算表(财决03表)'!$A$10:$K$500,11,FALSE)),"",VLOOKUP(A194,'[1]Z03 收入决算表(财决03表)'!$A$10:$K$500,11,FALSE))</f>
        <v/>
      </c>
      <c r="K194" s="180">
        <f>'[1]Z03 收入决算表(财决03表)'!A193</f>
        <v>0</v>
      </c>
      <c r="L194" s="181">
        <f>'[1]Z03 收入决算表(财决03表)'!$E193</f>
        <v>0</v>
      </c>
      <c r="M194" s="177" t="str">
        <f t="shared" si="5"/>
        <v/>
      </c>
    </row>
    <row r="195" spans="1:13" ht="22.5" customHeight="1">
      <c r="A195" s="234" t="str">
        <f t="shared" si="4"/>
        <v/>
      </c>
      <c r="B195" s="234"/>
      <c r="C195" s="168" t="str">
        <f>IF(ISERROR(VLOOKUP(A195,'[1]Z03 收入决算表(财决03表)'!$A$10:$K$500,4,FALSE)),"",VLOOKUP(A195,'[1]Z03 收入决算表(财决03表)'!$A$10:$K$500,4,FALSE))</f>
        <v/>
      </c>
      <c r="D195" s="184" t="str">
        <f>IF(ISERROR(VLOOKUP(A195,'[1]Z03 收入决算表(财决03表)'!$A$10:$K$500,5,FALSE)),"",VLOOKUP(A195,'[1]Z03 收入决算表(财决03表)'!$A$10:$K$500,5,FALSE))</f>
        <v/>
      </c>
      <c r="E195" s="184" t="str">
        <f>IF(ISERROR(VLOOKUP(A195,'[1]Z03 收入决算表(财决03表)'!$A$10:$K$500,6,FALSE)),"",VLOOKUP(A195,'[1]Z03 收入决算表(财决03表)'!$A$10:$K$500,6,FALSE))</f>
        <v/>
      </c>
      <c r="F195" s="184" t="str">
        <f>IF(ISERROR(VLOOKUP(A195,'[1]Z03 收入决算表(财决03表)'!$A$10:$K$500,7,FALSE)),"",VLOOKUP(A195,'[1]Z03 收入决算表(财决03表)'!$A$10:$K$500,7,FALSE))</f>
        <v/>
      </c>
      <c r="G195" s="184" t="str">
        <f>IF(ISERROR(VLOOKUP(A195,'[1]Z03 收入决算表(财决03表)'!$A$10:$K$500,8,FALSE)),"",VLOOKUP(A195,'[1]Z03 收入决算表(财决03表)'!$A$10:$K$500,8,FALSE))</f>
        <v/>
      </c>
      <c r="H195" s="184" t="str">
        <f>IF(ISERROR(VLOOKUP(A195,'[1]Z03 收入决算表(财决03表)'!$A$10:$K$500,9,FALSE)),"",VLOOKUP(A195,'[1]Z03 收入决算表(财决03表)'!$A$10:$K$500,9,FALSE))</f>
        <v/>
      </c>
      <c r="I195" s="184" t="str">
        <f>IF(ISERROR(VLOOKUP(A195,'[1]Z03 收入决算表(财决03表)'!$A$10:$K$500,10,FALSE)),"",VLOOKUP(A195,'[1]Z03 收入决算表(财决03表)'!$A$10:$K$500,10,FALSE))</f>
        <v/>
      </c>
      <c r="J195" s="184" t="str">
        <f>IF(ISERROR(VLOOKUP(A195,'[1]Z03 收入决算表(财决03表)'!$A$10:$K$500,11,FALSE)),"",VLOOKUP(A195,'[1]Z03 收入决算表(财决03表)'!$A$10:$K$500,11,FALSE))</f>
        <v/>
      </c>
      <c r="K195" s="180">
        <f>'[1]Z03 收入决算表(财决03表)'!A194</f>
        <v>0</v>
      </c>
      <c r="L195" s="181">
        <f>'[1]Z03 收入决算表(财决03表)'!$E194</f>
        <v>0</v>
      </c>
      <c r="M195" s="177" t="str">
        <f t="shared" si="5"/>
        <v/>
      </c>
    </row>
    <row r="196" spans="1:13" ht="22.5" customHeight="1">
      <c r="A196" s="234" t="str">
        <f t="shared" si="4"/>
        <v/>
      </c>
      <c r="B196" s="234"/>
      <c r="C196" s="168" t="str">
        <f>IF(ISERROR(VLOOKUP(A196,'[1]Z03 收入决算表(财决03表)'!$A$10:$K$500,4,FALSE)),"",VLOOKUP(A196,'[1]Z03 收入决算表(财决03表)'!$A$10:$K$500,4,FALSE))</f>
        <v/>
      </c>
      <c r="D196" s="184" t="str">
        <f>IF(ISERROR(VLOOKUP(A196,'[1]Z03 收入决算表(财决03表)'!$A$10:$K$500,5,FALSE)),"",VLOOKUP(A196,'[1]Z03 收入决算表(财决03表)'!$A$10:$K$500,5,FALSE))</f>
        <v/>
      </c>
      <c r="E196" s="184" t="str">
        <f>IF(ISERROR(VLOOKUP(A196,'[1]Z03 收入决算表(财决03表)'!$A$10:$K$500,6,FALSE)),"",VLOOKUP(A196,'[1]Z03 收入决算表(财决03表)'!$A$10:$K$500,6,FALSE))</f>
        <v/>
      </c>
      <c r="F196" s="184" t="str">
        <f>IF(ISERROR(VLOOKUP(A196,'[1]Z03 收入决算表(财决03表)'!$A$10:$K$500,7,FALSE)),"",VLOOKUP(A196,'[1]Z03 收入决算表(财决03表)'!$A$10:$K$500,7,FALSE))</f>
        <v/>
      </c>
      <c r="G196" s="184" t="str">
        <f>IF(ISERROR(VLOOKUP(A196,'[1]Z03 收入决算表(财决03表)'!$A$10:$K$500,8,FALSE)),"",VLOOKUP(A196,'[1]Z03 收入决算表(财决03表)'!$A$10:$K$500,8,FALSE))</f>
        <v/>
      </c>
      <c r="H196" s="184" t="str">
        <f>IF(ISERROR(VLOOKUP(A196,'[1]Z03 收入决算表(财决03表)'!$A$10:$K$500,9,FALSE)),"",VLOOKUP(A196,'[1]Z03 收入决算表(财决03表)'!$A$10:$K$500,9,FALSE))</f>
        <v/>
      </c>
      <c r="I196" s="184" t="str">
        <f>IF(ISERROR(VLOOKUP(A196,'[1]Z03 收入决算表(财决03表)'!$A$10:$K$500,10,FALSE)),"",VLOOKUP(A196,'[1]Z03 收入决算表(财决03表)'!$A$10:$K$500,10,FALSE))</f>
        <v/>
      </c>
      <c r="J196" s="184" t="str">
        <f>IF(ISERROR(VLOOKUP(A196,'[1]Z03 收入决算表(财决03表)'!$A$10:$K$500,11,FALSE)),"",VLOOKUP(A196,'[1]Z03 收入决算表(财决03表)'!$A$10:$K$500,11,FALSE))</f>
        <v/>
      </c>
      <c r="K196" s="180">
        <f>'[1]Z03 收入决算表(财决03表)'!A195</f>
        <v>0</v>
      </c>
      <c r="L196" s="181">
        <f>'[1]Z03 收入决算表(财决03表)'!$E195</f>
        <v>0</v>
      </c>
      <c r="M196" s="177" t="str">
        <f t="shared" si="5"/>
        <v/>
      </c>
    </row>
    <row r="197" spans="1:13" ht="22.5" customHeight="1">
      <c r="A197" s="234" t="str">
        <f t="shared" si="4"/>
        <v/>
      </c>
      <c r="B197" s="234"/>
      <c r="C197" s="168" t="str">
        <f>IF(ISERROR(VLOOKUP(A197,'[1]Z03 收入决算表(财决03表)'!$A$10:$K$500,4,FALSE)),"",VLOOKUP(A197,'[1]Z03 收入决算表(财决03表)'!$A$10:$K$500,4,FALSE))</f>
        <v/>
      </c>
      <c r="D197" s="184" t="str">
        <f>IF(ISERROR(VLOOKUP(A197,'[1]Z03 收入决算表(财决03表)'!$A$10:$K$500,5,FALSE)),"",VLOOKUP(A197,'[1]Z03 收入决算表(财决03表)'!$A$10:$K$500,5,FALSE))</f>
        <v/>
      </c>
      <c r="E197" s="184" t="str">
        <f>IF(ISERROR(VLOOKUP(A197,'[1]Z03 收入决算表(财决03表)'!$A$10:$K$500,6,FALSE)),"",VLOOKUP(A197,'[1]Z03 收入决算表(财决03表)'!$A$10:$K$500,6,FALSE))</f>
        <v/>
      </c>
      <c r="F197" s="184" t="str">
        <f>IF(ISERROR(VLOOKUP(A197,'[1]Z03 收入决算表(财决03表)'!$A$10:$K$500,7,FALSE)),"",VLOOKUP(A197,'[1]Z03 收入决算表(财决03表)'!$A$10:$K$500,7,FALSE))</f>
        <v/>
      </c>
      <c r="G197" s="184" t="str">
        <f>IF(ISERROR(VLOOKUP(A197,'[1]Z03 收入决算表(财决03表)'!$A$10:$K$500,8,FALSE)),"",VLOOKUP(A197,'[1]Z03 收入决算表(财决03表)'!$A$10:$K$500,8,FALSE))</f>
        <v/>
      </c>
      <c r="H197" s="184" t="str">
        <f>IF(ISERROR(VLOOKUP(A197,'[1]Z03 收入决算表(财决03表)'!$A$10:$K$500,9,FALSE)),"",VLOOKUP(A197,'[1]Z03 收入决算表(财决03表)'!$A$10:$K$500,9,FALSE))</f>
        <v/>
      </c>
      <c r="I197" s="184" t="str">
        <f>IF(ISERROR(VLOOKUP(A197,'[1]Z03 收入决算表(财决03表)'!$A$10:$K$500,10,FALSE)),"",VLOOKUP(A197,'[1]Z03 收入决算表(财决03表)'!$A$10:$K$500,10,FALSE))</f>
        <v/>
      </c>
      <c r="J197" s="184" t="str">
        <f>IF(ISERROR(VLOOKUP(A197,'[1]Z03 收入决算表(财决03表)'!$A$10:$K$500,11,FALSE)),"",VLOOKUP(A197,'[1]Z03 收入决算表(财决03表)'!$A$10:$K$500,11,FALSE))</f>
        <v/>
      </c>
      <c r="K197" s="180">
        <f>'[1]Z03 收入决算表(财决03表)'!A196</f>
        <v>0</v>
      </c>
      <c r="L197" s="181">
        <f>'[1]Z03 收入决算表(财决03表)'!$E196</f>
        <v>0</v>
      </c>
      <c r="M197" s="177" t="str">
        <f t="shared" si="5"/>
        <v/>
      </c>
    </row>
    <row r="198" spans="1:13" ht="22.5" customHeight="1">
      <c r="A198" s="234" t="str">
        <f t="shared" si="4"/>
        <v/>
      </c>
      <c r="B198" s="234"/>
      <c r="C198" s="168" t="str">
        <f>IF(ISERROR(VLOOKUP(A198,'[1]Z03 收入决算表(财决03表)'!$A$10:$K$500,4,FALSE)),"",VLOOKUP(A198,'[1]Z03 收入决算表(财决03表)'!$A$10:$K$500,4,FALSE))</f>
        <v/>
      </c>
      <c r="D198" s="184" t="str">
        <f>IF(ISERROR(VLOOKUP(A198,'[1]Z03 收入决算表(财决03表)'!$A$10:$K$500,5,FALSE)),"",VLOOKUP(A198,'[1]Z03 收入决算表(财决03表)'!$A$10:$K$500,5,FALSE))</f>
        <v/>
      </c>
      <c r="E198" s="184" t="str">
        <f>IF(ISERROR(VLOOKUP(A198,'[1]Z03 收入决算表(财决03表)'!$A$10:$K$500,6,FALSE)),"",VLOOKUP(A198,'[1]Z03 收入决算表(财决03表)'!$A$10:$K$500,6,FALSE))</f>
        <v/>
      </c>
      <c r="F198" s="184" t="str">
        <f>IF(ISERROR(VLOOKUP(A198,'[1]Z03 收入决算表(财决03表)'!$A$10:$K$500,7,FALSE)),"",VLOOKUP(A198,'[1]Z03 收入决算表(财决03表)'!$A$10:$K$500,7,FALSE))</f>
        <v/>
      </c>
      <c r="G198" s="184" t="str">
        <f>IF(ISERROR(VLOOKUP(A198,'[1]Z03 收入决算表(财决03表)'!$A$10:$K$500,8,FALSE)),"",VLOOKUP(A198,'[1]Z03 收入决算表(财决03表)'!$A$10:$K$500,8,FALSE))</f>
        <v/>
      </c>
      <c r="H198" s="184" t="str">
        <f>IF(ISERROR(VLOOKUP(A198,'[1]Z03 收入决算表(财决03表)'!$A$10:$K$500,9,FALSE)),"",VLOOKUP(A198,'[1]Z03 收入决算表(财决03表)'!$A$10:$K$500,9,FALSE))</f>
        <v/>
      </c>
      <c r="I198" s="184" t="str">
        <f>IF(ISERROR(VLOOKUP(A198,'[1]Z03 收入决算表(财决03表)'!$A$10:$K$500,10,FALSE)),"",VLOOKUP(A198,'[1]Z03 收入决算表(财决03表)'!$A$10:$K$500,10,FALSE))</f>
        <v/>
      </c>
      <c r="J198" s="184" t="str">
        <f>IF(ISERROR(VLOOKUP(A198,'[1]Z03 收入决算表(财决03表)'!$A$10:$K$500,11,FALSE)),"",VLOOKUP(A198,'[1]Z03 收入决算表(财决03表)'!$A$10:$K$500,11,FALSE))</f>
        <v/>
      </c>
      <c r="K198" s="180">
        <f>'[1]Z03 收入决算表(财决03表)'!A197</f>
        <v>0</v>
      </c>
      <c r="L198" s="181">
        <f>'[1]Z03 收入决算表(财决03表)'!$E197</f>
        <v>0</v>
      </c>
      <c r="M198" s="177" t="str">
        <f t="shared" si="5"/>
        <v/>
      </c>
    </row>
    <row r="199" spans="1:13" ht="22.5" customHeight="1">
      <c r="A199" s="234" t="str">
        <f t="shared" si="4"/>
        <v/>
      </c>
      <c r="B199" s="234"/>
      <c r="C199" s="168" t="str">
        <f>IF(ISERROR(VLOOKUP(A199,'[1]Z03 收入决算表(财决03表)'!$A$10:$K$500,4,FALSE)),"",VLOOKUP(A199,'[1]Z03 收入决算表(财决03表)'!$A$10:$K$500,4,FALSE))</f>
        <v/>
      </c>
      <c r="D199" s="184" t="str">
        <f>IF(ISERROR(VLOOKUP(A199,'[1]Z03 收入决算表(财决03表)'!$A$10:$K$500,5,FALSE)),"",VLOOKUP(A199,'[1]Z03 收入决算表(财决03表)'!$A$10:$K$500,5,FALSE))</f>
        <v/>
      </c>
      <c r="E199" s="184" t="str">
        <f>IF(ISERROR(VLOOKUP(A199,'[1]Z03 收入决算表(财决03表)'!$A$10:$K$500,6,FALSE)),"",VLOOKUP(A199,'[1]Z03 收入决算表(财决03表)'!$A$10:$K$500,6,FALSE))</f>
        <v/>
      </c>
      <c r="F199" s="184" t="str">
        <f>IF(ISERROR(VLOOKUP(A199,'[1]Z03 收入决算表(财决03表)'!$A$10:$K$500,7,FALSE)),"",VLOOKUP(A199,'[1]Z03 收入决算表(财决03表)'!$A$10:$K$500,7,FALSE))</f>
        <v/>
      </c>
      <c r="G199" s="184" t="str">
        <f>IF(ISERROR(VLOOKUP(A199,'[1]Z03 收入决算表(财决03表)'!$A$10:$K$500,8,FALSE)),"",VLOOKUP(A199,'[1]Z03 收入决算表(财决03表)'!$A$10:$K$500,8,FALSE))</f>
        <v/>
      </c>
      <c r="H199" s="184" t="str">
        <f>IF(ISERROR(VLOOKUP(A199,'[1]Z03 收入决算表(财决03表)'!$A$10:$K$500,9,FALSE)),"",VLOOKUP(A199,'[1]Z03 收入决算表(财决03表)'!$A$10:$K$500,9,FALSE))</f>
        <v/>
      </c>
      <c r="I199" s="184" t="str">
        <f>IF(ISERROR(VLOOKUP(A199,'[1]Z03 收入决算表(财决03表)'!$A$10:$K$500,10,FALSE)),"",VLOOKUP(A199,'[1]Z03 收入决算表(财决03表)'!$A$10:$K$500,10,FALSE))</f>
        <v/>
      </c>
      <c r="J199" s="184" t="str">
        <f>IF(ISERROR(VLOOKUP(A199,'[1]Z03 收入决算表(财决03表)'!$A$10:$K$500,11,FALSE)),"",VLOOKUP(A199,'[1]Z03 收入决算表(财决03表)'!$A$10:$K$500,11,FALSE))</f>
        <v/>
      </c>
      <c r="K199" s="180">
        <f>'[1]Z03 收入决算表(财决03表)'!A198</f>
        <v>0</v>
      </c>
      <c r="L199" s="181">
        <f>'[1]Z03 收入决算表(财决03表)'!$E198</f>
        <v>0</v>
      </c>
      <c r="M199" s="177" t="str">
        <f t="shared" si="5"/>
        <v/>
      </c>
    </row>
    <row r="200" spans="1:13" ht="22.5" customHeight="1">
      <c r="A200" s="234" t="str">
        <f t="shared" si="4"/>
        <v/>
      </c>
      <c r="B200" s="234"/>
      <c r="C200" s="168" t="str">
        <f>IF(ISERROR(VLOOKUP(A200,'[1]Z03 收入决算表(财决03表)'!$A$10:$K$500,4,FALSE)),"",VLOOKUP(A200,'[1]Z03 收入决算表(财决03表)'!$A$10:$K$500,4,FALSE))</f>
        <v/>
      </c>
      <c r="D200" s="184" t="str">
        <f>IF(ISERROR(VLOOKUP(A200,'[1]Z03 收入决算表(财决03表)'!$A$10:$K$500,5,FALSE)),"",VLOOKUP(A200,'[1]Z03 收入决算表(财决03表)'!$A$10:$K$500,5,FALSE))</f>
        <v/>
      </c>
      <c r="E200" s="184" t="str">
        <f>IF(ISERROR(VLOOKUP(A200,'[1]Z03 收入决算表(财决03表)'!$A$10:$K$500,6,FALSE)),"",VLOOKUP(A200,'[1]Z03 收入决算表(财决03表)'!$A$10:$K$500,6,FALSE))</f>
        <v/>
      </c>
      <c r="F200" s="184" t="str">
        <f>IF(ISERROR(VLOOKUP(A200,'[1]Z03 收入决算表(财决03表)'!$A$10:$K$500,7,FALSE)),"",VLOOKUP(A200,'[1]Z03 收入决算表(财决03表)'!$A$10:$K$500,7,FALSE))</f>
        <v/>
      </c>
      <c r="G200" s="184" t="str">
        <f>IF(ISERROR(VLOOKUP(A200,'[1]Z03 收入决算表(财决03表)'!$A$10:$K$500,8,FALSE)),"",VLOOKUP(A200,'[1]Z03 收入决算表(财决03表)'!$A$10:$K$500,8,FALSE))</f>
        <v/>
      </c>
      <c r="H200" s="184" t="str">
        <f>IF(ISERROR(VLOOKUP(A200,'[1]Z03 收入决算表(财决03表)'!$A$10:$K$500,9,FALSE)),"",VLOOKUP(A200,'[1]Z03 收入决算表(财决03表)'!$A$10:$K$500,9,FALSE))</f>
        <v/>
      </c>
      <c r="I200" s="184" t="str">
        <f>IF(ISERROR(VLOOKUP(A200,'[1]Z03 收入决算表(财决03表)'!$A$10:$K$500,10,FALSE)),"",VLOOKUP(A200,'[1]Z03 收入决算表(财决03表)'!$A$10:$K$500,10,FALSE))</f>
        <v/>
      </c>
      <c r="J200" s="184" t="str">
        <f>IF(ISERROR(VLOOKUP(A200,'[1]Z03 收入决算表(财决03表)'!$A$10:$K$500,11,FALSE)),"",VLOOKUP(A200,'[1]Z03 收入决算表(财决03表)'!$A$10:$K$500,11,FALSE))</f>
        <v/>
      </c>
      <c r="K200" s="180">
        <f>'[1]Z03 收入决算表(财决03表)'!A199</f>
        <v>0</v>
      </c>
      <c r="L200" s="181">
        <f>'[1]Z03 收入决算表(财决03表)'!$E199</f>
        <v>0</v>
      </c>
      <c r="M200" s="177" t="str">
        <f t="shared" si="5"/>
        <v/>
      </c>
    </row>
    <row r="201" spans="1:13" ht="22.5" customHeight="1">
      <c r="A201" s="234" t="str">
        <f t="shared" si="4"/>
        <v/>
      </c>
      <c r="B201" s="234"/>
      <c r="C201" s="168" t="str">
        <f>IF(ISERROR(VLOOKUP(A201,'[1]Z03 收入决算表(财决03表)'!$A$10:$K$500,4,FALSE)),"",VLOOKUP(A201,'[1]Z03 收入决算表(财决03表)'!$A$10:$K$500,4,FALSE))</f>
        <v/>
      </c>
      <c r="D201" s="184" t="str">
        <f>IF(ISERROR(VLOOKUP(A201,'[1]Z03 收入决算表(财决03表)'!$A$10:$K$500,5,FALSE)),"",VLOOKUP(A201,'[1]Z03 收入决算表(财决03表)'!$A$10:$K$500,5,FALSE))</f>
        <v/>
      </c>
      <c r="E201" s="184" t="str">
        <f>IF(ISERROR(VLOOKUP(A201,'[1]Z03 收入决算表(财决03表)'!$A$10:$K$500,6,FALSE)),"",VLOOKUP(A201,'[1]Z03 收入决算表(财决03表)'!$A$10:$K$500,6,FALSE))</f>
        <v/>
      </c>
      <c r="F201" s="184" t="str">
        <f>IF(ISERROR(VLOOKUP(A201,'[1]Z03 收入决算表(财决03表)'!$A$10:$K$500,7,FALSE)),"",VLOOKUP(A201,'[1]Z03 收入决算表(财决03表)'!$A$10:$K$500,7,FALSE))</f>
        <v/>
      </c>
      <c r="G201" s="184" t="str">
        <f>IF(ISERROR(VLOOKUP(A201,'[1]Z03 收入决算表(财决03表)'!$A$10:$K$500,8,FALSE)),"",VLOOKUP(A201,'[1]Z03 收入决算表(财决03表)'!$A$10:$K$500,8,FALSE))</f>
        <v/>
      </c>
      <c r="H201" s="184" t="str">
        <f>IF(ISERROR(VLOOKUP(A201,'[1]Z03 收入决算表(财决03表)'!$A$10:$K$500,9,FALSE)),"",VLOOKUP(A201,'[1]Z03 收入决算表(财决03表)'!$A$10:$K$500,9,FALSE))</f>
        <v/>
      </c>
      <c r="I201" s="184" t="str">
        <f>IF(ISERROR(VLOOKUP(A201,'[1]Z03 收入决算表(财决03表)'!$A$10:$K$500,10,FALSE)),"",VLOOKUP(A201,'[1]Z03 收入决算表(财决03表)'!$A$10:$K$500,10,FALSE))</f>
        <v/>
      </c>
      <c r="J201" s="184" t="str">
        <f>IF(ISERROR(VLOOKUP(A201,'[1]Z03 收入决算表(财决03表)'!$A$10:$K$500,11,FALSE)),"",VLOOKUP(A201,'[1]Z03 收入决算表(财决03表)'!$A$10:$K$500,11,FALSE))</f>
        <v/>
      </c>
      <c r="K201" s="180">
        <f>'[1]Z03 收入决算表(财决03表)'!A200</f>
        <v>0</v>
      </c>
      <c r="L201" s="181">
        <f>'[1]Z03 收入决算表(财决03表)'!$E200</f>
        <v>0</v>
      </c>
      <c r="M201" s="177" t="str">
        <f t="shared" si="5"/>
        <v/>
      </c>
    </row>
    <row r="202" spans="1:13" ht="22.5" customHeight="1">
      <c r="A202" s="234" t="str">
        <f t="shared" si="4"/>
        <v/>
      </c>
      <c r="B202" s="234"/>
      <c r="C202" s="168" t="str">
        <f>IF(ISERROR(VLOOKUP(A202,'[1]Z03 收入决算表(财决03表)'!$A$10:$K$500,4,FALSE)),"",VLOOKUP(A202,'[1]Z03 收入决算表(财决03表)'!$A$10:$K$500,4,FALSE))</f>
        <v/>
      </c>
      <c r="D202" s="184" t="str">
        <f>IF(ISERROR(VLOOKUP(A202,'[1]Z03 收入决算表(财决03表)'!$A$10:$K$500,5,FALSE)),"",VLOOKUP(A202,'[1]Z03 收入决算表(财决03表)'!$A$10:$K$500,5,FALSE))</f>
        <v/>
      </c>
      <c r="E202" s="184" t="str">
        <f>IF(ISERROR(VLOOKUP(A202,'[1]Z03 收入决算表(财决03表)'!$A$10:$K$500,6,FALSE)),"",VLOOKUP(A202,'[1]Z03 收入决算表(财决03表)'!$A$10:$K$500,6,FALSE))</f>
        <v/>
      </c>
      <c r="F202" s="184" t="str">
        <f>IF(ISERROR(VLOOKUP(A202,'[1]Z03 收入决算表(财决03表)'!$A$10:$K$500,7,FALSE)),"",VLOOKUP(A202,'[1]Z03 收入决算表(财决03表)'!$A$10:$K$500,7,FALSE))</f>
        <v/>
      </c>
      <c r="G202" s="184" t="str">
        <f>IF(ISERROR(VLOOKUP(A202,'[1]Z03 收入决算表(财决03表)'!$A$10:$K$500,8,FALSE)),"",VLOOKUP(A202,'[1]Z03 收入决算表(财决03表)'!$A$10:$K$500,8,FALSE))</f>
        <v/>
      </c>
      <c r="H202" s="184" t="str">
        <f>IF(ISERROR(VLOOKUP(A202,'[1]Z03 收入决算表(财决03表)'!$A$10:$K$500,9,FALSE)),"",VLOOKUP(A202,'[1]Z03 收入决算表(财决03表)'!$A$10:$K$500,9,FALSE))</f>
        <v/>
      </c>
      <c r="I202" s="184" t="str">
        <f>IF(ISERROR(VLOOKUP(A202,'[1]Z03 收入决算表(财决03表)'!$A$10:$K$500,10,FALSE)),"",VLOOKUP(A202,'[1]Z03 收入决算表(财决03表)'!$A$10:$K$500,10,FALSE))</f>
        <v/>
      </c>
      <c r="J202" s="184" t="str">
        <f>IF(ISERROR(VLOOKUP(A202,'[1]Z03 收入决算表(财决03表)'!$A$10:$K$500,11,FALSE)),"",VLOOKUP(A202,'[1]Z03 收入决算表(财决03表)'!$A$10:$K$500,11,FALSE))</f>
        <v/>
      </c>
      <c r="K202" s="180">
        <f>'[1]Z03 收入决算表(财决03表)'!A201</f>
        <v>0</v>
      </c>
      <c r="L202" s="181">
        <f>'[1]Z03 收入决算表(财决03表)'!$E201</f>
        <v>0</v>
      </c>
      <c r="M202" s="177" t="str">
        <f t="shared" si="5"/>
        <v/>
      </c>
    </row>
    <row r="203" spans="1:13" ht="22.5" customHeight="1">
      <c r="A203" s="234" t="str">
        <f t="shared" si="4"/>
        <v/>
      </c>
      <c r="B203" s="234"/>
      <c r="C203" s="168" t="str">
        <f>IF(ISERROR(VLOOKUP(A203,'[1]Z03 收入决算表(财决03表)'!$A$10:$K$500,4,FALSE)),"",VLOOKUP(A203,'[1]Z03 收入决算表(财决03表)'!$A$10:$K$500,4,FALSE))</f>
        <v/>
      </c>
      <c r="D203" s="184" t="str">
        <f>IF(ISERROR(VLOOKUP(A203,'[1]Z03 收入决算表(财决03表)'!$A$10:$K$500,5,FALSE)),"",VLOOKUP(A203,'[1]Z03 收入决算表(财决03表)'!$A$10:$K$500,5,FALSE))</f>
        <v/>
      </c>
      <c r="E203" s="184" t="str">
        <f>IF(ISERROR(VLOOKUP(A203,'[1]Z03 收入决算表(财决03表)'!$A$10:$K$500,6,FALSE)),"",VLOOKUP(A203,'[1]Z03 收入决算表(财决03表)'!$A$10:$K$500,6,FALSE))</f>
        <v/>
      </c>
      <c r="F203" s="184" t="str">
        <f>IF(ISERROR(VLOOKUP(A203,'[1]Z03 收入决算表(财决03表)'!$A$10:$K$500,7,FALSE)),"",VLOOKUP(A203,'[1]Z03 收入决算表(财决03表)'!$A$10:$K$500,7,FALSE))</f>
        <v/>
      </c>
      <c r="G203" s="184" t="str">
        <f>IF(ISERROR(VLOOKUP(A203,'[1]Z03 收入决算表(财决03表)'!$A$10:$K$500,8,FALSE)),"",VLOOKUP(A203,'[1]Z03 收入决算表(财决03表)'!$A$10:$K$500,8,FALSE))</f>
        <v/>
      </c>
      <c r="H203" s="184" t="str">
        <f>IF(ISERROR(VLOOKUP(A203,'[1]Z03 收入决算表(财决03表)'!$A$10:$K$500,9,FALSE)),"",VLOOKUP(A203,'[1]Z03 收入决算表(财决03表)'!$A$10:$K$500,9,FALSE))</f>
        <v/>
      </c>
      <c r="I203" s="184" t="str">
        <f>IF(ISERROR(VLOOKUP(A203,'[1]Z03 收入决算表(财决03表)'!$A$10:$K$500,10,FALSE)),"",VLOOKUP(A203,'[1]Z03 收入决算表(财决03表)'!$A$10:$K$500,10,FALSE))</f>
        <v/>
      </c>
      <c r="J203" s="184" t="str">
        <f>IF(ISERROR(VLOOKUP(A203,'[1]Z03 收入决算表(财决03表)'!$A$10:$K$500,11,FALSE)),"",VLOOKUP(A203,'[1]Z03 收入决算表(财决03表)'!$A$10:$K$500,11,FALSE))</f>
        <v/>
      </c>
      <c r="K203" s="180">
        <f>'[1]Z03 收入决算表(财决03表)'!A202</f>
        <v>0</v>
      </c>
      <c r="L203" s="181">
        <f>'[1]Z03 收入决算表(财决03表)'!$E202</f>
        <v>0</v>
      </c>
      <c r="M203" s="177" t="str">
        <f t="shared" si="5"/>
        <v/>
      </c>
    </row>
    <row r="204" spans="1:13" ht="22.5" customHeight="1">
      <c r="A204" s="234" t="str">
        <f t="shared" ref="A204:A267" si="6">IF(K204&gt;0,K204,"")</f>
        <v/>
      </c>
      <c r="B204" s="234"/>
      <c r="C204" s="168" t="str">
        <f>IF(ISERROR(VLOOKUP(A204,'[1]Z03 收入决算表(财决03表)'!$A$10:$K$500,4,FALSE)),"",VLOOKUP(A204,'[1]Z03 收入决算表(财决03表)'!$A$10:$K$500,4,FALSE))</f>
        <v/>
      </c>
      <c r="D204" s="184" t="str">
        <f>IF(ISERROR(VLOOKUP(A204,'[1]Z03 收入决算表(财决03表)'!$A$10:$K$500,5,FALSE)),"",VLOOKUP(A204,'[1]Z03 收入决算表(财决03表)'!$A$10:$K$500,5,FALSE))</f>
        <v/>
      </c>
      <c r="E204" s="184" t="str">
        <f>IF(ISERROR(VLOOKUP(A204,'[1]Z03 收入决算表(财决03表)'!$A$10:$K$500,6,FALSE)),"",VLOOKUP(A204,'[1]Z03 收入决算表(财决03表)'!$A$10:$K$500,6,FALSE))</f>
        <v/>
      </c>
      <c r="F204" s="184" t="str">
        <f>IF(ISERROR(VLOOKUP(A204,'[1]Z03 收入决算表(财决03表)'!$A$10:$K$500,7,FALSE)),"",VLOOKUP(A204,'[1]Z03 收入决算表(财决03表)'!$A$10:$K$500,7,FALSE))</f>
        <v/>
      </c>
      <c r="G204" s="184" t="str">
        <f>IF(ISERROR(VLOOKUP(A204,'[1]Z03 收入决算表(财决03表)'!$A$10:$K$500,8,FALSE)),"",VLOOKUP(A204,'[1]Z03 收入决算表(财决03表)'!$A$10:$K$500,8,FALSE))</f>
        <v/>
      </c>
      <c r="H204" s="184" t="str">
        <f>IF(ISERROR(VLOOKUP(A204,'[1]Z03 收入决算表(财决03表)'!$A$10:$K$500,9,FALSE)),"",VLOOKUP(A204,'[1]Z03 收入决算表(财决03表)'!$A$10:$K$500,9,FALSE))</f>
        <v/>
      </c>
      <c r="I204" s="184" t="str">
        <f>IF(ISERROR(VLOOKUP(A204,'[1]Z03 收入决算表(财决03表)'!$A$10:$K$500,10,FALSE)),"",VLOOKUP(A204,'[1]Z03 收入决算表(财决03表)'!$A$10:$K$500,10,FALSE))</f>
        <v/>
      </c>
      <c r="J204" s="184" t="str">
        <f>IF(ISERROR(VLOOKUP(A204,'[1]Z03 收入决算表(财决03表)'!$A$10:$K$500,11,FALSE)),"",VLOOKUP(A204,'[1]Z03 收入决算表(财决03表)'!$A$10:$K$500,11,FALSE))</f>
        <v/>
      </c>
      <c r="K204" s="180">
        <f>'[1]Z03 收入决算表(财决03表)'!A203</f>
        <v>0</v>
      </c>
      <c r="L204" s="181">
        <f>'[1]Z03 收入决算表(财决03表)'!$E203</f>
        <v>0</v>
      </c>
      <c r="M204" s="177" t="str">
        <f t="shared" ref="M204:M267" si="7">IF(C204&lt;&gt;"",ROW(),"")</f>
        <v/>
      </c>
    </row>
    <row r="205" spans="1:13" ht="22.5" customHeight="1">
      <c r="A205" s="234" t="str">
        <f t="shared" si="6"/>
        <v/>
      </c>
      <c r="B205" s="234"/>
      <c r="C205" s="168" t="str">
        <f>IF(ISERROR(VLOOKUP(A205,'[1]Z03 收入决算表(财决03表)'!$A$10:$K$500,4,FALSE)),"",VLOOKUP(A205,'[1]Z03 收入决算表(财决03表)'!$A$10:$K$500,4,FALSE))</f>
        <v/>
      </c>
      <c r="D205" s="184" t="str">
        <f>IF(ISERROR(VLOOKUP(A205,'[1]Z03 收入决算表(财决03表)'!$A$10:$K$500,5,FALSE)),"",VLOOKUP(A205,'[1]Z03 收入决算表(财决03表)'!$A$10:$K$500,5,FALSE))</f>
        <v/>
      </c>
      <c r="E205" s="184" t="str">
        <f>IF(ISERROR(VLOOKUP(A205,'[1]Z03 收入决算表(财决03表)'!$A$10:$K$500,6,FALSE)),"",VLOOKUP(A205,'[1]Z03 收入决算表(财决03表)'!$A$10:$K$500,6,FALSE))</f>
        <v/>
      </c>
      <c r="F205" s="184" t="str">
        <f>IF(ISERROR(VLOOKUP(A205,'[1]Z03 收入决算表(财决03表)'!$A$10:$K$500,7,FALSE)),"",VLOOKUP(A205,'[1]Z03 收入决算表(财决03表)'!$A$10:$K$500,7,FALSE))</f>
        <v/>
      </c>
      <c r="G205" s="184" t="str">
        <f>IF(ISERROR(VLOOKUP(A205,'[1]Z03 收入决算表(财决03表)'!$A$10:$K$500,8,FALSE)),"",VLOOKUP(A205,'[1]Z03 收入决算表(财决03表)'!$A$10:$K$500,8,FALSE))</f>
        <v/>
      </c>
      <c r="H205" s="184" t="str">
        <f>IF(ISERROR(VLOOKUP(A205,'[1]Z03 收入决算表(财决03表)'!$A$10:$K$500,9,FALSE)),"",VLOOKUP(A205,'[1]Z03 收入决算表(财决03表)'!$A$10:$K$500,9,FALSE))</f>
        <v/>
      </c>
      <c r="I205" s="184" t="str">
        <f>IF(ISERROR(VLOOKUP(A205,'[1]Z03 收入决算表(财决03表)'!$A$10:$K$500,10,FALSE)),"",VLOOKUP(A205,'[1]Z03 收入决算表(财决03表)'!$A$10:$K$500,10,FALSE))</f>
        <v/>
      </c>
      <c r="J205" s="184" t="str">
        <f>IF(ISERROR(VLOOKUP(A205,'[1]Z03 收入决算表(财决03表)'!$A$10:$K$500,11,FALSE)),"",VLOOKUP(A205,'[1]Z03 收入决算表(财决03表)'!$A$10:$K$500,11,FALSE))</f>
        <v/>
      </c>
      <c r="K205" s="180">
        <f>'[1]Z03 收入决算表(财决03表)'!A204</f>
        <v>0</v>
      </c>
      <c r="L205" s="181">
        <f>'[1]Z03 收入决算表(财决03表)'!$E204</f>
        <v>0</v>
      </c>
      <c r="M205" s="177" t="str">
        <f t="shared" si="7"/>
        <v/>
      </c>
    </row>
    <row r="206" spans="1:13" ht="22.5" customHeight="1">
      <c r="A206" s="234" t="str">
        <f t="shared" si="6"/>
        <v/>
      </c>
      <c r="B206" s="234"/>
      <c r="C206" s="168" t="str">
        <f>IF(ISERROR(VLOOKUP(A206,'[1]Z03 收入决算表(财决03表)'!$A$10:$K$500,4,FALSE)),"",VLOOKUP(A206,'[1]Z03 收入决算表(财决03表)'!$A$10:$K$500,4,FALSE))</f>
        <v/>
      </c>
      <c r="D206" s="184" t="str">
        <f>IF(ISERROR(VLOOKUP(A206,'[1]Z03 收入决算表(财决03表)'!$A$10:$K$500,5,FALSE)),"",VLOOKUP(A206,'[1]Z03 收入决算表(财决03表)'!$A$10:$K$500,5,FALSE))</f>
        <v/>
      </c>
      <c r="E206" s="184" t="str">
        <f>IF(ISERROR(VLOOKUP(A206,'[1]Z03 收入决算表(财决03表)'!$A$10:$K$500,6,FALSE)),"",VLOOKUP(A206,'[1]Z03 收入决算表(财决03表)'!$A$10:$K$500,6,FALSE))</f>
        <v/>
      </c>
      <c r="F206" s="184" t="str">
        <f>IF(ISERROR(VLOOKUP(A206,'[1]Z03 收入决算表(财决03表)'!$A$10:$K$500,7,FALSE)),"",VLOOKUP(A206,'[1]Z03 收入决算表(财决03表)'!$A$10:$K$500,7,FALSE))</f>
        <v/>
      </c>
      <c r="G206" s="184" t="str">
        <f>IF(ISERROR(VLOOKUP(A206,'[1]Z03 收入决算表(财决03表)'!$A$10:$K$500,8,FALSE)),"",VLOOKUP(A206,'[1]Z03 收入决算表(财决03表)'!$A$10:$K$500,8,FALSE))</f>
        <v/>
      </c>
      <c r="H206" s="184" t="str">
        <f>IF(ISERROR(VLOOKUP(A206,'[1]Z03 收入决算表(财决03表)'!$A$10:$K$500,9,FALSE)),"",VLOOKUP(A206,'[1]Z03 收入决算表(财决03表)'!$A$10:$K$500,9,FALSE))</f>
        <v/>
      </c>
      <c r="I206" s="184" t="str">
        <f>IF(ISERROR(VLOOKUP(A206,'[1]Z03 收入决算表(财决03表)'!$A$10:$K$500,10,FALSE)),"",VLOOKUP(A206,'[1]Z03 收入决算表(财决03表)'!$A$10:$K$500,10,FALSE))</f>
        <v/>
      </c>
      <c r="J206" s="184" t="str">
        <f>IF(ISERROR(VLOOKUP(A206,'[1]Z03 收入决算表(财决03表)'!$A$10:$K$500,11,FALSE)),"",VLOOKUP(A206,'[1]Z03 收入决算表(财决03表)'!$A$10:$K$500,11,FALSE))</f>
        <v/>
      </c>
      <c r="K206" s="180">
        <f>'[1]Z03 收入决算表(财决03表)'!A205</f>
        <v>0</v>
      </c>
      <c r="L206" s="181">
        <f>'[1]Z03 收入决算表(财决03表)'!$E205</f>
        <v>0</v>
      </c>
      <c r="M206" s="177" t="str">
        <f t="shared" si="7"/>
        <v/>
      </c>
    </row>
    <row r="207" spans="1:13" ht="22.5" customHeight="1">
      <c r="A207" s="234" t="str">
        <f t="shared" si="6"/>
        <v/>
      </c>
      <c r="B207" s="234"/>
      <c r="C207" s="168" t="str">
        <f>IF(ISERROR(VLOOKUP(A207,'[1]Z03 收入决算表(财决03表)'!$A$10:$K$500,4,FALSE)),"",VLOOKUP(A207,'[1]Z03 收入决算表(财决03表)'!$A$10:$K$500,4,FALSE))</f>
        <v/>
      </c>
      <c r="D207" s="184" t="str">
        <f>IF(ISERROR(VLOOKUP(A207,'[1]Z03 收入决算表(财决03表)'!$A$10:$K$500,5,FALSE)),"",VLOOKUP(A207,'[1]Z03 收入决算表(财决03表)'!$A$10:$K$500,5,FALSE))</f>
        <v/>
      </c>
      <c r="E207" s="184" t="str">
        <f>IF(ISERROR(VLOOKUP(A207,'[1]Z03 收入决算表(财决03表)'!$A$10:$K$500,6,FALSE)),"",VLOOKUP(A207,'[1]Z03 收入决算表(财决03表)'!$A$10:$K$500,6,FALSE))</f>
        <v/>
      </c>
      <c r="F207" s="184" t="str">
        <f>IF(ISERROR(VLOOKUP(A207,'[1]Z03 收入决算表(财决03表)'!$A$10:$K$500,7,FALSE)),"",VLOOKUP(A207,'[1]Z03 收入决算表(财决03表)'!$A$10:$K$500,7,FALSE))</f>
        <v/>
      </c>
      <c r="G207" s="184" t="str">
        <f>IF(ISERROR(VLOOKUP(A207,'[1]Z03 收入决算表(财决03表)'!$A$10:$K$500,8,FALSE)),"",VLOOKUP(A207,'[1]Z03 收入决算表(财决03表)'!$A$10:$K$500,8,FALSE))</f>
        <v/>
      </c>
      <c r="H207" s="184" t="str">
        <f>IF(ISERROR(VLOOKUP(A207,'[1]Z03 收入决算表(财决03表)'!$A$10:$K$500,9,FALSE)),"",VLOOKUP(A207,'[1]Z03 收入决算表(财决03表)'!$A$10:$K$500,9,FALSE))</f>
        <v/>
      </c>
      <c r="I207" s="184" t="str">
        <f>IF(ISERROR(VLOOKUP(A207,'[1]Z03 收入决算表(财决03表)'!$A$10:$K$500,10,FALSE)),"",VLOOKUP(A207,'[1]Z03 收入决算表(财决03表)'!$A$10:$K$500,10,FALSE))</f>
        <v/>
      </c>
      <c r="J207" s="184" t="str">
        <f>IF(ISERROR(VLOOKUP(A207,'[1]Z03 收入决算表(财决03表)'!$A$10:$K$500,11,FALSE)),"",VLOOKUP(A207,'[1]Z03 收入决算表(财决03表)'!$A$10:$K$500,11,FALSE))</f>
        <v/>
      </c>
      <c r="K207" s="180">
        <f>'[1]Z03 收入决算表(财决03表)'!A206</f>
        <v>0</v>
      </c>
      <c r="L207" s="181">
        <f>'[1]Z03 收入决算表(财决03表)'!$E206</f>
        <v>0</v>
      </c>
      <c r="M207" s="177" t="str">
        <f t="shared" si="7"/>
        <v/>
      </c>
    </row>
    <row r="208" spans="1:13" ht="22.5" customHeight="1">
      <c r="A208" s="234" t="str">
        <f t="shared" si="6"/>
        <v/>
      </c>
      <c r="B208" s="234"/>
      <c r="C208" s="168" t="str">
        <f>IF(ISERROR(VLOOKUP(A208,'[1]Z03 收入决算表(财决03表)'!$A$10:$K$500,4,FALSE)),"",VLOOKUP(A208,'[1]Z03 收入决算表(财决03表)'!$A$10:$K$500,4,FALSE))</f>
        <v/>
      </c>
      <c r="D208" s="184" t="str">
        <f>IF(ISERROR(VLOOKUP(A208,'[1]Z03 收入决算表(财决03表)'!$A$10:$K$500,5,FALSE)),"",VLOOKUP(A208,'[1]Z03 收入决算表(财决03表)'!$A$10:$K$500,5,FALSE))</f>
        <v/>
      </c>
      <c r="E208" s="184" t="str">
        <f>IF(ISERROR(VLOOKUP(A208,'[1]Z03 收入决算表(财决03表)'!$A$10:$K$500,6,FALSE)),"",VLOOKUP(A208,'[1]Z03 收入决算表(财决03表)'!$A$10:$K$500,6,FALSE))</f>
        <v/>
      </c>
      <c r="F208" s="184" t="str">
        <f>IF(ISERROR(VLOOKUP(A208,'[1]Z03 收入决算表(财决03表)'!$A$10:$K$500,7,FALSE)),"",VLOOKUP(A208,'[1]Z03 收入决算表(财决03表)'!$A$10:$K$500,7,FALSE))</f>
        <v/>
      </c>
      <c r="G208" s="184" t="str">
        <f>IF(ISERROR(VLOOKUP(A208,'[1]Z03 收入决算表(财决03表)'!$A$10:$K$500,8,FALSE)),"",VLOOKUP(A208,'[1]Z03 收入决算表(财决03表)'!$A$10:$K$500,8,FALSE))</f>
        <v/>
      </c>
      <c r="H208" s="184" t="str">
        <f>IF(ISERROR(VLOOKUP(A208,'[1]Z03 收入决算表(财决03表)'!$A$10:$K$500,9,FALSE)),"",VLOOKUP(A208,'[1]Z03 收入决算表(财决03表)'!$A$10:$K$500,9,FALSE))</f>
        <v/>
      </c>
      <c r="I208" s="184" t="str">
        <f>IF(ISERROR(VLOOKUP(A208,'[1]Z03 收入决算表(财决03表)'!$A$10:$K$500,10,FALSE)),"",VLOOKUP(A208,'[1]Z03 收入决算表(财决03表)'!$A$10:$K$500,10,FALSE))</f>
        <v/>
      </c>
      <c r="J208" s="184" t="str">
        <f>IF(ISERROR(VLOOKUP(A208,'[1]Z03 收入决算表(财决03表)'!$A$10:$K$500,11,FALSE)),"",VLOOKUP(A208,'[1]Z03 收入决算表(财决03表)'!$A$10:$K$500,11,FALSE))</f>
        <v/>
      </c>
      <c r="K208" s="180">
        <f>'[1]Z03 收入决算表(财决03表)'!A207</f>
        <v>0</v>
      </c>
      <c r="L208" s="181">
        <f>'[1]Z03 收入决算表(财决03表)'!$E207</f>
        <v>0</v>
      </c>
      <c r="M208" s="177" t="str">
        <f t="shared" si="7"/>
        <v/>
      </c>
    </row>
    <row r="209" spans="1:13" ht="22.5" customHeight="1">
      <c r="A209" s="234" t="str">
        <f t="shared" si="6"/>
        <v/>
      </c>
      <c r="B209" s="234"/>
      <c r="C209" s="168" t="str">
        <f>IF(ISERROR(VLOOKUP(A209,'[1]Z03 收入决算表(财决03表)'!$A$10:$K$500,4,FALSE)),"",VLOOKUP(A209,'[1]Z03 收入决算表(财决03表)'!$A$10:$K$500,4,FALSE))</f>
        <v/>
      </c>
      <c r="D209" s="184" t="str">
        <f>IF(ISERROR(VLOOKUP(A209,'[1]Z03 收入决算表(财决03表)'!$A$10:$K$500,5,FALSE)),"",VLOOKUP(A209,'[1]Z03 收入决算表(财决03表)'!$A$10:$K$500,5,FALSE))</f>
        <v/>
      </c>
      <c r="E209" s="184" t="str">
        <f>IF(ISERROR(VLOOKUP(A209,'[1]Z03 收入决算表(财决03表)'!$A$10:$K$500,6,FALSE)),"",VLOOKUP(A209,'[1]Z03 收入决算表(财决03表)'!$A$10:$K$500,6,FALSE))</f>
        <v/>
      </c>
      <c r="F209" s="184" t="str">
        <f>IF(ISERROR(VLOOKUP(A209,'[1]Z03 收入决算表(财决03表)'!$A$10:$K$500,7,FALSE)),"",VLOOKUP(A209,'[1]Z03 收入决算表(财决03表)'!$A$10:$K$500,7,FALSE))</f>
        <v/>
      </c>
      <c r="G209" s="184" t="str">
        <f>IF(ISERROR(VLOOKUP(A209,'[1]Z03 收入决算表(财决03表)'!$A$10:$K$500,8,FALSE)),"",VLOOKUP(A209,'[1]Z03 收入决算表(财决03表)'!$A$10:$K$500,8,FALSE))</f>
        <v/>
      </c>
      <c r="H209" s="184" t="str">
        <f>IF(ISERROR(VLOOKUP(A209,'[1]Z03 收入决算表(财决03表)'!$A$10:$K$500,9,FALSE)),"",VLOOKUP(A209,'[1]Z03 收入决算表(财决03表)'!$A$10:$K$500,9,FALSE))</f>
        <v/>
      </c>
      <c r="I209" s="184" t="str">
        <f>IF(ISERROR(VLOOKUP(A209,'[1]Z03 收入决算表(财决03表)'!$A$10:$K$500,10,FALSE)),"",VLOOKUP(A209,'[1]Z03 收入决算表(财决03表)'!$A$10:$K$500,10,FALSE))</f>
        <v/>
      </c>
      <c r="J209" s="184" t="str">
        <f>IF(ISERROR(VLOOKUP(A209,'[1]Z03 收入决算表(财决03表)'!$A$10:$K$500,11,FALSE)),"",VLOOKUP(A209,'[1]Z03 收入决算表(财决03表)'!$A$10:$K$500,11,FALSE))</f>
        <v/>
      </c>
      <c r="K209" s="180">
        <f>'[1]Z03 收入决算表(财决03表)'!A208</f>
        <v>0</v>
      </c>
      <c r="L209" s="181">
        <f>'[1]Z03 收入决算表(财决03表)'!$E208</f>
        <v>0</v>
      </c>
      <c r="M209" s="177" t="str">
        <f t="shared" si="7"/>
        <v/>
      </c>
    </row>
    <row r="210" spans="1:13" ht="22.5" customHeight="1">
      <c r="A210" s="234" t="str">
        <f t="shared" si="6"/>
        <v/>
      </c>
      <c r="B210" s="234"/>
      <c r="C210" s="168" t="str">
        <f>IF(ISERROR(VLOOKUP(A210,'[1]Z03 收入决算表(财决03表)'!$A$10:$K$500,4,FALSE)),"",VLOOKUP(A210,'[1]Z03 收入决算表(财决03表)'!$A$10:$K$500,4,FALSE))</f>
        <v/>
      </c>
      <c r="D210" s="184" t="str">
        <f>IF(ISERROR(VLOOKUP(A210,'[1]Z03 收入决算表(财决03表)'!$A$10:$K$500,5,FALSE)),"",VLOOKUP(A210,'[1]Z03 收入决算表(财决03表)'!$A$10:$K$500,5,FALSE))</f>
        <v/>
      </c>
      <c r="E210" s="184" t="str">
        <f>IF(ISERROR(VLOOKUP(A210,'[1]Z03 收入决算表(财决03表)'!$A$10:$K$500,6,FALSE)),"",VLOOKUP(A210,'[1]Z03 收入决算表(财决03表)'!$A$10:$K$500,6,FALSE))</f>
        <v/>
      </c>
      <c r="F210" s="184" t="str">
        <f>IF(ISERROR(VLOOKUP(A210,'[1]Z03 收入决算表(财决03表)'!$A$10:$K$500,7,FALSE)),"",VLOOKUP(A210,'[1]Z03 收入决算表(财决03表)'!$A$10:$K$500,7,FALSE))</f>
        <v/>
      </c>
      <c r="G210" s="184" t="str">
        <f>IF(ISERROR(VLOOKUP(A210,'[1]Z03 收入决算表(财决03表)'!$A$10:$K$500,8,FALSE)),"",VLOOKUP(A210,'[1]Z03 收入决算表(财决03表)'!$A$10:$K$500,8,FALSE))</f>
        <v/>
      </c>
      <c r="H210" s="184" t="str">
        <f>IF(ISERROR(VLOOKUP(A210,'[1]Z03 收入决算表(财决03表)'!$A$10:$K$500,9,FALSE)),"",VLOOKUP(A210,'[1]Z03 收入决算表(财决03表)'!$A$10:$K$500,9,FALSE))</f>
        <v/>
      </c>
      <c r="I210" s="184" t="str">
        <f>IF(ISERROR(VLOOKUP(A210,'[1]Z03 收入决算表(财决03表)'!$A$10:$K$500,10,FALSE)),"",VLOOKUP(A210,'[1]Z03 收入决算表(财决03表)'!$A$10:$K$500,10,FALSE))</f>
        <v/>
      </c>
      <c r="J210" s="184" t="str">
        <f>IF(ISERROR(VLOOKUP(A210,'[1]Z03 收入决算表(财决03表)'!$A$10:$K$500,11,FALSE)),"",VLOOKUP(A210,'[1]Z03 收入决算表(财决03表)'!$A$10:$K$500,11,FALSE))</f>
        <v/>
      </c>
      <c r="K210" s="180">
        <f>'[1]Z03 收入决算表(财决03表)'!A209</f>
        <v>0</v>
      </c>
      <c r="L210" s="181">
        <f>'[1]Z03 收入决算表(财决03表)'!$E209</f>
        <v>0</v>
      </c>
      <c r="M210" s="177" t="str">
        <f t="shared" si="7"/>
        <v/>
      </c>
    </row>
    <row r="211" spans="1:13" ht="22.5" customHeight="1">
      <c r="A211" s="234" t="str">
        <f t="shared" si="6"/>
        <v/>
      </c>
      <c r="B211" s="234"/>
      <c r="C211" s="168" t="str">
        <f>IF(ISERROR(VLOOKUP(A211,'[1]Z03 收入决算表(财决03表)'!$A$10:$K$500,4,FALSE)),"",VLOOKUP(A211,'[1]Z03 收入决算表(财决03表)'!$A$10:$K$500,4,FALSE))</f>
        <v/>
      </c>
      <c r="D211" s="184" t="str">
        <f>IF(ISERROR(VLOOKUP(A211,'[1]Z03 收入决算表(财决03表)'!$A$10:$K$500,5,FALSE)),"",VLOOKUP(A211,'[1]Z03 收入决算表(财决03表)'!$A$10:$K$500,5,FALSE))</f>
        <v/>
      </c>
      <c r="E211" s="184" t="str">
        <f>IF(ISERROR(VLOOKUP(A211,'[1]Z03 收入决算表(财决03表)'!$A$10:$K$500,6,FALSE)),"",VLOOKUP(A211,'[1]Z03 收入决算表(财决03表)'!$A$10:$K$500,6,FALSE))</f>
        <v/>
      </c>
      <c r="F211" s="184" t="str">
        <f>IF(ISERROR(VLOOKUP(A211,'[1]Z03 收入决算表(财决03表)'!$A$10:$K$500,7,FALSE)),"",VLOOKUP(A211,'[1]Z03 收入决算表(财决03表)'!$A$10:$K$500,7,FALSE))</f>
        <v/>
      </c>
      <c r="G211" s="184" t="str">
        <f>IF(ISERROR(VLOOKUP(A211,'[1]Z03 收入决算表(财决03表)'!$A$10:$K$500,8,FALSE)),"",VLOOKUP(A211,'[1]Z03 收入决算表(财决03表)'!$A$10:$K$500,8,FALSE))</f>
        <v/>
      </c>
      <c r="H211" s="184" t="str">
        <f>IF(ISERROR(VLOOKUP(A211,'[1]Z03 收入决算表(财决03表)'!$A$10:$K$500,9,FALSE)),"",VLOOKUP(A211,'[1]Z03 收入决算表(财决03表)'!$A$10:$K$500,9,FALSE))</f>
        <v/>
      </c>
      <c r="I211" s="184" t="str">
        <f>IF(ISERROR(VLOOKUP(A211,'[1]Z03 收入决算表(财决03表)'!$A$10:$K$500,10,FALSE)),"",VLOOKUP(A211,'[1]Z03 收入决算表(财决03表)'!$A$10:$K$500,10,FALSE))</f>
        <v/>
      </c>
      <c r="J211" s="184" t="str">
        <f>IF(ISERROR(VLOOKUP(A211,'[1]Z03 收入决算表(财决03表)'!$A$10:$K$500,11,FALSE)),"",VLOOKUP(A211,'[1]Z03 收入决算表(财决03表)'!$A$10:$K$500,11,FALSE))</f>
        <v/>
      </c>
      <c r="K211" s="180">
        <f>'[1]Z03 收入决算表(财决03表)'!A210</f>
        <v>0</v>
      </c>
      <c r="L211" s="181">
        <f>'[1]Z03 收入决算表(财决03表)'!$E210</f>
        <v>0</v>
      </c>
      <c r="M211" s="177" t="str">
        <f t="shared" si="7"/>
        <v/>
      </c>
    </row>
    <row r="212" spans="1:13" ht="22.5" customHeight="1">
      <c r="A212" s="234" t="str">
        <f t="shared" si="6"/>
        <v/>
      </c>
      <c r="B212" s="234"/>
      <c r="C212" s="168" t="str">
        <f>IF(ISERROR(VLOOKUP(A212,'[1]Z03 收入决算表(财决03表)'!$A$10:$K$500,4,FALSE)),"",VLOOKUP(A212,'[1]Z03 收入决算表(财决03表)'!$A$10:$K$500,4,FALSE))</f>
        <v/>
      </c>
      <c r="D212" s="184" t="str">
        <f>IF(ISERROR(VLOOKUP(A212,'[1]Z03 收入决算表(财决03表)'!$A$10:$K$500,5,FALSE)),"",VLOOKUP(A212,'[1]Z03 收入决算表(财决03表)'!$A$10:$K$500,5,FALSE))</f>
        <v/>
      </c>
      <c r="E212" s="184" t="str">
        <f>IF(ISERROR(VLOOKUP(A212,'[1]Z03 收入决算表(财决03表)'!$A$10:$K$500,6,FALSE)),"",VLOOKUP(A212,'[1]Z03 收入决算表(财决03表)'!$A$10:$K$500,6,FALSE))</f>
        <v/>
      </c>
      <c r="F212" s="184" t="str">
        <f>IF(ISERROR(VLOOKUP(A212,'[1]Z03 收入决算表(财决03表)'!$A$10:$K$500,7,FALSE)),"",VLOOKUP(A212,'[1]Z03 收入决算表(财决03表)'!$A$10:$K$500,7,FALSE))</f>
        <v/>
      </c>
      <c r="G212" s="184" t="str">
        <f>IF(ISERROR(VLOOKUP(A212,'[1]Z03 收入决算表(财决03表)'!$A$10:$K$500,8,FALSE)),"",VLOOKUP(A212,'[1]Z03 收入决算表(财决03表)'!$A$10:$K$500,8,FALSE))</f>
        <v/>
      </c>
      <c r="H212" s="184" t="str">
        <f>IF(ISERROR(VLOOKUP(A212,'[1]Z03 收入决算表(财决03表)'!$A$10:$K$500,9,FALSE)),"",VLOOKUP(A212,'[1]Z03 收入决算表(财决03表)'!$A$10:$K$500,9,FALSE))</f>
        <v/>
      </c>
      <c r="I212" s="184" t="str">
        <f>IF(ISERROR(VLOOKUP(A212,'[1]Z03 收入决算表(财决03表)'!$A$10:$K$500,10,FALSE)),"",VLOOKUP(A212,'[1]Z03 收入决算表(财决03表)'!$A$10:$K$500,10,FALSE))</f>
        <v/>
      </c>
      <c r="J212" s="184" t="str">
        <f>IF(ISERROR(VLOOKUP(A212,'[1]Z03 收入决算表(财决03表)'!$A$10:$K$500,11,FALSE)),"",VLOOKUP(A212,'[1]Z03 收入决算表(财决03表)'!$A$10:$K$500,11,FALSE))</f>
        <v/>
      </c>
      <c r="K212" s="180">
        <f>'[1]Z03 收入决算表(财决03表)'!A211</f>
        <v>0</v>
      </c>
      <c r="L212" s="181">
        <f>'[1]Z03 收入决算表(财决03表)'!$E211</f>
        <v>0</v>
      </c>
      <c r="M212" s="177" t="str">
        <f t="shared" si="7"/>
        <v/>
      </c>
    </row>
    <row r="213" spans="1:13" ht="22.5" customHeight="1">
      <c r="A213" s="234" t="str">
        <f t="shared" si="6"/>
        <v/>
      </c>
      <c r="B213" s="234"/>
      <c r="C213" s="168" t="str">
        <f>IF(ISERROR(VLOOKUP(A213,'[1]Z03 收入决算表(财决03表)'!$A$10:$K$500,4,FALSE)),"",VLOOKUP(A213,'[1]Z03 收入决算表(财决03表)'!$A$10:$K$500,4,FALSE))</f>
        <v/>
      </c>
      <c r="D213" s="184" t="str">
        <f>IF(ISERROR(VLOOKUP(A213,'[1]Z03 收入决算表(财决03表)'!$A$10:$K$500,5,FALSE)),"",VLOOKUP(A213,'[1]Z03 收入决算表(财决03表)'!$A$10:$K$500,5,FALSE))</f>
        <v/>
      </c>
      <c r="E213" s="184" t="str">
        <f>IF(ISERROR(VLOOKUP(A213,'[1]Z03 收入决算表(财决03表)'!$A$10:$K$500,6,FALSE)),"",VLOOKUP(A213,'[1]Z03 收入决算表(财决03表)'!$A$10:$K$500,6,FALSE))</f>
        <v/>
      </c>
      <c r="F213" s="184" t="str">
        <f>IF(ISERROR(VLOOKUP(A213,'[1]Z03 收入决算表(财决03表)'!$A$10:$K$500,7,FALSE)),"",VLOOKUP(A213,'[1]Z03 收入决算表(财决03表)'!$A$10:$K$500,7,FALSE))</f>
        <v/>
      </c>
      <c r="G213" s="184" t="str">
        <f>IF(ISERROR(VLOOKUP(A213,'[1]Z03 收入决算表(财决03表)'!$A$10:$K$500,8,FALSE)),"",VLOOKUP(A213,'[1]Z03 收入决算表(财决03表)'!$A$10:$K$500,8,FALSE))</f>
        <v/>
      </c>
      <c r="H213" s="184" t="str">
        <f>IF(ISERROR(VLOOKUP(A213,'[1]Z03 收入决算表(财决03表)'!$A$10:$K$500,9,FALSE)),"",VLOOKUP(A213,'[1]Z03 收入决算表(财决03表)'!$A$10:$K$500,9,FALSE))</f>
        <v/>
      </c>
      <c r="I213" s="184" t="str">
        <f>IF(ISERROR(VLOOKUP(A213,'[1]Z03 收入决算表(财决03表)'!$A$10:$K$500,10,FALSE)),"",VLOOKUP(A213,'[1]Z03 收入决算表(财决03表)'!$A$10:$K$500,10,FALSE))</f>
        <v/>
      </c>
      <c r="J213" s="184" t="str">
        <f>IF(ISERROR(VLOOKUP(A213,'[1]Z03 收入决算表(财决03表)'!$A$10:$K$500,11,FALSE)),"",VLOOKUP(A213,'[1]Z03 收入决算表(财决03表)'!$A$10:$K$500,11,FALSE))</f>
        <v/>
      </c>
      <c r="K213" s="180">
        <f>'[1]Z03 收入决算表(财决03表)'!A212</f>
        <v>0</v>
      </c>
      <c r="L213" s="181">
        <f>'[1]Z03 收入决算表(财决03表)'!$E212</f>
        <v>0</v>
      </c>
      <c r="M213" s="177" t="str">
        <f t="shared" si="7"/>
        <v/>
      </c>
    </row>
    <row r="214" spans="1:13" ht="22.5" customHeight="1">
      <c r="A214" s="234" t="str">
        <f t="shared" si="6"/>
        <v/>
      </c>
      <c r="B214" s="234"/>
      <c r="C214" s="168" t="str">
        <f>IF(ISERROR(VLOOKUP(A214,'[1]Z03 收入决算表(财决03表)'!$A$10:$K$500,4,FALSE)),"",VLOOKUP(A214,'[1]Z03 收入决算表(财决03表)'!$A$10:$K$500,4,FALSE))</f>
        <v/>
      </c>
      <c r="D214" s="184" t="str">
        <f>IF(ISERROR(VLOOKUP(A214,'[1]Z03 收入决算表(财决03表)'!$A$10:$K$500,5,FALSE)),"",VLOOKUP(A214,'[1]Z03 收入决算表(财决03表)'!$A$10:$K$500,5,FALSE))</f>
        <v/>
      </c>
      <c r="E214" s="184" t="str">
        <f>IF(ISERROR(VLOOKUP(A214,'[1]Z03 收入决算表(财决03表)'!$A$10:$K$500,6,FALSE)),"",VLOOKUP(A214,'[1]Z03 收入决算表(财决03表)'!$A$10:$K$500,6,FALSE))</f>
        <v/>
      </c>
      <c r="F214" s="184" t="str">
        <f>IF(ISERROR(VLOOKUP(A214,'[1]Z03 收入决算表(财决03表)'!$A$10:$K$500,7,FALSE)),"",VLOOKUP(A214,'[1]Z03 收入决算表(财决03表)'!$A$10:$K$500,7,FALSE))</f>
        <v/>
      </c>
      <c r="G214" s="184" t="str">
        <f>IF(ISERROR(VLOOKUP(A214,'[1]Z03 收入决算表(财决03表)'!$A$10:$K$500,8,FALSE)),"",VLOOKUP(A214,'[1]Z03 收入决算表(财决03表)'!$A$10:$K$500,8,FALSE))</f>
        <v/>
      </c>
      <c r="H214" s="184" t="str">
        <f>IF(ISERROR(VLOOKUP(A214,'[1]Z03 收入决算表(财决03表)'!$A$10:$K$500,9,FALSE)),"",VLOOKUP(A214,'[1]Z03 收入决算表(财决03表)'!$A$10:$K$500,9,FALSE))</f>
        <v/>
      </c>
      <c r="I214" s="184" t="str">
        <f>IF(ISERROR(VLOOKUP(A214,'[1]Z03 收入决算表(财决03表)'!$A$10:$K$500,10,FALSE)),"",VLOOKUP(A214,'[1]Z03 收入决算表(财决03表)'!$A$10:$K$500,10,FALSE))</f>
        <v/>
      </c>
      <c r="J214" s="184" t="str">
        <f>IF(ISERROR(VLOOKUP(A214,'[1]Z03 收入决算表(财决03表)'!$A$10:$K$500,11,FALSE)),"",VLOOKUP(A214,'[1]Z03 收入决算表(财决03表)'!$A$10:$K$500,11,FALSE))</f>
        <v/>
      </c>
      <c r="K214" s="180">
        <f>'[1]Z03 收入决算表(财决03表)'!A213</f>
        <v>0</v>
      </c>
      <c r="L214" s="181">
        <f>'[1]Z03 收入决算表(财决03表)'!$E213</f>
        <v>0</v>
      </c>
      <c r="M214" s="177" t="str">
        <f t="shared" si="7"/>
        <v/>
      </c>
    </row>
    <row r="215" spans="1:13" ht="22.5" customHeight="1">
      <c r="A215" s="234" t="str">
        <f t="shared" si="6"/>
        <v/>
      </c>
      <c r="B215" s="234"/>
      <c r="C215" s="168" t="str">
        <f>IF(ISERROR(VLOOKUP(A215,'[1]Z03 收入决算表(财决03表)'!$A$10:$K$500,4,FALSE)),"",VLOOKUP(A215,'[1]Z03 收入决算表(财决03表)'!$A$10:$K$500,4,FALSE))</f>
        <v/>
      </c>
      <c r="D215" s="184" t="str">
        <f>IF(ISERROR(VLOOKUP(A215,'[1]Z03 收入决算表(财决03表)'!$A$10:$K$500,5,FALSE)),"",VLOOKUP(A215,'[1]Z03 收入决算表(财决03表)'!$A$10:$K$500,5,FALSE))</f>
        <v/>
      </c>
      <c r="E215" s="184" t="str">
        <f>IF(ISERROR(VLOOKUP(A215,'[1]Z03 收入决算表(财决03表)'!$A$10:$K$500,6,FALSE)),"",VLOOKUP(A215,'[1]Z03 收入决算表(财决03表)'!$A$10:$K$500,6,FALSE))</f>
        <v/>
      </c>
      <c r="F215" s="184" t="str">
        <f>IF(ISERROR(VLOOKUP(A215,'[1]Z03 收入决算表(财决03表)'!$A$10:$K$500,7,FALSE)),"",VLOOKUP(A215,'[1]Z03 收入决算表(财决03表)'!$A$10:$K$500,7,FALSE))</f>
        <v/>
      </c>
      <c r="G215" s="184" t="str">
        <f>IF(ISERROR(VLOOKUP(A215,'[1]Z03 收入决算表(财决03表)'!$A$10:$K$500,8,FALSE)),"",VLOOKUP(A215,'[1]Z03 收入决算表(财决03表)'!$A$10:$K$500,8,FALSE))</f>
        <v/>
      </c>
      <c r="H215" s="184" t="str">
        <f>IF(ISERROR(VLOOKUP(A215,'[1]Z03 收入决算表(财决03表)'!$A$10:$K$500,9,FALSE)),"",VLOOKUP(A215,'[1]Z03 收入决算表(财决03表)'!$A$10:$K$500,9,FALSE))</f>
        <v/>
      </c>
      <c r="I215" s="184" t="str">
        <f>IF(ISERROR(VLOOKUP(A215,'[1]Z03 收入决算表(财决03表)'!$A$10:$K$500,10,FALSE)),"",VLOOKUP(A215,'[1]Z03 收入决算表(财决03表)'!$A$10:$K$500,10,FALSE))</f>
        <v/>
      </c>
      <c r="J215" s="184" t="str">
        <f>IF(ISERROR(VLOOKUP(A215,'[1]Z03 收入决算表(财决03表)'!$A$10:$K$500,11,FALSE)),"",VLOOKUP(A215,'[1]Z03 收入决算表(财决03表)'!$A$10:$K$500,11,FALSE))</f>
        <v/>
      </c>
      <c r="K215" s="180">
        <f>'[1]Z03 收入决算表(财决03表)'!A214</f>
        <v>0</v>
      </c>
      <c r="L215" s="181">
        <f>'[1]Z03 收入决算表(财决03表)'!$E214</f>
        <v>0</v>
      </c>
      <c r="M215" s="177" t="str">
        <f t="shared" si="7"/>
        <v/>
      </c>
    </row>
    <row r="216" spans="1:13" ht="22.5" customHeight="1">
      <c r="A216" s="234" t="str">
        <f t="shared" si="6"/>
        <v/>
      </c>
      <c r="B216" s="234"/>
      <c r="C216" s="168" t="str">
        <f>IF(ISERROR(VLOOKUP(A216,'[1]Z03 收入决算表(财决03表)'!$A$10:$K$500,4,FALSE)),"",VLOOKUP(A216,'[1]Z03 收入决算表(财决03表)'!$A$10:$K$500,4,FALSE))</f>
        <v/>
      </c>
      <c r="D216" s="184" t="str">
        <f>IF(ISERROR(VLOOKUP(A216,'[1]Z03 收入决算表(财决03表)'!$A$10:$K$500,5,FALSE)),"",VLOOKUP(A216,'[1]Z03 收入决算表(财决03表)'!$A$10:$K$500,5,FALSE))</f>
        <v/>
      </c>
      <c r="E216" s="184" t="str">
        <f>IF(ISERROR(VLOOKUP(A216,'[1]Z03 收入决算表(财决03表)'!$A$10:$K$500,6,FALSE)),"",VLOOKUP(A216,'[1]Z03 收入决算表(财决03表)'!$A$10:$K$500,6,FALSE))</f>
        <v/>
      </c>
      <c r="F216" s="184" t="str">
        <f>IF(ISERROR(VLOOKUP(A216,'[1]Z03 收入决算表(财决03表)'!$A$10:$K$500,7,FALSE)),"",VLOOKUP(A216,'[1]Z03 收入决算表(财决03表)'!$A$10:$K$500,7,FALSE))</f>
        <v/>
      </c>
      <c r="G216" s="184" t="str">
        <f>IF(ISERROR(VLOOKUP(A216,'[1]Z03 收入决算表(财决03表)'!$A$10:$K$500,8,FALSE)),"",VLOOKUP(A216,'[1]Z03 收入决算表(财决03表)'!$A$10:$K$500,8,FALSE))</f>
        <v/>
      </c>
      <c r="H216" s="184" t="str">
        <f>IF(ISERROR(VLOOKUP(A216,'[1]Z03 收入决算表(财决03表)'!$A$10:$K$500,9,FALSE)),"",VLOOKUP(A216,'[1]Z03 收入决算表(财决03表)'!$A$10:$K$500,9,FALSE))</f>
        <v/>
      </c>
      <c r="I216" s="184" t="str">
        <f>IF(ISERROR(VLOOKUP(A216,'[1]Z03 收入决算表(财决03表)'!$A$10:$K$500,10,FALSE)),"",VLOOKUP(A216,'[1]Z03 收入决算表(财决03表)'!$A$10:$K$500,10,FALSE))</f>
        <v/>
      </c>
      <c r="J216" s="184" t="str">
        <f>IF(ISERROR(VLOOKUP(A216,'[1]Z03 收入决算表(财决03表)'!$A$10:$K$500,11,FALSE)),"",VLOOKUP(A216,'[1]Z03 收入决算表(财决03表)'!$A$10:$K$500,11,FALSE))</f>
        <v/>
      </c>
      <c r="K216" s="180">
        <f>'[1]Z03 收入决算表(财决03表)'!A215</f>
        <v>0</v>
      </c>
      <c r="L216" s="181">
        <f>'[1]Z03 收入决算表(财决03表)'!$E215</f>
        <v>0</v>
      </c>
      <c r="M216" s="177" t="str">
        <f t="shared" si="7"/>
        <v/>
      </c>
    </row>
    <row r="217" spans="1:13" ht="22.5" customHeight="1">
      <c r="A217" s="234" t="str">
        <f t="shared" si="6"/>
        <v/>
      </c>
      <c r="B217" s="234"/>
      <c r="C217" s="168" t="str">
        <f>IF(ISERROR(VLOOKUP(A217,'[1]Z03 收入决算表(财决03表)'!$A$10:$K$500,4,FALSE)),"",VLOOKUP(A217,'[1]Z03 收入决算表(财决03表)'!$A$10:$K$500,4,FALSE))</f>
        <v/>
      </c>
      <c r="D217" s="184" t="str">
        <f>IF(ISERROR(VLOOKUP(A217,'[1]Z03 收入决算表(财决03表)'!$A$10:$K$500,5,FALSE)),"",VLOOKUP(A217,'[1]Z03 收入决算表(财决03表)'!$A$10:$K$500,5,FALSE))</f>
        <v/>
      </c>
      <c r="E217" s="184" t="str">
        <f>IF(ISERROR(VLOOKUP(A217,'[1]Z03 收入决算表(财决03表)'!$A$10:$K$500,6,FALSE)),"",VLOOKUP(A217,'[1]Z03 收入决算表(财决03表)'!$A$10:$K$500,6,FALSE))</f>
        <v/>
      </c>
      <c r="F217" s="184" t="str">
        <f>IF(ISERROR(VLOOKUP(A217,'[1]Z03 收入决算表(财决03表)'!$A$10:$K$500,7,FALSE)),"",VLOOKUP(A217,'[1]Z03 收入决算表(财决03表)'!$A$10:$K$500,7,FALSE))</f>
        <v/>
      </c>
      <c r="G217" s="184" t="str">
        <f>IF(ISERROR(VLOOKUP(A217,'[1]Z03 收入决算表(财决03表)'!$A$10:$K$500,8,FALSE)),"",VLOOKUP(A217,'[1]Z03 收入决算表(财决03表)'!$A$10:$K$500,8,FALSE))</f>
        <v/>
      </c>
      <c r="H217" s="184" t="str">
        <f>IF(ISERROR(VLOOKUP(A217,'[1]Z03 收入决算表(财决03表)'!$A$10:$K$500,9,FALSE)),"",VLOOKUP(A217,'[1]Z03 收入决算表(财决03表)'!$A$10:$K$500,9,FALSE))</f>
        <v/>
      </c>
      <c r="I217" s="184" t="str">
        <f>IF(ISERROR(VLOOKUP(A217,'[1]Z03 收入决算表(财决03表)'!$A$10:$K$500,10,FALSE)),"",VLOOKUP(A217,'[1]Z03 收入决算表(财决03表)'!$A$10:$K$500,10,FALSE))</f>
        <v/>
      </c>
      <c r="J217" s="184" t="str">
        <f>IF(ISERROR(VLOOKUP(A217,'[1]Z03 收入决算表(财决03表)'!$A$10:$K$500,11,FALSE)),"",VLOOKUP(A217,'[1]Z03 收入决算表(财决03表)'!$A$10:$K$500,11,FALSE))</f>
        <v/>
      </c>
      <c r="K217" s="180">
        <f>'[1]Z03 收入决算表(财决03表)'!A216</f>
        <v>0</v>
      </c>
      <c r="L217" s="181">
        <f>'[1]Z03 收入决算表(财决03表)'!$E216</f>
        <v>0</v>
      </c>
      <c r="M217" s="177" t="str">
        <f t="shared" si="7"/>
        <v/>
      </c>
    </row>
    <row r="218" spans="1:13" ht="22.5" customHeight="1">
      <c r="A218" s="234" t="str">
        <f t="shared" si="6"/>
        <v/>
      </c>
      <c r="B218" s="234"/>
      <c r="C218" s="168" t="str">
        <f>IF(ISERROR(VLOOKUP(A218,'[1]Z03 收入决算表(财决03表)'!$A$10:$K$500,4,FALSE)),"",VLOOKUP(A218,'[1]Z03 收入决算表(财决03表)'!$A$10:$K$500,4,FALSE))</f>
        <v/>
      </c>
      <c r="D218" s="184" t="str">
        <f>IF(ISERROR(VLOOKUP(A218,'[1]Z03 收入决算表(财决03表)'!$A$10:$K$500,5,FALSE)),"",VLOOKUP(A218,'[1]Z03 收入决算表(财决03表)'!$A$10:$K$500,5,FALSE))</f>
        <v/>
      </c>
      <c r="E218" s="184" t="str">
        <f>IF(ISERROR(VLOOKUP(A218,'[1]Z03 收入决算表(财决03表)'!$A$10:$K$500,6,FALSE)),"",VLOOKUP(A218,'[1]Z03 收入决算表(财决03表)'!$A$10:$K$500,6,FALSE))</f>
        <v/>
      </c>
      <c r="F218" s="184" t="str">
        <f>IF(ISERROR(VLOOKUP(A218,'[1]Z03 收入决算表(财决03表)'!$A$10:$K$500,7,FALSE)),"",VLOOKUP(A218,'[1]Z03 收入决算表(财决03表)'!$A$10:$K$500,7,FALSE))</f>
        <v/>
      </c>
      <c r="G218" s="184" t="str">
        <f>IF(ISERROR(VLOOKUP(A218,'[1]Z03 收入决算表(财决03表)'!$A$10:$K$500,8,FALSE)),"",VLOOKUP(A218,'[1]Z03 收入决算表(财决03表)'!$A$10:$K$500,8,FALSE))</f>
        <v/>
      </c>
      <c r="H218" s="184" t="str">
        <f>IF(ISERROR(VLOOKUP(A218,'[1]Z03 收入决算表(财决03表)'!$A$10:$K$500,9,FALSE)),"",VLOOKUP(A218,'[1]Z03 收入决算表(财决03表)'!$A$10:$K$500,9,FALSE))</f>
        <v/>
      </c>
      <c r="I218" s="184" t="str">
        <f>IF(ISERROR(VLOOKUP(A218,'[1]Z03 收入决算表(财决03表)'!$A$10:$K$500,10,FALSE)),"",VLOOKUP(A218,'[1]Z03 收入决算表(财决03表)'!$A$10:$K$500,10,FALSE))</f>
        <v/>
      </c>
      <c r="J218" s="184" t="str">
        <f>IF(ISERROR(VLOOKUP(A218,'[1]Z03 收入决算表(财决03表)'!$A$10:$K$500,11,FALSE)),"",VLOOKUP(A218,'[1]Z03 收入决算表(财决03表)'!$A$10:$K$500,11,FALSE))</f>
        <v/>
      </c>
      <c r="K218" s="180">
        <f>'[1]Z03 收入决算表(财决03表)'!A217</f>
        <v>0</v>
      </c>
      <c r="L218" s="181">
        <f>'[1]Z03 收入决算表(财决03表)'!$E217</f>
        <v>0</v>
      </c>
      <c r="M218" s="177" t="str">
        <f t="shared" si="7"/>
        <v/>
      </c>
    </row>
    <row r="219" spans="1:13" ht="22.5" customHeight="1">
      <c r="A219" s="234" t="str">
        <f t="shared" si="6"/>
        <v/>
      </c>
      <c r="B219" s="234"/>
      <c r="C219" s="168" t="str">
        <f>IF(ISERROR(VLOOKUP(A219,'[1]Z03 收入决算表(财决03表)'!$A$10:$K$500,4,FALSE)),"",VLOOKUP(A219,'[1]Z03 收入决算表(财决03表)'!$A$10:$K$500,4,FALSE))</f>
        <v/>
      </c>
      <c r="D219" s="184" t="str">
        <f>IF(ISERROR(VLOOKUP(A219,'[1]Z03 收入决算表(财决03表)'!$A$10:$K$500,5,FALSE)),"",VLOOKUP(A219,'[1]Z03 收入决算表(财决03表)'!$A$10:$K$500,5,FALSE))</f>
        <v/>
      </c>
      <c r="E219" s="184" t="str">
        <f>IF(ISERROR(VLOOKUP(A219,'[1]Z03 收入决算表(财决03表)'!$A$10:$K$500,6,FALSE)),"",VLOOKUP(A219,'[1]Z03 收入决算表(财决03表)'!$A$10:$K$500,6,FALSE))</f>
        <v/>
      </c>
      <c r="F219" s="184" t="str">
        <f>IF(ISERROR(VLOOKUP(A219,'[1]Z03 收入决算表(财决03表)'!$A$10:$K$500,7,FALSE)),"",VLOOKUP(A219,'[1]Z03 收入决算表(财决03表)'!$A$10:$K$500,7,FALSE))</f>
        <v/>
      </c>
      <c r="G219" s="184" t="str">
        <f>IF(ISERROR(VLOOKUP(A219,'[1]Z03 收入决算表(财决03表)'!$A$10:$K$500,8,FALSE)),"",VLOOKUP(A219,'[1]Z03 收入决算表(财决03表)'!$A$10:$K$500,8,FALSE))</f>
        <v/>
      </c>
      <c r="H219" s="184" t="str">
        <f>IF(ISERROR(VLOOKUP(A219,'[1]Z03 收入决算表(财决03表)'!$A$10:$K$500,9,FALSE)),"",VLOOKUP(A219,'[1]Z03 收入决算表(财决03表)'!$A$10:$K$500,9,FALSE))</f>
        <v/>
      </c>
      <c r="I219" s="184" t="str">
        <f>IF(ISERROR(VLOOKUP(A219,'[1]Z03 收入决算表(财决03表)'!$A$10:$K$500,10,FALSE)),"",VLOOKUP(A219,'[1]Z03 收入决算表(财决03表)'!$A$10:$K$500,10,FALSE))</f>
        <v/>
      </c>
      <c r="J219" s="184" t="str">
        <f>IF(ISERROR(VLOOKUP(A219,'[1]Z03 收入决算表(财决03表)'!$A$10:$K$500,11,FALSE)),"",VLOOKUP(A219,'[1]Z03 收入决算表(财决03表)'!$A$10:$K$500,11,FALSE))</f>
        <v/>
      </c>
      <c r="K219" s="180">
        <f>'[1]Z03 收入决算表(财决03表)'!A218</f>
        <v>0</v>
      </c>
      <c r="L219" s="181">
        <f>'[1]Z03 收入决算表(财决03表)'!$E218</f>
        <v>0</v>
      </c>
      <c r="M219" s="177" t="str">
        <f t="shared" si="7"/>
        <v/>
      </c>
    </row>
    <row r="220" spans="1:13" ht="22.5" customHeight="1">
      <c r="A220" s="234" t="str">
        <f t="shared" si="6"/>
        <v/>
      </c>
      <c r="B220" s="234"/>
      <c r="C220" s="168" t="str">
        <f>IF(ISERROR(VLOOKUP(A220,'[1]Z03 收入决算表(财决03表)'!$A$10:$K$500,4,FALSE)),"",VLOOKUP(A220,'[1]Z03 收入决算表(财决03表)'!$A$10:$K$500,4,FALSE))</f>
        <v/>
      </c>
      <c r="D220" s="184" t="str">
        <f>IF(ISERROR(VLOOKUP(A220,'[1]Z03 收入决算表(财决03表)'!$A$10:$K$500,5,FALSE)),"",VLOOKUP(A220,'[1]Z03 收入决算表(财决03表)'!$A$10:$K$500,5,FALSE))</f>
        <v/>
      </c>
      <c r="E220" s="184" t="str">
        <f>IF(ISERROR(VLOOKUP(A220,'[1]Z03 收入决算表(财决03表)'!$A$10:$K$500,6,FALSE)),"",VLOOKUP(A220,'[1]Z03 收入决算表(财决03表)'!$A$10:$K$500,6,FALSE))</f>
        <v/>
      </c>
      <c r="F220" s="184" t="str">
        <f>IF(ISERROR(VLOOKUP(A220,'[1]Z03 收入决算表(财决03表)'!$A$10:$K$500,7,FALSE)),"",VLOOKUP(A220,'[1]Z03 收入决算表(财决03表)'!$A$10:$K$500,7,FALSE))</f>
        <v/>
      </c>
      <c r="G220" s="184" t="str">
        <f>IF(ISERROR(VLOOKUP(A220,'[1]Z03 收入决算表(财决03表)'!$A$10:$K$500,8,FALSE)),"",VLOOKUP(A220,'[1]Z03 收入决算表(财决03表)'!$A$10:$K$500,8,FALSE))</f>
        <v/>
      </c>
      <c r="H220" s="184" t="str">
        <f>IF(ISERROR(VLOOKUP(A220,'[1]Z03 收入决算表(财决03表)'!$A$10:$K$500,9,FALSE)),"",VLOOKUP(A220,'[1]Z03 收入决算表(财决03表)'!$A$10:$K$500,9,FALSE))</f>
        <v/>
      </c>
      <c r="I220" s="184" t="str">
        <f>IF(ISERROR(VLOOKUP(A220,'[1]Z03 收入决算表(财决03表)'!$A$10:$K$500,10,FALSE)),"",VLOOKUP(A220,'[1]Z03 收入决算表(财决03表)'!$A$10:$K$500,10,FALSE))</f>
        <v/>
      </c>
      <c r="J220" s="184" t="str">
        <f>IF(ISERROR(VLOOKUP(A220,'[1]Z03 收入决算表(财决03表)'!$A$10:$K$500,11,FALSE)),"",VLOOKUP(A220,'[1]Z03 收入决算表(财决03表)'!$A$10:$K$500,11,FALSE))</f>
        <v/>
      </c>
      <c r="K220" s="180">
        <f>'[1]Z03 收入决算表(财决03表)'!A219</f>
        <v>0</v>
      </c>
      <c r="L220" s="181">
        <f>'[1]Z03 收入决算表(财决03表)'!$E219</f>
        <v>0</v>
      </c>
      <c r="M220" s="177" t="str">
        <f t="shared" si="7"/>
        <v/>
      </c>
    </row>
    <row r="221" spans="1:13" ht="22.5" customHeight="1">
      <c r="A221" s="234" t="str">
        <f t="shared" si="6"/>
        <v/>
      </c>
      <c r="B221" s="234"/>
      <c r="C221" s="168" t="str">
        <f>IF(ISERROR(VLOOKUP(A221,'[1]Z03 收入决算表(财决03表)'!$A$10:$K$500,4,FALSE)),"",VLOOKUP(A221,'[1]Z03 收入决算表(财决03表)'!$A$10:$K$500,4,FALSE))</f>
        <v/>
      </c>
      <c r="D221" s="184" t="str">
        <f>IF(ISERROR(VLOOKUP(A221,'[1]Z03 收入决算表(财决03表)'!$A$10:$K$500,5,FALSE)),"",VLOOKUP(A221,'[1]Z03 收入决算表(财决03表)'!$A$10:$K$500,5,FALSE))</f>
        <v/>
      </c>
      <c r="E221" s="184" t="str">
        <f>IF(ISERROR(VLOOKUP(A221,'[1]Z03 收入决算表(财决03表)'!$A$10:$K$500,6,FALSE)),"",VLOOKUP(A221,'[1]Z03 收入决算表(财决03表)'!$A$10:$K$500,6,FALSE))</f>
        <v/>
      </c>
      <c r="F221" s="184" t="str">
        <f>IF(ISERROR(VLOOKUP(A221,'[1]Z03 收入决算表(财决03表)'!$A$10:$K$500,7,FALSE)),"",VLOOKUP(A221,'[1]Z03 收入决算表(财决03表)'!$A$10:$K$500,7,FALSE))</f>
        <v/>
      </c>
      <c r="G221" s="184" t="str">
        <f>IF(ISERROR(VLOOKUP(A221,'[1]Z03 收入决算表(财决03表)'!$A$10:$K$500,8,FALSE)),"",VLOOKUP(A221,'[1]Z03 收入决算表(财决03表)'!$A$10:$K$500,8,FALSE))</f>
        <v/>
      </c>
      <c r="H221" s="184" t="str">
        <f>IF(ISERROR(VLOOKUP(A221,'[1]Z03 收入决算表(财决03表)'!$A$10:$K$500,9,FALSE)),"",VLOOKUP(A221,'[1]Z03 收入决算表(财决03表)'!$A$10:$K$500,9,FALSE))</f>
        <v/>
      </c>
      <c r="I221" s="184" t="str">
        <f>IF(ISERROR(VLOOKUP(A221,'[1]Z03 收入决算表(财决03表)'!$A$10:$K$500,10,FALSE)),"",VLOOKUP(A221,'[1]Z03 收入决算表(财决03表)'!$A$10:$K$500,10,FALSE))</f>
        <v/>
      </c>
      <c r="J221" s="184" t="str">
        <f>IF(ISERROR(VLOOKUP(A221,'[1]Z03 收入决算表(财决03表)'!$A$10:$K$500,11,FALSE)),"",VLOOKUP(A221,'[1]Z03 收入决算表(财决03表)'!$A$10:$K$500,11,FALSE))</f>
        <v/>
      </c>
      <c r="K221" s="180">
        <f>'[1]Z03 收入决算表(财决03表)'!A220</f>
        <v>0</v>
      </c>
      <c r="L221" s="181">
        <f>'[1]Z03 收入决算表(财决03表)'!$E220</f>
        <v>0</v>
      </c>
      <c r="M221" s="177" t="str">
        <f t="shared" si="7"/>
        <v/>
      </c>
    </row>
    <row r="222" spans="1:13" ht="22.5" customHeight="1">
      <c r="A222" s="234" t="str">
        <f t="shared" si="6"/>
        <v/>
      </c>
      <c r="B222" s="234"/>
      <c r="C222" s="168" t="str">
        <f>IF(ISERROR(VLOOKUP(A222,'[1]Z03 收入决算表(财决03表)'!$A$10:$K$500,4,FALSE)),"",VLOOKUP(A222,'[1]Z03 收入决算表(财决03表)'!$A$10:$K$500,4,FALSE))</f>
        <v/>
      </c>
      <c r="D222" s="184" t="str">
        <f>IF(ISERROR(VLOOKUP(A222,'[1]Z03 收入决算表(财决03表)'!$A$10:$K$500,5,FALSE)),"",VLOOKUP(A222,'[1]Z03 收入决算表(财决03表)'!$A$10:$K$500,5,FALSE))</f>
        <v/>
      </c>
      <c r="E222" s="184" t="str">
        <f>IF(ISERROR(VLOOKUP(A222,'[1]Z03 收入决算表(财决03表)'!$A$10:$K$500,6,FALSE)),"",VLOOKUP(A222,'[1]Z03 收入决算表(财决03表)'!$A$10:$K$500,6,FALSE))</f>
        <v/>
      </c>
      <c r="F222" s="184" t="str">
        <f>IF(ISERROR(VLOOKUP(A222,'[1]Z03 收入决算表(财决03表)'!$A$10:$K$500,7,FALSE)),"",VLOOKUP(A222,'[1]Z03 收入决算表(财决03表)'!$A$10:$K$500,7,FALSE))</f>
        <v/>
      </c>
      <c r="G222" s="184" t="str">
        <f>IF(ISERROR(VLOOKUP(A222,'[1]Z03 收入决算表(财决03表)'!$A$10:$K$500,8,FALSE)),"",VLOOKUP(A222,'[1]Z03 收入决算表(财决03表)'!$A$10:$K$500,8,FALSE))</f>
        <v/>
      </c>
      <c r="H222" s="184" t="str">
        <f>IF(ISERROR(VLOOKUP(A222,'[1]Z03 收入决算表(财决03表)'!$A$10:$K$500,9,FALSE)),"",VLOOKUP(A222,'[1]Z03 收入决算表(财决03表)'!$A$10:$K$500,9,FALSE))</f>
        <v/>
      </c>
      <c r="I222" s="184" t="str">
        <f>IF(ISERROR(VLOOKUP(A222,'[1]Z03 收入决算表(财决03表)'!$A$10:$K$500,10,FALSE)),"",VLOOKUP(A222,'[1]Z03 收入决算表(财决03表)'!$A$10:$K$500,10,FALSE))</f>
        <v/>
      </c>
      <c r="J222" s="184" t="str">
        <f>IF(ISERROR(VLOOKUP(A222,'[1]Z03 收入决算表(财决03表)'!$A$10:$K$500,11,FALSE)),"",VLOOKUP(A222,'[1]Z03 收入决算表(财决03表)'!$A$10:$K$500,11,FALSE))</f>
        <v/>
      </c>
      <c r="K222" s="180">
        <f>'[1]Z03 收入决算表(财决03表)'!A221</f>
        <v>0</v>
      </c>
      <c r="L222" s="181">
        <f>'[1]Z03 收入决算表(财决03表)'!$E221</f>
        <v>0</v>
      </c>
      <c r="M222" s="177" t="str">
        <f t="shared" si="7"/>
        <v/>
      </c>
    </row>
    <row r="223" spans="1:13" ht="22.5" customHeight="1">
      <c r="A223" s="234" t="str">
        <f t="shared" si="6"/>
        <v/>
      </c>
      <c r="B223" s="234"/>
      <c r="C223" s="168" t="str">
        <f>IF(ISERROR(VLOOKUP(A223,'[1]Z03 收入决算表(财决03表)'!$A$10:$K$500,4,FALSE)),"",VLOOKUP(A223,'[1]Z03 收入决算表(财决03表)'!$A$10:$K$500,4,FALSE))</f>
        <v/>
      </c>
      <c r="D223" s="184" t="str">
        <f>IF(ISERROR(VLOOKUP(A223,'[1]Z03 收入决算表(财决03表)'!$A$10:$K$500,5,FALSE)),"",VLOOKUP(A223,'[1]Z03 收入决算表(财决03表)'!$A$10:$K$500,5,FALSE))</f>
        <v/>
      </c>
      <c r="E223" s="184" t="str">
        <f>IF(ISERROR(VLOOKUP(A223,'[1]Z03 收入决算表(财决03表)'!$A$10:$K$500,6,FALSE)),"",VLOOKUP(A223,'[1]Z03 收入决算表(财决03表)'!$A$10:$K$500,6,FALSE))</f>
        <v/>
      </c>
      <c r="F223" s="184" t="str">
        <f>IF(ISERROR(VLOOKUP(A223,'[1]Z03 收入决算表(财决03表)'!$A$10:$K$500,7,FALSE)),"",VLOOKUP(A223,'[1]Z03 收入决算表(财决03表)'!$A$10:$K$500,7,FALSE))</f>
        <v/>
      </c>
      <c r="G223" s="184" t="str">
        <f>IF(ISERROR(VLOOKUP(A223,'[1]Z03 收入决算表(财决03表)'!$A$10:$K$500,8,FALSE)),"",VLOOKUP(A223,'[1]Z03 收入决算表(财决03表)'!$A$10:$K$500,8,FALSE))</f>
        <v/>
      </c>
      <c r="H223" s="184" t="str">
        <f>IF(ISERROR(VLOOKUP(A223,'[1]Z03 收入决算表(财决03表)'!$A$10:$K$500,9,FALSE)),"",VLOOKUP(A223,'[1]Z03 收入决算表(财决03表)'!$A$10:$K$500,9,FALSE))</f>
        <v/>
      </c>
      <c r="I223" s="184" t="str">
        <f>IF(ISERROR(VLOOKUP(A223,'[1]Z03 收入决算表(财决03表)'!$A$10:$K$500,10,FALSE)),"",VLOOKUP(A223,'[1]Z03 收入决算表(财决03表)'!$A$10:$K$500,10,FALSE))</f>
        <v/>
      </c>
      <c r="J223" s="184" t="str">
        <f>IF(ISERROR(VLOOKUP(A223,'[1]Z03 收入决算表(财决03表)'!$A$10:$K$500,11,FALSE)),"",VLOOKUP(A223,'[1]Z03 收入决算表(财决03表)'!$A$10:$K$500,11,FALSE))</f>
        <v/>
      </c>
      <c r="K223" s="180">
        <f>'[1]Z03 收入决算表(财决03表)'!A222</f>
        <v>0</v>
      </c>
      <c r="L223" s="181">
        <f>'[1]Z03 收入决算表(财决03表)'!$E222</f>
        <v>0</v>
      </c>
      <c r="M223" s="177" t="str">
        <f t="shared" si="7"/>
        <v/>
      </c>
    </row>
    <row r="224" spans="1:13" ht="22.5" customHeight="1">
      <c r="A224" s="234" t="str">
        <f t="shared" si="6"/>
        <v/>
      </c>
      <c r="B224" s="234"/>
      <c r="C224" s="168" t="str">
        <f>IF(ISERROR(VLOOKUP(A224,'[1]Z03 收入决算表(财决03表)'!$A$10:$K$500,4,FALSE)),"",VLOOKUP(A224,'[1]Z03 收入决算表(财决03表)'!$A$10:$K$500,4,FALSE))</f>
        <v/>
      </c>
      <c r="D224" s="184" t="str">
        <f>IF(ISERROR(VLOOKUP(A224,'[1]Z03 收入决算表(财决03表)'!$A$10:$K$500,5,FALSE)),"",VLOOKUP(A224,'[1]Z03 收入决算表(财决03表)'!$A$10:$K$500,5,FALSE))</f>
        <v/>
      </c>
      <c r="E224" s="184" t="str">
        <f>IF(ISERROR(VLOOKUP(A224,'[1]Z03 收入决算表(财决03表)'!$A$10:$K$500,6,FALSE)),"",VLOOKUP(A224,'[1]Z03 收入决算表(财决03表)'!$A$10:$K$500,6,FALSE))</f>
        <v/>
      </c>
      <c r="F224" s="184" t="str">
        <f>IF(ISERROR(VLOOKUP(A224,'[1]Z03 收入决算表(财决03表)'!$A$10:$K$500,7,FALSE)),"",VLOOKUP(A224,'[1]Z03 收入决算表(财决03表)'!$A$10:$K$500,7,FALSE))</f>
        <v/>
      </c>
      <c r="G224" s="184" t="str">
        <f>IF(ISERROR(VLOOKUP(A224,'[1]Z03 收入决算表(财决03表)'!$A$10:$K$500,8,FALSE)),"",VLOOKUP(A224,'[1]Z03 收入决算表(财决03表)'!$A$10:$K$500,8,FALSE))</f>
        <v/>
      </c>
      <c r="H224" s="184" t="str">
        <f>IF(ISERROR(VLOOKUP(A224,'[1]Z03 收入决算表(财决03表)'!$A$10:$K$500,9,FALSE)),"",VLOOKUP(A224,'[1]Z03 收入决算表(财决03表)'!$A$10:$K$500,9,FALSE))</f>
        <v/>
      </c>
      <c r="I224" s="184" t="str">
        <f>IF(ISERROR(VLOOKUP(A224,'[1]Z03 收入决算表(财决03表)'!$A$10:$K$500,10,FALSE)),"",VLOOKUP(A224,'[1]Z03 收入决算表(财决03表)'!$A$10:$K$500,10,FALSE))</f>
        <v/>
      </c>
      <c r="J224" s="184" t="str">
        <f>IF(ISERROR(VLOOKUP(A224,'[1]Z03 收入决算表(财决03表)'!$A$10:$K$500,11,FALSE)),"",VLOOKUP(A224,'[1]Z03 收入决算表(财决03表)'!$A$10:$K$500,11,FALSE))</f>
        <v/>
      </c>
      <c r="K224" s="180">
        <f>'[1]Z03 收入决算表(财决03表)'!A223</f>
        <v>0</v>
      </c>
      <c r="L224" s="181">
        <f>'[1]Z03 收入决算表(财决03表)'!$E223</f>
        <v>0</v>
      </c>
      <c r="M224" s="177" t="str">
        <f t="shared" si="7"/>
        <v/>
      </c>
    </row>
    <row r="225" spans="1:13" ht="22.5" customHeight="1">
      <c r="A225" s="234" t="str">
        <f t="shared" si="6"/>
        <v/>
      </c>
      <c r="B225" s="234"/>
      <c r="C225" s="168" t="str">
        <f>IF(ISERROR(VLOOKUP(A225,'[1]Z03 收入决算表(财决03表)'!$A$10:$K$500,4,FALSE)),"",VLOOKUP(A225,'[1]Z03 收入决算表(财决03表)'!$A$10:$K$500,4,FALSE))</f>
        <v/>
      </c>
      <c r="D225" s="184" t="str">
        <f>IF(ISERROR(VLOOKUP(A225,'[1]Z03 收入决算表(财决03表)'!$A$10:$K$500,5,FALSE)),"",VLOOKUP(A225,'[1]Z03 收入决算表(财决03表)'!$A$10:$K$500,5,FALSE))</f>
        <v/>
      </c>
      <c r="E225" s="184" t="str">
        <f>IF(ISERROR(VLOOKUP(A225,'[1]Z03 收入决算表(财决03表)'!$A$10:$K$500,6,FALSE)),"",VLOOKUP(A225,'[1]Z03 收入决算表(财决03表)'!$A$10:$K$500,6,FALSE))</f>
        <v/>
      </c>
      <c r="F225" s="184" t="str">
        <f>IF(ISERROR(VLOOKUP(A225,'[1]Z03 收入决算表(财决03表)'!$A$10:$K$500,7,FALSE)),"",VLOOKUP(A225,'[1]Z03 收入决算表(财决03表)'!$A$10:$K$500,7,FALSE))</f>
        <v/>
      </c>
      <c r="G225" s="184" t="str">
        <f>IF(ISERROR(VLOOKUP(A225,'[1]Z03 收入决算表(财决03表)'!$A$10:$K$500,8,FALSE)),"",VLOOKUP(A225,'[1]Z03 收入决算表(财决03表)'!$A$10:$K$500,8,FALSE))</f>
        <v/>
      </c>
      <c r="H225" s="184" t="str">
        <f>IF(ISERROR(VLOOKUP(A225,'[1]Z03 收入决算表(财决03表)'!$A$10:$K$500,9,FALSE)),"",VLOOKUP(A225,'[1]Z03 收入决算表(财决03表)'!$A$10:$K$500,9,FALSE))</f>
        <v/>
      </c>
      <c r="I225" s="184" t="str">
        <f>IF(ISERROR(VLOOKUP(A225,'[1]Z03 收入决算表(财决03表)'!$A$10:$K$500,10,FALSE)),"",VLOOKUP(A225,'[1]Z03 收入决算表(财决03表)'!$A$10:$K$500,10,FALSE))</f>
        <v/>
      </c>
      <c r="J225" s="184" t="str">
        <f>IF(ISERROR(VLOOKUP(A225,'[1]Z03 收入决算表(财决03表)'!$A$10:$K$500,11,FALSE)),"",VLOOKUP(A225,'[1]Z03 收入决算表(财决03表)'!$A$10:$K$500,11,FALSE))</f>
        <v/>
      </c>
      <c r="K225" s="180">
        <f>'[1]Z03 收入决算表(财决03表)'!A224</f>
        <v>0</v>
      </c>
      <c r="L225" s="181">
        <f>'[1]Z03 收入决算表(财决03表)'!$E224</f>
        <v>0</v>
      </c>
      <c r="M225" s="177" t="str">
        <f t="shared" si="7"/>
        <v/>
      </c>
    </row>
    <row r="226" spans="1:13" ht="22.5" customHeight="1">
      <c r="A226" s="234" t="str">
        <f t="shared" si="6"/>
        <v/>
      </c>
      <c r="B226" s="234"/>
      <c r="C226" s="168" t="str">
        <f>IF(ISERROR(VLOOKUP(A226,'[1]Z03 收入决算表(财决03表)'!$A$10:$K$500,4,FALSE)),"",VLOOKUP(A226,'[1]Z03 收入决算表(财决03表)'!$A$10:$K$500,4,FALSE))</f>
        <v/>
      </c>
      <c r="D226" s="184" t="str">
        <f>IF(ISERROR(VLOOKUP(A226,'[1]Z03 收入决算表(财决03表)'!$A$10:$K$500,5,FALSE)),"",VLOOKUP(A226,'[1]Z03 收入决算表(财决03表)'!$A$10:$K$500,5,FALSE))</f>
        <v/>
      </c>
      <c r="E226" s="184" t="str">
        <f>IF(ISERROR(VLOOKUP(A226,'[1]Z03 收入决算表(财决03表)'!$A$10:$K$500,6,FALSE)),"",VLOOKUP(A226,'[1]Z03 收入决算表(财决03表)'!$A$10:$K$500,6,FALSE))</f>
        <v/>
      </c>
      <c r="F226" s="184" t="str">
        <f>IF(ISERROR(VLOOKUP(A226,'[1]Z03 收入决算表(财决03表)'!$A$10:$K$500,7,FALSE)),"",VLOOKUP(A226,'[1]Z03 收入决算表(财决03表)'!$A$10:$K$500,7,FALSE))</f>
        <v/>
      </c>
      <c r="G226" s="184" t="str">
        <f>IF(ISERROR(VLOOKUP(A226,'[1]Z03 收入决算表(财决03表)'!$A$10:$K$500,8,FALSE)),"",VLOOKUP(A226,'[1]Z03 收入决算表(财决03表)'!$A$10:$K$500,8,FALSE))</f>
        <v/>
      </c>
      <c r="H226" s="184" t="str">
        <f>IF(ISERROR(VLOOKUP(A226,'[1]Z03 收入决算表(财决03表)'!$A$10:$K$500,9,FALSE)),"",VLOOKUP(A226,'[1]Z03 收入决算表(财决03表)'!$A$10:$K$500,9,FALSE))</f>
        <v/>
      </c>
      <c r="I226" s="184" t="str">
        <f>IF(ISERROR(VLOOKUP(A226,'[1]Z03 收入决算表(财决03表)'!$A$10:$K$500,10,FALSE)),"",VLOOKUP(A226,'[1]Z03 收入决算表(财决03表)'!$A$10:$K$500,10,FALSE))</f>
        <v/>
      </c>
      <c r="J226" s="184" t="str">
        <f>IF(ISERROR(VLOOKUP(A226,'[1]Z03 收入决算表(财决03表)'!$A$10:$K$500,11,FALSE)),"",VLOOKUP(A226,'[1]Z03 收入决算表(财决03表)'!$A$10:$K$500,11,FALSE))</f>
        <v/>
      </c>
      <c r="K226" s="180">
        <f>'[1]Z03 收入决算表(财决03表)'!A225</f>
        <v>0</v>
      </c>
      <c r="L226" s="181">
        <f>'[1]Z03 收入决算表(财决03表)'!$E225</f>
        <v>0</v>
      </c>
      <c r="M226" s="177" t="str">
        <f t="shared" si="7"/>
        <v/>
      </c>
    </row>
    <row r="227" spans="1:13" ht="22.5" customHeight="1">
      <c r="A227" s="234" t="str">
        <f t="shared" si="6"/>
        <v/>
      </c>
      <c r="B227" s="234"/>
      <c r="C227" s="168" t="str">
        <f>IF(ISERROR(VLOOKUP(A227,'[1]Z03 收入决算表(财决03表)'!$A$10:$K$500,4,FALSE)),"",VLOOKUP(A227,'[1]Z03 收入决算表(财决03表)'!$A$10:$K$500,4,FALSE))</f>
        <v/>
      </c>
      <c r="D227" s="184" t="str">
        <f>IF(ISERROR(VLOOKUP(A227,'[1]Z03 收入决算表(财决03表)'!$A$10:$K$500,5,FALSE)),"",VLOOKUP(A227,'[1]Z03 收入决算表(财决03表)'!$A$10:$K$500,5,FALSE))</f>
        <v/>
      </c>
      <c r="E227" s="184" t="str">
        <f>IF(ISERROR(VLOOKUP(A227,'[1]Z03 收入决算表(财决03表)'!$A$10:$K$500,6,FALSE)),"",VLOOKUP(A227,'[1]Z03 收入决算表(财决03表)'!$A$10:$K$500,6,FALSE))</f>
        <v/>
      </c>
      <c r="F227" s="184" t="str">
        <f>IF(ISERROR(VLOOKUP(A227,'[1]Z03 收入决算表(财决03表)'!$A$10:$K$500,7,FALSE)),"",VLOOKUP(A227,'[1]Z03 收入决算表(财决03表)'!$A$10:$K$500,7,FALSE))</f>
        <v/>
      </c>
      <c r="G227" s="184" t="str">
        <f>IF(ISERROR(VLOOKUP(A227,'[1]Z03 收入决算表(财决03表)'!$A$10:$K$500,8,FALSE)),"",VLOOKUP(A227,'[1]Z03 收入决算表(财决03表)'!$A$10:$K$500,8,FALSE))</f>
        <v/>
      </c>
      <c r="H227" s="184" t="str">
        <f>IF(ISERROR(VLOOKUP(A227,'[1]Z03 收入决算表(财决03表)'!$A$10:$K$500,9,FALSE)),"",VLOOKUP(A227,'[1]Z03 收入决算表(财决03表)'!$A$10:$K$500,9,FALSE))</f>
        <v/>
      </c>
      <c r="I227" s="184" t="str">
        <f>IF(ISERROR(VLOOKUP(A227,'[1]Z03 收入决算表(财决03表)'!$A$10:$K$500,10,FALSE)),"",VLOOKUP(A227,'[1]Z03 收入决算表(财决03表)'!$A$10:$K$500,10,FALSE))</f>
        <v/>
      </c>
      <c r="J227" s="184" t="str">
        <f>IF(ISERROR(VLOOKUP(A227,'[1]Z03 收入决算表(财决03表)'!$A$10:$K$500,11,FALSE)),"",VLOOKUP(A227,'[1]Z03 收入决算表(财决03表)'!$A$10:$K$500,11,FALSE))</f>
        <v/>
      </c>
      <c r="K227" s="180">
        <f>'[1]Z03 收入决算表(财决03表)'!A226</f>
        <v>0</v>
      </c>
      <c r="L227" s="181">
        <f>'[1]Z03 收入决算表(财决03表)'!$E226</f>
        <v>0</v>
      </c>
      <c r="M227" s="177" t="str">
        <f t="shared" si="7"/>
        <v/>
      </c>
    </row>
    <row r="228" spans="1:13" ht="22.5" customHeight="1">
      <c r="A228" s="234" t="str">
        <f t="shared" si="6"/>
        <v/>
      </c>
      <c r="B228" s="234"/>
      <c r="C228" s="168" t="str">
        <f>IF(ISERROR(VLOOKUP(A228,'[1]Z03 收入决算表(财决03表)'!$A$10:$K$500,4,FALSE)),"",VLOOKUP(A228,'[1]Z03 收入决算表(财决03表)'!$A$10:$K$500,4,FALSE))</f>
        <v/>
      </c>
      <c r="D228" s="184" t="str">
        <f>IF(ISERROR(VLOOKUP(A228,'[1]Z03 收入决算表(财决03表)'!$A$10:$K$500,5,FALSE)),"",VLOOKUP(A228,'[1]Z03 收入决算表(财决03表)'!$A$10:$K$500,5,FALSE))</f>
        <v/>
      </c>
      <c r="E228" s="184" t="str">
        <f>IF(ISERROR(VLOOKUP(A228,'[1]Z03 收入决算表(财决03表)'!$A$10:$K$500,6,FALSE)),"",VLOOKUP(A228,'[1]Z03 收入决算表(财决03表)'!$A$10:$K$500,6,FALSE))</f>
        <v/>
      </c>
      <c r="F228" s="184" t="str">
        <f>IF(ISERROR(VLOOKUP(A228,'[1]Z03 收入决算表(财决03表)'!$A$10:$K$500,7,FALSE)),"",VLOOKUP(A228,'[1]Z03 收入决算表(财决03表)'!$A$10:$K$500,7,FALSE))</f>
        <v/>
      </c>
      <c r="G228" s="184" t="str">
        <f>IF(ISERROR(VLOOKUP(A228,'[1]Z03 收入决算表(财决03表)'!$A$10:$K$500,8,FALSE)),"",VLOOKUP(A228,'[1]Z03 收入决算表(财决03表)'!$A$10:$K$500,8,FALSE))</f>
        <v/>
      </c>
      <c r="H228" s="184" t="str">
        <f>IF(ISERROR(VLOOKUP(A228,'[1]Z03 收入决算表(财决03表)'!$A$10:$K$500,9,FALSE)),"",VLOOKUP(A228,'[1]Z03 收入决算表(财决03表)'!$A$10:$K$500,9,FALSE))</f>
        <v/>
      </c>
      <c r="I228" s="184" t="str">
        <f>IF(ISERROR(VLOOKUP(A228,'[1]Z03 收入决算表(财决03表)'!$A$10:$K$500,10,FALSE)),"",VLOOKUP(A228,'[1]Z03 收入决算表(财决03表)'!$A$10:$K$500,10,FALSE))</f>
        <v/>
      </c>
      <c r="J228" s="184" t="str">
        <f>IF(ISERROR(VLOOKUP(A228,'[1]Z03 收入决算表(财决03表)'!$A$10:$K$500,11,FALSE)),"",VLOOKUP(A228,'[1]Z03 收入决算表(财决03表)'!$A$10:$K$500,11,FALSE))</f>
        <v/>
      </c>
      <c r="K228" s="180">
        <f>'[1]Z03 收入决算表(财决03表)'!A227</f>
        <v>0</v>
      </c>
      <c r="L228" s="181">
        <f>'[1]Z03 收入决算表(财决03表)'!$E227</f>
        <v>0</v>
      </c>
      <c r="M228" s="177" t="str">
        <f t="shared" si="7"/>
        <v/>
      </c>
    </row>
    <row r="229" spans="1:13" ht="22.5" customHeight="1">
      <c r="A229" s="234" t="str">
        <f t="shared" si="6"/>
        <v/>
      </c>
      <c r="B229" s="234"/>
      <c r="C229" s="168" t="str">
        <f>IF(ISERROR(VLOOKUP(A229,'[1]Z03 收入决算表(财决03表)'!$A$10:$K$500,4,FALSE)),"",VLOOKUP(A229,'[1]Z03 收入决算表(财决03表)'!$A$10:$K$500,4,FALSE))</f>
        <v/>
      </c>
      <c r="D229" s="184" t="str">
        <f>IF(ISERROR(VLOOKUP(A229,'[1]Z03 收入决算表(财决03表)'!$A$10:$K$500,5,FALSE)),"",VLOOKUP(A229,'[1]Z03 收入决算表(财决03表)'!$A$10:$K$500,5,FALSE))</f>
        <v/>
      </c>
      <c r="E229" s="184" t="str">
        <f>IF(ISERROR(VLOOKUP(A229,'[1]Z03 收入决算表(财决03表)'!$A$10:$K$500,6,FALSE)),"",VLOOKUP(A229,'[1]Z03 收入决算表(财决03表)'!$A$10:$K$500,6,FALSE))</f>
        <v/>
      </c>
      <c r="F229" s="184" t="str">
        <f>IF(ISERROR(VLOOKUP(A229,'[1]Z03 收入决算表(财决03表)'!$A$10:$K$500,7,FALSE)),"",VLOOKUP(A229,'[1]Z03 收入决算表(财决03表)'!$A$10:$K$500,7,FALSE))</f>
        <v/>
      </c>
      <c r="G229" s="184" t="str">
        <f>IF(ISERROR(VLOOKUP(A229,'[1]Z03 收入决算表(财决03表)'!$A$10:$K$500,8,FALSE)),"",VLOOKUP(A229,'[1]Z03 收入决算表(财决03表)'!$A$10:$K$500,8,FALSE))</f>
        <v/>
      </c>
      <c r="H229" s="184" t="str">
        <f>IF(ISERROR(VLOOKUP(A229,'[1]Z03 收入决算表(财决03表)'!$A$10:$K$500,9,FALSE)),"",VLOOKUP(A229,'[1]Z03 收入决算表(财决03表)'!$A$10:$K$500,9,FALSE))</f>
        <v/>
      </c>
      <c r="I229" s="184" t="str">
        <f>IF(ISERROR(VLOOKUP(A229,'[1]Z03 收入决算表(财决03表)'!$A$10:$K$500,10,FALSE)),"",VLOOKUP(A229,'[1]Z03 收入决算表(财决03表)'!$A$10:$K$500,10,FALSE))</f>
        <v/>
      </c>
      <c r="J229" s="184" t="str">
        <f>IF(ISERROR(VLOOKUP(A229,'[1]Z03 收入决算表(财决03表)'!$A$10:$K$500,11,FALSE)),"",VLOOKUP(A229,'[1]Z03 收入决算表(财决03表)'!$A$10:$K$500,11,FALSE))</f>
        <v/>
      </c>
      <c r="K229" s="180">
        <f>'[1]Z03 收入决算表(财决03表)'!A228</f>
        <v>0</v>
      </c>
      <c r="L229" s="181">
        <f>'[1]Z03 收入决算表(财决03表)'!$E228</f>
        <v>0</v>
      </c>
      <c r="M229" s="177" t="str">
        <f t="shared" si="7"/>
        <v/>
      </c>
    </row>
    <row r="230" spans="1:13" ht="22.5" customHeight="1">
      <c r="A230" s="234" t="str">
        <f t="shared" si="6"/>
        <v/>
      </c>
      <c r="B230" s="234"/>
      <c r="C230" s="168" t="str">
        <f>IF(ISERROR(VLOOKUP(A230,'[1]Z03 收入决算表(财决03表)'!$A$10:$K$500,4,FALSE)),"",VLOOKUP(A230,'[1]Z03 收入决算表(财决03表)'!$A$10:$K$500,4,FALSE))</f>
        <v/>
      </c>
      <c r="D230" s="184" t="str">
        <f>IF(ISERROR(VLOOKUP(A230,'[1]Z03 收入决算表(财决03表)'!$A$10:$K$500,5,FALSE)),"",VLOOKUP(A230,'[1]Z03 收入决算表(财决03表)'!$A$10:$K$500,5,FALSE))</f>
        <v/>
      </c>
      <c r="E230" s="184" t="str">
        <f>IF(ISERROR(VLOOKUP(A230,'[1]Z03 收入决算表(财决03表)'!$A$10:$K$500,6,FALSE)),"",VLOOKUP(A230,'[1]Z03 收入决算表(财决03表)'!$A$10:$K$500,6,FALSE))</f>
        <v/>
      </c>
      <c r="F230" s="184" t="str">
        <f>IF(ISERROR(VLOOKUP(A230,'[1]Z03 收入决算表(财决03表)'!$A$10:$K$500,7,FALSE)),"",VLOOKUP(A230,'[1]Z03 收入决算表(财决03表)'!$A$10:$K$500,7,FALSE))</f>
        <v/>
      </c>
      <c r="G230" s="184" t="str">
        <f>IF(ISERROR(VLOOKUP(A230,'[1]Z03 收入决算表(财决03表)'!$A$10:$K$500,8,FALSE)),"",VLOOKUP(A230,'[1]Z03 收入决算表(财决03表)'!$A$10:$K$500,8,FALSE))</f>
        <v/>
      </c>
      <c r="H230" s="184" t="str">
        <f>IF(ISERROR(VLOOKUP(A230,'[1]Z03 收入决算表(财决03表)'!$A$10:$K$500,9,FALSE)),"",VLOOKUP(A230,'[1]Z03 收入决算表(财决03表)'!$A$10:$K$500,9,FALSE))</f>
        <v/>
      </c>
      <c r="I230" s="184" t="str">
        <f>IF(ISERROR(VLOOKUP(A230,'[1]Z03 收入决算表(财决03表)'!$A$10:$K$500,10,FALSE)),"",VLOOKUP(A230,'[1]Z03 收入决算表(财决03表)'!$A$10:$K$500,10,FALSE))</f>
        <v/>
      </c>
      <c r="J230" s="184" t="str">
        <f>IF(ISERROR(VLOOKUP(A230,'[1]Z03 收入决算表(财决03表)'!$A$10:$K$500,11,FALSE)),"",VLOOKUP(A230,'[1]Z03 收入决算表(财决03表)'!$A$10:$K$500,11,FALSE))</f>
        <v/>
      </c>
      <c r="K230" s="180">
        <f>'[1]Z03 收入决算表(财决03表)'!A229</f>
        <v>0</v>
      </c>
      <c r="L230" s="181">
        <f>'[1]Z03 收入决算表(财决03表)'!$E229</f>
        <v>0</v>
      </c>
      <c r="M230" s="177" t="str">
        <f t="shared" si="7"/>
        <v/>
      </c>
    </row>
    <row r="231" spans="1:13" ht="22.5" customHeight="1">
      <c r="A231" s="234" t="str">
        <f t="shared" si="6"/>
        <v/>
      </c>
      <c r="B231" s="234"/>
      <c r="C231" s="168" t="str">
        <f>IF(ISERROR(VLOOKUP(A231,'[1]Z03 收入决算表(财决03表)'!$A$10:$K$500,4,FALSE)),"",VLOOKUP(A231,'[1]Z03 收入决算表(财决03表)'!$A$10:$K$500,4,FALSE))</f>
        <v/>
      </c>
      <c r="D231" s="184" t="str">
        <f>IF(ISERROR(VLOOKUP(A231,'[1]Z03 收入决算表(财决03表)'!$A$10:$K$500,5,FALSE)),"",VLOOKUP(A231,'[1]Z03 收入决算表(财决03表)'!$A$10:$K$500,5,FALSE))</f>
        <v/>
      </c>
      <c r="E231" s="184" t="str">
        <f>IF(ISERROR(VLOOKUP(A231,'[1]Z03 收入决算表(财决03表)'!$A$10:$K$500,6,FALSE)),"",VLOOKUP(A231,'[1]Z03 收入决算表(财决03表)'!$A$10:$K$500,6,FALSE))</f>
        <v/>
      </c>
      <c r="F231" s="184" t="str">
        <f>IF(ISERROR(VLOOKUP(A231,'[1]Z03 收入决算表(财决03表)'!$A$10:$K$500,7,FALSE)),"",VLOOKUP(A231,'[1]Z03 收入决算表(财决03表)'!$A$10:$K$500,7,FALSE))</f>
        <v/>
      </c>
      <c r="G231" s="184" t="str">
        <f>IF(ISERROR(VLOOKUP(A231,'[1]Z03 收入决算表(财决03表)'!$A$10:$K$500,8,FALSE)),"",VLOOKUP(A231,'[1]Z03 收入决算表(财决03表)'!$A$10:$K$500,8,FALSE))</f>
        <v/>
      </c>
      <c r="H231" s="184" t="str">
        <f>IF(ISERROR(VLOOKUP(A231,'[1]Z03 收入决算表(财决03表)'!$A$10:$K$500,9,FALSE)),"",VLOOKUP(A231,'[1]Z03 收入决算表(财决03表)'!$A$10:$K$500,9,FALSE))</f>
        <v/>
      </c>
      <c r="I231" s="184" t="str">
        <f>IF(ISERROR(VLOOKUP(A231,'[1]Z03 收入决算表(财决03表)'!$A$10:$K$500,10,FALSE)),"",VLOOKUP(A231,'[1]Z03 收入决算表(财决03表)'!$A$10:$K$500,10,FALSE))</f>
        <v/>
      </c>
      <c r="J231" s="184" t="str">
        <f>IF(ISERROR(VLOOKUP(A231,'[1]Z03 收入决算表(财决03表)'!$A$10:$K$500,11,FALSE)),"",VLOOKUP(A231,'[1]Z03 收入决算表(财决03表)'!$A$10:$K$500,11,FALSE))</f>
        <v/>
      </c>
      <c r="K231" s="180">
        <f>'[1]Z03 收入决算表(财决03表)'!A230</f>
        <v>0</v>
      </c>
      <c r="L231" s="181">
        <f>'[1]Z03 收入决算表(财决03表)'!$E230</f>
        <v>0</v>
      </c>
      <c r="M231" s="177" t="str">
        <f t="shared" si="7"/>
        <v/>
      </c>
    </row>
    <row r="232" spans="1:13" ht="22.5" customHeight="1">
      <c r="A232" s="234" t="str">
        <f t="shared" si="6"/>
        <v/>
      </c>
      <c r="B232" s="234"/>
      <c r="C232" s="168" t="str">
        <f>IF(ISERROR(VLOOKUP(A232,'[1]Z03 收入决算表(财决03表)'!$A$10:$K$500,4,FALSE)),"",VLOOKUP(A232,'[1]Z03 收入决算表(财决03表)'!$A$10:$K$500,4,FALSE))</f>
        <v/>
      </c>
      <c r="D232" s="184" t="str">
        <f>IF(ISERROR(VLOOKUP(A232,'[1]Z03 收入决算表(财决03表)'!$A$10:$K$500,5,FALSE)),"",VLOOKUP(A232,'[1]Z03 收入决算表(财决03表)'!$A$10:$K$500,5,FALSE))</f>
        <v/>
      </c>
      <c r="E232" s="184" t="str">
        <f>IF(ISERROR(VLOOKUP(A232,'[1]Z03 收入决算表(财决03表)'!$A$10:$K$500,6,FALSE)),"",VLOOKUP(A232,'[1]Z03 收入决算表(财决03表)'!$A$10:$K$500,6,FALSE))</f>
        <v/>
      </c>
      <c r="F232" s="184" t="str">
        <f>IF(ISERROR(VLOOKUP(A232,'[1]Z03 收入决算表(财决03表)'!$A$10:$K$500,7,FALSE)),"",VLOOKUP(A232,'[1]Z03 收入决算表(财决03表)'!$A$10:$K$500,7,FALSE))</f>
        <v/>
      </c>
      <c r="G232" s="184" t="str">
        <f>IF(ISERROR(VLOOKUP(A232,'[1]Z03 收入决算表(财决03表)'!$A$10:$K$500,8,FALSE)),"",VLOOKUP(A232,'[1]Z03 收入决算表(财决03表)'!$A$10:$K$500,8,FALSE))</f>
        <v/>
      </c>
      <c r="H232" s="184" t="str">
        <f>IF(ISERROR(VLOOKUP(A232,'[1]Z03 收入决算表(财决03表)'!$A$10:$K$500,9,FALSE)),"",VLOOKUP(A232,'[1]Z03 收入决算表(财决03表)'!$A$10:$K$500,9,FALSE))</f>
        <v/>
      </c>
      <c r="I232" s="184" t="str">
        <f>IF(ISERROR(VLOOKUP(A232,'[1]Z03 收入决算表(财决03表)'!$A$10:$K$500,10,FALSE)),"",VLOOKUP(A232,'[1]Z03 收入决算表(财决03表)'!$A$10:$K$500,10,FALSE))</f>
        <v/>
      </c>
      <c r="J232" s="184" t="str">
        <f>IF(ISERROR(VLOOKUP(A232,'[1]Z03 收入决算表(财决03表)'!$A$10:$K$500,11,FALSE)),"",VLOOKUP(A232,'[1]Z03 收入决算表(财决03表)'!$A$10:$K$500,11,FALSE))</f>
        <v/>
      </c>
      <c r="K232" s="180">
        <f>'[1]Z03 收入决算表(财决03表)'!A231</f>
        <v>0</v>
      </c>
      <c r="L232" s="181">
        <f>'[1]Z03 收入决算表(财决03表)'!$E231</f>
        <v>0</v>
      </c>
      <c r="M232" s="177" t="str">
        <f t="shared" si="7"/>
        <v/>
      </c>
    </row>
    <row r="233" spans="1:13" ht="22.5" customHeight="1">
      <c r="A233" s="234" t="str">
        <f t="shared" si="6"/>
        <v/>
      </c>
      <c r="B233" s="234"/>
      <c r="C233" s="168" t="str">
        <f>IF(ISERROR(VLOOKUP(A233,'[1]Z03 收入决算表(财决03表)'!$A$10:$K$500,4,FALSE)),"",VLOOKUP(A233,'[1]Z03 收入决算表(财决03表)'!$A$10:$K$500,4,FALSE))</f>
        <v/>
      </c>
      <c r="D233" s="184" t="str">
        <f>IF(ISERROR(VLOOKUP(A233,'[1]Z03 收入决算表(财决03表)'!$A$10:$K$500,5,FALSE)),"",VLOOKUP(A233,'[1]Z03 收入决算表(财决03表)'!$A$10:$K$500,5,FALSE))</f>
        <v/>
      </c>
      <c r="E233" s="184" t="str">
        <f>IF(ISERROR(VLOOKUP(A233,'[1]Z03 收入决算表(财决03表)'!$A$10:$K$500,6,FALSE)),"",VLOOKUP(A233,'[1]Z03 收入决算表(财决03表)'!$A$10:$K$500,6,FALSE))</f>
        <v/>
      </c>
      <c r="F233" s="184" t="str">
        <f>IF(ISERROR(VLOOKUP(A233,'[1]Z03 收入决算表(财决03表)'!$A$10:$K$500,7,FALSE)),"",VLOOKUP(A233,'[1]Z03 收入决算表(财决03表)'!$A$10:$K$500,7,FALSE))</f>
        <v/>
      </c>
      <c r="G233" s="184" t="str">
        <f>IF(ISERROR(VLOOKUP(A233,'[1]Z03 收入决算表(财决03表)'!$A$10:$K$500,8,FALSE)),"",VLOOKUP(A233,'[1]Z03 收入决算表(财决03表)'!$A$10:$K$500,8,FALSE))</f>
        <v/>
      </c>
      <c r="H233" s="184" t="str">
        <f>IF(ISERROR(VLOOKUP(A233,'[1]Z03 收入决算表(财决03表)'!$A$10:$K$500,9,FALSE)),"",VLOOKUP(A233,'[1]Z03 收入决算表(财决03表)'!$A$10:$K$500,9,FALSE))</f>
        <v/>
      </c>
      <c r="I233" s="184" t="str">
        <f>IF(ISERROR(VLOOKUP(A233,'[1]Z03 收入决算表(财决03表)'!$A$10:$K$500,10,FALSE)),"",VLOOKUP(A233,'[1]Z03 收入决算表(财决03表)'!$A$10:$K$500,10,FALSE))</f>
        <v/>
      </c>
      <c r="J233" s="184" t="str">
        <f>IF(ISERROR(VLOOKUP(A233,'[1]Z03 收入决算表(财决03表)'!$A$10:$K$500,11,FALSE)),"",VLOOKUP(A233,'[1]Z03 收入决算表(财决03表)'!$A$10:$K$500,11,FALSE))</f>
        <v/>
      </c>
      <c r="K233" s="180">
        <f>'[1]Z03 收入决算表(财决03表)'!A232</f>
        <v>0</v>
      </c>
      <c r="L233" s="181">
        <f>'[1]Z03 收入决算表(财决03表)'!$E232</f>
        <v>0</v>
      </c>
      <c r="M233" s="177" t="str">
        <f t="shared" si="7"/>
        <v/>
      </c>
    </row>
    <row r="234" spans="1:13" ht="22.5" customHeight="1">
      <c r="A234" s="234" t="str">
        <f t="shared" si="6"/>
        <v/>
      </c>
      <c r="B234" s="234"/>
      <c r="C234" s="168" t="str">
        <f>IF(ISERROR(VLOOKUP(A234,'[1]Z03 收入决算表(财决03表)'!$A$10:$K$500,4,FALSE)),"",VLOOKUP(A234,'[1]Z03 收入决算表(财决03表)'!$A$10:$K$500,4,FALSE))</f>
        <v/>
      </c>
      <c r="D234" s="184" t="str">
        <f>IF(ISERROR(VLOOKUP(A234,'[1]Z03 收入决算表(财决03表)'!$A$10:$K$500,5,FALSE)),"",VLOOKUP(A234,'[1]Z03 收入决算表(财决03表)'!$A$10:$K$500,5,FALSE))</f>
        <v/>
      </c>
      <c r="E234" s="184" t="str">
        <f>IF(ISERROR(VLOOKUP(A234,'[1]Z03 收入决算表(财决03表)'!$A$10:$K$500,6,FALSE)),"",VLOOKUP(A234,'[1]Z03 收入决算表(财决03表)'!$A$10:$K$500,6,FALSE))</f>
        <v/>
      </c>
      <c r="F234" s="184" t="str">
        <f>IF(ISERROR(VLOOKUP(A234,'[1]Z03 收入决算表(财决03表)'!$A$10:$K$500,7,FALSE)),"",VLOOKUP(A234,'[1]Z03 收入决算表(财决03表)'!$A$10:$K$500,7,FALSE))</f>
        <v/>
      </c>
      <c r="G234" s="184" t="str">
        <f>IF(ISERROR(VLOOKUP(A234,'[1]Z03 收入决算表(财决03表)'!$A$10:$K$500,8,FALSE)),"",VLOOKUP(A234,'[1]Z03 收入决算表(财决03表)'!$A$10:$K$500,8,FALSE))</f>
        <v/>
      </c>
      <c r="H234" s="184" t="str">
        <f>IF(ISERROR(VLOOKUP(A234,'[1]Z03 收入决算表(财决03表)'!$A$10:$K$500,9,FALSE)),"",VLOOKUP(A234,'[1]Z03 收入决算表(财决03表)'!$A$10:$K$500,9,FALSE))</f>
        <v/>
      </c>
      <c r="I234" s="184" t="str">
        <f>IF(ISERROR(VLOOKUP(A234,'[1]Z03 收入决算表(财决03表)'!$A$10:$K$500,10,FALSE)),"",VLOOKUP(A234,'[1]Z03 收入决算表(财决03表)'!$A$10:$K$500,10,FALSE))</f>
        <v/>
      </c>
      <c r="J234" s="184" t="str">
        <f>IF(ISERROR(VLOOKUP(A234,'[1]Z03 收入决算表(财决03表)'!$A$10:$K$500,11,FALSE)),"",VLOOKUP(A234,'[1]Z03 收入决算表(财决03表)'!$A$10:$K$500,11,FALSE))</f>
        <v/>
      </c>
      <c r="K234" s="180">
        <f>'[1]Z03 收入决算表(财决03表)'!A233</f>
        <v>0</v>
      </c>
      <c r="L234" s="181">
        <f>'[1]Z03 收入决算表(财决03表)'!$E233</f>
        <v>0</v>
      </c>
      <c r="M234" s="177" t="str">
        <f t="shared" si="7"/>
        <v/>
      </c>
    </row>
    <row r="235" spans="1:13" ht="22.5" customHeight="1">
      <c r="A235" s="234" t="str">
        <f t="shared" si="6"/>
        <v/>
      </c>
      <c r="B235" s="234"/>
      <c r="C235" s="168" t="str">
        <f>IF(ISERROR(VLOOKUP(A235,'[1]Z03 收入决算表(财决03表)'!$A$10:$K$500,4,FALSE)),"",VLOOKUP(A235,'[1]Z03 收入决算表(财决03表)'!$A$10:$K$500,4,FALSE))</f>
        <v/>
      </c>
      <c r="D235" s="184" t="str">
        <f>IF(ISERROR(VLOOKUP(A235,'[1]Z03 收入决算表(财决03表)'!$A$10:$K$500,5,FALSE)),"",VLOOKUP(A235,'[1]Z03 收入决算表(财决03表)'!$A$10:$K$500,5,FALSE))</f>
        <v/>
      </c>
      <c r="E235" s="184" t="str">
        <f>IF(ISERROR(VLOOKUP(A235,'[1]Z03 收入决算表(财决03表)'!$A$10:$K$500,6,FALSE)),"",VLOOKUP(A235,'[1]Z03 收入决算表(财决03表)'!$A$10:$K$500,6,FALSE))</f>
        <v/>
      </c>
      <c r="F235" s="184" t="str">
        <f>IF(ISERROR(VLOOKUP(A235,'[1]Z03 收入决算表(财决03表)'!$A$10:$K$500,7,FALSE)),"",VLOOKUP(A235,'[1]Z03 收入决算表(财决03表)'!$A$10:$K$500,7,FALSE))</f>
        <v/>
      </c>
      <c r="G235" s="184" t="str">
        <f>IF(ISERROR(VLOOKUP(A235,'[1]Z03 收入决算表(财决03表)'!$A$10:$K$500,8,FALSE)),"",VLOOKUP(A235,'[1]Z03 收入决算表(财决03表)'!$A$10:$K$500,8,FALSE))</f>
        <v/>
      </c>
      <c r="H235" s="184" t="str">
        <f>IF(ISERROR(VLOOKUP(A235,'[1]Z03 收入决算表(财决03表)'!$A$10:$K$500,9,FALSE)),"",VLOOKUP(A235,'[1]Z03 收入决算表(财决03表)'!$A$10:$K$500,9,FALSE))</f>
        <v/>
      </c>
      <c r="I235" s="184" t="str">
        <f>IF(ISERROR(VLOOKUP(A235,'[1]Z03 收入决算表(财决03表)'!$A$10:$K$500,10,FALSE)),"",VLOOKUP(A235,'[1]Z03 收入决算表(财决03表)'!$A$10:$K$500,10,FALSE))</f>
        <v/>
      </c>
      <c r="J235" s="184" t="str">
        <f>IF(ISERROR(VLOOKUP(A235,'[1]Z03 收入决算表(财决03表)'!$A$10:$K$500,11,FALSE)),"",VLOOKUP(A235,'[1]Z03 收入决算表(财决03表)'!$A$10:$K$500,11,FALSE))</f>
        <v/>
      </c>
      <c r="K235" s="180">
        <f>'[1]Z03 收入决算表(财决03表)'!A234</f>
        <v>0</v>
      </c>
      <c r="L235" s="181">
        <f>'[1]Z03 收入决算表(财决03表)'!$E234</f>
        <v>0</v>
      </c>
      <c r="M235" s="177" t="str">
        <f t="shared" si="7"/>
        <v/>
      </c>
    </row>
    <row r="236" spans="1:13" ht="22.5" customHeight="1">
      <c r="A236" s="234" t="str">
        <f t="shared" si="6"/>
        <v/>
      </c>
      <c r="B236" s="234"/>
      <c r="C236" s="168" t="str">
        <f>IF(ISERROR(VLOOKUP(A236,'[1]Z03 收入决算表(财决03表)'!$A$10:$K$500,4,FALSE)),"",VLOOKUP(A236,'[1]Z03 收入决算表(财决03表)'!$A$10:$K$500,4,FALSE))</f>
        <v/>
      </c>
      <c r="D236" s="184" t="str">
        <f>IF(ISERROR(VLOOKUP(A236,'[1]Z03 收入决算表(财决03表)'!$A$10:$K$500,5,FALSE)),"",VLOOKUP(A236,'[1]Z03 收入决算表(财决03表)'!$A$10:$K$500,5,FALSE))</f>
        <v/>
      </c>
      <c r="E236" s="184" t="str">
        <f>IF(ISERROR(VLOOKUP(A236,'[1]Z03 收入决算表(财决03表)'!$A$10:$K$500,6,FALSE)),"",VLOOKUP(A236,'[1]Z03 收入决算表(财决03表)'!$A$10:$K$500,6,FALSE))</f>
        <v/>
      </c>
      <c r="F236" s="184" t="str">
        <f>IF(ISERROR(VLOOKUP(A236,'[1]Z03 收入决算表(财决03表)'!$A$10:$K$500,7,FALSE)),"",VLOOKUP(A236,'[1]Z03 收入决算表(财决03表)'!$A$10:$K$500,7,FALSE))</f>
        <v/>
      </c>
      <c r="G236" s="184" t="str">
        <f>IF(ISERROR(VLOOKUP(A236,'[1]Z03 收入决算表(财决03表)'!$A$10:$K$500,8,FALSE)),"",VLOOKUP(A236,'[1]Z03 收入决算表(财决03表)'!$A$10:$K$500,8,FALSE))</f>
        <v/>
      </c>
      <c r="H236" s="184" t="str">
        <f>IF(ISERROR(VLOOKUP(A236,'[1]Z03 收入决算表(财决03表)'!$A$10:$K$500,9,FALSE)),"",VLOOKUP(A236,'[1]Z03 收入决算表(财决03表)'!$A$10:$K$500,9,FALSE))</f>
        <v/>
      </c>
      <c r="I236" s="184" t="str">
        <f>IF(ISERROR(VLOOKUP(A236,'[1]Z03 收入决算表(财决03表)'!$A$10:$K$500,10,FALSE)),"",VLOOKUP(A236,'[1]Z03 收入决算表(财决03表)'!$A$10:$K$500,10,FALSE))</f>
        <v/>
      </c>
      <c r="J236" s="184" t="str">
        <f>IF(ISERROR(VLOOKUP(A236,'[1]Z03 收入决算表(财决03表)'!$A$10:$K$500,11,FALSE)),"",VLOOKUP(A236,'[1]Z03 收入决算表(财决03表)'!$A$10:$K$500,11,FALSE))</f>
        <v/>
      </c>
      <c r="K236" s="180">
        <f>'[1]Z03 收入决算表(财决03表)'!A235</f>
        <v>0</v>
      </c>
      <c r="L236" s="181">
        <f>'[1]Z03 收入决算表(财决03表)'!$E235</f>
        <v>0</v>
      </c>
      <c r="M236" s="177" t="str">
        <f t="shared" si="7"/>
        <v/>
      </c>
    </row>
    <row r="237" spans="1:13" ht="22.5" customHeight="1">
      <c r="A237" s="234" t="str">
        <f t="shared" si="6"/>
        <v/>
      </c>
      <c r="B237" s="234"/>
      <c r="C237" s="168" t="str">
        <f>IF(ISERROR(VLOOKUP(A237,'[1]Z03 收入决算表(财决03表)'!$A$10:$K$500,4,FALSE)),"",VLOOKUP(A237,'[1]Z03 收入决算表(财决03表)'!$A$10:$K$500,4,FALSE))</f>
        <v/>
      </c>
      <c r="D237" s="184" t="str">
        <f>IF(ISERROR(VLOOKUP(A237,'[1]Z03 收入决算表(财决03表)'!$A$10:$K$500,5,FALSE)),"",VLOOKUP(A237,'[1]Z03 收入决算表(财决03表)'!$A$10:$K$500,5,FALSE))</f>
        <v/>
      </c>
      <c r="E237" s="184" t="str">
        <f>IF(ISERROR(VLOOKUP(A237,'[1]Z03 收入决算表(财决03表)'!$A$10:$K$500,6,FALSE)),"",VLOOKUP(A237,'[1]Z03 收入决算表(财决03表)'!$A$10:$K$500,6,FALSE))</f>
        <v/>
      </c>
      <c r="F237" s="184" t="str">
        <f>IF(ISERROR(VLOOKUP(A237,'[1]Z03 收入决算表(财决03表)'!$A$10:$K$500,7,FALSE)),"",VLOOKUP(A237,'[1]Z03 收入决算表(财决03表)'!$A$10:$K$500,7,FALSE))</f>
        <v/>
      </c>
      <c r="G237" s="184" t="str">
        <f>IF(ISERROR(VLOOKUP(A237,'[1]Z03 收入决算表(财决03表)'!$A$10:$K$500,8,FALSE)),"",VLOOKUP(A237,'[1]Z03 收入决算表(财决03表)'!$A$10:$K$500,8,FALSE))</f>
        <v/>
      </c>
      <c r="H237" s="184" t="str">
        <f>IF(ISERROR(VLOOKUP(A237,'[1]Z03 收入决算表(财决03表)'!$A$10:$K$500,9,FALSE)),"",VLOOKUP(A237,'[1]Z03 收入决算表(财决03表)'!$A$10:$K$500,9,FALSE))</f>
        <v/>
      </c>
      <c r="I237" s="184" t="str">
        <f>IF(ISERROR(VLOOKUP(A237,'[1]Z03 收入决算表(财决03表)'!$A$10:$K$500,10,FALSE)),"",VLOOKUP(A237,'[1]Z03 收入决算表(财决03表)'!$A$10:$K$500,10,FALSE))</f>
        <v/>
      </c>
      <c r="J237" s="184" t="str">
        <f>IF(ISERROR(VLOOKUP(A237,'[1]Z03 收入决算表(财决03表)'!$A$10:$K$500,11,FALSE)),"",VLOOKUP(A237,'[1]Z03 收入决算表(财决03表)'!$A$10:$K$500,11,FALSE))</f>
        <v/>
      </c>
      <c r="K237" s="180">
        <f>'[1]Z03 收入决算表(财决03表)'!A236</f>
        <v>0</v>
      </c>
      <c r="L237" s="181">
        <f>'[1]Z03 收入决算表(财决03表)'!$E236</f>
        <v>0</v>
      </c>
      <c r="M237" s="177" t="str">
        <f t="shared" si="7"/>
        <v/>
      </c>
    </row>
    <row r="238" spans="1:13" ht="22.5" customHeight="1">
      <c r="A238" s="234" t="str">
        <f t="shared" si="6"/>
        <v/>
      </c>
      <c r="B238" s="234"/>
      <c r="C238" s="168" t="str">
        <f>IF(ISERROR(VLOOKUP(A238,'[1]Z03 收入决算表(财决03表)'!$A$10:$K$500,4,FALSE)),"",VLOOKUP(A238,'[1]Z03 收入决算表(财决03表)'!$A$10:$K$500,4,FALSE))</f>
        <v/>
      </c>
      <c r="D238" s="184" t="str">
        <f>IF(ISERROR(VLOOKUP(A238,'[1]Z03 收入决算表(财决03表)'!$A$10:$K$500,5,FALSE)),"",VLOOKUP(A238,'[1]Z03 收入决算表(财决03表)'!$A$10:$K$500,5,FALSE))</f>
        <v/>
      </c>
      <c r="E238" s="184" t="str">
        <f>IF(ISERROR(VLOOKUP(A238,'[1]Z03 收入决算表(财决03表)'!$A$10:$K$500,6,FALSE)),"",VLOOKUP(A238,'[1]Z03 收入决算表(财决03表)'!$A$10:$K$500,6,FALSE))</f>
        <v/>
      </c>
      <c r="F238" s="184" t="str">
        <f>IF(ISERROR(VLOOKUP(A238,'[1]Z03 收入决算表(财决03表)'!$A$10:$K$500,7,FALSE)),"",VLOOKUP(A238,'[1]Z03 收入决算表(财决03表)'!$A$10:$K$500,7,FALSE))</f>
        <v/>
      </c>
      <c r="G238" s="184" t="str">
        <f>IF(ISERROR(VLOOKUP(A238,'[1]Z03 收入决算表(财决03表)'!$A$10:$K$500,8,FALSE)),"",VLOOKUP(A238,'[1]Z03 收入决算表(财决03表)'!$A$10:$K$500,8,FALSE))</f>
        <v/>
      </c>
      <c r="H238" s="184" t="str">
        <f>IF(ISERROR(VLOOKUP(A238,'[1]Z03 收入决算表(财决03表)'!$A$10:$K$500,9,FALSE)),"",VLOOKUP(A238,'[1]Z03 收入决算表(财决03表)'!$A$10:$K$500,9,FALSE))</f>
        <v/>
      </c>
      <c r="I238" s="184" t="str">
        <f>IF(ISERROR(VLOOKUP(A238,'[1]Z03 收入决算表(财决03表)'!$A$10:$K$500,10,FALSE)),"",VLOOKUP(A238,'[1]Z03 收入决算表(财决03表)'!$A$10:$K$500,10,FALSE))</f>
        <v/>
      </c>
      <c r="J238" s="184" t="str">
        <f>IF(ISERROR(VLOOKUP(A238,'[1]Z03 收入决算表(财决03表)'!$A$10:$K$500,11,FALSE)),"",VLOOKUP(A238,'[1]Z03 收入决算表(财决03表)'!$A$10:$K$500,11,FALSE))</f>
        <v/>
      </c>
      <c r="K238" s="180">
        <f>'[1]Z03 收入决算表(财决03表)'!A237</f>
        <v>0</v>
      </c>
      <c r="L238" s="181">
        <f>'[1]Z03 收入决算表(财决03表)'!$E237</f>
        <v>0</v>
      </c>
      <c r="M238" s="177" t="str">
        <f t="shared" si="7"/>
        <v/>
      </c>
    </row>
    <row r="239" spans="1:13" ht="22.5" customHeight="1">
      <c r="A239" s="234" t="str">
        <f t="shared" si="6"/>
        <v/>
      </c>
      <c r="B239" s="234"/>
      <c r="C239" s="168" t="str">
        <f>IF(ISERROR(VLOOKUP(A239,'[1]Z03 收入决算表(财决03表)'!$A$10:$K$500,4,FALSE)),"",VLOOKUP(A239,'[1]Z03 收入决算表(财决03表)'!$A$10:$K$500,4,FALSE))</f>
        <v/>
      </c>
      <c r="D239" s="184" t="str">
        <f>IF(ISERROR(VLOOKUP(A239,'[1]Z03 收入决算表(财决03表)'!$A$10:$K$500,5,FALSE)),"",VLOOKUP(A239,'[1]Z03 收入决算表(财决03表)'!$A$10:$K$500,5,FALSE))</f>
        <v/>
      </c>
      <c r="E239" s="184" t="str">
        <f>IF(ISERROR(VLOOKUP(A239,'[1]Z03 收入决算表(财决03表)'!$A$10:$K$500,6,FALSE)),"",VLOOKUP(A239,'[1]Z03 收入决算表(财决03表)'!$A$10:$K$500,6,FALSE))</f>
        <v/>
      </c>
      <c r="F239" s="184" t="str">
        <f>IF(ISERROR(VLOOKUP(A239,'[1]Z03 收入决算表(财决03表)'!$A$10:$K$500,7,FALSE)),"",VLOOKUP(A239,'[1]Z03 收入决算表(财决03表)'!$A$10:$K$500,7,FALSE))</f>
        <v/>
      </c>
      <c r="G239" s="184" t="str">
        <f>IF(ISERROR(VLOOKUP(A239,'[1]Z03 收入决算表(财决03表)'!$A$10:$K$500,8,FALSE)),"",VLOOKUP(A239,'[1]Z03 收入决算表(财决03表)'!$A$10:$K$500,8,FALSE))</f>
        <v/>
      </c>
      <c r="H239" s="184" t="str">
        <f>IF(ISERROR(VLOOKUP(A239,'[1]Z03 收入决算表(财决03表)'!$A$10:$K$500,9,FALSE)),"",VLOOKUP(A239,'[1]Z03 收入决算表(财决03表)'!$A$10:$K$500,9,FALSE))</f>
        <v/>
      </c>
      <c r="I239" s="184" t="str">
        <f>IF(ISERROR(VLOOKUP(A239,'[1]Z03 收入决算表(财决03表)'!$A$10:$K$500,10,FALSE)),"",VLOOKUP(A239,'[1]Z03 收入决算表(财决03表)'!$A$10:$K$500,10,FALSE))</f>
        <v/>
      </c>
      <c r="J239" s="184" t="str">
        <f>IF(ISERROR(VLOOKUP(A239,'[1]Z03 收入决算表(财决03表)'!$A$10:$K$500,11,FALSE)),"",VLOOKUP(A239,'[1]Z03 收入决算表(财决03表)'!$A$10:$K$500,11,FALSE))</f>
        <v/>
      </c>
      <c r="K239" s="180">
        <f>'[1]Z03 收入决算表(财决03表)'!A238</f>
        <v>0</v>
      </c>
      <c r="L239" s="181">
        <f>'[1]Z03 收入决算表(财决03表)'!$E238</f>
        <v>0</v>
      </c>
      <c r="M239" s="177" t="str">
        <f t="shared" si="7"/>
        <v/>
      </c>
    </row>
    <row r="240" spans="1:13" ht="22.5" customHeight="1">
      <c r="A240" s="234" t="str">
        <f t="shared" si="6"/>
        <v/>
      </c>
      <c r="B240" s="234"/>
      <c r="C240" s="168" t="str">
        <f>IF(ISERROR(VLOOKUP(A240,'[1]Z03 收入决算表(财决03表)'!$A$10:$K$500,4,FALSE)),"",VLOOKUP(A240,'[1]Z03 收入决算表(财决03表)'!$A$10:$K$500,4,FALSE))</f>
        <v/>
      </c>
      <c r="D240" s="184" t="str">
        <f>IF(ISERROR(VLOOKUP(A240,'[1]Z03 收入决算表(财决03表)'!$A$10:$K$500,5,FALSE)),"",VLOOKUP(A240,'[1]Z03 收入决算表(财决03表)'!$A$10:$K$500,5,FALSE))</f>
        <v/>
      </c>
      <c r="E240" s="184" t="str">
        <f>IF(ISERROR(VLOOKUP(A240,'[1]Z03 收入决算表(财决03表)'!$A$10:$K$500,6,FALSE)),"",VLOOKUP(A240,'[1]Z03 收入决算表(财决03表)'!$A$10:$K$500,6,FALSE))</f>
        <v/>
      </c>
      <c r="F240" s="184" t="str">
        <f>IF(ISERROR(VLOOKUP(A240,'[1]Z03 收入决算表(财决03表)'!$A$10:$K$500,7,FALSE)),"",VLOOKUP(A240,'[1]Z03 收入决算表(财决03表)'!$A$10:$K$500,7,FALSE))</f>
        <v/>
      </c>
      <c r="G240" s="184" t="str">
        <f>IF(ISERROR(VLOOKUP(A240,'[1]Z03 收入决算表(财决03表)'!$A$10:$K$500,8,FALSE)),"",VLOOKUP(A240,'[1]Z03 收入决算表(财决03表)'!$A$10:$K$500,8,FALSE))</f>
        <v/>
      </c>
      <c r="H240" s="184" t="str">
        <f>IF(ISERROR(VLOOKUP(A240,'[1]Z03 收入决算表(财决03表)'!$A$10:$K$500,9,FALSE)),"",VLOOKUP(A240,'[1]Z03 收入决算表(财决03表)'!$A$10:$K$500,9,FALSE))</f>
        <v/>
      </c>
      <c r="I240" s="184" t="str">
        <f>IF(ISERROR(VLOOKUP(A240,'[1]Z03 收入决算表(财决03表)'!$A$10:$K$500,10,FALSE)),"",VLOOKUP(A240,'[1]Z03 收入决算表(财决03表)'!$A$10:$K$500,10,FALSE))</f>
        <v/>
      </c>
      <c r="J240" s="184" t="str">
        <f>IF(ISERROR(VLOOKUP(A240,'[1]Z03 收入决算表(财决03表)'!$A$10:$K$500,11,FALSE)),"",VLOOKUP(A240,'[1]Z03 收入决算表(财决03表)'!$A$10:$K$500,11,FALSE))</f>
        <v/>
      </c>
      <c r="K240" s="180">
        <f>'[1]Z03 收入决算表(财决03表)'!A239</f>
        <v>0</v>
      </c>
      <c r="L240" s="181">
        <f>'[1]Z03 收入决算表(财决03表)'!$E239</f>
        <v>0</v>
      </c>
      <c r="M240" s="177" t="str">
        <f t="shared" si="7"/>
        <v/>
      </c>
    </row>
    <row r="241" spans="1:13" ht="22.5" customHeight="1">
      <c r="A241" s="234" t="str">
        <f t="shared" si="6"/>
        <v/>
      </c>
      <c r="B241" s="234"/>
      <c r="C241" s="168" t="str">
        <f>IF(ISERROR(VLOOKUP(A241,'[1]Z03 收入决算表(财决03表)'!$A$10:$K$500,4,FALSE)),"",VLOOKUP(A241,'[1]Z03 收入决算表(财决03表)'!$A$10:$K$500,4,FALSE))</f>
        <v/>
      </c>
      <c r="D241" s="184" t="str">
        <f>IF(ISERROR(VLOOKUP(A241,'[1]Z03 收入决算表(财决03表)'!$A$10:$K$500,5,FALSE)),"",VLOOKUP(A241,'[1]Z03 收入决算表(财决03表)'!$A$10:$K$500,5,FALSE))</f>
        <v/>
      </c>
      <c r="E241" s="184" t="str">
        <f>IF(ISERROR(VLOOKUP(A241,'[1]Z03 收入决算表(财决03表)'!$A$10:$K$500,6,FALSE)),"",VLOOKUP(A241,'[1]Z03 收入决算表(财决03表)'!$A$10:$K$500,6,FALSE))</f>
        <v/>
      </c>
      <c r="F241" s="184" t="str">
        <f>IF(ISERROR(VLOOKUP(A241,'[1]Z03 收入决算表(财决03表)'!$A$10:$K$500,7,FALSE)),"",VLOOKUP(A241,'[1]Z03 收入决算表(财决03表)'!$A$10:$K$500,7,FALSE))</f>
        <v/>
      </c>
      <c r="G241" s="184" t="str">
        <f>IF(ISERROR(VLOOKUP(A241,'[1]Z03 收入决算表(财决03表)'!$A$10:$K$500,8,FALSE)),"",VLOOKUP(A241,'[1]Z03 收入决算表(财决03表)'!$A$10:$K$500,8,FALSE))</f>
        <v/>
      </c>
      <c r="H241" s="184" t="str">
        <f>IF(ISERROR(VLOOKUP(A241,'[1]Z03 收入决算表(财决03表)'!$A$10:$K$500,9,FALSE)),"",VLOOKUP(A241,'[1]Z03 收入决算表(财决03表)'!$A$10:$K$500,9,FALSE))</f>
        <v/>
      </c>
      <c r="I241" s="184" t="str">
        <f>IF(ISERROR(VLOOKUP(A241,'[1]Z03 收入决算表(财决03表)'!$A$10:$K$500,10,FALSE)),"",VLOOKUP(A241,'[1]Z03 收入决算表(财决03表)'!$A$10:$K$500,10,FALSE))</f>
        <v/>
      </c>
      <c r="J241" s="184" t="str">
        <f>IF(ISERROR(VLOOKUP(A241,'[1]Z03 收入决算表(财决03表)'!$A$10:$K$500,11,FALSE)),"",VLOOKUP(A241,'[1]Z03 收入决算表(财决03表)'!$A$10:$K$500,11,FALSE))</f>
        <v/>
      </c>
      <c r="K241" s="180">
        <f>'[1]Z03 收入决算表(财决03表)'!A240</f>
        <v>0</v>
      </c>
      <c r="L241" s="181">
        <f>'[1]Z03 收入决算表(财决03表)'!$E240</f>
        <v>0</v>
      </c>
      <c r="M241" s="177" t="str">
        <f t="shared" si="7"/>
        <v/>
      </c>
    </row>
    <row r="242" spans="1:13" ht="22.5" customHeight="1">
      <c r="A242" s="234" t="str">
        <f t="shared" si="6"/>
        <v/>
      </c>
      <c r="B242" s="234"/>
      <c r="C242" s="168" t="str">
        <f>IF(ISERROR(VLOOKUP(A242,'[1]Z03 收入决算表(财决03表)'!$A$10:$K$500,4,FALSE)),"",VLOOKUP(A242,'[1]Z03 收入决算表(财决03表)'!$A$10:$K$500,4,FALSE))</f>
        <v/>
      </c>
      <c r="D242" s="184" t="str">
        <f>IF(ISERROR(VLOOKUP(A242,'[1]Z03 收入决算表(财决03表)'!$A$10:$K$500,5,FALSE)),"",VLOOKUP(A242,'[1]Z03 收入决算表(财决03表)'!$A$10:$K$500,5,FALSE))</f>
        <v/>
      </c>
      <c r="E242" s="184" t="str">
        <f>IF(ISERROR(VLOOKUP(A242,'[1]Z03 收入决算表(财决03表)'!$A$10:$K$500,6,FALSE)),"",VLOOKUP(A242,'[1]Z03 收入决算表(财决03表)'!$A$10:$K$500,6,FALSE))</f>
        <v/>
      </c>
      <c r="F242" s="184" t="str">
        <f>IF(ISERROR(VLOOKUP(A242,'[1]Z03 收入决算表(财决03表)'!$A$10:$K$500,7,FALSE)),"",VLOOKUP(A242,'[1]Z03 收入决算表(财决03表)'!$A$10:$K$500,7,FALSE))</f>
        <v/>
      </c>
      <c r="G242" s="184" t="str">
        <f>IF(ISERROR(VLOOKUP(A242,'[1]Z03 收入决算表(财决03表)'!$A$10:$K$500,8,FALSE)),"",VLOOKUP(A242,'[1]Z03 收入决算表(财决03表)'!$A$10:$K$500,8,FALSE))</f>
        <v/>
      </c>
      <c r="H242" s="184" t="str">
        <f>IF(ISERROR(VLOOKUP(A242,'[1]Z03 收入决算表(财决03表)'!$A$10:$K$500,9,FALSE)),"",VLOOKUP(A242,'[1]Z03 收入决算表(财决03表)'!$A$10:$K$500,9,FALSE))</f>
        <v/>
      </c>
      <c r="I242" s="184" t="str">
        <f>IF(ISERROR(VLOOKUP(A242,'[1]Z03 收入决算表(财决03表)'!$A$10:$K$500,10,FALSE)),"",VLOOKUP(A242,'[1]Z03 收入决算表(财决03表)'!$A$10:$K$500,10,FALSE))</f>
        <v/>
      </c>
      <c r="J242" s="184" t="str">
        <f>IF(ISERROR(VLOOKUP(A242,'[1]Z03 收入决算表(财决03表)'!$A$10:$K$500,11,FALSE)),"",VLOOKUP(A242,'[1]Z03 收入决算表(财决03表)'!$A$10:$K$500,11,FALSE))</f>
        <v/>
      </c>
      <c r="K242" s="180">
        <f>'[1]Z03 收入决算表(财决03表)'!A241</f>
        <v>0</v>
      </c>
      <c r="L242" s="181">
        <f>'[1]Z03 收入决算表(财决03表)'!$E241</f>
        <v>0</v>
      </c>
      <c r="M242" s="177" t="str">
        <f t="shared" si="7"/>
        <v/>
      </c>
    </row>
    <row r="243" spans="1:13" ht="22.5" customHeight="1">
      <c r="A243" s="234" t="str">
        <f t="shared" si="6"/>
        <v/>
      </c>
      <c r="B243" s="234"/>
      <c r="C243" s="168" t="str">
        <f>IF(ISERROR(VLOOKUP(A243,'[1]Z03 收入决算表(财决03表)'!$A$10:$K$500,4,FALSE)),"",VLOOKUP(A243,'[1]Z03 收入决算表(财决03表)'!$A$10:$K$500,4,FALSE))</f>
        <v/>
      </c>
      <c r="D243" s="184" t="str">
        <f>IF(ISERROR(VLOOKUP(A243,'[1]Z03 收入决算表(财决03表)'!$A$10:$K$500,5,FALSE)),"",VLOOKUP(A243,'[1]Z03 收入决算表(财决03表)'!$A$10:$K$500,5,FALSE))</f>
        <v/>
      </c>
      <c r="E243" s="184" t="str">
        <f>IF(ISERROR(VLOOKUP(A243,'[1]Z03 收入决算表(财决03表)'!$A$10:$K$500,6,FALSE)),"",VLOOKUP(A243,'[1]Z03 收入决算表(财决03表)'!$A$10:$K$500,6,FALSE))</f>
        <v/>
      </c>
      <c r="F243" s="184" t="str">
        <f>IF(ISERROR(VLOOKUP(A243,'[1]Z03 收入决算表(财决03表)'!$A$10:$K$500,7,FALSE)),"",VLOOKUP(A243,'[1]Z03 收入决算表(财决03表)'!$A$10:$K$500,7,FALSE))</f>
        <v/>
      </c>
      <c r="G243" s="184" t="str">
        <f>IF(ISERROR(VLOOKUP(A243,'[1]Z03 收入决算表(财决03表)'!$A$10:$K$500,8,FALSE)),"",VLOOKUP(A243,'[1]Z03 收入决算表(财决03表)'!$A$10:$K$500,8,FALSE))</f>
        <v/>
      </c>
      <c r="H243" s="184" t="str">
        <f>IF(ISERROR(VLOOKUP(A243,'[1]Z03 收入决算表(财决03表)'!$A$10:$K$500,9,FALSE)),"",VLOOKUP(A243,'[1]Z03 收入决算表(财决03表)'!$A$10:$K$500,9,FALSE))</f>
        <v/>
      </c>
      <c r="I243" s="184" t="str">
        <f>IF(ISERROR(VLOOKUP(A243,'[1]Z03 收入决算表(财决03表)'!$A$10:$K$500,10,FALSE)),"",VLOOKUP(A243,'[1]Z03 收入决算表(财决03表)'!$A$10:$K$500,10,FALSE))</f>
        <v/>
      </c>
      <c r="J243" s="184" t="str">
        <f>IF(ISERROR(VLOOKUP(A243,'[1]Z03 收入决算表(财决03表)'!$A$10:$K$500,11,FALSE)),"",VLOOKUP(A243,'[1]Z03 收入决算表(财决03表)'!$A$10:$K$500,11,FALSE))</f>
        <v/>
      </c>
      <c r="K243" s="180">
        <f>'[1]Z03 收入决算表(财决03表)'!A242</f>
        <v>0</v>
      </c>
      <c r="L243" s="181">
        <f>'[1]Z03 收入决算表(财决03表)'!$E242</f>
        <v>0</v>
      </c>
      <c r="M243" s="177" t="str">
        <f t="shared" si="7"/>
        <v/>
      </c>
    </row>
    <row r="244" spans="1:13" ht="22.5" customHeight="1">
      <c r="A244" s="234" t="str">
        <f t="shared" si="6"/>
        <v/>
      </c>
      <c r="B244" s="234"/>
      <c r="C244" s="168" t="str">
        <f>IF(ISERROR(VLOOKUP(A244,'[1]Z03 收入决算表(财决03表)'!$A$10:$K$500,4,FALSE)),"",VLOOKUP(A244,'[1]Z03 收入决算表(财决03表)'!$A$10:$K$500,4,FALSE))</f>
        <v/>
      </c>
      <c r="D244" s="184" t="str">
        <f>IF(ISERROR(VLOOKUP(A244,'[1]Z03 收入决算表(财决03表)'!$A$10:$K$500,5,FALSE)),"",VLOOKUP(A244,'[1]Z03 收入决算表(财决03表)'!$A$10:$K$500,5,FALSE))</f>
        <v/>
      </c>
      <c r="E244" s="184" t="str">
        <f>IF(ISERROR(VLOOKUP(A244,'[1]Z03 收入决算表(财决03表)'!$A$10:$K$500,6,FALSE)),"",VLOOKUP(A244,'[1]Z03 收入决算表(财决03表)'!$A$10:$K$500,6,FALSE))</f>
        <v/>
      </c>
      <c r="F244" s="184" t="str">
        <f>IF(ISERROR(VLOOKUP(A244,'[1]Z03 收入决算表(财决03表)'!$A$10:$K$500,7,FALSE)),"",VLOOKUP(A244,'[1]Z03 收入决算表(财决03表)'!$A$10:$K$500,7,FALSE))</f>
        <v/>
      </c>
      <c r="G244" s="184" t="str">
        <f>IF(ISERROR(VLOOKUP(A244,'[1]Z03 收入决算表(财决03表)'!$A$10:$K$500,8,FALSE)),"",VLOOKUP(A244,'[1]Z03 收入决算表(财决03表)'!$A$10:$K$500,8,FALSE))</f>
        <v/>
      </c>
      <c r="H244" s="184" t="str">
        <f>IF(ISERROR(VLOOKUP(A244,'[1]Z03 收入决算表(财决03表)'!$A$10:$K$500,9,FALSE)),"",VLOOKUP(A244,'[1]Z03 收入决算表(财决03表)'!$A$10:$K$500,9,FALSE))</f>
        <v/>
      </c>
      <c r="I244" s="184" t="str">
        <f>IF(ISERROR(VLOOKUP(A244,'[1]Z03 收入决算表(财决03表)'!$A$10:$K$500,10,FALSE)),"",VLOOKUP(A244,'[1]Z03 收入决算表(财决03表)'!$A$10:$K$500,10,FALSE))</f>
        <v/>
      </c>
      <c r="J244" s="184" t="str">
        <f>IF(ISERROR(VLOOKUP(A244,'[1]Z03 收入决算表(财决03表)'!$A$10:$K$500,11,FALSE)),"",VLOOKUP(A244,'[1]Z03 收入决算表(财决03表)'!$A$10:$K$500,11,FALSE))</f>
        <v/>
      </c>
      <c r="K244" s="180">
        <f>'[1]Z03 收入决算表(财决03表)'!A243</f>
        <v>0</v>
      </c>
      <c r="L244" s="181">
        <f>'[1]Z03 收入决算表(财决03表)'!$E243</f>
        <v>0</v>
      </c>
      <c r="M244" s="177" t="str">
        <f t="shared" si="7"/>
        <v/>
      </c>
    </row>
    <row r="245" spans="1:13" ht="22.5" customHeight="1">
      <c r="A245" s="234" t="str">
        <f t="shared" si="6"/>
        <v/>
      </c>
      <c r="B245" s="234"/>
      <c r="C245" s="168" t="str">
        <f>IF(ISERROR(VLOOKUP(A245,'[1]Z03 收入决算表(财决03表)'!$A$10:$K$500,4,FALSE)),"",VLOOKUP(A245,'[1]Z03 收入决算表(财决03表)'!$A$10:$K$500,4,FALSE))</f>
        <v/>
      </c>
      <c r="D245" s="184" t="str">
        <f>IF(ISERROR(VLOOKUP(A245,'[1]Z03 收入决算表(财决03表)'!$A$10:$K$500,5,FALSE)),"",VLOOKUP(A245,'[1]Z03 收入决算表(财决03表)'!$A$10:$K$500,5,FALSE))</f>
        <v/>
      </c>
      <c r="E245" s="184" t="str">
        <f>IF(ISERROR(VLOOKUP(A245,'[1]Z03 收入决算表(财决03表)'!$A$10:$K$500,6,FALSE)),"",VLOOKUP(A245,'[1]Z03 收入决算表(财决03表)'!$A$10:$K$500,6,FALSE))</f>
        <v/>
      </c>
      <c r="F245" s="184" t="str">
        <f>IF(ISERROR(VLOOKUP(A245,'[1]Z03 收入决算表(财决03表)'!$A$10:$K$500,7,FALSE)),"",VLOOKUP(A245,'[1]Z03 收入决算表(财决03表)'!$A$10:$K$500,7,FALSE))</f>
        <v/>
      </c>
      <c r="G245" s="184" t="str">
        <f>IF(ISERROR(VLOOKUP(A245,'[1]Z03 收入决算表(财决03表)'!$A$10:$K$500,8,FALSE)),"",VLOOKUP(A245,'[1]Z03 收入决算表(财决03表)'!$A$10:$K$500,8,FALSE))</f>
        <v/>
      </c>
      <c r="H245" s="184" t="str">
        <f>IF(ISERROR(VLOOKUP(A245,'[1]Z03 收入决算表(财决03表)'!$A$10:$K$500,9,FALSE)),"",VLOOKUP(A245,'[1]Z03 收入决算表(财决03表)'!$A$10:$K$500,9,FALSE))</f>
        <v/>
      </c>
      <c r="I245" s="184" t="str">
        <f>IF(ISERROR(VLOOKUP(A245,'[1]Z03 收入决算表(财决03表)'!$A$10:$K$500,10,FALSE)),"",VLOOKUP(A245,'[1]Z03 收入决算表(财决03表)'!$A$10:$K$500,10,FALSE))</f>
        <v/>
      </c>
      <c r="J245" s="184" t="str">
        <f>IF(ISERROR(VLOOKUP(A245,'[1]Z03 收入决算表(财决03表)'!$A$10:$K$500,11,FALSE)),"",VLOOKUP(A245,'[1]Z03 收入决算表(财决03表)'!$A$10:$K$500,11,FALSE))</f>
        <v/>
      </c>
      <c r="K245" s="180">
        <f>'[1]Z03 收入决算表(财决03表)'!A244</f>
        <v>0</v>
      </c>
      <c r="L245" s="181">
        <f>'[1]Z03 收入决算表(财决03表)'!$E244</f>
        <v>0</v>
      </c>
      <c r="M245" s="177" t="str">
        <f t="shared" si="7"/>
        <v/>
      </c>
    </row>
    <row r="246" spans="1:13" ht="22.5" customHeight="1">
      <c r="A246" s="234" t="str">
        <f t="shared" si="6"/>
        <v/>
      </c>
      <c r="B246" s="234"/>
      <c r="C246" s="168" t="str">
        <f>IF(ISERROR(VLOOKUP(A246,'[1]Z03 收入决算表(财决03表)'!$A$10:$K$500,4,FALSE)),"",VLOOKUP(A246,'[1]Z03 收入决算表(财决03表)'!$A$10:$K$500,4,FALSE))</f>
        <v/>
      </c>
      <c r="D246" s="184" t="str">
        <f>IF(ISERROR(VLOOKUP(A246,'[1]Z03 收入决算表(财决03表)'!$A$10:$K$500,5,FALSE)),"",VLOOKUP(A246,'[1]Z03 收入决算表(财决03表)'!$A$10:$K$500,5,FALSE))</f>
        <v/>
      </c>
      <c r="E246" s="184" t="str">
        <f>IF(ISERROR(VLOOKUP(A246,'[1]Z03 收入决算表(财决03表)'!$A$10:$K$500,6,FALSE)),"",VLOOKUP(A246,'[1]Z03 收入决算表(财决03表)'!$A$10:$K$500,6,FALSE))</f>
        <v/>
      </c>
      <c r="F246" s="184" t="str">
        <f>IF(ISERROR(VLOOKUP(A246,'[1]Z03 收入决算表(财决03表)'!$A$10:$K$500,7,FALSE)),"",VLOOKUP(A246,'[1]Z03 收入决算表(财决03表)'!$A$10:$K$500,7,FALSE))</f>
        <v/>
      </c>
      <c r="G246" s="184" t="str">
        <f>IF(ISERROR(VLOOKUP(A246,'[1]Z03 收入决算表(财决03表)'!$A$10:$K$500,8,FALSE)),"",VLOOKUP(A246,'[1]Z03 收入决算表(财决03表)'!$A$10:$K$500,8,FALSE))</f>
        <v/>
      </c>
      <c r="H246" s="184" t="str">
        <f>IF(ISERROR(VLOOKUP(A246,'[1]Z03 收入决算表(财决03表)'!$A$10:$K$500,9,FALSE)),"",VLOOKUP(A246,'[1]Z03 收入决算表(财决03表)'!$A$10:$K$500,9,FALSE))</f>
        <v/>
      </c>
      <c r="I246" s="184" t="str">
        <f>IF(ISERROR(VLOOKUP(A246,'[1]Z03 收入决算表(财决03表)'!$A$10:$K$500,10,FALSE)),"",VLOOKUP(A246,'[1]Z03 收入决算表(财决03表)'!$A$10:$K$500,10,FALSE))</f>
        <v/>
      </c>
      <c r="J246" s="184" t="str">
        <f>IF(ISERROR(VLOOKUP(A246,'[1]Z03 收入决算表(财决03表)'!$A$10:$K$500,11,FALSE)),"",VLOOKUP(A246,'[1]Z03 收入决算表(财决03表)'!$A$10:$K$500,11,FALSE))</f>
        <v/>
      </c>
      <c r="K246" s="180">
        <f>'[1]Z03 收入决算表(财决03表)'!A245</f>
        <v>0</v>
      </c>
      <c r="L246" s="181">
        <f>'[1]Z03 收入决算表(财决03表)'!$E245</f>
        <v>0</v>
      </c>
      <c r="M246" s="177" t="str">
        <f t="shared" si="7"/>
        <v/>
      </c>
    </row>
    <row r="247" spans="1:13" ht="22.5" customHeight="1">
      <c r="A247" s="234" t="str">
        <f t="shared" si="6"/>
        <v/>
      </c>
      <c r="B247" s="234"/>
      <c r="C247" s="168" t="str">
        <f>IF(ISERROR(VLOOKUP(A247,'[1]Z03 收入决算表(财决03表)'!$A$10:$K$500,4,FALSE)),"",VLOOKUP(A247,'[1]Z03 收入决算表(财决03表)'!$A$10:$K$500,4,FALSE))</f>
        <v/>
      </c>
      <c r="D247" s="184" t="str">
        <f>IF(ISERROR(VLOOKUP(A247,'[1]Z03 收入决算表(财决03表)'!$A$10:$K$500,5,FALSE)),"",VLOOKUP(A247,'[1]Z03 收入决算表(财决03表)'!$A$10:$K$500,5,FALSE))</f>
        <v/>
      </c>
      <c r="E247" s="184" t="str">
        <f>IF(ISERROR(VLOOKUP(A247,'[1]Z03 收入决算表(财决03表)'!$A$10:$K$500,6,FALSE)),"",VLOOKUP(A247,'[1]Z03 收入决算表(财决03表)'!$A$10:$K$500,6,FALSE))</f>
        <v/>
      </c>
      <c r="F247" s="184" t="str">
        <f>IF(ISERROR(VLOOKUP(A247,'[1]Z03 收入决算表(财决03表)'!$A$10:$K$500,7,FALSE)),"",VLOOKUP(A247,'[1]Z03 收入决算表(财决03表)'!$A$10:$K$500,7,FALSE))</f>
        <v/>
      </c>
      <c r="G247" s="184" t="str">
        <f>IF(ISERROR(VLOOKUP(A247,'[1]Z03 收入决算表(财决03表)'!$A$10:$K$500,8,FALSE)),"",VLOOKUP(A247,'[1]Z03 收入决算表(财决03表)'!$A$10:$K$500,8,FALSE))</f>
        <v/>
      </c>
      <c r="H247" s="184" t="str">
        <f>IF(ISERROR(VLOOKUP(A247,'[1]Z03 收入决算表(财决03表)'!$A$10:$K$500,9,FALSE)),"",VLOOKUP(A247,'[1]Z03 收入决算表(财决03表)'!$A$10:$K$500,9,FALSE))</f>
        <v/>
      </c>
      <c r="I247" s="184" t="str">
        <f>IF(ISERROR(VLOOKUP(A247,'[1]Z03 收入决算表(财决03表)'!$A$10:$K$500,10,FALSE)),"",VLOOKUP(A247,'[1]Z03 收入决算表(财决03表)'!$A$10:$K$500,10,FALSE))</f>
        <v/>
      </c>
      <c r="J247" s="184" t="str">
        <f>IF(ISERROR(VLOOKUP(A247,'[1]Z03 收入决算表(财决03表)'!$A$10:$K$500,11,FALSE)),"",VLOOKUP(A247,'[1]Z03 收入决算表(财决03表)'!$A$10:$K$500,11,FALSE))</f>
        <v/>
      </c>
      <c r="K247" s="180">
        <f>'[1]Z03 收入决算表(财决03表)'!A246</f>
        <v>0</v>
      </c>
      <c r="L247" s="181">
        <f>'[1]Z03 收入决算表(财决03表)'!$E246</f>
        <v>0</v>
      </c>
      <c r="M247" s="177" t="str">
        <f t="shared" si="7"/>
        <v/>
      </c>
    </row>
    <row r="248" spans="1:13" ht="22.5" customHeight="1">
      <c r="A248" s="234" t="str">
        <f t="shared" si="6"/>
        <v/>
      </c>
      <c r="B248" s="234"/>
      <c r="C248" s="168" t="str">
        <f>IF(ISERROR(VLOOKUP(A248,'[1]Z03 收入决算表(财决03表)'!$A$10:$K$500,4,FALSE)),"",VLOOKUP(A248,'[1]Z03 收入决算表(财决03表)'!$A$10:$K$500,4,FALSE))</f>
        <v/>
      </c>
      <c r="D248" s="184" t="str">
        <f>IF(ISERROR(VLOOKUP(A248,'[1]Z03 收入决算表(财决03表)'!$A$10:$K$500,5,FALSE)),"",VLOOKUP(A248,'[1]Z03 收入决算表(财决03表)'!$A$10:$K$500,5,FALSE))</f>
        <v/>
      </c>
      <c r="E248" s="184" t="str">
        <f>IF(ISERROR(VLOOKUP(A248,'[1]Z03 收入决算表(财决03表)'!$A$10:$K$500,6,FALSE)),"",VLOOKUP(A248,'[1]Z03 收入决算表(财决03表)'!$A$10:$K$500,6,FALSE))</f>
        <v/>
      </c>
      <c r="F248" s="184" t="str">
        <f>IF(ISERROR(VLOOKUP(A248,'[1]Z03 收入决算表(财决03表)'!$A$10:$K$500,7,FALSE)),"",VLOOKUP(A248,'[1]Z03 收入决算表(财决03表)'!$A$10:$K$500,7,FALSE))</f>
        <v/>
      </c>
      <c r="G248" s="184" t="str">
        <f>IF(ISERROR(VLOOKUP(A248,'[1]Z03 收入决算表(财决03表)'!$A$10:$K$500,8,FALSE)),"",VLOOKUP(A248,'[1]Z03 收入决算表(财决03表)'!$A$10:$K$500,8,FALSE))</f>
        <v/>
      </c>
      <c r="H248" s="184" t="str">
        <f>IF(ISERROR(VLOOKUP(A248,'[1]Z03 收入决算表(财决03表)'!$A$10:$K$500,9,FALSE)),"",VLOOKUP(A248,'[1]Z03 收入决算表(财决03表)'!$A$10:$K$500,9,FALSE))</f>
        <v/>
      </c>
      <c r="I248" s="184" t="str">
        <f>IF(ISERROR(VLOOKUP(A248,'[1]Z03 收入决算表(财决03表)'!$A$10:$K$500,10,FALSE)),"",VLOOKUP(A248,'[1]Z03 收入决算表(财决03表)'!$A$10:$K$500,10,FALSE))</f>
        <v/>
      </c>
      <c r="J248" s="184" t="str">
        <f>IF(ISERROR(VLOOKUP(A248,'[1]Z03 收入决算表(财决03表)'!$A$10:$K$500,11,FALSE)),"",VLOOKUP(A248,'[1]Z03 收入决算表(财决03表)'!$A$10:$K$500,11,FALSE))</f>
        <v/>
      </c>
      <c r="K248" s="180">
        <f>'[1]Z03 收入决算表(财决03表)'!A247</f>
        <v>0</v>
      </c>
      <c r="L248" s="181">
        <f>'[1]Z03 收入决算表(财决03表)'!$E247</f>
        <v>0</v>
      </c>
      <c r="M248" s="177" t="str">
        <f t="shared" si="7"/>
        <v/>
      </c>
    </row>
    <row r="249" spans="1:13" ht="22.5" customHeight="1">
      <c r="A249" s="234" t="str">
        <f t="shared" si="6"/>
        <v/>
      </c>
      <c r="B249" s="234"/>
      <c r="C249" s="168" t="str">
        <f>IF(ISERROR(VLOOKUP(A249,'[1]Z03 收入决算表(财决03表)'!$A$10:$K$500,4,FALSE)),"",VLOOKUP(A249,'[1]Z03 收入决算表(财决03表)'!$A$10:$K$500,4,FALSE))</f>
        <v/>
      </c>
      <c r="D249" s="184" t="str">
        <f>IF(ISERROR(VLOOKUP(A249,'[1]Z03 收入决算表(财决03表)'!$A$10:$K$500,5,FALSE)),"",VLOOKUP(A249,'[1]Z03 收入决算表(财决03表)'!$A$10:$K$500,5,FALSE))</f>
        <v/>
      </c>
      <c r="E249" s="184" t="str">
        <f>IF(ISERROR(VLOOKUP(A249,'[1]Z03 收入决算表(财决03表)'!$A$10:$K$500,6,FALSE)),"",VLOOKUP(A249,'[1]Z03 收入决算表(财决03表)'!$A$10:$K$500,6,FALSE))</f>
        <v/>
      </c>
      <c r="F249" s="184" t="str">
        <f>IF(ISERROR(VLOOKUP(A249,'[1]Z03 收入决算表(财决03表)'!$A$10:$K$500,7,FALSE)),"",VLOOKUP(A249,'[1]Z03 收入决算表(财决03表)'!$A$10:$K$500,7,FALSE))</f>
        <v/>
      </c>
      <c r="G249" s="184" t="str">
        <f>IF(ISERROR(VLOOKUP(A249,'[1]Z03 收入决算表(财决03表)'!$A$10:$K$500,8,FALSE)),"",VLOOKUP(A249,'[1]Z03 收入决算表(财决03表)'!$A$10:$K$500,8,FALSE))</f>
        <v/>
      </c>
      <c r="H249" s="184" t="str">
        <f>IF(ISERROR(VLOOKUP(A249,'[1]Z03 收入决算表(财决03表)'!$A$10:$K$500,9,FALSE)),"",VLOOKUP(A249,'[1]Z03 收入决算表(财决03表)'!$A$10:$K$500,9,FALSE))</f>
        <v/>
      </c>
      <c r="I249" s="184" t="str">
        <f>IF(ISERROR(VLOOKUP(A249,'[1]Z03 收入决算表(财决03表)'!$A$10:$K$500,10,FALSE)),"",VLOOKUP(A249,'[1]Z03 收入决算表(财决03表)'!$A$10:$K$500,10,FALSE))</f>
        <v/>
      </c>
      <c r="J249" s="184" t="str">
        <f>IF(ISERROR(VLOOKUP(A249,'[1]Z03 收入决算表(财决03表)'!$A$10:$K$500,11,FALSE)),"",VLOOKUP(A249,'[1]Z03 收入决算表(财决03表)'!$A$10:$K$500,11,FALSE))</f>
        <v/>
      </c>
      <c r="K249" s="180">
        <f>'[1]Z03 收入决算表(财决03表)'!A248</f>
        <v>0</v>
      </c>
      <c r="L249" s="181">
        <f>'[1]Z03 收入决算表(财决03表)'!$E248</f>
        <v>0</v>
      </c>
      <c r="M249" s="177" t="str">
        <f t="shared" si="7"/>
        <v/>
      </c>
    </row>
    <row r="250" spans="1:13" ht="22.5" customHeight="1">
      <c r="A250" s="234" t="str">
        <f t="shared" si="6"/>
        <v/>
      </c>
      <c r="B250" s="234"/>
      <c r="C250" s="168" t="str">
        <f>IF(ISERROR(VLOOKUP(A250,'[1]Z03 收入决算表(财决03表)'!$A$10:$K$500,4,FALSE)),"",VLOOKUP(A250,'[1]Z03 收入决算表(财决03表)'!$A$10:$K$500,4,FALSE))</f>
        <v/>
      </c>
      <c r="D250" s="184" t="str">
        <f>IF(ISERROR(VLOOKUP(A250,'[1]Z03 收入决算表(财决03表)'!$A$10:$K$500,5,FALSE)),"",VLOOKUP(A250,'[1]Z03 收入决算表(财决03表)'!$A$10:$K$500,5,FALSE))</f>
        <v/>
      </c>
      <c r="E250" s="184" t="str">
        <f>IF(ISERROR(VLOOKUP(A250,'[1]Z03 收入决算表(财决03表)'!$A$10:$K$500,6,FALSE)),"",VLOOKUP(A250,'[1]Z03 收入决算表(财决03表)'!$A$10:$K$500,6,FALSE))</f>
        <v/>
      </c>
      <c r="F250" s="184" t="str">
        <f>IF(ISERROR(VLOOKUP(A250,'[1]Z03 收入决算表(财决03表)'!$A$10:$K$500,7,FALSE)),"",VLOOKUP(A250,'[1]Z03 收入决算表(财决03表)'!$A$10:$K$500,7,FALSE))</f>
        <v/>
      </c>
      <c r="G250" s="184" t="str">
        <f>IF(ISERROR(VLOOKUP(A250,'[1]Z03 收入决算表(财决03表)'!$A$10:$K$500,8,FALSE)),"",VLOOKUP(A250,'[1]Z03 收入决算表(财决03表)'!$A$10:$K$500,8,FALSE))</f>
        <v/>
      </c>
      <c r="H250" s="184" t="str">
        <f>IF(ISERROR(VLOOKUP(A250,'[1]Z03 收入决算表(财决03表)'!$A$10:$K$500,9,FALSE)),"",VLOOKUP(A250,'[1]Z03 收入决算表(财决03表)'!$A$10:$K$500,9,FALSE))</f>
        <v/>
      </c>
      <c r="I250" s="184" t="str">
        <f>IF(ISERROR(VLOOKUP(A250,'[1]Z03 收入决算表(财决03表)'!$A$10:$K$500,10,FALSE)),"",VLOOKUP(A250,'[1]Z03 收入决算表(财决03表)'!$A$10:$K$500,10,FALSE))</f>
        <v/>
      </c>
      <c r="J250" s="184" t="str">
        <f>IF(ISERROR(VLOOKUP(A250,'[1]Z03 收入决算表(财决03表)'!$A$10:$K$500,11,FALSE)),"",VLOOKUP(A250,'[1]Z03 收入决算表(财决03表)'!$A$10:$K$500,11,FALSE))</f>
        <v/>
      </c>
      <c r="K250" s="180">
        <f>'[1]Z03 收入决算表(财决03表)'!A249</f>
        <v>0</v>
      </c>
      <c r="L250" s="181">
        <f>'[1]Z03 收入决算表(财决03表)'!$E249</f>
        <v>0</v>
      </c>
      <c r="M250" s="177" t="str">
        <f t="shared" si="7"/>
        <v/>
      </c>
    </row>
    <row r="251" spans="1:13" ht="22.5" customHeight="1">
      <c r="A251" s="234" t="str">
        <f t="shared" si="6"/>
        <v/>
      </c>
      <c r="B251" s="234"/>
      <c r="C251" s="168" t="str">
        <f>IF(ISERROR(VLOOKUP(A251,'[1]Z03 收入决算表(财决03表)'!$A$10:$K$500,4,FALSE)),"",VLOOKUP(A251,'[1]Z03 收入决算表(财决03表)'!$A$10:$K$500,4,FALSE))</f>
        <v/>
      </c>
      <c r="D251" s="184" t="str">
        <f>IF(ISERROR(VLOOKUP(A251,'[1]Z03 收入决算表(财决03表)'!$A$10:$K$500,5,FALSE)),"",VLOOKUP(A251,'[1]Z03 收入决算表(财决03表)'!$A$10:$K$500,5,FALSE))</f>
        <v/>
      </c>
      <c r="E251" s="184" t="str">
        <f>IF(ISERROR(VLOOKUP(A251,'[1]Z03 收入决算表(财决03表)'!$A$10:$K$500,6,FALSE)),"",VLOOKUP(A251,'[1]Z03 收入决算表(财决03表)'!$A$10:$K$500,6,FALSE))</f>
        <v/>
      </c>
      <c r="F251" s="184" t="str">
        <f>IF(ISERROR(VLOOKUP(A251,'[1]Z03 收入决算表(财决03表)'!$A$10:$K$500,7,FALSE)),"",VLOOKUP(A251,'[1]Z03 收入决算表(财决03表)'!$A$10:$K$500,7,FALSE))</f>
        <v/>
      </c>
      <c r="G251" s="184" t="str">
        <f>IF(ISERROR(VLOOKUP(A251,'[1]Z03 收入决算表(财决03表)'!$A$10:$K$500,8,FALSE)),"",VLOOKUP(A251,'[1]Z03 收入决算表(财决03表)'!$A$10:$K$500,8,FALSE))</f>
        <v/>
      </c>
      <c r="H251" s="184" t="str">
        <f>IF(ISERROR(VLOOKUP(A251,'[1]Z03 收入决算表(财决03表)'!$A$10:$K$500,9,FALSE)),"",VLOOKUP(A251,'[1]Z03 收入决算表(财决03表)'!$A$10:$K$500,9,FALSE))</f>
        <v/>
      </c>
      <c r="I251" s="184" t="str">
        <f>IF(ISERROR(VLOOKUP(A251,'[1]Z03 收入决算表(财决03表)'!$A$10:$K$500,10,FALSE)),"",VLOOKUP(A251,'[1]Z03 收入决算表(财决03表)'!$A$10:$K$500,10,FALSE))</f>
        <v/>
      </c>
      <c r="J251" s="184" t="str">
        <f>IF(ISERROR(VLOOKUP(A251,'[1]Z03 收入决算表(财决03表)'!$A$10:$K$500,11,FALSE)),"",VLOOKUP(A251,'[1]Z03 收入决算表(财决03表)'!$A$10:$K$500,11,FALSE))</f>
        <v/>
      </c>
      <c r="K251" s="180">
        <f>'[1]Z03 收入决算表(财决03表)'!A250</f>
        <v>0</v>
      </c>
      <c r="L251" s="181">
        <f>'[1]Z03 收入决算表(财决03表)'!$E250</f>
        <v>0</v>
      </c>
      <c r="M251" s="177" t="str">
        <f t="shared" si="7"/>
        <v/>
      </c>
    </row>
    <row r="252" spans="1:13" ht="22.5" customHeight="1">
      <c r="A252" s="234" t="str">
        <f t="shared" si="6"/>
        <v/>
      </c>
      <c r="B252" s="234"/>
      <c r="C252" s="168" t="str">
        <f>IF(ISERROR(VLOOKUP(A252,'[1]Z03 收入决算表(财决03表)'!$A$10:$K$500,4,FALSE)),"",VLOOKUP(A252,'[1]Z03 收入决算表(财决03表)'!$A$10:$K$500,4,FALSE))</f>
        <v/>
      </c>
      <c r="D252" s="184" t="str">
        <f>IF(ISERROR(VLOOKUP(A252,'[1]Z03 收入决算表(财决03表)'!$A$10:$K$500,5,FALSE)),"",VLOOKUP(A252,'[1]Z03 收入决算表(财决03表)'!$A$10:$K$500,5,FALSE))</f>
        <v/>
      </c>
      <c r="E252" s="184" t="str">
        <f>IF(ISERROR(VLOOKUP(A252,'[1]Z03 收入决算表(财决03表)'!$A$10:$K$500,6,FALSE)),"",VLOOKUP(A252,'[1]Z03 收入决算表(财决03表)'!$A$10:$K$500,6,FALSE))</f>
        <v/>
      </c>
      <c r="F252" s="184" t="str">
        <f>IF(ISERROR(VLOOKUP(A252,'[1]Z03 收入决算表(财决03表)'!$A$10:$K$500,7,FALSE)),"",VLOOKUP(A252,'[1]Z03 收入决算表(财决03表)'!$A$10:$K$500,7,FALSE))</f>
        <v/>
      </c>
      <c r="G252" s="184" t="str">
        <f>IF(ISERROR(VLOOKUP(A252,'[1]Z03 收入决算表(财决03表)'!$A$10:$K$500,8,FALSE)),"",VLOOKUP(A252,'[1]Z03 收入决算表(财决03表)'!$A$10:$K$500,8,FALSE))</f>
        <v/>
      </c>
      <c r="H252" s="184" t="str">
        <f>IF(ISERROR(VLOOKUP(A252,'[1]Z03 收入决算表(财决03表)'!$A$10:$K$500,9,FALSE)),"",VLOOKUP(A252,'[1]Z03 收入决算表(财决03表)'!$A$10:$K$500,9,FALSE))</f>
        <v/>
      </c>
      <c r="I252" s="184" t="str">
        <f>IF(ISERROR(VLOOKUP(A252,'[1]Z03 收入决算表(财决03表)'!$A$10:$K$500,10,FALSE)),"",VLOOKUP(A252,'[1]Z03 收入决算表(财决03表)'!$A$10:$K$500,10,FALSE))</f>
        <v/>
      </c>
      <c r="J252" s="184" t="str">
        <f>IF(ISERROR(VLOOKUP(A252,'[1]Z03 收入决算表(财决03表)'!$A$10:$K$500,11,FALSE)),"",VLOOKUP(A252,'[1]Z03 收入决算表(财决03表)'!$A$10:$K$500,11,FALSE))</f>
        <v/>
      </c>
      <c r="K252" s="180">
        <f>'[1]Z03 收入决算表(财决03表)'!A251</f>
        <v>0</v>
      </c>
      <c r="L252" s="181">
        <f>'[1]Z03 收入决算表(财决03表)'!$E251</f>
        <v>0</v>
      </c>
      <c r="M252" s="177" t="str">
        <f t="shared" si="7"/>
        <v/>
      </c>
    </row>
    <row r="253" spans="1:13" ht="22.5" customHeight="1">
      <c r="A253" s="234" t="str">
        <f t="shared" si="6"/>
        <v/>
      </c>
      <c r="B253" s="234"/>
      <c r="C253" s="168" t="str">
        <f>IF(ISERROR(VLOOKUP(A253,'[1]Z03 收入决算表(财决03表)'!$A$10:$K$500,4,FALSE)),"",VLOOKUP(A253,'[1]Z03 收入决算表(财决03表)'!$A$10:$K$500,4,FALSE))</f>
        <v/>
      </c>
      <c r="D253" s="184" t="str">
        <f>IF(ISERROR(VLOOKUP(A253,'[1]Z03 收入决算表(财决03表)'!$A$10:$K$500,5,FALSE)),"",VLOOKUP(A253,'[1]Z03 收入决算表(财决03表)'!$A$10:$K$500,5,FALSE))</f>
        <v/>
      </c>
      <c r="E253" s="184" t="str">
        <f>IF(ISERROR(VLOOKUP(A253,'[1]Z03 收入决算表(财决03表)'!$A$10:$K$500,6,FALSE)),"",VLOOKUP(A253,'[1]Z03 收入决算表(财决03表)'!$A$10:$K$500,6,FALSE))</f>
        <v/>
      </c>
      <c r="F253" s="184" t="str">
        <f>IF(ISERROR(VLOOKUP(A253,'[1]Z03 收入决算表(财决03表)'!$A$10:$K$500,7,FALSE)),"",VLOOKUP(A253,'[1]Z03 收入决算表(财决03表)'!$A$10:$K$500,7,FALSE))</f>
        <v/>
      </c>
      <c r="G253" s="184" t="str">
        <f>IF(ISERROR(VLOOKUP(A253,'[1]Z03 收入决算表(财决03表)'!$A$10:$K$500,8,FALSE)),"",VLOOKUP(A253,'[1]Z03 收入决算表(财决03表)'!$A$10:$K$500,8,FALSE))</f>
        <v/>
      </c>
      <c r="H253" s="184" t="str">
        <f>IF(ISERROR(VLOOKUP(A253,'[1]Z03 收入决算表(财决03表)'!$A$10:$K$500,9,FALSE)),"",VLOOKUP(A253,'[1]Z03 收入决算表(财决03表)'!$A$10:$K$500,9,FALSE))</f>
        <v/>
      </c>
      <c r="I253" s="184" t="str">
        <f>IF(ISERROR(VLOOKUP(A253,'[1]Z03 收入决算表(财决03表)'!$A$10:$K$500,10,FALSE)),"",VLOOKUP(A253,'[1]Z03 收入决算表(财决03表)'!$A$10:$K$500,10,FALSE))</f>
        <v/>
      </c>
      <c r="J253" s="184" t="str">
        <f>IF(ISERROR(VLOOKUP(A253,'[1]Z03 收入决算表(财决03表)'!$A$10:$K$500,11,FALSE)),"",VLOOKUP(A253,'[1]Z03 收入决算表(财决03表)'!$A$10:$K$500,11,FALSE))</f>
        <v/>
      </c>
      <c r="K253" s="180">
        <f>'[1]Z03 收入决算表(财决03表)'!A252</f>
        <v>0</v>
      </c>
      <c r="L253" s="181">
        <f>'[1]Z03 收入决算表(财决03表)'!$E252</f>
        <v>0</v>
      </c>
      <c r="M253" s="177" t="str">
        <f t="shared" si="7"/>
        <v/>
      </c>
    </row>
    <row r="254" spans="1:13" ht="22.5" customHeight="1">
      <c r="A254" s="234" t="str">
        <f t="shared" si="6"/>
        <v/>
      </c>
      <c r="B254" s="234"/>
      <c r="C254" s="168" t="str">
        <f>IF(ISERROR(VLOOKUP(A254,'[1]Z03 收入决算表(财决03表)'!$A$10:$K$500,4,FALSE)),"",VLOOKUP(A254,'[1]Z03 收入决算表(财决03表)'!$A$10:$K$500,4,FALSE))</f>
        <v/>
      </c>
      <c r="D254" s="184" t="str">
        <f>IF(ISERROR(VLOOKUP(A254,'[1]Z03 收入决算表(财决03表)'!$A$10:$K$500,5,FALSE)),"",VLOOKUP(A254,'[1]Z03 收入决算表(财决03表)'!$A$10:$K$500,5,FALSE))</f>
        <v/>
      </c>
      <c r="E254" s="184" t="str">
        <f>IF(ISERROR(VLOOKUP(A254,'[1]Z03 收入决算表(财决03表)'!$A$10:$K$500,6,FALSE)),"",VLOOKUP(A254,'[1]Z03 收入决算表(财决03表)'!$A$10:$K$500,6,FALSE))</f>
        <v/>
      </c>
      <c r="F254" s="184" t="str">
        <f>IF(ISERROR(VLOOKUP(A254,'[1]Z03 收入决算表(财决03表)'!$A$10:$K$500,7,FALSE)),"",VLOOKUP(A254,'[1]Z03 收入决算表(财决03表)'!$A$10:$K$500,7,FALSE))</f>
        <v/>
      </c>
      <c r="G254" s="184" t="str">
        <f>IF(ISERROR(VLOOKUP(A254,'[1]Z03 收入决算表(财决03表)'!$A$10:$K$500,8,FALSE)),"",VLOOKUP(A254,'[1]Z03 收入决算表(财决03表)'!$A$10:$K$500,8,FALSE))</f>
        <v/>
      </c>
      <c r="H254" s="184" t="str">
        <f>IF(ISERROR(VLOOKUP(A254,'[1]Z03 收入决算表(财决03表)'!$A$10:$K$500,9,FALSE)),"",VLOOKUP(A254,'[1]Z03 收入决算表(财决03表)'!$A$10:$K$500,9,FALSE))</f>
        <v/>
      </c>
      <c r="I254" s="184" t="str">
        <f>IF(ISERROR(VLOOKUP(A254,'[1]Z03 收入决算表(财决03表)'!$A$10:$K$500,10,FALSE)),"",VLOOKUP(A254,'[1]Z03 收入决算表(财决03表)'!$A$10:$K$500,10,FALSE))</f>
        <v/>
      </c>
      <c r="J254" s="184" t="str">
        <f>IF(ISERROR(VLOOKUP(A254,'[1]Z03 收入决算表(财决03表)'!$A$10:$K$500,11,FALSE)),"",VLOOKUP(A254,'[1]Z03 收入决算表(财决03表)'!$A$10:$K$500,11,FALSE))</f>
        <v/>
      </c>
      <c r="K254" s="180">
        <f>'[1]Z03 收入决算表(财决03表)'!A253</f>
        <v>0</v>
      </c>
      <c r="L254" s="181">
        <f>'[1]Z03 收入决算表(财决03表)'!$E253</f>
        <v>0</v>
      </c>
      <c r="M254" s="177" t="str">
        <f t="shared" si="7"/>
        <v/>
      </c>
    </row>
    <row r="255" spans="1:13" ht="22.5" customHeight="1">
      <c r="A255" s="234" t="str">
        <f t="shared" si="6"/>
        <v/>
      </c>
      <c r="B255" s="234"/>
      <c r="C255" s="168" t="str">
        <f>IF(ISERROR(VLOOKUP(A255,'[1]Z03 收入决算表(财决03表)'!$A$10:$K$500,4,FALSE)),"",VLOOKUP(A255,'[1]Z03 收入决算表(财决03表)'!$A$10:$K$500,4,FALSE))</f>
        <v/>
      </c>
      <c r="D255" s="184" t="str">
        <f>IF(ISERROR(VLOOKUP(A255,'[1]Z03 收入决算表(财决03表)'!$A$10:$K$500,5,FALSE)),"",VLOOKUP(A255,'[1]Z03 收入决算表(财决03表)'!$A$10:$K$500,5,FALSE))</f>
        <v/>
      </c>
      <c r="E255" s="184" t="str">
        <f>IF(ISERROR(VLOOKUP(A255,'[1]Z03 收入决算表(财决03表)'!$A$10:$K$500,6,FALSE)),"",VLOOKUP(A255,'[1]Z03 收入决算表(财决03表)'!$A$10:$K$500,6,FALSE))</f>
        <v/>
      </c>
      <c r="F255" s="184" t="str">
        <f>IF(ISERROR(VLOOKUP(A255,'[1]Z03 收入决算表(财决03表)'!$A$10:$K$500,7,FALSE)),"",VLOOKUP(A255,'[1]Z03 收入决算表(财决03表)'!$A$10:$K$500,7,FALSE))</f>
        <v/>
      </c>
      <c r="G255" s="184" t="str">
        <f>IF(ISERROR(VLOOKUP(A255,'[1]Z03 收入决算表(财决03表)'!$A$10:$K$500,8,FALSE)),"",VLOOKUP(A255,'[1]Z03 收入决算表(财决03表)'!$A$10:$K$500,8,FALSE))</f>
        <v/>
      </c>
      <c r="H255" s="184" t="str">
        <f>IF(ISERROR(VLOOKUP(A255,'[1]Z03 收入决算表(财决03表)'!$A$10:$K$500,9,FALSE)),"",VLOOKUP(A255,'[1]Z03 收入决算表(财决03表)'!$A$10:$K$500,9,FALSE))</f>
        <v/>
      </c>
      <c r="I255" s="184" t="str">
        <f>IF(ISERROR(VLOOKUP(A255,'[1]Z03 收入决算表(财决03表)'!$A$10:$K$500,10,FALSE)),"",VLOOKUP(A255,'[1]Z03 收入决算表(财决03表)'!$A$10:$K$500,10,FALSE))</f>
        <v/>
      </c>
      <c r="J255" s="184" t="str">
        <f>IF(ISERROR(VLOOKUP(A255,'[1]Z03 收入决算表(财决03表)'!$A$10:$K$500,11,FALSE)),"",VLOOKUP(A255,'[1]Z03 收入决算表(财决03表)'!$A$10:$K$500,11,FALSE))</f>
        <v/>
      </c>
      <c r="K255" s="180">
        <f>'[1]Z03 收入决算表(财决03表)'!A254</f>
        <v>0</v>
      </c>
      <c r="L255" s="181">
        <f>'[1]Z03 收入决算表(财决03表)'!$E254</f>
        <v>0</v>
      </c>
      <c r="M255" s="177" t="str">
        <f t="shared" si="7"/>
        <v/>
      </c>
    </row>
    <row r="256" spans="1:13" ht="22.5" customHeight="1">
      <c r="A256" s="234" t="str">
        <f t="shared" si="6"/>
        <v/>
      </c>
      <c r="B256" s="234"/>
      <c r="C256" s="168" t="str">
        <f>IF(ISERROR(VLOOKUP(A256,'[1]Z03 收入决算表(财决03表)'!$A$10:$K$500,4,FALSE)),"",VLOOKUP(A256,'[1]Z03 收入决算表(财决03表)'!$A$10:$K$500,4,FALSE))</f>
        <v/>
      </c>
      <c r="D256" s="184" t="str">
        <f>IF(ISERROR(VLOOKUP(A256,'[1]Z03 收入决算表(财决03表)'!$A$10:$K$500,5,FALSE)),"",VLOOKUP(A256,'[1]Z03 收入决算表(财决03表)'!$A$10:$K$500,5,FALSE))</f>
        <v/>
      </c>
      <c r="E256" s="184" t="str">
        <f>IF(ISERROR(VLOOKUP(A256,'[1]Z03 收入决算表(财决03表)'!$A$10:$K$500,6,FALSE)),"",VLOOKUP(A256,'[1]Z03 收入决算表(财决03表)'!$A$10:$K$500,6,FALSE))</f>
        <v/>
      </c>
      <c r="F256" s="184" t="str">
        <f>IF(ISERROR(VLOOKUP(A256,'[1]Z03 收入决算表(财决03表)'!$A$10:$K$500,7,FALSE)),"",VLOOKUP(A256,'[1]Z03 收入决算表(财决03表)'!$A$10:$K$500,7,FALSE))</f>
        <v/>
      </c>
      <c r="G256" s="184" t="str">
        <f>IF(ISERROR(VLOOKUP(A256,'[1]Z03 收入决算表(财决03表)'!$A$10:$K$500,8,FALSE)),"",VLOOKUP(A256,'[1]Z03 收入决算表(财决03表)'!$A$10:$K$500,8,FALSE))</f>
        <v/>
      </c>
      <c r="H256" s="184" t="str">
        <f>IF(ISERROR(VLOOKUP(A256,'[1]Z03 收入决算表(财决03表)'!$A$10:$K$500,9,FALSE)),"",VLOOKUP(A256,'[1]Z03 收入决算表(财决03表)'!$A$10:$K$500,9,FALSE))</f>
        <v/>
      </c>
      <c r="I256" s="184" t="str">
        <f>IF(ISERROR(VLOOKUP(A256,'[1]Z03 收入决算表(财决03表)'!$A$10:$K$500,10,FALSE)),"",VLOOKUP(A256,'[1]Z03 收入决算表(财决03表)'!$A$10:$K$500,10,FALSE))</f>
        <v/>
      </c>
      <c r="J256" s="184" t="str">
        <f>IF(ISERROR(VLOOKUP(A256,'[1]Z03 收入决算表(财决03表)'!$A$10:$K$500,11,FALSE)),"",VLOOKUP(A256,'[1]Z03 收入决算表(财决03表)'!$A$10:$K$500,11,FALSE))</f>
        <v/>
      </c>
      <c r="K256" s="180">
        <f>'[1]Z03 收入决算表(财决03表)'!A255</f>
        <v>0</v>
      </c>
      <c r="L256" s="181">
        <f>'[1]Z03 收入决算表(财决03表)'!$E255</f>
        <v>0</v>
      </c>
      <c r="M256" s="177" t="str">
        <f t="shared" si="7"/>
        <v/>
      </c>
    </row>
    <row r="257" spans="1:13" ht="22.5" customHeight="1">
      <c r="A257" s="234" t="str">
        <f t="shared" si="6"/>
        <v/>
      </c>
      <c r="B257" s="234"/>
      <c r="C257" s="168" t="str">
        <f>IF(ISERROR(VLOOKUP(A257,'[1]Z03 收入决算表(财决03表)'!$A$10:$K$500,4,FALSE)),"",VLOOKUP(A257,'[1]Z03 收入决算表(财决03表)'!$A$10:$K$500,4,FALSE))</f>
        <v/>
      </c>
      <c r="D257" s="184" t="str">
        <f>IF(ISERROR(VLOOKUP(A257,'[1]Z03 收入决算表(财决03表)'!$A$10:$K$500,5,FALSE)),"",VLOOKUP(A257,'[1]Z03 收入决算表(财决03表)'!$A$10:$K$500,5,FALSE))</f>
        <v/>
      </c>
      <c r="E257" s="184" t="str">
        <f>IF(ISERROR(VLOOKUP(A257,'[1]Z03 收入决算表(财决03表)'!$A$10:$K$500,6,FALSE)),"",VLOOKUP(A257,'[1]Z03 收入决算表(财决03表)'!$A$10:$K$500,6,FALSE))</f>
        <v/>
      </c>
      <c r="F257" s="184" t="str">
        <f>IF(ISERROR(VLOOKUP(A257,'[1]Z03 收入决算表(财决03表)'!$A$10:$K$500,7,FALSE)),"",VLOOKUP(A257,'[1]Z03 收入决算表(财决03表)'!$A$10:$K$500,7,FALSE))</f>
        <v/>
      </c>
      <c r="G257" s="184" t="str">
        <f>IF(ISERROR(VLOOKUP(A257,'[1]Z03 收入决算表(财决03表)'!$A$10:$K$500,8,FALSE)),"",VLOOKUP(A257,'[1]Z03 收入决算表(财决03表)'!$A$10:$K$500,8,FALSE))</f>
        <v/>
      </c>
      <c r="H257" s="184" t="str">
        <f>IF(ISERROR(VLOOKUP(A257,'[1]Z03 收入决算表(财决03表)'!$A$10:$K$500,9,FALSE)),"",VLOOKUP(A257,'[1]Z03 收入决算表(财决03表)'!$A$10:$K$500,9,FALSE))</f>
        <v/>
      </c>
      <c r="I257" s="184" t="str">
        <f>IF(ISERROR(VLOOKUP(A257,'[1]Z03 收入决算表(财决03表)'!$A$10:$K$500,10,FALSE)),"",VLOOKUP(A257,'[1]Z03 收入决算表(财决03表)'!$A$10:$K$500,10,FALSE))</f>
        <v/>
      </c>
      <c r="J257" s="184" t="str">
        <f>IF(ISERROR(VLOOKUP(A257,'[1]Z03 收入决算表(财决03表)'!$A$10:$K$500,11,FALSE)),"",VLOOKUP(A257,'[1]Z03 收入决算表(财决03表)'!$A$10:$K$500,11,FALSE))</f>
        <v/>
      </c>
      <c r="K257" s="180">
        <f>'[1]Z03 收入决算表(财决03表)'!A256</f>
        <v>0</v>
      </c>
      <c r="L257" s="181">
        <f>'[1]Z03 收入决算表(财决03表)'!$E256</f>
        <v>0</v>
      </c>
      <c r="M257" s="177" t="str">
        <f t="shared" si="7"/>
        <v/>
      </c>
    </row>
    <row r="258" spans="1:13" ht="22.5" customHeight="1">
      <c r="A258" s="234" t="str">
        <f t="shared" si="6"/>
        <v/>
      </c>
      <c r="B258" s="234"/>
      <c r="C258" s="168" t="str">
        <f>IF(ISERROR(VLOOKUP(A258,'[1]Z03 收入决算表(财决03表)'!$A$10:$K$500,4,FALSE)),"",VLOOKUP(A258,'[1]Z03 收入决算表(财决03表)'!$A$10:$K$500,4,FALSE))</f>
        <v/>
      </c>
      <c r="D258" s="184" t="str">
        <f>IF(ISERROR(VLOOKUP(A258,'[1]Z03 收入决算表(财决03表)'!$A$10:$K$500,5,FALSE)),"",VLOOKUP(A258,'[1]Z03 收入决算表(财决03表)'!$A$10:$K$500,5,FALSE))</f>
        <v/>
      </c>
      <c r="E258" s="184" t="str">
        <f>IF(ISERROR(VLOOKUP(A258,'[1]Z03 收入决算表(财决03表)'!$A$10:$K$500,6,FALSE)),"",VLOOKUP(A258,'[1]Z03 收入决算表(财决03表)'!$A$10:$K$500,6,FALSE))</f>
        <v/>
      </c>
      <c r="F258" s="184" t="str">
        <f>IF(ISERROR(VLOOKUP(A258,'[1]Z03 收入决算表(财决03表)'!$A$10:$K$500,7,FALSE)),"",VLOOKUP(A258,'[1]Z03 收入决算表(财决03表)'!$A$10:$K$500,7,FALSE))</f>
        <v/>
      </c>
      <c r="G258" s="184" t="str">
        <f>IF(ISERROR(VLOOKUP(A258,'[1]Z03 收入决算表(财决03表)'!$A$10:$K$500,8,FALSE)),"",VLOOKUP(A258,'[1]Z03 收入决算表(财决03表)'!$A$10:$K$500,8,FALSE))</f>
        <v/>
      </c>
      <c r="H258" s="184" t="str">
        <f>IF(ISERROR(VLOOKUP(A258,'[1]Z03 收入决算表(财决03表)'!$A$10:$K$500,9,FALSE)),"",VLOOKUP(A258,'[1]Z03 收入决算表(财决03表)'!$A$10:$K$500,9,FALSE))</f>
        <v/>
      </c>
      <c r="I258" s="184" t="str">
        <f>IF(ISERROR(VLOOKUP(A258,'[1]Z03 收入决算表(财决03表)'!$A$10:$K$500,10,FALSE)),"",VLOOKUP(A258,'[1]Z03 收入决算表(财决03表)'!$A$10:$K$500,10,FALSE))</f>
        <v/>
      </c>
      <c r="J258" s="184" t="str">
        <f>IF(ISERROR(VLOOKUP(A258,'[1]Z03 收入决算表(财决03表)'!$A$10:$K$500,11,FALSE)),"",VLOOKUP(A258,'[1]Z03 收入决算表(财决03表)'!$A$10:$K$500,11,FALSE))</f>
        <v/>
      </c>
      <c r="K258" s="180">
        <f>'[1]Z03 收入决算表(财决03表)'!A257</f>
        <v>0</v>
      </c>
      <c r="L258" s="181">
        <f>'[1]Z03 收入决算表(财决03表)'!$E257</f>
        <v>0</v>
      </c>
      <c r="M258" s="177" t="str">
        <f t="shared" si="7"/>
        <v/>
      </c>
    </row>
    <row r="259" spans="1:13" ht="22.5" customHeight="1">
      <c r="A259" s="234" t="str">
        <f t="shared" si="6"/>
        <v/>
      </c>
      <c r="B259" s="234"/>
      <c r="C259" s="168" t="str">
        <f>IF(ISERROR(VLOOKUP(A259,'[1]Z03 收入决算表(财决03表)'!$A$10:$K$500,4,FALSE)),"",VLOOKUP(A259,'[1]Z03 收入决算表(财决03表)'!$A$10:$K$500,4,FALSE))</f>
        <v/>
      </c>
      <c r="D259" s="184" t="str">
        <f>IF(ISERROR(VLOOKUP(A259,'[1]Z03 收入决算表(财决03表)'!$A$10:$K$500,5,FALSE)),"",VLOOKUP(A259,'[1]Z03 收入决算表(财决03表)'!$A$10:$K$500,5,FALSE))</f>
        <v/>
      </c>
      <c r="E259" s="184" t="str">
        <f>IF(ISERROR(VLOOKUP(A259,'[1]Z03 收入决算表(财决03表)'!$A$10:$K$500,6,FALSE)),"",VLOOKUP(A259,'[1]Z03 收入决算表(财决03表)'!$A$10:$K$500,6,FALSE))</f>
        <v/>
      </c>
      <c r="F259" s="184" t="str">
        <f>IF(ISERROR(VLOOKUP(A259,'[1]Z03 收入决算表(财决03表)'!$A$10:$K$500,7,FALSE)),"",VLOOKUP(A259,'[1]Z03 收入决算表(财决03表)'!$A$10:$K$500,7,FALSE))</f>
        <v/>
      </c>
      <c r="G259" s="184" t="str">
        <f>IF(ISERROR(VLOOKUP(A259,'[1]Z03 收入决算表(财决03表)'!$A$10:$K$500,8,FALSE)),"",VLOOKUP(A259,'[1]Z03 收入决算表(财决03表)'!$A$10:$K$500,8,FALSE))</f>
        <v/>
      </c>
      <c r="H259" s="184" t="str">
        <f>IF(ISERROR(VLOOKUP(A259,'[1]Z03 收入决算表(财决03表)'!$A$10:$K$500,9,FALSE)),"",VLOOKUP(A259,'[1]Z03 收入决算表(财决03表)'!$A$10:$K$500,9,FALSE))</f>
        <v/>
      </c>
      <c r="I259" s="184" t="str">
        <f>IF(ISERROR(VLOOKUP(A259,'[1]Z03 收入决算表(财决03表)'!$A$10:$K$500,10,FALSE)),"",VLOOKUP(A259,'[1]Z03 收入决算表(财决03表)'!$A$10:$K$500,10,FALSE))</f>
        <v/>
      </c>
      <c r="J259" s="184" t="str">
        <f>IF(ISERROR(VLOOKUP(A259,'[1]Z03 收入决算表(财决03表)'!$A$10:$K$500,11,FALSE)),"",VLOOKUP(A259,'[1]Z03 收入决算表(财决03表)'!$A$10:$K$500,11,FALSE))</f>
        <v/>
      </c>
      <c r="K259" s="180">
        <f>'[1]Z03 收入决算表(财决03表)'!A258</f>
        <v>0</v>
      </c>
      <c r="L259" s="181">
        <f>'[1]Z03 收入决算表(财决03表)'!$E258</f>
        <v>0</v>
      </c>
      <c r="M259" s="177" t="str">
        <f t="shared" si="7"/>
        <v/>
      </c>
    </row>
    <row r="260" spans="1:13" ht="22.5" customHeight="1">
      <c r="A260" s="234" t="str">
        <f t="shared" si="6"/>
        <v/>
      </c>
      <c r="B260" s="234"/>
      <c r="C260" s="168" t="str">
        <f>IF(ISERROR(VLOOKUP(A260,'[1]Z03 收入决算表(财决03表)'!$A$10:$K$500,4,FALSE)),"",VLOOKUP(A260,'[1]Z03 收入决算表(财决03表)'!$A$10:$K$500,4,FALSE))</f>
        <v/>
      </c>
      <c r="D260" s="184" t="str">
        <f>IF(ISERROR(VLOOKUP(A260,'[1]Z03 收入决算表(财决03表)'!$A$10:$K$500,5,FALSE)),"",VLOOKUP(A260,'[1]Z03 收入决算表(财决03表)'!$A$10:$K$500,5,FALSE))</f>
        <v/>
      </c>
      <c r="E260" s="184" t="str">
        <f>IF(ISERROR(VLOOKUP(A260,'[1]Z03 收入决算表(财决03表)'!$A$10:$K$500,6,FALSE)),"",VLOOKUP(A260,'[1]Z03 收入决算表(财决03表)'!$A$10:$K$500,6,FALSE))</f>
        <v/>
      </c>
      <c r="F260" s="184" t="str">
        <f>IF(ISERROR(VLOOKUP(A260,'[1]Z03 收入决算表(财决03表)'!$A$10:$K$500,7,FALSE)),"",VLOOKUP(A260,'[1]Z03 收入决算表(财决03表)'!$A$10:$K$500,7,FALSE))</f>
        <v/>
      </c>
      <c r="G260" s="184" t="str">
        <f>IF(ISERROR(VLOOKUP(A260,'[1]Z03 收入决算表(财决03表)'!$A$10:$K$500,8,FALSE)),"",VLOOKUP(A260,'[1]Z03 收入决算表(财决03表)'!$A$10:$K$500,8,FALSE))</f>
        <v/>
      </c>
      <c r="H260" s="184" t="str">
        <f>IF(ISERROR(VLOOKUP(A260,'[1]Z03 收入决算表(财决03表)'!$A$10:$K$500,9,FALSE)),"",VLOOKUP(A260,'[1]Z03 收入决算表(财决03表)'!$A$10:$K$500,9,FALSE))</f>
        <v/>
      </c>
      <c r="I260" s="184" t="str">
        <f>IF(ISERROR(VLOOKUP(A260,'[1]Z03 收入决算表(财决03表)'!$A$10:$K$500,10,FALSE)),"",VLOOKUP(A260,'[1]Z03 收入决算表(财决03表)'!$A$10:$K$500,10,FALSE))</f>
        <v/>
      </c>
      <c r="J260" s="184" t="str">
        <f>IF(ISERROR(VLOOKUP(A260,'[1]Z03 收入决算表(财决03表)'!$A$10:$K$500,11,FALSE)),"",VLOOKUP(A260,'[1]Z03 收入决算表(财决03表)'!$A$10:$K$500,11,FALSE))</f>
        <v/>
      </c>
      <c r="K260" s="180">
        <f>'[1]Z03 收入决算表(财决03表)'!A259</f>
        <v>0</v>
      </c>
      <c r="L260" s="181">
        <f>'[1]Z03 收入决算表(财决03表)'!$E259</f>
        <v>0</v>
      </c>
      <c r="M260" s="177" t="str">
        <f t="shared" si="7"/>
        <v/>
      </c>
    </row>
    <row r="261" spans="1:13" ht="22.5" customHeight="1">
      <c r="A261" s="234" t="str">
        <f t="shared" si="6"/>
        <v/>
      </c>
      <c r="B261" s="234"/>
      <c r="C261" s="168" t="str">
        <f>IF(ISERROR(VLOOKUP(A261,'[1]Z03 收入决算表(财决03表)'!$A$10:$K$500,4,FALSE)),"",VLOOKUP(A261,'[1]Z03 收入决算表(财决03表)'!$A$10:$K$500,4,FALSE))</f>
        <v/>
      </c>
      <c r="D261" s="184" t="str">
        <f>IF(ISERROR(VLOOKUP(A261,'[1]Z03 收入决算表(财决03表)'!$A$10:$K$500,5,FALSE)),"",VLOOKUP(A261,'[1]Z03 收入决算表(财决03表)'!$A$10:$K$500,5,FALSE))</f>
        <v/>
      </c>
      <c r="E261" s="184" t="str">
        <f>IF(ISERROR(VLOOKUP(A261,'[1]Z03 收入决算表(财决03表)'!$A$10:$K$500,6,FALSE)),"",VLOOKUP(A261,'[1]Z03 收入决算表(财决03表)'!$A$10:$K$500,6,FALSE))</f>
        <v/>
      </c>
      <c r="F261" s="184" t="str">
        <f>IF(ISERROR(VLOOKUP(A261,'[1]Z03 收入决算表(财决03表)'!$A$10:$K$500,7,FALSE)),"",VLOOKUP(A261,'[1]Z03 收入决算表(财决03表)'!$A$10:$K$500,7,FALSE))</f>
        <v/>
      </c>
      <c r="G261" s="184" t="str">
        <f>IF(ISERROR(VLOOKUP(A261,'[1]Z03 收入决算表(财决03表)'!$A$10:$K$500,8,FALSE)),"",VLOOKUP(A261,'[1]Z03 收入决算表(财决03表)'!$A$10:$K$500,8,FALSE))</f>
        <v/>
      </c>
      <c r="H261" s="184" t="str">
        <f>IF(ISERROR(VLOOKUP(A261,'[1]Z03 收入决算表(财决03表)'!$A$10:$K$500,9,FALSE)),"",VLOOKUP(A261,'[1]Z03 收入决算表(财决03表)'!$A$10:$K$500,9,FALSE))</f>
        <v/>
      </c>
      <c r="I261" s="184" t="str">
        <f>IF(ISERROR(VLOOKUP(A261,'[1]Z03 收入决算表(财决03表)'!$A$10:$K$500,10,FALSE)),"",VLOOKUP(A261,'[1]Z03 收入决算表(财决03表)'!$A$10:$K$500,10,FALSE))</f>
        <v/>
      </c>
      <c r="J261" s="184" t="str">
        <f>IF(ISERROR(VLOOKUP(A261,'[1]Z03 收入决算表(财决03表)'!$A$10:$K$500,11,FALSE)),"",VLOOKUP(A261,'[1]Z03 收入决算表(财决03表)'!$A$10:$K$500,11,FALSE))</f>
        <v/>
      </c>
      <c r="K261" s="180">
        <f>'[1]Z03 收入决算表(财决03表)'!A260</f>
        <v>0</v>
      </c>
      <c r="L261" s="181">
        <f>'[1]Z03 收入决算表(财决03表)'!$E260</f>
        <v>0</v>
      </c>
      <c r="M261" s="177" t="str">
        <f t="shared" si="7"/>
        <v/>
      </c>
    </row>
    <row r="262" spans="1:13" ht="22.5" customHeight="1">
      <c r="A262" s="234" t="str">
        <f t="shared" si="6"/>
        <v/>
      </c>
      <c r="B262" s="234"/>
      <c r="C262" s="168" t="str">
        <f>IF(ISERROR(VLOOKUP(A262,'[1]Z03 收入决算表(财决03表)'!$A$10:$K$500,4,FALSE)),"",VLOOKUP(A262,'[1]Z03 收入决算表(财决03表)'!$A$10:$K$500,4,FALSE))</f>
        <v/>
      </c>
      <c r="D262" s="184" t="str">
        <f>IF(ISERROR(VLOOKUP(A262,'[1]Z03 收入决算表(财决03表)'!$A$10:$K$500,5,FALSE)),"",VLOOKUP(A262,'[1]Z03 收入决算表(财决03表)'!$A$10:$K$500,5,FALSE))</f>
        <v/>
      </c>
      <c r="E262" s="184" t="str">
        <f>IF(ISERROR(VLOOKUP(A262,'[1]Z03 收入决算表(财决03表)'!$A$10:$K$500,6,FALSE)),"",VLOOKUP(A262,'[1]Z03 收入决算表(财决03表)'!$A$10:$K$500,6,FALSE))</f>
        <v/>
      </c>
      <c r="F262" s="184" t="str">
        <f>IF(ISERROR(VLOOKUP(A262,'[1]Z03 收入决算表(财决03表)'!$A$10:$K$500,7,FALSE)),"",VLOOKUP(A262,'[1]Z03 收入决算表(财决03表)'!$A$10:$K$500,7,FALSE))</f>
        <v/>
      </c>
      <c r="G262" s="184" t="str">
        <f>IF(ISERROR(VLOOKUP(A262,'[1]Z03 收入决算表(财决03表)'!$A$10:$K$500,8,FALSE)),"",VLOOKUP(A262,'[1]Z03 收入决算表(财决03表)'!$A$10:$K$500,8,FALSE))</f>
        <v/>
      </c>
      <c r="H262" s="184" t="str">
        <f>IF(ISERROR(VLOOKUP(A262,'[1]Z03 收入决算表(财决03表)'!$A$10:$K$500,9,FALSE)),"",VLOOKUP(A262,'[1]Z03 收入决算表(财决03表)'!$A$10:$K$500,9,FALSE))</f>
        <v/>
      </c>
      <c r="I262" s="184" t="str">
        <f>IF(ISERROR(VLOOKUP(A262,'[1]Z03 收入决算表(财决03表)'!$A$10:$K$500,10,FALSE)),"",VLOOKUP(A262,'[1]Z03 收入决算表(财决03表)'!$A$10:$K$500,10,FALSE))</f>
        <v/>
      </c>
      <c r="J262" s="184" t="str">
        <f>IF(ISERROR(VLOOKUP(A262,'[1]Z03 收入决算表(财决03表)'!$A$10:$K$500,11,FALSE)),"",VLOOKUP(A262,'[1]Z03 收入决算表(财决03表)'!$A$10:$K$500,11,FALSE))</f>
        <v/>
      </c>
      <c r="K262" s="180">
        <f>'[1]Z03 收入决算表(财决03表)'!A261</f>
        <v>0</v>
      </c>
      <c r="L262" s="181">
        <f>'[1]Z03 收入决算表(财决03表)'!$E261</f>
        <v>0</v>
      </c>
      <c r="M262" s="177" t="str">
        <f t="shared" si="7"/>
        <v/>
      </c>
    </row>
    <row r="263" spans="1:13" ht="22.5" customHeight="1">
      <c r="A263" s="234" t="str">
        <f t="shared" si="6"/>
        <v/>
      </c>
      <c r="B263" s="234"/>
      <c r="C263" s="168" t="str">
        <f>IF(ISERROR(VLOOKUP(A263,'[1]Z03 收入决算表(财决03表)'!$A$10:$K$500,4,FALSE)),"",VLOOKUP(A263,'[1]Z03 收入决算表(财决03表)'!$A$10:$K$500,4,FALSE))</f>
        <v/>
      </c>
      <c r="D263" s="184" t="str">
        <f>IF(ISERROR(VLOOKUP(A263,'[1]Z03 收入决算表(财决03表)'!$A$10:$K$500,5,FALSE)),"",VLOOKUP(A263,'[1]Z03 收入决算表(财决03表)'!$A$10:$K$500,5,FALSE))</f>
        <v/>
      </c>
      <c r="E263" s="184" t="str">
        <f>IF(ISERROR(VLOOKUP(A263,'[1]Z03 收入决算表(财决03表)'!$A$10:$K$500,6,FALSE)),"",VLOOKUP(A263,'[1]Z03 收入决算表(财决03表)'!$A$10:$K$500,6,FALSE))</f>
        <v/>
      </c>
      <c r="F263" s="184" t="str">
        <f>IF(ISERROR(VLOOKUP(A263,'[1]Z03 收入决算表(财决03表)'!$A$10:$K$500,7,FALSE)),"",VLOOKUP(A263,'[1]Z03 收入决算表(财决03表)'!$A$10:$K$500,7,FALSE))</f>
        <v/>
      </c>
      <c r="G263" s="184" t="str">
        <f>IF(ISERROR(VLOOKUP(A263,'[1]Z03 收入决算表(财决03表)'!$A$10:$K$500,8,FALSE)),"",VLOOKUP(A263,'[1]Z03 收入决算表(财决03表)'!$A$10:$K$500,8,FALSE))</f>
        <v/>
      </c>
      <c r="H263" s="184" t="str">
        <f>IF(ISERROR(VLOOKUP(A263,'[1]Z03 收入决算表(财决03表)'!$A$10:$K$500,9,FALSE)),"",VLOOKUP(A263,'[1]Z03 收入决算表(财决03表)'!$A$10:$K$500,9,FALSE))</f>
        <v/>
      </c>
      <c r="I263" s="184" t="str">
        <f>IF(ISERROR(VLOOKUP(A263,'[1]Z03 收入决算表(财决03表)'!$A$10:$K$500,10,FALSE)),"",VLOOKUP(A263,'[1]Z03 收入决算表(财决03表)'!$A$10:$K$500,10,FALSE))</f>
        <v/>
      </c>
      <c r="J263" s="184" t="str">
        <f>IF(ISERROR(VLOOKUP(A263,'[1]Z03 收入决算表(财决03表)'!$A$10:$K$500,11,FALSE)),"",VLOOKUP(A263,'[1]Z03 收入决算表(财决03表)'!$A$10:$K$500,11,FALSE))</f>
        <v/>
      </c>
      <c r="K263" s="180">
        <f>'[1]Z03 收入决算表(财决03表)'!A262</f>
        <v>0</v>
      </c>
      <c r="L263" s="181">
        <f>'[1]Z03 收入决算表(财决03表)'!$E262</f>
        <v>0</v>
      </c>
      <c r="M263" s="177" t="str">
        <f t="shared" si="7"/>
        <v/>
      </c>
    </row>
    <row r="264" spans="1:13" ht="22.5" customHeight="1">
      <c r="A264" s="234" t="str">
        <f t="shared" si="6"/>
        <v/>
      </c>
      <c r="B264" s="234"/>
      <c r="C264" s="168" t="str">
        <f>IF(ISERROR(VLOOKUP(A264,'[1]Z03 收入决算表(财决03表)'!$A$10:$K$500,4,FALSE)),"",VLOOKUP(A264,'[1]Z03 收入决算表(财决03表)'!$A$10:$K$500,4,FALSE))</f>
        <v/>
      </c>
      <c r="D264" s="184" t="str">
        <f>IF(ISERROR(VLOOKUP(A264,'[1]Z03 收入决算表(财决03表)'!$A$10:$K$500,5,FALSE)),"",VLOOKUP(A264,'[1]Z03 收入决算表(财决03表)'!$A$10:$K$500,5,FALSE))</f>
        <v/>
      </c>
      <c r="E264" s="184" t="str">
        <f>IF(ISERROR(VLOOKUP(A264,'[1]Z03 收入决算表(财决03表)'!$A$10:$K$500,6,FALSE)),"",VLOOKUP(A264,'[1]Z03 收入决算表(财决03表)'!$A$10:$K$500,6,FALSE))</f>
        <v/>
      </c>
      <c r="F264" s="184" t="str">
        <f>IF(ISERROR(VLOOKUP(A264,'[1]Z03 收入决算表(财决03表)'!$A$10:$K$500,7,FALSE)),"",VLOOKUP(A264,'[1]Z03 收入决算表(财决03表)'!$A$10:$K$500,7,FALSE))</f>
        <v/>
      </c>
      <c r="G264" s="184" t="str">
        <f>IF(ISERROR(VLOOKUP(A264,'[1]Z03 收入决算表(财决03表)'!$A$10:$K$500,8,FALSE)),"",VLOOKUP(A264,'[1]Z03 收入决算表(财决03表)'!$A$10:$K$500,8,FALSE))</f>
        <v/>
      </c>
      <c r="H264" s="184" t="str">
        <f>IF(ISERROR(VLOOKUP(A264,'[1]Z03 收入决算表(财决03表)'!$A$10:$K$500,9,FALSE)),"",VLOOKUP(A264,'[1]Z03 收入决算表(财决03表)'!$A$10:$K$500,9,FALSE))</f>
        <v/>
      </c>
      <c r="I264" s="184" t="str">
        <f>IF(ISERROR(VLOOKUP(A264,'[1]Z03 收入决算表(财决03表)'!$A$10:$K$500,10,FALSE)),"",VLOOKUP(A264,'[1]Z03 收入决算表(财决03表)'!$A$10:$K$500,10,FALSE))</f>
        <v/>
      </c>
      <c r="J264" s="184" t="str">
        <f>IF(ISERROR(VLOOKUP(A264,'[1]Z03 收入决算表(财决03表)'!$A$10:$K$500,11,FALSE)),"",VLOOKUP(A264,'[1]Z03 收入决算表(财决03表)'!$A$10:$K$500,11,FALSE))</f>
        <v/>
      </c>
      <c r="K264" s="180">
        <f>'[1]Z03 收入决算表(财决03表)'!A263</f>
        <v>0</v>
      </c>
      <c r="L264" s="181">
        <f>'[1]Z03 收入决算表(财决03表)'!$E263</f>
        <v>0</v>
      </c>
      <c r="M264" s="177" t="str">
        <f t="shared" si="7"/>
        <v/>
      </c>
    </row>
    <row r="265" spans="1:13" ht="22.5" customHeight="1">
      <c r="A265" s="234" t="str">
        <f t="shared" si="6"/>
        <v/>
      </c>
      <c r="B265" s="234"/>
      <c r="C265" s="168" t="str">
        <f>IF(ISERROR(VLOOKUP(A265,'[1]Z03 收入决算表(财决03表)'!$A$10:$K$500,4,FALSE)),"",VLOOKUP(A265,'[1]Z03 收入决算表(财决03表)'!$A$10:$K$500,4,FALSE))</f>
        <v/>
      </c>
      <c r="D265" s="184" t="str">
        <f>IF(ISERROR(VLOOKUP(A265,'[1]Z03 收入决算表(财决03表)'!$A$10:$K$500,5,FALSE)),"",VLOOKUP(A265,'[1]Z03 收入决算表(财决03表)'!$A$10:$K$500,5,FALSE))</f>
        <v/>
      </c>
      <c r="E265" s="184" t="str">
        <f>IF(ISERROR(VLOOKUP(A265,'[1]Z03 收入决算表(财决03表)'!$A$10:$K$500,6,FALSE)),"",VLOOKUP(A265,'[1]Z03 收入决算表(财决03表)'!$A$10:$K$500,6,FALSE))</f>
        <v/>
      </c>
      <c r="F265" s="184" t="str">
        <f>IF(ISERROR(VLOOKUP(A265,'[1]Z03 收入决算表(财决03表)'!$A$10:$K$500,7,FALSE)),"",VLOOKUP(A265,'[1]Z03 收入决算表(财决03表)'!$A$10:$K$500,7,FALSE))</f>
        <v/>
      </c>
      <c r="G265" s="184" t="str">
        <f>IF(ISERROR(VLOOKUP(A265,'[1]Z03 收入决算表(财决03表)'!$A$10:$K$500,8,FALSE)),"",VLOOKUP(A265,'[1]Z03 收入决算表(财决03表)'!$A$10:$K$500,8,FALSE))</f>
        <v/>
      </c>
      <c r="H265" s="184" t="str">
        <f>IF(ISERROR(VLOOKUP(A265,'[1]Z03 收入决算表(财决03表)'!$A$10:$K$500,9,FALSE)),"",VLOOKUP(A265,'[1]Z03 收入决算表(财决03表)'!$A$10:$K$500,9,FALSE))</f>
        <v/>
      </c>
      <c r="I265" s="184" t="str">
        <f>IF(ISERROR(VLOOKUP(A265,'[1]Z03 收入决算表(财决03表)'!$A$10:$K$500,10,FALSE)),"",VLOOKUP(A265,'[1]Z03 收入决算表(财决03表)'!$A$10:$K$500,10,FALSE))</f>
        <v/>
      </c>
      <c r="J265" s="184" t="str">
        <f>IF(ISERROR(VLOOKUP(A265,'[1]Z03 收入决算表(财决03表)'!$A$10:$K$500,11,FALSE)),"",VLOOKUP(A265,'[1]Z03 收入决算表(财决03表)'!$A$10:$K$500,11,FALSE))</f>
        <v/>
      </c>
      <c r="K265" s="180">
        <f>'[1]Z03 收入决算表(财决03表)'!A264</f>
        <v>0</v>
      </c>
      <c r="L265" s="181">
        <f>'[1]Z03 收入决算表(财决03表)'!$E264</f>
        <v>0</v>
      </c>
      <c r="M265" s="177" t="str">
        <f t="shared" si="7"/>
        <v/>
      </c>
    </row>
    <row r="266" spans="1:13" ht="22.5" customHeight="1">
      <c r="A266" s="234" t="str">
        <f t="shared" si="6"/>
        <v/>
      </c>
      <c r="B266" s="234"/>
      <c r="C266" s="168" t="str">
        <f>IF(ISERROR(VLOOKUP(A266,'[1]Z03 收入决算表(财决03表)'!$A$10:$K$500,4,FALSE)),"",VLOOKUP(A266,'[1]Z03 收入决算表(财决03表)'!$A$10:$K$500,4,FALSE))</f>
        <v/>
      </c>
      <c r="D266" s="184" t="str">
        <f>IF(ISERROR(VLOOKUP(A266,'[1]Z03 收入决算表(财决03表)'!$A$10:$K$500,5,FALSE)),"",VLOOKUP(A266,'[1]Z03 收入决算表(财决03表)'!$A$10:$K$500,5,FALSE))</f>
        <v/>
      </c>
      <c r="E266" s="184" t="str">
        <f>IF(ISERROR(VLOOKUP(A266,'[1]Z03 收入决算表(财决03表)'!$A$10:$K$500,6,FALSE)),"",VLOOKUP(A266,'[1]Z03 收入决算表(财决03表)'!$A$10:$K$500,6,FALSE))</f>
        <v/>
      </c>
      <c r="F266" s="184" t="str">
        <f>IF(ISERROR(VLOOKUP(A266,'[1]Z03 收入决算表(财决03表)'!$A$10:$K$500,7,FALSE)),"",VLOOKUP(A266,'[1]Z03 收入决算表(财决03表)'!$A$10:$K$500,7,FALSE))</f>
        <v/>
      </c>
      <c r="G266" s="184" t="str">
        <f>IF(ISERROR(VLOOKUP(A266,'[1]Z03 收入决算表(财决03表)'!$A$10:$K$500,8,FALSE)),"",VLOOKUP(A266,'[1]Z03 收入决算表(财决03表)'!$A$10:$K$500,8,FALSE))</f>
        <v/>
      </c>
      <c r="H266" s="184" t="str">
        <f>IF(ISERROR(VLOOKUP(A266,'[1]Z03 收入决算表(财决03表)'!$A$10:$K$500,9,FALSE)),"",VLOOKUP(A266,'[1]Z03 收入决算表(财决03表)'!$A$10:$K$500,9,FALSE))</f>
        <v/>
      </c>
      <c r="I266" s="184" t="str">
        <f>IF(ISERROR(VLOOKUP(A266,'[1]Z03 收入决算表(财决03表)'!$A$10:$K$500,10,FALSE)),"",VLOOKUP(A266,'[1]Z03 收入决算表(财决03表)'!$A$10:$K$500,10,FALSE))</f>
        <v/>
      </c>
      <c r="J266" s="184" t="str">
        <f>IF(ISERROR(VLOOKUP(A266,'[1]Z03 收入决算表(财决03表)'!$A$10:$K$500,11,FALSE)),"",VLOOKUP(A266,'[1]Z03 收入决算表(财决03表)'!$A$10:$K$500,11,FALSE))</f>
        <v/>
      </c>
      <c r="K266" s="180">
        <f>'[1]Z03 收入决算表(财决03表)'!A265</f>
        <v>0</v>
      </c>
      <c r="L266" s="181">
        <f>'[1]Z03 收入决算表(财决03表)'!$E265</f>
        <v>0</v>
      </c>
      <c r="M266" s="177" t="str">
        <f t="shared" si="7"/>
        <v/>
      </c>
    </row>
    <row r="267" spans="1:13" ht="22.5" customHeight="1">
      <c r="A267" s="234" t="str">
        <f t="shared" si="6"/>
        <v/>
      </c>
      <c r="B267" s="234"/>
      <c r="C267" s="168" t="str">
        <f>IF(ISERROR(VLOOKUP(A267,'[1]Z03 收入决算表(财决03表)'!$A$10:$K$500,4,FALSE)),"",VLOOKUP(A267,'[1]Z03 收入决算表(财决03表)'!$A$10:$K$500,4,FALSE))</f>
        <v/>
      </c>
      <c r="D267" s="184" t="str">
        <f>IF(ISERROR(VLOOKUP(A267,'[1]Z03 收入决算表(财决03表)'!$A$10:$K$500,5,FALSE)),"",VLOOKUP(A267,'[1]Z03 收入决算表(财决03表)'!$A$10:$K$500,5,FALSE))</f>
        <v/>
      </c>
      <c r="E267" s="184" t="str">
        <f>IF(ISERROR(VLOOKUP(A267,'[1]Z03 收入决算表(财决03表)'!$A$10:$K$500,6,FALSE)),"",VLOOKUP(A267,'[1]Z03 收入决算表(财决03表)'!$A$10:$K$500,6,FALSE))</f>
        <v/>
      </c>
      <c r="F267" s="184" t="str">
        <f>IF(ISERROR(VLOOKUP(A267,'[1]Z03 收入决算表(财决03表)'!$A$10:$K$500,7,FALSE)),"",VLOOKUP(A267,'[1]Z03 收入决算表(财决03表)'!$A$10:$K$500,7,FALSE))</f>
        <v/>
      </c>
      <c r="G267" s="184" t="str">
        <f>IF(ISERROR(VLOOKUP(A267,'[1]Z03 收入决算表(财决03表)'!$A$10:$K$500,8,FALSE)),"",VLOOKUP(A267,'[1]Z03 收入决算表(财决03表)'!$A$10:$K$500,8,FALSE))</f>
        <v/>
      </c>
      <c r="H267" s="184" t="str">
        <f>IF(ISERROR(VLOOKUP(A267,'[1]Z03 收入决算表(财决03表)'!$A$10:$K$500,9,FALSE)),"",VLOOKUP(A267,'[1]Z03 收入决算表(财决03表)'!$A$10:$K$500,9,FALSE))</f>
        <v/>
      </c>
      <c r="I267" s="184" t="str">
        <f>IF(ISERROR(VLOOKUP(A267,'[1]Z03 收入决算表(财决03表)'!$A$10:$K$500,10,FALSE)),"",VLOOKUP(A267,'[1]Z03 收入决算表(财决03表)'!$A$10:$K$500,10,FALSE))</f>
        <v/>
      </c>
      <c r="J267" s="184" t="str">
        <f>IF(ISERROR(VLOOKUP(A267,'[1]Z03 收入决算表(财决03表)'!$A$10:$K$500,11,FALSE)),"",VLOOKUP(A267,'[1]Z03 收入决算表(财决03表)'!$A$10:$K$500,11,FALSE))</f>
        <v/>
      </c>
      <c r="K267" s="180">
        <f>'[1]Z03 收入决算表(财决03表)'!A266</f>
        <v>0</v>
      </c>
      <c r="L267" s="181">
        <f>'[1]Z03 收入决算表(财决03表)'!$E266</f>
        <v>0</v>
      </c>
      <c r="M267" s="177" t="str">
        <f t="shared" si="7"/>
        <v/>
      </c>
    </row>
    <row r="268" spans="1:13" ht="22.5" customHeight="1">
      <c r="A268" s="234" t="str">
        <f t="shared" ref="A268:A300" si="8">IF(K268&gt;0,K268,"")</f>
        <v/>
      </c>
      <c r="B268" s="234"/>
      <c r="C268" s="168" t="str">
        <f>IF(ISERROR(VLOOKUP(A268,'[1]Z03 收入决算表(财决03表)'!$A$10:$K$500,4,FALSE)),"",VLOOKUP(A268,'[1]Z03 收入决算表(财决03表)'!$A$10:$K$500,4,FALSE))</f>
        <v/>
      </c>
      <c r="D268" s="184" t="str">
        <f>IF(ISERROR(VLOOKUP(A268,'[1]Z03 收入决算表(财决03表)'!$A$10:$K$500,5,FALSE)),"",VLOOKUP(A268,'[1]Z03 收入决算表(财决03表)'!$A$10:$K$500,5,FALSE))</f>
        <v/>
      </c>
      <c r="E268" s="184" t="str">
        <f>IF(ISERROR(VLOOKUP(A268,'[1]Z03 收入决算表(财决03表)'!$A$10:$K$500,6,FALSE)),"",VLOOKUP(A268,'[1]Z03 收入决算表(财决03表)'!$A$10:$K$500,6,FALSE))</f>
        <v/>
      </c>
      <c r="F268" s="184" t="str">
        <f>IF(ISERROR(VLOOKUP(A268,'[1]Z03 收入决算表(财决03表)'!$A$10:$K$500,7,FALSE)),"",VLOOKUP(A268,'[1]Z03 收入决算表(财决03表)'!$A$10:$K$500,7,FALSE))</f>
        <v/>
      </c>
      <c r="G268" s="184" t="str">
        <f>IF(ISERROR(VLOOKUP(A268,'[1]Z03 收入决算表(财决03表)'!$A$10:$K$500,8,FALSE)),"",VLOOKUP(A268,'[1]Z03 收入决算表(财决03表)'!$A$10:$K$500,8,FALSE))</f>
        <v/>
      </c>
      <c r="H268" s="184" t="str">
        <f>IF(ISERROR(VLOOKUP(A268,'[1]Z03 收入决算表(财决03表)'!$A$10:$K$500,9,FALSE)),"",VLOOKUP(A268,'[1]Z03 收入决算表(财决03表)'!$A$10:$K$500,9,FALSE))</f>
        <v/>
      </c>
      <c r="I268" s="184" t="str">
        <f>IF(ISERROR(VLOOKUP(A268,'[1]Z03 收入决算表(财决03表)'!$A$10:$K$500,10,FALSE)),"",VLOOKUP(A268,'[1]Z03 收入决算表(财决03表)'!$A$10:$K$500,10,FALSE))</f>
        <v/>
      </c>
      <c r="J268" s="184" t="str">
        <f>IF(ISERROR(VLOOKUP(A268,'[1]Z03 收入决算表(财决03表)'!$A$10:$K$500,11,FALSE)),"",VLOOKUP(A268,'[1]Z03 收入决算表(财决03表)'!$A$10:$K$500,11,FALSE))</f>
        <v/>
      </c>
      <c r="K268" s="180">
        <f>'[1]Z03 收入决算表(财决03表)'!A267</f>
        <v>0</v>
      </c>
      <c r="L268" s="181">
        <f>'[1]Z03 收入决算表(财决03表)'!$E267</f>
        <v>0</v>
      </c>
      <c r="M268" s="177" t="str">
        <f t="shared" ref="M268:M302" si="9">IF(C268&lt;&gt;"",ROW(),"")</f>
        <v/>
      </c>
    </row>
    <row r="269" spans="1:13" ht="22.5" customHeight="1">
      <c r="A269" s="234" t="str">
        <f t="shared" si="8"/>
        <v/>
      </c>
      <c r="B269" s="234"/>
      <c r="C269" s="168" t="str">
        <f>IF(ISERROR(VLOOKUP(A269,'[1]Z03 收入决算表(财决03表)'!$A$10:$K$500,4,FALSE)),"",VLOOKUP(A269,'[1]Z03 收入决算表(财决03表)'!$A$10:$K$500,4,FALSE))</f>
        <v/>
      </c>
      <c r="D269" s="184" t="str">
        <f>IF(ISERROR(VLOOKUP(A269,'[1]Z03 收入决算表(财决03表)'!$A$10:$K$500,5,FALSE)),"",VLOOKUP(A269,'[1]Z03 收入决算表(财决03表)'!$A$10:$K$500,5,FALSE))</f>
        <v/>
      </c>
      <c r="E269" s="184" t="str">
        <f>IF(ISERROR(VLOOKUP(A269,'[1]Z03 收入决算表(财决03表)'!$A$10:$K$500,6,FALSE)),"",VLOOKUP(A269,'[1]Z03 收入决算表(财决03表)'!$A$10:$K$500,6,FALSE))</f>
        <v/>
      </c>
      <c r="F269" s="184" t="str">
        <f>IF(ISERROR(VLOOKUP(A269,'[1]Z03 收入决算表(财决03表)'!$A$10:$K$500,7,FALSE)),"",VLOOKUP(A269,'[1]Z03 收入决算表(财决03表)'!$A$10:$K$500,7,FALSE))</f>
        <v/>
      </c>
      <c r="G269" s="184" t="str">
        <f>IF(ISERROR(VLOOKUP(A269,'[1]Z03 收入决算表(财决03表)'!$A$10:$K$500,8,FALSE)),"",VLOOKUP(A269,'[1]Z03 收入决算表(财决03表)'!$A$10:$K$500,8,FALSE))</f>
        <v/>
      </c>
      <c r="H269" s="184" t="str">
        <f>IF(ISERROR(VLOOKUP(A269,'[1]Z03 收入决算表(财决03表)'!$A$10:$K$500,9,FALSE)),"",VLOOKUP(A269,'[1]Z03 收入决算表(财决03表)'!$A$10:$K$500,9,FALSE))</f>
        <v/>
      </c>
      <c r="I269" s="184" t="str">
        <f>IF(ISERROR(VLOOKUP(A269,'[1]Z03 收入决算表(财决03表)'!$A$10:$K$500,10,FALSE)),"",VLOOKUP(A269,'[1]Z03 收入决算表(财决03表)'!$A$10:$K$500,10,FALSE))</f>
        <v/>
      </c>
      <c r="J269" s="184" t="str">
        <f>IF(ISERROR(VLOOKUP(A269,'[1]Z03 收入决算表(财决03表)'!$A$10:$K$500,11,FALSE)),"",VLOOKUP(A269,'[1]Z03 收入决算表(财决03表)'!$A$10:$K$500,11,FALSE))</f>
        <v/>
      </c>
      <c r="K269" s="180">
        <f>'[1]Z03 收入决算表(财决03表)'!A268</f>
        <v>0</v>
      </c>
      <c r="L269" s="181">
        <f>'[1]Z03 收入决算表(财决03表)'!$E268</f>
        <v>0</v>
      </c>
      <c r="M269" s="177" t="str">
        <f t="shared" si="9"/>
        <v/>
      </c>
    </row>
    <row r="270" spans="1:13" ht="22.5" customHeight="1">
      <c r="A270" s="234" t="str">
        <f t="shared" si="8"/>
        <v/>
      </c>
      <c r="B270" s="234"/>
      <c r="C270" s="168" t="str">
        <f>IF(ISERROR(VLOOKUP(A270,'[1]Z03 收入决算表(财决03表)'!$A$10:$K$500,4,FALSE)),"",VLOOKUP(A270,'[1]Z03 收入决算表(财决03表)'!$A$10:$K$500,4,FALSE))</f>
        <v/>
      </c>
      <c r="D270" s="184" t="str">
        <f>IF(ISERROR(VLOOKUP(A270,'[1]Z03 收入决算表(财决03表)'!$A$10:$K$500,5,FALSE)),"",VLOOKUP(A270,'[1]Z03 收入决算表(财决03表)'!$A$10:$K$500,5,FALSE))</f>
        <v/>
      </c>
      <c r="E270" s="184" t="str">
        <f>IF(ISERROR(VLOOKUP(A270,'[1]Z03 收入决算表(财决03表)'!$A$10:$K$500,6,FALSE)),"",VLOOKUP(A270,'[1]Z03 收入决算表(财决03表)'!$A$10:$K$500,6,FALSE))</f>
        <v/>
      </c>
      <c r="F270" s="184" t="str">
        <f>IF(ISERROR(VLOOKUP(A270,'[1]Z03 收入决算表(财决03表)'!$A$10:$K$500,7,FALSE)),"",VLOOKUP(A270,'[1]Z03 收入决算表(财决03表)'!$A$10:$K$500,7,FALSE))</f>
        <v/>
      </c>
      <c r="G270" s="184" t="str">
        <f>IF(ISERROR(VLOOKUP(A270,'[1]Z03 收入决算表(财决03表)'!$A$10:$K$500,8,FALSE)),"",VLOOKUP(A270,'[1]Z03 收入决算表(财决03表)'!$A$10:$K$500,8,FALSE))</f>
        <v/>
      </c>
      <c r="H270" s="184" t="str">
        <f>IF(ISERROR(VLOOKUP(A270,'[1]Z03 收入决算表(财决03表)'!$A$10:$K$500,9,FALSE)),"",VLOOKUP(A270,'[1]Z03 收入决算表(财决03表)'!$A$10:$K$500,9,FALSE))</f>
        <v/>
      </c>
      <c r="I270" s="184" t="str">
        <f>IF(ISERROR(VLOOKUP(A270,'[1]Z03 收入决算表(财决03表)'!$A$10:$K$500,10,FALSE)),"",VLOOKUP(A270,'[1]Z03 收入决算表(财决03表)'!$A$10:$K$500,10,FALSE))</f>
        <v/>
      </c>
      <c r="J270" s="184" t="str">
        <f>IF(ISERROR(VLOOKUP(A270,'[1]Z03 收入决算表(财决03表)'!$A$10:$K$500,11,FALSE)),"",VLOOKUP(A270,'[1]Z03 收入决算表(财决03表)'!$A$10:$K$500,11,FALSE))</f>
        <v/>
      </c>
      <c r="K270" s="180">
        <f>'[1]Z03 收入决算表(财决03表)'!A269</f>
        <v>0</v>
      </c>
      <c r="L270" s="181">
        <f>'[1]Z03 收入决算表(财决03表)'!$E269</f>
        <v>0</v>
      </c>
      <c r="M270" s="177" t="str">
        <f t="shared" si="9"/>
        <v/>
      </c>
    </row>
    <row r="271" spans="1:13" ht="22.5" customHeight="1">
      <c r="A271" s="234" t="str">
        <f t="shared" si="8"/>
        <v/>
      </c>
      <c r="B271" s="234"/>
      <c r="C271" s="168" t="str">
        <f>IF(ISERROR(VLOOKUP(A271,'[1]Z03 收入决算表(财决03表)'!$A$10:$K$500,4,FALSE)),"",VLOOKUP(A271,'[1]Z03 收入决算表(财决03表)'!$A$10:$K$500,4,FALSE))</f>
        <v/>
      </c>
      <c r="D271" s="184" t="str">
        <f>IF(ISERROR(VLOOKUP(A271,'[1]Z03 收入决算表(财决03表)'!$A$10:$K$500,5,FALSE)),"",VLOOKUP(A271,'[1]Z03 收入决算表(财决03表)'!$A$10:$K$500,5,FALSE))</f>
        <v/>
      </c>
      <c r="E271" s="184" t="str">
        <f>IF(ISERROR(VLOOKUP(A271,'[1]Z03 收入决算表(财决03表)'!$A$10:$K$500,6,FALSE)),"",VLOOKUP(A271,'[1]Z03 收入决算表(财决03表)'!$A$10:$K$500,6,FALSE))</f>
        <v/>
      </c>
      <c r="F271" s="184" t="str">
        <f>IF(ISERROR(VLOOKUP(A271,'[1]Z03 收入决算表(财决03表)'!$A$10:$K$500,7,FALSE)),"",VLOOKUP(A271,'[1]Z03 收入决算表(财决03表)'!$A$10:$K$500,7,FALSE))</f>
        <v/>
      </c>
      <c r="G271" s="184" t="str">
        <f>IF(ISERROR(VLOOKUP(A271,'[1]Z03 收入决算表(财决03表)'!$A$10:$K$500,8,FALSE)),"",VLOOKUP(A271,'[1]Z03 收入决算表(财决03表)'!$A$10:$K$500,8,FALSE))</f>
        <v/>
      </c>
      <c r="H271" s="184" t="str">
        <f>IF(ISERROR(VLOOKUP(A271,'[1]Z03 收入决算表(财决03表)'!$A$10:$K$500,9,FALSE)),"",VLOOKUP(A271,'[1]Z03 收入决算表(财决03表)'!$A$10:$K$500,9,FALSE))</f>
        <v/>
      </c>
      <c r="I271" s="184" t="str">
        <f>IF(ISERROR(VLOOKUP(A271,'[1]Z03 收入决算表(财决03表)'!$A$10:$K$500,10,FALSE)),"",VLOOKUP(A271,'[1]Z03 收入决算表(财决03表)'!$A$10:$K$500,10,FALSE))</f>
        <v/>
      </c>
      <c r="J271" s="184" t="str">
        <f>IF(ISERROR(VLOOKUP(A271,'[1]Z03 收入决算表(财决03表)'!$A$10:$K$500,11,FALSE)),"",VLOOKUP(A271,'[1]Z03 收入决算表(财决03表)'!$A$10:$K$500,11,FALSE))</f>
        <v/>
      </c>
      <c r="K271" s="180">
        <f>'[1]Z03 收入决算表(财决03表)'!A270</f>
        <v>0</v>
      </c>
      <c r="L271" s="181">
        <f>'[1]Z03 收入决算表(财决03表)'!$E270</f>
        <v>0</v>
      </c>
      <c r="M271" s="177" t="str">
        <f t="shared" si="9"/>
        <v/>
      </c>
    </row>
    <row r="272" spans="1:13" ht="22.5" customHeight="1">
      <c r="A272" s="234" t="str">
        <f t="shared" si="8"/>
        <v/>
      </c>
      <c r="B272" s="234"/>
      <c r="C272" s="168" t="str">
        <f>IF(ISERROR(VLOOKUP(A272,'[1]Z03 收入决算表(财决03表)'!$A$10:$K$500,4,FALSE)),"",VLOOKUP(A272,'[1]Z03 收入决算表(财决03表)'!$A$10:$K$500,4,FALSE))</f>
        <v/>
      </c>
      <c r="D272" s="184" t="str">
        <f>IF(ISERROR(VLOOKUP(A272,'[1]Z03 收入决算表(财决03表)'!$A$10:$K$500,5,FALSE)),"",VLOOKUP(A272,'[1]Z03 收入决算表(财决03表)'!$A$10:$K$500,5,FALSE))</f>
        <v/>
      </c>
      <c r="E272" s="184" t="str">
        <f>IF(ISERROR(VLOOKUP(A272,'[1]Z03 收入决算表(财决03表)'!$A$10:$K$500,6,FALSE)),"",VLOOKUP(A272,'[1]Z03 收入决算表(财决03表)'!$A$10:$K$500,6,FALSE))</f>
        <v/>
      </c>
      <c r="F272" s="184" t="str">
        <f>IF(ISERROR(VLOOKUP(A272,'[1]Z03 收入决算表(财决03表)'!$A$10:$K$500,7,FALSE)),"",VLOOKUP(A272,'[1]Z03 收入决算表(财决03表)'!$A$10:$K$500,7,FALSE))</f>
        <v/>
      </c>
      <c r="G272" s="184" t="str">
        <f>IF(ISERROR(VLOOKUP(A272,'[1]Z03 收入决算表(财决03表)'!$A$10:$K$500,8,FALSE)),"",VLOOKUP(A272,'[1]Z03 收入决算表(财决03表)'!$A$10:$K$500,8,FALSE))</f>
        <v/>
      </c>
      <c r="H272" s="184" t="str">
        <f>IF(ISERROR(VLOOKUP(A272,'[1]Z03 收入决算表(财决03表)'!$A$10:$K$500,9,FALSE)),"",VLOOKUP(A272,'[1]Z03 收入决算表(财决03表)'!$A$10:$K$500,9,FALSE))</f>
        <v/>
      </c>
      <c r="I272" s="184" t="str">
        <f>IF(ISERROR(VLOOKUP(A272,'[1]Z03 收入决算表(财决03表)'!$A$10:$K$500,10,FALSE)),"",VLOOKUP(A272,'[1]Z03 收入决算表(财决03表)'!$A$10:$K$500,10,FALSE))</f>
        <v/>
      </c>
      <c r="J272" s="184" t="str">
        <f>IF(ISERROR(VLOOKUP(A272,'[1]Z03 收入决算表(财决03表)'!$A$10:$K$500,11,FALSE)),"",VLOOKUP(A272,'[1]Z03 收入决算表(财决03表)'!$A$10:$K$500,11,FALSE))</f>
        <v/>
      </c>
      <c r="K272" s="180">
        <f>'[1]Z03 收入决算表(财决03表)'!A271</f>
        <v>0</v>
      </c>
      <c r="L272" s="181">
        <f>'[1]Z03 收入决算表(财决03表)'!$E271</f>
        <v>0</v>
      </c>
      <c r="M272" s="177" t="str">
        <f t="shared" si="9"/>
        <v/>
      </c>
    </row>
    <row r="273" spans="1:13" ht="22.5" customHeight="1">
      <c r="A273" s="234" t="str">
        <f t="shared" si="8"/>
        <v/>
      </c>
      <c r="B273" s="234"/>
      <c r="C273" s="168" t="str">
        <f>IF(ISERROR(VLOOKUP(A273,'[1]Z03 收入决算表(财决03表)'!$A$10:$K$500,4,FALSE)),"",VLOOKUP(A273,'[1]Z03 收入决算表(财决03表)'!$A$10:$K$500,4,FALSE))</f>
        <v/>
      </c>
      <c r="D273" s="184" t="str">
        <f>IF(ISERROR(VLOOKUP(A273,'[1]Z03 收入决算表(财决03表)'!$A$10:$K$500,5,FALSE)),"",VLOOKUP(A273,'[1]Z03 收入决算表(财决03表)'!$A$10:$K$500,5,FALSE))</f>
        <v/>
      </c>
      <c r="E273" s="184" t="str">
        <f>IF(ISERROR(VLOOKUP(A273,'[1]Z03 收入决算表(财决03表)'!$A$10:$K$500,6,FALSE)),"",VLOOKUP(A273,'[1]Z03 收入决算表(财决03表)'!$A$10:$K$500,6,FALSE))</f>
        <v/>
      </c>
      <c r="F273" s="184" t="str">
        <f>IF(ISERROR(VLOOKUP(A273,'[1]Z03 收入决算表(财决03表)'!$A$10:$K$500,7,FALSE)),"",VLOOKUP(A273,'[1]Z03 收入决算表(财决03表)'!$A$10:$K$500,7,FALSE))</f>
        <v/>
      </c>
      <c r="G273" s="184" t="str">
        <f>IF(ISERROR(VLOOKUP(A273,'[1]Z03 收入决算表(财决03表)'!$A$10:$K$500,8,FALSE)),"",VLOOKUP(A273,'[1]Z03 收入决算表(财决03表)'!$A$10:$K$500,8,FALSE))</f>
        <v/>
      </c>
      <c r="H273" s="184" t="str">
        <f>IF(ISERROR(VLOOKUP(A273,'[1]Z03 收入决算表(财决03表)'!$A$10:$K$500,9,FALSE)),"",VLOOKUP(A273,'[1]Z03 收入决算表(财决03表)'!$A$10:$K$500,9,FALSE))</f>
        <v/>
      </c>
      <c r="I273" s="184" t="str">
        <f>IF(ISERROR(VLOOKUP(A273,'[1]Z03 收入决算表(财决03表)'!$A$10:$K$500,10,FALSE)),"",VLOOKUP(A273,'[1]Z03 收入决算表(财决03表)'!$A$10:$K$500,10,FALSE))</f>
        <v/>
      </c>
      <c r="J273" s="184" t="str">
        <f>IF(ISERROR(VLOOKUP(A273,'[1]Z03 收入决算表(财决03表)'!$A$10:$K$500,11,FALSE)),"",VLOOKUP(A273,'[1]Z03 收入决算表(财决03表)'!$A$10:$K$500,11,FALSE))</f>
        <v/>
      </c>
      <c r="K273" s="180">
        <f>'[1]Z03 收入决算表(财决03表)'!A272</f>
        <v>0</v>
      </c>
      <c r="L273" s="181">
        <f>'[1]Z03 收入决算表(财决03表)'!$E272</f>
        <v>0</v>
      </c>
      <c r="M273" s="177" t="str">
        <f t="shared" si="9"/>
        <v/>
      </c>
    </row>
    <row r="274" spans="1:13" ht="22.5" customHeight="1">
      <c r="A274" s="234" t="str">
        <f t="shared" si="8"/>
        <v/>
      </c>
      <c r="B274" s="234"/>
      <c r="C274" s="168" t="str">
        <f>IF(ISERROR(VLOOKUP(A274,'[1]Z03 收入决算表(财决03表)'!$A$10:$K$500,4,FALSE)),"",VLOOKUP(A274,'[1]Z03 收入决算表(财决03表)'!$A$10:$K$500,4,FALSE))</f>
        <v/>
      </c>
      <c r="D274" s="184" t="str">
        <f>IF(ISERROR(VLOOKUP(A274,'[1]Z03 收入决算表(财决03表)'!$A$10:$K$500,5,FALSE)),"",VLOOKUP(A274,'[1]Z03 收入决算表(财决03表)'!$A$10:$K$500,5,FALSE))</f>
        <v/>
      </c>
      <c r="E274" s="184" t="str">
        <f>IF(ISERROR(VLOOKUP(A274,'[1]Z03 收入决算表(财决03表)'!$A$10:$K$500,6,FALSE)),"",VLOOKUP(A274,'[1]Z03 收入决算表(财决03表)'!$A$10:$K$500,6,FALSE))</f>
        <v/>
      </c>
      <c r="F274" s="184" t="str">
        <f>IF(ISERROR(VLOOKUP(A274,'[1]Z03 收入决算表(财决03表)'!$A$10:$K$500,7,FALSE)),"",VLOOKUP(A274,'[1]Z03 收入决算表(财决03表)'!$A$10:$K$500,7,FALSE))</f>
        <v/>
      </c>
      <c r="G274" s="184" t="str">
        <f>IF(ISERROR(VLOOKUP(A274,'[1]Z03 收入决算表(财决03表)'!$A$10:$K$500,8,FALSE)),"",VLOOKUP(A274,'[1]Z03 收入决算表(财决03表)'!$A$10:$K$500,8,FALSE))</f>
        <v/>
      </c>
      <c r="H274" s="184" t="str">
        <f>IF(ISERROR(VLOOKUP(A274,'[1]Z03 收入决算表(财决03表)'!$A$10:$K$500,9,FALSE)),"",VLOOKUP(A274,'[1]Z03 收入决算表(财决03表)'!$A$10:$K$500,9,FALSE))</f>
        <v/>
      </c>
      <c r="I274" s="184" t="str">
        <f>IF(ISERROR(VLOOKUP(A274,'[1]Z03 收入决算表(财决03表)'!$A$10:$K$500,10,FALSE)),"",VLOOKUP(A274,'[1]Z03 收入决算表(财决03表)'!$A$10:$K$500,10,FALSE))</f>
        <v/>
      </c>
      <c r="J274" s="184" t="str">
        <f>IF(ISERROR(VLOOKUP(A274,'[1]Z03 收入决算表(财决03表)'!$A$10:$K$500,11,FALSE)),"",VLOOKUP(A274,'[1]Z03 收入决算表(财决03表)'!$A$10:$K$500,11,FALSE))</f>
        <v/>
      </c>
      <c r="K274" s="180">
        <f>'[1]Z03 收入决算表(财决03表)'!A273</f>
        <v>0</v>
      </c>
      <c r="L274" s="181">
        <f>'[1]Z03 收入决算表(财决03表)'!$E273</f>
        <v>0</v>
      </c>
      <c r="M274" s="177" t="str">
        <f t="shared" si="9"/>
        <v/>
      </c>
    </row>
    <row r="275" spans="1:13" ht="22.5" customHeight="1">
      <c r="A275" s="234" t="str">
        <f t="shared" si="8"/>
        <v/>
      </c>
      <c r="B275" s="234"/>
      <c r="C275" s="168" t="str">
        <f>IF(ISERROR(VLOOKUP(A275,'[1]Z03 收入决算表(财决03表)'!$A$10:$K$500,4,FALSE)),"",VLOOKUP(A275,'[1]Z03 收入决算表(财决03表)'!$A$10:$K$500,4,FALSE))</f>
        <v/>
      </c>
      <c r="D275" s="184" t="str">
        <f>IF(ISERROR(VLOOKUP(A275,'[1]Z03 收入决算表(财决03表)'!$A$10:$K$500,5,FALSE)),"",VLOOKUP(A275,'[1]Z03 收入决算表(财决03表)'!$A$10:$K$500,5,FALSE))</f>
        <v/>
      </c>
      <c r="E275" s="184" t="str">
        <f>IF(ISERROR(VLOOKUP(A275,'[1]Z03 收入决算表(财决03表)'!$A$10:$K$500,6,FALSE)),"",VLOOKUP(A275,'[1]Z03 收入决算表(财决03表)'!$A$10:$K$500,6,FALSE))</f>
        <v/>
      </c>
      <c r="F275" s="184" t="str">
        <f>IF(ISERROR(VLOOKUP(A275,'[1]Z03 收入决算表(财决03表)'!$A$10:$K$500,7,FALSE)),"",VLOOKUP(A275,'[1]Z03 收入决算表(财决03表)'!$A$10:$K$500,7,FALSE))</f>
        <v/>
      </c>
      <c r="G275" s="184" t="str">
        <f>IF(ISERROR(VLOOKUP(A275,'[1]Z03 收入决算表(财决03表)'!$A$10:$K$500,8,FALSE)),"",VLOOKUP(A275,'[1]Z03 收入决算表(财决03表)'!$A$10:$K$500,8,FALSE))</f>
        <v/>
      </c>
      <c r="H275" s="184" t="str">
        <f>IF(ISERROR(VLOOKUP(A275,'[1]Z03 收入决算表(财决03表)'!$A$10:$K$500,9,FALSE)),"",VLOOKUP(A275,'[1]Z03 收入决算表(财决03表)'!$A$10:$K$500,9,FALSE))</f>
        <v/>
      </c>
      <c r="I275" s="184" t="str">
        <f>IF(ISERROR(VLOOKUP(A275,'[1]Z03 收入决算表(财决03表)'!$A$10:$K$500,10,FALSE)),"",VLOOKUP(A275,'[1]Z03 收入决算表(财决03表)'!$A$10:$K$500,10,FALSE))</f>
        <v/>
      </c>
      <c r="J275" s="184" t="str">
        <f>IF(ISERROR(VLOOKUP(A275,'[1]Z03 收入决算表(财决03表)'!$A$10:$K$500,11,FALSE)),"",VLOOKUP(A275,'[1]Z03 收入决算表(财决03表)'!$A$10:$K$500,11,FALSE))</f>
        <v/>
      </c>
      <c r="K275" s="180">
        <f>'[1]Z03 收入决算表(财决03表)'!A274</f>
        <v>0</v>
      </c>
      <c r="L275" s="181">
        <f>'[1]Z03 收入决算表(财决03表)'!$E274</f>
        <v>0</v>
      </c>
      <c r="M275" s="177" t="str">
        <f t="shared" si="9"/>
        <v/>
      </c>
    </row>
    <row r="276" spans="1:13" ht="22.5" customHeight="1">
      <c r="A276" s="234" t="str">
        <f t="shared" si="8"/>
        <v/>
      </c>
      <c r="B276" s="234"/>
      <c r="C276" s="168" t="str">
        <f>IF(ISERROR(VLOOKUP(A276,'[1]Z03 收入决算表(财决03表)'!$A$10:$K$500,4,FALSE)),"",VLOOKUP(A276,'[1]Z03 收入决算表(财决03表)'!$A$10:$K$500,4,FALSE))</f>
        <v/>
      </c>
      <c r="D276" s="184" t="str">
        <f>IF(ISERROR(VLOOKUP(A276,'[1]Z03 收入决算表(财决03表)'!$A$10:$K$500,5,FALSE)),"",VLOOKUP(A276,'[1]Z03 收入决算表(财决03表)'!$A$10:$K$500,5,FALSE))</f>
        <v/>
      </c>
      <c r="E276" s="184" t="str">
        <f>IF(ISERROR(VLOOKUP(A276,'[1]Z03 收入决算表(财决03表)'!$A$10:$K$500,6,FALSE)),"",VLOOKUP(A276,'[1]Z03 收入决算表(财决03表)'!$A$10:$K$500,6,FALSE))</f>
        <v/>
      </c>
      <c r="F276" s="184" t="str">
        <f>IF(ISERROR(VLOOKUP(A276,'[1]Z03 收入决算表(财决03表)'!$A$10:$K$500,7,FALSE)),"",VLOOKUP(A276,'[1]Z03 收入决算表(财决03表)'!$A$10:$K$500,7,FALSE))</f>
        <v/>
      </c>
      <c r="G276" s="184" t="str">
        <f>IF(ISERROR(VLOOKUP(A276,'[1]Z03 收入决算表(财决03表)'!$A$10:$K$500,8,FALSE)),"",VLOOKUP(A276,'[1]Z03 收入决算表(财决03表)'!$A$10:$K$500,8,FALSE))</f>
        <v/>
      </c>
      <c r="H276" s="184" t="str">
        <f>IF(ISERROR(VLOOKUP(A276,'[1]Z03 收入决算表(财决03表)'!$A$10:$K$500,9,FALSE)),"",VLOOKUP(A276,'[1]Z03 收入决算表(财决03表)'!$A$10:$K$500,9,FALSE))</f>
        <v/>
      </c>
      <c r="I276" s="184" t="str">
        <f>IF(ISERROR(VLOOKUP(A276,'[1]Z03 收入决算表(财决03表)'!$A$10:$K$500,10,FALSE)),"",VLOOKUP(A276,'[1]Z03 收入决算表(财决03表)'!$A$10:$K$500,10,FALSE))</f>
        <v/>
      </c>
      <c r="J276" s="184" t="str">
        <f>IF(ISERROR(VLOOKUP(A276,'[1]Z03 收入决算表(财决03表)'!$A$10:$K$500,11,FALSE)),"",VLOOKUP(A276,'[1]Z03 收入决算表(财决03表)'!$A$10:$K$500,11,FALSE))</f>
        <v/>
      </c>
      <c r="K276" s="180">
        <f>'[1]Z03 收入决算表(财决03表)'!A275</f>
        <v>0</v>
      </c>
      <c r="L276" s="181">
        <f>'[1]Z03 收入决算表(财决03表)'!$E275</f>
        <v>0</v>
      </c>
      <c r="M276" s="177" t="str">
        <f t="shared" si="9"/>
        <v/>
      </c>
    </row>
    <row r="277" spans="1:13" ht="22.5" customHeight="1">
      <c r="A277" s="234" t="str">
        <f t="shared" si="8"/>
        <v/>
      </c>
      <c r="B277" s="234"/>
      <c r="C277" s="168" t="str">
        <f>IF(ISERROR(VLOOKUP(A277,'[1]Z03 收入决算表(财决03表)'!$A$10:$K$500,4,FALSE)),"",VLOOKUP(A277,'[1]Z03 收入决算表(财决03表)'!$A$10:$K$500,4,FALSE))</f>
        <v/>
      </c>
      <c r="D277" s="184" t="str">
        <f>IF(ISERROR(VLOOKUP(A277,'[1]Z03 收入决算表(财决03表)'!$A$10:$K$500,5,FALSE)),"",VLOOKUP(A277,'[1]Z03 收入决算表(财决03表)'!$A$10:$K$500,5,FALSE))</f>
        <v/>
      </c>
      <c r="E277" s="184" t="str">
        <f>IF(ISERROR(VLOOKUP(A277,'[1]Z03 收入决算表(财决03表)'!$A$10:$K$500,6,FALSE)),"",VLOOKUP(A277,'[1]Z03 收入决算表(财决03表)'!$A$10:$K$500,6,FALSE))</f>
        <v/>
      </c>
      <c r="F277" s="184" t="str">
        <f>IF(ISERROR(VLOOKUP(A277,'[1]Z03 收入决算表(财决03表)'!$A$10:$K$500,7,FALSE)),"",VLOOKUP(A277,'[1]Z03 收入决算表(财决03表)'!$A$10:$K$500,7,FALSE))</f>
        <v/>
      </c>
      <c r="G277" s="184" t="str">
        <f>IF(ISERROR(VLOOKUP(A277,'[1]Z03 收入决算表(财决03表)'!$A$10:$K$500,8,FALSE)),"",VLOOKUP(A277,'[1]Z03 收入决算表(财决03表)'!$A$10:$K$500,8,FALSE))</f>
        <v/>
      </c>
      <c r="H277" s="184" t="str">
        <f>IF(ISERROR(VLOOKUP(A277,'[1]Z03 收入决算表(财决03表)'!$A$10:$K$500,9,FALSE)),"",VLOOKUP(A277,'[1]Z03 收入决算表(财决03表)'!$A$10:$K$500,9,FALSE))</f>
        <v/>
      </c>
      <c r="I277" s="184" t="str">
        <f>IF(ISERROR(VLOOKUP(A277,'[1]Z03 收入决算表(财决03表)'!$A$10:$K$500,10,FALSE)),"",VLOOKUP(A277,'[1]Z03 收入决算表(财决03表)'!$A$10:$K$500,10,FALSE))</f>
        <v/>
      </c>
      <c r="J277" s="184" t="str">
        <f>IF(ISERROR(VLOOKUP(A277,'[1]Z03 收入决算表(财决03表)'!$A$10:$K$500,11,FALSE)),"",VLOOKUP(A277,'[1]Z03 收入决算表(财决03表)'!$A$10:$K$500,11,FALSE))</f>
        <v/>
      </c>
      <c r="K277" s="180">
        <f>'[1]Z03 收入决算表(财决03表)'!A276</f>
        <v>0</v>
      </c>
      <c r="L277" s="181">
        <f>'[1]Z03 收入决算表(财决03表)'!$E276</f>
        <v>0</v>
      </c>
      <c r="M277" s="177" t="str">
        <f t="shared" si="9"/>
        <v/>
      </c>
    </row>
    <row r="278" spans="1:13" ht="22.5" customHeight="1">
      <c r="A278" s="234" t="str">
        <f t="shared" si="8"/>
        <v/>
      </c>
      <c r="B278" s="234"/>
      <c r="C278" s="168" t="str">
        <f>IF(ISERROR(VLOOKUP(A278,'[1]Z03 收入决算表(财决03表)'!$A$10:$K$500,4,FALSE)),"",VLOOKUP(A278,'[1]Z03 收入决算表(财决03表)'!$A$10:$K$500,4,FALSE))</f>
        <v/>
      </c>
      <c r="D278" s="184" t="str">
        <f>IF(ISERROR(VLOOKUP(A278,'[1]Z03 收入决算表(财决03表)'!$A$10:$K$500,5,FALSE)),"",VLOOKUP(A278,'[1]Z03 收入决算表(财决03表)'!$A$10:$K$500,5,FALSE))</f>
        <v/>
      </c>
      <c r="E278" s="184" t="str">
        <f>IF(ISERROR(VLOOKUP(A278,'[1]Z03 收入决算表(财决03表)'!$A$10:$K$500,6,FALSE)),"",VLOOKUP(A278,'[1]Z03 收入决算表(财决03表)'!$A$10:$K$500,6,FALSE))</f>
        <v/>
      </c>
      <c r="F278" s="184" t="str">
        <f>IF(ISERROR(VLOOKUP(A278,'[1]Z03 收入决算表(财决03表)'!$A$10:$K$500,7,FALSE)),"",VLOOKUP(A278,'[1]Z03 收入决算表(财决03表)'!$A$10:$K$500,7,FALSE))</f>
        <v/>
      </c>
      <c r="G278" s="184" t="str">
        <f>IF(ISERROR(VLOOKUP(A278,'[1]Z03 收入决算表(财决03表)'!$A$10:$K$500,8,FALSE)),"",VLOOKUP(A278,'[1]Z03 收入决算表(财决03表)'!$A$10:$K$500,8,FALSE))</f>
        <v/>
      </c>
      <c r="H278" s="184" t="str">
        <f>IF(ISERROR(VLOOKUP(A278,'[1]Z03 收入决算表(财决03表)'!$A$10:$K$500,9,FALSE)),"",VLOOKUP(A278,'[1]Z03 收入决算表(财决03表)'!$A$10:$K$500,9,FALSE))</f>
        <v/>
      </c>
      <c r="I278" s="184" t="str">
        <f>IF(ISERROR(VLOOKUP(A278,'[1]Z03 收入决算表(财决03表)'!$A$10:$K$500,10,FALSE)),"",VLOOKUP(A278,'[1]Z03 收入决算表(财决03表)'!$A$10:$K$500,10,FALSE))</f>
        <v/>
      </c>
      <c r="J278" s="184" t="str">
        <f>IF(ISERROR(VLOOKUP(A278,'[1]Z03 收入决算表(财决03表)'!$A$10:$K$500,11,FALSE)),"",VLOOKUP(A278,'[1]Z03 收入决算表(财决03表)'!$A$10:$K$500,11,FALSE))</f>
        <v/>
      </c>
      <c r="K278" s="180">
        <f>'[1]Z03 收入决算表(财决03表)'!A277</f>
        <v>0</v>
      </c>
      <c r="L278" s="181">
        <f>'[1]Z03 收入决算表(财决03表)'!$E277</f>
        <v>0</v>
      </c>
      <c r="M278" s="177" t="str">
        <f t="shared" si="9"/>
        <v/>
      </c>
    </row>
    <row r="279" spans="1:13" ht="22.5" customHeight="1">
      <c r="A279" s="234" t="str">
        <f t="shared" si="8"/>
        <v/>
      </c>
      <c r="B279" s="234"/>
      <c r="C279" s="168" t="str">
        <f>IF(ISERROR(VLOOKUP(A279,'[1]Z03 收入决算表(财决03表)'!$A$10:$K$500,4,FALSE)),"",VLOOKUP(A279,'[1]Z03 收入决算表(财决03表)'!$A$10:$K$500,4,FALSE))</f>
        <v/>
      </c>
      <c r="D279" s="184" t="str">
        <f>IF(ISERROR(VLOOKUP(A279,'[1]Z03 收入决算表(财决03表)'!$A$10:$K$500,5,FALSE)),"",VLOOKUP(A279,'[1]Z03 收入决算表(财决03表)'!$A$10:$K$500,5,FALSE))</f>
        <v/>
      </c>
      <c r="E279" s="184" t="str">
        <f>IF(ISERROR(VLOOKUP(A279,'[1]Z03 收入决算表(财决03表)'!$A$10:$K$500,6,FALSE)),"",VLOOKUP(A279,'[1]Z03 收入决算表(财决03表)'!$A$10:$K$500,6,FALSE))</f>
        <v/>
      </c>
      <c r="F279" s="184" t="str">
        <f>IF(ISERROR(VLOOKUP(A279,'[1]Z03 收入决算表(财决03表)'!$A$10:$K$500,7,FALSE)),"",VLOOKUP(A279,'[1]Z03 收入决算表(财决03表)'!$A$10:$K$500,7,FALSE))</f>
        <v/>
      </c>
      <c r="G279" s="184" t="str">
        <f>IF(ISERROR(VLOOKUP(A279,'[1]Z03 收入决算表(财决03表)'!$A$10:$K$500,8,FALSE)),"",VLOOKUP(A279,'[1]Z03 收入决算表(财决03表)'!$A$10:$K$500,8,FALSE))</f>
        <v/>
      </c>
      <c r="H279" s="184" t="str">
        <f>IF(ISERROR(VLOOKUP(A279,'[1]Z03 收入决算表(财决03表)'!$A$10:$K$500,9,FALSE)),"",VLOOKUP(A279,'[1]Z03 收入决算表(财决03表)'!$A$10:$K$500,9,FALSE))</f>
        <v/>
      </c>
      <c r="I279" s="184" t="str">
        <f>IF(ISERROR(VLOOKUP(A279,'[1]Z03 收入决算表(财决03表)'!$A$10:$K$500,10,FALSE)),"",VLOOKUP(A279,'[1]Z03 收入决算表(财决03表)'!$A$10:$K$500,10,FALSE))</f>
        <v/>
      </c>
      <c r="J279" s="184" t="str">
        <f>IF(ISERROR(VLOOKUP(A279,'[1]Z03 收入决算表(财决03表)'!$A$10:$K$500,11,FALSE)),"",VLOOKUP(A279,'[1]Z03 收入决算表(财决03表)'!$A$10:$K$500,11,FALSE))</f>
        <v/>
      </c>
      <c r="K279" s="180">
        <f>'[1]Z03 收入决算表(财决03表)'!A278</f>
        <v>0</v>
      </c>
      <c r="L279" s="181">
        <f>'[1]Z03 收入决算表(财决03表)'!$E278</f>
        <v>0</v>
      </c>
      <c r="M279" s="177" t="str">
        <f t="shared" si="9"/>
        <v/>
      </c>
    </row>
    <row r="280" spans="1:13" ht="22.5" customHeight="1">
      <c r="A280" s="234" t="str">
        <f t="shared" si="8"/>
        <v/>
      </c>
      <c r="B280" s="234"/>
      <c r="C280" s="168" t="str">
        <f>IF(ISERROR(VLOOKUP(A280,'[1]Z03 收入决算表(财决03表)'!$A$10:$K$500,4,FALSE)),"",VLOOKUP(A280,'[1]Z03 收入决算表(财决03表)'!$A$10:$K$500,4,FALSE))</f>
        <v/>
      </c>
      <c r="D280" s="184" t="str">
        <f>IF(ISERROR(VLOOKUP(A280,'[1]Z03 收入决算表(财决03表)'!$A$10:$K$500,5,FALSE)),"",VLOOKUP(A280,'[1]Z03 收入决算表(财决03表)'!$A$10:$K$500,5,FALSE))</f>
        <v/>
      </c>
      <c r="E280" s="184" t="str">
        <f>IF(ISERROR(VLOOKUP(A280,'[1]Z03 收入决算表(财决03表)'!$A$10:$K$500,6,FALSE)),"",VLOOKUP(A280,'[1]Z03 收入决算表(财决03表)'!$A$10:$K$500,6,FALSE))</f>
        <v/>
      </c>
      <c r="F280" s="184" t="str">
        <f>IF(ISERROR(VLOOKUP(A280,'[1]Z03 收入决算表(财决03表)'!$A$10:$K$500,7,FALSE)),"",VLOOKUP(A280,'[1]Z03 收入决算表(财决03表)'!$A$10:$K$500,7,FALSE))</f>
        <v/>
      </c>
      <c r="G280" s="184" t="str">
        <f>IF(ISERROR(VLOOKUP(A280,'[1]Z03 收入决算表(财决03表)'!$A$10:$K$500,8,FALSE)),"",VLOOKUP(A280,'[1]Z03 收入决算表(财决03表)'!$A$10:$K$500,8,FALSE))</f>
        <v/>
      </c>
      <c r="H280" s="184" t="str">
        <f>IF(ISERROR(VLOOKUP(A280,'[1]Z03 收入决算表(财决03表)'!$A$10:$K$500,9,FALSE)),"",VLOOKUP(A280,'[1]Z03 收入决算表(财决03表)'!$A$10:$K$500,9,FALSE))</f>
        <v/>
      </c>
      <c r="I280" s="184" t="str">
        <f>IF(ISERROR(VLOOKUP(A280,'[1]Z03 收入决算表(财决03表)'!$A$10:$K$500,10,FALSE)),"",VLOOKUP(A280,'[1]Z03 收入决算表(财决03表)'!$A$10:$K$500,10,FALSE))</f>
        <v/>
      </c>
      <c r="J280" s="184" t="str">
        <f>IF(ISERROR(VLOOKUP(A280,'[1]Z03 收入决算表(财决03表)'!$A$10:$K$500,11,FALSE)),"",VLOOKUP(A280,'[1]Z03 收入决算表(财决03表)'!$A$10:$K$500,11,FALSE))</f>
        <v/>
      </c>
      <c r="K280" s="180">
        <f>'[1]Z03 收入决算表(财决03表)'!A279</f>
        <v>0</v>
      </c>
      <c r="L280" s="181">
        <f>'[1]Z03 收入决算表(财决03表)'!$E279</f>
        <v>0</v>
      </c>
      <c r="M280" s="177" t="str">
        <f t="shared" si="9"/>
        <v/>
      </c>
    </row>
    <row r="281" spans="1:13" ht="22.5" customHeight="1">
      <c r="A281" s="234" t="str">
        <f t="shared" si="8"/>
        <v/>
      </c>
      <c r="B281" s="234"/>
      <c r="C281" s="168" t="str">
        <f>IF(ISERROR(VLOOKUP(A281,'[1]Z03 收入决算表(财决03表)'!$A$10:$K$500,4,FALSE)),"",VLOOKUP(A281,'[1]Z03 收入决算表(财决03表)'!$A$10:$K$500,4,FALSE))</f>
        <v/>
      </c>
      <c r="D281" s="184" t="str">
        <f>IF(ISERROR(VLOOKUP(A281,'[1]Z03 收入决算表(财决03表)'!$A$10:$K$500,5,FALSE)),"",VLOOKUP(A281,'[1]Z03 收入决算表(财决03表)'!$A$10:$K$500,5,FALSE))</f>
        <v/>
      </c>
      <c r="E281" s="184" t="str">
        <f>IF(ISERROR(VLOOKUP(A281,'[1]Z03 收入决算表(财决03表)'!$A$10:$K$500,6,FALSE)),"",VLOOKUP(A281,'[1]Z03 收入决算表(财决03表)'!$A$10:$K$500,6,FALSE))</f>
        <v/>
      </c>
      <c r="F281" s="184" t="str">
        <f>IF(ISERROR(VLOOKUP(A281,'[1]Z03 收入决算表(财决03表)'!$A$10:$K$500,7,FALSE)),"",VLOOKUP(A281,'[1]Z03 收入决算表(财决03表)'!$A$10:$K$500,7,FALSE))</f>
        <v/>
      </c>
      <c r="G281" s="184" t="str">
        <f>IF(ISERROR(VLOOKUP(A281,'[1]Z03 收入决算表(财决03表)'!$A$10:$K$500,8,FALSE)),"",VLOOKUP(A281,'[1]Z03 收入决算表(财决03表)'!$A$10:$K$500,8,FALSE))</f>
        <v/>
      </c>
      <c r="H281" s="184" t="str">
        <f>IF(ISERROR(VLOOKUP(A281,'[1]Z03 收入决算表(财决03表)'!$A$10:$K$500,9,FALSE)),"",VLOOKUP(A281,'[1]Z03 收入决算表(财决03表)'!$A$10:$K$500,9,FALSE))</f>
        <v/>
      </c>
      <c r="I281" s="184" t="str">
        <f>IF(ISERROR(VLOOKUP(A281,'[1]Z03 收入决算表(财决03表)'!$A$10:$K$500,10,FALSE)),"",VLOOKUP(A281,'[1]Z03 收入决算表(财决03表)'!$A$10:$K$500,10,FALSE))</f>
        <v/>
      </c>
      <c r="J281" s="184" t="str">
        <f>IF(ISERROR(VLOOKUP(A281,'[1]Z03 收入决算表(财决03表)'!$A$10:$K$500,11,FALSE)),"",VLOOKUP(A281,'[1]Z03 收入决算表(财决03表)'!$A$10:$K$500,11,FALSE))</f>
        <v/>
      </c>
      <c r="K281" s="180">
        <f>'[1]Z03 收入决算表(财决03表)'!A280</f>
        <v>0</v>
      </c>
      <c r="L281" s="181">
        <f>'[1]Z03 收入决算表(财决03表)'!$E280</f>
        <v>0</v>
      </c>
      <c r="M281" s="177" t="str">
        <f t="shared" si="9"/>
        <v/>
      </c>
    </row>
    <row r="282" spans="1:13" ht="22.5" customHeight="1">
      <c r="A282" s="234" t="str">
        <f t="shared" si="8"/>
        <v/>
      </c>
      <c r="B282" s="234"/>
      <c r="C282" s="168" t="str">
        <f>IF(ISERROR(VLOOKUP(A282,'[1]Z03 收入决算表(财决03表)'!$A$10:$K$500,4,FALSE)),"",VLOOKUP(A282,'[1]Z03 收入决算表(财决03表)'!$A$10:$K$500,4,FALSE))</f>
        <v/>
      </c>
      <c r="D282" s="184" t="str">
        <f>IF(ISERROR(VLOOKUP(A282,'[1]Z03 收入决算表(财决03表)'!$A$10:$K$500,5,FALSE)),"",VLOOKUP(A282,'[1]Z03 收入决算表(财决03表)'!$A$10:$K$500,5,FALSE))</f>
        <v/>
      </c>
      <c r="E282" s="184" t="str">
        <f>IF(ISERROR(VLOOKUP(A282,'[1]Z03 收入决算表(财决03表)'!$A$10:$K$500,6,FALSE)),"",VLOOKUP(A282,'[1]Z03 收入决算表(财决03表)'!$A$10:$K$500,6,FALSE))</f>
        <v/>
      </c>
      <c r="F282" s="184" t="str">
        <f>IF(ISERROR(VLOOKUP(A282,'[1]Z03 收入决算表(财决03表)'!$A$10:$K$500,7,FALSE)),"",VLOOKUP(A282,'[1]Z03 收入决算表(财决03表)'!$A$10:$K$500,7,FALSE))</f>
        <v/>
      </c>
      <c r="G282" s="184" t="str">
        <f>IF(ISERROR(VLOOKUP(A282,'[1]Z03 收入决算表(财决03表)'!$A$10:$K$500,8,FALSE)),"",VLOOKUP(A282,'[1]Z03 收入决算表(财决03表)'!$A$10:$K$500,8,FALSE))</f>
        <v/>
      </c>
      <c r="H282" s="184" t="str">
        <f>IF(ISERROR(VLOOKUP(A282,'[1]Z03 收入决算表(财决03表)'!$A$10:$K$500,9,FALSE)),"",VLOOKUP(A282,'[1]Z03 收入决算表(财决03表)'!$A$10:$K$500,9,FALSE))</f>
        <v/>
      </c>
      <c r="I282" s="184" t="str">
        <f>IF(ISERROR(VLOOKUP(A282,'[1]Z03 收入决算表(财决03表)'!$A$10:$K$500,10,FALSE)),"",VLOOKUP(A282,'[1]Z03 收入决算表(财决03表)'!$A$10:$K$500,10,FALSE))</f>
        <v/>
      </c>
      <c r="J282" s="184" t="str">
        <f>IF(ISERROR(VLOOKUP(A282,'[1]Z03 收入决算表(财决03表)'!$A$10:$K$500,11,FALSE)),"",VLOOKUP(A282,'[1]Z03 收入决算表(财决03表)'!$A$10:$K$500,11,FALSE))</f>
        <v/>
      </c>
      <c r="K282" s="180">
        <f>'[1]Z03 收入决算表(财决03表)'!A281</f>
        <v>0</v>
      </c>
      <c r="L282" s="181">
        <f>'[1]Z03 收入决算表(财决03表)'!$E281</f>
        <v>0</v>
      </c>
      <c r="M282" s="177" t="str">
        <f t="shared" si="9"/>
        <v/>
      </c>
    </row>
    <row r="283" spans="1:13" ht="22.5" customHeight="1">
      <c r="A283" s="234" t="str">
        <f t="shared" si="8"/>
        <v/>
      </c>
      <c r="B283" s="234"/>
      <c r="C283" s="168" t="str">
        <f>IF(ISERROR(VLOOKUP(A283,'[1]Z03 收入决算表(财决03表)'!$A$10:$K$500,4,FALSE)),"",VLOOKUP(A283,'[1]Z03 收入决算表(财决03表)'!$A$10:$K$500,4,FALSE))</f>
        <v/>
      </c>
      <c r="D283" s="184" t="str">
        <f>IF(ISERROR(VLOOKUP(A283,'[1]Z03 收入决算表(财决03表)'!$A$10:$K$500,5,FALSE)),"",VLOOKUP(A283,'[1]Z03 收入决算表(财决03表)'!$A$10:$K$500,5,FALSE))</f>
        <v/>
      </c>
      <c r="E283" s="184" t="str">
        <f>IF(ISERROR(VLOOKUP(A283,'[1]Z03 收入决算表(财决03表)'!$A$10:$K$500,6,FALSE)),"",VLOOKUP(A283,'[1]Z03 收入决算表(财决03表)'!$A$10:$K$500,6,FALSE))</f>
        <v/>
      </c>
      <c r="F283" s="184" t="str">
        <f>IF(ISERROR(VLOOKUP(A283,'[1]Z03 收入决算表(财决03表)'!$A$10:$K$500,7,FALSE)),"",VLOOKUP(A283,'[1]Z03 收入决算表(财决03表)'!$A$10:$K$500,7,FALSE))</f>
        <v/>
      </c>
      <c r="G283" s="184" t="str">
        <f>IF(ISERROR(VLOOKUP(A283,'[1]Z03 收入决算表(财决03表)'!$A$10:$K$500,8,FALSE)),"",VLOOKUP(A283,'[1]Z03 收入决算表(财决03表)'!$A$10:$K$500,8,FALSE))</f>
        <v/>
      </c>
      <c r="H283" s="184" t="str">
        <f>IF(ISERROR(VLOOKUP(A283,'[1]Z03 收入决算表(财决03表)'!$A$10:$K$500,9,FALSE)),"",VLOOKUP(A283,'[1]Z03 收入决算表(财决03表)'!$A$10:$K$500,9,FALSE))</f>
        <v/>
      </c>
      <c r="I283" s="184" t="str">
        <f>IF(ISERROR(VLOOKUP(A283,'[1]Z03 收入决算表(财决03表)'!$A$10:$K$500,10,FALSE)),"",VLOOKUP(A283,'[1]Z03 收入决算表(财决03表)'!$A$10:$K$500,10,FALSE))</f>
        <v/>
      </c>
      <c r="J283" s="184" t="str">
        <f>IF(ISERROR(VLOOKUP(A283,'[1]Z03 收入决算表(财决03表)'!$A$10:$K$500,11,FALSE)),"",VLOOKUP(A283,'[1]Z03 收入决算表(财决03表)'!$A$10:$K$500,11,FALSE))</f>
        <v/>
      </c>
      <c r="K283" s="180">
        <f>'[1]Z03 收入决算表(财决03表)'!A282</f>
        <v>0</v>
      </c>
      <c r="L283" s="181">
        <f>'[1]Z03 收入决算表(财决03表)'!$E282</f>
        <v>0</v>
      </c>
      <c r="M283" s="177" t="str">
        <f t="shared" si="9"/>
        <v/>
      </c>
    </row>
    <row r="284" spans="1:13" ht="22.5" customHeight="1">
      <c r="A284" s="234" t="str">
        <f t="shared" si="8"/>
        <v/>
      </c>
      <c r="B284" s="234"/>
      <c r="C284" s="168" t="str">
        <f>IF(ISERROR(VLOOKUP(A284,'[1]Z03 收入决算表(财决03表)'!$A$10:$K$500,4,FALSE)),"",VLOOKUP(A284,'[1]Z03 收入决算表(财决03表)'!$A$10:$K$500,4,FALSE))</f>
        <v/>
      </c>
      <c r="D284" s="184" t="str">
        <f>IF(ISERROR(VLOOKUP(A284,'[1]Z03 收入决算表(财决03表)'!$A$10:$K$500,5,FALSE)),"",VLOOKUP(A284,'[1]Z03 收入决算表(财决03表)'!$A$10:$K$500,5,FALSE))</f>
        <v/>
      </c>
      <c r="E284" s="184" t="str">
        <f>IF(ISERROR(VLOOKUP(A284,'[1]Z03 收入决算表(财决03表)'!$A$10:$K$500,6,FALSE)),"",VLOOKUP(A284,'[1]Z03 收入决算表(财决03表)'!$A$10:$K$500,6,FALSE))</f>
        <v/>
      </c>
      <c r="F284" s="184" t="str">
        <f>IF(ISERROR(VLOOKUP(A284,'[1]Z03 收入决算表(财决03表)'!$A$10:$K$500,7,FALSE)),"",VLOOKUP(A284,'[1]Z03 收入决算表(财决03表)'!$A$10:$K$500,7,FALSE))</f>
        <v/>
      </c>
      <c r="G284" s="184" t="str">
        <f>IF(ISERROR(VLOOKUP(A284,'[1]Z03 收入决算表(财决03表)'!$A$10:$K$500,8,FALSE)),"",VLOOKUP(A284,'[1]Z03 收入决算表(财决03表)'!$A$10:$K$500,8,FALSE))</f>
        <v/>
      </c>
      <c r="H284" s="184" t="str">
        <f>IF(ISERROR(VLOOKUP(A284,'[1]Z03 收入决算表(财决03表)'!$A$10:$K$500,9,FALSE)),"",VLOOKUP(A284,'[1]Z03 收入决算表(财决03表)'!$A$10:$K$500,9,FALSE))</f>
        <v/>
      </c>
      <c r="I284" s="184" t="str">
        <f>IF(ISERROR(VLOOKUP(A284,'[1]Z03 收入决算表(财决03表)'!$A$10:$K$500,10,FALSE)),"",VLOOKUP(A284,'[1]Z03 收入决算表(财决03表)'!$A$10:$K$500,10,FALSE))</f>
        <v/>
      </c>
      <c r="J284" s="184" t="str">
        <f>IF(ISERROR(VLOOKUP(A284,'[1]Z03 收入决算表(财决03表)'!$A$10:$K$500,11,FALSE)),"",VLOOKUP(A284,'[1]Z03 收入决算表(财决03表)'!$A$10:$K$500,11,FALSE))</f>
        <v/>
      </c>
      <c r="K284" s="180">
        <f>'[1]Z03 收入决算表(财决03表)'!A283</f>
        <v>0</v>
      </c>
      <c r="L284" s="181">
        <f>'[1]Z03 收入决算表(财决03表)'!$E283</f>
        <v>0</v>
      </c>
      <c r="M284" s="177" t="str">
        <f t="shared" si="9"/>
        <v/>
      </c>
    </row>
    <row r="285" spans="1:13" ht="22.5" customHeight="1">
      <c r="A285" s="234" t="str">
        <f t="shared" si="8"/>
        <v/>
      </c>
      <c r="B285" s="234"/>
      <c r="C285" s="168" t="str">
        <f>IF(ISERROR(VLOOKUP(A285,'[1]Z03 收入决算表(财决03表)'!$A$10:$K$500,4,FALSE)),"",VLOOKUP(A285,'[1]Z03 收入决算表(财决03表)'!$A$10:$K$500,4,FALSE))</f>
        <v/>
      </c>
      <c r="D285" s="184" t="str">
        <f>IF(ISERROR(VLOOKUP(A285,'[1]Z03 收入决算表(财决03表)'!$A$10:$K$500,5,FALSE)),"",VLOOKUP(A285,'[1]Z03 收入决算表(财决03表)'!$A$10:$K$500,5,FALSE))</f>
        <v/>
      </c>
      <c r="E285" s="184" t="str">
        <f>IF(ISERROR(VLOOKUP(A285,'[1]Z03 收入决算表(财决03表)'!$A$10:$K$500,6,FALSE)),"",VLOOKUP(A285,'[1]Z03 收入决算表(财决03表)'!$A$10:$K$500,6,FALSE))</f>
        <v/>
      </c>
      <c r="F285" s="184" t="str">
        <f>IF(ISERROR(VLOOKUP(A285,'[1]Z03 收入决算表(财决03表)'!$A$10:$K$500,7,FALSE)),"",VLOOKUP(A285,'[1]Z03 收入决算表(财决03表)'!$A$10:$K$500,7,FALSE))</f>
        <v/>
      </c>
      <c r="G285" s="184" t="str">
        <f>IF(ISERROR(VLOOKUP(A285,'[1]Z03 收入决算表(财决03表)'!$A$10:$K$500,8,FALSE)),"",VLOOKUP(A285,'[1]Z03 收入决算表(财决03表)'!$A$10:$K$500,8,FALSE))</f>
        <v/>
      </c>
      <c r="H285" s="184" t="str">
        <f>IF(ISERROR(VLOOKUP(A285,'[1]Z03 收入决算表(财决03表)'!$A$10:$K$500,9,FALSE)),"",VLOOKUP(A285,'[1]Z03 收入决算表(财决03表)'!$A$10:$K$500,9,FALSE))</f>
        <v/>
      </c>
      <c r="I285" s="184" t="str">
        <f>IF(ISERROR(VLOOKUP(A285,'[1]Z03 收入决算表(财决03表)'!$A$10:$K$500,10,FALSE)),"",VLOOKUP(A285,'[1]Z03 收入决算表(财决03表)'!$A$10:$K$500,10,FALSE))</f>
        <v/>
      </c>
      <c r="J285" s="184" t="str">
        <f>IF(ISERROR(VLOOKUP(A285,'[1]Z03 收入决算表(财决03表)'!$A$10:$K$500,11,FALSE)),"",VLOOKUP(A285,'[1]Z03 收入决算表(财决03表)'!$A$10:$K$500,11,FALSE))</f>
        <v/>
      </c>
      <c r="K285" s="180">
        <f>'[1]Z03 收入决算表(财决03表)'!A284</f>
        <v>0</v>
      </c>
      <c r="L285" s="181">
        <f>'[1]Z03 收入决算表(财决03表)'!$E284</f>
        <v>0</v>
      </c>
      <c r="M285" s="177" t="str">
        <f t="shared" si="9"/>
        <v/>
      </c>
    </row>
    <row r="286" spans="1:13" ht="22.5" customHeight="1">
      <c r="A286" s="234" t="str">
        <f t="shared" si="8"/>
        <v/>
      </c>
      <c r="B286" s="234"/>
      <c r="C286" s="168" t="str">
        <f>IF(ISERROR(VLOOKUP(A286,'[1]Z03 收入决算表(财决03表)'!$A$10:$K$500,4,FALSE)),"",VLOOKUP(A286,'[1]Z03 收入决算表(财决03表)'!$A$10:$K$500,4,FALSE))</f>
        <v/>
      </c>
      <c r="D286" s="184" t="str">
        <f>IF(ISERROR(VLOOKUP(A286,'[1]Z03 收入决算表(财决03表)'!$A$10:$K$500,5,FALSE)),"",VLOOKUP(A286,'[1]Z03 收入决算表(财决03表)'!$A$10:$K$500,5,FALSE))</f>
        <v/>
      </c>
      <c r="E286" s="184" t="str">
        <f>IF(ISERROR(VLOOKUP(A286,'[1]Z03 收入决算表(财决03表)'!$A$10:$K$500,6,FALSE)),"",VLOOKUP(A286,'[1]Z03 收入决算表(财决03表)'!$A$10:$K$500,6,FALSE))</f>
        <v/>
      </c>
      <c r="F286" s="184" t="str">
        <f>IF(ISERROR(VLOOKUP(A286,'[1]Z03 收入决算表(财决03表)'!$A$10:$K$500,7,FALSE)),"",VLOOKUP(A286,'[1]Z03 收入决算表(财决03表)'!$A$10:$K$500,7,FALSE))</f>
        <v/>
      </c>
      <c r="G286" s="184" t="str">
        <f>IF(ISERROR(VLOOKUP(A286,'[1]Z03 收入决算表(财决03表)'!$A$10:$K$500,8,FALSE)),"",VLOOKUP(A286,'[1]Z03 收入决算表(财决03表)'!$A$10:$K$500,8,FALSE))</f>
        <v/>
      </c>
      <c r="H286" s="184" t="str">
        <f>IF(ISERROR(VLOOKUP(A286,'[1]Z03 收入决算表(财决03表)'!$A$10:$K$500,9,FALSE)),"",VLOOKUP(A286,'[1]Z03 收入决算表(财决03表)'!$A$10:$K$500,9,FALSE))</f>
        <v/>
      </c>
      <c r="I286" s="184" t="str">
        <f>IF(ISERROR(VLOOKUP(A286,'[1]Z03 收入决算表(财决03表)'!$A$10:$K$500,10,FALSE)),"",VLOOKUP(A286,'[1]Z03 收入决算表(财决03表)'!$A$10:$K$500,10,FALSE))</f>
        <v/>
      </c>
      <c r="J286" s="184" t="str">
        <f>IF(ISERROR(VLOOKUP(A286,'[1]Z03 收入决算表(财决03表)'!$A$10:$K$500,11,FALSE)),"",VLOOKUP(A286,'[1]Z03 收入决算表(财决03表)'!$A$10:$K$500,11,FALSE))</f>
        <v/>
      </c>
      <c r="K286" s="180">
        <f>'[1]Z03 收入决算表(财决03表)'!A285</f>
        <v>0</v>
      </c>
      <c r="L286" s="181">
        <f>'[1]Z03 收入决算表(财决03表)'!$E285</f>
        <v>0</v>
      </c>
      <c r="M286" s="177" t="str">
        <f t="shared" si="9"/>
        <v/>
      </c>
    </row>
    <row r="287" spans="1:13" ht="22.5" customHeight="1">
      <c r="A287" s="234" t="str">
        <f t="shared" si="8"/>
        <v/>
      </c>
      <c r="B287" s="234"/>
      <c r="C287" s="168" t="str">
        <f>IF(ISERROR(VLOOKUP(A287,'[1]Z03 收入决算表(财决03表)'!$A$10:$K$500,4,FALSE)),"",VLOOKUP(A287,'[1]Z03 收入决算表(财决03表)'!$A$10:$K$500,4,FALSE))</f>
        <v/>
      </c>
      <c r="D287" s="184" t="str">
        <f>IF(ISERROR(VLOOKUP(A287,'[1]Z03 收入决算表(财决03表)'!$A$10:$K$500,5,FALSE)),"",VLOOKUP(A287,'[1]Z03 收入决算表(财决03表)'!$A$10:$K$500,5,FALSE))</f>
        <v/>
      </c>
      <c r="E287" s="184" t="str">
        <f>IF(ISERROR(VLOOKUP(A287,'[1]Z03 收入决算表(财决03表)'!$A$10:$K$500,6,FALSE)),"",VLOOKUP(A287,'[1]Z03 收入决算表(财决03表)'!$A$10:$K$500,6,FALSE))</f>
        <v/>
      </c>
      <c r="F287" s="184" t="str">
        <f>IF(ISERROR(VLOOKUP(A287,'[1]Z03 收入决算表(财决03表)'!$A$10:$K$500,7,FALSE)),"",VLOOKUP(A287,'[1]Z03 收入决算表(财决03表)'!$A$10:$K$500,7,FALSE))</f>
        <v/>
      </c>
      <c r="G287" s="184" t="str">
        <f>IF(ISERROR(VLOOKUP(A287,'[1]Z03 收入决算表(财决03表)'!$A$10:$K$500,8,FALSE)),"",VLOOKUP(A287,'[1]Z03 收入决算表(财决03表)'!$A$10:$K$500,8,FALSE))</f>
        <v/>
      </c>
      <c r="H287" s="184" t="str">
        <f>IF(ISERROR(VLOOKUP(A287,'[1]Z03 收入决算表(财决03表)'!$A$10:$K$500,9,FALSE)),"",VLOOKUP(A287,'[1]Z03 收入决算表(财决03表)'!$A$10:$K$500,9,FALSE))</f>
        <v/>
      </c>
      <c r="I287" s="184" t="str">
        <f>IF(ISERROR(VLOOKUP(A287,'[1]Z03 收入决算表(财决03表)'!$A$10:$K$500,10,FALSE)),"",VLOOKUP(A287,'[1]Z03 收入决算表(财决03表)'!$A$10:$K$500,10,FALSE))</f>
        <v/>
      </c>
      <c r="J287" s="184" t="str">
        <f>IF(ISERROR(VLOOKUP(A287,'[1]Z03 收入决算表(财决03表)'!$A$10:$K$500,11,FALSE)),"",VLOOKUP(A287,'[1]Z03 收入决算表(财决03表)'!$A$10:$K$500,11,FALSE))</f>
        <v/>
      </c>
      <c r="K287" s="180">
        <f>'[1]Z03 收入决算表(财决03表)'!A286</f>
        <v>0</v>
      </c>
      <c r="L287" s="181">
        <f>'[1]Z03 收入决算表(财决03表)'!$E286</f>
        <v>0</v>
      </c>
      <c r="M287" s="177" t="str">
        <f t="shared" si="9"/>
        <v/>
      </c>
    </row>
    <row r="288" spans="1:13" ht="22.5" customHeight="1">
      <c r="A288" s="234" t="str">
        <f t="shared" si="8"/>
        <v/>
      </c>
      <c r="B288" s="234"/>
      <c r="C288" s="168" t="str">
        <f>IF(ISERROR(VLOOKUP(A288,'[1]Z03 收入决算表(财决03表)'!$A$10:$K$500,4,FALSE)),"",VLOOKUP(A288,'[1]Z03 收入决算表(财决03表)'!$A$10:$K$500,4,FALSE))</f>
        <v/>
      </c>
      <c r="D288" s="184" t="str">
        <f>IF(ISERROR(VLOOKUP(A288,'[1]Z03 收入决算表(财决03表)'!$A$10:$K$500,5,FALSE)),"",VLOOKUP(A288,'[1]Z03 收入决算表(财决03表)'!$A$10:$K$500,5,FALSE))</f>
        <v/>
      </c>
      <c r="E288" s="184" t="str">
        <f>IF(ISERROR(VLOOKUP(A288,'[1]Z03 收入决算表(财决03表)'!$A$10:$K$500,6,FALSE)),"",VLOOKUP(A288,'[1]Z03 收入决算表(财决03表)'!$A$10:$K$500,6,FALSE))</f>
        <v/>
      </c>
      <c r="F288" s="184" t="str">
        <f>IF(ISERROR(VLOOKUP(A288,'[1]Z03 收入决算表(财决03表)'!$A$10:$K$500,7,FALSE)),"",VLOOKUP(A288,'[1]Z03 收入决算表(财决03表)'!$A$10:$K$500,7,FALSE))</f>
        <v/>
      </c>
      <c r="G288" s="184" t="str">
        <f>IF(ISERROR(VLOOKUP(A288,'[1]Z03 收入决算表(财决03表)'!$A$10:$K$500,8,FALSE)),"",VLOOKUP(A288,'[1]Z03 收入决算表(财决03表)'!$A$10:$K$500,8,FALSE))</f>
        <v/>
      </c>
      <c r="H288" s="184" t="str">
        <f>IF(ISERROR(VLOOKUP(A288,'[1]Z03 收入决算表(财决03表)'!$A$10:$K$500,9,FALSE)),"",VLOOKUP(A288,'[1]Z03 收入决算表(财决03表)'!$A$10:$K$500,9,FALSE))</f>
        <v/>
      </c>
      <c r="I288" s="184" t="str">
        <f>IF(ISERROR(VLOOKUP(A288,'[1]Z03 收入决算表(财决03表)'!$A$10:$K$500,10,FALSE)),"",VLOOKUP(A288,'[1]Z03 收入决算表(财决03表)'!$A$10:$K$500,10,FALSE))</f>
        <v/>
      </c>
      <c r="J288" s="184" t="str">
        <f>IF(ISERROR(VLOOKUP(A288,'[1]Z03 收入决算表(财决03表)'!$A$10:$K$500,11,FALSE)),"",VLOOKUP(A288,'[1]Z03 收入决算表(财决03表)'!$A$10:$K$500,11,FALSE))</f>
        <v/>
      </c>
      <c r="K288" s="180">
        <f>'[1]Z03 收入决算表(财决03表)'!A287</f>
        <v>0</v>
      </c>
      <c r="L288" s="181">
        <f>'[1]Z03 收入决算表(财决03表)'!$E287</f>
        <v>0</v>
      </c>
      <c r="M288" s="177" t="str">
        <f t="shared" si="9"/>
        <v/>
      </c>
    </row>
    <row r="289" spans="1:13" ht="22.5" customHeight="1">
      <c r="A289" s="234" t="str">
        <f t="shared" si="8"/>
        <v/>
      </c>
      <c r="B289" s="234"/>
      <c r="C289" s="168" t="str">
        <f>IF(ISERROR(VLOOKUP(A289,'[1]Z03 收入决算表(财决03表)'!$A$10:$K$500,4,FALSE)),"",VLOOKUP(A289,'[1]Z03 收入决算表(财决03表)'!$A$10:$K$500,4,FALSE))</f>
        <v/>
      </c>
      <c r="D289" s="184" t="str">
        <f>IF(ISERROR(VLOOKUP(A289,'[1]Z03 收入决算表(财决03表)'!$A$10:$K$500,5,FALSE)),"",VLOOKUP(A289,'[1]Z03 收入决算表(财决03表)'!$A$10:$K$500,5,FALSE))</f>
        <v/>
      </c>
      <c r="E289" s="184" t="str">
        <f>IF(ISERROR(VLOOKUP(A289,'[1]Z03 收入决算表(财决03表)'!$A$10:$K$500,6,FALSE)),"",VLOOKUP(A289,'[1]Z03 收入决算表(财决03表)'!$A$10:$K$500,6,FALSE))</f>
        <v/>
      </c>
      <c r="F289" s="184" t="str">
        <f>IF(ISERROR(VLOOKUP(A289,'[1]Z03 收入决算表(财决03表)'!$A$10:$K$500,7,FALSE)),"",VLOOKUP(A289,'[1]Z03 收入决算表(财决03表)'!$A$10:$K$500,7,FALSE))</f>
        <v/>
      </c>
      <c r="G289" s="184" t="str">
        <f>IF(ISERROR(VLOOKUP(A289,'[1]Z03 收入决算表(财决03表)'!$A$10:$K$500,8,FALSE)),"",VLOOKUP(A289,'[1]Z03 收入决算表(财决03表)'!$A$10:$K$500,8,FALSE))</f>
        <v/>
      </c>
      <c r="H289" s="184" t="str">
        <f>IF(ISERROR(VLOOKUP(A289,'[1]Z03 收入决算表(财决03表)'!$A$10:$K$500,9,FALSE)),"",VLOOKUP(A289,'[1]Z03 收入决算表(财决03表)'!$A$10:$K$500,9,FALSE))</f>
        <v/>
      </c>
      <c r="I289" s="184" t="str">
        <f>IF(ISERROR(VLOOKUP(A289,'[1]Z03 收入决算表(财决03表)'!$A$10:$K$500,10,FALSE)),"",VLOOKUP(A289,'[1]Z03 收入决算表(财决03表)'!$A$10:$K$500,10,FALSE))</f>
        <v/>
      </c>
      <c r="J289" s="184" t="str">
        <f>IF(ISERROR(VLOOKUP(A289,'[1]Z03 收入决算表(财决03表)'!$A$10:$K$500,11,FALSE)),"",VLOOKUP(A289,'[1]Z03 收入决算表(财决03表)'!$A$10:$K$500,11,FALSE))</f>
        <v/>
      </c>
      <c r="K289" s="180">
        <f>'[1]Z03 收入决算表(财决03表)'!A288</f>
        <v>0</v>
      </c>
      <c r="L289" s="181">
        <f>'[1]Z03 收入决算表(财决03表)'!$E288</f>
        <v>0</v>
      </c>
      <c r="M289" s="177" t="str">
        <f t="shared" si="9"/>
        <v/>
      </c>
    </row>
    <row r="290" spans="1:13" ht="22.5" customHeight="1">
      <c r="A290" s="234" t="str">
        <f t="shared" si="8"/>
        <v/>
      </c>
      <c r="B290" s="234"/>
      <c r="C290" s="168" t="str">
        <f>IF(ISERROR(VLOOKUP(A290,'[1]Z03 收入决算表(财决03表)'!$A$10:$K$500,4,FALSE)),"",VLOOKUP(A290,'[1]Z03 收入决算表(财决03表)'!$A$10:$K$500,4,FALSE))</f>
        <v/>
      </c>
      <c r="D290" s="184" t="str">
        <f>IF(ISERROR(VLOOKUP(A290,'[1]Z03 收入决算表(财决03表)'!$A$10:$K$500,5,FALSE)),"",VLOOKUP(A290,'[1]Z03 收入决算表(财决03表)'!$A$10:$K$500,5,FALSE))</f>
        <v/>
      </c>
      <c r="E290" s="184" t="str">
        <f>IF(ISERROR(VLOOKUP(A290,'[1]Z03 收入决算表(财决03表)'!$A$10:$K$500,6,FALSE)),"",VLOOKUP(A290,'[1]Z03 收入决算表(财决03表)'!$A$10:$K$500,6,FALSE))</f>
        <v/>
      </c>
      <c r="F290" s="184" t="str">
        <f>IF(ISERROR(VLOOKUP(A290,'[1]Z03 收入决算表(财决03表)'!$A$10:$K$500,7,FALSE)),"",VLOOKUP(A290,'[1]Z03 收入决算表(财决03表)'!$A$10:$K$500,7,FALSE))</f>
        <v/>
      </c>
      <c r="G290" s="184" t="str">
        <f>IF(ISERROR(VLOOKUP(A290,'[1]Z03 收入决算表(财决03表)'!$A$10:$K$500,8,FALSE)),"",VLOOKUP(A290,'[1]Z03 收入决算表(财决03表)'!$A$10:$K$500,8,FALSE))</f>
        <v/>
      </c>
      <c r="H290" s="184" t="str">
        <f>IF(ISERROR(VLOOKUP(A290,'[1]Z03 收入决算表(财决03表)'!$A$10:$K$500,9,FALSE)),"",VLOOKUP(A290,'[1]Z03 收入决算表(财决03表)'!$A$10:$K$500,9,FALSE))</f>
        <v/>
      </c>
      <c r="I290" s="184" t="str">
        <f>IF(ISERROR(VLOOKUP(A290,'[1]Z03 收入决算表(财决03表)'!$A$10:$K$500,10,FALSE)),"",VLOOKUP(A290,'[1]Z03 收入决算表(财决03表)'!$A$10:$K$500,10,FALSE))</f>
        <v/>
      </c>
      <c r="J290" s="184" t="str">
        <f>IF(ISERROR(VLOOKUP(A290,'[1]Z03 收入决算表(财决03表)'!$A$10:$K$500,11,FALSE)),"",VLOOKUP(A290,'[1]Z03 收入决算表(财决03表)'!$A$10:$K$500,11,FALSE))</f>
        <v/>
      </c>
      <c r="K290" s="180">
        <f>'[1]Z03 收入决算表(财决03表)'!A289</f>
        <v>0</v>
      </c>
      <c r="L290" s="181">
        <f>'[1]Z03 收入决算表(财决03表)'!$E289</f>
        <v>0</v>
      </c>
      <c r="M290" s="177" t="str">
        <f t="shared" si="9"/>
        <v/>
      </c>
    </row>
    <row r="291" spans="1:13" ht="22.5" customHeight="1">
      <c r="A291" s="234" t="str">
        <f t="shared" si="8"/>
        <v/>
      </c>
      <c r="B291" s="234"/>
      <c r="C291" s="168" t="str">
        <f>IF(ISERROR(VLOOKUP(A291,'[1]Z03 收入决算表(财决03表)'!$A$10:$K$500,4,FALSE)),"",VLOOKUP(A291,'[1]Z03 收入决算表(财决03表)'!$A$10:$K$500,4,FALSE))</f>
        <v/>
      </c>
      <c r="D291" s="184" t="str">
        <f>IF(ISERROR(VLOOKUP(A291,'[1]Z03 收入决算表(财决03表)'!$A$10:$K$500,5,FALSE)),"",VLOOKUP(A291,'[1]Z03 收入决算表(财决03表)'!$A$10:$K$500,5,FALSE))</f>
        <v/>
      </c>
      <c r="E291" s="184" t="str">
        <f>IF(ISERROR(VLOOKUP(A291,'[1]Z03 收入决算表(财决03表)'!$A$10:$K$500,6,FALSE)),"",VLOOKUP(A291,'[1]Z03 收入决算表(财决03表)'!$A$10:$K$500,6,FALSE))</f>
        <v/>
      </c>
      <c r="F291" s="184" t="str">
        <f>IF(ISERROR(VLOOKUP(A291,'[1]Z03 收入决算表(财决03表)'!$A$10:$K$500,7,FALSE)),"",VLOOKUP(A291,'[1]Z03 收入决算表(财决03表)'!$A$10:$K$500,7,FALSE))</f>
        <v/>
      </c>
      <c r="G291" s="184" t="str">
        <f>IF(ISERROR(VLOOKUP(A291,'[1]Z03 收入决算表(财决03表)'!$A$10:$K$500,8,FALSE)),"",VLOOKUP(A291,'[1]Z03 收入决算表(财决03表)'!$A$10:$K$500,8,FALSE))</f>
        <v/>
      </c>
      <c r="H291" s="184" t="str">
        <f>IF(ISERROR(VLOOKUP(A291,'[1]Z03 收入决算表(财决03表)'!$A$10:$K$500,9,FALSE)),"",VLOOKUP(A291,'[1]Z03 收入决算表(财决03表)'!$A$10:$K$500,9,FALSE))</f>
        <v/>
      </c>
      <c r="I291" s="184" t="str">
        <f>IF(ISERROR(VLOOKUP(A291,'[1]Z03 收入决算表(财决03表)'!$A$10:$K$500,10,FALSE)),"",VLOOKUP(A291,'[1]Z03 收入决算表(财决03表)'!$A$10:$K$500,10,FALSE))</f>
        <v/>
      </c>
      <c r="J291" s="184" t="str">
        <f>IF(ISERROR(VLOOKUP(A291,'[1]Z03 收入决算表(财决03表)'!$A$10:$K$500,11,FALSE)),"",VLOOKUP(A291,'[1]Z03 收入决算表(财决03表)'!$A$10:$K$500,11,FALSE))</f>
        <v/>
      </c>
      <c r="K291" s="180">
        <f>'[1]Z03 收入决算表(财决03表)'!A290</f>
        <v>0</v>
      </c>
      <c r="L291" s="181">
        <f>'[1]Z03 收入决算表(财决03表)'!$E290</f>
        <v>0</v>
      </c>
      <c r="M291" s="177" t="str">
        <f t="shared" si="9"/>
        <v/>
      </c>
    </row>
    <row r="292" spans="1:13" ht="22.5" customHeight="1">
      <c r="A292" s="234" t="str">
        <f t="shared" si="8"/>
        <v/>
      </c>
      <c r="B292" s="234"/>
      <c r="C292" s="168" t="str">
        <f>IF(ISERROR(VLOOKUP(A292,'[1]Z03 收入决算表(财决03表)'!$A$10:$K$500,4,FALSE)),"",VLOOKUP(A292,'[1]Z03 收入决算表(财决03表)'!$A$10:$K$500,4,FALSE))</f>
        <v/>
      </c>
      <c r="D292" s="184" t="str">
        <f>IF(ISERROR(VLOOKUP(A292,'[1]Z03 收入决算表(财决03表)'!$A$10:$K$500,5,FALSE)),"",VLOOKUP(A292,'[1]Z03 收入决算表(财决03表)'!$A$10:$K$500,5,FALSE))</f>
        <v/>
      </c>
      <c r="E292" s="184" t="str">
        <f>IF(ISERROR(VLOOKUP(A292,'[1]Z03 收入决算表(财决03表)'!$A$10:$K$500,6,FALSE)),"",VLOOKUP(A292,'[1]Z03 收入决算表(财决03表)'!$A$10:$K$500,6,FALSE))</f>
        <v/>
      </c>
      <c r="F292" s="184" t="str">
        <f>IF(ISERROR(VLOOKUP(A292,'[1]Z03 收入决算表(财决03表)'!$A$10:$K$500,7,FALSE)),"",VLOOKUP(A292,'[1]Z03 收入决算表(财决03表)'!$A$10:$K$500,7,FALSE))</f>
        <v/>
      </c>
      <c r="G292" s="184" t="str">
        <f>IF(ISERROR(VLOOKUP(A292,'[1]Z03 收入决算表(财决03表)'!$A$10:$K$500,8,FALSE)),"",VLOOKUP(A292,'[1]Z03 收入决算表(财决03表)'!$A$10:$K$500,8,FALSE))</f>
        <v/>
      </c>
      <c r="H292" s="184" t="str">
        <f>IF(ISERROR(VLOOKUP(A292,'[1]Z03 收入决算表(财决03表)'!$A$10:$K$500,9,FALSE)),"",VLOOKUP(A292,'[1]Z03 收入决算表(财决03表)'!$A$10:$K$500,9,FALSE))</f>
        <v/>
      </c>
      <c r="I292" s="184" t="str">
        <f>IF(ISERROR(VLOOKUP(A292,'[1]Z03 收入决算表(财决03表)'!$A$10:$K$500,10,FALSE)),"",VLOOKUP(A292,'[1]Z03 收入决算表(财决03表)'!$A$10:$K$500,10,FALSE))</f>
        <v/>
      </c>
      <c r="J292" s="184" t="str">
        <f>IF(ISERROR(VLOOKUP(A292,'[1]Z03 收入决算表(财决03表)'!$A$10:$K$500,11,FALSE)),"",VLOOKUP(A292,'[1]Z03 收入决算表(财决03表)'!$A$10:$K$500,11,FALSE))</f>
        <v/>
      </c>
      <c r="K292" s="180">
        <f>'[1]Z03 收入决算表(财决03表)'!A291</f>
        <v>0</v>
      </c>
      <c r="L292" s="181">
        <f>'[1]Z03 收入决算表(财决03表)'!$E291</f>
        <v>0</v>
      </c>
      <c r="M292" s="177" t="str">
        <f t="shared" si="9"/>
        <v/>
      </c>
    </row>
    <row r="293" spans="1:13" ht="22.5" customHeight="1">
      <c r="A293" s="234" t="str">
        <f t="shared" si="8"/>
        <v/>
      </c>
      <c r="B293" s="234"/>
      <c r="C293" s="168" t="str">
        <f>IF(ISERROR(VLOOKUP(A293,'[1]Z03 收入决算表(财决03表)'!$A$10:$K$500,4,FALSE)),"",VLOOKUP(A293,'[1]Z03 收入决算表(财决03表)'!$A$10:$K$500,4,FALSE))</f>
        <v/>
      </c>
      <c r="D293" s="184" t="str">
        <f>IF(ISERROR(VLOOKUP(A293,'[1]Z03 收入决算表(财决03表)'!$A$10:$K$500,5,FALSE)),"",VLOOKUP(A293,'[1]Z03 收入决算表(财决03表)'!$A$10:$K$500,5,FALSE))</f>
        <v/>
      </c>
      <c r="E293" s="184" t="str">
        <f>IF(ISERROR(VLOOKUP(A293,'[1]Z03 收入决算表(财决03表)'!$A$10:$K$500,6,FALSE)),"",VLOOKUP(A293,'[1]Z03 收入决算表(财决03表)'!$A$10:$K$500,6,FALSE))</f>
        <v/>
      </c>
      <c r="F293" s="184" t="str">
        <f>IF(ISERROR(VLOOKUP(A293,'[1]Z03 收入决算表(财决03表)'!$A$10:$K$500,7,FALSE)),"",VLOOKUP(A293,'[1]Z03 收入决算表(财决03表)'!$A$10:$K$500,7,FALSE))</f>
        <v/>
      </c>
      <c r="G293" s="184" t="str">
        <f>IF(ISERROR(VLOOKUP(A293,'[1]Z03 收入决算表(财决03表)'!$A$10:$K$500,8,FALSE)),"",VLOOKUP(A293,'[1]Z03 收入决算表(财决03表)'!$A$10:$K$500,8,FALSE))</f>
        <v/>
      </c>
      <c r="H293" s="184" t="str">
        <f>IF(ISERROR(VLOOKUP(A293,'[1]Z03 收入决算表(财决03表)'!$A$10:$K$500,9,FALSE)),"",VLOOKUP(A293,'[1]Z03 收入决算表(财决03表)'!$A$10:$K$500,9,FALSE))</f>
        <v/>
      </c>
      <c r="I293" s="184" t="str">
        <f>IF(ISERROR(VLOOKUP(A293,'[1]Z03 收入决算表(财决03表)'!$A$10:$K$500,10,FALSE)),"",VLOOKUP(A293,'[1]Z03 收入决算表(财决03表)'!$A$10:$K$500,10,FALSE))</f>
        <v/>
      </c>
      <c r="J293" s="184" t="str">
        <f>IF(ISERROR(VLOOKUP(A293,'[1]Z03 收入决算表(财决03表)'!$A$10:$K$500,11,FALSE)),"",VLOOKUP(A293,'[1]Z03 收入决算表(财决03表)'!$A$10:$K$500,11,FALSE))</f>
        <v/>
      </c>
      <c r="K293" s="180">
        <f>'[1]Z03 收入决算表(财决03表)'!A292</f>
        <v>0</v>
      </c>
      <c r="L293" s="181">
        <f>'[1]Z03 收入决算表(财决03表)'!$E292</f>
        <v>0</v>
      </c>
      <c r="M293" s="177" t="str">
        <f t="shared" si="9"/>
        <v/>
      </c>
    </row>
    <row r="294" spans="1:13" ht="22.5" customHeight="1">
      <c r="A294" s="234" t="str">
        <f t="shared" si="8"/>
        <v/>
      </c>
      <c r="B294" s="234"/>
      <c r="C294" s="168" t="str">
        <f>IF(ISERROR(VLOOKUP(A294,'[1]Z03 收入决算表(财决03表)'!$A$10:$K$500,4,FALSE)),"",VLOOKUP(A294,'[1]Z03 收入决算表(财决03表)'!$A$10:$K$500,4,FALSE))</f>
        <v/>
      </c>
      <c r="D294" s="184" t="str">
        <f>IF(ISERROR(VLOOKUP(A294,'[1]Z03 收入决算表(财决03表)'!$A$10:$K$500,5,FALSE)),"",VLOOKUP(A294,'[1]Z03 收入决算表(财决03表)'!$A$10:$K$500,5,FALSE))</f>
        <v/>
      </c>
      <c r="E294" s="184" t="str">
        <f>IF(ISERROR(VLOOKUP(A294,'[1]Z03 收入决算表(财决03表)'!$A$10:$K$500,6,FALSE)),"",VLOOKUP(A294,'[1]Z03 收入决算表(财决03表)'!$A$10:$K$500,6,FALSE))</f>
        <v/>
      </c>
      <c r="F294" s="184" t="str">
        <f>IF(ISERROR(VLOOKUP(A294,'[1]Z03 收入决算表(财决03表)'!$A$10:$K$500,7,FALSE)),"",VLOOKUP(A294,'[1]Z03 收入决算表(财决03表)'!$A$10:$K$500,7,FALSE))</f>
        <v/>
      </c>
      <c r="G294" s="184" t="str">
        <f>IF(ISERROR(VLOOKUP(A294,'[1]Z03 收入决算表(财决03表)'!$A$10:$K$500,8,FALSE)),"",VLOOKUP(A294,'[1]Z03 收入决算表(财决03表)'!$A$10:$K$500,8,FALSE))</f>
        <v/>
      </c>
      <c r="H294" s="184" t="str">
        <f>IF(ISERROR(VLOOKUP(A294,'[1]Z03 收入决算表(财决03表)'!$A$10:$K$500,9,FALSE)),"",VLOOKUP(A294,'[1]Z03 收入决算表(财决03表)'!$A$10:$K$500,9,FALSE))</f>
        <v/>
      </c>
      <c r="I294" s="184" t="str">
        <f>IF(ISERROR(VLOOKUP(A294,'[1]Z03 收入决算表(财决03表)'!$A$10:$K$500,10,FALSE)),"",VLOOKUP(A294,'[1]Z03 收入决算表(财决03表)'!$A$10:$K$500,10,FALSE))</f>
        <v/>
      </c>
      <c r="J294" s="184" t="str">
        <f>IF(ISERROR(VLOOKUP(A294,'[1]Z03 收入决算表(财决03表)'!$A$10:$K$500,11,FALSE)),"",VLOOKUP(A294,'[1]Z03 收入决算表(财决03表)'!$A$10:$K$500,11,FALSE))</f>
        <v/>
      </c>
      <c r="K294" s="180">
        <f>'[1]Z03 收入决算表(财决03表)'!A293</f>
        <v>0</v>
      </c>
      <c r="L294" s="181">
        <f>'[1]Z03 收入决算表(财决03表)'!$E293</f>
        <v>0</v>
      </c>
      <c r="M294" s="177" t="str">
        <f t="shared" si="9"/>
        <v/>
      </c>
    </row>
    <row r="295" spans="1:13" ht="22.5" customHeight="1">
      <c r="A295" s="234" t="str">
        <f t="shared" si="8"/>
        <v/>
      </c>
      <c r="B295" s="234"/>
      <c r="C295" s="168" t="str">
        <f>IF(ISERROR(VLOOKUP(A295,'[1]Z03 收入决算表(财决03表)'!$A$10:$K$500,4,FALSE)),"",VLOOKUP(A295,'[1]Z03 收入决算表(财决03表)'!$A$10:$K$500,4,FALSE))</f>
        <v/>
      </c>
      <c r="D295" s="184" t="str">
        <f>IF(ISERROR(VLOOKUP(A295,'[1]Z03 收入决算表(财决03表)'!$A$10:$K$500,5,FALSE)),"",VLOOKUP(A295,'[1]Z03 收入决算表(财决03表)'!$A$10:$K$500,5,FALSE))</f>
        <v/>
      </c>
      <c r="E295" s="184" t="str">
        <f>IF(ISERROR(VLOOKUP(A295,'[1]Z03 收入决算表(财决03表)'!$A$10:$K$500,6,FALSE)),"",VLOOKUP(A295,'[1]Z03 收入决算表(财决03表)'!$A$10:$K$500,6,FALSE))</f>
        <v/>
      </c>
      <c r="F295" s="184" t="str">
        <f>IF(ISERROR(VLOOKUP(A295,'[1]Z03 收入决算表(财决03表)'!$A$10:$K$500,7,FALSE)),"",VLOOKUP(A295,'[1]Z03 收入决算表(财决03表)'!$A$10:$K$500,7,FALSE))</f>
        <v/>
      </c>
      <c r="G295" s="184" t="str">
        <f>IF(ISERROR(VLOOKUP(A295,'[1]Z03 收入决算表(财决03表)'!$A$10:$K$500,8,FALSE)),"",VLOOKUP(A295,'[1]Z03 收入决算表(财决03表)'!$A$10:$K$500,8,FALSE))</f>
        <v/>
      </c>
      <c r="H295" s="184" t="str">
        <f>IF(ISERROR(VLOOKUP(A295,'[1]Z03 收入决算表(财决03表)'!$A$10:$K$500,9,FALSE)),"",VLOOKUP(A295,'[1]Z03 收入决算表(财决03表)'!$A$10:$K$500,9,FALSE))</f>
        <v/>
      </c>
      <c r="I295" s="184" t="str">
        <f>IF(ISERROR(VLOOKUP(A295,'[1]Z03 收入决算表(财决03表)'!$A$10:$K$500,10,FALSE)),"",VLOOKUP(A295,'[1]Z03 收入决算表(财决03表)'!$A$10:$K$500,10,FALSE))</f>
        <v/>
      </c>
      <c r="J295" s="184" t="str">
        <f>IF(ISERROR(VLOOKUP(A295,'[1]Z03 收入决算表(财决03表)'!$A$10:$K$500,11,FALSE)),"",VLOOKUP(A295,'[1]Z03 收入决算表(财决03表)'!$A$10:$K$500,11,FALSE))</f>
        <v/>
      </c>
      <c r="K295" s="180">
        <f>'[1]Z03 收入决算表(财决03表)'!A294</f>
        <v>0</v>
      </c>
      <c r="L295" s="181">
        <f>'[1]Z03 收入决算表(财决03表)'!$E294</f>
        <v>0</v>
      </c>
      <c r="M295" s="177" t="str">
        <f t="shared" si="9"/>
        <v/>
      </c>
    </row>
    <row r="296" spans="1:13" ht="22.5" customHeight="1">
      <c r="A296" s="234" t="str">
        <f t="shared" si="8"/>
        <v/>
      </c>
      <c r="B296" s="234"/>
      <c r="C296" s="168" t="str">
        <f>IF(ISERROR(VLOOKUP(A296,'[1]Z03 收入决算表(财决03表)'!$A$10:$K$500,4,FALSE)),"",VLOOKUP(A296,'[1]Z03 收入决算表(财决03表)'!$A$10:$K$500,4,FALSE))</f>
        <v/>
      </c>
      <c r="D296" s="184" t="str">
        <f>IF(ISERROR(VLOOKUP(A296,'[1]Z03 收入决算表(财决03表)'!$A$10:$K$500,5,FALSE)),"",VLOOKUP(A296,'[1]Z03 收入决算表(财决03表)'!$A$10:$K$500,5,FALSE))</f>
        <v/>
      </c>
      <c r="E296" s="184" t="str">
        <f>IF(ISERROR(VLOOKUP(A296,'[1]Z03 收入决算表(财决03表)'!$A$10:$K$500,6,FALSE)),"",VLOOKUP(A296,'[1]Z03 收入决算表(财决03表)'!$A$10:$K$500,6,FALSE))</f>
        <v/>
      </c>
      <c r="F296" s="184" t="str">
        <f>IF(ISERROR(VLOOKUP(A296,'[1]Z03 收入决算表(财决03表)'!$A$10:$K$500,7,FALSE)),"",VLOOKUP(A296,'[1]Z03 收入决算表(财决03表)'!$A$10:$K$500,7,FALSE))</f>
        <v/>
      </c>
      <c r="G296" s="184" t="str">
        <f>IF(ISERROR(VLOOKUP(A296,'[1]Z03 收入决算表(财决03表)'!$A$10:$K$500,8,FALSE)),"",VLOOKUP(A296,'[1]Z03 收入决算表(财决03表)'!$A$10:$K$500,8,FALSE))</f>
        <v/>
      </c>
      <c r="H296" s="184" t="str">
        <f>IF(ISERROR(VLOOKUP(A296,'[1]Z03 收入决算表(财决03表)'!$A$10:$K$500,9,FALSE)),"",VLOOKUP(A296,'[1]Z03 收入决算表(财决03表)'!$A$10:$K$500,9,FALSE))</f>
        <v/>
      </c>
      <c r="I296" s="184" t="str">
        <f>IF(ISERROR(VLOOKUP(A296,'[1]Z03 收入决算表(财决03表)'!$A$10:$K$500,10,FALSE)),"",VLOOKUP(A296,'[1]Z03 收入决算表(财决03表)'!$A$10:$K$500,10,FALSE))</f>
        <v/>
      </c>
      <c r="J296" s="184" t="str">
        <f>IF(ISERROR(VLOOKUP(A296,'[1]Z03 收入决算表(财决03表)'!$A$10:$K$500,11,FALSE)),"",VLOOKUP(A296,'[1]Z03 收入决算表(财决03表)'!$A$10:$K$500,11,FALSE))</f>
        <v/>
      </c>
      <c r="K296" s="180">
        <f>'[1]Z03 收入决算表(财决03表)'!A295</f>
        <v>0</v>
      </c>
      <c r="L296" s="181">
        <f>'[1]Z03 收入决算表(财决03表)'!$E295</f>
        <v>0</v>
      </c>
      <c r="M296" s="177" t="str">
        <f t="shared" si="9"/>
        <v/>
      </c>
    </row>
    <row r="297" spans="1:13" ht="22.5" customHeight="1">
      <c r="A297" s="234" t="str">
        <f t="shared" si="8"/>
        <v/>
      </c>
      <c r="B297" s="234"/>
      <c r="C297" s="168" t="str">
        <f>IF(ISERROR(VLOOKUP(A297,'[1]Z03 收入决算表(财决03表)'!$A$10:$K$500,4,FALSE)),"",VLOOKUP(A297,'[1]Z03 收入决算表(财决03表)'!$A$10:$K$500,4,FALSE))</f>
        <v/>
      </c>
      <c r="D297" s="184" t="str">
        <f>IF(ISERROR(VLOOKUP(A297,'[1]Z03 收入决算表(财决03表)'!$A$10:$K$500,5,FALSE)),"",VLOOKUP(A297,'[1]Z03 收入决算表(财决03表)'!$A$10:$K$500,5,FALSE))</f>
        <v/>
      </c>
      <c r="E297" s="184" t="str">
        <f>IF(ISERROR(VLOOKUP(A297,'[1]Z03 收入决算表(财决03表)'!$A$10:$K$500,6,FALSE)),"",VLOOKUP(A297,'[1]Z03 收入决算表(财决03表)'!$A$10:$K$500,6,FALSE))</f>
        <v/>
      </c>
      <c r="F297" s="184" t="str">
        <f>IF(ISERROR(VLOOKUP(A297,'[1]Z03 收入决算表(财决03表)'!$A$10:$K$500,7,FALSE)),"",VLOOKUP(A297,'[1]Z03 收入决算表(财决03表)'!$A$10:$K$500,7,FALSE))</f>
        <v/>
      </c>
      <c r="G297" s="184" t="str">
        <f>IF(ISERROR(VLOOKUP(A297,'[1]Z03 收入决算表(财决03表)'!$A$10:$K$500,8,FALSE)),"",VLOOKUP(A297,'[1]Z03 收入决算表(财决03表)'!$A$10:$K$500,8,FALSE))</f>
        <v/>
      </c>
      <c r="H297" s="184" t="str">
        <f>IF(ISERROR(VLOOKUP(A297,'[1]Z03 收入决算表(财决03表)'!$A$10:$K$500,9,FALSE)),"",VLOOKUP(A297,'[1]Z03 收入决算表(财决03表)'!$A$10:$K$500,9,FALSE))</f>
        <v/>
      </c>
      <c r="I297" s="184" t="str">
        <f>IF(ISERROR(VLOOKUP(A297,'[1]Z03 收入决算表(财决03表)'!$A$10:$K$500,10,FALSE)),"",VLOOKUP(A297,'[1]Z03 收入决算表(财决03表)'!$A$10:$K$500,10,FALSE))</f>
        <v/>
      </c>
      <c r="J297" s="184" t="str">
        <f>IF(ISERROR(VLOOKUP(A297,'[1]Z03 收入决算表(财决03表)'!$A$10:$K$500,11,FALSE)),"",VLOOKUP(A297,'[1]Z03 收入决算表(财决03表)'!$A$10:$K$500,11,FALSE))</f>
        <v/>
      </c>
      <c r="K297" s="180">
        <f>'[1]Z03 收入决算表(财决03表)'!A296</f>
        <v>0</v>
      </c>
      <c r="L297" s="181">
        <f>'[1]Z03 收入决算表(财决03表)'!$E296</f>
        <v>0</v>
      </c>
      <c r="M297" s="177" t="str">
        <f t="shared" si="9"/>
        <v/>
      </c>
    </row>
    <row r="298" spans="1:13" ht="22.5" customHeight="1">
      <c r="A298" s="234" t="str">
        <f t="shared" si="8"/>
        <v/>
      </c>
      <c r="B298" s="234"/>
      <c r="C298" s="168" t="str">
        <f>IF(ISERROR(VLOOKUP(A298,'[1]Z03 收入决算表(财决03表)'!$A$10:$K$500,4,FALSE)),"",VLOOKUP(A298,'[1]Z03 收入决算表(财决03表)'!$A$10:$K$500,4,FALSE))</f>
        <v/>
      </c>
      <c r="D298" s="184" t="str">
        <f>IF(ISERROR(VLOOKUP(A298,'[1]Z03 收入决算表(财决03表)'!$A$10:$K$500,5,FALSE)),"",VLOOKUP(A298,'[1]Z03 收入决算表(财决03表)'!$A$10:$K$500,5,FALSE))</f>
        <v/>
      </c>
      <c r="E298" s="184" t="str">
        <f>IF(ISERROR(VLOOKUP(A298,'[1]Z03 收入决算表(财决03表)'!$A$10:$K$500,6,FALSE)),"",VLOOKUP(A298,'[1]Z03 收入决算表(财决03表)'!$A$10:$K$500,6,FALSE))</f>
        <v/>
      </c>
      <c r="F298" s="184" t="str">
        <f>IF(ISERROR(VLOOKUP(A298,'[1]Z03 收入决算表(财决03表)'!$A$10:$K$500,7,FALSE)),"",VLOOKUP(A298,'[1]Z03 收入决算表(财决03表)'!$A$10:$K$500,7,FALSE))</f>
        <v/>
      </c>
      <c r="G298" s="184" t="str">
        <f>IF(ISERROR(VLOOKUP(A298,'[1]Z03 收入决算表(财决03表)'!$A$10:$K$500,8,FALSE)),"",VLOOKUP(A298,'[1]Z03 收入决算表(财决03表)'!$A$10:$K$500,8,FALSE))</f>
        <v/>
      </c>
      <c r="H298" s="184" t="str">
        <f>IF(ISERROR(VLOOKUP(A298,'[1]Z03 收入决算表(财决03表)'!$A$10:$K$500,9,FALSE)),"",VLOOKUP(A298,'[1]Z03 收入决算表(财决03表)'!$A$10:$K$500,9,FALSE))</f>
        <v/>
      </c>
      <c r="I298" s="184" t="str">
        <f>IF(ISERROR(VLOOKUP(A298,'[1]Z03 收入决算表(财决03表)'!$A$10:$K$500,10,FALSE)),"",VLOOKUP(A298,'[1]Z03 收入决算表(财决03表)'!$A$10:$K$500,10,FALSE))</f>
        <v/>
      </c>
      <c r="J298" s="184" t="str">
        <f>IF(ISERROR(VLOOKUP(A298,'[1]Z03 收入决算表(财决03表)'!$A$10:$K$500,11,FALSE)),"",VLOOKUP(A298,'[1]Z03 收入决算表(财决03表)'!$A$10:$K$500,11,FALSE))</f>
        <v/>
      </c>
      <c r="K298" s="180">
        <f>'[1]Z03 收入决算表(财决03表)'!A297</f>
        <v>0</v>
      </c>
      <c r="L298" s="181">
        <f>'[1]Z03 收入决算表(财决03表)'!$E297</f>
        <v>0</v>
      </c>
      <c r="M298" s="177" t="str">
        <f t="shared" si="9"/>
        <v/>
      </c>
    </row>
    <row r="299" spans="1:13" ht="22.5" customHeight="1">
      <c r="A299" s="234" t="str">
        <f t="shared" si="8"/>
        <v/>
      </c>
      <c r="B299" s="234"/>
      <c r="C299" s="168" t="str">
        <f>IF(ISERROR(VLOOKUP(A299,'[1]Z03 收入决算表(财决03表)'!$A$10:$K$500,4,FALSE)),"",VLOOKUP(A299,'[1]Z03 收入决算表(财决03表)'!$A$10:$K$500,4,FALSE))</f>
        <v/>
      </c>
      <c r="D299" s="184" t="str">
        <f>IF(ISERROR(VLOOKUP(A299,'[1]Z03 收入决算表(财决03表)'!$A$10:$K$500,5,FALSE)),"",VLOOKUP(A299,'[1]Z03 收入决算表(财决03表)'!$A$10:$K$500,5,FALSE))</f>
        <v/>
      </c>
      <c r="E299" s="184" t="str">
        <f>IF(ISERROR(VLOOKUP(A299,'[1]Z03 收入决算表(财决03表)'!$A$10:$K$500,6,FALSE)),"",VLOOKUP(A299,'[1]Z03 收入决算表(财决03表)'!$A$10:$K$500,6,FALSE))</f>
        <v/>
      </c>
      <c r="F299" s="184" t="str">
        <f>IF(ISERROR(VLOOKUP(A299,'[1]Z03 收入决算表(财决03表)'!$A$10:$K$500,7,FALSE)),"",VLOOKUP(A299,'[1]Z03 收入决算表(财决03表)'!$A$10:$K$500,7,FALSE))</f>
        <v/>
      </c>
      <c r="G299" s="184" t="str">
        <f>IF(ISERROR(VLOOKUP(A299,'[1]Z03 收入决算表(财决03表)'!$A$10:$K$500,8,FALSE)),"",VLOOKUP(A299,'[1]Z03 收入决算表(财决03表)'!$A$10:$K$500,8,FALSE))</f>
        <v/>
      </c>
      <c r="H299" s="184" t="str">
        <f>IF(ISERROR(VLOOKUP(A299,'[1]Z03 收入决算表(财决03表)'!$A$10:$K$500,9,FALSE)),"",VLOOKUP(A299,'[1]Z03 收入决算表(财决03表)'!$A$10:$K$500,9,FALSE))</f>
        <v/>
      </c>
      <c r="I299" s="184" t="str">
        <f>IF(ISERROR(VLOOKUP(A299,'[1]Z03 收入决算表(财决03表)'!$A$10:$K$500,10,FALSE)),"",VLOOKUP(A299,'[1]Z03 收入决算表(财决03表)'!$A$10:$K$500,10,FALSE))</f>
        <v/>
      </c>
      <c r="J299" s="184" t="str">
        <f>IF(ISERROR(VLOOKUP(A299,'[1]Z03 收入决算表(财决03表)'!$A$10:$K$500,11,FALSE)),"",VLOOKUP(A299,'[1]Z03 收入决算表(财决03表)'!$A$10:$K$500,11,FALSE))</f>
        <v/>
      </c>
      <c r="K299" s="180">
        <f>'[1]Z03 收入决算表(财决03表)'!A298</f>
        <v>0</v>
      </c>
      <c r="L299" s="181">
        <f>'[1]Z03 收入决算表(财决03表)'!$E298</f>
        <v>0</v>
      </c>
      <c r="M299" s="177" t="str">
        <f t="shared" si="9"/>
        <v/>
      </c>
    </row>
    <row r="300" spans="1:13" ht="22.5" customHeight="1">
      <c r="A300" s="234" t="str">
        <f t="shared" si="8"/>
        <v/>
      </c>
      <c r="B300" s="234"/>
      <c r="C300" s="168" t="str">
        <f>IF(ISERROR(VLOOKUP(A300,'[1]Z03 收入决算表(财决03表)'!$A$10:$K$500,4,FALSE)),"",VLOOKUP(A300,'[1]Z03 收入决算表(财决03表)'!$A$10:$K$500,4,FALSE))</f>
        <v/>
      </c>
      <c r="D300" s="184" t="str">
        <f>IF(ISERROR(VLOOKUP(A300,'[1]Z03 收入决算表(财决03表)'!$A$10:$K$500,5,FALSE)),"",VLOOKUP(A300,'[1]Z03 收入决算表(财决03表)'!$A$10:$K$500,5,FALSE))</f>
        <v/>
      </c>
      <c r="E300" s="184" t="str">
        <f>IF(ISERROR(VLOOKUP(A300,'[1]Z03 收入决算表(财决03表)'!$A$10:$K$500,6,FALSE)),"",VLOOKUP(A300,'[1]Z03 收入决算表(财决03表)'!$A$10:$K$500,6,FALSE))</f>
        <v/>
      </c>
      <c r="F300" s="184" t="str">
        <f>IF(ISERROR(VLOOKUP(A300,'[1]Z03 收入决算表(财决03表)'!$A$10:$K$500,7,FALSE)),"",VLOOKUP(A300,'[1]Z03 收入决算表(财决03表)'!$A$10:$K$500,7,FALSE))</f>
        <v/>
      </c>
      <c r="G300" s="184" t="str">
        <f>IF(ISERROR(VLOOKUP(A300,'[1]Z03 收入决算表(财决03表)'!$A$10:$K$500,8,FALSE)),"",VLOOKUP(A300,'[1]Z03 收入决算表(财决03表)'!$A$10:$K$500,8,FALSE))</f>
        <v/>
      </c>
      <c r="H300" s="184" t="str">
        <f>IF(ISERROR(VLOOKUP(A300,'[1]Z03 收入决算表(财决03表)'!$A$10:$K$500,9,FALSE)),"",VLOOKUP(A300,'[1]Z03 收入决算表(财决03表)'!$A$10:$K$500,9,FALSE))</f>
        <v/>
      </c>
      <c r="I300" s="184" t="str">
        <f>IF(ISERROR(VLOOKUP(A300,'[1]Z03 收入决算表(财决03表)'!$A$10:$K$500,10,FALSE)),"",VLOOKUP(A300,'[1]Z03 收入决算表(财决03表)'!$A$10:$K$500,10,FALSE))</f>
        <v/>
      </c>
      <c r="J300" s="184" t="str">
        <f>IF(ISERROR(VLOOKUP(A300,'[1]Z03 收入决算表(财决03表)'!$A$10:$K$500,11,FALSE)),"",VLOOKUP(A300,'[1]Z03 收入决算表(财决03表)'!$A$10:$K$500,11,FALSE))</f>
        <v/>
      </c>
      <c r="K300" s="180">
        <f>'[1]Z03 收入决算表(财决03表)'!A299</f>
        <v>0</v>
      </c>
      <c r="L300" s="181">
        <f>'[1]Z03 收入决算表(财决03表)'!$E299</f>
        <v>0</v>
      </c>
      <c r="M300" s="177" t="str">
        <f t="shared" si="9"/>
        <v/>
      </c>
    </row>
    <row r="301" spans="1:13">
      <c r="K301" s="180">
        <f>'[1]Z03 收入决算表(财决03表)'!A300</f>
        <v>0</v>
      </c>
      <c r="L301" s="181">
        <f>'[1]Z03 收入决算表(财决03表)'!$E300</f>
        <v>0</v>
      </c>
      <c r="M301" s="177" t="str">
        <f t="shared" si="9"/>
        <v/>
      </c>
    </row>
    <row r="302" spans="1:13">
      <c r="K302" s="180">
        <f>'[1]Z03 收入决算表(财决03表)'!A301</f>
        <v>0</v>
      </c>
      <c r="L302" s="181">
        <f>'[1]Z03 收入决算表(财决03表)'!$E301</f>
        <v>0</v>
      </c>
      <c r="M302" s="177" t="str">
        <f t="shared" si="9"/>
        <v/>
      </c>
    </row>
  </sheetData>
  <mergeCells count="303">
    <mergeCell ref="A296:B296"/>
    <mergeCell ref="A297:B297"/>
    <mergeCell ref="A298:B298"/>
    <mergeCell ref="A299:B299"/>
    <mergeCell ref="A300:B300"/>
    <mergeCell ref="A289:B289"/>
    <mergeCell ref="A290:B290"/>
    <mergeCell ref="A291:B291"/>
    <mergeCell ref="A292:B292"/>
    <mergeCell ref="A293:B293"/>
    <mergeCell ref="A295:B295"/>
    <mergeCell ref="A294:B294"/>
    <mergeCell ref="A274:B274"/>
    <mergeCell ref="A275:B275"/>
    <mergeCell ref="A276:B276"/>
    <mergeCell ref="A286:B286"/>
    <mergeCell ref="A287:B287"/>
    <mergeCell ref="A288:B288"/>
    <mergeCell ref="A277:B277"/>
    <mergeCell ref="A278:B278"/>
    <mergeCell ref="A279:B279"/>
    <mergeCell ref="A280:B280"/>
    <mergeCell ref="A281:B281"/>
    <mergeCell ref="A282:B282"/>
    <mergeCell ref="A283:B283"/>
    <mergeCell ref="A284:B284"/>
    <mergeCell ref="A285:B285"/>
    <mergeCell ref="A265:B265"/>
    <mergeCell ref="A266:B266"/>
    <mergeCell ref="A267:B267"/>
    <mergeCell ref="A268:B268"/>
    <mergeCell ref="A269:B269"/>
    <mergeCell ref="A270:B270"/>
    <mergeCell ref="A271:B271"/>
    <mergeCell ref="A272:B272"/>
    <mergeCell ref="A273:B273"/>
    <mergeCell ref="A256:B256"/>
    <mergeCell ref="A257:B257"/>
    <mergeCell ref="A258:B258"/>
    <mergeCell ref="A259:B259"/>
    <mergeCell ref="A260:B260"/>
    <mergeCell ref="A261:B261"/>
    <mergeCell ref="A262:B262"/>
    <mergeCell ref="A263:B263"/>
    <mergeCell ref="A264:B264"/>
    <mergeCell ref="A247:B247"/>
    <mergeCell ref="A248:B248"/>
    <mergeCell ref="A249:B249"/>
    <mergeCell ref="A250:B250"/>
    <mergeCell ref="A251:B251"/>
    <mergeCell ref="A252:B252"/>
    <mergeCell ref="A253:B253"/>
    <mergeCell ref="A254:B254"/>
    <mergeCell ref="A255:B255"/>
    <mergeCell ref="A238:B238"/>
    <mergeCell ref="A239:B239"/>
    <mergeCell ref="A240:B240"/>
    <mergeCell ref="A241:B241"/>
    <mergeCell ref="A242:B242"/>
    <mergeCell ref="A243:B243"/>
    <mergeCell ref="A244:B244"/>
    <mergeCell ref="A245:B245"/>
    <mergeCell ref="A246:B246"/>
    <mergeCell ref="A229:B229"/>
    <mergeCell ref="A230:B230"/>
    <mergeCell ref="A231:B231"/>
    <mergeCell ref="A232:B232"/>
    <mergeCell ref="A233:B233"/>
    <mergeCell ref="A234:B234"/>
    <mergeCell ref="A235:B235"/>
    <mergeCell ref="A236:B236"/>
    <mergeCell ref="A237:B237"/>
    <mergeCell ref="A220:B220"/>
    <mergeCell ref="A221:B221"/>
    <mergeCell ref="A222:B222"/>
    <mergeCell ref="A223:B223"/>
    <mergeCell ref="A224:B224"/>
    <mergeCell ref="A225:B225"/>
    <mergeCell ref="A226:B226"/>
    <mergeCell ref="A227:B227"/>
    <mergeCell ref="A228:B228"/>
    <mergeCell ref="A211:B211"/>
    <mergeCell ref="A212:B212"/>
    <mergeCell ref="A213:B213"/>
    <mergeCell ref="A214:B214"/>
    <mergeCell ref="A215:B215"/>
    <mergeCell ref="A216:B216"/>
    <mergeCell ref="A217:B217"/>
    <mergeCell ref="A218:B218"/>
    <mergeCell ref="A219:B219"/>
    <mergeCell ref="A202:B202"/>
    <mergeCell ref="A203:B203"/>
    <mergeCell ref="A204:B204"/>
    <mergeCell ref="A205:B205"/>
    <mergeCell ref="A206:B206"/>
    <mergeCell ref="A207:B207"/>
    <mergeCell ref="A208:B208"/>
    <mergeCell ref="A209:B209"/>
    <mergeCell ref="A210:B210"/>
    <mergeCell ref="A193:B193"/>
    <mergeCell ref="A194:B194"/>
    <mergeCell ref="A195:B195"/>
    <mergeCell ref="A196:B196"/>
    <mergeCell ref="A197:B197"/>
    <mergeCell ref="A198:B198"/>
    <mergeCell ref="A199:B199"/>
    <mergeCell ref="A200:B200"/>
    <mergeCell ref="A201:B201"/>
    <mergeCell ref="A184:B184"/>
    <mergeCell ref="A185:B185"/>
    <mergeCell ref="A186:B186"/>
    <mergeCell ref="A187:B187"/>
    <mergeCell ref="A188:B188"/>
    <mergeCell ref="A189:B189"/>
    <mergeCell ref="A190:B190"/>
    <mergeCell ref="A191:B191"/>
    <mergeCell ref="A192:B192"/>
    <mergeCell ref="A175:B175"/>
    <mergeCell ref="A176:B176"/>
    <mergeCell ref="A177:B177"/>
    <mergeCell ref="A178:B178"/>
    <mergeCell ref="A179:B179"/>
    <mergeCell ref="A180:B180"/>
    <mergeCell ref="A181:B181"/>
    <mergeCell ref="A182:B182"/>
    <mergeCell ref="A183:B183"/>
    <mergeCell ref="A166:B166"/>
    <mergeCell ref="A167:B167"/>
    <mergeCell ref="A168:B168"/>
    <mergeCell ref="A169:B169"/>
    <mergeCell ref="A170:B170"/>
    <mergeCell ref="A171:B171"/>
    <mergeCell ref="A172:B172"/>
    <mergeCell ref="A173:B173"/>
    <mergeCell ref="A174:B174"/>
    <mergeCell ref="A157:B157"/>
    <mergeCell ref="A158:B158"/>
    <mergeCell ref="A159:B159"/>
    <mergeCell ref="A160:B160"/>
    <mergeCell ref="A161:B161"/>
    <mergeCell ref="A162:B162"/>
    <mergeCell ref="A163:B163"/>
    <mergeCell ref="A164:B164"/>
    <mergeCell ref="A165:B165"/>
    <mergeCell ref="A148:B148"/>
    <mergeCell ref="A149:B149"/>
    <mergeCell ref="A150:B150"/>
    <mergeCell ref="A151:B151"/>
    <mergeCell ref="A152:B152"/>
    <mergeCell ref="A153:B153"/>
    <mergeCell ref="A154:B154"/>
    <mergeCell ref="A155:B155"/>
    <mergeCell ref="A156:B156"/>
    <mergeCell ref="A139:B139"/>
    <mergeCell ref="A140:B140"/>
    <mergeCell ref="A141:B141"/>
    <mergeCell ref="A142:B142"/>
    <mergeCell ref="A143:B143"/>
    <mergeCell ref="A144:B144"/>
    <mergeCell ref="A145:B145"/>
    <mergeCell ref="A146:B146"/>
    <mergeCell ref="A147:B147"/>
    <mergeCell ref="A130:B130"/>
    <mergeCell ref="A131:B131"/>
    <mergeCell ref="A132:B132"/>
    <mergeCell ref="A133:B133"/>
    <mergeCell ref="A134:B134"/>
    <mergeCell ref="A135:B135"/>
    <mergeCell ref="A136:B136"/>
    <mergeCell ref="A137:B137"/>
    <mergeCell ref="A138:B138"/>
    <mergeCell ref="A121:B121"/>
    <mergeCell ref="A122:B122"/>
    <mergeCell ref="A123:B123"/>
    <mergeCell ref="A124:B124"/>
    <mergeCell ref="A125:B125"/>
    <mergeCell ref="A126:B126"/>
    <mergeCell ref="A127:B127"/>
    <mergeCell ref="A128:B128"/>
    <mergeCell ref="A129:B129"/>
    <mergeCell ref="A112:B112"/>
    <mergeCell ref="A113:B113"/>
    <mergeCell ref="A114:B114"/>
    <mergeCell ref="A115:B115"/>
    <mergeCell ref="A116:B116"/>
    <mergeCell ref="A117:B117"/>
    <mergeCell ref="A118:B118"/>
    <mergeCell ref="A119:B119"/>
    <mergeCell ref="A120:B120"/>
    <mergeCell ref="A103:B103"/>
    <mergeCell ref="A104:B104"/>
    <mergeCell ref="A105:B105"/>
    <mergeCell ref="A106:B106"/>
    <mergeCell ref="A107:B107"/>
    <mergeCell ref="A108:B108"/>
    <mergeCell ref="A109:B109"/>
    <mergeCell ref="A110:B110"/>
    <mergeCell ref="A111:B111"/>
    <mergeCell ref="A94:B94"/>
    <mergeCell ref="A95:B95"/>
    <mergeCell ref="A96:B96"/>
    <mergeCell ref="A97:B97"/>
    <mergeCell ref="A98:B98"/>
    <mergeCell ref="A99:B99"/>
    <mergeCell ref="A100:B100"/>
    <mergeCell ref="A101:B101"/>
    <mergeCell ref="A102:B102"/>
    <mergeCell ref="A85:B85"/>
    <mergeCell ref="A86:B86"/>
    <mergeCell ref="A87:B87"/>
    <mergeCell ref="A88:B88"/>
    <mergeCell ref="A89:B89"/>
    <mergeCell ref="A90:B90"/>
    <mergeCell ref="A91:B91"/>
    <mergeCell ref="A92:B92"/>
    <mergeCell ref="A93:B93"/>
    <mergeCell ref="A76:B76"/>
    <mergeCell ref="A77:B77"/>
    <mergeCell ref="A78:B78"/>
    <mergeCell ref="A79:B79"/>
    <mergeCell ref="A80:B80"/>
    <mergeCell ref="A81:B81"/>
    <mergeCell ref="A82:B82"/>
    <mergeCell ref="A83:B83"/>
    <mergeCell ref="A84:B84"/>
    <mergeCell ref="A67:B67"/>
    <mergeCell ref="A68:B68"/>
    <mergeCell ref="A69:B69"/>
    <mergeCell ref="A70:B70"/>
    <mergeCell ref="A71:B71"/>
    <mergeCell ref="A72:B72"/>
    <mergeCell ref="A73:B73"/>
    <mergeCell ref="A74:B74"/>
    <mergeCell ref="A75:B75"/>
    <mergeCell ref="A58:B58"/>
    <mergeCell ref="A59:B59"/>
    <mergeCell ref="A60:B60"/>
    <mergeCell ref="A61:B61"/>
    <mergeCell ref="A62:B62"/>
    <mergeCell ref="A63:B63"/>
    <mergeCell ref="A64:B64"/>
    <mergeCell ref="A65:B65"/>
    <mergeCell ref="A66:B66"/>
    <mergeCell ref="A49:B49"/>
    <mergeCell ref="A50:B50"/>
    <mergeCell ref="A51:B51"/>
    <mergeCell ref="A52:B52"/>
    <mergeCell ref="A53:B53"/>
    <mergeCell ref="A54:B54"/>
    <mergeCell ref="A55:B55"/>
    <mergeCell ref="A56:B56"/>
    <mergeCell ref="A57:B57"/>
    <mergeCell ref="A40:B40"/>
    <mergeCell ref="A41:B41"/>
    <mergeCell ref="A42:B42"/>
    <mergeCell ref="A43:B43"/>
    <mergeCell ref="A44:B44"/>
    <mergeCell ref="A45:B45"/>
    <mergeCell ref="A46:B46"/>
    <mergeCell ref="A47:B47"/>
    <mergeCell ref="A48:B48"/>
    <mergeCell ref="A31:B31"/>
    <mergeCell ref="A32:B32"/>
    <mergeCell ref="A33:B33"/>
    <mergeCell ref="A34:B34"/>
    <mergeCell ref="A35:B35"/>
    <mergeCell ref="A36:B36"/>
    <mergeCell ref="A37:B37"/>
    <mergeCell ref="A38:B38"/>
    <mergeCell ref="A39:B39"/>
    <mergeCell ref="A22:B22"/>
    <mergeCell ref="A23:B23"/>
    <mergeCell ref="A24:B24"/>
    <mergeCell ref="A25:B25"/>
    <mergeCell ref="A26:B26"/>
    <mergeCell ref="A27:B27"/>
    <mergeCell ref="A28:B28"/>
    <mergeCell ref="A29:B29"/>
    <mergeCell ref="A30:B30"/>
    <mergeCell ref="A13:B13"/>
    <mergeCell ref="A14:B14"/>
    <mergeCell ref="A15:B15"/>
    <mergeCell ref="A16:B16"/>
    <mergeCell ref="A17:B17"/>
    <mergeCell ref="A18:B18"/>
    <mergeCell ref="A19:B19"/>
    <mergeCell ref="A20:B20"/>
    <mergeCell ref="A21:B21"/>
    <mergeCell ref="A1:J1"/>
    <mergeCell ref="A6:C6"/>
    <mergeCell ref="A9:C9"/>
    <mergeCell ref="A10:C10"/>
    <mergeCell ref="A11:B11"/>
    <mergeCell ref="A12:B12"/>
    <mergeCell ref="C7:C8"/>
    <mergeCell ref="D6:D8"/>
    <mergeCell ref="E6:E8"/>
    <mergeCell ref="F6:F8"/>
    <mergeCell ref="G6:G8"/>
    <mergeCell ref="H6:H8"/>
    <mergeCell ref="I6:I8"/>
    <mergeCell ref="J6:J8"/>
    <mergeCell ref="A7:B8"/>
  </mergeCells>
  <phoneticPr fontId="13" type="noConversion"/>
  <conditionalFormatting sqref="A11:J300">
    <cfRule type="expression" dxfId="13" priority="1" stopIfTrue="1">
      <formula>AND(ISNUMBER($L11),$L11&gt;0)</formula>
    </cfRule>
  </conditionalFormatting>
  <printOptions horizontalCentered="1"/>
  <pageMargins left="0.35433070866141703" right="0.35433070866141703" top="0.78740157480314998" bottom="0.78740157480314998" header="0.511811023622047" footer="0.19685039370078702"/>
  <pageSetup paperSize="9" orientation="landscape" r:id="rId1"/>
  <headerFooter alignWithMargins="0">
    <oddFooter>&amp;C第 &amp;P 页</oddFooter>
  </headerFooter>
</worksheet>
</file>

<file path=xl/worksheets/sheet4.xml><?xml version="1.0" encoding="utf-8"?>
<worksheet xmlns="http://schemas.openxmlformats.org/spreadsheetml/2006/main" xmlns:r="http://schemas.openxmlformats.org/officeDocument/2006/relationships">
  <sheetPr codeName="Sheet4"/>
  <dimension ref="A1:M503"/>
  <sheetViews>
    <sheetView showZeros="0" workbookViewId="0">
      <selection activeCell="K16" sqref="K16"/>
    </sheetView>
  </sheetViews>
  <sheetFormatPr defaultColWidth="9" defaultRowHeight="15.6"/>
  <cols>
    <col min="1" max="1" width="5.59765625" style="107" customWidth="1"/>
    <col min="2" max="2" width="4.69921875" style="107" customWidth="1"/>
    <col min="3" max="3" width="25.59765625" style="107" customWidth="1"/>
    <col min="4" max="4" width="14.3984375" style="107" customWidth="1"/>
    <col min="5" max="9" width="14.59765625" style="107" customWidth="1"/>
    <col min="10" max="10" width="11.69921875" style="133" customWidth="1"/>
    <col min="11" max="11" width="12.59765625" style="133" customWidth="1"/>
    <col min="12" max="13" width="9" style="133"/>
    <col min="14" max="16384" width="9" style="107"/>
  </cols>
  <sheetData>
    <row r="1" spans="1:13" s="130" customFormat="1" ht="22.8">
      <c r="A1" s="238" t="s">
        <v>73</v>
      </c>
      <c r="B1" s="238"/>
      <c r="C1" s="238"/>
      <c r="D1" s="238"/>
      <c r="E1" s="238"/>
      <c r="F1" s="238"/>
      <c r="G1" s="238"/>
      <c r="H1" s="238"/>
      <c r="I1" s="238"/>
      <c r="J1" s="133"/>
      <c r="K1" s="145"/>
      <c r="L1" s="145"/>
      <c r="M1" s="145" t="str">
        <f>"a1:"&amp;"I"&amp;MAX(L10:L500)</f>
        <v>a1:I49</v>
      </c>
    </row>
    <row r="2" spans="1:13">
      <c r="A2" s="9" t="str">
        <f>'01收入支出决算总表'!A3</f>
        <v>部门：益阳市城市管理行政执法局</v>
      </c>
      <c r="B2" s="134"/>
      <c r="C2" s="134"/>
      <c r="D2" s="134"/>
      <c r="E2" s="134"/>
      <c r="F2" s="134"/>
      <c r="G2" s="134"/>
      <c r="H2" s="134"/>
      <c r="I2" s="146" t="s">
        <v>74</v>
      </c>
    </row>
    <row r="3" spans="1:13">
      <c r="A3" s="9"/>
      <c r="B3" s="134"/>
      <c r="C3" s="134"/>
      <c r="D3" s="134"/>
      <c r="E3" s="134"/>
      <c r="F3" s="135"/>
      <c r="G3" s="134"/>
      <c r="H3" s="134"/>
      <c r="I3" s="24" t="s">
        <v>6</v>
      </c>
      <c r="M3" s="147" t="s">
        <v>75</v>
      </c>
    </row>
    <row r="4" spans="1:13">
      <c r="A4" s="136" t="s">
        <v>76</v>
      </c>
      <c r="B4" s="137"/>
      <c r="C4" s="137"/>
      <c r="D4" s="137"/>
      <c r="E4" s="138" t="s">
        <v>52</v>
      </c>
      <c r="F4" s="135"/>
      <c r="G4" s="137"/>
      <c r="H4" s="138" t="s">
        <v>77</v>
      </c>
      <c r="I4" s="24"/>
    </row>
    <row r="5" spans="1:13">
      <c r="A5" s="136" t="s">
        <v>61</v>
      </c>
      <c r="B5" s="137"/>
      <c r="C5" s="137"/>
      <c r="D5" s="137"/>
      <c r="E5" s="138" t="s">
        <v>78</v>
      </c>
      <c r="F5" s="135"/>
      <c r="G5" s="137"/>
      <c r="H5" s="137"/>
      <c r="I5" s="24"/>
    </row>
    <row r="6" spans="1:13" s="131" customFormat="1" ht="22.5" customHeight="1">
      <c r="A6" s="239" t="s">
        <v>9</v>
      </c>
      <c r="B6" s="237"/>
      <c r="C6" s="237"/>
      <c r="D6" s="239" t="s">
        <v>79</v>
      </c>
      <c r="E6" s="239" t="s">
        <v>80</v>
      </c>
      <c r="F6" s="235" t="s">
        <v>81</v>
      </c>
      <c r="G6" s="235" t="s">
        <v>82</v>
      </c>
      <c r="H6" s="236" t="s">
        <v>83</v>
      </c>
      <c r="I6" s="235" t="s">
        <v>84</v>
      </c>
      <c r="J6" s="148"/>
      <c r="K6" s="149"/>
      <c r="L6" s="150"/>
      <c r="M6" s="133"/>
    </row>
    <row r="7" spans="1:13" s="131" customFormat="1" ht="22.5" customHeight="1">
      <c r="A7" s="236" t="s">
        <v>70</v>
      </c>
      <c r="B7" s="237"/>
      <c r="C7" s="239" t="s">
        <v>71</v>
      </c>
      <c r="D7" s="237"/>
      <c r="E7" s="237"/>
      <c r="F7" s="236"/>
      <c r="G7" s="236"/>
      <c r="H7" s="236"/>
      <c r="I7" s="236"/>
      <c r="J7" s="148"/>
      <c r="K7" s="149"/>
      <c r="L7" s="150"/>
      <c r="M7" s="133"/>
    </row>
    <row r="8" spans="1:13" s="131" customFormat="1" ht="22.5" customHeight="1">
      <c r="A8" s="237"/>
      <c r="B8" s="237"/>
      <c r="C8" s="237"/>
      <c r="D8" s="237"/>
      <c r="E8" s="237"/>
      <c r="F8" s="236"/>
      <c r="G8" s="236"/>
      <c r="H8" s="236"/>
      <c r="I8" s="236"/>
      <c r="J8" s="148"/>
      <c r="K8" s="149"/>
      <c r="L8" s="151"/>
      <c r="M8" s="133"/>
    </row>
    <row r="9" spans="1:13" s="132" customFormat="1" ht="22.5" customHeight="1">
      <c r="A9" s="240" t="s">
        <v>72</v>
      </c>
      <c r="B9" s="241"/>
      <c r="C9" s="241"/>
      <c r="D9" s="220" t="s">
        <v>13</v>
      </c>
      <c r="E9" s="220" t="s">
        <v>14</v>
      </c>
      <c r="F9" s="220" t="s">
        <v>18</v>
      </c>
      <c r="G9" s="139" t="s">
        <v>20</v>
      </c>
      <c r="H9" s="139" t="s">
        <v>22</v>
      </c>
      <c r="I9" s="139" t="s">
        <v>24</v>
      </c>
      <c r="J9" s="152"/>
      <c r="K9" s="153"/>
      <c r="L9" s="154"/>
      <c r="M9" s="133"/>
    </row>
    <row r="10" spans="1:13" ht="22.5" customHeight="1">
      <c r="A10" s="242" t="s">
        <v>49</v>
      </c>
      <c r="B10" s="243"/>
      <c r="C10" s="243"/>
      <c r="D10" s="140">
        <f>'[1]Z04 支出决算表(财决04表)'!E9</f>
        <v>6779.53</v>
      </c>
      <c r="E10" s="140">
        <f>'[1]Z04 支出决算表(财决04表)'!F9</f>
        <v>3295.8</v>
      </c>
      <c r="F10" s="140">
        <f>'[1]Z04 支出决算表(财决04表)'!G9</f>
        <v>3483.73</v>
      </c>
      <c r="G10" s="140">
        <f>'[1]Z04 支出决算表(财决04表)'!H9</f>
        <v>0</v>
      </c>
      <c r="H10" s="140">
        <f>'[1]Z04 支出决算表(财决04表)'!I9</f>
        <v>0</v>
      </c>
      <c r="I10" s="140">
        <f>'[1]Z04 支出决算表(财决04表)'!J9</f>
        <v>0</v>
      </c>
      <c r="J10" s="155"/>
      <c r="L10" s="133">
        <f>ROW()</f>
        <v>10</v>
      </c>
    </row>
    <row r="11" spans="1:13" ht="22.65" customHeight="1">
      <c r="A11" s="141" t="str">
        <f>IF(J11&gt;0,J11,"")</f>
        <v>208</v>
      </c>
      <c r="B11" s="142"/>
      <c r="C11" s="143" t="str">
        <f>IF(ISERROR(VLOOKUP(A11,'[1]Z04 支出决算表(财决04表)'!$A$10:$J$500,4,FALSE)),"",VLOOKUP(A11,'[1]Z04 支出决算表(财决04表)'!$A$10:$J$500,4,FALSE))</f>
        <v>社会保障和就业支出</v>
      </c>
      <c r="D11" s="144">
        <f>IF(ISERROR(VLOOKUP(A11,'[1]Z04 支出决算表(财决04表)'!$A$10:$J$500,5,FALSE)),"",VLOOKUP(A11,'[1]Z04 支出决算表(财决04表)'!$A$10:$J$500,5,FALSE))</f>
        <v>319.55</v>
      </c>
      <c r="E11" s="144">
        <f>IF(ISERROR(VLOOKUP(A11,'[1]Z04 支出决算表(财决04表)'!$A$10:$J$500,6,FALSE)),"",VLOOKUP(A11,'[1]Z04 支出决算表(财决04表)'!$A$10:$J$500,6,FALSE))</f>
        <v>319.55</v>
      </c>
      <c r="F11" s="144">
        <f>IF(ISERROR(VLOOKUP(A11,'[1]Z04 支出决算表(财决04表)'!$A$10:$J$500,7,FALSE)),"",VLOOKUP(A11,'[1]Z04 支出决算表(财决04表)'!$A$10:$J$500,7,FALSE))</f>
        <v>0</v>
      </c>
      <c r="G11" s="144">
        <f>IF(ISERROR(VLOOKUP(A11,'[1]Z04 支出决算表(财决04表)'!$A$10:$J$500,8,FALSE)),"",VLOOKUP(A11,'[1]Z04 支出决算表(财决04表)'!$A$10:$J$500,8,FALSE))</f>
        <v>0</v>
      </c>
      <c r="H11" s="144">
        <f>IF(ISERROR(VLOOKUP(A11,'[1]Z04 支出决算表(财决04表)'!$A$10:$J$500,9,FALSE)),"",VLOOKUP(A11,'[1]Z04 支出决算表(财决04表)'!$A$10:$J$500,9,FALSE))</f>
        <v>0</v>
      </c>
      <c r="I11" s="144">
        <f>IF(ISERROR(VLOOKUP(A11,'[1]Z04 支出决算表(财决04表)'!$A$10:$J$500,10,FALSE)),"",VLOOKUP(A11,'[1]Z04 支出决算表(财决04表)'!$A$10:$J$500,10,FALSE))</f>
        <v>0</v>
      </c>
      <c r="J11" s="155" t="str">
        <f>'[1]Z04 支出决算表(财决04表)'!$A10</f>
        <v>208</v>
      </c>
      <c r="K11" s="156">
        <f>'[1]Z04 支出决算表(财决04表)'!$E10</f>
        <v>319.55</v>
      </c>
      <c r="L11" s="133">
        <f>IF(C11&lt;&gt;"",ROW(),"")</f>
        <v>11</v>
      </c>
    </row>
    <row r="12" spans="1:13" ht="22.65" customHeight="1">
      <c r="A12" s="141" t="str">
        <f t="shared" ref="A12:A75" si="0">IF(J12&gt;0,J12,"")</f>
        <v>20805</v>
      </c>
      <c r="B12" s="142"/>
      <c r="C12" s="143" t="str">
        <f>IF(ISERROR(VLOOKUP(A12,'[1]Z04 支出决算表(财决04表)'!$A$10:$J$500,4,FALSE)),"",VLOOKUP(A12,'[1]Z04 支出决算表(财决04表)'!$A$10:$J$500,4,FALSE))</f>
        <v>行政事业单位离退休</v>
      </c>
      <c r="D12" s="144">
        <f>IF(ISERROR(VLOOKUP(A12,'[1]Z04 支出决算表(财决04表)'!$A$10:$J$500,5,FALSE)),"",VLOOKUP(A12,'[1]Z04 支出决算表(财决04表)'!$A$10:$J$500,5,FALSE))</f>
        <v>29.34</v>
      </c>
      <c r="E12" s="144">
        <f>IF(ISERROR(VLOOKUP(A12,'[1]Z04 支出决算表(财决04表)'!$A$10:$J$500,6,FALSE)),"",VLOOKUP(A12,'[1]Z04 支出决算表(财决04表)'!$A$10:$J$500,6,FALSE))</f>
        <v>29.34</v>
      </c>
      <c r="F12" s="144">
        <f>IF(ISERROR(VLOOKUP(A12,'[1]Z04 支出决算表(财决04表)'!$A$10:$J$500,7,FALSE)),"",VLOOKUP(A12,'[1]Z04 支出决算表(财决04表)'!$A$10:$J$500,7,FALSE))</f>
        <v>0</v>
      </c>
      <c r="G12" s="144">
        <f>IF(ISERROR(VLOOKUP(A12,'[1]Z04 支出决算表(财决04表)'!$A$10:$J$500,8,FALSE)),"",VLOOKUP(A12,'[1]Z04 支出决算表(财决04表)'!$A$10:$J$500,8,FALSE))</f>
        <v>0</v>
      </c>
      <c r="H12" s="144">
        <f>IF(ISERROR(VLOOKUP(A12,'[1]Z04 支出决算表(财决04表)'!$A$10:$J$500,9,FALSE)),"",VLOOKUP(A12,'[1]Z04 支出决算表(财决04表)'!$A$10:$J$500,9,FALSE))</f>
        <v>0</v>
      </c>
      <c r="I12" s="144">
        <f>IF(ISERROR(VLOOKUP(A12,'[1]Z04 支出决算表(财决04表)'!$A$10:$J$500,10,FALSE)),"",VLOOKUP(A12,'[1]Z04 支出决算表(财决04表)'!$A$10:$J$500,10,FALSE))</f>
        <v>0</v>
      </c>
      <c r="J12" s="155" t="str">
        <f>'[1]Z04 支出决算表(财决04表)'!$A11</f>
        <v>20805</v>
      </c>
      <c r="K12" s="156">
        <f>'[1]Z04 支出决算表(财决04表)'!$E11</f>
        <v>29.34</v>
      </c>
      <c r="L12" s="133">
        <f t="shared" ref="L12:L75" si="1">IF(C12&lt;&gt;"",ROW(),"")</f>
        <v>12</v>
      </c>
    </row>
    <row r="13" spans="1:13" ht="22.65" customHeight="1">
      <c r="A13" s="141" t="str">
        <f t="shared" si="0"/>
        <v>2080501</v>
      </c>
      <c r="B13" s="142"/>
      <c r="C13" s="143" t="str">
        <f>IF(ISERROR(VLOOKUP(A13,'[1]Z04 支出决算表(财决04表)'!$A$10:$J$500,4,FALSE)),"",VLOOKUP(A13,'[1]Z04 支出决算表(财决04表)'!$A$10:$J$500,4,FALSE))</f>
        <v xml:space="preserve">  归口管理的行政单位离退休</v>
      </c>
      <c r="D13" s="144">
        <f>IF(ISERROR(VLOOKUP(A13,'[1]Z04 支出决算表(财决04表)'!$A$10:$J$500,5,FALSE)),"",VLOOKUP(A13,'[1]Z04 支出决算表(财决04表)'!$A$10:$J$500,5,FALSE))</f>
        <v>18.16</v>
      </c>
      <c r="E13" s="144">
        <f>IF(ISERROR(VLOOKUP(A13,'[1]Z04 支出决算表(财决04表)'!$A$10:$J$500,6,FALSE)),"",VLOOKUP(A13,'[1]Z04 支出决算表(财决04表)'!$A$10:$J$500,6,FALSE))</f>
        <v>18.16</v>
      </c>
      <c r="F13" s="144">
        <f>IF(ISERROR(VLOOKUP(A13,'[1]Z04 支出决算表(财决04表)'!$A$10:$J$500,7,FALSE)),"",VLOOKUP(A13,'[1]Z04 支出决算表(财决04表)'!$A$10:$J$500,7,FALSE))</f>
        <v>0</v>
      </c>
      <c r="G13" s="144">
        <f>IF(ISERROR(VLOOKUP(A13,'[1]Z04 支出决算表(财决04表)'!$A$10:$J$500,8,FALSE)),"",VLOOKUP(A13,'[1]Z04 支出决算表(财决04表)'!$A$10:$J$500,8,FALSE))</f>
        <v>0</v>
      </c>
      <c r="H13" s="144">
        <f>IF(ISERROR(VLOOKUP(A13,'[1]Z04 支出决算表(财决04表)'!$A$10:$J$500,9,FALSE)),"",VLOOKUP(A13,'[1]Z04 支出决算表(财决04表)'!$A$10:$J$500,9,FALSE))</f>
        <v>0</v>
      </c>
      <c r="I13" s="144">
        <f>IF(ISERROR(VLOOKUP(A13,'[1]Z04 支出决算表(财决04表)'!$A$10:$J$500,10,FALSE)),"",VLOOKUP(A13,'[1]Z04 支出决算表(财决04表)'!$A$10:$J$500,10,FALSE))</f>
        <v>0</v>
      </c>
      <c r="J13" s="155" t="str">
        <f>'[1]Z04 支出决算表(财决04表)'!$A12</f>
        <v>2080501</v>
      </c>
      <c r="K13" s="156">
        <f>'[1]Z04 支出决算表(财决04表)'!$E12</f>
        <v>18.16</v>
      </c>
      <c r="L13" s="133">
        <f t="shared" si="1"/>
        <v>13</v>
      </c>
    </row>
    <row r="14" spans="1:13" ht="22.65" customHeight="1">
      <c r="A14" s="141" t="str">
        <f t="shared" si="0"/>
        <v>2080502</v>
      </c>
      <c r="B14" s="142"/>
      <c r="C14" s="143" t="str">
        <f>IF(ISERROR(VLOOKUP(A14,'[1]Z04 支出决算表(财决04表)'!$A$10:$J$500,4,FALSE)),"",VLOOKUP(A14,'[1]Z04 支出决算表(财决04表)'!$A$10:$J$500,4,FALSE))</f>
        <v xml:space="preserve">  事业单位离退休</v>
      </c>
      <c r="D14" s="144">
        <f>IF(ISERROR(VLOOKUP(A14,'[1]Z04 支出决算表(财决04表)'!$A$10:$J$500,5,FALSE)),"",VLOOKUP(A14,'[1]Z04 支出决算表(财决04表)'!$A$10:$J$500,5,FALSE))</f>
        <v>11.18</v>
      </c>
      <c r="E14" s="144">
        <f>IF(ISERROR(VLOOKUP(A14,'[1]Z04 支出决算表(财决04表)'!$A$10:$J$500,6,FALSE)),"",VLOOKUP(A14,'[1]Z04 支出决算表(财决04表)'!$A$10:$J$500,6,FALSE))</f>
        <v>11.18</v>
      </c>
      <c r="F14" s="144">
        <f>IF(ISERROR(VLOOKUP(A14,'[1]Z04 支出决算表(财决04表)'!$A$10:$J$500,7,FALSE)),"",VLOOKUP(A14,'[1]Z04 支出决算表(财决04表)'!$A$10:$J$500,7,FALSE))</f>
        <v>0</v>
      </c>
      <c r="G14" s="144">
        <f>IF(ISERROR(VLOOKUP(A14,'[1]Z04 支出决算表(财决04表)'!$A$10:$J$500,8,FALSE)),"",VLOOKUP(A14,'[1]Z04 支出决算表(财决04表)'!$A$10:$J$500,8,FALSE))</f>
        <v>0</v>
      </c>
      <c r="H14" s="144">
        <f>IF(ISERROR(VLOOKUP(A14,'[1]Z04 支出决算表(财决04表)'!$A$10:$J$500,9,FALSE)),"",VLOOKUP(A14,'[1]Z04 支出决算表(财决04表)'!$A$10:$J$500,9,FALSE))</f>
        <v>0</v>
      </c>
      <c r="I14" s="144">
        <f>IF(ISERROR(VLOOKUP(A14,'[1]Z04 支出决算表(财决04表)'!$A$10:$J$500,10,FALSE)),"",VLOOKUP(A14,'[1]Z04 支出决算表(财决04表)'!$A$10:$J$500,10,FALSE))</f>
        <v>0</v>
      </c>
      <c r="J14" s="155" t="str">
        <f>'[1]Z04 支出决算表(财决04表)'!$A13</f>
        <v>2080502</v>
      </c>
      <c r="K14" s="156">
        <f>'[1]Z04 支出决算表(财决04表)'!$E13</f>
        <v>11.18</v>
      </c>
      <c r="L14" s="133">
        <f t="shared" si="1"/>
        <v>14</v>
      </c>
    </row>
    <row r="15" spans="1:13" ht="22.65" customHeight="1">
      <c r="A15" s="141" t="str">
        <f t="shared" si="0"/>
        <v>20807</v>
      </c>
      <c r="B15" s="142"/>
      <c r="C15" s="143" t="str">
        <f>IF(ISERROR(VLOOKUP(A15,'[1]Z04 支出决算表(财决04表)'!$A$10:$J$500,4,FALSE)),"",VLOOKUP(A15,'[1]Z04 支出决算表(财决04表)'!$A$10:$J$500,4,FALSE))</f>
        <v>就业补助</v>
      </c>
      <c r="D15" s="144">
        <f>IF(ISERROR(VLOOKUP(A15,'[1]Z04 支出决算表(财决04表)'!$A$10:$J$500,5,FALSE)),"",VLOOKUP(A15,'[1]Z04 支出决算表(财决04表)'!$A$10:$J$500,5,FALSE))</f>
        <v>1.97</v>
      </c>
      <c r="E15" s="144">
        <f>IF(ISERROR(VLOOKUP(A15,'[1]Z04 支出决算表(财决04表)'!$A$10:$J$500,6,FALSE)),"",VLOOKUP(A15,'[1]Z04 支出决算表(财决04表)'!$A$10:$J$500,6,FALSE))</f>
        <v>1.97</v>
      </c>
      <c r="F15" s="144">
        <f>IF(ISERROR(VLOOKUP(A15,'[1]Z04 支出决算表(财决04表)'!$A$10:$J$500,7,FALSE)),"",VLOOKUP(A15,'[1]Z04 支出决算表(财决04表)'!$A$10:$J$500,7,FALSE))</f>
        <v>0</v>
      </c>
      <c r="G15" s="144">
        <f>IF(ISERROR(VLOOKUP(A15,'[1]Z04 支出决算表(财决04表)'!$A$10:$J$500,8,FALSE)),"",VLOOKUP(A15,'[1]Z04 支出决算表(财决04表)'!$A$10:$J$500,8,FALSE))</f>
        <v>0</v>
      </c>
      <c r="H15" s="144">
        <f>IF(ISERROR(VLOOKUP(A15,'[1]Z04 支出决算表(财决04表)'!$A$10:$J$500,9,FALSE)),"",VLOOKUP(A15,'[1]Z04 支出决算表(财决04表)'!$A$10:$J$500,9,FALSE))</f>
        <v>0</v>
      </c>
      <c r="I15" s="144">
        <f>IF(ISERROR(VLOOKUP(A15,'[1]Z04 支出决算表(财决04表)'!$A$10:$J$500,10,FALSE)),"",VLOOKUP(A15,'[1]Z04 支出决算表(财决04表)'!$A$10:$J$500,10,FALSE))</f>
        <v>0</v>
      </c>
      <c r="J15" s="155" t="str">
        <f>'[1]Z04 支出决算表(财决04表)'!$A14</f>
        <v>20807</v>
      </c>
      <c r="K15" s="156">
        <f>'[1]Z04 支出决算表(财决04表)'!$E14</f>
        <v>1.97</v>
      </c>
      <c r="L15" s="133">
        <f t="shared" si="1"/>
        <v>15</v>
      </c>
    </row>
    <row r="16" spans="1:13" ht="22.65" customHeight="1">
      <c r="A16" s="141" t="str">
        <f t="shared" si="0"/>
        <v>2080799</v>
      </c>
      <c r="B16" s="142"/>
      <c r="C16" s="143" t="str">
        <f>IF(ISERROR(VLOOKUP(A16,'[1]Z04 支出决算表(财决04表)'!$A$10:$J$500,4,FALSE)),"",VLOOKUP(A16,'[1]Z04 支出决算表(财决04表)'!$A$10:$J$500,4,FALSE))</f>
        <v xml:space="preserve">  其他就业补助支出</v>
      </c>
      <c r="D16" s="144">
        <f>IF(ISERROR(VLOOKUP(A16,'[1]Z04 支出决算表(财决04表)'!$A$10:$J$500,5,FALSE)),"",VLOOKUP(A16,'[1]Z04 支出决算表(财决04表)'!$A$10:$J$500,5,FALSE))</f>
        <v>1.97</v>
      </c>
      <c r="E16" s="144">
        <f>IF(ISERROR(VLOOKUP(A16,'[1]Z04 支出决算表(财决04表)'!$A$10:$J$500,6,FALSE)),"",VLOOKUP(A16,'[1]Z04 支出决算表(财决04表)'!$A$10:$J$500,6,FALSE))</f>
        <v>1.97</v>
      </c>
      <c r="F16" s="144">
        <f>IF(ISERROR(VLOOKUP(A16,'[1]Z04 支出决算表(财决04表)'!$A$10:$J$500,7,FALSE)),"",VLOOKUP(A16,'[1]Z04 支出决算表(财决04表)'!$A$10:$J$500,7,FALSE))</f>
        <v>0</v>
      </c>
      <c r="G16" s="144">
        <f>IF(ISERROR(VLOOKUP(A16,'[1]Z04 支出决算表(财决04表)'!$A$10:$J$500,8,FALSE)),"",VLOOKUP(A16,'[1]Z04 支出决算表(财决04表)'!$A$10:$J$500,8,FALSE))</f>
        <v>0</v>
      </c>
      <c r="H16" s="144">
        <f>IF(ISERROR(VLOOKUP(A16,'[1]Z04 支出决算表(财决04表)'!$A$10:$J$500,9,FALSE)),"",VLOOKUP(A16,'[1]Z04 支出决算表(财决04表)'!$A$10:$J$500,9,FALSE))</f>
        <v>0</v>
      </c>
      <c r="I16" s="144">
        <f>IF(ISERROR(VLOOKUP(A16,'[1]Z04 支出决算表(财决04表)'!$A$10:$J$500,10,FALSE)),"",VLOOKUP(A16,'[1]Z04 支出决算表(财决04表)'!$A$10:$J$500,10,FALSE))</f>
        <v>0</v>
      </c>
      <c r="J16" s="155" t="str">
        <f>'[1]Z04 支出决算表(财决04表)'!$A15</f>
        <v>2080799</v>
      </c>
      <c r="K16" s="156">
        <f>'[1]Z04 支出决算表(财决04表)'!$E15</f>
        <v>1.97</v>
      </c>
      <c r="L16" s="133">
        <f t="shared" si="1"/>
        <v>16</v>
      </c>
    </row>
    <row r="17" spans="1:12" ht="22.65" customHeight="1">
      <c r="A17" s="141" t="str">
        <f t="shared" si="0"/>
        <v>20899</v>
      </c>
      <c r="B17" s="142"/>
      <c r="C17" s="143" t="str">
        <f>IF(ISERROR(VLOOKUP(A17,'[1]Z04 支出决算表(财决04表)'!$A$10:$J$500,4,FALSE)),"",VLOOKUP(A17,'[1]Z04 支出决算表(财决04表)'!$A$10:$J$500,4,FALSE))</f>
        <v>其他社会保障和就业支出</v>
      </c>
      <c r="D17" s="144">
        <f>IF(ISERROR(VLOOKUP(A17,'[1]Z04 支出决算表(财决04表)'!$A$10:$J$500,5,FALSE)),"",VLOOKUP(A17,'[1]Z04 支出决算表(财决04表)'!$A$10:$J$500,5,FALSE))</f>
        <v>288.24</v>
      </c>
      <c r="E17" s="144">
        <f>IF(ISERROR(VLOOKUP(A17,'[1]Z04 支出决算表(财决04表)'!$A$10:$J$500,6,FALSE)),"",VLOOKUP(A17,'[1]Z04 支出决算表(财决04表)'!$A$10:$J$500,6,FALSE))</f>
        <v>288.24</v>
      </c>
      <c r="F17" s="144">
        <f>IF(ISERROR(VLOOKUP(A17,'[1]Z04 支出决算表(财决04表)'!$A$10:$J$500,7,FALSE)),"",VLOOKUP(A17,'[1]Z04 支出决算表(财决04表)'!$A$10:$J$500,7,FALSE))</f>
        <v>0</v>
      </c>
      <c r="G17" s="144">
        <f>IF(ISERROR(VLOOKUP(A17,'[1]Z04 支出决算表(财决04表)'!$A$10:$J$500,8,FALSE)),"",VLOOKUP(A17,'[1]Z04 支出决算表(财决04表)'!$A$10:$J$500,8,FALSE))</f>
        <v>0</v>
      </c>
      <c r="H17" s="144">
        <f>IF(ISERROR(VLOOKUP(A17,'[1]Z04 支出决算表(财决04表)'!$A$10:$J$500,9,FALSE)),"",VLOOKUP(A17,'[1]Z04 支出决算表(财决04表)'!$A$10:$J$500,9,FALSE))</f>
        <v>0</v>
      </c>
      <c r="I17" s="144">
        <f>IF(ISERROR(VLOOKUP(A17,'[1]Z04 支出决算表(财决04表)'!$A$10:$J$500,10,FALSE)),"",VLOOKUP(A17,'[1]Z04 支出决算表(财决04表)'!$A$10:$J$500,10,FALSE))</f>
        <v>0</v>
      </c>
      <c r="J17" s="155" t="str">
        <f>'[1]Z04 支出决算表(财决04表)'!$A16</f>
        <v>20899</v>
      </c>
      <c r="K17" s="156">
        <f>'[1]Z04 支出决算表(财决04表)'!$E16</f>
        <v>288.24</v>
      </c>
      <c r="L17" s="133">
        <f t="shared" si="1"/>
        <v>17</v>
      </c>
    </row>
    <row r="18" spans="1:12" ht="22.65" customHeight="1">
      <c r="A18" s="141" t="str">
        <f t="shared" si="0"/>
        <v>2089901</v>
      </c>
      <c r="B18" s="142"/>
      <c r="C18" s="143" t="str">
        <f>IF(ISERROR(VLOOKUP(A18,'[1]Z04 支出决算表(财决04表)'!$A$10:$J$500,4,FALSE)),"",VLOOKUP(A18,'[1]Z04 支出决算表(财决04表)'!$A$10:$J$500,4,FALSE))</f>
        <v xml:space="preserve">  其他社会保障和就业支出</v>
      </c>
      <c r="D18" s="144">
        <f>IF(ISERROR(VLOOKUP(A18,'[1]Z04 支出决算表(财决04表)'!$A$10:$J$500,5,FALSE)),"",VLOOKUP(A18,'[1]Z04 支出决算表(财决04表)'!$A$10:$J$500,5,FALSE))</f>
        <v>288.24</v>
      </c>
      <c r="E18" s="144">
        <f>IF(ISERROR(VLOOKUP(A18,'[1]Z04 支出决算表(财决04表)'!$A$10:$J$500,6,FALSE)),"",VLOOKUP(A18,'[1]Z04 支出决算表(财决04表)'!$A$10:$J$500,6,FALSE))</f>
        <v>288.24</v>
      </c>
      <c r="F18" s="144">
        <f>IF(ISERROR(VLOOKUP(A18,'[1]Z04 支出决算表(财决04表)'!$A$10:$J$500,7,FALSE)),"",VLOOKUP(A18,'[1]Z04 支出决算表(财决04表)'!$A$10:$J$500,7,FALSE))</f>
        <v>0</v>
      </c>
      <c r="G18" s="144">
        <f>IF(ISERROR(VLOOKUP(A18,'[1]Z04 支出决算表(财决04表)'!$A$10:$J$500,8,FALSE)),"",VLOOKUP(A18,'[1]Z04 支出决算表(财决04表)'!$A$10:$J$500,8,FALSE))</f>
        <v>0</v>
      </c>
      <c r="H18" s="144">
        <f>IF(ISERROR(VLOOKUP(A18,'[1]Z04 支出决算表(财决04表)'!$A$10:$J$500,9,FALSE)),"",VLOOKUP(A18,'[1]Z04 支出决算表(财决04表)'!$A$10:$J$500,9,FALSE))</f>
        <v>0</v>
      </c>
      <c r="I18" s="144">
        <f>IF(ISERROR(VLOOKUP(A18,'[1]Z04 支出决算表(财决04表)'!$A$10:$J$500,10,FALSE)),"",VLOOKUP(A18,'[1]Z04 支出决算表(财决04表)'!$A$10:$J$500,10,FALSE))</f>
        <v>0</v>
      </c>
      <c r="J18" s="155" t="str">
        <f>'[1]Z04 支出决算表(财决04表)'!$A17</f>
        <v>2089901</v>
      </c>
      <c r="K18" s="156">
        <f>'[1]Z04 支出决算表(财决04表)'!$E17</f>
        <v>288.24</v>
      </c>
      <c r="L18" s="133">
        <f t="shared" si="1"/>
        <v>18</v>
      </c>
    </row>
    <row r="19" spans="1:12" ht="22.65" customHeight="1">
      <c r="A19" s="141" t="str">
        <f t="shared" si="0"/>
        <v>210</v>
      </c>
      <c r="B19" s="142"/>
      <c r="C19" s="143" t="str">
        <f>IF(ISERROR(VLOOKUP(A19,'[1]Z04 支出决算表(财决04表)'!$A$10:$J$500,4,FALSE)),"",VLOOKUP(A19,'[1]Z04 支出决算表(财决04表)'!$A$10:$J$500,4,FALSE))</f>
        <v>医疗卫生与计划生育支出</v>
      </c>
      <c r="D19" s="144">
        <f>IF(ISERROR(VLOOKUP(A19,'[1]Z04 支出决算表(财决04表)'!$A$10:$J$500,5,FALSE)),"",VLOOKUP(A19,'[1]Z04 支出决算表(财决04表)'!$A$10:$J$500,5,FALSE))</f>
        <v>84.96</v>
      </c>
      <c r="E19" s="144">
        <f>IF(ISERROR(VLOOKUP(A19,'[1]Z04 支出决算表(财决04表)'!$A$10:$J$500,6,FALSE)),"",VLOOKUP(A19,'[1]Z04 支出决算表(财决04表)'!$A$10:$J$500,6,FALSE))</f>
        <v>84.96</v>
      </c>
      <c r="F19" s="144">
        <f>IF(ISERROR(VLOOKUP(A19,'[1]Z04 支出决算表(财决04表)'!$A$10:$J$500,7,FALSE)),"",VLOOKUP(A19,'[1]Z04 支出决算表(财决04表)'!$A$10:$J$500,7,FALSE))</f>
        <v>0</v>
      </c>
      <c r="G19" s="144">
        <f>IF(ISERROR(VLOOKUP(A19,'[1]Z04 支出决算表(财决04表)'!$A$10:$J$500,8,FALSE)),"",VLOOKUP(A19,'[1]Z04 支出决算表(财决04表)'!$A$10:$J$500,8,FALSE))</f>
        <v>0</v>
      </c>
      <c r="H19" s="144">
        <f>IF(ISERROR(VLOOKUP(A19,'[1]Z04 支出决算表(财决04表)'!$A$10:$J$500,9,FALSE)),"",VLOOKUP(A19,'[1]Z04 支出决算表(财决04表)'!$A$10:$J$500,9,FALSE))</f>
        <v>0</v>
      </c>
      <c r="I19" s="144">
        <f>IF(ISERROR(VLOOKUP(A19,'[1]Z04 支出决算表(财决04表)'!$A$10:$J$500,10,FALSE)),"",VLOOKUP(A19,'[1]Z04 支出决算表(财决04表)'!$A$10:$J$500,10,FALSE))</f>
        <v>0</v>
      </c>
      <c r="J19" s="155" t="str">
        <f>'[1]Z04 支出决算表(财决04表)'!$A18</f>
        <v>210</v>
      </c>
      <c r="K19" s="156">
        <f>'[1]Z04 支出决算表(财决04表)'!$E18</f>
        <v>84.96</v>
      </c>
      <c r="L19" s="133">
        <f t="shared" si="1"/>
        <v>19</v>
      </c>
    </row>
    <row r="20" spans="1:12" ht="22.65" customHeight="1">
      <c r="A20" s="141" t="str">
        <f t="shared" si="0"/>
        <v>21010</v>
      </c>
      <c r="B20" s="142"/>
      <c r="C20" s="143" t="str">
        <f>IF(ISERROR(VLOOKUP(A20,'[1]Z04 支出决算表(财决04表)'!$A$10:$J$500,4,FALSE)),"",VLOOKUP(A20,'[1]Z04 支出决算表(财决04表)'!$A$10:$J$500,4,FALSE))</f>
        <v>食品和药品监督管理事务</v>
      </c>
      <c r="D20" s="144">
        <f>IF(ISERROR(VLOOKUP(A20,'[1]Z04 支出决算表(财决04表)'!$A$10:$J$500,5,FALSE)),"",VLOOKUP(A20,'[1]Z04 支出决算表(财决04表)'!$A$10:$J$500,5,FALSE))</f>
        <v>1</v>
      </c>
      <c r="E20" s="144">
        <f>IF(ISERROR(VLOOKUP(A20,'[1]Z04 支出决算表(财决04表)'!$A$10:$J$500,6,FALSE)),"",VLOOKUP(A20,'[1]Z04 支出决算表(财决04表)'!$A$10:$J$500,6,FALSE))</f>
        <v>1</v>
      </c>
      <c r="F20" s="144">
        <f>IF(ISERROR(VLOOKUP(A20,'[1]Z04 支出决算表(财决04表)'!$A$10:$J$500,7,FALSE)),"",VLOOKUP(A20,'[1]Z04 支出决算表(财决04表)'!$A$10:$J$500,7,FALSE))</f>
        <v>0</v>
      </c>
      <c r="G20" s="144">
        <f>IF(ISERROR(VLOOKUP(A20,'[1]Z04 支出决算表(财决04表)'!$A$10:$J$500,8,FALSE)),"",VLOOKUP(A20,'[1]Z04 支出决算表(财决04表)'!$A$10:$J$500,8,FALSE))</f>
        <v>0</v>
      </c>
      <c r="H20" s="144">
        <f>IF(ISERROR(VLOOKUP(A20,'[1]Z04 支出决算表(财决04表)'!$A$10:$J$500,9,FALSE)),"",VLOOKUP(A20,'[1]Z04 支出决算表(财决04表)'!$A$10:$J$500,9,FALSE))</f>
        <v>0</v>
      </c>
      <c r="I20" s="144">
        <f>IF(ISERROR(VLOOKUP(A20,'[1]Z04 支出决算表(财决04表)'!$A$10:$J$500,10,FALSE)),"",VLOOKUP(A20,'[1]Z04 支出决算表(财决04表)'!$A$10:$J$500,10,FALSE))</f>
        <v>0</v>
      </c>
      <c r="J20" s="155" t="str">
        <f>'[1]Z04 支出决算表(财决04表)'!$A19</f>
        <v>21010</v>
      </c>
      <c r="K20" s="156">
        <f>'[1]Z04 支出决算表(财决04表)'!$E19</f>
        <v>1</v>
      </c>
      <c r="L20" s="133">
        <f t="shared" si="1"/>
        <v>20</v>
      </c>
    </row>
    <row r="21" spans="1:12" ht="22.65" customHeight="1">
      <c r="A21" s="141" t="str">
        <f t="shared" si="0"/>
        <v>2101099</v>
      </c>
      <c r="B21" s="142"/>
      <c r="C21" s="143" t="str">
        <f>IF(ISERROR(VLOOKUP(A21,'[1]Z04 支出决算表(财决04表)'!$A$10:$J$500,4,FALSE)),"",VLOOKUP(A21,'[1]Z04 支出决算表(财决04表)'!$A$10:$J$500,4,FALSE))</f>
        <v xml:space="preserve">  其他食品和药品监督管理事务支出</v>
      </c>
      <c r="D21" s="144">
        <f>IF(ISERROR(VLOOKUP(A21,'[1]Z04 支出决算表(财决04表)'!$A$10:$J$500,5,FALSE)),"",VLOOKUP(A21,'[1]Z04 支出决算表(财决04表)'!$A$10:$J$500,5,FALSE))</f>
        <v>1</v>
      </c>
      <c r="E21" s="144">
        <f>IF(ISERROR(VLOOKUP(A21,'[1]Z04 支出决算表(财决04表)'!$A$10:$J$500,6,FALSE)),"",VLOOKUP(A21,'[1]Z04 支出决算表(财决04表)'!$A$10:$J$500,6,FALSE))</f>
        <v>1</v>
      </c>
      <c r="F21" s="144">
        <f>IF(ISERROR(VLOOKUP(A21,'[1]Z04 支出决算表(财决04表)'!$A$10:$J$500,7,FALSE)),"",VLOOKUP(A21,'[1]Z04 支出决算表(财决04表)'!$A$10:$J$500,7,FALSE))</f>
        <v>0</v>
      </c>
      <c r="G21" s="144">
        <f>IF(ISERROR(VLOOKUP(A21,'[1]Z04 支出决算表(财决04表)'!$A$10:$J$500,8,FALSE)),"",VLOOKUP(A21,'[1]Z04 支出决算表(财决04表)'!$A$10:$J$500,8,FALSE))</f>
        <v>0</v>
      </c>
      <c r="H21" s="144">
        <f>IF(ISERROR(VLOOKUP(A21,'[1]Z04 支出决算表(财决04表)'!$A$10:$J$500,9,FALSE)),"",VLOOKUP(A21,'[1]Z04 支出决算表(财决04表)'!$A$10:$J$500,9,FALSE))</f>
        <v>0</v>
      </c>
      <c r="I21" s="144">
        <f>IF(ISERROR(VLOOKUP(A21,'[1]Z04 支出决算表(财决04表)'!$A$10:$J$500,10,FALSE)),"",VLOOKUP(A21,'[1]Z04 支出决算表(财决04表)'!$A$10:$J$500,10,FALSE))</f>
        <v>0</v>
      </c>
      <c r="J21" s="155" t="str">
        <f>'[1]Z04 支出决算表(财决04表)'!$A20</f>
        <v>2101099</v>
      </c>
      <c r="K21" s="156">
        <f>'[1]Z04 支出决算表(财决04表)'!$E20</f>
        <v>1</v>
      </c>
      <c r="L21" s="133">
        <f t="shared" si="1"/>
        <v>21</v>
      </c>
    </row>
    <row r="22" spans="1:12" ht="22.65" customHeight="1">
      <c r="A22" s="141" t="str">
        <f t="shared" si="0"/>
        <v>21011</v>
      </c>
      <c r="B22" s="142"/>
      <c r="C22" s="143" t="str">
        <f>IF(ISERROR(VLOOKUP(A22,'[1]Z04 支出决算表(财决04表)'!$A$10:$J$500,4,FALSE)),"",VLOOKUP(A22,'[1]Z04 支出决算表(财决04表)'!$A$10:$J$500,4,FALSE))</f>
        <v>行政事业单位医疗</v>
      </c>
      <c r="D22" s="144">
        <f>IF(ISERROR(VLOOKUP(A22,'[1]Z04 支出决算表(财决04表)'!$A$10:$J$500,5,FALSE)),"",VLOOKUP(A22,'[1]Z04 支出决算表(财决04表)'!$A$10:$J$500,5,FALSE))</f>
        <v>83.96</v>
      </c>
      <c r="E22" s="144">
        <f>IF(ISERROR(VLOOKUP(A22,'[1]Z04 支出决算表(财决04表)'!$A$10:$J$500,6,FALSE)),"",VLOOKUP(A22,'[1]Z04 支出决算表(财决04表)'!$A$10:$J$500,6,FALSE))</f>
        <v>83.96</v>
      </c>
      <c r="F22" s="144">
        <f>IF(ISERROR(VLOOKUP(A22,'[1]Z04 支出决算表(财决04表)'!$A$10:$J$500,7,FALSE)),"",VLOOKUP(A22,'[1]Z04 支出决算表(财决04表)'!$A$10:$J$500,7,FALSE))</f>
        <v>0</v>
      </c>
      <c r="G22" s="144">
        <f>IF(ISERROR(VLOOKUP(A22,'[1]Z04 支出决算表(财决04表)'!$A$10:$J$500,8,FALSE)),"",VLOOKUP(A22,'[1]Z04 支出决算表(财决04表)'!$A$10:$J$500,8,FALSE))</f>
        <v>0</v>
      </c>
      <c r="H22" s="144">
        <f>IF(ISERROR(VLOOKUP(A22,'[1]Z04 支出决算表(财决04表)'!$A$10:$J$500,9,FALSE)),"",VLOOKUP(A22,'[1]Z04 支出决算表(财决04表)'!$A$10:$J$500,9,FALSE))</f>
        <v>0</v>
      </c>
      <c r="I22" s="144">
        <f>IF(ISERROR(VLOOKUP(A22,'[1]Z04 支出决算表(财决04表)'!$A$10:$J$500,10,FALSE)),"",VLOOKUP(A22,'[1]Z04 支出决算表(财决04表)'!$A$10:$J$500,10,FALSE))</f>
        <v>0</v>
      </c>
      <c r="J22" s="155" t="str">
        <f>'[1]Z04 支出决算表(财决04表)'!$A21</f>
        <v>21011</v>
      </c>
      <c r="K22" s="156">
        <f>'[1]Z04 支出决算表(财决04表)'!$E21</f>
        <v>83.96</v>
      </c>
      <c r="L22" s="133">
        <f t="shared" si="1"/>
        <v>22</v>
      </c>
    </row>
    <row r="23" spans="1:12" ht="22.65" customHeight="1">
      <c r="A23" s="141" t="str">
        <f t="shared" si="0"/>
        <v>2101101</v>
      </c>
      <c r="B23" s="142"/>
      <c r="C23" s="143" t="str">
        <f>IF(ISERROR(VLOOKUP(A23,'[1]Z04 支出决算表(财决04表)'!$A$10:$J$500,4,FALSE)),"",VLOOKUP(A23,'[1]Z04 支出决算表(财决04表)'!$A$10:$J$500,4,FALSE))</f>
        <v xml:space="preserve">  行政单位医疗</v>
      </c>
      <c r="D23" s="144">
        <f>IF(ISERROR(VLOOKUP(A23,'[1]Z04 支出决算表(财决04表)'!$A$10:$J$500,5,FALSE)),"",VLOOKUP(A23,'[1]Z04 支出决算表(财决04表)'!$A$10:$J$500,5,FALSE))</f>
        <v>75.239999999999995</v>
      </c>
      <c r="E23" s="144">
        <f>IF(ISERROR(VLOOKUP(A23,'[1]Z04 支出决算表(财决04表)'!$A$10:$J$500,6,FALSE)),"",VLOOKUP(A23,'[1]Z04 支出决算表(财决04表)'!$A$10:$J$500,6,FALSE))</f>
        <v>75.239999999999995</v>
      </c>
      <c r="F23" s="144">
        <f>IF(ISERROR(VLOOKUP(A23,'[1]Z04 支出决算表(财决04表)'!$A$10:$J$500,7,FALSE)),"",VLOOKUP(A23,'[1]Z04 支出决算表(财决04表)'!$A$10:$J$500,7,FALSE))</f>
        <v>0</v>
      </c>
      <c r="G23" s="144">
        <f>IF(ISERROR(VLOOKUP(A23,'[1]Z04 支出决算表(财决04表)'!$A$10:$J$500,8,FALSE)),"",VLOOKUP(A23,'[1]Z04 支出决算表(财决04表)'!$A$10:$J$500,8,FALSE))</f>
        <v>0</v>
      </c>
      <c r="H23" s="144">
        <f>IF(ISERROR(VLOOKUP(A23,'[1]Z04 支出决算表(财决04表)'!$A$10:$J$500,9,FALSE)),"",VLOOKUP(A23,'[1]Z04 支出决算表(财决04表)'!$A$10:$J$500,9,FALSE))</f>
        <v>0</v>
      </c>
      <c r="I23" s="144">
        <f>IF(ISERROR(VLOOKUP(A23,'[1]Z04 支出决算表(财决04表)'!$A$10:$J$500,10,FALSE)),"",VLOOKUP(A23,'[1]Z04 支出决算表(财决04表)'!$A$10:$J$500,10,FALSE))</f>
        <v>0</v>
      </c>
      <c r="J23" s="155" t="str">
        <f>'[1]Z04 支出决算表(财决04表)'!$A22</f>
        <v>2101101</v>
      </c>
      <c r="K23" s="156">
        <f>'[1]Z04 支出决算表(财决04表)'!$E22</f>
        <v>75.239999999999995</v>
      </c>
      <c r="L23" s="133">
        <f t="shared" si="1"/>
        <v>23</v>
      </c>
    </row>
    <row r="24" spans="1:12" ht="22.65" customHeight="1">
      <c r="A24" s="141" t="str">
        <f t="shared" si="0"/>
        <v>2101102</v>
      </c>
      <c r="B24" s="142"/>
      <c r="C24" s="143" t="str">
        <f>IF(ISERROR(VLOOKUP(A24,'[1]Z04 支出决算表(财决04表)'!$A$10:$J$500,4,FALSE)),"",VLOOKUP(A24,'[1]Z04 支出决算表(财决04表)'!$A$10:$J$500,4,FALSE))</f>
        <v xml:space="preserve">  事业单位医疗</v>
      </c>
      <c r="D24" s="144">
        <f>IF(ISERROR(VLOOKUP(A24,'[1]Z04 支出决算表(财决04表)'!$A$10:$J$500,5,FALSE)),"",VLOOKUP(A24,'[1]Z04 支出决算表(财决04表)'!$A$10:$J$500,5,FALSE))</f>
        <v>8.7200000000000006</v>
      </c>
      <c r="E24" s="144">
        <f>IF(ISERROR(VLOOKUP(A24,'[1]Z04 支出决算表(财决04表)'!$A$10:$J$500,6,FALSE)),"",VLOOKUP(A24,'[1]Z04 支出决算表(财决04表)'!$A$10:$J$500,6,FALSE))</f>
        <v>8.7200000000000006</v>
      </c>
      <c r="F24" s="144">
        <f>IF(ISERROR(VLOOKUP(A24,'[1]Z04 支出决算表(财决04表)'!$A$10:$J$500,7,FALSE)),"",VLOOKUP(A24,'[1]Z04 支出决算表(财决04表)'!$A$10:$J$500,7,FALSE))</f>
        <v>0</v>
      </c>
      <c r="G24" s="144">
        <f>IF(ISERROR(VLOOKUP(A24,'[1]Z04 支出决算表(财决04表)'!$A$10:$J$500,8,FALSE)),"",VLOOKUP(A24,'[1]Z04 支出决算表(财决04表)'!$A$10:$J$500,8,FALSE))</f>
        <v>0</v>
      </c>
      <c r="H24" s="144">
        <f>IF(ISERROR(VLOOKUP(A24,'[1]Z04 支出决算表(财决04表)'!$A$10:$J$500,9,FALSE)),"",VLOOKUP(A24,'[1]Z04 支出决算表(财决04表)'!$A$10:$J$500,9,FALSE))</f>
        <v>0</v>
      </c>
      <c r="I24" s="144">
        <f>IF(ISERROR(VLOOKUP(A24,'[1]Z04 支出决算表(财决04表)'!$A$10:$J$500,10,FALSE)),"",VLOOKUP(A24,'[1]Z04 支出决算表(财决04表)'!$A$10:$J$500,10,FALSE))</f>
        <v>0</v>
      </c>
      <c r="J24" s="155" t="str">
        <f>'[1]Z04 支出决算表(财决04表)'!$A23</f>
        <v>2101102</v>
      </c>
      <c r="K24" s="156">
        <f>'[1]Z04 支出决算表(财决04表)'!$E23</f>
        <v>8.7200000000000006</v>
      </c>
      <c r="L24" s="133">
        <f t="shared" si="1"/>
        <v>24</v>
      </c>
    </row>
    <row r="25" spans="1:12" ht="22.65" customHeight="1">
      <c r="A25" s="141" t="str">
        <f t="shared" si="0"/>
        <v>212</v>
      </c>
      <c r="B25" s="142"/>
      <c r="C25" s="143" t="str">
        <f>IF(ISERROR(VLOOKUP(A25,'[1]Z04 支出决算表(财决04表)'!$A$10:$J$500,4,FALSE)),"",VLOOKUP(A25,'[1]Z04 支出决算表(财决04表)'!$A$10:$J$500,4,FALSE))</f>
        <v>城乡社区支出</v>
      </c>
      <c r="D25" s="144">
        <f>IF(ISERROR(VLOOKUP(A25,'[1]Z04 支出决算表(财决04表)'!$A$10:$J$500,5,FALSE)),"",VLOOKUP(A25,'[1]Z04 支出决算表(财决04表)'!$A$10:$J$500,5,FALSE))</f>
        <v>6160.71</v>
      </c>
      <c r="E25" s="144">
        <f>IF(ISERROR(VLOOKUP(A25,'[1]Z04 支出决算表(财决04表)'!$A$10:$J$500,6,FALSE)),"",VLOOKUP(A25,'[1]Z04 支出决算表(财决04表)'!$A$10:$J$500,6,FALSE))</f>
        <v>2681.07</v>
      </c>
      <c r="F25" s="144">
        <f>IF(ISERROR(VLOOKUP(A25,'[1]Z04 支出决算表(财决04表)'!$A$10:$J$500,7,FALSE)),"",VLOOKUP(A25,'[1]Z04 支出决算表(财决04表)'!$A$10:$J$500,7,FALSE))</f>
        <v>3479.65</v>
      </c>
      <c r="G25" s="144">
        <f>IF(ISERROR(VLOOKUP(A25,'[1]Z04 支出决算表(财决04表)'!$A$10:$J$500,8,FALSE)),"",VLOOKUP(A25,'[1]Z04 支出决算表(财决04表)'!$A$10:$J$500,8,FALSE))</f>
        <v>0</v>
      </c>
      <c r="H25" s="144">
        <f>IF(ISERROR(VLOOKUP(A25,'[1]Z04 支出决算表(财决04表)'!$A$10:$J$500,9,FALSE)),"",VLOOKUP(A25,'[1]Z04 支出决算表(财决04表)'!$A$10:$J$500,9,FALSE))</f>
        <v>0</v>
      </c>
      <c r="I25" s="144">
        <f>IF(ISERROR(VLOOKUP(A25,'[1]Z04 支出决算表(财决04表)'!$A$10:$J$500,10,FALSE)),"",VLOOKUP(A25,'[1]Z04 支出决算表(财决04表)'!$A$10:$J$500,10,FALSE))</f>
        <v>0</v>
      </c>
      <c r="J25" s="155" t="str">
        <f>'[1]Z04 支出决算表(财决04表)'!$A24</f>
        <v>212</v>
      </c>
      <c r="K25" s="156">
        <f>'[1]Z04 支出决算表(财决04表)'!$E24</f>
        <v>6160.71</v>
      </c>
      <c r="L25" s="133">
        <f t="shared" si="1"/>
        <v>25</v>
      </c>
    </row>
    <row r="26" spans="1:12" ht="22.65" customHeight="1">
      <c r="A26" s="141" t="str">
        <f t="shared" si="0"/>
        <v>21201</v>
      </c>
      <c r="B26" s="142"/>
      <c r="C26" s="143" t="str">
        <f>IF(ISERROR(VLOOKUP(A26,'[1]Z04 支出决算表(财决04表)'!$A$10:$J$500,4,FALSE)),"",VLOOKUP(A26,'[1]Z04 支出决算表(财决04表)'!$A$10:$J$500,4,FALSE))</f>
        <v>城乡社区管理事务</v>
      </c>
      <c r="D26" s="144">
        <f>IF(ISERROR(VLOOKUP(A26,'[1]Z04 支出决算表(财决04表)'!$A$10:$J$500,5,FALSE)),"",VLOOKUP(A26,'[1]Z04 支出决算表(财决04表)'!$A$10:$J$500,5,FALSE))</f>
        <v>4534.91</v>
      </c>
      <c r="E26" s="144">
        <f>IF(ISERROR(VLOOKUP(A26,'[1]Z04 支出决算表(财决04表)'!$A$10:$J$500,6,FALSE)),"",VLOOKUP(A26,'[1]Z04 支出决算表(财决04表)'!$A$10:$J$500,6,FALSE))</f>
        <v>2494.63</v>
      </c>
      <c r="F26" s="144">
        <f>IF(ISERROR(VLOOKUP(A26,'[1]Z04 支出决算表(财决04表)'!$A$10:$J$500,7,FALSE)),"",VLOOKUP(A26,'[1]Z04 支出决算表(财决04表)'!$A$10:$J$500,7,FALSE))</f>
        <v>2040.29</v>
      </c>
      <c r="G26" s="144">
        <f>IF(ISERROR(VLOOKUP(A26,'[1]Z04 支出决算表(财决04表)'!$A$10:$J$500,8,FALSE)),"",VLOOKUP(A26,'[1]Z04 支出决算表(财决04表)'!$A$10:$J$500,8,FALSE))</f>
        <v>0</v>
      </c>
      <c r="H26" s="144">
        <f>IF(ISERROR(VLOOKUP(A26,'[1]Z04 支出决算表(财决04表)'!$A$10:$J$500,9,FALSE)),"",VLOOKUP(A26,'[1]Z04 支出决算表(财决04表)'!$A$10:$J$500,9,FALSE))</f>
        <v>0</v>
      </c>
      <c r="I26" s="144">
        <f>IF(ISERROR(VLOOKUP(A26,'[1]Z04 支出决算表(财决04表)'!$A$10:$J$500,10,FALSE)),"",VLOOKUP(A26,'[1]Z04 支出决算表(财决04表)'!$A$10:$J$500,10,FALSE))</f>
        <v>0</v>
      </c>
      <c r="J26" s="155" t="str">
        <f>'[1]Z04 支出决算表(财决04表)'!$A25</f>
        <v>21201</v>
      </c>
      <c r="K26" s="156">
        <f>'[1]Z04 支出决算表(财决04表)'!$E25</f>
        <v>4534.91</v>
      </c>
      <c r="L26" s="133">
        <f t="shared" si="1"/>
        <v>26</v>
      </c>
    </row>
    <row r="27" spans="1:12" ht="22.65" customHeight="1">
      <c r="A27" s="141" t="str">
        <f t="shared" si="0"/>
        <v>2120101</v>
      </c>
      <c r="B27" s="142"/>
      <c r="C27" s="143" t="str">
        <f>IF(ISERROR(VLOOKUP(A27,'[1]Z04 支出决算表(财决04表)'!$A$10:$J$500,4,FALSE)),"",VLOOKUP(A27,'[1]Z04 支出决算表(财决04表)'!$A$10:$J$500,4,FALSE))</f>
        <v xml:space="preserve">  行政运行</v>
      </c>
      <c r="D27" s="144">
        <f>IF(ISERROR(VLOOKUP(A27,'[1]Z04 支出决算表(财决04表)'!$A$10:$J$500,5,FALSE)),"",VLOOKUP(A27,'[1]Z04 支出决算表(财决04表)'!$A$10:$J$500,5,FALSE))</f>
        <v>2166.37</v>
      </c>
      <c r="E27" s="144">
        <f>IF(ISERROR(VLOOKUP(A27,'[1]Z04 支出决算表(财决04表)'!$A$10:$J$500,6,FALSE)),"",VLOOKUP(A27,'[1]Z04 支出决算表(财决04表)'!$A$10:$J$500,6,FALSE))</f>
        <v>2165.37</v>
      </c>
      <c r="F27" s="144">
        <f>IF(ISERROR(VLOOKUP(A27,'[1]Z04 支出决算表(财决04表)'!$A$10:$J$500,7,FALSE)),"",VLOOKUP(A27,'[1]Z04 支出决算表(财决04表)'!$A$10:$J$500,7,FALSE))</f>
        <v>1</v>
      </c>
      <c r="G27" s="144">
        <f>IF(ISERROR(VLOOKUP(A27,'[1]Z04 支出决算表(财决04表)'!$A$10:$J$500,8,FALSE)),"",VLOOKUP(A27,'[1]Z04 支出决算表(财决04表)'!$A$10:$J$500,8,FALSE))</f>
        <v>0</v>
      </c>
      <c r="H27" s="144">
        <f>IF(ISERROR(VLOOKUP(A27,'[1]Z04 支出决算表(财决04表)'!$A$10:$J$500,9,FALSE)),"",VLOOKUP(A27,'[1]Z04 支出决算表(财决04表)'!$A$10:$J$500,9,FALSE))</f>
        <v>0</v>
      </c>
      <c r="I27" s="144">
        <f>IF(ISERROR(VLOOKUP(A27,'[1]Z04 支出决算表(财决04表)'!$A$10:$J$500,10,FALSE)),"",VLOOKUP(A27,'[1]Z04 支出决算表(财决04表)'!$A$10:$J$500,10,FALSE))</f>
        <v>0</v>
      </c>
      <c r="J27" s="155" t="str">
        <f>'[1]Z04 支出决算表(财决04表)'!$A26</f>
        <v>2120101</v>
      </c>
      <c r="K27" s="156">
        <f>'[1]Z04 支出决算表(财决04表)'!$E26</f>
        <v>2166.37</v>
      </c>
      <c r="L27" s="133">
        <f t="shared" si="1"/>
        <v>27</v>
      </c>
    </row>
    <row r="28" spans="1:12" ht="22.65" customHeight="1">
      <c r="A28" s="141" t="str">
        <f t="shared" si="0"/>
        <v>2120102</v>
      </c>
      <c r="B28" s="142"/>
      <c r="C28" s="143" t="str">
        <f>IF(ISERROR(VLOOKUP(A28,'[1]Z04 支出决算表(财决04表)'!$A$10:$J$500,4,FALSE)),"",VLOOKUP(A28,'[1]Z04 支出决算表(财决04表)'!$A$10:$J$500,4,FALSE))</f>
        <v xml:space="preserve">  一般行政管理事务</v>
      </c>
      <c r="D28" s="144">
        <f>IF(ISERROR(VLOOKUP(A28,'[1]Z04 支出决算表(财决04表)'!$A$10:$J$500,5,FALSE)),"",VLOOKUP(A28,'[1]Z04 支出决算表(财决04表)'!$A$10:$J$500,5,FALSE))</f>
        <v>122.3</v>
      </c>
      <c r="E28" s="144">
        <f>IF(ISERROR(VLOOKUP(A28,'[1]Z04 支出决算表(财决04表)'!$A$10:$J$500,6,FALSE)),"",VLOOKUP(A28,'[1]Z04 支出决算表(财决04表)'!$A$10:$J$500,6,FALSE))</f>
        <v>0</v>
      </c>
      <c r="F28" s="144">
        <f>IF(ISERROR(VLOOKUP(A28,'[1]Z04 支出决算表(财决04表)'!$A$10:$J$500,7,FALSE)),"",VLOOKUP(A28,'[1]Z04 支出决算表(财决04表)'!$A$10:$J$500,7,FALSE))</f>
        <v>122.3</v>
      </c>
      <c r="G28" s="144">
        <f>IF(ISERROR(VLOOKUP(A28,'[1]Z04 支出决算表(财决04表)'!$A$10:$J$500,8,FALSE)),"",VLOOKUP(A28,'[1]Z04 支出决算表(财决04表)'!$A$10:$J$500,8,FALSE))</f>
        <v>0</v>
      </c>
      <c r="H28" s="144">
        <f>IF(ISERROR(VLOOKUP(A28,'[1]Z04 支出决算表(财决04表)'!$A$10:$J$500,9,FALSE)),"",VLOOKUP(A28,'[1]Z04 支出决算表(财决04表)'!$A$10:$J$500,9,FALSE))</f>
        <v>0</v>
      </c>
      <c r="I28" s="144">
        <f>IF(ISERROR(VLOOKUP(A28,'[1]Z04 支出决算表(财决04表)'!$A$10:$J$500,10,FALSE)),"",VLOOKUP(A28,'[1]Z04 支出决算表(财决04表)'!$A$10:$J$500,10,FALSE))</f>
        <v>0</v>
      </c>
      <c r="J28" s="155" t="str">
        <f>'[1]Z04 支出决算表(财决04表)'!$A27</f>
        <v>2120102</v>
      </c>
      <c r="K28" s="156">
        <f>'[1]Z04 支出决算表(财决04表)'!$E27</f>
        <v>122.3</v>
      </c>
      <c r="L28" s="133">
        <f t="shared" si="1"/>
        <v>28</v>
      </c>
    </row>
    <row r="29" spans="1:12" ht="22.65" customHeight="1">
      <c r="A29" s="141" t="str">
        <f t="shared" si="0"/>
        <v>2120104</v>
      </c>
      <c r="B29" s="142"/>
      <c r="C29" s="143" t="str">
        <f>IF(ISERROR(VLOOKUP(A29,'[1]Z04 支出决算表(财决04表)'!$A$10:$J$500,4,FALSE)),"",VLOOKUP(A29,'[1]Z04 支出决算表(财决04表)'!$A$10:$J$500,4,FALSE))</f>
        <v xml:space="preserve">  城管执法</v>
      </c>
      <c r="D29" s="144">
        <f>IF(ISERROR(VLOOKUP(A29,'[1]Z04 支出决算表(财决04表)'!$A$10:$J$500,5,FALSE)),"",VLOOKUP(A29,'[1]Z04 支出决算表(财决04表)'!$A$10:$J$500,5,FALSE))</f>
        <v>1700.39</v>
      </c>
      <c r="E29" s="144">
        <f>IF(ISERROR(VLOOKUP(A29,'[1]Z04 支出决算表(财决04表)'!$A$10:$J$500,6,FALSE)),"",VLOOKUP(A29,'[1]Z04 支出决算表(财决04表)'!$A$10:$J$500,6,FALSE))</f>
        <v>239.11</v>
      </c>
      <c r="F29" s="144">
        <f>IF(ISERROR(VLOOKUP(A29,'[1]Z04 支出决算表(财决04表)'!$A$10:$J$500,7,FALSE)),"",VLOOKUP(A29,'[1]Z04 支出决算表(财决04表)'!$A$10:$J$500,7,FALSE))</f>
        <v>1461.28</v>
      </c>
      <c r="G29" s="144">
        <f>IF(ISERROR(VLOOKUP(A29,'[1]Z04 支出决算表(财决04表)'!$A$10:$J$500,8,FALSE)),"",VLOOKUP(A29,'[1]Z04 支出决算表(财决04表)'!$A$10:$J$500,8,FALSE))</f>
        <v>0</v>
      </c>
      <c r="H29" s="144">
        <f>IF(ISERROR(VLOOKUP(A29,'[1]Z04 支出决算表(财决04表)'!$A$10:$J$500,9,FALSE)),"",VLOOKUP(A29,'[1]Z04 支出决算表(财决04表)'!$A$10:$J$500,9,FALSE))</f>
        <v>0</v>
      </c>
      <c r="I29" s="144">
        <f>IF(ISERROR(VLOOKUP(A29,'[1]Z04 支出决算表(财决04表)'!$A$10:$J$500,10,FALSE)),"",VLOOKUP(A29,'[1]Z04 支出决算表(财决04表)'!$A$10:$J$500,10,FALSE))</f>
        <v>0</v>
      </c>
      <c r="J29" s="155" t="str">
        <f>'[1]Z04 支出决算表(财决04表)'!$A28</f>
        <v>2120104</v>
      </c>
      <c r="K29" s="156">
        <f>'[1]Z04 支出决算表(财决04表)'!$E28</f>
        <v>1700.39</v>
      </c>
      <c r="L29" s="133">
        <f t="shared" si="1"/>
        <v>29</v>
      </c>
    </row>
    <row r="30" spans="1:12" ht="22.65" customHeight="1">
      <c r="A30" s="141" t="str">
        <f t="shared" si="0"/>
        <v>2120199</v>
      </c>
      <c r="B30" s="142"/>
      <c r="C30" s="143" t="str">
        <f>IF(ISERROR(VLOOKUP(A30,'[1]Z04 支出决算表(财决04表)'!$A$10:$J$500,4,FALSE)),"",VLOOKUP(A30,'[1]Z04 支出决算表(财决04表)'!$A$10:$J$500,4,FALSE))</f>
        <v xml:space="preserve">  其他城乡社区管理事务支出</v>
      </c>
      <c r="D30" s="144">
        <f>IF(ISERROR(VLOOKUP(A30,'[1]Z04 支出决算表(财决04表)'!$A$10:$J$500,5,FALSE)),"",VLOOKUP(A30,'[1]Z04 支出决算表(财决04表)'!$A$10:$J$500,5,FALSE))</f>
        <v>545.86</v>
      </c>
      <c r="E30" s="144">
        <f>IF(ISERROR(VLOOKUP(A30,'[1]Z04 支出决算表(财决04表)'!$A$10:$J$500,6,FALSE)),"",VLOOKUP(A30,'[1]Z04 支出决算表(财决04表)'!$A$10:$J$500,6,FALSE))</f>
        <v>90.15</v>
      </c>
      <c r="F30" s="144">
        <f>IF(ISERROR(VLOOKUP(A30,'[1]Z04 支出决算表(财决04表)'!$A$10:$J$500,7,FALSE)),"",VLOOKUP(A30,'[1]Z04 支出决算表(财决04表)'!$A$10:$J$500,7,FALSE))</f>
        <v>455.71</v>
      </c>
      <c r="G30" s="144">
        <f>IF(ISERROR(VLOOKUP(A30,'[1]Z04 支出决算表(财决04表)'!$A$10:$J$500,8,FALSE)),"",VLOOKUP(A30,'[1]Z04 支出决算表(财决04表)'!$A$10:$J$500,8,FALSE))</f>
        <v>0</v>
      </c>
      <c r="H30" s="144">
        <f>IF(ISERROR(VLOOKUP(A30,'[1]Z04 支出决算表(财决04表)'!$A$10:$J$500,9,FALSE)),"",VLOOKUP(A30,'[1]Z04 支出决算表(财决04表)'!$A$10:$J$500,9,FALSE))</f>
        <v>0</v>
      </c>
      <c r="I30" s="144">
        <f>IF(ISERROR(VLOOKUP(A30,'[1]Z04 支出决算表(财决04表)'!$A$10:$J$500,10,FALSE)),"",VLOOKUP(A30,'[1]Z04 支出决算表(财决04表)'!$A$10:$J$500,10,FALSE))</f>
        <v>0</v>
      </c>
      <c r="J30" s="155" t="str">
        <f>'[1]Z04 支出决算表(财决04表)'!$A29</f>
        <v>2120199</v>
      </c>
      <c r="K30" s="156">
        <f>'[1]Z04 支出决算表(财决04表)'!$E29</f>
        <v>545.86</v>
      </c>
      <c r="L30" s="133">
        <f t="shared" si="1"/>
        <v>30</v>
      </c>
    </row>
    <row r="31" spans="1:12" ht="22.65" customHeight="1">
      <c r="A31" s="141" t="str">
        <f t="shared" si="0"/>
        <v>21203</v>
      </c>
      <c r="B31" s="142"/>
      <c r="C31" s="143" t="str">
        <f>IF(ISERROR(VLOOKUP(A31,'[1]Z04 支出决算表(财决04表)'!$A$10:$J$500,4,FALSE)),"",VLOOKUP(A31,'[1]Z04 支出决算表(财决04表)'!$A$10:$J$500,4,FALSE))</f>
        <v>城乡社区公共设施</v>
      </c>
      <c r="D31" s="144">
        <f>IF(ISERROR(VLOOKUP(A31,'[1]Z04 支出决算表(财决04表)'!$A$10:$J$500,5,FALSE)),"",VLOOKUP(A31,'[1]Z04 支出决算表(财决04表)'!$A$10:$J$500,5,FALSE))</f>
        <v>14</v>
      </c>
      <c r="E31" s="144">
        <f>IF(ISERROR(VLOOKUP(A31,'[1]Z04 支出决算表(财决04表)'!$A$10:$J$500,6,FALSE)),"",VLOOKUP(A31,'[1]Z04 支出决算表(财决04表)'!$A$10:$J$500,6,FALSE))</f>
        <v>14</v>
      </c>
      <c r="F31" s="144">
        <f>IF(ISERROR(VLOOKUP(A31,'[1]Z04 支出决算表(财决04表)'!$A$10:$J$500,7,FALSE)),"",VLOOKUP(A31,'[1]Z04 支出决算表(财决04表)'!$A$10:$J$500,7,FALSE))</f>
        <v>0</v>
      </c>
      <c r="G31" s="144">
        <f>IF(ISERROR(VLOOKUP(A31,'[1]Z04 支出决算表(财决04表)'!$A$10:$J$500,8,FALSE)),"",VLOOKUP(A31,'[1]Z04 支出决算表(财决04表)'!$A$10:$J$500,8,FALSE))</f>
        <v>0</v>
      </c>
      <c r="H31" s="144">
        <f>IF(ISERROR(VLOOKUP(A31,'[1]Z04 支出决算表(财决04表)'!$A$10:$J$500,9,FALSE)),"",VLOOKUP(A31,'[1]Z04 支出决算表(财决04表)'!$A$10:$J$500,9,FALSE))</f>
        <v>0</v>
      </c>
      <c r="I31" s="144">
        <f>IF(ISERROR(VLOOKUP(A31,'[1]Z04 支出决算表(财决04表)'!$A$10:$J$500,10,FALSE)),"",VLOOKUP(A31,'[1]Z04 支出决算表(财决04表)'!$A$10:$J$500,10,FALSE))</f>
        <v>0</v>
      </c>
      <c r="J31" s="155" t="str">
        <f>'[1]Z04 支出决算表(财决04表)'!$A30</f>
        <v>21203</v>
      </c>
      <c r="K31" s="156">
        <f>'[1]Z04 支出决算表(财决04表)'!$E30</f>
        <v>14</v>
      </c>
      <c r="L31" s="133">
        <f t="shared" si="1"/>
        <v>31</v>
      </c>
    </row>
    <row r="32" spans="1:12" ht="22.65" customHeight="1">
      <c r="A32" s="141" t="str">
        <f t="shared" si="0"/>
        <v>2120399</v>
      </c>
      <c r="B32" s="142"/>
      <c r="C32" s="143" t="str">
        <f>IF(ISERROR(VLOOKUP(A32,'[1]Z04 支出决算表(财决04表)'!$A$10:$J$500,4,FALSE)),"",VLOOKUP(A32,'[1]Z04 支出决算表(财决04表)'!$A$10:$J$500,4,FALSE))</f>
        <v xml:space="preserve">  其他城乡社区公共设施支出</v>
      </c>
      <c r="D32" s="144">
        <f>IF(ISERROR(VLOOKUP(A32,'[1]Z04 支出决算表(财决04表)'!$A$10:$J$500,5,FALSE)),"",VLOOKUP(A32,'[1]Z04 支出决算表(财决04表)'!$A$10:$J$500,5,FALSE))</f>
        <v>14</v>
      </c>
      <c r="E32" s="144">
        <f>IF(ISERROR(VLOOKUP(A32,'[1]Z04 支出决算表(财决04表)'!$A$10:$J$500,6,FALSE)),"",VLOOKUP(A32,'[1]Z04 支出决算表(财决04表)'!$A$10:$J$500,6,FALSE))</f>
        <v>14</v>
      </c>
      <c r="F32" s="144">
        <f>IF(ISERROR(VLOOKUP(A32,'[1]Z04 支出决算表(财决04表)'!$A$10:$J$500,7,FALSE)),"",VLOOKUP(A32,'[1]Z04 支出决算表(财决04表)'!$A$10:$J$500,7,FALSE))</f>
        <v>0</v>
      </c>
      <c r="G32" s="144">
        <f>IF(ISERROR(VLOOKUP(A32,'[1]Z04 支出决算表(财决04表)'!$A$10:$J$500,8,FALSE)),"",VLOOKUP(A32,'[1]Z04 支出决算表(财决04表)'!$A$10:$J$500,8,FALSE))</f>
        <v>0</v>
      </c>
      <c r="H32" s="144">
        <f>IF(ISERROR(VLOOKUP(A32,'[1]Z04 支出决算表(财决04表)'!$A$10:$J$500,9,FALSE)),"",VLOOKUP(A32,'[1]Z04 支出决算表(财决04表)'!$A$10:$J$500,9,FALSE))</f>
        <v>0</v>
      </c>
      <c r="I32" s="144">
        <f>IF(ISERROR(VLOOKUP(A32,'[1]Z04 支出决算表(财决04表)'!$A$10:$J$500,10,FALSE)),"",VLOOKUP(A32,'[1]Z04 支出决算表(财决04表)'!$A$10:$J$500,10,FALSE))</f>
        <v>0</v>
      </c>
      <c r="J32" s="155" t="str">
        <f>'[1]Z04 支出决算表(财决04表)'!$A31</f>
        <v>2120399</v>
      </c>
      <c r="K32" s="156">
        <f>'[1]Z04 支出决算表(财决04表)'!$E31</f>
        <v>14</v>
      </c>
      <c r="L32" s="133">
        <f t="shared" si="1"/>
        <v>32</v>
      </c>
    </row>
    <row r="33" spans="1:12" ht="22.65" customHeight="1">
      <c r="A33" s="141" t="str">
        <f t="shared" si="0"/>
        <v>21205</v>
      </c>
      <c r="B33" s="142"/>
      <c r="C33" s="143" t="str">
        <f>IF(ISERROR(VLOOKUP(A33,'[1]Z04 支出决算表(财决04表)'!$A$10:$J$500,4,FALSE)),"",VLOOKUP(A33,'[1]Z04 支出决算表(财决04表)'!$A$10:$J$500,4,FALSE))</f>
        <v>城乡社区环境卫生</v>
      </c>
      <c r="D33" s="144">
        <f>IF(ISERROR(VLOOKUP(A33,'[1]Z04 支出决算表(财决04表)'!$A$10:$J$500,5,FALSE)),"",VLOOKUP(A33,'[1]Z04 支出决算表(财决04表)'!$A$10:$J$500,5,FALSE))</f>
        <v>1022.86</v>
      </c>
      <c r="E33" s="144">
        <f>IF(ISERROR(VLOOKUP(A33,'[1]Z04 支出决算表(财决04表)'!$A$10:$J$500,6,FALSE)),"",VLOOKUP(A33,'[1]Z04 支出决算表(财决04表)'!$A$10:$J$500,6,FALSE))</f>
        <v>172.44</v>
      </c>
      <c r="F33" s="144">
        <f>IF(ISERROR(VLOOKUP(A33,'[1]Z04 支出决算表(财决04表)'!$A$10:$J$500,7,FALSE)),"",VLOOKUP(A33,'[1]Z04 支出决算表(财决04表)'!$A$10:$J$500,7,FALSE))</f>
        <v>850.42</v>
      </c>
      <c r="G33" s="144">
        <f>IF(ISERROR(VLOOKUP(A33,'[1]Z04 支出决算表(财决04表)'!$A$10:$J$500,8,FALSE)),"",VLOOKUP(A33,'[1]Z04 支出决算表(财决04表)'!$A$10:$J$500,8,FALSE))</f>
        <v>0</v>
      </c>
      <c r="H33" s="144">
        <f>IF(ISERROR(VLOOKUP(A33,'[1]Z04 支出决算表(财决04表)'!$A$10:$J$500,9,FALSE)),"",VLOOKUP(A33,'[1]Z04 支出决算表(财决04表)'!$A$10:$J$500,9,FALSE))</f>
        <v>0</v>
      </c>
      <c r="I33" s="144">
        <f>IF(ISERROR(VLOOKUP(A33,'[1]Z04 支出决算表(财决04表)'!$A$10:$J$500,10,FALSE)),"",VLOOKUP(A33,'[1]Z04 支出决算表(财决04表)'!$A$10:$J$500,10,FALSE))</f>
        <v>0</v>
      </c>
      <c r="J33" s="155" t="str">
        <f>'[1]Z04 支出决算表(财决04表)'!$A32</f>
        <v>21205</v>
      </c>
      <c r="K33" s="156">
        <f>'[1]Z04 支出决算表(财决04表)'!$E32</f>
        <v>1022.86</v>
      </c>
      <c r="L33" s="133">
        <f t="shared" si="1"/>
        <v>33</v>
      </c>
    </row>
    <row r="34" spans="1:12" ht="22.65" customHeight="1">
      <c r="A34" s="141" t="str">
        <f t="shared" si="0"/>
        <v>2120501</v>
      </c>
      <c r="B34" s="142"/>
      <c r="C34" s="143" t="str">
        <f>IF(ISERROR(VLOOKUP(A34,'[1]Z04 支出决算表(财决04表)'!$A$10:$J$500,4,FALSE)),"",VLOOKUP(A34,'[1]Z04 支出决算表(财决04表)'!$A$10:$J$500,4,FALSE))</f>
        <v xml:space="preserve">  城乡社区环境卫生</v>
      </c>
      <c r="D34" s="144">
        <f>IF(ISERROR(VLOOKUP(A34,'[1]Z04 支出决算表(财决04表)'!$A$10:$J$500,5,FALSE)),"",VLOOKUP(A34,'[1]Z04 支出决算表(财决04表)'!$A$10:$J$500,5,FALSE))</f>
        <v>1022.86</v>
      </c>
      <c r="E34" s="144">
        <f>IF(ISERROR(VLOOKUP(A34,'[1]Z04 支出决算表(财决04表)'!$A$10:$J$500,6,FALSE)),"",VLOOKUP(A34,'[1]Z04 支出决算表(财决04表)'!$A$10:$J$500,6,FALSE))</f>
        <v>172.44</v>
      </c>
      <c r="F34" s="144">
        <f>IF(ISERROR(VLOOKUP(A34,'[1]Z04 支出决算表(财决04表)'!$A$10:$J$500,7,FALSE)),"",VLOOKUP(A34,'[1]Z04 支出决算表(财决04表)'!$A$10:$J$500,7,FALSE))</f>
        <v>850.42</v>
      </c>
      <c r="G34" s="144">
        <f>IF(ISERROR(VLOOKUP(A34,'[1]Z04 支出决算表(财决04表)'!$A$10:$J$500,8,FALSE)),"",VLOOKUP(A34,'[1]Z04 支出决算表(财决04表)'!$A$10:$J$500,8,FALSE))</f>
        <v>0</v>
      </c>
      <c r="H34" s="144">
        <f>IF(ISERROR(VLOOKUP(A34,'[1]Z04 支出决算表(财决04表)'!$A$10:$J$500,9,FALSE)),"",VLOOKUP(A34,'[1]Z04 支出决算表(财决04表)'!$A$10:$J$500,9,FALSE))</f>
        <v>0</v>
      </c>
      <c r="I34" s="144">
        <f>IF(ISERROR(VLOOKUP(A34,'[1]Z04 支出决算表(财决04表)'!$A$10:$J$500,10,FALSE)),"",VLOOKUP(A34,'[1]Z04 支出决算表(财决04表)'!$A$10:$J$500,10,FALSE))</f>
        <v>0</v>
      </c>
      <c r="J34" s="155" t="str">
        <f>'[1]Z04 支出决算表(财决04表)'!$A33</f>
        <v>2120501</v>
      </c>
      <c r="K34" s="156">
        <f>'[1]Z04 支出决算表(财决04表)'!$E33</f>
        <v>1022.86</v>
      </c>
      <c r="L34" s="133">
        <f t="shared" si="1"/>
        <v>34</v>
      </c>
    </row>
    <row r="35" spans="1:12" ht="22.65" customHeight="1">
      <c r="A35" s="141" t="str">
        <f t="shared" si="0"/>
        <v>21299</v>
      </c>
      <c r="B35" s="142"/>
      <c r="C35" s="143" t="str">
        <f>IF(ISERROR(VLOOKUP(A35,'[1]Z04 支出决算表(财决04表)'!$A$10:$J$500,4,FALSE)),"",VLOOKUP(A35,'[1]Z04 支出决算表(财决04表)'!$A$10:$J$500,4,FALSE))</f>
        <v>其他城乡社区支出</v>
      </c>
      <c r="D35" s="144">
        <f>IF(ISERROR(VLOOKUP(A35,'[1]Z04 支出决算表(财决04表)'!$A$10:$J$500,5,FALSE)),"",VLOOKUP(A35,'[1]Z04 支出决算表(财决04表)'!$A$10:$J$500,5,FALSE))</f>
        <v>588.94000000000005</v>
      </c>
      <c r="E35" s="144">
        <f>IF(ISERROR(VLOOKUP(A35,'[1]Z04 支出决算表(财决04表)'!$A$10:$J$500,6,FALSE)),"",VLOOKUP(A35,'[1]Z04 支出决算表(财决04表)'!$A$10:$J$500,6,FALSE))</f>
        <v>0</v>
      </c>
      <c r="F35" s="144">
        <f>IF(ISERROR(VLOOKUP(A35,'[1]Z04 支出决算表(财决04表)'!$A$10:$J$500,7,FALSE)),"",VLOOKUP(A35,'[1]Z04 支出决算表(财决04表)'!$A$10:$J$500,7,FALSE))</f>
        <v>588.94000000000005</v>
      </c>
      <c r="G35" s="144">
        <f>IF(ISERROR(VLOOKUP(A35,'[1]Z04 支出决算表(财决04表)'!$A$10:$J$500,8,FALSE)),"",VLOOKUP(A35,'[1]Z04 支出决算表(财决04表)'!$A$10:$J$500,8,FALSE))</f>
        <v>0</v>
      </c>
      <c r="H35" s="144">
        <f>IF(ISERROR(VLOOKUP(A35,'[1]Z04 支出决算表(财决04表)'!$A$10:$J$500,9,FALSE)),"",VLOOKUP(A35,'[1]Z04 支出决算表(财决04表)'!$A$10:$J$500,9,FALSE))</f>
        <v>0</v>
      </c>
      <c r="I35" s="144">
        <f>IF(ISERROR(VLOOKUP(A35,'[1]Z04 支出决算表(财决04表)'!$A$10:$J$500,10,FALSE)),"",VLOOKUP(A35,'[1]Z04 支出决算表(财决04表)'!$A$10:$J$500,10,FALSE))</f>
        <v>0</v>
      </c>
      <c r="J35" s="155" t="str">
        <f>'[1]Z04 支出决算表(财决04表)'!$A34</f>
        <v>21299</v>
      </c>
      <c r="K35" s="156">
        <f>'[1]Z04 支出决算表(财决04表)'!$E34</f>
        <v>588.94000000000005</v>
      </c>
      <c r="L35" s="133">
        <f t="shared" si="1"/>
        <v>35</v>
      </c>
    </row>
    <row r="36" spans="1:12" ht="22.65" customHeight="1">
      <c r="A36" s="141" t="str">
        <f t="shared" si="0"/>
        <v>2129999</v>
      </c>
      <c r="B36" s="142"/>
      <c r="C36" s="143" t="str">
        <f>IF(ISERROR(VLOOKUP(A36,'[1]Z04 支出决算表(财决04表)'!$A$10:$J$500,4,FALSE)),"",VLOOKUP(A36,'[1]Z04 支出决算表(财决04表)'!$A$10:$J$500,4,FALSE))</f>
        <v xml:space="preserve">  其他城乡社区支出</v>
      </c>
      <c r="D36" s="144">
        <f>IF(ISERROR(VLOOKUP(A36,'[1]Z04 支出决算表(财决04表)'!$A$10:$J$500,5,FALSE)),"",VLOOKUP(A36,'[1]Z04 支出决算表(财决04表)'!$A$10:$J$500,5,FALSE))</f>
        <v>588.94000000000005</v>
      </c>
      <c r="E36" s="144">
        <f>IF(ISERROR(VLOOKUP(A36,'[1]Z04 支出决算表(财决04表)'!$A$10:$J$500,6,FALSE)),"",VLOOKUP(A36,'[1]Z04 支出决算表(财决04表)'!$A$10:$J$500,6,FALSE))</f>
        <v>0</v>
      </c>
      <c r="F36" s="144">
        <f>IF(ISERROR(VLOOKUP(A36,'[1]Z04 支出决算表(财决04表)'!$A$10:$J$500,7,FALSE)),"",VLOOKUP(A36,'[1]Z04 支出决算表(财决04表)'!$A$10:$J$500,7,FALSE))</f>
        <v>588.94000000000005</v>
      </c>
      <c r="G36" s="144">
        <f>IF(ISERROR(VLOOKUP(A36,'[1]Z04 支出决算表(财决04表)'!$A$10:$J$500,8,FALSE)),"",VLOOKUP(A36,'[1]Z04 支出决算表(财决04表)'!$A$10:$J$500,8,FALSE))</f>
        <v>0</v>
      </c>
      <c r="H36" s="144">
        <f>IF(ISERROR(VLOOKUP(A36,'[1]Z04 支出决算表(财决04表)'!$A$10:$J$500,9,FALSE)),"",VLOOKUP(A36,'[1]Z04 支出决算表(财决04表)'!$A$10:$J$500,9,FALSE))</f>
        <v>0</v>
      </c>
      <c r="I36" s="144">
        <f>IF(ISERROR(VLOOKUP(A36,'[1]Z04 支出决算表(财决04表)'!$A$10:$J$500,10,FALSE)),"",VLOOKUP(A36,'[1]Z04 支出决算表(财决04表)'!$A$10:$J$500,10,FALSE))</f>
        <v>0</v>
      </c>
      <c r="J36" s="155" t="str">
        <f>'[1]Z04 支出决算表(财决04表)'!$A35</f>
        <v>2129999</v>
      </c>
      <c r="K36" s="156">
        <f>'[1]Z04 支出决算表(财决04表)'!$E35</f>
        <v>588.94000000000005</v>
      </c>
      <c r="L36" s="133">
        <f t="shared" si="1"/>
        <v>36</v>
      </c>
    </row>
    <row r="37" spans="1:12" ht="22.65" customHeight="1">
      <c r="A37" s="141" t="str">
        <f t="shared" si="0"/>
        <v>213</v>
      </c>
      <c r="B37" s="142"/>
      <c r="C37" s="143" t="str">
        <f>IF(ISERROR(VLOOKUP(A37,'[1]Z04 支出决算表(财决04表)'!$A$10:$J$500,4,FALSE)),"",VLOOKUP(A37,'[1]Z04 支出决算表(财决04表)'!$A$10:$J$500,4,FALSE))</f>
        <v>农林水支出</v>
      </c>
      <c r="D37" s="144">
        <f>IF(ISERROR(VLOOKUP(A37,'[1]Z04 支出决算表(财决04表)'!$A$10:$J$500,5,FALSE)),"",VLOOKUP(A37,'[1]Z04 支出决算表(财决04表)'!$A$10:$J$500,5,FALSE))</f>
        <v>60</v>
      </c>
      <c r="E37" s="144">
        <f>IF(ISERROR(VLOOKUP(A37,'[1]Z04 支出决算表(财决04表)'!$A$10:$J$500,6,FALSE)),"",VLOOKUP(A37,'[1]Z04 支出决算表(财决04表)'!$A$10:$J$500,6,FALSE))</f>
        <v>56.92</v>
      </c>
      <c r="F37" s="144">
        <f>IF(ISERROR(VLOOKUP(A37,'[1]Z04 支出决算表(财决04表)'!$A$10:$J$500,7,FALSE)),"",VLOOKUP(A37,'[1]Z04 支出决算表(财决04表)'!$A$10:$J$500,7,FALSE))</f>
        <v>3.08</v>
      </c>
      <c r="G37" s="144">
        <f>IF(ISERROR(VLOOKUP(A37,'[1]Z04 支出决算表(财决04表)'!$A$10:$J$500,8,FALSE)),"",VLOOKUP(A37,'[1]Z04 支出决算表(财决04表)'!$A$10:$J$500,8,FALSE))</f>
        <v>0</v>
      </c>
      <c r="H37" s="144">
        <f>IF(ISERROR(VLOOKUP(A37,'[1]Z04 支出决算表(财决04表)'!$A$10:$J$500,9,FALSE)),"",VLOOKUP(A37,'[1]Z04 支出决算表(财决04表)'!$A$10:$J$500,9,FALSE))</f>
        <v>0</v>
      </c>
      <c r="I37" s="144">
        <f>IF(ISERROR(VLOOKUP(A37,'[1]Z04 支出决算表(财决04表)'!$A$10:$J$500,10,FALSE)),"",VLOOKUP(A37,'[1]Z04 支出决算表(财决04表)'!$A$10:$J$500,10,FALSE))</f>
        <v>0</v>
      </c>
      <c r="J37" s="155" t="str">
        <f>'[1]Z04 支出决算表(财决04表)'!$A36</f>
        <v>213</v>
      </c>
      <c r="K37" s="156">
        <f>'[1]Z04 支出决算表(财决04表)'!$E36</f>
        <v>60</v>
      </c>
      <c r="L37" s="133">
        <f t="shared" si="1"/>
        <v>37</v>
      </c>
    </row>
    <row r="38" spans="1:12" ht="22.65" customHeight="1">
      <c r="A38" s="141" t="str">
        <f t="shared" si="0"/>
        <v>21303</v>
      </c>
      <c r="B38" s="142"/>
      <c r="C38" s="143" t="str">
        <f>IF(ISERROR(VLOOKUP(A38,'[1]Z04 支出决算表(财决04表)'!$A$10:$J$500,4,FALSE)),"",VLOOKUP(A38,'[1]Z04 支出决算表(财决04表)'!$A$10:$J$500,4,FALSE))</f>
        <v>水利</v>
      </c>
      <c r="D38" s="144">
        <f>IF(ISERROR(VLOOKUP(A38,'[1]Z04 支出决算表(财决04表)'!$A$10:$J$500,5,FALSE)),"",VLOOKUP(A38,'[1]Z04 支出决算表(财决04表)'!$A$10:$J$500,5,FALSE))</f>
        <v>56</v>
      </c>
      <c r="E38" s="144">
        <f>IF(ISERROR(VLOOKUP(A38,'[1]Z04 支出决算表(财决04表)'!$A$10:$J$500,6,FALSE)),"",VLOOKUP(A38,'[1]Z04 支出决算表(财决04表)'!$A$10:$J$500,6,FALSE))</f>
        <v>56</v>
      </c>
      <c r="F38" s="144">
        <f>IF(ISERROR(VLOOKUP(A38,'[1]Z04 支出决算表(财决04表)'!$A$10:$J$500,7,FALSE)),"",VLOOKUP(A38,'[1]Z04 支出决算表(财决04表)'!$A$10:$J$500,7,FALSE))</f>
        <v>0</v>
      </c>
      <c r="G38" s="144">
        <f>IF(ISERROR(VLOOKUP(A38,'[1]Z04 支出决算表(财决04表)'!$A$10:$J$500,8,FALSE)),"",VLOOKUP(A38,'[1]Z04 支出决算表(财决04表)'!$A$10:$J$500,8,FALSE))</f>
        <v>0</v>
      </c>
      <c r="H38" s="144">
        <f>IF(ISERROR(VLOOKUP(A38,'[1]Z04 支出决算表(财决04表)'!$A$10:$J$500,9,FALSE)),"",VLOOKUP(A38,'[1]Z04 支出决算表(财决04表)'!$A$10:$J$500,9,FALSE))</f>
        <v>0</v>
      </c>
      <c r="I38" s="144">
        <f>IF(ISERROR(VLOOKUP(A38,'[1]Z04 支出决算表(财决04表)'!$A$10:$J$500,10,FALSE)),"",VLOOKUP(A38,'[1]Z04 支出决算表(财决04表)'!$A$10:$J$500,10,FALSE))</f>
        <v>0</v>
      </c>
      <c r="J38" s="155" t="str">
        <f>'[1]Z04 支出决算表(财决04表)'!$A37</f>
        <v>21303</v>
      </c>
      <c r="K38" s="156">
        <f>'[1]Z04 支出决算表(财决04表)'!$E37</f>
        <v>56</v>
      </c>
      <c r="L38" s="133">
        <f t="shared" si="1"/>
        <v>38</v>
      </c>
    </row>
    <row r="39" spans="1:12" ht="22.65" customHeight="1">
      <c r="A39" s="141" t="str">
        <f t="shared" si="0"/>
        <v>2130399</v>
      </c>
      <c r="B39" s="142"/>
      <c r="C39" s="143" t="str">
        <f>IF(ISERROR(VLOOKUP(A39,'[1]Z04 支出决算表(财决04表)'!$A$10:$J$500,4,FALSE)),"",VLOOKUP(A39,'[1]Z04 支出决算表(财决04表)'!$A$10:$J$500,4,FALSE))</f>
        <v xml:space="preserve">  其他水利支出</v>
      </c>
      <c r="D39" s="144">
        <f>IF(ISERROR(VLOOKUP(A39,'[1]Z04 支出决算表(财决04表)'!$A$10:$J$500,5,FALSE)),"",VLOOKUP(A39,'[1]Z04 支出决算表(财决04表)'!$A$10:$J$500,5,FALSE))</f>
        <v>56</v>
      </c>
      <c r="E39" s="144">
        <f>IF(ISERROR(VLOOKUP(A39,'[1]Z04 支出决算表(财决04表)'!$A$10:$J$500,6,FALSE)),"",VLOOKUP(A39,'[1]Z04 支出决算表(财决04表)'!$A$10:$J$500,6,FALSE))</f>
        <v>56</v>
      </c>
      <c r="F39" s="144">
        <f>IF(ISERROR(VLOOKUP(A39,'[1]Z04 支出决算表(财决04表)'!$A$10:$J$500,7,FALSE)),"",VLOOKUP(A39,'[1]Z04 支出决算表(财决04表)'!$A$10:$J$500,7,FALSE))</f>
        <v>0</v>
      </c>
      <c r="G39" s="144">
        <f>IF(ISERROR(VLOOKUP(A39,'[1]Z04 支出决算表(财决04表)'!$A$10:$J$500,8,FALSE)),"",VLOOKUP(A39,'[1]Z04 支出决算表(财决04表)'!$A$10:$J$500,8,FALSE))</f>
        <v>0</v>
      </c>
      <c r="H39" s="144">
        <f>IF(ISERROR(VLOOKUP(A39,'[1]Z04 支出决算表(财决04表)'!$A$10:$J$500,9,FALSE)),"",VLOOKUP(A39,'[1]Z04 支出决算表(财决04表)'!$A$10:$J$500,9,FALSE))</f>
        <v>0</v>
      </c>
      <c r="I39" s="144">
        <f>IF(ISERROR(VLOOKUP(A39,'[1]Z04 支出决算表(财决04表)'!$A$10:$J$500,10,FALSE)),"",VLOOKUP(A39,'[1]Z04 支出决算表(财决04表)'!$A$10:$J$500,10,FALSE))</f>
        <v>0</v>
      </c>
      <c r="J39" s="155" t="str">
        <f>'[1]Z04 支出决算表(财决04表)'!$A38</f>
        <v>2130399</v>
      </c>
      <c r="K39" s="156">
        <f>'[1]Z04 支出决算表(财决04表)'!$E38</f>
        <v>56</v>
      </c>
      <c r="L39" s="133">
        <f t="shared" si="1"/>
        <v>39</v>
      </c>
    </row>
    <row r="40" spans="1:12" ht="22.65" customHeight="1">
      <c r="A40" s="141" t="str">
        <f t="shared" si="0"/>
        <v>21399</v>
      </c>
      <c r="B40" s="142"/>
      <c r="C40" s="143" t="str">
        <f>IF(ISERROR(VLOOKUP(A40,'[1]Z04 支出决算表(财决04表)'!$A$10:$J$500,4,FALSE)),"",VLOOKUP(A40,'[1]Z04 支出决算表(财决04表)'!$A$10:$J$500,4,FALSE))</f>
        <v>其他农林水支出</v>
      </c>
      <c r="D40" s="144">
        <f>IF(ISERROR(VLOOKUP(A40,'[1]Z04 支出决算表(财决04表)'!$A$10:$J$500,5,FALSE)),"",VLOOKUP(A40,'[1]Z04 支出决算表(财决04表)'!$A$10:$J$500,5,FALSE))</f>
        <v>4</v>
      </c>
      <c r="E40" s="144">
        <f>IF(ISERROR(VLOOKUP(A40,'[1]Z04 支出决算表(财决04表)'!$A$10:$J$500,6,FALSE)),"",VLOOKUP(A40,'[1]Z04 支出决算表(财决04表)'!$A$10:$J$500,6,FALSE))</f>
        <v>0.92</v>
      </c>
      <c r="F40" s="144">
        <f>IF(ISERROR(VLOOKUP(A40,'[1]Z04 支出决算表(财决04表)'!$A$10:$J$500,7,FALSE)),"",VLOOKUP(A40,'[1]Z04 支出决算表(财决04表)'!$A$10:$J$500,7,FALSE))</f>
        <v>3.08</v>
      </c>
      <c r="G40" s="144">
        <f>IF(ISERROR(VLOOKUP(A40,'[1]Z04 支出决算表(财决04表)'!$A$10:$J$500,8,FALSE)),"",VLOOKUP(A40,'[1]Z04 支出决算表(财决04表)'!$A$10:$J$500,8,FALSE))</f>
        <v>0</v>
      </c>
      <c r="H40" s="144">
        <f>IF(ISERROR(VLOOKUP(A40,'[1]Z04 支出决算表(财决04表)'!$A$10:$J$500,9,FALSE)),"",VLOOKUP(A40,'[1]Z04 支出决算表(财决04表)'!$A$10:$J$500,9,FALSE))</f>
        <v>0</v>
      </c>
      <c r="I40" s="144">
        <f>IF(ISERROR(VLOOKUP(A40,'[1]Z04 支出决算表(财决04表)'!$A$10:$J$500,10,FALSE)),"",VLOOKUP(A40,'[1]Z04 支出决算表(财决04表)'!$A$10:$J$500,10,FALSE))</f>
        <v>0</v>
      </c>
      <c r="J40" s="155" t="str">
        <f>'[1]Z04 支出决算表(财决04表)'!$A39</f>
        <v>21399</v>
      </c>
      <c r="K40" s="156">
        <f>'[1]Z04 支出决算表(财决04表)'!$E39</f>
        <v>4</v>
      </c>
      <c r="L40" s="133">
        <f t="shared" si="1"/>
        <v>40</v>
      </c>
    </row>
    <row r="41" spans="1:12" ht="22.65" customHeight="1">
      <c r="A41" s="141" t="str">
        <f t="shared" si="0"/>
        <v>2139999</v>
      </c>
      <c r="B41" s="142"/>
      <c r="C41" s="143" t="str">
        <f>IF(ISERROR(VLOOKUP(A41,'[1]Z04 支出决算表(财决04表)'!$A$10:$J$500,4,FALSE)),"",VLOOKUP(A41,'[1]Z04 支出决算表(财决04表)'!$A$10:$J$500,4,FALSE))</f>
        <v xml:space="preserve">  其他农林水支出</v>
      </c>
      <c r="D41" s="144">
        <f>IF(ISERROR(VLOOKUP(A41,'[1]Z04 支出决算表(财决04表)'!$A$10:$J$500,5,FALSE)),"",VLOOKUP(A41,'[1]Z04 支出决算表(财决04表)'!$A$10:$J$500,5,FALSE))</f>
        <v>4</v>
      </c>
      <c r="E41" s="144">
        <f>IF(ISERROR(VLOOKUP(A41,'[1]Z04 支出决算表(财决04表)'!$A$10:$J$500,6,FALSE)),"",VLOOKUP(A41,'[1]Z04 支出决算表(财决04表)'!$A$10:$J$500,6,FALSE))</f>
        <v>0.92</v>
      </c>
      <c r="F41" s="144">
        <f>IF(ISERROR(VLOOKUP(A41,'[1]Z04 支出决算表(财决04表)'!$A$10:$J$500,7,FALSE)),"",VLOOKUP(A41,'[1]Z04 支出决算表(财决04表)'!$A$10:$J$500,7,FALSE))</f>
        <v>3.08</v>
      </c>
      <c r="G41" s="144">
        <f>IF(ISERROR(VLOOKUP(A41,'[1]Z04 支出决算表(财决04表)'!$A$10:$J$500,8,FALSE)),"",VLOOKUP(A41,'[1]Z04 支出决算表(财决04表)'!$A$10:$J$500,8,FALSE))</f>
        <v>0</v>
      </c>
      <c r="H41" s="144">
        <f>IF(ISERROR(VLOOKUP(A41,'[1]Z04 支出决算表(财决04表)'!$A$10:$J$500,9,FALSE)),"",VLOOKUP(A41,'[1]Z04 支出决算表(财决04表)'!$A$10:$J$500,9,FALSE))</f>
        <v>0</v>
      </c>
      <c r="I41" s="144">
        <f>IF(ISERROR(VLOOKUP(A41,'[1]Z04 支出决算表(财决04表)'!$A$10:$J$500,10,FALSE)),"",VLOOKUP(A41,'[1]Z04 支出决算表(财决04表)'!$A$10:$J$500,10,FALSE))</f>
        <v>0</v>
      </c>
      <c r="J41" s="155" t="str">
        <f>'[1]Z04 支出决算表(财决04表)'!$A40</f>
        <v>2139999</v>
      </c>
      <c r="K41" s="156">
        <f>'[1]Z04 支出决算表(财决04表)'!$E40</f>
        <v>4</v>
      </c>
      <c r="L41" s="133">
        <f t="shared" si="1"/>
        <v>41</v>
      </c>
    </row>
    <row r="42" spans="1:12" ht="22.65" customHeight="1">
      <c r="A42" s="141" t="str">
        <f t="shared" si="0"/>
        <v>215</v>
      </c>
      <c r="B42" s="142"/>
      <c r="C42" s="143" t="str">
        <f>IF(ISERROR(VLOOKUP(A42,'[1]Z04 支出决算表(财决04表)'!$A$10:$J$500,4,FALSE)),"",VLOOKUP(A42,'[1]Z04 支出决算表(财决04表)'!$A$10:$J$500,4,FALSE))</f>
        <v>资源勘探信息等支出</v>
      </c>
      <c r="D42" s="144">
        <f>IF(ISERROR(VLOOKUP(A42,'[1]Z04 支出决算表(财决04表)'!$A$10:$J$500,5,FALSE)),"",VLOOKUP(A42,'[1]Z04 支出决算表(财决04表)'!$A$10:$J$500,5,FALSE))</f>
        <v>1.5</v>
      </c>
      <c r="E42" s="144">
        <f>IF(ISERROR(VLOOKUP(A42,'[1]Z04 支出决算表(财决04表)'!$A$10:$J$500,6,FALSE)),"",VLOOKUP(A42,'[1]Z04 支出决算表(财决04表)'!$A$10:$J$500,6,FALSE))</f>
        <v>0.5</v>
      </c>
      <c r="F42" s="144">
        <f>IF(ISERROR(VLOOKUP(A42,'[1]Z04 支出决算表(财决04表)'!$A$10:$J$500,7,FALSE)),"",VLOOKUP(A42,'[1]Z04 支出决算表(财决04表)'!$A$10:$J$500,7,FALSE))</f>
        <v>1</v>
      </c>
      <c r="G42" s="144">
        <f>IF(ISERROR(VLOOKUP(A42,'[1]Z04 支出决算表(财决04表)'!$A$10:$J$500,8,FALSE)),"",VLOOKUP(A42,'[1]Z04 支出决算表(财决04表)'!$A$10:$J$500,8,FALSE))</f>
        <v>0</v>
      </c>
      <c r="H42" s="144">
        <f>IF(ISERROR(VLOOKUP(A42,'[1]Z04 支出决算表(财决04表)'!$A$10:$J$500,9,FALSE)),"",VLOOKUP(A42,'[1]Z04 支出决算表(财决04表)'!$A$10:$J$500,9,FALSE))</f>
        <v>0</v>
      </c>
      <c r="I42" s="144">
        <f>IF(ISERROR(VLOOKUP(A42,'[1]Z04 支出决算表(财决04表)'!$A$10:$J$500,10,FALSE)),"",VLOOKUP(A42,'[1]Z04 支出决算表(财决04表)'!$A$10:$J$500,10,FALSE))</f>
        <v>0</v>
      </c>
      <c r="J42" s="155" t="str">
        <f>'[1]Z04 支出决算表(财决04表)'!$A41</f>
        <v>215</v>
      </c>
      <c r="K42" s="156">
        <f>'[1]Z04 支出决算表(财决04表)'!$E41</f>
        <v>1.5</v>
      </c>
      <c r="L42" s="133">
        <f t="shared" si="1"/>
        <v>42</v>
      </c>
    </row>
    <row r="43" spans="1:12" ht="22.65" customHeight="1">
      <c r="A43" s="141" t="str">
        <f t="shared" si="0"/>
        <v>21501</v>
      </c>
      <c r="B43" s="142"/>
      <c r="C43" s="143" t="str">
        <f>IF(ISERROR(VLOOKUP(A43,'[1]Z04 支出决算表(财决04表)'!$A$10:$J$500,4,FALSE)),"",VLOOKUP(A43,'[1]Z04 支出决算表(财决04表)'!$A$10:$J$500,4,FALSE))</f>
        <v>资源勘探开发</v>
      </c>
      <c r="D43" s="144">
        <f>IF(ISERROR(VLOOKUP(A43,'[1]Z04 支出决算表(财决04表)'!$A$10:$J$500,5,FALSE)),"",VLOOKUP(A43,'[1]Z04 支出决算表(财决04表)'!$A$10:$J$500,5,FALSE))</f>
        <v>0.5</v>
      </c>
      <c r="E43" s="144">
        <f>IF(ISERROR(VLOOKUP(A43,'[1]Z04 支出决算表(财决04表)'!$A$10:$J$500,6,FALSE)),"",VLOOKUP(A43,'[1]Z04 支出决算表(财决04表)'!$A$10:$J$500,6,FALSE))</f>
        <v>0.5</v>
      </c>
      <c r="F43" s="144">
        <f>IF(ISERROR(VLOOKUP(A43,'[1]Z04 支出决算表(财决04表)'!$A$10:$J$500,7,FALSE)),"",VLOOKUP(A43,'[1]Z04 支出决算表(财决04表)'!$A$10:$J$500,7,FALSE))</f>
        <v>0</v>
      </c>
      <c r="G43" s="144">
        <f>IF(ISERROR(VLOOKUP(A43,'[1]Z04 支出决算表(财决04表)'!$A$10:$J$500,8,FALSE)),"",VLOOKUP(A43,'[1]Z04 支出决算表(财决04表)'!$A$10:$J$500,8,FALSE))</f>
        <v>0</v>
      </c>
      <c r="H43" s="144">
        <f>IF(ISERROR(VLOOKUP(A43,'[1]Z04 支出决算表(财决04表)'!$A$10:$J$500,9,FALSE)),"",VLOOKUP(A43,'[1]Z04 支出决算表(财决04表)'!$A$10:$J$500,9,FALSE))</f>
        <v>0</v>
      </c>
      <c r="I43" s="144">
        <f>IF(ISERROR(VLOOKUP(A43,'[1]Z04 支出决算表(财决04表)'!$A$10:$J$500,10,FALSE)),"",VLOOKUP(A43,'[1]Z04 支出决算表(财决04表)'!$A$10:$J$500,10,FALSE))</f>
        <v>0</v>
      </c>
      <c r="J43" s="155" t="str">
        <f>'[1]Z04 支出决算表(财决04表)'!$A42</f>
        <v>21501</v>
      </c>
      <c r="K43" s="156">
        <f>'[1]Z04 支出决算表(财决04表)'!$E42</f>
        <v>0.5</v>
      </c>
      <c r="L43" s="133">
        <f t="shared" si="1"/>
        <v>43</v>
      </c>
    </row>
    <row r="44" spans="1:12" ht="22.65" customHeight="1">
      <c r="A44" s="141" t="str">
        <f t="shared" si="0"/>
        <v>2150199</v>
      </c>
      <c r="B44" s="142"/>
      <c r="C44" s="143" t="str">
        <f>IF(ISERROR(VLOOKUP(A44,'[1]Z04 支出决算表(财决04表)'!$A$10:$J$500,4,FALSE)),"",VLOOKUP(A44,'[1]Z04 支出决算表(财决04表)'!$A$10:$J$500,4,FALSE))</f>
        <v xml:space="preserve">  其他资源勘探业支出</v>
      </c>
      <c r="D44" s="144">
        <f>IF(ISERROR(VLOOKUP(A44,'[1]Z04 支出决算表(财决04表)'!$A$10:$J$500,5,FALSE)),"",VLOOKUP(A44,'[1]Z04 支出决算表(财决04表)'!$A$10:$J$500,5,FALSE))</f>
        <v>0.5</v>
      </c>
      <c r="E44" s="144">
        <f>IF(ISERROR(VLOOKUP(A44,'[1]Z04 支出决算表(财决04表)'!$A$10:$J$500,6,FALSE)),"",VLOOKUP(A44,'[1]Z04 支出决算表(财决04表)'!$A$10:$J$500,6,FALSE))</f>
        <v>0.5</v>
      </c>
      <c r="F44" s="144">
        <f>IF(ISERROR(VLOOKUP(A44,'[1]Z04 支出决算表(财决04表)'!$A$10:$J$500,7,FALSE)),"",VLOOKUP(A44,'[1]Z04 支出决算表(财决04表)'!$A$10:$J$500,7,FALSE))</f>
        <v>0</v>
      </c>
      <c r="G44" s="144">
        <f>IF(ISERROR(VLOOKUP(A44,'[1]Z04 支出决算表(财决04表)'!$A$10:$J$500,8,FALSE)),"",VLOOKUP(A44,'[1]Z04 支出决算表(财决04表)'!$A$10:$J$500,8,FALSE))</f>
        <v>0</v>
      </c>
      <c r="H44" s="144">
        <f>IF(ISERROR(VLOOKUP(A44,'[1]Z04 支出决算表(财决04表)'!$A$10:$J$500,9,FALSE)),"",VLOOKUP(A44,'[1]Z04 支出决算表(财决04表)'!$A$10:$J$500,9,FALSE))</f>
        <v>0</v>
      </c>
      <c r="I44" s="144">
        <f>IF(ISERROR(VLOOKUP(A44,'[1]Z04 支出决算表(财决04表)'!$A$10:$J$500,10,FALSE)),"",VLOOKUP(A44,'[1]Z04 支出决算表(财决04表)'!$A$10:$J$500,10,FALSE))</f>
        <v>0</v>
      </c>
      <c r="J44" s="155" t="str">
        <f>'[1]Z04 支出决算表(财决04表)'!$A43</f>
        <v>2150199</v>
      </c>
      <c r="K44" s="156">
        <f>'[1]Z04 支出决算表(财决04表)'!$E43</f>
        <v>0.5</v>
      </c>
      <c r="L44" s="133">
        <f t="shared" si="1"/>
        <v>44</v>
      </c>
    </row>
    <row r="45" spans="1:12" ht="22.65" customHeight="1">
      <c r="A45" s="141" t="str">
        <f t="shared" si="0"/>
        <v>21506</v>
      </c>
      <c r="B45" s="142"/>
      <c r="C45" s="143" t="str">
        <f>IF(ISERROR(VLOOKUP(A45,'[1]Z04 支出决算表(财决04表)'!$A$10:$J$500,4,FALSE)),"",VLOOKUP(A45,'[1]Z04 支出决算表(财决04表)'!$A$10:$J$500,4,FALSE))</f>
        <v>安全生产监管</v>
      </c>
      <c r="D45" s="144">
        <f>IF(ISERROR(VLOOKUP(A45,'[1]Z04 支出决算表(财决04表)'!$A$10:$J$500,5,FALSE)),"",VLOOKUP(A45,'[1]Z04 支出决算表(财决04表)'!$A$10:$J$500,5,FALSE))</f>
        <v>1</v>
      </c>
      <c r="E45" s="144">
        <f>IF(ISERROR(VLOOKUP(A45,'[1]Z04 支出决算表(财决04表)'!$A$10:$J$500,6,FALSE)),"",VLOOKUP(A45,'[1]Z04 支出决算表(财决04表)'!$A$10:$J$500,6,FALSE))</f>
        <v>0</v>
      </c>
      <c r="F45" s="144">
        <f>IF(ISERROR(VLOOKUP(A45,'[1]Z04 支出决算表(财决04表)'!$A$10:$J$500,7,FALSE)),"",VLOOKUP(A45,'[1]Z04 支出决算表(财决04表)'!$A$10:$J$500,7,FALSE))</f>
        <v>1</v>
      </c>
      <c r="G45" s="144">
        <f>IF(ISERROR(VLOOKUP(A45,'[1]Z04 支出决算表(财决04表)'!$A$10:$J$500,8,FALSE)),"",VLOOKUP(A45,'[1]Z04 支出决算表(财决04表)'!$A$10:$J$500,8,FALSE))</f>
        <v>0</v>
      </c>
      <c r="H45" s="144">
        <f>IF(ISERROR(VLOOKUP(A45,'[1]Z04 支出决算表(财决04表)'!$A$10:$J$500,9,FALSE)),"",VLOOKUP(A45,'[1]Z04 支出决算表(财决04表)'!$A$10:$J$500,9,FALSE))</f>
        <v>0</v>
      </c>
      <c r="I45" s="144">
        <f>IF(ISERROR(VLOOKUP(A45,'[1]Z04 支出决算表(财决04表)'!$A$10:$J$500,10,FALSE)),"",VLOOKUP(A45,'[1]Z04 支出决算表(财决04表)'!$A$10:$J$500,10,FALSE))</f>
        <v>0</v>
      </c>
      <c r="J45" s="155" t="str">
        <f>'[1]Z04 支出决算表(财决04表)'!$A44</f>
        <v>21506</v>
      </c>
      <c r="K45" s="156">
        <f>'[1]Z04 支出决算表(财决04表)'!$E44</f>
        <v>1</v>
      </c>
      <c r="L45" s="133">
        <f t="shared" si="1"/>
        <v>45</v>
      </c>
    </row>
    <row r="46" spans="1:12" ht="22.65" customHeight="1">
      <c r="A46" s="141" t="str">
        <f t="shared" si="0"/>
        <v>2150602</v>
      </c>
      <c r="B46" s="142"/>
      <c r="C46" s="143" t="str">
        <f>IF(ISERROR(VLOOKUP(A46,'[1]Z04 支出决算表(财决04表)'!$A$10:$J$500,4,FALSE)),"",VLOOKUP(A46,'[1]Z04 支出决算表(财决04表)'!$A$10:$J$500,4,FALSE))</f>
        <v xml:space="preserve">  一般行政管理事务</v>
      </c>
      <c r="D46" s="144">
        <f>IF(ISERROR(VLOOKUP(A46,'[1]Z04 支出决算表(财决04表)'!$A$10:$J$500,5,FALSE)),"",VLOOKUP(A46,'[1]Z04 支出决算表(财决04表)'!$A$10:$J$500,5,FALSE))</f>
        <v>1</v>
      </c>
      <c r="E46" s="144">
        <f>IF(ISERROR(VLOOKUP(A46,'[1]Z04 支出决算表(财决04表)'!$A$10:$J$500,6,FALSE)),"",VLOOKUP(A46,'[1]Z04 支出决算表(财决04表)'!$A$10:$J$500,6,FALSE))</f>
        <v>0</v>
      </c>
      <c r="F46" s="144">
        <f>IF(ISERROR(VLOOKUP(A46,'[1]Z04 支出决算表(财决04表)'!$A$10:$J$500,7,FALSE)),"",VLOOKUP(A46,'[1]Z04 支出决算表(财决04表)'!$A$10:$J$500,7,FALSE))</f>
        <v>1</v>
      </c>
      <c r="G46" s="144">
        <f>IF(ISERROR(VLOOKUP(A46,'[1]Z04 支出决算表(财决04表)'!$A$10:$J$500,8,FALSE)),"",VLOOKUP(A46,'[1]Z04 支出决算表(财决04表)'!$A$10:$J$500,8,FALSE))</f>
        <v>0</v>
      </c>
      <c r="H46" s="144">
        <f>IF(ISERROR(VLOOKUP(A46,'[1]Z04 支出决算表(财决04表)'!$A$10:$J$500,9,FALSE)),"",VLOOKUP(A46,'[1]Z04 支出决算表(财决04表)'!$A$10:$J$500,9,FALSE))</f>
        <v>0</v>
      </c>
      <c r="I46" s="144">
        <f>IF(ISERROR(VLOOKUP(A46,'[1]Z04 支出决算表(财决04表)'!$A$10:$J$500,10,FALSE)),"",VLOOKUP(A46,'[1]Z04 支出决算表(财决04表)'!$A$10:$J$500,10,FALSE))</f>
        <v>0</v>
      </c>
      <c r="J46" s="155" t="str">
        <f>'[1]Z04 支出决算表(财决04表)'!$A45</f>
        <v>2150602</v>
      </c>
      <c r="K46" s="156">
        <f>'[1]Z04 支出决算表(财决04表)'!$E45</f>
        <v>1</v>
      </c>
      <c r="L46" s="133">
        <f t="shared" si="1"/>
        <v>46</v>
      </c>
    </row>
    <row r="47" spans="1:12" ht="22.65" customHeight="1">
      <c r="A47" s="141" t="str">
        <f t="shared" si="0"/>
        <v>221</v>
      </c>
      <c r="B47" s="142"/>
      <c r="C47" s="143" t="str">
        <f>IF(ISERROR(VLOOKUP(A47,'[1]Z04 支出决算表(财决04表)'!$A$10:$J$500,4,FALSE)),"",VLOOKUP(A47,'[1]Z04 支出决算表(财决04表)'!$A$10:$J$500,4,FALSE))</f>
        <v>住房保障支出</v>
      </c>
      <c r="D47" s="144">
        <f>IF(ISERROR(VLOOKUP(A47,'[1]Z04 支出决算表(财决04表)'!$A$10:$J$500,5,FALSE)),"",VLOOKUP(A47,'[1]Z04 支出决算表(财决04表)'!$A$10:$J$500,5,FALSE))</f>
        <v>152.81</v>
      </c>
      <c r="E47" s="144">
        <f>IF(ISERROR(VLOOKUP(A47,'[1]Z04 支出决算表(财决04表)'!$A$10:$J$500,6,FALSE)),"",VLOOKUP(A47,'[1]Z04 支出决算表(财决04表)'!$A$10:$J$500,6,FALSE))</f>
        <v>152.81</v>
      </c>
      <c r="F47" s="144">
        <f>IF(ISERROR(VLOOKUP(A47,'[1]Z04 支出决算表(财决04表)'!$A$10:$J$500,7,FALSE)),"",VLOOKUP(A47,'[1]Z04 支出决算表(财决04表)'!$A$10:$J$500,7,FALSE))</f>
        <v>0</v>
      </c>
      <c r="G47" s="144">
        <f>IF(ISERROR(VLOOKUP(A47,'[1]Z04 支出决算表(财决04表)'!$A$10:$J$500,8,FALSE)),"",VLOOKUP(A47,'[1]Z04 支出决算表(财决04表)'!$A$10:$J$500,8,FALSE))</f>
        <v>0</v>
      </c>
      <c r="H47" s="144">
        <f>IF(ISERROR(VLOOKUP(A47,'[1]Z04 支出决算表(财决04表)'!$A$10:$J$500,9,FALSE)),"",VLOOKUP(A47,'[1]Z04 支出决算表(财决04表)'!$A$10:$J$500,9,FALSE))</f>
        <v>0</v>
      </c>
      <c r="I47" s="144">
        <f>IF(ISERROR(VLOOKUP(A47,'[1]Z04 支出决算表(财决04表)'!$A$10:$J$500,10,FALSE)),"",VLOOKUP(A47,'[1]Z04 支出决算表(财决04表)'!$A$10:$J$500,10,FALSE))</f>
        <v>0</v>
      </c>
      <c r="J47" s="155" t="str">
        <f>'[1]Z04 支出决算表(财决04表)'!$A46</f>
        <v>221</v>
      </c>
      <c r="K47" s="156">
        <f>'[1]Z04 支出决算表(财决04表)'!$E46</f>
        <v>152.81</v>
      </c>
      <c r="L47" s="133">
        <f t="shared" si="1"/>
        <v>47</v>
      </c>
    </row>
    <row r="48" spans="1:12" ht="22.65" customHeight="1">
      <c r="A48" s="141" t="str">
        <f t="shared" si="0"/>
        <v>22102</v>
      </c>
      <c r="B48" s="142"/>
      <c r="C48" s="143" t="str">
        <f>IF(ISERROR(VLOOKUP(A48,'[1]Z04 支出决算表(财决04表)'!$A$10:$J$500,4,FALSE)),"",VLOOKUP(A48,'[1]Z04 支出决算表(财决04表)'!$A$10:$J$500,4,FALSE))</f>
        <v>住房改革支出</v>
      </c>
      <c r="D48" s="144">
        <f>IF(ISERROR(VLOOKUP(A48,'[1]Z04 支出决算表(财决04表)'!$A$10:$J$500,5,FALSE)),"",VLOOKUP(A48,'[1]Z04 支出决算表(财决04表)'!$A$10:$J$500,5,FALSE))</f>
        <v>152.81</v>
      </c>
      <c r="E48" s="144">
        <f>IF(ISERROR(VLOOKUP(A48,'[1]Z04 支出决算表(财决04表)'!$A$10:$J$500,6,FALSE)),"",VLOOKUP(A48,'[1]Z04 支出决算表(财决04表)'!$A$10:$J$500,6,FALSE))</f>
        <v>152.81</v>
      </c>
      <c r="F48" s="144">
        <f>IF(ISERROR(VLOOKUP(A48,'[1]Z04 支出决算表(财决04表)'!$A$10:$J$500,7,FALSE)),"",VLOOKUP(A48,'[1]Z04 支出决算表(财决04表)'!$A$10:$J$500,7,FALSE))</f>
        <v>0</v>
      </c>
      <c r="G48" s="144">
        <f>IF(ISERROR(VLOOKUP(A48,'[1]Z04 支出决算表(财决04表)'!$A$10:$J$500,8,FALSE)),"",VLOOKUP(A48,'[1]Z04 支出决算表(财决04表)'!$A$10:$J$500,8,FALSE))</f>
        <v>0</v>
      </c>
      <c r="H48" s="144">
        <f>IF(ISERROR(VLOOKUP(A48,'[1]Z04 支出决算表(财决04表)'!$A$10:$J$500,9,FALSE)),"",VLOOKUP(A48,'[1]Z04 支出决算表(财决04表)'!$A$10:$J$500,9,FALSE))</f>
        <v>0</v>
      </c>
      <c r="I48" s="144">
        <f>IF(ISERROR(VLOOKUP(A48,'[1]Z04 支出决算表(财决04表)'!$A$10:$J$500,10,FALSE)),"",VLOOKUP(A48,'[1]Z04 支出决算表(财决04表)'!$A$10:$J$500,10,FALSE))</f>
        <v>0</v>
      </c>
      <c r="J48" s="155" t="str">
        <f>'[1]Z04 支出决算表(财决04表)'!$A47</f>
        <v>22102</v>
      </c>
      <c r="K48" s="156">
        <f>'[1]Z04 支出决算表(财决04表)'!$E47</f>
        <v>152.81</v>
      </c>
      <c r="L48" s="133">
        <f t="shared" si="1"/>
        <v>48</v>
      </c>
    </row>
    <row r="49" spans="1:12" ht="22.65" customHeight="1">
      <c r="A49" s="141" t="str">
        <f t="shared" si="0"/>
        <v>2210201</v>
      </c>
      <c r="B49" s="142"/>
      <c r="C49" s="143" t="str">
        <f>IF(ISERROR(VLOOKUP(A49,'[1]Z04 支出决算表(财决04表)'!$A$10:$J$500,4,FALSE)),"",VLOOKUP(A49,'[1]Z04 支出决算表(财决04表)'!$A$10:$J$500,4,FALSE))</f>
        <v xml:space="preserve">  住房公积金</v>
      </c>
      <c r="D49" s="144">
        <f>IF(ISERROR(VLOOKUP(A49,'[1]Z04 支出决算表(财决04表)'!$A$10:$J$500,5,FALSE)),"",VLOOKUP(A49,'[1]Z04 支出决算表(财决04表)'!$A$10:$J$500,5,FALSE))</f>
        <v>152.81</v>
      </c>
      <c r="E49" s="144">
        <f>IF(ISERROR(VLOOKUP(A49,'[1]Z04 支出决算表(财决04表)'!$A$10:$J$500,6,FALSE)),"",VLOOKUP(A49,'[1]Z04 支出决算表(财决04表)'!$A$10:$J$500,6,FALSE))</f>
        <v>152.81</v>
      </c>
      <c r="F49" s="144">
        <f>IF(ISERROR(VLOOKUP(A49,'[1]Z04 支出决算表(财决04表)'!$A$10:$J$500,7,FALSE)),"",VLOOKUP(A49,'[1]Z04 支出决算表(财决04表)'!$A$10:$J$500,7,FALSE))</f>
        <v>0</v>
      </c>
      <c r="G49" s="144">
        <f>IF(ISERROR(VLOOKUP(A49,'[1]Z04 支出决算表(财决04表)'!$A$10:$J$500,8,FALSE)),"",VLOOKUP(A49,'[1]Z04 支出决算表(财决04表)'!$A$10:$J$500,8,FALSE))</f>
        <v>0</v>
      </c>
      <c r="H49" s="144">
        <f>IF(ISERROR(VLOOKUP(A49,'[1]Z04 支出决算表(财决04表)'!$A$10:$J$500,9,FALSE)),"",VLOOKUP(A49,'[1]Z04 支出决算表(财决04表)'!$A$10:$J$500,9,FALSE))</f>
        <v>0</v>
      </c>
      <c r="I49" s="144">
        <f>IF(ISERROR(VLOOKUP(A49,'[1]Z04 支出决算表(财决04表)'!$A$10:$J$500,10,FALSE)),"",VLOOKUP(A49,'[1]Z04 支出决算表(财决04表)'!$A$10:$J$500,10,FALSE))</f>
        <v>0</v>
      </c>
      <c r="J49" s="155" t="str">
        <f>'[1]Z04 支出决算表(财决04表)'!$A48</f>
        <v>2210201</v>
      </c>
      <c r="K49" s="156">
        <f>'[1]Z04 支出决算表(财决04表)'!$E48</f>
        <v>152.81</v>
      </c>
      <c r="L49" s="133">
        <f t="shared" si="1"/>
        <v>49</v>
      </c>
    </row>
    <row r="50" spans="1:12" ht="22.65" customHeight="1">
      <c r="A50" s="141" t="str">
        <f t="shared" si="0"/>
        <v/>
      </c>
      <c r="B50" s="142"/>
      <c r="C50" s="143" t="str">
        <f>IF(ISERROR(VLOOKUP(A50,'[1]Z04 支出决算表(财决04表)'!$A$10:$J$500,4,FALSE)),"",VLOOKUP(A50,'[1]Z04 支出决算表(财决04表)'!$A$10:$J$500,4,FALSE))</f>
        <v/>
      </c>
      <c r="D50" s="144" t="str">
        <f>IF(ISERROR(VLOOKUP(A50,'[1]Z04 支出决算表(财决04表)'!$A$10:$J$500,5,FALSE)),"",VLOOKUP(A50,'[1]Z04 支出决算表(财决04表)'!$A$10:$J$500,5,FALSE))</f>
        <v/>
      </c>
      <c r="E50" s="144" t="str">
        <f>IF(ISERROR(VLOOKUP(A50,'[1]Z04 支出决算表(财决04表)'!$A$10:$J$500,6,FALSE)),"",VLOOKUP(A50,'[1]Z04 支出决算表(财决04表)'!$A$10:$J$500,6,FALSE))</f>
        <v/>
      </c>
      <c r="F50" s="144" t="str">
        <f>IF(ISERROR(VLOOKUP(A50,'[1]Z04 支出决算表(财决04表)'!$A$10:$J$500,7,FALSE)),"",VLOOKUP(A50,'[1]Z04 支出决算表(财决04表)'!$A$10:$J$500,7,FALSE))</f>
        <v/>
      </c>
      <c r="G50" s="144" t="str">
        <f>IF(ISERROR(VLOOKUP(A50,'[1]Z04 支出决算表(财决04表)'!$A$10:$J$500,8,FALSE)),"",VLOOKUP(A50,'[1]Z04 支出决算表(财决04表)'!$A$10:$J$500,8,FALSE))</f>
        <v/>
      </c>
      <c r="H50" s="144" t="str">
        <f>IF(ISERROR(VLOOKUP(A50,'[1]Z04 支出决算表(财决04表)'!$A$10:$J$500,9,FALSE)),"",VLOOKUP(A50,'[1]Z04 支出决算表(财决04表)'!$A$10:$J$500,9,FALSE))</f>
        <v/>
      </c>
      <c r="I50" s="144" t="str">
        <f>IF(ISERROR(VLOOKUP(A50,'[1]Z04 支出决算表(财决04表)'!$A$10:$J$500,10,FALSE)),"",VLOOKUP(A50,'[1]Z04 支出决算表(财决04表)'!$A$10:$J$500,10,FALSE))</f>
        <v/>
      </c>
      <c r="J50" s="155">
        <f>'[1]Z04 支出决算表(财决04表)'!$A49</f>
        <v>0</v>
      </c>
      <c r="K50" s="156">
        <f>'[1]Z04 支出决算表(财决04表)'!$E49</f>
        <v>0</v>
      </c>
      <c r="L50" s="133" t="str">
        <f t="shared" si="1"/>
        <v/>
      </c>
    </row>
    <row r="51" spans="1:12" ht="22.65" customHeight="1">
      <c r="A51" s="141" t="str">
        <f t="shared" si="0"/>
        <v/>
      </c>
      <c r="B51" s="142"/>
      <c r="C51" s="143" t="str">
        <f>IF(ISERROR(VLOOKUP(A51,'[1]Z04 支出决算表(财决04表)'!$A$10:$J$500,4,FALSE)),"",VLOOKUP(A51,'[1]Z04 支出决算表(财决04表)'!$A$10:$J$500,4,FALSE))</f>
        <v/>
      </c>
      <c r="D51" s="144" t="str">
        <f>IF(ISERROR(VLOOKUP(A51,'[1]Z04 支出决算表(财决04表)'!$A$10:$J$500,5,FALSE)),"",VLOOKUP(A51,'[1]Z04 支出决算表(财决04表)'!$A$10:$J$500,5,FALSE))</f>
        <v/>
      </c>
      <c r="E51" s="144" t="str">
        <f>IF(ISERROR(VLOOKUP(A51,'[1]Z04 支出决算表(财决04表)'!$A$10:$J$500,6,FALSE)),"",VLOOKUP(A51,'[1]Z04 支出决算表(财决04表)'!$A$10:$J$500,6,FALSE))</f>
        <v/>
      </c>
      <c r="F51" s="144" t="str">
        <f>IF(ISERROR(VLOOKUP(A51,'[1]Z04 支出决算表(财决04表)'!$A$10:$J$500,7,FALSE)),"",VLOOKUP(A51,'[1]Z04 支出决算表(财决04表)'!$A$10:$J$500,7,FALSE))</f>
        <v/>
      </c>
      <c r="G51" s="144" t="str">
        <f>IF(ISERROR(VLOOKUP(A51,'[1]Z04 支出决算表(财决04表)'!$A$10:$J$500,8,FALSE)),"",VLOOKUP(A51,'[1]Z04 支出决算表(财决04表)'!$A$10:$J$500,8,FALSE))</f>
        <v/>
      </c>
      <c r="H51" s="144" t="str">
        <f>IF(ISERROR(VLOOKUP(A51,'[1]Z04 支出决算表(财决04表)'!$A$10:$J$500,9,FALSE)),"",VLOOKUP(A51,'[1]Z04 支出决算表(财决04表)'!$A$10:$J$500,9,FALSE))</f>
        <v/>
      </c>
      <c r="I51" s="144" t="str">
        <f>IF(ISERROR(VLOOKUP(A51,'[1]Z04 支出决算表(财决04表)'!$A$10:$J$500,10,FALSE)),"",VLOOKUP(A51,'[1]Z04 支出决算表(财决04表)'!$A$10:$J$500,10,FALSE))</f>
        <v/>
      </c>
      <c r="J51" s="155">
        <f>'[1]Z04 支出决算表(财决04表)'!$A50</f>
        <v>0</v>
      </c>
      <c r="K51" s="156">
        <f>'[1]Z04 支出决算表(财决04表)'!$E50</f>
        <v>0</v>
      </c>
      <c r="L51" s="133" t="str">
        <f t="shared" si="1"/>
        <v/>
      </c>
    </row>
    <row r="52" spans="1:12" ht="22.65" customHeight="1">
      <c r="A52" s="141" t="str">
        <f t="shared" si="0"/>
        <v/>
      </c>
      <c r="B52" s="142"/>
      <c r="C52" s="143" t="str">
        <f>IF(ISERROR(VLOOKUP(A52,'[1]Z04 支出决算表(财决04表)'!$A$10:$J$500,4,FALSE)),"",VLOOKUP(A52,'[1]Z04 支出决算表(财决04表)'!$A$10:$J$500,4,FALSE))</f>
        <v/>
      </c>
      <c r="D52" s="144" t="str">
        <f>IF(ISERROR(VLOOKUP(A52,'[1]Z04 支出决算表(财决04表)'!$A$10:$J$500,5,FALSE)),"",VLOOKUP(A52,'[1]Z04 支出决算表(财决04表)'!$A$10:$J$500,5,FALSE))</f>
        <v/>
      </c>
      <c r="E52" s="144" t="str">
        <f>IF(ISERROR(VLOOKUP(A52,'[1]Z04 支出决算表(财决04表)'!$A$10:$J$500,6,FALSE)),"",VLOOKUP(A52,'[1]Z04 支出决算表(财决04表)'!$A$10:$J$500,6,FALSE))</f>
        <v/>
      </c>
      <c r="F52" s="144" t="str">
        <f>IF(ISERROR(VLOOKUP(A52,'[1]Z04 支出决算表(财决04表)'!$A$10:$J$500,7,FALSE)),"",VLOOKUP(A52,'[1]Z04 支出决算表(财决04表)'!$A$10:$J$500,7,FALSE))</f>
        <v/>
      </c>
      <c r="G52" s="144" t="str">
        <f>IF(ISERROR(VLOOKUP(A52,'[1]Z04 支出决算表(财决04表)'!$A$10:$J$500,8,FALSE)),"",VLOOKUP(A52,'[1]Z04 支出决算表(财决04表)'!$A$10:$J$500,8,FALSE))</f>
        <v/>
      </c>
      <c r="H52" s="144" t="str">
        <f>IF(ISERROR(VLOOKUP(A52,'[1]Z04 支出决算表(财决04表)'!$A$10:$J$500,9,FALSE)),"",VLOOKUP(A52,'[1]Z04 支出决算表(财决04表)'!$A$10:$J$500,9,FALSE))</f>
        <v/>
      </c>
      <c r="I52" s="144" t="str">
        <f>IF(ISERROR(VLOOKUP(A52,'[1]Z04 支出决算表(财决04表)'!$A$10:$J$500,10,FALSE)),"",VLOOKUP(A52,'[1]Z04 支出决算表(财决04表)'!$A$10:$J$500,10,FALSE))</f>
        <v/>
      </c>
      <c r="J52" s="155">
        <f>'[1]Z04 支出决算表(财决04表)'!$A51</f>
        <v>0</v>
      </c>
      <c r="K52" s="156">
        <f>'[1]Z04 支出决算表(财决04表)'!$E51</f>
        <v>0</v>
      </c>
      <c r="L52" s="133" t="str">
        <f t="shared" si="1"/>
        <v/>
      </c>
    </row>
    <row r="53" spans="1:12" ht="22.65" customHeight="1">
      <c r="A53" s="141" t="str">
        <f t="shared" si="0"/>
        <v/>
      </c>
      <c r="B53" s="142"/>
      <c r="C53" s="143" t="str">
        <f>IF(ISERROR(VLOOKUP(A53,'[1]Z04 支出决算表(财决04表)'!$A$10:$J$500,4,FALSE)),"",VLOOKUP(A53,'[1]Z04 支出决算表(财决04表)'!$A$10:$J$500,4,FALSE))</f>
        <v/>
      </c>
      <c r="D53" s="144" t="str">
        <f>IF(ISERROR(VLOOKUP(A53,'[1]Z04 支出决算表(财决04表)'!$A$10:$J$500,5,FALSE)),"",VLOOKUP(A53,'[1]Z04 支出决算表(财决04表)'!$A$10:$J$500,5,FALSE))</f>
        <v/>
      </c>
      <c r="E53" s="144" t="str">
        <f>IF(ISERROR(VLOOKUP(A53,'[1]Z04 支出决算表(财决04表)'!$A$10:$J$500,6,FALSE)),"",VLOOKUP(A53,'[1]Z04 支出决算表(财决04表)'!$A$10:$J$500,6,FALSE))</f>
        <v/>
      </c>
      <c r="F53" s="144" t="str">
        <f>IF(ISERROR(VLOOKUP(A53,'[1]Z04 支出决算表(财决04表)'!$A$10:$J$500,7,FALSE)),"",VLOOKUP(A53,'[1]Z04 支出决算表(财决04表)'!$A$10:$J$500,7,FALSE))</f>
        <v/>
      </c>
      <c r="G53" s="144" t="str">
        <f>IF(ISERROR(VLOOKUP(A53,'[1]Z04 支出决算表(财决04表)'!$A$10:$J$500,8,FALSE)),"",VLOOKUP(A53,'[1]Z04 支出决算表(财决04表)'!$A$10:$J$500,8,FALSE))</f>
        <v/>
      </c>
      <c r="H53" s="144" t="str">
        <f>IF(ISERROR(VLOOKUP(A53,'[1]Z04 支出决算表(财决04表)'!$A$10:$J$500,9,FALSE)),"",VLOOKUP(A53,'[1]Z04 支出决算表(财决04表)'!$A$10:$J$500,9,FALSE))</f>
        <v/>
      </c>
      <c r="I53" s="144" t="str">
        <f>IF(ISERROR(VLOOKUP(A53,'[1]Z04 支出决算表(财决04表)'!$A$10:$J$500,10,FALSE)),"",VLOOKUP(A53,'[1]Z04 支出决算表(财决04表)'!$A$10:$J$500,10,FALSE))</f>
        <v/>
      </c>
      <c r="J53" s="155">
        <f>'[1]Z04 支出决算表(财决04表)'!$A52</f>
        <v>0</v>
      </c>
      <c r="K53" s="156">
        <f>'[1]Z04 支出决算表(财决04表)'!$E52</f>
        <v>0</v>
      </c>
      <c r="L53" s="133" t="str">
        <f t="shared" si="1"/>
        <v/>
      </c>
    </row>
    <row r="54" spans="1:12" ht="22.65" customHeight="1">
      <c r="A54" s="141" t="str">
        <f t="shared" si="0"/>
        <v/>
      </c>
      <c r="B54" s="142"/>
      <c r="C54" s="143" t="str">
        <f>IF(ISERROR(VLOOKUP(A54,'[1]Z04 支出决算表(财决04表)'!$A$10:$J$500,4,FALSE)),"",VLOOKUP(A54,'[1]Z04 支出决算表(财决04表)'!$A$10:$J$500,4,FALSE))</f>
        <v/>
      </c>
      <c r="D54" s="144" t="str">
        <f>IF(ISERROR(VLOOKUP(A54,'[1]Z04 支出决算表(财决04表)'!$A$10:$J$500,5,FALSE)),"",VLOOKUP(A54,'[1]Z04 支出决算表(财决04表)'!$A$10:$J$500,5,FALSE))</f>
        <v/>
      </c>
      <c r="E54" s="144" t="str">
        <f>IF(ISERROR(VLOOKUP(A54,'[1]Z04 支出决算表(财决04表)'!$A$10:$J$500,6,FALSE)),"",VLOOKUP(A54,'[1]Z04 支出决算表(财决04表)'!$A$10:$J$500,6,FALSE))</f>
        <v/>
      </c>
      <c r="F54" s="144" t="str">
        <f>IF(ISERROR(VLOOKUP(A54,'[1]Z04 支出决算表(财决04表)'!$A$10:$J$500,7,FALSE)),"",VLOOKUP(A54,'[1]Z04 支出决算表(财决04表)'!$A$10:$J$500,7,FALSE))</f>
        <v/>
      </c>
      <c r="G54" s="144" t="str">
        <f>IF(ISERROR(VLOOKUP(A54,'[1]Z04 支出决算表(财决04表)'!$A$10:$J$500,8,FALSE)),"",VLOOKUP(A54,'[1]Z04 支出决算表(财决04表)'!$A$10:$J$500,8,FALSE))</f>
        <v/>
      </c>
      <c r="H54" s="144" t="str">
        <f>IF(ISERROR(VLOOKUP(A54,'[1]Z04 支出决算表(财决04表)'!$A$10:$J$500,9,FALSE)),"",VLOOKUP(A54,'[1]Z04 支出决算表(财决04表)'!$A$10:$J$500,9,FALSE))</f>
        <v/>
      </c>
      <c r="I54" s="144" t="str">
        <f>IF(ISERROR(VLOOKUP(A54,'[1]Z04 支出决算表(财决04表)'!$A$10:$J$500,10,FALSE)),"",VLOOKUP(A54,'[1]Z04 支出决算表(财决04表)'!$A$10:$J$500,10,FALSE))</f>
        <v/>
      </c>
      <c r="J54" s="155">
        <f>'[1]Z04 支出决算表(财决04表)'!$A53</f>
        <v>0</v>
      </c>
      <c r="K54" s="156">
        <f>'[1]Z04 支出决算表(财决04表)'!$E53</f>
        <v>0</v>
      </c>
      <c r="L54" s="133" t="str">
        <f t="shared" si="1"/>
        <v/>
      </c>
    </row>
    <row r="55" spans="1:12" ht="22.65" customHeight="1">
      <c r="A55" s="141" t="str">
        <f t="shared" si="0"/>
        <v/>
      </c>
      <c r="B55" s="142"/>
      <c r="C55" s="143" t="str">
        <f>IF(ISERROR(VLOOKUP(A55,'[1]Z04 支出决算表(财决04表)'!$A$10:$J$500,4,FALSE)),"",VLOOKUP(A55,'[1]Z04 支出决算表(财决04表)'!$A$10:$J$500,4,FALSE))</f>
        <v/>
      </c>
      <c r="D55" s="144" t="str">
        <f>IF(ISERROR(VLOOKUP(A55,'[1]Z04 支出决算表(财决04表)'!$A$10:$J$500,5,FALSE)),"",VLOOKUP(A55,'[1]Z04 支出决算表(财决04表)'!$A$10:$J$500,5,FALSE))</f>
        <v/>
      </c>
      <c r="E55" s="144" t="str">
        <f>IF(ISERROR(VLOOKUP(A55,'[1]Z04 支出决算表(财决04表)'!$A$10:$J$500,6,FALSE)),"",VLOOKUP(A55,'[1]Z04 支出决算表(财决04表)'!$A$10:$J$500,6,FALSE))</f>
        <v/>
      </c>
      <c r="F55" s="144" t="str">
        <f>IF(ISERROR(VLOOKUP(A55,'[1]Z04 支出决算表(财决04表)'!$A$10:$J$500,7,FALSE)),"",VLOOKUP(A55,'[1]Z04 支出决算表(财决04表)'!$A$10:$J$500,7,FALSE))</f>
        <v/>
      </c>
      <c r="G55" s="144" t="str">
        <f>IF(ISERROR(VLOOKUP(A55,'[1]Z04 支出决算表(财决04表)'!$A$10:$J$500,8,FALSE)),"",VLOOKUP(A55,'[1]Z04 支出决算表(财决04表)'!$A$10:$J$500,8,FALSE))</f>
        <v/>
      </c>
      <c r="H55" s="144" t="str">
        <f>IF(ISERROR(VLOOKUP(A55,'[1]Z04 支出决算表(财决04表)'!$A$10:$J$500,9,FALSE)),"",VLOOKUP(A55,'[1]Z04 支出决算表(财决04表)'!$A$10:$J$500,9,FALSE))</f>
        <v/>
      </c>
      <c r="I55" s="144" t="str">
        <f>IF(ISERROR(VLOOKUP(A55,'[1]Z04 支出决算表(财决04表)'!$A$10:$J$500,10,FALSE)),"",VLOOKUP(A55,'[1]Z04 支出决算表(财决04表)'!$A$10:$J$500,10,FALSE))</f>
        <v/>
      </c>
      <c r="J55" s="155">
        <f>'[1]Z04 支出决算表(财决04表)'!$A54</f>
        <v>0</v>
      </c>
      <c r="K55" s="156">
        <f>'[1]Z04 支出决算表(财决04表)'!$E54</f>
        <v>0</v>
      </c>
      <c r="L55" s="133" t="str">
        <f t="shared" si="1"/>
        <v/>
      </c>
    </row>
    <row r="56" spans="1:12" ht="22.65" customHeight="1">
      <c r="A56" s="141" t="str">
        <f t="shared" si="0"/>
        <v/>
      </c>
      <c r="B56" s="142"/>
      <c r="C56" s="143" t="str">
        <f>IF(ISERROR(VLOOKUP(A56,'[1]Z04 支出决算表(财决04表)'!$A$10:$J$500,4,FALSE)),"",VLOOKUP(A56,'[1]Z04 支出决算表(财决04表)'!$A$10:$J$500,4,FALSE))</f>
        <v/>
      </c>
      <c r="D56" s="144" t="str">
        <f>IF(ISERROR(VLOOKUP(A56,'[1]Z04 支出决算表(财决04表)'!$A$10:$J$500,5,FALSE)),"",VLOOKUP(A56,'[1]Z04 支出决算表(财决04表)'!$A$10:$J$500,5,FALSE))</f>
        <v/>
      </c>
      <c r="E56" s="144" t="str">
        <f>IF(ISERROR(VLOOKUP(A56,'[1]Z04 支出决算表(财决04表)'!$A$10:$J$500,6,FALSE)),"",VLOOKUP(A56,'[1]Z04 支出决算表(财决04表)'!$A$10:$J$500,6,FALSE))</f>
        <v/>
      </c>
      <c r="F56" s="144" t="str">
        <f>IF(ISERROR(VLOOKUP(A56,'[1]Z04 支出决算表(财决04表)'!$A$10:$J$500,7,FALSE)),"",VLOOKUP(A56,'[1]Z04 支出决算表(财决04表)'!$A$10:$J$500,7,FALSE))</f>
        <v/>
      </c>
      <c r="G56" s="144" t="str">
        <f>IF(ISERROR(VLOOKUP(A56,'[1]Z04 支出决算表(财决04表)'!$A$10:$J$500,8,FALSE)),"",VLOOKUP(A56,'[1]Z04 支出决算表(财决04表)'!$A$10:$J$500,8,FALSE))</f>
        <v/>
      </c>
      <c r="H56" s="144" t="str">
        <f>IF(ISERROR(VLOOKUP(A56,'[1]Z04 支出决算表(财决04表)'!$A$10:$J$500,9,FALSE)),"",VLOOKUP(A56,'[1]Z04 支出决算表(财决04表)'!$A$10:$J$500,9,FALSE))</f>
        <v/>
      </c>
      <c r="I56" s="144" t="str">
        <f>IF(ISERROR(VLOOKUP(A56,'[1]Z04 支出决算表(财决04表)'!$A$10:$J$500,10,FALSE)),"",VLOOKUP(A56,'[1]Z04 支出决算表(财决04表)'!$A$10:$J$500,10,FALSE))</f>
        <v/>
      </c>
      <c r="J56" s="155">
        <f>'[1]Z04 支出决算表(财决04表)'!$A55</f>
        <v>0</v>
      </c>
      <c r="K56" s="156">
        <f>'[1]Z04 支出决算表(财决04表)'!$E55</f>
        <v>0</v>
      </c>
      <c r="L56" s="133" t="str">
        <f t="shared" si="1"/>
        <v/>
      </c>
    </row>
    <row r="57" spans="1:12" ht="22.65" customHeight="1">
      <c r="A57" s="141" t="str">
        <f t="shared" si="0"/>
        <v/>
      </c>
      <c r="B57" s="142"/>
      <c r="C57" s="143" t="str">
        <f>IF(ISERROR(VLOOKUP(A57,'[1]Z04 支出决算表(财决04表)'!$A$10:$J$500,4,FALSE)),"",VLOOKUP(A57,'[1]Z04 支出决算表(财决04表)'!$A$10:$J$500,4,FALSE))</f>
        <v/>
      </c>
      <c r="D57" s="144" t="str">
        <f>IF(ISERROR(VLOOKUP(A57,'[1]Z04 支出决算表(财决04表)'!$A$10:$J$500,5,FALSE)),"",VLOOKUP(A57,'[1]Z04 支出决算表(财决04表)'!$A$10:$J$500,5,FALSE))</f>
        <v/>
      </c>
      <c r="E57" s="144" t="str">
        <f>IF(ISERROR(VLOOKUP(A57,'[1]Z04 支出决算表(财决04表)'!$A$10:$J$500,6,FALSE)),"",VLOOKUP(A57,'[1]Z04 支出决算表(财决04表)'!$A$10:$J$500,6,FALSE))</f>
        <v/>
      </c>
      <c r="F57" s="144" t="str">
        <f>IF(ISERROR(VLOOKUP(A57,'[1]Z04 支出决算表(财决04表)'!$A$10:$J$500,7,FALSE)),"",VLOOKUP(A57,'[1]Z04 支出决算表(财决04表)'!$A$10:$J$500,7,FALSE))</f>
        <v/>
      </c>
      <c r="G57" s="144" t="str">
        <f>IF(ISERROR(VLOOKUP(A57,'[1]Z04 支出决算表(财决04表)'!$A$10:$J$500,8,FALSE)),"",VLOOKUP(A57,'[1]Z04 支出决算表(财决04表)'!$A$10:$J$500,8,FALSE))</f>
        <v/>
      </c>
      <c r="H57" s="144" t="str">
        <f>IF(ISERROR(VLOOKUP(A57,'[1]Z04 支出决算表(财决04表)'!$A$10:$J$500,9,FALSE)),"",VLOOKUP(A57,'[1]Z04 支出决算表(财决04表)'!$A$10:$J$500,9,FALSE))</f>
        <v/>
      </c>
      <c r="I57" s="144" t="str">
        <f>IF(ISERROR(VLOOKUP(A57,'[1]Z04 支出决算表(财决04表)'!$A$10:$J$500,10,FALSE)),"",VLOOKUP(A57,'[1]Z04 支出决算表(财决04表)'!$A$10:$J$500,10,FALSE))</f>
        <v/>
      </c>
      <c r="J57" s="155">
        <f>'[1]Z04 支出决算表(财决04表)'!$A56</f>
        <v>0</v>
      </c>
      <c r="K57" s="156">
        <f>'[1]Z04 支出决算表(财决04表)'!$E56</f>
        <v>0</v>
      </c>
      <c r="L57" s="133" t="str">
        <f t="shared" si="1"/>
        <v/>
      </c>
    </row>
    <row r="58" spans="1:12" ht="22.65" customHeight="1">
      <c r="A58" s="141" t="str">
        <f t="shared" si="0"/>
        <v/>
      </c>
      <c r="B58" s="142"/>
      <c r="C58" s="143" t="str">
        <f>IF(ISERROR(VLOOKUP(A58,'[1]Z04 支出决算表(财决04表)'!$A$10:$J$500,4,FALSE)),"",VLOOKUP(A58,'[1]Z04 支出决算表(财决04表)'!$A$10:$J$500,4,FALSE))</f>
        <v/>
      </c>
      <c r="D58" s="144" t="str">
        <f>IF(ISERROR(VLOOKUP(A58,'[1]Z04 支出决算表(财决04表)'!$A$10:$J$500,5,FALSE)),"",VLOOKUP(A58,'[1]Z04 支出决算表(财决04表)'!$A$10:$J$500,5,FALSE))</f>
        <v/>
      </c>
      <c r="E58" s="144" t="str">
        <f>IF(ISERROR(VLOOKUP(A58,'[1]Z04 支出决算表(财决04表)'!$A$10:$J$500,6,FALSE)),"",VLOOKUP(A58,'[1]Z04 支出决算表(财决04表)'!$A$10:$J$500,6,FALSE))</f>
        <v/>
      </c>
      <c r="F58" s="144" t="str">
        <f>IF(ISERROR(VLOOKUP(A58,'[1]Z04 支出决算表(财决04表)'!$A$10:$J$500,7,FALSE)),"",VLOOKUP(A58,'[1]Z04 支出决算表(财决04表)'!$A$10:$J$500,7,FALSE))</f>
        <v/>
      </c>
      <c r="G58" s="144" t="str">
        <f>IF(ISERROR(VLOOKUP(A58,'[1]Z04 支出决算表(财决04表)'!$A$10:$J$500,8,FALSE)),"",VLOOKUP(A58,'[1]Z04 支出决算表(财决04表)'!$A$10:$J$500,8,FALSE))</f>
        <v/>
      </c>
      <c r="H58" s="144" t="str">
        <f>IF(ISERROR(VLOOKUP(A58,'[1]Z04 支出决算表(财决04表)'!$A$10:$J$500,9,FALSE)),"",VLOOKUP(A58,'[1]Z04 支出决算表(财决04表)'!$A$10:$J$500,9,FALSE))</f>
        <v/>
      </c>
      <c r="I58" s="144" t="str">
        <f>IF(ISERROR(VLOOKUP(A58,'[1]Z04 支出决算表(财决04表)'!$A$10:$J$500,10,FALSE)),"",VLOOKUP(A58,'[1]Z04 支出决算表(财决04表)'!$A$10:$J$500,10,FALSE))</f>
        <v/>
      </c>
      <c r="J58" s="155">
        <f>'[1]Z04 支出决算表(财决04表)'!$A57</f>
        <v>0</v>
      </c>
      <c r="K58" s="156">
        <f>'[1]Z04 支出决算表(财决04表)'!$E57</f>
        <v>0</v>
      </c>
      <c r="L58" s="133" t="str">
        <f t="shared" si="1"/>
        <v/>
      </c>
    </row>
    <row r="59" spans="1:12" ht="22.65" customHeight="1">
      <c r="A59" s="141" t="str">
        <f t="shared" si="0"/>
        <v/>
      </c>
      <c r="B59" s="142"/>
      <c r="C59" s="143" t="str">
        <f>IF(ISERROR(VLOOKUP(A59,'[1]Z04 支出决算表(财决04表)'!$A$10:$J$500,4,FALSE)),"",VLOOKUP(A59,'[1]Z04 支出决算表(财决04表)'!$A$10:$J$500,4,FALSE))</f>
        <v/>
      </c>
      <c r="D59" s="144" t="str">
        <f>IF(ISERROR(VLOOKUP(A59,'[1]Z04 支出决算表(财决04表)'!$A$10:$J$500,5,FALSE)),"",VLOOKUP(A59,'[1]Z04 支出决算表(财决04表)'!$A$10:$J$500,5,FALSE))</f>
        <v/>
      </c>
      <c r="E59" s="144" t="str">
        <f>IF(ISERROR(VLOOKUP(A59,'[1]Z04 支出决算表(财决04表)'!$A$10:$J$500,6,FALSE)),"",VLOOKUP(A59,'[1]Z04 支出决算表(财决04表)'!$A$10:$J$500,6,FALSE))</f>
        <v/>
      </c>
      <c r="F59" s="144" t="str">
        <f>IF(ISERROR(VLOOKUP(A59,'[1]Z04 支出决算表(财决04表)'!$A$10:$J$500,7,FALSE)),"",VLOOKUP(A59,'[1]Z04 支出决算表(财决04表)'!$A$10:$J$500,7,FALSE))</f>
        <v/>
      </c>
      <c r="G59" s="144" t="str">
        <f>IF(ISERROR(VLOOKUP(A59,'[1]Z04 支出决算表(财决04表)'!$A$10:$J$500,8,FALSE)),"",VLOOKUP(A59,'[1]Z04 支出决算表(财决04表)'!$A$10:$J$500,8,FALSE))</f>
        <v/>
      </c>
      <c r="H59" s="144" t="str">
        <f>IF(ISERROR(VLOOKUP(A59,'[1]Z04 支出决算表(财决04表)'!$A$10:$J$500,9,FALSE)),"",VLOOKUP(A59,'[1]Z04 支出决算表(财决04表)'!$A$10:$J$500,9,FALSE))</f>
        <v/>
      </c>
      <c r="I59" s="144" t="str">
        <f>IF(ISERROR(VLOOKUP(A59,'[1]Z04 支出决算表(财决04表)'!$A$10:$J$500,10,FALSE)),"",VLOOKUP(A59,'[1]Z04 支出决算表(财决04表)'!$A$10:$J$500,10,FALSE))</f>
        <v/>
      </c>
      <c r="J59" s="155">
        <f>'[1]Z04 支出决算表(财决04表)'!$A58</f>
        <v>0</v>
      </c>
      <c r="K59" s="156">
        <f>'[1]Z04 支出决算表(财决04表)'!$E58</f>
        <v>0</v>
      </c>
      <c r="L59" s="133" t="str">
        <f t="shared" si="1"/>
        <v/>
      </c>
    </row>
    <row r="60" spans="1:12" ht="22.65" customHeight="1">
      <c r="A60" s="141" t="str">
        <f t="shared" si="0"/>
        <v/>
      </c>
      <c r="B60" s="142"/>
      <c r="C60" s="143" t="str">
        <f>IF(ISERROR(VLOOKUP(A60,'[1]Z04 支出决算表(财决04表)'!$A$10:$J$500,4,FALSE)),"",VLOOKUP(A60,'[1]Z04 支出决算表(财决04表)'!$A$10:$J$500,4,FALSE))</f>
        <v/>
      </c>
      <c r="D60" s="144" t="str">
        <f>IF(ISERROR(VLOOKUP(A60,'[1]Z04 支出决算表(财决04表)'!$A$10:$J$500,5,FALSE)),"",VLOOKUP(A60,'[1]Z04 支出决算表(财决04表)'!$A$10:$J$500,5,FALSE))</f>
        <v/>
      </c>
      <c r="E60" s="144" t="str">
        <f>IF(ISERROR(VLOOKUP(A60,'[1]Z04 支出决算表(财决04表)'!$A$10:$J$500,6,FALSE)),"",VLOOKUP(A60,'[1]Z04 支出决算表(财决04表)'!$A$10:$J$500,6,FALSE))</f>
        <v/>
      </c>
      <c r="F60" s="144" t="str">
        <f>IF(ISERROR(VLOOKUP(A60,'[1]Z04 支出决算表(财决04表)'!$A$10:$J$500,7,FALSE)),"",VLOOKUP(A60,'[1]Z04 支出决算表(财决04表)'!$A$10:$J$500,7,FALSE))</f>
        <v/>
      </c>
      <c r="G60" s="144" t="str">
        <f>IF(ISERROR(VLOOKUP(A60,'[1]Z04 支出决算表(财决04表)'!$A$10:$J$500,8,FALSE)),"",VLOOKUP(A60,'[1]Z04 支出决算表(财决04表)'!$A$10:$J$500,8,FALSE))</f>
        <v/>
      </c>
      <c r="H60" s="144" t="str">
        <f>IF(ISERROR(VLOOKUP(A60,'[1]Z04 支出决算表(财决04表)'!$A$10:$J$500,9,FALSE)),"",VLOOKUP(A60,'[1]Z04 支出决算表(财决04表)'!$A$10:$J$500,9,FALSE))</f>
        <v/>
      </c>
      <c r="I60" s="144" t="str">
        <f>IF(ISERROR(VLOOKUP(A60,'[1]Z04 支出决算表(财决04表)'!$A$10:$J$500,10,FALSE)),"",VLOOKUP(A60,'[1]Z04 支出决算表(财决04表)'!$A$10:$J$500,10,FALSE))</f>
        <v/>
      </c>
      <c r="J60" s="155">
        <f>'[1]Z04 支出决算表(财决04表)'!$A59</f>
        <v>0</v>
      </c>
      <c r="K60" s="156">
        <f>'[1]Z04 支出决算表(财决04表)'!$E59</f>
        <v>0</v>
      </c>
      <c r="L60" s="133" t="str">
        <f t="shared" si="1"/>
        <v/>
      </c>
    </row>
    <row r="61" spans="1:12" ht="22.65" customHeight="1">
      <c r="A61" s="141" t="str">
        <f t="shared" si="0"/>
        <v/>
      </c>
      <c r="B61" s="142"/>
      <c r="C61" s="143" t="str">
        <f>IF(ISERROR(VLOOKUP(A61,'[1]Z04 支出决算表(财决04表)'!$A$10:$J$500,4,FALSE)),"",VLOOKUP(A61,'[1]Z04 支出决算表(财决04表)'!$A$10:$J$500,4,FALSE))</f>
        <v/>
      </c>
      <c r="D61" s="144" t="str">
        <f>IF(ISERROR(VLOOKUP(A61,'[1]Z04 支出决算表(财决04表)'!$A$10:$J$500,5,FALSE)),"",VLOOKUP(A61,'[1]Z04 支出决算表(财决04表)'!$A$10:$J$500,5,FALSE))</f>
        <v/>
      </c>
      <c r="E61" s="144" t="str">
        <f>IF(ISERROR(VLOOKUP(A61,'[1]Z04 支出决算表(财决04表)'!$A$10:$J$500,6,FALSE)),"",VLOOKUP(A61,'[1]Z04 支出决算表(财决04表)'!$A$10:$J$500,6,FALSE))</f>
        <v/>
      </c>
      <c r="F61" s="144" t="str">
        <f>IF(ISERROR(VLOOKUP(A61,'[1]Z04 支出决算表(财决04表)'!$A$10:$J$500,7,FALSE)),"",VLOOKUP(A61,'[1]Z04 支出决算表(财决04表)'!$A$10:$J$500,7,FALSE))</f>
        <v/>
      </c>
      <c r="G61" s="144" t="str">
        <f>IF(ISERROR(VLOOKUP(A61,'[1]Z04 支出决算表(财决04表)'!$A$10:$J$500,8,FALSE)),"",VLOOKUP(A61,'[1]Z04 支出决算表(财决04表)'!$A$10:$J$500,8,FALSE))</f>
        <v/>
      </c>
      <c r="H61" s="144" t="str">
        <f>IF(ISERROR(VLOOKUP(A61,'[1]Z04 支出决算表(财决04表)'!$A$10:$J$500,9,FALSE)),"",VLOOKUP(A61,'[1]Z04 支出决算表(财决04表)'!$A$10:$J$500,9,FALSE))</f>
        <v/>
      </c>
      <c r="I61" s="144" t="str">
        <f>IF(ISERROR(VLOOKUP(A61,'[1]Z04 支出决算表(财决04表)'!$A$10:$J$500,10,FALSE)),"",VLOOKUP(A61,'[1]Z04 支出决算表(财决04表)'!$A$10:$J$500,10,FALSE))</f>
        <v/>
      </c>
      <c r="J61" s="155">
        <f>'[1]Z04 支出决算表(财决04表)'!$A60</f>
        <v>0</v>
      </c>
      <c r="K61" s="156">
        <f>'[1]Z04 支出决算表(财决04表)'!$E60</f>
        <v>0</v>
      </c>
      <c r="L61" s="133" t="str">
        <f t="shared" si="1"/>
        <v/>
      </c>
    </row>
    <row r="62" spans="1:12" ht="22.65" customHeight="1">
      <c r="A62" s="141" t="str">
        <f t="shared" si="0"/>
        <v/>
      </c>
      <c r="B62" s="142"/>
      <c r="C62" s="143" t="str">
        <f>IF(ISERROR(VLOOKUP(A62,'[1]Z04 支出决算表(财决04表)'!$A$10:$J$500,4,FALSE)),"",VLOOKUP(A62,'[1]Z04 支出决算表(财决04表)'!$A$10:$J$500,4,FALSE))</f>
        <v/>
      </c>
      <c r="D62" s="144" t="str">
        <f>IF(ISERROR(VLOOKUP(A62,'[1]Z04 支出决算表(财决04表)'!$A$10:$J$500,5,FALSE)),"",VLOOKUP(A62,'[1]Z04 支出决算表(财决04表)'!$A$10:$J$500,5,FALSE))</f>
        <v/>
      </c>
      <c r="E62" s="144" t="str">
        <f>IF(ISERROR(VLOOKUP(A62,'[1]Z04 支出决算表(财决04表)'!$A$10:$J$500,6,FALSE)),"",VLOOKUP(A62,'[1]Z04 支出决算表(财决04表)'!$A$10:$J$500,6,FALSE))</f>
        <v/>
      </c>
      <c r="F62" s="144" t="str">
        <f>IF(ISERROR(VLOOKUP(A62,'[1]Z04 支出决算表(财决04表)'!$A$10:$J$500,7,FALSE)),"",VLOOKUP(A62,'[1]Z04 支出决算表(财决04表)'!$A$10:$J$500,7,FALSE))</f>
        <v/>
      </c>
      <c r="G62" s="144" t="str">
        <f>IF(ISERROR(VLOOKUP(A62,'[1]Z04 支出决算表(财决04表)'!$A$10:$J$500,8,FALSE)),"",VLOOKUP(A62,'[1]Z04 支出决算表(财决04表)'!$A$10:$J$500,8,FALSE))</f>
        <v/>
      </c>
      <c r="H62" s="144" t="str">
        <f>IF(ISERROR(VLOOKUP(A62,'[1]Z04 支出决算表(财决04表)'!$A$10:$J$500,9,FALSE)),"",VLOOKUP(A62,'[1]Z04 支出决算表(财决04表)'!$A$10:$J$500,9,FALSE))</f>
        <v/>
      </c>
      <c r="I62" s="144" t="str">
        <f>IF(ISERROR(VLOOKUP(A62,'[1]Z04 支出决算表(财决04表)'!$A$10:$J$500,10,FALSE)),"",VLOOKUP(A62,'[1]Z04 支出决算表(财决04表)'!$A$10:$J$500,10,FALSE))</f>
        <v/>
      </c>
      <c r="J62" s="155">
        <f>'[1]Z04 支出决算表(财决04表)'!$A61</f>
        <v>0</v>
      </c>
      <c r="K62" s="156">
        <f>'[1]Z04 支出决算表(财决04表)'!$E61</f>
        <v>0</v>
      </c>
      <c r="L62" s="133" t="str">
        <f t="shared" si="1"/>
        <v/>
      </c>
    </row>
    <row r="63" spans="1:12" ht="22.65" customHeight="1">
      <c r="A63" s="141" t="str">
        <f t="shared" si="0"/>
        <v/>
      </c>
      <c r="B63" s="142"/>
      <c r="C63" s="143" t="str">
        <f>IF(ISERROR(VLOOKUP(A63,'[1]Z04 支出决算表(财决04表)'!$A$10:$J$500,4,FALSE)),"",VLOOKUP(A63,'[1]Z04 支出决算表(财决04表)'!$A$10:$J$500,4,FALSE))</f>
        <v/>
      </c>
      <c r="D63" s="144" t="str">
        <f>IF(ISERROR(VLOOKUP(A63,'[1]Z04 支出决算表(财决04表)'!$A$10:$J$500,5,FALSE)),"",VLOOKUP(A63,'[1]Z04 支出决算表(财决04表)'!$A$10:$J$500,5,FALSE))</f>
        <v/>
      </c>
      <c r="E63" s="144" t="str">
        <f>IF(ISERROR(VLOOKUP(A63,'[1]Z04 支出决算表(财决04表)'!$A$10:$J$500,6,FALSE)),"",VLOOKUP(A63,'[1]Z04 支出决算表(财决04表)'!$A$10:$J$500,6,FALSE))</f>
        <v/>
      </c>
      <c r="F63" s="144" t="str">
        <f>IF(ISERROR(VLOOKUP(A63,'[1]Z04 支出决算表(财决04表)'!$A$10:$J$500,7,FALSE)),"",VLOOKUP(A63,'[1]Z04 支出决算表(财决04表)'!$A$10:$J$500,7,FALSE))</f>
        <v/>
      </c>
      <c r="G63" s="144" t="str">
        <f>IF(ISERROR(VLOOKUP(A63,'[1]Z04 支出决算表(财决04表)'!$A$10:$J$500,8,FALSE)),"",VLOOKUP(A63,'[1]Z04 支出决算表(财决04表)'!$A$10:$J$500,8,FALSE))</f>
        <v/>
      </c>
      <c r="H63" s="144" t="str">
        <f>IF(ISERROR(VLOOKUP(A63,'[1]Z04 支出决算表(财决04表)'!$A$10:$J$500,9,FALSE)),"",VLOOKUP(A63,'[1]Z04 支出决算表(财决04表)'!$A$10:$J$500,9,FALSE))</f>
        <v/>
      </c>
      <c r="I63" s="144" t="str">
        <f>IF(ISERROR(VLOOKUP(A63,'[1]Z04 支出决算表(财决04表)'!$A$10:$J$500,10,FALSE)),"",VLOOKUP(A63,'[1]Z04 支出决算表(财决04表)'!$A$10:$J$500,10,FALSE))</f>
        <v/>
      </c>
      <c r="J63" s="155">
        <f>'[1]Z04 支出决算表(财决04表)'!$A62</f>
        <v>0</v>
      </c>
      <c r="K63" s="156">
        <f>'[1]Z04 支出决算表(财决04表)'!$E62</f>
        <v>0</v>
      </c>
      <c r="L63" s="133" t="str">
        <f t="shared" si="1"/>
        <v/>
      </c>
    </row>
    <row r="64" spans="1:12" ht="22.65" customHeight="1">
      <c r="A64" s="141" t="str">
        <f t="shared" si="0"/>
        <v/>
      </c>
      <c r="B64" s="142"/>
      <c r="C64" s="143" t="str">
        <f>IF(ISERROR(VLOOKUP(A64,'[1]Z04 支出决算表(财决04表)'!$A$10:$J$500,4,FALSE)),"",VLOOKUP(A64,'[1]Z04 支出决算表(财决04表)'!$A$10:$J$500,4,FALSE))</f>
        <v/>
      </c>
      <c r="D64" s="144" t="str">
        <f>IF(ISERROR(VLOOKUP(A64,'[1]Z04 支出决算表(财决04表)'!$A$10:$J$500,5,FALSE)),"",VLOOKUP(A64,'[1]Z04 支出决算表(财决04表)'!$A$10:$J$500,5,FALSE))</f>
        <v/>
      </c>
      <c r="E64" s="144" t="str">
        <f>IF(ISERROR(VLOOKUP(A64,'[1]Z04 支出决算表(财决04表)'!$A$10:$J$500,6,FALSE)),"",VLOOKUP(A64,'[1]Z04 支出决算表(财决04表)'!$A$10:$J$500,6,FALSE))</f>
        <v/>
      </c>
      <c r="F64" s="144" t="str">
        <f>IF(ISERROR(VLOOKUP(A64,'[1]Z04 支出决算表(财决04表)'!$A$10:$J$500,7,FALSE)),"",VLOOKUP(A64,'[1]Z04 支出决算表(财决04表)'!$A$10:$J$500,7,FALSE))</f>
        <v/>
      </c>
      <c r="G64" s="144" t="str">
        <f>IF(ISERROR(VLOOKUP(A64,'[1]Z04 支出决算表(财决04表)'!$A$10:$J$500,8,FALSE)),"",VLOOKUP(A64,'[1]Z04 支出决算表(财决04表)'!$A$10:$J$500,8,FALSE))</f>
        <v/>
      </c>
      <c r="H64" s="144" t="str">
        <f>IF(ISERROR(VLOOKUP(A64,'[1]Z04 支出决算表(财决04表)'!$A$10:$J$500,9,FALSE)),"",VLOOKUP(A64,'[1]Z04 支出决算表(财决04表)'!$A$10:$J$500,9,FALSE))</f>
        <v/>
      </c>
      <c r="I64" s="144" t="str">
        <f>IF(ISERROR(VLOOKUP(A64,'[1]Z04 支出决算表(财决04表)'!$A$10:$J$500,10,FALSE)),"",VLOOKUP(A64,'[1]Z04 支出决算表(财决04表)'!$A$10:$J$500,10,FALSE))</f>
        <v/>
      </c>
      <c r="J64" s="155">
        <f>'[1]Z04 支出决算表(财决04表)'!$A63</f>
        <v>0</v>
      </c>
      <c r="K64" s="156">
        <f>'[1]Z04 支出决算表(财决04表)'!$E63</f>
        <v>0</v>
      </c>
      <c r="L64" s="133" t="str">
        <f t="shared" si="1"/>
        <v/>
      </c>
    </row>
    <row r="65" spans="1:12" ht="22.65" customHeight="1">
      <c r="A65" s="141" t="str">
        <f t="shared" si="0"/>
        <v/>
      </c>
      <c r="B65" s="142"/>
      <c r="C65" s="143" t="str">
        <f>IF(ISERROR(VLOOKUP(A65,'[1]Z04 支出决算表(财决04表)'!$A$10:$J$500,4,FALSE)),"",VLOOKUP(A65,'[1]Z04 支出决算表(财决04表)'!$A$10:$J$500,4,FALSE))</f>
        <v/>
      </c>
      <c r="D65" s="144" t="str">
        <f>IF(ISERROR(VLOOKUP(A65,'[1]Z04 支出决算表(财决04表)'!$A$10:$J$500,5,FALSE)),"",VLOOKUP(A65,'[1]Z04 支出决算表(财决04表)'!$A$10:$J$500,5,FALSE))</f>
        <v/>
      </c>
      <c r="E65" s="144" t="str">
        <f>IF(ISERROR(VLOOKUP(A65,'[1]Z04 支出决算表(财决04表)'!$A$10:$J$500,6,FALSE)),"",VLOOKUP(A65,'[1]Z04 支出决算表(财决04表)'!$A$10:$J$500,6,FALSE))</f>
        <v/>
      </c>
      <c r="F65" s="144" t="str">
        <f>IF(ISERROR(VLOOKUP(A65,'[1]Z04 支出决算表(财决04表)'!$A$10:$J$500,7,FALSE)),"",VLOOKUP(A65,'[1]Z04 支出决算表(财决04表)'!$A$10:$J$500,7,FALSE))</f>
        <v/>
      </c>
      <c r="G65" s="144" t="str">
        <f>IF(ISERROR(VLOOKUP(A65,'[1]Z04 支出决算表(财决04表)'!$A$10:$J$500,8,FALSE)),"",VLOOKUP(A65,'[1]Z04 支出决算表(财决04表)'!$A$10:$J$500,8,FALSE))</f>
        <v/>
      </c>
      <c r="H65" s="144" t="str">
        <f>IF(ISERROR(VLOOKUP(A65,'[1]Z04 支出决算表(财决04表)'!$A$10:$J$500,9,FALSE)),"",VLOOKUP(A65,'[1]Z04 支出决算表(财决04表)'!$A$10:$J$500,9,FALSE))</f>
        <v/>
      </c>
      <c r="I65" s="144" t="str">
        <f>IF(ISERROR(VLOOKUP(A65,'[1]Z04 支出决算表(财决04表)'!$A$10:$J$500,10,FALSE)),"",VLOOKUP(A65,'[1]Z04 支出决算表(财决04表)'!$A$10:$J$500,10,FALSE))</f>
        <v/>
      </c>
      <c r="J65" s="155">
        <f>'[1]Z04 支出决算表(财决04表)'!$A64</f>
        <v>0</v>
      </c>
      <c r="K65" s="156">
        <f>'[1]Z04 支出决算表(财决04表)'!$E64</f>
        <v>0</v>
      </c>
      <c r="L65" s="133" t="str">
        <f t="shared" si="1"/>
        <v/>
      </c>
    </row>
    <row r="66" spans="1:12" ht="22.65" customHeight="1">
      <c r="A66" s="141" t="str">
        <f t="shared" si="0"/>
        <v/>
      </c>
      <c r="B66" s="142"/>
      <c r="C66" s="143" t="str">
        <f>IF(ISERROR(VLOOKUP(A66,'[1]Z04 支出决算表(财决04表)'!$A$10:$J$500,4,FALSE)),"",VLOOKUP(A66,'[1]Z04 支出决算表(财决04表)'!$A$10:$J$500,4,FALSE))</f>
        <v/>
      </c>
      <c r="D66" s="144" t="str">
        <f>IF(ISERROR(VLOOKUP(A66,'[1]Z04 支出决算表(财决04表)'!$A$10:$J$500,5,FALSE)),"",VLOOKUP(A66,'[1]Z04 支出决算表(财决04表)'!$A$10:$J$500,5,FALSE))</f>
        <v/>
      </c>
      <c r="E66" s="144" t="str">
        <f>IF(ISERROR(VLOOKUP(A66,'[1]Z04 支出决算表(财决04表)'!$A$10:$J$500,6,FALSE)),"",VLOOKUP(A66,'[1]Z04 支出决算表(财决04表)'!$A$10:$J$500,6,FALSE))</f>
        <v/>
      </c>
      <c r="F66" s="144" t="str">
        <f>IF(ISERROR(VLOOKUP(A66,'[1]Z04 支出决算表(财决04表)'!$A$10:$J$500,7,FALSE)),"",VLOOKUP(A66,'[1]Z04 支出决算表(财决04表)'!$A$10:$J$500,7,FALSE))</f>
        <v/>
      </c>
      <c r="G66" s="144" t="str">
        <f>IF(ISERROR(VLOOKUP(A66,'[1]Z04 支出决算表(财决04表)'!$A$10:$J$500,8,FALSE)),"",VLOOKUP(A66,'[1]Z04 支出决算表(财决04表)'!$A$10:$J$500,8,FALSE))</f>
        <v/>
      </c>
      <c r="H66" s="144" t="str">
        <f>IF(ISERROR(VLOOKUP(A66,'[1]Z04 支出决算表(财决04表)'!$A$10:$J$500,9,FALSE)),"",VLOOKUP(A66,'[1]Z04 支出决算表(财决04表)'!$A$10:$J$500,9,FALSE))</f>
        <v/>
      </c>
      <c r="I66" s="144" t="str">
        <f>IF(ISERROR(VLOOKUP(A66,'[1]Z04 支出决算表(财决04表)'!$A$10:$J$500,10,FALSE)),"",VLOOKUP(A66,'[1]Z04 支出决算表(财决04表)'!$A$10:$J$500,10,FALSE))</f>
        <v/>
      </c>
      <c r="J66" s="155">
        <f>'[1]Z04 支出决算表(财决04表)'!$A65</f>
        <v>0</v>
      </c>
      <c r="K66" s="156">
        <f>'[1]Z04 支出决算表(财决04表)'!$E65</f>
        <v>0</v>
      </c>
      <c r="L66" s="133" t="str">
        <f t="shared" si="1"/>
        <v/>
      </c>
    </row>
    <row r="67" spans="1:12" ht="22.65" customHeight="1">
      <c r="A67" s="141" t="str">
        <f t="shared" si="0"/>
        <v/>
      </c>
      <c r="B67" s="142"/>
      <c r="C67" s="143" t="str">
        <f>IF(ISERROR(VLOOKUP(A67,'[1]Z04 支出决算表(财决04表)'!$A$10:$J$500,4,FALSE)),"",VLOOKUP(A67,'[1]Z04 支出决算表(财决04表)'!$A$10:$J$500,4,FALSE))</f>
        <v/>
      </c>
      <c r="D67" s="144" t="str">
        <f>IF(ISERROR(VLOOKUP(A67,'[1]Z04 支出决算表(财决04表)'!$A$10:$J$500,5,FALSE)),"",VLOOKUP(A67,'[1]Z04 支出决算表(财决04表)'!$A$10:$J$500,5,FALSE))</f>
        <v/>
      </c>
      <c r="E67" s="144" t="str">
        <f>IF(ISERROR(VLOOKUP(A67,'[1]Z04 支出决算表(财决04表)'!$A$10:$J$500,6,FALSE)),"",VLOOKUP(A67,'[1]Z04 支出决算表(财决04表)'!$A$10:$J$500,6,FALSE))</f>
        <v/>
      </c>
      <c r="F67" s="144" t="str">
        <f>IF(ISERROR(VLOOKUP(A67,'[1]Z04 支出决算表(财决04表)'!$A$10:$J$500,7,FALSE)),"",VLOOKUP(A67,'[1]Z04 支出决算表(财决04表)'!$A$10:$J$500,7,FALSE))</f>
        <v/>
      </c>
      <c r="G67" s="144" t="str">
        <f>IF(ISERROR(VLOOKUP(A67,'[1]Z04 支出决算表(财决04表)'!$A$10:$J$500,8,FALSE)),"",VLOOKUP(A67,'[1]Z04 支出决算表(财决04表)'!$A$10:$J$500,8,FALSE))</f>
        <v/>
      </c>
      <c r="H67" s="144" t="str">
        <f>IF(ISERROR(VLOOKUP(A67,'[1]Z04 支出决算表(财决04表)'!$A$10:$J$500,9,FALSE)),"",VLOOKUP(A67,'[1]Z04 支出决算表(财决04表)'!$A$10:$J$500,9,FALSE))</f>
        <v/>
      </c>
      <c r="I67" s="144" t="str">
        <f>IF(ISERROR(VLOOKUP(A67,'[1]Z04 支出决算表(财决04表)'!$A$10:$J$500,10,FALSE)),"",VLOOKUP(A67,'[1]Z04 支出决算表(财决04表)'!$A$10:$J$500,10,FALSE))</f>
        <v/>
      </c>
      <c r="J67" s="155">
        <f>'[1]Z04 支出决算表(财决04表)'!$A66</f>
        <v>0</v>
      </c>
      <c r="K67" s="156">
        <f>'[1]Z04 支出决算表(财决04表)'!$E66</f>
        <v>0</v>
      </c>
      <c r="L67" s="133" t="str">
        <f t="shared" si="1"/>
        <v/>
      </c>
    </row>
    <row r="68" spans="1:12" ht="22.65" customHeight="1">
      <c r="A68" s="141" t="str">
        <f t="shared" si="0"/>
        <v/>
      </c>
      <c r="B68" s="142"/>
      <c r="C68" s="143" t="str">
        <f>IF(ISERROR(VLOOKUP(A68,'[1]Z04 支出决算表(财决04表)'!$A$10:$J$500,4,FALSE)),"",VLOOKUP(A68,'[1]Z04 支出决算表(财决04表)'!$A$10:$J$500,4,FALSE))</f>
        <v/>
      </c>
      <c r="D68" s="144" t="str">
        <f>IF(ISERROR(VLOOKUP(A68,'[1]Z04 支出决算表(财决04表)'!$A$10:$J$500,5,FALSE)),"",VLOOKUP(A68,'[1]Z04 支出决算表(财决04表)'!$A$10:$J$500,5,FALSE))</f>
        <v/>
      </c>
      <c r="E68" s="144" t="str">
        <f>IF(ISERROR(VLOOKUP(A68,'[1]Z04 支出决算表(财决04表)'!$A$10:$J$500,6,FALSE)),"",VLOOKUP(A68,'[1]Z04 支出决算表(财决04表)'!$A$10:$J$500,6,FALSE))</f>
        <v/>
      </c>
      <c r="F68" s="144" t="str">
        <f>IF(ISERROR(VLOOKUP(A68,'[1]Z04 支出决算表(财决04表)'!$A$10:$J$500,7,FALSE)),"",VLOOKUP(A68,'[1]Z04 支出决算表(财决04表)'!$A$10:$J$500,7,FALSE))</f>
        <v/>
      </c>
      <c r="G68" s="144" t="str">
        <f>IF(ISERROR(VLOOKUP(A68,'[1]Z04 支出决算表(财决04表)'!$A$10:$J$500,8,FALSE)),"",VLOOKUP(A68,'[1]Z04 支出决算表(财决04表)'!$A$10:$J$500,8,FALSE))</f>
        <v/>
      </c>
      <c r="H68" s="144" t="str">
        <f>IF(ISERROR(VLOOKUP(A68,'[1]Z04 支出决算表(财决04表)'!$A$10:$J$500,9,FALSE)),"",VLOOKUP(A68,'[1]Z04 支出决算表(财决04表)'!$A$10:$J$500,9,FALSE))</f>
        <v/>
      </c>
      <c r="I68" s="144" t="str">
        <f>IF(ISERROR(VLOOKUP(A68,'[1]Z04 支出决算表(财决04表)'!$A$10:$J$500,10,FALSE)),"",VLOOKUP(A68,'[1]Z04 支出决算表(财决04表)'!$A$10:$J$500,10,FALSE))</f>
        <v/>
      </c>
      <c r="J68" s="155">
        <f>'[1]Z04 支出决算表(财决04表)'!$A67</f>
        <v>0</v>
      </c>
      <c r="K68" s="156">
        <f>'[1]Z04 支出决算表(财决04表)'!$E67</f>
        <v>0</v>
      </c>
      <c r="L68" s="133" t="str">
        <f t="shared" si="1"/>
        <v/>
      </c>
    </row>
    <row r="69" spans="1:12" ht="22.65" customHeight="1">
      <c r="A69" s="141" t="str">
        <f t="shared" si="0"/>
        <v/>
      </c>
      <c r="B69" s="142"/>
      <c r="C69" s="143" t="str">
        <f>IF(ISERROR(VLOOKUP(A69,'[1]Z04 支出决算表(财决04表)'!$A$10:$J$500,4,FALSE)),"",VLOOKUP(A69,'[1]Z04 支出决算表(财决04表)'!$A$10:$J$500,4,FALSE))</f>
        <v/>
      </c>
      <c r="D69" s="144" t="str">
        <f>IF(ISERROR(VLOOKUP(A69,'[1]Z04 支出决算表(财决04表)'!$A$10:$J$500,5,FALSE)),"",VLOOKUP(A69,'[1]Z04 支出决算表(财决04表)'!$A$10:$J$500,5,FALSE))</f>
        <v/>
      </c>
      <c r="E69" s="144" t="str">
        <f>IF(ISERROR(VLOOKUP(A69,'[1]Z04 支出决算表(财决04表)'!$A$10:$J$500,6,FALSE)),"",VLOOKUP(A69,'[1]Z04 支出决算表(财决04表)'!$A$10:$J$500,6,FALSE))</f>
        <v/>
      </c>
      <c r="F69" s="144" t="str">
        <f>IF(ISERROR(VLOOKUP(A69,'[1]Z04 支出决算表(财决04表)'!$A$10:$J$500,7,FALSE)),"",VLOOKUP(A69,'[1]Z04 支出决算表(财决04表)'!$A$10:$J$500,7,FALSE))</f>
        <v/>
      </c>
      <c r="G69" s="144" t="str">
        <f>IF(ISERROR(VLOOKUP(A69,'[1]Z04 支出决算表(财决04表)'!$A$10:$J$500,8,FALSE)),"",VLOOKUP(A69,'[1]Z04 支出决算表(财决04表)'!$A$10:$J$500,8,FALSE))</f>
        <v/>
      </c>
      <c r="H69" s="144" t="str">
        <f>IF(ISERROR(VLOOKUP(A69,'[1]Z04 支出决算表(财决04表)'!$A$10:$J$500,9,FALSE)),"",VLOOKUP(A69,'[1]Z04 支出决算表(财决04表)'!$A$10:$J$500,9,FALSE))</f>
        <v/>
      </c>
      <c r="I69" s="144" t="str">
        <f>IF(ISERROR(VLOOKUP(A69,'[1]Z04 支出决算表(财决04表)'!$A$10:$J$500,10,FALSE)),"",VLOOKUP(A69,'[1]Z04 支出决算表(财决04表)'!$A$10:$J$500,10,FALSE))</f>
        <v/>
      </c>
      <c r="J69" s="155">
        <f>'[1]Z04 支出决算表(财决04表)'!$A68</f>
        <v>0</v>
      </c>
      <c r="K69" s="156">
        <f>'[1]Z04 支出决算表(财决04表)'!$E68</f>
        <v>0</v>
      </c>
      <c r="L69" s="133" t="str">
        <f t="shared" si="1"/>
        <v/>
      </c>
    </row>
    <row r="70" spans="1:12" ht="22.65" customHeight="1">
      <c r="A70" s="141" t="str">
        <f t="shared" si="0"/>
        <v/>
      </c>
      <c r="B70" s="142"/>
      <c r="C70" s="143" t="str">
        <f>IF(ISERROR(VLOOKUP(A70,'[1]Z04 支出决算表(财决04表)'!$A$10:$J$500,4,FALSE)),"",VLOOKUP(A70,'[1]Z04 支出决算表(财决04表)'!$A$10:$J$500,4,FALSE))</f>
        <v/>
      </c>
      <c r="D70" s="144" t="str">
        <f>IF(ISERROR(VLOOKUP(A70,'[1]Z04 支出决算表(财决04表)'!$A$10:$J$500,5,FALSE)),"",VLOOKUP(A70,'[1]Z04 支出决算表(财决04表)'!$A$10:$J$500,5,FALSE))</f>
        <v/>
      </c>
      <c r="E70" s="144" t="str">
        <f>IF(ISERROR(VLOOKUP(A70,'[1]Z04 支出决算表(财决04表)'!$A$10:$J$500,6,FALSE)),"",VLOOKUP(A70,'[1]Z04 支出决算表(财决04表)'!$A$10:$J$500,6,FALSE))</f>
        <v/>
      </c>
      <c r="F70" s="144" t="str">
        <f>IF(ISERROR(VLOOKUP(A70,'[1]Z04 支出决算表(财决04表)'!$A$10:$J$500,7,FALSE)),"",VLOOKUP(A70,'[1]Z04 支出决算表(财决04表)'!$A$10:$J$500,7,FALSE))</f>
        <v/>
      </c>
      <c r="G70" s="144" t="str">
        <f>IF(ISERROR(VLOOKUP(A70,'[1]Z04 支出决算表(财决04表)'!$A$10:$J$500,8,FALSE)),"",VLOOKUP(A70,'[1]Z04 支出决算表(财决04表)'!$A$10:$J$500,8,FALSE))</f>
        <v/>
      </c>
      <c r="H70" s="144" t="str">
        <f>IF(ISERROR(VLOOKUP(A70,'[1]Z04 支出决算表(财决04表)'!$A$10:$J$500,9,FALSE)),"",VLOOKUP(A70,'[1]Z04 支出决算表(财决04表)'!$A$10:$J$500,9,FALSE))</f>
        <v/>
      </c>
      <c r="I70" s="144" t="str">
        <f>IF(ISERROR(VLOOKUP(A70,'[1]Z04 支出决算表(财决04表)'!$A$10:$J$500,10,FALSE)),"",VLOOKUP(A70,'[1]Z04 支出决算表(财决04表)'!$A$10:$J$500,10,FALSE))</f>
        <v/>
      </c>
      <c r="J70" s="155">
        <f>'[1]Z04 支出决算表(财决04表)'!$A69</f>
        <v>0</v>
      </c>
      <c r="K70" s="156">
        <f>'[1]Z04 支出决算表(财决04表)'!$E69</f>
        <v>0</v>
      </c>
      <c r="L70" s="133" t="str">
        <f t="shared" si="1"/>
        <v/>
      </c>
    </row>
    <row r="71" spans="1:12" ht="22.65" customHeight="1">
      <c r="A71" s="141" t="str">
        <f t="shared" si="0"/>
        <v/>
      </c>
      <c r="B71" s="142"/>
      <c r="C71" s="143" t="str">
        <f>IF(ISERROR(VLOOKUP(A71,'[1]Z04 支出决算表(财决04表)'!$A$10:$J$500,4,FALSE)),"",VLOOKUP(A71,'[1]Z04 支出决算表(财决04表)'!$A$10:$J$500,4,FALSE))</f>
        <v/>
      </c>
      <c r="D71" s="144" t="str">
        <f>IF(ISERROR(VLOOKUP(A71,'[1]Z04 支出决算表(财决04表)'!$A$10:$J$500,5,FALSE)),"",VLOOKUP(A71,'[1]Z04 支出决算表(财决04表)'!$A$10:$J$500,5,FALSE))</f>
        <v/>
      </c>
      <c r="E71" s="144" t="str">
        <f>IF(ISERROR(VLOOKUP(A71,'[1]Z04 支出决算表(财决04表)'!$A$10:$J$500,6,FALSE)),"",VLOOKUP(A71,'[1]Z04 支出决算表(财决04表)'!$A$10:$J$500,6,FALSE))</f>
        <v/>
      </c>
      <c r="F71" s="144" t="str">
        <f>IF(ISERROR(VLOOKUP(A71,'[1]Z04 支出决算表(财决04表)'!$A$10:$J$500,7,FALSE)),"",VLOOKUP(A71,'[1]Z04 支出决算表(财决04表)'!$A$10:$J$500,7,FALSE))</f>
        <v/>
      </c>
      <c r="G71" s="144" t="str">
        <f>IF(ISERROR(VLOOKUP(A71,'[1]Z04 支出决算表(财决04表)'!$A$10:$J$500,8,FALSE)),"",VLOOKUP(A71,'[1]Z04 支出决算表(财决04表)'!$A$10:$J$500,8,FALSE))</f>
        <v/>
      </c>
      <c r="H71" s="144" t="str">
        <f>IF(ISERROR(VLOOKUP(A71,'[1]Z04 支出决算表(财决04表)'!$A$10:$J$500,9,FALSE)),"",VLOOKUP(A71,'[1]Z04 支出决算表(财决04表)'!$A$10:$J$500,9,FALSE))</f>
        <v/>
      </c>
      <c r="I71" s="144" t="str">
        <f>IF(ISERROR(VLOOKUP(A71,'[1]Z04 支出决算表(财决04表)'!$A$10:$J$500,10,FALSE)),"",VLOOKUP(A71,'[1]Z04 支出决算表(财决04表)'!$A$10:$J$500,10,FALSE))</f>
        <v/>
      </c>
      <c r="J71" s="155">
        <f>'[1]Z04 支出决算表(财决04表)'!$A70</f>
        <v>0</v>
      </c>
      <c r="K71" s="156">
        <f>'[1]Z04 支出决算表(财决04表)'!$E70</f>
        <v>0</v>
      </c>
      <c r="L71" s="133" t="str">
        <f t="shared" si="1"/>
        <v/>
      </c>
    </row>
    <row r="72" spans="1:12" ht="22.65" customHeight="1">
      <c r="A72" s="141" t="str">
        <f t="shared" si="0"/>
        <v/>
      </c>
      <c r="B72" s="142"/>
      <c r="C72" s="143" t="str">
        <f>IF(ISERROR(VLOOKUP(A72,'[1]Z04 支出决算表(财决04表)'!$A$10:$J$500,4,FALSE)),"",VLOOKUP(A72,'[1]Z04 支出决算表(财决04表)'!$A$10:$J$500,4,FALSE))</f>
        <v/>
      </c>
      <c r="D72" s="144" t="str">
        <f>IF(ISERROR(VLOOKUP(A72,'[1]Z04 支出决算表(财决04表)'!$A$10:$J$500,5,FALSE)),"",VLOOKUP(A72,'[1]Z04 支出决算表(财决04表)'!$A$10:$J$500,5,FALSE))</f>
        <v/>
      </c>
      <c r="E72" s="144" t="str">
        <f>IF(ISERROR(VLOOKUP(A72,'[1]Z04 支出决算表(财决04表)'!$A$10:$J$500,6,FALSE)),"",VLOOKUP(A72,'[1]Z04 支出决算表(财决04表)'!$A$10:$J$500,6,FALSE))</f>
        <v/>
      </c>
      <c r="F72" s="144" t="str">
        <f>IF(ISERROR(VLOOKUP(A72,'[1]Z04 支出决算表(财决04表)'!$A$10:$J$500,7,FALSE)),"",VLOOKUP(A72,'[1]Z04 支出决算表(财决04表)'!$A$10:$J$500,7,FALSE))</f>
        <v/>
      </c>
      <c r="G72" s="144" t="str">
        <f>IF(ISERROR(VLOOKUP(A72,'[1]Z04 支出决算表(财决04表)'!$A$10:$J$500,8,FALSE)),"",VLOOKUP(A72,'[1]Z04 支出决算表(财决04表)'!$A$10:$J$500,8,FALSE))</f>
        <v/>
      </c>
      <c r="H72" s="144" t="str">
        <f>IF(ISERROR(VLOOKUP(A72,'[1]Z04 支出决算表(财决04表)'!$A$10:$J$500,9,FALSE)),"",VLOOKUP(A72,'[1]Z04 支出决算表(财决04表)'!$A$10:$J$500,9,FALSE))</f>
        <v/>
      </c>
      <c r="I72" s="144" t="str">
        <f>IF(ISERROR(VLOOKUP(A72,'[1]Z04 支出决算表(财决04表)'!$A$10:$J$500,10,FALSE)),"",VLOOKUP(A72,'[1]Z04 支出决算表(财决04表)'!$A$10:$J$500,10,FALSE))</f>
        <v/>
      </c>
      <c r="J72" s="155">
        <f>'[1]Z04 支出决算表(财决04表)'!$A71</f>
        <v>0</v>
      </c>
      <c r="K72" s="156">
        <f>'[1]Z04 支出决算表(财决04表)'!$E71</f>
        <v>0</v>
      </c>
      <c r="L72" s="133" t="str">
        <f t="shared" si="1"/>
        <v/>
      </c>
    </row>
    <row r="73" spans="1:12" ht="22.65" customHeight="1">
      <c r="A73" s="141" t="str">
        <f t="shared" si="0"/>
        <v/>
      </c>
      <c r="B73" s="142"/>
      <c r="C73" s="143" t="str">
        <f>IF(ISERROR(VLOOKUP(A73,'[1]Z04 支出决算表(财决04表)'!$A$10:$J$500,4,FALSE)),"",VLOOKUP(A73,'[1]Z04 支出决算表(财决04表)'!$A$10:$J$500,4,FALSE))</f>
        <v/>
      </c>
      <c r="D73" s="144" t="str">
        <f>IF(ISERROR(VLOOKUP(A73,'[1]Z04 支出决算表(财决04表)'!$A$10:$J$500,5,FALSE)),"",VLOOKUP(A73,'[1]Z04 支出决算表(财决04表)'!$A$10:$J$500,5,FALSE))</f>
        <v/>
      </c>
      <c r="E73" s="144" t="str">
        <f>IF(ISERROR(VLOOKUP(A73,'[1]Z04 支出决算表(财决04表)'!$A$10:$J$500,6,FALSE)),"",VLOOKUP(A73,'[1]Z04 支出决算表(财决04表)'!$A$10:$J$500,6,FALSE))</f>
        <v/>
      </c>
      <c r="F73" s="144" t="str">
        <f>IF(ISERROR(VLOOKUP(A73,'[1]Z04 支出决算表(财决04表)'!$A$10:$J$500,7,FALSE)),"",VLOOKUP(A73,'[1]Z04 支出决算表(财决04表)'!$A$10:$J$500,7,FALSE))</f>
        <v/>
      </c>
      <c r="G73" s="144" t="str">
        <f>IF(ISERROR(VLOOKUP(A73,'[1]Z04 支出决算表(财决04表)'!$A$10:$J$500,8,FALSE)),"",VLOOKUP(A73,'[1]Z04 支出决算表(财决04表)'!$A$10:$J$500,8,FALSE))</f>
        <v/>
      </c>
      <c r="H73" s="144" t="str">
        <f>IF(ISERROR(VLOOKUP(A73,'[1]Z04 支出决算表(财决04表)'!$A$10:$J$500,9,FALSE)),"",VLOOKUP(A73,'[1]Z04 支出决算表(财决04表)'!$A$10:$J$500,9,FALSE))</f>
        <v/>
      </c>
      <c r="I73" s="144" t="str">
        <f>IF(ISERROR(VLOOKUP(A73,'[1]Z04 支出决算表(财决04表)'!$A$10:$J$500,10,FALSE)),"",VLOOKUP(A73,'[1]Z04 支出决算表(财决04表)'!$A$10:$J$500,10,FALSE))</f>
        <v/>
      </c>
      <c r="J73" s="155">
        <f>'[1]Z04 支出决算表(财决04表)'!$A72</f>
        <v>0</v>
      </c>
      <c r="K73" s="156">
        <f>'[1]Z04 支出决算表(财决04表)'!$E72</f>
        <v>0</v>
      </c>
      <c r="L73" s="133" t="str">
        <f t="shared" si="1"/>
        <v/>
      </c>
    </row>
    <row r="74" spans="1:12" ht="22.65" customHeight="1">
      <c r="A74" s="141" t="str">
        <f t="shared" si="0"/>
        <v/>
      </c>
      <c r="B74" s="142"/>
      <c r="C74" s="143" t="str">
        <f>IF(ISERROR(VLOOKUP(A74,'[1]Z04 支出决算表(财决04表)'!$A$10:$J$500,4,FALSE)),"",VLOOKUP(A74,'[1]Z04 支出决算表(财决04表)'!$A$10:$J$500,4,FALSE))</f>
        <v/>
      </c>
      <c r="D74" s="144" t="str">
        <f>IF(ISERROR(VLOOKUP(A74,'[1]Z04 支出决算表(财决04表)'!$A$10:$J$500,5,FALSE)),"",VLOOKUP(A74,'[1]Z04 支出决算表(财决04表)'!$A$10:$J$500,5,FALSE))</f>
        <v/>
      </c>
      <c r="E74" s="144" t="str">
        <f>IF(ISERROR(VLOOKUP(A74,'[1]Z04 支出决算表(财决04表)'!$A$10:$J$500,6,FALSE)),"",VLOOKUP(A74,'[1]Z04 支出决算表(财决04表)'!$A$10:$J$500,6,FALSE))</f>
        <v/>
      </c>
      <c r="F74" s="144" t="str">
        <f>IF(ISERROR(VLOOKUP(A74,'[1]Z04 支出决算表(财决04表)'!$A$10:$J$500,7,FALSE)),"",VLOOKUP(A74,'[1]Z04 支出决算表(财决04表)'!$A$10:$J$500,7,FALSE))</f>
        <v/>
      </c>
      <c r="G74" s="144" t="str">
        <f>IF(ISERROR(VLOOKUP(A74,'[1]Z04 支出决算表(财决04表)'!$A$10:$J$500,8,FALSE)),"",VLOOKUP(A74,'[1]Z04 支出决算表(财决04表)'!$A$10:$J$500,8,FALSE))</f>
        <v/>
      </c>
      <c r="H74" s="144" t="str">
        <f>IF(ISERROR(VLOOKUP(A74,'[1]Z04 支出决算表(财决04表)'!$A$10:$J$500,9,FALSE)),"",VLOOKUP(A74,'[1]Z04 支出决算表(财决04表)'!$A$10:$J$500,9,FALSE))</f>
        <v/>
      </c>
      <c r="I74" s="144" t="str">
        <f>IF(ISERROR(VLOOKUP(A74,'[1]Z04 支出决算表(财决04表)'!$A$10:$J$500,10,FALSE)),"",VLOOKUP(A74,'[1]Z04 支出决算表(财决04表)'!$A$10:$J$500,10,FALSE))</f>
        <v/>
      </c>
      <c r="J74" s="155">
        <f>'[1]Z04 支出决算表(财决04表)'!$A73</f>
        <v>0</v>
      </c>
      <c r="K74" s="156">
        <f>'[1]Z04 支出决算表(财决04表)'!$E73</f>
        <v>0</v>
      </c>
      <c r="L74" s="133" t="str">
        <f t="shared" si="1"/>
        <v/>
      </c>
    </row>
    <row r="75" spans="1:12" ht="22.65" customHeight="1">
      <c r="A75" s="141" t="str">
        <f t="shared" si="0"/>
        <v/>
      </c>
      <c r="B75" s="142"/>
      <c r="C75" s="143" t="str">
        <f>IF(ISERROR(VLOOKUP(A75,'[1]Z04 支出决算表(财决04表)'!$A$10:$J$500,4,FALSE)),"",VLOOKUP(A75,'[1]Z04 支出决算表(财决04表)'!$A$10:$J$500,4,FALSE))</f>
        <v/>
      </c>
      <c r="D75" s="144" t="str">
        <f>IF(ISERROR(VLOOKUP(A75,'[1]Z04 支出决算表(财决04表)'!$A$10:$J$500,5,FALSE)),"",VLOOKUP(A75,'[1]Z04 支出决算表(财决04表)'!$A$10:$J$500,5,FALSE))</f>
        <v/>
      </c>
      <c r="E75" s="144" t="str">
        <f>IF(ISERROR(VLOOKUP(A75,'[1]Z04 支出决算表(财决04表)'!$A$10:$J$500,6,FALSE)),"",VLOOKUP(A75,'[1]Z04 支出决算表(财决04表)'!$A$10:$J$500,6,FALSE))</f>
        <v/>
      </c>
      <c r="F75" s="144" t="str">
        <f>IF(ISERROR(VLOOKUP(A75,'[1]Z04 支出决算表(财决04表)'!$A$10:$J$500,7,FALSE)),"",VLOOKUP(A75,'[1]Z04 支出决算表(财决04表)'!$A$10:$J$500,7,FALSE))</f>
        <v/>
      </c>
      <c r="G75" s="144" t="str">
        <f>IF(ISERROR(VLOOKUP(A75,'[1]Z04 支出决算表(财决04表)'!$A$10:$J$500,8,FALSE)),"",VLOOKUP(A75,'[1]Z04 支出决算表(财决04表)'!$A$10:$J$500,8,FALSE))</f>
        <v/>
      </c>
      <c r="H75" s="144" t="str">
        <f>IF(ISERROR(VLOOKUP(A75,'[1]Z04 支出决算表(财决04表)'!$A$10:$J$500,9,FALSE)),"",VLOOKUP(A75,'[1]Z04 支出决算表(财决04表)'!$A$10:$J$500,9,FALSE))</f>
        <v/>
      </c>
      <c r="I75" s="144" t="str">
        <f>IF(ISERROR(VLOOKUP(A75,'[1]Z04 支出决算表(财决04表)'!$A$10:$J$500,10,FALSE)),"",VLOOKUP(A75,'[1]Z04 支出决算表(财决04表)'!$A$10:$J$500,10,FALSE))</f>
        <v/>
      </c>
      <c r="J75" s="155">
        <f>'[1]Z04 支出决算表(财决04表)'!$A74</f>
        <v>0</v>
      </c>
      <c r="K75" s="156">
        <f>'[1]Z04 支出决算表(财决04表)'!$E74</f>
        <v>0</v>
      </c>
      <c r="L75" s="133" t="str">
        <f t="shared" si="1"/>
        <v/>
      </c>
    </row>
    <row r="76" spans="1:12" ht="22.65" customHeight="1">
      <c r="A76" s="141" t="str">
        <f t="shared" ref="A76:A139" si="2">IF(J76&gt;0,J76,"")</f>
        <v/>
      </c>
      <c r="B76" s="142"/>
      <c r="C76" s="143" t="str">
        <f>IF(ISERROR(VLOOKUP(A76,'[1]Z04 支出决算表(财决04表)'!$A$10:$J$500,4,FALSE)),"",VLOOKUP(A76,'[1]Z04 支出决算表(财决04表)'!$A$10:$J$500,4,FALSE))</f>
        <v/>
      </c>
      <c r="D76" s="144" t="str">
        <f>IF(ISERROR(VLOOKUP(A76,'[1]Z04 支出决算表(财决04表)'!$A$10:$J$500,5,FALSE)),"",VLOOKUP(A76,'[1]Z04 支出决算表(财决04表)'!$A$10:$J$500,5,FALSE))</f>
        <v/>
      </c>
      <c r="E76" s="144" t="str">
        <f>IF(ISERROR(VLOOKUP(A76,'[1]Z04 支出决算表(财决04表)'!$A$10:$J$500,6,FALSE)),"",VLOOKUP(A76,'[1]Z04 支出决算表(财决04表)'!$A$10:$J$500,6,FALSE))</f>
        <v/>
      </c>
      <c r="F76" s="144" t="str">
        <f>IF(ISERROR(VLOOKUP(A76,'[1]Z04 支出决算表(财决04表)'!$A$10:$J$500,7,FALSE)),"",VLOOKUP(A76,'[1]Z04 支出决算表(财决04表)'!$A$10:$J$500,7,FALSE))</f>
        <v/>
      </c>
      <c r="G76" s="144" t="str">
        <f>IF(ISERROR(VLOOKUP(A76,'[1]Z04 支出决算表(财决04表)'!$A$10:$J$500,8,FALSE)),"",VLOOKUP(A76,'[1]Z04 支出决算表(财决04表)'!$A$10:$J$500,8,FALSE))</f>
        <v/>
      </c>
      <c r="H76" s="144" t="str">
        <f>IF(ISERROR(VLOOKUP(A76,'[1]Z04 支出决算表(财决04表)'!$A$10:$J$500,9,FALSE)),"",VLOOKUP(A76,'[1]Z04 支出决算表(财决04表)'!$A$10:$J$500,9,FALSE))</f>
        <v/>
      </c>
      <c r="I76" s="144" t="str">
        <f>IF(ISERROR(VLOOKUP(A76,'[1]Z04 支出决算表(财决04表)'!$A$10:$J$500,10,FALSE)),"",VLOOKUP(A76,'[1]Z04 支出决算表(财决04表)'!$A$10:$J$500,10,FALSE))</f>
        <v/>
      </c>
      <c r="J76" s="155">
        <f>'[1]Z04 支出决算表(财决04表)'!$A75</f>
        <v>0</v>
      </c>
      <c r="K76" s="156">
        <f>'[1]Z04 支出决算表(财决04表)'!$E75</f>
        <v>0</v>
      </c>
      <c r="L76" s="133" t="str">
        <f t="shared" ref="L76:L139" si="3">IF(C76&lt;&gt;"",ROW(),"")</f>
        <v/>
      </c>
    </row>
    <row r="77" spans="1:12" ht="22.65" customHeight="1">
      <c r="A77" s="141" t="str">
        <f t="shared" si="2"/>
        <v/>
      </c>
      <c r="B77" s="142"/>
      <c r="C77" s="143" t="str">
        <f>IF(ISERROR(VLOOKUP(A77,'[1]Z04 支出决算表(财决04表)'!$A$10:$J$500,4,FALSE)),"",VLOOKUP(A77,'[1]Z04 支出决算表(财决04表)'!$A$10:$J$500,4,FALSE))</f>
        <v/>
      </c>
      <c r="D77" s="144" t="str">
        <f>IF(ISERROR(VLOOKUP(A77,'[1]Z04 支出决算表(财决04表)'!$A$10:$J$500,5,FALSE)),"",VLOOKUP(A77,'[1]Z04 支出决算表(财决04表)'!$A$10:$J$500,5,FALSE))</f>
        <v/>
      </c>
      <c r="E77" s="144" t="str">
        <f>IF(ISERROR(VLOOKUP(A77,'[1]Z04 支出决算表(财决04表)'!$A$10:$J$500,6,FALSE)),"",VLOOKUP(A77,'[1]Z04 支出决算表(财决04表)'!$A$10:$J$500,6,FALSE))</f>
        <v/>
      </c>
      <c r="F77" s="144" t="str">
        <f>IF(ISERROR(VLOOKUP(A77,'[1]Z04 支出决算表(财决04表)'!$A$10:$J$500,7,FALSE)),"",VLOOKUP(A77,'[1]Z04 支出决算表(财决04表)'!$A$10:$J$500,7,FALSE))</f>
        <v/>
      </c>
      <c r="G77" s="144" t="str">
        <f>IF(ISERROR(VLOOKUP(A77,'[1]Z04 支出决算表(财决04表)'!$A$10:$J$500,8,FALSE)),"",VLOOKUP(A77,'[1]Z04 支出决算表(财决04表)'!$A$10:$J$500,8,FALSE))</f>
        <v/>
      </c>
      <c r="H77" s="144" t="str">
        <f>IF(ISERROR(VLOOKUP(A77,'[1]Z04 支出决算表(财决04表)'!$A$10:$J$500,9,FALSE)),"",VLOOKUP(A77,'[1]Z04 支出决算表(财决04表)'!$A$10:$J$500,9,FALSE))</f>
        <v/>
      </c>
      <c r="I77" s="144" t="str">
        <f>IF(ISERROR(VLOOKUP(A77,'[1]Z04 支出决算表(财决04表)'!$A$10:$J$500,10,FALSE)),"",VLOOKUP(A77,'[1]Z04 支出决算表(财决04表)'!$A$10:$J$500,10,FALSE))</f>
        <v/>
      </c>
      <c r="J77" s="155">
        <f>'[1]Z04 支出决算表(财决04表)'!$A76</f>
        <v>0</v>
      </c>
      <c r="K77" s="156">
        <f>'[1]Z04 支出决算表(财决04表)'!$E76</f>
        <v>0</v>
      </c>
      <c r="L77" s="133" t="str">
        <f t="shared" si="3"/>
        <v/>
      </c>
    </row>
    <row r="78" spans="1:12" ht="22.65" customHeight="1">
      <c r="A78" s="141" t="str">
        <f t="shared" si="2"/>
        <v/>
      </c>
      <c r="B78" s="142"/>
      <c r="C78" s="143" t="str">
        <f>IF(ISERROR(VLOOKUP(A78,'[1]Z04 支出决算表(财决04表)'!$A$10:$J$500,4,FALSE)),"",VLOOKUP(A78,'[1]Z04 支出决算表(财决04表)'!$A$10:$J$500,4,FALSE))</f>
        <v/>
      </c>
      <c r="D78" s="144" t="str">
        <f>IF(ISERROR(VLOOKUP(A78,'[1]Z04 支出决算表(财决04表)'!$A$10:$J$500,5,FALSE)),"",VLOOKUP(A78,'[1]Z04 支出决算表(财决04表)'!$A$10:$J$500,5,FALSE))</f>
        <v/>
      </c>
      <c r="E78" s="144" t="str">
        <f>IF(ISERROR(VLOOKUP(A78,'[1]Z04 支出决算表(财决04表)'!$A$10:$J$500,6,FALSE)),"",VLOOKUP(A78,'[1]Z04 支出决算表(财决04表)'!$A$10:$J$500,6,FALSE))</f>
        <v/>
      </c>
      <c r="F78" s="144" t="str">
        <f>IF(ISERROR(VLOOKUP(A78,'[1]Z04 支出决算表(财决04表)'!$A$10:$J$500,7,FALSE)),"",VLOOKUP(A78,'[1]Z04 支出决算表(财决04表)'!$A$10:$J$500,7,FALSE))</f>
        <v/>
      </c>
      <c r="G78" s="144" t="str">
        <f>IF(ISERROR(VLOOKUP(A78,'[1]Z04 支出决算表(财决04表)'!$A$10:$J$500,8,FALSE)),"",VLOOKUP(A78,'[1]Z04 支出决算表(财决04表)'!$A$10:$J$500,8,FALSE))</f>
        <v/>
      </c>
      <c r="H78" s="144" t="str">
        <f>IF(ISERROR(VLOOKUP(A78,'[1]Z04 支出决算表(财决04表)'!$A$10:$J$500,9,FALSE)),"",VLOOKUP(A78,'[1]Z04 支出决算表(财决04表)'!$A$10:$J$500,9,FALSE))</f>
        <v/>
      </c>
      <c r="I78" s="144" t="str">
        <f>IF(ISERROR(VLOOKUP(A78,'[1]Z04 支出决算表(财决04表)'!$A$10:$J$500,10,FALSE)),"",VLOOKUP(A78,'[1]Z04 支出决算表(财决04表)'!$A$10:$J$500,10,FALSE))</f>
        <v/>
      </c>
      <c r="J78" s="155">
        <f>'[1]Z04 支出决算表(财决04表)'!$A77</f>
        <v>0</v>
      </c>
      <c r="K78" s="156">
        <f>'[1]Z04 支出决算表(财决04表)'!$E77</f>
        <v>0</v>
      </c>
      <c r="L78" s="133" t="str">
        <f t="shared" si="3"/>
        <v/>
      </c>
    </row>
    <row r="79" spans="1:12" ht="22.65" customHeight="1">
      <c r="A79" s="141" t="str">
        <f t="shared" si="2"/>
        <v/>
      </c>
      <c r="B79" s="142"/>
      <c r="C79" s="143" t="str">
        <f>IF(ISERROR(VLOOKUP(A79,'[1]Z04 支出决算表(财决04表)'!$A$10:$J$500,4,FALSE)),"",VLOOKUP(A79,'[1]Z04 支出决算表(财决04表)'!$A$10:$J$500,4,FALSE))</f>
        <v/>
      </c>
      <c r="D79" s="144" t="str">
        <f>IF(ISERROR(VLOOKUP(A79,'[1]Z04 支出决算表(财决04表)'!$A$10:$J$500,5,FALSE)),"",VLOOKUP(A79,'[1]Z04 支出决算表(财决04表)'!$A$10:$J$500,5,FALSE))</f>
        <v/>
      </c>
      <c r="E79" s="144" t="str">
        <f>IF(ISERROR(VLOOKUP(A79,'[1]Z04 支出决算表(财决04表)'!$A$10:$J$500,6,FALSE)),"",VLOOKUP(A79,'[1]Z04 支出决算表(财决04表)'!$A$10:$J$500,6,FALSE))</f>
        <v/>
      </c>
      <c r="F79" s="144" t="str">
        <f>IF(ISERROR(VLOOKUP(A79,'[1]Z04 支出决算表(财决04表)'!$A$10:$J$500,7,FALSE)),"",VLOOKUP(A79,'[1]Z04 支出决算表(财决04表)'!$A$10:$J$500,7,FALSE))</f>
        <v/>
      </c>
      <c r="G79" s="144" t="str">
        <f>IF(ISERROR(VLOOKUP(A79,'[1]Z04 支出决算表(财决04表)'!$A$10:$J$500,8,FALSE)),"",VLOOKUP(A79,'[1]Z04 支出决算表(财决04表)'!$A$10:$J$500,8,FALSE))</f>
        <v/>
      </c>
      <c r="H79" s="144" t="str">
        <f>IF(ISERROR(VLOOKUP(A79,'[1]Z04 支出决算表(财决04表)'!$A$10:$J$500,9,FALSE)),"",VLOOKUP(A79,'[1]Z04 支出决算表(财决04表)'!$A$10:$J$500,9,FALSE))</f>
        <v/>
      </c>
      <c r="I79" s="144" t="str">
        <f>IF(ISERROR(VLOOKUP(A79,'[1]Z04 支出决算表(财决04表)'!$A$10:$J$500,10,FALSE)),"",VLOOKUP(A79,'[1]Z04 支出决算表(财决04表)'!$A$10:$J$500,10,FALSE))</f>
        <v/>
      </c>
      <c r="J79" s="155">
        <f>'[1]Z04 支出决算表(财决04表)'!$A78</f>
        <v>0</v>
      </c>
      <c r="K79" s="156">
        <f>'[1]Z04 支出决算表(财决04表)'!$E78</f>
        <v>0</v>
      </c>
      <c r="L79" s="133" t="str">
        <f t="shared" si="3"/>
        <v/>
      </c>
    </row>
    <row r="80" spans="1:12" ht="22.65" customHeight="1">
      <c r="A80" s="141" t="str">
        <f t="shared" si="2"/>
        <v/>
      </c>
      <c r="B80" s="142"/>
      <c r="C80" s="143" t="str">
        <f>IF(ISERROR(VLOOKUP(A80,'[1]Z04 支出决算表(财决04表)'!$A$10:$J$500,4,FALSE)),"",VLOOKUP(A80,'[1]Z04 支出决算表(财决04表)'!$A$10:$J$500,4,FALSE))</f>
        <v/>
      </c>
      <c r="D80" s="144" t="str">
        <f>IF(ISERROR(VLOOKUP(A80,'[1]Z04 支出决算表(财决04表)'!$A$10:$J$500,5,FALSE)),"",VLOOKUP(A80,'[1]Z04 支出决算表(财决04表)'!$A$10:$J$500,5,FALSE))</f>
        <v/>
      </c>
      <c r="E80" s="144" t="str">
        <f>IF(ISERROR(VLOOKUP(A80,'[1]Z04 支出决算表(财决04表)'!$A$10:$J$500,6,FALSE)),"",VLOOKUP(A80,'[1]Z04 支出决算表(财决04表)'!$A$10:$J$500,6,FALSE))</f>
        <v/>
      </c>
      <c r="F80" s="144" t="str">
        <f>IF(ISERROR(VLOOKUP(A80,'[1]Z04 支出决算表(财决04表)'!$A$10:$J$500,7,FALSE)),"",VLOOKUP(A80,'[1]Z04 支出决算表(财决04表)'!$A$10:$J$500,7,FALSE))</f>
        <v/>
      </c>
      <c r="G80" s="144" t="str">
        <f>IF(ISERROR(VLOOKUP(A80,'[1]Z04 支出决算表(财决04表)'!$A$10:$J$500,8,FALSE)),"",VLOOKUP(A80,'[1]Z04 支出决算表(财决04表)'!$A$10:$J$500,8,FALSE))</f>
        <v/>
      </c>
      <c r="H80" s="144" t="str">
        <f>IF(ISERROR(VLOOKUP(A80,'[1]Z04 支出决算表(财决04表)'!$A$10:$J$500,9,FALSE)),"",VLOOKUP(A80,'[1]Z04 支出决算表(财决04表)'!$A$10:$J$500,9,FALSE))</f>
        <v/>
      </c>
      <c r="I80" s="144" t="str">
        <f>IF(ISERROR(VLOOKUP(A80,'[1]Z04 支出决算表(财决04表)'!$A$10:$J$500,10,FALSE)),"",VLOOKUP(A80,'[1]Z04 支出决算表(财决04表)'!$A$10:$J$500,10,FALSE))</f>
        <v/>
      </c>
      <c r="J80" s="155">
        <f>'[1]Z04 支出决算表(财决04表)'!$A79</f>
        <v>0</v>
      </c>
      <c r="K80" s="156">
        <f>'[1]Z04 支出决算表(财决04表)'!$E79</f>
        <v>0</v>
      </c>
      <c r="L80" s="133" t="str">
        <f t="shared" si="3"/>
        <v/>
      </c>
    </row>
    <row r="81" spans="1:12" ht="22.65" customHeight="1">
      <c r="A81" s="141" t="str">
        <f t="shared" si="2"/>
        <v/>
      </c>
      <c r="B81" s="142"/>
      <c r="C81" s="143" t="str">
        <f>IF(ISERROR(VLOOKUP(A81,'[1]Z04 支出决算表(财决04表)'!$A$10:$J$500,4,FALSE)),"",VLOOKUP(A81,'[1]Z04 支出决算表(财决04表)'!$A$10:$J$500,4,FALSE))</f>
        <v/>
      </c>
      <c r="D81" s="144" t="str">
        <f>IF(ISERROR(VLOOKUP(A81,'[1]Z04 支出决算表(财决04表)'!$A$10:$J$500,5,FALSE)),"",VLOOKUP(A81,'[1]Z04 支出决算表(财决04表)'!$A$10:$J$500,5,FALSE))</f>
        <v/>
      </c>
      <c r="E81" s="144" t="str">
        <f>IF(ISERROR(VLOOKUP(A81,'[1]Z04 支出决算表(财决04表)'!$A$10:$J$500,6,FALSE)),"",VLOOKUP(A81,'[1]Z04 支出决算表(财决04表)'!$A$10:$J$500,6,FALSE))</f>
        <v/>
      </c>
      <c r="F81" s="144" t="str">
        <f>IF(ISERROR(VLOOKUP(A81,'[1]Z04 支出决算表(财决04表)'!$A$10:$J$500,7,FALSE)),"",VLOOKUP(A81,'[1]Z04 支出决算表(财决04表)'!$A$10:$J$500,7,FALSE))</f>
        <v/>
      </c>
      <c r="G81" s="144" t="str">
        <f>IF(ISERROR(VLOOKUP(A81,'[1]Z04 支出决算表(财决04表)'!$A$10:$J$500,8,FALSE)),"",VLOOKUP(A81,'[1]Z04 支出决算表(财决04表)'!$A$10:$J$500,8,FALSE))</f>
        <v/>
      </c>
      <c r="H81" s="144" t="str">
        <f>IF(ISERROR(VLOOKUP(A81,'[1]Z04 支出决算表(财决04表)'!$A$10:$J$500,9,FALSE)),"",VLOOKUP(A81,'[1]Z04 支出决算表(财决04表)'!$A$10:$J$500,9,FALSE))</f>
        <v/>
      </c>
      <c r="I81" s="144" t="str">
        <f>IF(ISERROR(VLOOKUP(A81,'[1]Z04 支出决算表(财决04表)'!$A$10:$J$500,10,FALSE)),"",VLOOKUP(A81,'[1]Z04 支出决算表(财决04表)'!$A$10:$J$500,10,FALSE))</f>
        <v/>
      </c>
      <c r="J81" s="155">
        <f>'[1]Z04 支出决算表(财决04表)'!$A80</f>
        <v>0</v>
      </c>
      <c r="K81" s="156">
        <f>'[1]Z04 支出决算表(财决04表)'!$E80</f>
        <v>0</v>
      </c>
      <c r="L81" s="133" t="str">
        <f t="shared" si="3"/>
        <v/>
      </c>
    </row>
    <row r="82" spans="1:12" ht="22.65" customHeight="1">
      <c r="A82" s="141" t="str">
        <f t="shared" si="2"/>
        <v/>
      </c>
      <c r="B82" s="142"/>
      <c r="C82" s="143" t="str">
        <f>IF(ISERROR(VLOOKUP(A82,'[1]Z04 支出决算表(财决04表)'!$A$10:$J$500,4,FALSE)),"",VLOOKUP(A82,'[1]Z04 支出决算表(财决04表)'!$A$10:$J$500,4,FALSE))</f>
        <v/>
      </c>
      <c r="D82" s="144" t="str">
        <f>IF(ISERROR(VLOOKUP(A82,'[1]Z04 支出决算表(财决04表)'!$A$10:$J$500,5,FALSE)),"",VLOOKUP(A82,'[1]Z04 支出决算表(财决04表)'!$A$10:$J$500,5,FALSE))</f>
        <v/>
      </c>
      <c r="E82" s="144" t="str">
        <f>IF(ISERROR(VLOOKUP(A82,'[1]Z04 支出决算表(财决04表)'!$A$10:$J$500,6,FALSE)),"",VLOOKUP(A82,'[1]Z04 支出决算表(财决04表)'!$A$10:$J$500,6,FALSE))</f>
        <v/>
      </c>
      <c r="F82" s="144" t="str">
        <f>IF(ISERROR(VLOOKUP(A82,'[1]Z04 支出决算表(财决04表)'!$A$10:$J$500,7,FALSE)),"",VLOOKUP(A82,'[1]Z04 支出决算表(财决04表)'!$A$10:$J$500,7,FALSE))</f>
        <v/>
      </c>
      <c r="G82" s="144" t="str">
        <f>IF(ISERROR(VLOOKUP(A82,'[1]Z04 支出决算表(财决04表)'!$A$10:$J$500,8,FALSE)),"",VLOOKUP(A82,'[1]Z04 支出决算表(财决04表)'!$A$10:$J$500,8,FALSE))</f>
        <v/>
      </c>
      <c r="H82" s="144" t="str">
        <f>IF(ISERROR(VLOOKUP(A82,'[1]Z04 支出决算表(财决04表)'!$A$10:$J$500,9,FALSE)),"",VLOOKUP(A82,'[1]Z04 支出决算表(财决04表)'!$A$10:$J$500,9,FALSE))</f>
        <v/>
      </c>
      <c r="I82" s="144" t="str">
        <f>IF(ISERROR(VLOOKUP(A82,'[1]Z04 支出决算表(财决04表)'!$A$10:$J$500,10,FALSE)),"",VLOOKUP(A82,'[1]Z04 支出决算表(财决04表)'!$A$10:$J$500,10,FALSE))</f>
        <v/>
      </c>
      <c r="J82" s="155">
        <f>'[1]Z04 支出决算表(财决04表)'!$A81</f>
        <v>0</v>
      </c>
      <c r="K82" s="156">
        <f>'[1]Z04 支出决算表(财决04表)'!$E81</f>
        <v>0</v>
      </c>
      <c r="L82" s="133" t="str">
        <f t="shared" si="3"/>
        <v/>
      </c>
    </row>
    <row r="83" spans="1:12" ht="22.65" customHeight="1">
      <c r="A83" s="141" t="str">
        <f t="shared" si="2"/>
        <v/>
      </c>
      <c r="B83" s="142"/>
      <c r="C83" s="143" t="str">
        <f>IF(ISERROR(VLOOKUP(A83,'[1]Z04 支出决算表(财决04表)'!$A$10:$J$500,4,FALSE)),"",VLOOKUP(A83,'[1]Z04 支出决算表(财决04表)'!$A$10:$J$500,4,FALSE))</f>
        <v/>
      </c>
      <c r="D83" s="144" t="str">
        <f>IF(ISERROR(VLOOKUP(A83,'[1]Z04 支出决算表(财决04表)'!$A$10:$J$500,5,FALSE)),"",VLOOKUP(A83,'[1]Z04 支出决算表(财决04表)'!$A$10:$J$500,5,FALSE))</f>
        <v/>
      </c>
      <c r="E83" s="144" t="str">
        <f>IF(ISERROR(VLOOKUP(A83,'[1]Z04 支出决算表(财决04表)'!$A$10:$J$500,6,FALSE)),"",VLOOKUP(A83,'[1]Z04 支出决算表(财决04表)'!$A$10:$J$500,6,FALSE))</f>
        <v/>
      </c>
      <c r="F83" s="144" t="str">
        <f>IF(ISERROR(VLOOKUP(A83,'[1]Z04 支出决算表(财决04表)'!$A$10:$J$500,7,FALSE)),"",VLOOKUP(A83,'[1]Z04 支出决算表(财决04表)'!$A$10:$J$500,7,FALSE))</f>
        <v/>
      </c>
      <c r="G83" s="144" t="str">
        <f>IF(ISERROR(VLOOKUP(A83,'[1]Z04 支出决算表(财决04表)'!$A$10:$J$500,8,FALSE)),"",VLOOKUP(A83,'[1]Z04 支出决算表(财决04表)'!$A$10:$J$500,8,FALSE))</f>
        <v/>
      </c>
      <c r="H83" s="144" t="str">
        <f>IF(ISERROR(VLOOKUP(A83,'[1]Z04 支出决算表(财决04表)'!$A$10:$J$500,9,FALSE)),"",VLOOKUP(A83,'[1]Z04 支出决算表(财决04表)'!$A$10:$J$500,9,FALSE))</f>
        <v/>
      </c>
      <c r="I83" s="144" t="str">
        <f>IF(ISERROR(VLOOKUP(A83,'[1]Z04 支出决算表(财决04表)'!$A$10:$J$500,10,FALSE)),"",VLOOKUP(A83,'[1]Z04 支出决算表(财决04表)'!$A$10:$J$500,10,FALSE))</f>
        <v/>
      </c>
      <c r="J83" s="155">
        <f>'[1]Z04 支出决算表(财决04表)'!$A82</f>
        <v>0</v>
      </c>
      <c r="K83" s="156">
        <f>'[1]Z04 支出决算表(财决04表)'!$E82</f>
        <v>0</v>
      </c>
      <c r="L83" s="133" t="str">
        <f t="shared" si="3"/>
        <v/>
      </c>
    </row>
    <row r="84" spans="1:12" ht="22.65" customHeight="1">
      <c r="A84" s="141" t="str">
        <f t="shared" si="2"/>
        <v/>
      </c>
      <c r="B84" s="142"/>
      <c r="C84" s="143" t="str">
        <f>IF(ISERROR(VLOOKUP(A84,'[1]Z04 支出决算表(财决04表)'!$A$10:$J$500,4,FALSE)),"",VLOOKUP(A84,'[1]Z04 支出决算表(财决04表)'!$A$10:$J$500,4,FALSE))</f>
        <v/>
      </c>
      <c r="D84" s="144" t="str">
        <f>IF(ISERROR(VLOOKUP(A84,'[1]Z04 支出决算表(财决04表)'!$A$10:$J$500,5,FALSE)),"",VLOOKUP(A84,'[1]Z04 支出决算表(财决04表)'!$A$10:$J$500,5,FALSE))</f>
        <v/>
      </c>
      <c r="E84" s="144" t="str">
        <f>IF(ISERROR(VLOOKUP(A84,'[1]Z04 支出决算表(财决04表)'!$A$10:$J$500,6,FALSE)),"",VLOOKUP(A84,'[1]Z04 支出决算表(财决04表)'!$A$10:$J$500,6,FALSE))</f>
        <v/>
      </c>
      <c r="F84" s="144" t="str">
        <f>IF(ISERROR(VLOOKUP(A84,'[1]Z04 支出决算表(财决04表)'!$A$10:$J$500,7,FALSE)),"",VLOOKUP(A84,'[1]Z04 支出决算表(财决04表)'!$A$10:$J$500,7,FALSE))</f>
        <v/>
      </c>
      <c r="G84" s="144" t="str">
        <f>IF(ISERROR(VLOOKUP(A84,'[1]Z04 支出决算表(财决04表)'!$A$10:$J$500,8,FALSE)),"",VLOOKUP(A84,'[1]Z04 支出决算表(财决04表)'!$A$10:$J$500,8,FALSE))</f>
        <v/>
      </c>
      <c r="H84" s="144" t="str">
        <f>IF(ISERROR(VLOOKUP(A84,'[1]Z04 支出决算表(财决04表)'!$A$10:$J$500,9,FALSE)),"",VLOOKUP(A84,'[1]Z04 支出决算表(财决04表)'!$A$10:$J$500,9,FALSE))</f>
        <v/>
      </c>
      <c r="I84" s="144" t="str">
        <f>IF(ISERROR(VLOOKUP(A84,'[1]Z04 支出决算表(财决04表)'!$A$10:$J$500,10,FALSE)),"",VLOOKUP(A84,'[1]Z04 支出决算表(财决04表)'!$A$10:$J$500,10,FALSE))</f>
        <v/>
      </c>
      <c r="J84" s="155">
        <f>'[1]Z04 支出决算表(财决04表)'!$A83</f>
        <v>0</v>
      </c>
      <c r="K84" s="156">
        <f>'[1]Z04 支出决算表(财决04表)'!$E83</f>
        <v>0</v>
      </c>
      <c r="L84" s="133" t="str">
        <f t="shared" si="3"/>
        <v/>
      </c>
    </row>
    <row r="85" spans="1:12" ht="22.65" customHeight="1">
      <c r="A85" s="141" t="str">
        <f t="shared" si="2"/>
        <v/>
      </c>
      <c r="B85" s="142"/>
      <c r="C85" s="143" t="str">
        <f>IF(ISERROR(VLOOKUP(A85,'[1]Z04 支出决算表(财决04表)'!$A$10:$J$500,4,FALSE)),"",VLOOKUP(A85,'[1]Z04 支出决算表(财决04表)'!$A$10:$J$500,4,FALSE))</f>
        <v/>
      </c>
      <c r="D85" s="144" t="str">
        <f>IF(ISERROR(VLOOKUP(A85,'[1]Z04 支出决算表(财决04表)'!$A$10:$J$500,5,FALSE)),"",VLOOKUP(A85,'[1]Z04 支出决算表(财决04表)'!$A$10:$J$500,5,FALSE))</f>
        <v/>
      </c>
      <c r="E85" s="144" t="str">
        <f>IF(ISERROR(VLOOKUP(A85,'[1]Z04 支出决算表(财决04表)'!$A$10:$J$500,6,FALSE)),"",VLOOKUP(A85,'[1]Z04 支出决算表(财决04表)'!$A$10:$J$500,6,FALSE))</f>
        <v/>
      </c>
      <c r="F85" s="144" t="str">
        <f>IF(ISERROR(VLOOKUP(A85,'[1]Z04 支出决算表(财决04表)'!$A$10:$J$500,7,FALSE)),"",VLOOKUP(A85,'[1]Z04 支出决算表(财决04表)'!$A$10:$J$500,7,FALSE))</f>
        <v/>
      </c>
      <c r="G85" s="144" t="str">
        <f>IF(ISERROR(VLOOKUP(A85,'[1]Z04 支出决算表(财决04表)'!$A$10:$J$500,8,FALSE)),"",VLOOKUP(A85,'[1]Z04 支出决算表(财决04表)'!$A$10:$J$500,8,FALSE))</f>
        <v/>
      </c>
      <c r="H85" s="144" t="str">
        <f>IF(ISERROR(VLOOKUP(A85,'[1]Z04 支出决算表(财决04表)'!$A$10:$J$500,9,FALSE)),"",VLOOKUP(A85,'[1]Z04 支出决算表(财决04表)'!$A$10:$J$500,9,FALSE))</f>
        <v/>
      </c>
      <c r="I85" s="144" t="str">
        <f>IF(ISERROR(VLOOKUP(A85,'[1]Z04 支出决算表(财决04表)'!$A$10:$J$500,10,FALSE)),"",VLOOKUP(A85,'[1]Z04 支出决算表(财决04表)'!$A$10:$J$500,10,FALSE))</f>
        <v/>
      </c>
      <c r="J85" s="155">
        <f>'[1]Z04 支出决算表(财决04表)'!$A84</f>
        <v>0</v>
      </c>
      <c r="K85" s="156">
        <f>'[1]Z04 支出决算表(财决04表)'!$E84</f>
        <v>0</v>
      </c>
      <c r="L85" s="133" t="str">
        <f t="shared" si="3"/>
        <v/>
      </c>
    </row>
    <row r="86" spans="1:12" ht="22.65" customHeight="1">
      <c r="A86" s="141" t="str">
        <f t="shared" si="2"/>
        <v/>
      </c>
      <c r="B86" s="142"/>
      <c r="C86" s="143" t="str">
        <f>IF(ISERROR(VLOOKUP(A86,'[1]Z04 支出决算表(财决04表)'!$A$10:$J$500,4,FALSE)),"",VLOOKUP(A86,'[1]Z04 支出决算表(财决04表)'!$A$10:$J$500,4,FALSE))</f>
        <v/>
      </c>
      <c r="D86" s="144" t="str">
        <f>IF(ISERROR(VLOOKUP(A86,'[1]Z04 支出决算表(财决04表)'!$A$10:$J$500,5,FALSE)),"",VLOOKUP(A86,'[1]Z04 支出决算表(财决04表)'!$A$10:$J$500,5,FALSE))</f>
        <v/>
      </c>
      <c r="E86" s="144" t="str">
        <f>IF(ISERROR(VLOOKUP(A86,'[1]Z04 支出决算表(财决04表)'!$A$10:$J$500,6,FALSE)),"",VLOOKUP(A86,'[1]Z04 支出决算表(财决04表)'!$A$10:$J$500,6,FALSE))</f>
        <v/>
      </c>
      <c r="F86" s="144" t="str">
        <f>IF(ISERROR(VLOOKUP(A86,'[1]Z04 支出决算表(财决04表)'!$A$10:$J$500,7,FALSE)),"",VLOOKUP(A86,'[1]Z04 支出决算表(财决04表)'!$A$10:$J$500,7,FALSE))</f>
        <v/>
      </c>
      <c r="G86" s="144" t="str">
        <f>IF(ISERROR(VLOOKUP(A86,'[1]Z04 支出决算表(财决04表)'!$A$10:$J$500,8,FALSE)),"",VLOOKUP(A86,'[1]Z04 支出决算表(财决04表)'!$A$10:$J$500,8,FALSE))</f>
        <v/>
      </c>
      <c r="H86" s="144" t="str">
        <f>IF(ISERROR(VLOOKUP(A86,'[1]Z04 支出决算表(财决04表)'!$A$10:$J$500,9,FALSE)),"",VLOOKUP(A86,'[1]Z04 支出决算表(财决04表)'!$A$10:$J$500,9,FALSE))</f>
        <v/>
      </c>
      <c r="I86" s="144" t="str">
        <f>IF(ISERROR(VLOOKUP(A86,'[1]Z04 支出决算表(财决04表)'!$A$10:$J$500,10,FALSE)),"",VLOOKUP(A86,'[1]Z04 支出决算表(财决04表)'!$A$10:$J$500,10,FALSE))</f>
        <v/>
      </c>
      <c r="J86" s="155">
        <f>'[1]Z04 支出决算表(财决04表)'!$A85</f>
        <v>0</v>
      </c>
      <c r="K86" s="156">
        <f>'[1]Z04 支出决算表(财决04表)'!$E85</f>
        <v>0</v>
      </c>
      <c r="L86" s="133" t="str">
        <f t="shared" si="3"/>
        <v/>
      </c>
    </row>
    <row r="87" spans="1:12" ht="22.65" customHeight="1">
      <c r="A87" s="141" t="str">
        <f t="shared" si="2"/>
        <v/>
      </c>
      <c r="B87" s="142"/>
      <c r="C87" s="143" t="str">
        <f>IF(ISERROR(VLOOKUP(A87,'[1]Z04 支出决算表(财决04表)'!$A$10:$J$500,4,FALSE)),"",VLOOKUP(A87,'[1]Z04 支出决算表(财决04表)'!$A$10:$J$500,4,FALSE))</f>
        <v/>
      </c>
      <c r="D87" s="144" t="str">
        <f>IF(ISERROR(VLOOKUP(A87,'[1]Z04 支出决算表(财决04表)'!$A$10:$J$500,5,FALSE)),"",VLOOKUP(A87,'[1]Z04 支出决算表(财决04表)'!$A$10:$J$500,5,FALSE))</f>
        <v/>
      </c>
      <c r="E87" s="144" t="str">
        <f>IF(ISERROR(VLOOKUP(A87,'[1]Z04 支出决算表(财决04表)'!$A$10:$J$500,6,FALSE)),"",VLOOKUP(A87,'[1]Z04 支出决算表(财决04表)'!$A$10:$J$500,6,FALSE))</f>
        <v/>
      </c>
      <c r="F87" s="144" t="str">
        <f>IF(ISERROR(VLOOKUP(A87,'[1]Z04 支出决算表(财决04表)'!$A$10:$J$500,7,FALSE)),"",VLOOKUP(A87,'[1]Z04 支出决算表(财决04表)'!$A$10:$J$500,7,FALSE))</f>
        <v/>
      </c>
      <c r="G87" s="144" t="str">
        <f>IF(ISERROR(VLOOKUP(A87,'[1]Z04 支出决算表(财决04表)'!$A$10:$J$500,8,FALSE)),"",VLOOKUP(A87,'[1]Z04 支出决算表(财决04表)'!$A$10:$J$500,8,FALSE))</f>
        <v/>
      </c>
      <c r="H87" s="144" t="str">
        <f>IF(ISERROR(VLOOKUP(A87,'[1]Z04 支出决算表(财决04表)'!$A$10:$J$500,9,FALSE)),"",VLOOKUP(A87,'[1]Z04 支出决算表(财决04表)'!$A$10:$J$500,9,FALSE))</f>
        <v/>
      </c>
      <c r="I87" s="144" t="str">
        <f>IF(ISERROR(VLOOKUP(A87,'[1]Z04 支出决算表(财决04表)'!$A$10:$J$500,10,FALSE)),"",VLOOKUP(A87,'[1]Z04 支出决算表(财决04表)'!$A$10:$J$500,10,FALSE))</f>
        <v/>
      </c>
      <c r="J87" s="155">
        <f>'[1]Z04 支出决算表(财决04表)'!$A86</f>
        <v>0</v>
      </c>
      <c r="K87" s="156">
        <f>'[1]Z04 支出决算表(财决04表)'!$E86</f>
        <v>0</v>
      </c>
      <c r="L87" s="133" t="str">
        <f t="shared" si="3"/>
        <v/>
      </c>
    </row>
    <row r="88" spans="1:12" ht="22.65" customHeight="1">
      <c r="A88" s="141" t="str">
        <f t="shared" si="2"/>
        <v/>
      </c>
      <c r="B88" s="142"/>
      <c r="C88" s="143" t="str">
        <f>IF(ISERROR(VLOOKUP(A88,'[1]Z04 支出决算表(财决04表)'!$A$10:$J$500,4,FALSE)),"",VLOOKUP(A88,'[1]Z04 支出决算表(财决04表)'!$A$10:$J$500,4,FALSE))</f>
        <v/>
      </c>
      <c r="D88" s="144" t="str">
        <f>IF(ISERROR(VLOOKUP(A88,'[1]Z04 支出决算表(财决04表)'!$A$10:$J$500,5,FALSE)),"",VLOOKUP(A88,'[1]Z04 支出决算表(财决04表)'!$A$10:$J$500,5,FALSE))</f>
        <v/>
      </c>
      <c r="E88" s="144" t="str">
        <f>IF(ISERROR(VLOOKUP(A88,'[1]Z04 支出决算表(财决04表)'!$A$10:$J$500,6,FALSE)),"",VLOOKUP(A88,'[1]Z04 支出决算表(财决04表)'!$A$10:$J$500,6,FALSE))</f>
        <v/>
      </c>
      <c r="F88" s="144" t="str">
        <f>IF(ISERROR(VLOOKUP(A88,'[1]Z04 支出决算表(财决04表)'!$A$10:$J$500,7,FALSE)),"",VLOOKUP(A88,'[1]Z04 支出决算表(财决04表)'!$A$10:$J$500,7,FALSE))</f>
        <v/>
      </c>
      <c r="G88" s="144" t="str">
        <f>IF(ISERROR(VLOOKUP(A88,'[1]Z04 支出决算表(财决04表)'!$A$10:$J$500,8,FALSE)),"",VLOOKUP(A88,'[1]Z04 支出决算表(财决04表)'!$A$10:$J$500,8,FALSE))</f>
        <v/>
      </c>
      <c r="H88" s="144" t="str">
        <f>IF(ISERROR(VLOOKUP(A88,'[1]Z04 支出决算表(财决04表)'!$A$10:$J$500,9,FALSE)),"",VLOOKUP(A88,'[1]Z04 支出决算表(财决04表)'!$A$10:$J$500,9,FALSE))</f>
        <v/>
      </c>
      <c r="I88" s="144" t="str">
        <f>IF(ISERROR(VLOOKUP(A88,'[1]Z04 支出决算表(财决04表)'!$A$10:$J$500,10,FALSE)),"",VLOOKUP(A88,'[1]Z04 支出决算表(财决04表)'!$A$10:$J$500,10,FALSE))</f>
        <v/>
      </c>
      <c r="J88" s="155">
        <f>'[1]Z04 支出决算表(财决04表)'!$A87</f>
        <v>0</v>
      </c>
      <c r="K88" s="156">
        <f>'[1]Z04 支出决算表(财决04表)'!$E87</f>
        <v>0</v>
      </c>
      <c r="L88" s="133" t="str">
        <f t="shared" si="3"/>
        <v/>
      </c>
    </row>
    <row r="89" spans="1:12" ht="22.65" customHeight="1">
      <c r="A89" s="141" t="str">
        <f t="shared" si="2"/>
        <v/>
      </c>
      <c r="B89" s="142"/>
      <c r="C89" s="143" t="str">
        <f>IF(ISERROR(VLOOKUP(A89,'[1]Z04 支出决算表(财决04表)'!$A$10:$J$500,4,FALSE)),"",VLOOKUP(A89,'[1]Z04 支出决算表(财决04表)'!$A$10:$J$500,4,FALSE))</f>
        <v/>
      </c>
      <c r="D89" s="144" t="str">
        <f>IF(ISERROR(VLOOKUP(A89,'[1]Z04 支出决算表(财决04表)'!$A$10:$J$500,5,FALSE)),"",VLOOKUP(A89,'[1]Z04 支出决算表(财决04表)'!$A$10:$J$500,5,FALSE))</f>
        <v/>
      </c>
      <c r="E89" s="144" t="str">
        <f>IF(ISERROR(VLOOKUP(A89,'[1]Z04 支出决算表(财决04表)'!$A$10:$J$500,6,FALSE)),"",VLOOKUP(A89,'[1]Z04 支出决算表(财决04表)'!$A$10:$J$500,6,FALSE))</f>
        <v/>
      </c>
      <c r="F89" s="144" t="str">
        <f>IF(ISERROR(VLOOKUP(A89,'[1]Z04 支出决算表(财决04表)'!$A$10:$J$500,7,FALSE)),"",VLOOKUP(A89,'[1]Z04 支出决算表(财决04表)'!$A$10:$J$500,7,FALSE))</f>
        <v/>
      </c>
      <c r="G89" s="144" t="str">
        <f>IF(ISERROR(VLOOKUP(A89,'[1]Z04 支出决算表(财决04表)'!$A$10:$J$500,8,FALSE)),"",VLOOKUP(A89,'[1]Z04 支出决算表(财决04表)'!$A$10:$J$500,8,FALSE))</f>
        <v/>
      </c>
      <c r="H89" s="144" t="str">
        <f>IF(ISERROR(VLOOKUP(A89,'[1]Z04 支出决算表(财决04表)'!$A$10:$J$500,9,FALSE)),"",VLOOKUP(A89,'[1]Z04 支出决算表(财决04表)'!$A$10:$J$500,9,FALSE))</f>
        <v/>
      </c>
      <c r="I89" s="144" t="str">
        <f>IF(ISERROR(VLOOKUP(A89,'[1]Z04 支出决算表(财决04表)'!$A$10:$J$500,10,FALSE)),"",VLOOKUP(A89,'[1]Z04 支出决算表(财决04表)'!$A$10:$J$500,10,FALSE))</f>
        <v/>
      </c>
      <c r="J89" s="155">
        <f>'[1]Z04 支出决算表(财决04表)'!$A88</f>
        <v>0</v>
      </c>
      <c r="K89" s="156">
        <f>'[1]Z04 支出决算表(财决04表)'!$E88</f>
        <v>0</v>
      </c>
      <c r="L89" s="133" t="str">
        <f t="shared" si="3"/>
        <v/>
      </c>
    </row>
    <row r="90" spans="1:12" ht="22.65" customHeight="1">
      <c r="A90" s="141" t="str">
        <f t="shared" si="2"/>
        <v/>
      </c>
      <c r="B90" s="142"/>
      <c r="C90" s="143" t="str">
        <f>IF(ISERROR(VLOOKUP(A90,'[1]Z04 支出决算表(财决04表)'!$A$10:$J$500,4,FALSE)),"",VLOOKUP(A90,'[1]Z04 支出决算表(财决04表)'!$A$10:$J$500,4,FALSE))</f>
        <v/>
      </c>
      <c r="D90" s="144" t="str">
        <f>IF(ISERROR(VLOOKUP(A90,'[1]Z04 支出决算表(财决04表)'!$A$10:$J$500,5,FALSE)),"",VLOOKUP(A90,'[1]Z04 支出决算表(财决04表)'!$A$10:$J$500,5,FALSE))</f>
        <v/>
      </c>
      <c r="E90" s="144" t="str">
        <f>IF(ISERROR(VLOOKUP(A90,'[1]Z04 支出决算表(财决04表)'!$A$10:$J$500,6,FALSE)),"",VLOOKUP(A90,'[1]Z04 支出决算表(财决04表)'!$A$10:$J$500,6,FALSE))</f>
        <v/>
      </c>
      <c r="F90" s="144" t="str">
        <f>IF(ISERROR(VLOOKUP(A90,'[1]Z04 支出决算表(财决04表)'!$A$10:$J$500,7,FALSE)),"",VLOOKUP(A90,'[1]Z04 支出决算表(财决04表)'!$A$10:$J$500,7,FALSE))</f>
        <v/>
      </c>
      <c r="G90" s="144" t="str">
        <f>IF(ISERROR(VLOOKUP(A90,'[1]Z04 支出决算表(财决04表)'!$A$10:$J$500,8,FALSE)),"",VLOOKUP(A90,'[1]Z04 支出决算表(财决04表)'!$A$10:$J$500,8,FALSE))</f>
        <v/>
      </c>
      <c r="H90" s="144" t="str">
        <f>IF(ISERROR(VLOOKUP(A90,'[1]Z04 支出决算表(财决04表)'!$A$10:$J$500,9,FALSE)),"",VLOOKUP(A90,'[1]Z04 支出决算表(财决04表)'!$A$10:$J$500,9,FALSE))</f>
        <v/>
      </c>
      <c r="I90" s="144" t="str">
        <f>IF(ISERROR(VLOOKUP(A90,'[1]Z04 支出决算表(财决04表)'!$A$10:$J$500,10,FALSE)),"",VLOOKUP(A90,'[1]Z04 支出决算表(财决04表)'!$A$10:$J$500,10,FALSE))</f>
        <v/>
      </c>
      <c r="J90" s="155">
        <f>'[1]Z04 支出决算表(财决04表)'!$A89</f>
        <v>0</v>
      </c>
      <c r="K90" s="156">
        <f>'[1]Z04 支出决算表(财决04表)'!$E89</f>
        <v>0</v>
      </c>
      <c r="L90" s="133" t="str">
        <f t="shared" si="3"/>
        <v/>
      </c>
    </row>
    <row r="91" spans="1:12" ht="22.65" customHeight="1">
      <c r="A91" s="141" t="str">
        <f t="shared" si="2"/>
        <v/>
      </c>
      <c r="B91" s="142"/>
      <c r="C91" s="143" t="str">
        <f>IF(ISERROR(VLOOKUP(A91,'[1]Z04 支出决算表(财决04表)'!$A$10:$J$500,4,FALSE)),"",VLOOKUP(A91,'[1]Z04 支出决算表(财决04表)'!$A$10:$J$500,4,FALSE))</f>
        <v/>
      </c>
      <c r="D91" s="144" t="str">
        <f>IF(ISERROR(VLOOKUP(A91,'[1]Z04 支出决算表(财决04表)'!$A$10:$J$500,5,FALSE)),"",VLOOKUP(A91,'[1]Z04 支出决算表(财决04表)'!$A$10:$J$500,5,FALSE))</f>
        <v/>
      </c>
      <c r="E91" s="144" t="str">
        <f>IF(ISERROR(VLOOKUP(A91,'[1]Z04 支出决算表(财决04表)'!$A$10:$J$500,6,FALSE)),"",VLOOKUP(A91,'[1]Z04 支出决算表(财决04表)'!$A$10:$J$500,6,FALSE))</f>
        <v/>
      </c>
      <c r="F91" s="144" t="str">
        <f>IF(ISERROR(VLOOKUP(A91,'[1]Z04 支出决算表(财决04表)'!$A$10:$J$500,7,FALSE)),"",VLOOKUP(A91,'[1]Z04 支出决算表(财决04表)'!$A$10:$J$500,7,FALSE))</f>
        <v/>
      </c>
      <c r="G91" s="144" t="str">
        <f>IF(ISERROR(VLOOKUP(A91,'[1]Z04 支出决算表(财决04表)'!$A$10:$J$500,8,FALSE)),"",VLOOKUP(A91,'[1]Z04 支出决算表(财决04表)'!$A$10:$J$500,8,FALSE))</f>
        <v/>
      </c>
      <c r="H91" s="144" t="str">
        <f>IF(ISERROR(VLOOKUP(A91,'[1]Z04 支出决算表(财决04表)'!$A$10:$J$500,9,FALSE)),"",VLOOKUP(A91,'[1]Z04 支出决算表(财决04表)'!$A$10:$J$500,9,FALSE))</f>
        <v/>
      </c>
      <c r="I91" s="144" t="str">
        <f>IF(ISERROR(VLOOKUP(A91,'[1]Z04 支出决算表(财决04表)'!$A$10:$J$500,10,FALSE)),"",VLOOKUP(A91,'[1]Z04 支出决算表(财决04表)'!$A$10:$J$500,10,FALSE))</f>
        <v/>
      </c>
      <c r="J91" s="155">
        <f>'[1]Z04 支出决算表(财决04表)'!$A90</f>
        <v>0</v>
      </c>
      <c r="K91" s="156">
        <f>'[1]Z04 支出决算表(财决04表)'!$E90</f>
        <v>0</v>
      </c>
      <c r="L91" s="133" t="str">
        <f t="shared" si="3"/>
        <v/>
      </c>
    </row>
    <row r="92" spans="1:12" ht="22.65" customHeight="1">
      <c r="A92" s="141" t="str">
        <f t="shared" si="2"/>
        <v/>
      </c>
      <c r="B92" s="142"/>
      <c r="C92" s="143" t="str">
        <f>IF(ISERROR(VLOOKUP(A92,'[1]Z04 支出决算表(财决04表)'!$A$10:$J$500,4,FALSE)),"",VLOOKUP(A92,'[1]Z04 支出决算表(财决04表)'!$A$10:$J$500,4,FALSE))</f>
        <v/>
      </c>
      <c r="D92" s="144" t="str">
        <f>IF(ISERROR(VLOOKUP(A92,'[1]Z04 支出决算表(财决04表)'!$A$10:$J$500,5,FALSE)),"",VLOOKUP(A92,'[1]Z04 支出决算表(财决04表)'!$A$10:$J$500,5,FALSE))</f>
        <v/>
      </c>
      <c r="E92" s="144" t="str">
        <f>IF(ISERROR(VLOOKUP(A92,'[1]Z04 支出决算表(财决04表)'!$A$10:$J$500,6,FALSE)),"",VLOOKUP(A92,'[1]Z04 支出决算表(财决04表)'!$A$10:$J$500,6,FALSE))</f>
        <v/>
      </c>
      <c r="F92" s="144" t="str">
        <f>IF(ISERROR(VLOOKUP(A92,'[1]Z04 支出决算表(财决04表)'!$A$10:$J$500,7,FALSE)),"",VLOOKUP(A92,'[1]Z04 支出决算表(财决04表)'!$A$10:$J$500,7,FALSE))</f>
        <v/>
      </c>
      <c r="G92" s="144" t="str">
        <f>IF(ISERROR(VLOOKUP(A92,'[1]Z04 支出决算表(财决04表)'!$A$10:$J$500,8,FALSE)),"",VLOOKUP(A92,'[1]Z04 支出决算表(财决04表)'!$A$10:$J$500,8,FALSE))</f>
        <v/>
      </c>
      <c r="H92" s="144" t="str">
        <f>IF(ISERROR(VLOOKUP(A92,'[1]Z04 支出决算表(财决04表)'!$A$10:$J$500,9,FALSE)),"",VLOOKUP(A92,'[1]Z04 支出决算表(财决04表)'!$A$10:$J$500,9,FALSE))</f>
        <v/>
      </c>
      <c r="I92" s="144" t="str">
        <f>IF(ISERROR(VLOOKUP(A92,'[1]Z04 支出决算表(财决04表)'!$A$10:$J$500,10,FALSE)),"",VLOOKUP(A92,'[1]Z04 支出决算表(财决04表)'!$A$10:$J$500,10,FALSE))</f>
        <v/>
      </c>
      <c r="J92" s="155">
        <f>'[1]Z04 支出决算表(财决04表)'!$A91</f>
        <v>0</v>
      </c>
      <c r="K92" s="156">
        <f>'[1]Z04 支出决算表(财决04表)'!$E91</f>
        <v>0</v>
      </c>
      <c r="L92" s="133" t="str">
        <f t="shared" si="3"/>
        <v/>
      </c>
    </row>
    <row r="93" spans="1:12" ht="22.65" customHeight="1">
      <c r="A93" s="141" t="str">
        <f t="shared" si="2"/>
        <v/>
      </c>
      <c r="B93" s="142"/>
      <c r="C93" s="143" t="str">
        <f>IF(ISERROR(VLOOKUP(A93,'[1]Z04 支出决算表(财决04表)'!$A$10:$J$500,4,FALSE)),"",VLOOKUP(A93,'[1]Z04 支出决算表(财决04表)'!$A$10:$J$500,4,FALSE))</f>
        <v/>
      </c>
      <c r="D93" s="144" t="str">
        <f>IF(ISERROR(VLOOKUP(A93,'[1]Z04 支出决算表(财决04表)'!$A$10:$J$500,5,FALSE)),"",VLOOKUP(A93,'[1]Z04 支出决算表(财决04表)'!$A$10:$J$500,5,FALSE))</f>
        <v/>
      </c>
      <c r="E93" s="144" t="str">
        <f>IF(ISERROR(VLOOKUP(A93,'[1]Z04 支出决算表(财决04表)'!$A$10:$J$500,6,FALSE)),"",VLOOKUP(A93,'[1]Z04 支出决算表(财决04表)'!$A$10:$J$500,6,FALSE))</f>
        <v/>
      </c>
      <c r="F93" s="144" t="str">
        <f>IF(ISERROR(VLOOKUP(A93,'[1]Z04 支出决算表(财决04表)'!$A$10:$J$500,7,FALSE)),"",VLOOKUP(A93,'[1]Z04 支出决算表(财决04表)'!$A$10:$J$500,7,FALSE))</f>
        <v/>
      </c>
      <c r="G93" s="144" t="str">
        <f>IF(ISERROR(VLOOKUP(A93,'[1]Z04 支出决算表(财决04表)'!$A$10:$J$500,8,FALSE)),"",VLOOKUP(A93,'[1]Z04 支出决算表(财决04表)'!$A$10:$J$500,8,FALSE))</f>
        <v/>
      </c>
      <c r="H93" s="144" t="str">
        <f>IF(ISERROR(VLOOKUP(A93,'[1]Z04 支出决算表(财决04表)'!$A$10:$J$500,9,FALSE)),"",VLOOKUP(A93,'[1]Z04 支出决算表(财决04表)'!$A$10:$J$500,9,FALSE))</f>
        <v/>
      </c>
      <c r="I93" s="144" t="str">
        <f>IF(ISERROR(VLOOKUP(A93,'[1]Z04 支出决算表(财决04表)'!$A$10:$J$500,10,FALSE)),"",VLOOKUP(A93,'[1]Z04 支出决算表(财决04表)'!$A$10:$J$500,10,FALSE))</f>
        <v/>
      </c>
      <c r="J93" s="155">
        <f>'[1]Z04 支出决算表(财决04表)'!$A92</f>
        <v>0</v>
      </c>
      <c r="K93" s="156">
        <f>'[1]Z04 支出决算表(财决04表)'!$E92</f>
        <v>0</v>
      </c>
      <c r="L93" s="133" t="str">
        <f t="shared" si="3"/>
        <v/>
      </c>
    </row>
    <row r="94" spans="1:12" ht="22.65" customHeight="1">
      <c r="A94" s="141" t="str">
        <f t="shared" si="2"/>
        <v/>
      </c>
      <c r="B94" s="142"/>
      <c r="C94" s="143" t="str">
        <f>IF(ISERROR(VLOOKUP(A94,'[1]Z04 支出决算表(财决04表)'!$A$10:$J$500,4,FALSE)),"",VLOOKUP(A94,'[1]Z04 支出决算表(财决04表)'!$A$10:$J$500,4,FALSE))</f>
        <v/>
      </c>
      <c r="D94" s="144" t="str">
        <f>IF(ISERROR(VLOOKUP(A94,'[1]Z04 支出决算表(财决04表)'!$A$10:$J$500,5,FALSE)),"",VLOOKUP(A94,'[1]Z04 支出决算表(财决04表)'!$A$10:$J$500,5,FALSE))</f>
        <v/>
      </c>
      <c r="E94" s="144" t="str">
        <f>IF(ISERROR(VLOOKUP(A94,'[1]Z04 支出决算表(财决04表)'!$A$10:$J$500,6,FALSE)),"",VLOOKUP(A94,'[1]Z04 支出决算表(财决04表)'!$A$10:$J$500,6,FALSE))</f>
        <v/>
      </c>
      <c r="F94" s="144" t="str">
        <f>IF(ISERROR(VLOOKUP(A94,'[1]Z04 支出决算表(财决04表)'!$A$10:$J$500,7,FALSE)),"",VLOOKUP(A94,'[1]Z04 支出决算表(财决04表)'!$A$10:$J$500,7,FALSE))</f>
        <v/>
      </c>
      <c r="G94" s="144" t="str">
        <f>IF(ISERROR(VLOOKUP(A94,'[1]Z04 支出决算表(财决04表)'!$A$10:$J$500,8,FALSE)),"",VLOOKUP(A94,'[1]Z04 支出决算表(财决04表)'!$A$10:$J$500,8,FALSE))</f>
        <v/>
      </c>
      <c r="H94" s="144" t="str">
        <f>IF(ISERROR(VLOOKUP(A94,'[1]Z04 支出决算表(财决04表)'!$A$10:$J$500,9,FALSE)),"",VLOOKUP(A94,'[1]Z04 支出决算表(财决04表)'!$A$10:$J$500,9,FALSE))</f>
        <v/>
      </c>
      <c r="I94" s="144" t="str">
        <f>IF(ISERROR(VLOOKUP(A94,'[1]Z04 支出决算表(财决04表)'!$A$10:$J$500,10,FALSE)),"",VLOOKUP(A94,'[1]Z04 支出决算表(财决04表)'!$A$10:$J$500,10,FALSE))</f>
        <v/>
      </c>
      <c r="J94" s="155">
        <f>'[1]Z04 支出决算表(财决04表)'!$A93</f>
        <v>0</v>
      </c>
      <c r="K94" s="156">
        <f>'[1]Z04 支出决算表(财决04表)'!$E93</f>
        <v>0</v>
      </c>
      <c r="L94" s="133" t="str">
        <f t="shared" si="3"/>
        <v/>
      </c>
    </row>
    <row r="95" spans="1:12" ht="22.65" customHeight="1">
      <c r="A95" s="141" t="str">
        <f t="shared" si="2"/>
        <v/>
      </c>
      <c r="B95" s="142"/>
      <c r="C95" s="143" t="str">
        <f>IF(ISERROR(VLOOKUP(A95,'[1]Z04 支出决算表(财决04表)'!$A$10:$J$500,4,FALSE)),"",VLOOKUP(A95,'[1]Z04 支出决算表(财决04表)'!$A$10:$J$500,4,FALSE))</f>
        <v/>
      </c>
      <c r="D95" s="144" t="str">
        <f>IF(ISERROR(VLOOKUP(A95,'[1]Z04 支出决算表(财决04表)'!$A$10:$J$500,5,FALSE)),"",VLOOKUP(A95,'[1]Z04 支出决算表(财决04表)'!$A$10:$J$500,5,FALSE))</f>
        <v/>
      </c>
      <c r="E95" s="144" t="str">
        <f>IF(ISERROR(VLOOKUP(A95,'[1]Z04 支出决算表(财决04表)'!$A$10:$J$500,6,FALSE)),"",VLOOKUP(A95,'[1]Z04 支出决算表(财决04表)'!$A$10:$J$500,6,FALSE))</f>
        <v/>
      </c>
      <c r="F95" s="144" t="str">
        <f>IF(ISERROR(VLOOKUP(A95,'[1]Z04 支出决算表(财决04表)'!$A$10:$J$500,7,FALSE)),"",VLOOKUP(A95,'[1]Z04 支出决算表(财决04表)'!$A$10:$J$500,7,FALSE))</f>
        <v/>
      </c>
      <c r="G95" s="144" t="str">
        <f>IF(ISERROR(VLOOKUP(A95,'[1]Z04 支出决算表(财决04表)'!$A$10:$J$500,8,FALSE)),"",VLOOKUP(A95,'[1]Z04 支出决算表(财决04表)'!$A$10:$J$500,8,FALSE))</f>
        <v/>
      </c>
      <c r="H95" s="144" t="str">
        <f>IF(ISERROR(VLOOKUP(A95,'[1]Z04 支出决算表(财决04表)'!$A$10:$J$500,9,FALSE)),"",VLOOKUP(A95,'[1]Z04 支出决算表(财决04表)'!$A$10:$J$500,9,FALSE))</f>
        <v/>
      </c>
      <c r="I95" s="144" t="str">
        <f>IF(ISERROR(VLOOKUP(A95,'[1]Z04 支出决算表(财决04表)'!$A$10:$J$500,10,FALSE)),"",VLOOKUP(A95,'[1]Z04 支出决算表(财决04表)'!$A$10:$J$500,10,FALSE))</f>
        <v/>
      </c>
      <c r="J95" s="155">
        <f>'[1]Z04 支出决算表(财决04表)'!$A94</f>
        <v>0</v>
      </c>
      <c r="K95" s="156">
        <f>'[1]Z04 支出决算表(财决04表)'!$E94</f>
        <v>0</v>
      </c>
      <c r="L95" s="133" t="str">
        <f t="shared" si="3"/>
        <v/>
      </c>
    </row>
    <row r="96" spans="1:12" ht="22.65" customHeight="1">
      <c r="A96" s="141" t="str">
        <f t="shared" si="2"/>
        <v/>
      </c>
      <c r="B96" s="142"/>
      <c r="C96" s="143" t="str">
        <f>IF(ISERROR(VLOOKUP(A96,'[1]Z04 支出决算表(财决04表)'!$A$10:$J$500,4,FALSE)),"",VLOOKUP(A96,'[1]Z04 支出决算表(财决04表)'!$A$10:$J$500,4,FALSE))</f>
        <v/>
      </c>
      <c r="D96" s="144" t="str">
        <f>IF(ISERROR(VLOOKUP(A96,'[1]Z04 支出决算表(财决04表)'!$A$10:$J$500,5,FALSE)),"",VLOOKUP(A96,'[1]Z04 支出决算表(财决04表)'!$A$10:$J$500,5,FALSE))</f>
        <v/>
      </c>
      <c r="E96" s="144" t="str">
        <f>IF(ISERROR(VLOOKUP(A96,'[1]Z04 支出决算表(财决04表)'!$A$10:$J$500,6,FALSE)),"",VLOOKUP(A96,'[1]Z04 支出决算表(财决04表)'!$A$10:$J$500,6,FALSE))</f>
        <v/>
      </c>
      <c r="F96" s="144" t="str">
        <f>IF(ISERROR(VLOOKUP(A96,'[1]Z04 支出决算表(财决04表)'!$A$10:$J$500,7,FALSE)),"",VLOOKUP(A96,'[1]Z04 支出决算表(财决04表)'!$A$10:$J$500,7,FALSE))</f>
        <v/>
      </c>
      <c r="G96" s="144" t="str">
        <f>IF(ISERROR(VLOOKUP(A96,'[1]Z04 支出决算表(财决04表)'!$A$10:$J$500,8,FALSE)),"",VLOOKUP(A96,'[1]Z04 支出决算表(财决04表)'!$A$10:$J$500,8,FALSE))</f>
        <v/>
      </c>
      <c r="H96" s="144" t="str">
        <f>IF(ISERROR(VLOOKUP(A96,'[1]Z04 支出决算表(财决04表)'!$A$10:$J$500,9,FALSE)),"",VLOOKUP(A96,'[1]Z04 支出决算表(财决04表)'!$A$10:$J$500,9,FALSE))</f>
        <v/>
      </c>
      <c r="I96" s="144" t="str">
        <f>IF(ISERROR(VLOOKUP(A96,'[1]Z04 支出决算表(财决04表)'!$A$10:$J$500,10,FALSE)),"",VLOOKUP(A96,'[1]Z04 支出决算表(财决04表)'!$A$10:$J$500,10,FALSE))</f>
        <v/>
      </c>
      <c r="J96" s="155">
        <f>'[1]Z04 支出决算表(财决04表)'!$A95</f>
        <v>0</v>
      </c>
      <c r="K96" s="156">
        <f>'[1]Z04 支出决算表(财决04表)'!$E95</f>
        <v>0</v>
      </c>
      <c r="L96" s="133" t="str">
        <f t="shared" si="3"/>
        <v/>
      </c>
    </row>
    <row r="97" spans="1:12" ht="22.65" customHeight="1">
      <c r="A97" s="141" t="str">
        <f t="shared" si="2"/>
        <v/>
      </c>
      <c r="B97" s="142"/>
      <c r="C97" s="143" t="str">
        <f>IF(ISERROR(VLOOKUP(A97,'[1]Z04 支出决算表(财决04表)'!$A$10:$J$500,4,FALSE)),"",VLOOKUP(A97,'[1]Z04 支出决算表(财决04表)'!$A$10:$J$500,4,FALSE))</f>
        <v/>
      </c>
      <c r="D97" s="144" t="str">
        <f>IF(ISERROR(VLOOKUP(A97,'[1]Z04 支出决算表(财决04表)'!$A$10:$J$500,5,FALSE)),"",VLOOKUP(A97,'[1]Z04 支出决算表(财决04表)'!$A$10:$J$500,5,FALSE))</f>
        <v/>
      </c>
      <c r="E97" s="144" t="str">
        <f>IF(ISERROR(VLOOKUP(A97,'[1]Z04 支出决算表(财决04表)'!$A$10:$J$500,6,FALSE)),"",VLOOKUP(A97,'[1]Z04 支出决算表(财决04表)'!$A$10:$J$500,6,FALSE))</f>
        <v/>
      </c>
      <c r="F97" s="144" t="str">
        <f>IF(ISERROR(VLOOKUP(A97,'[1]Z04 支出决算表(财决04表)'!$A$10:$J$500,7,FALSE)),"",VLOOKUP(A97,'[1]Z04 支出决算表(财决04表)'!$A$10:$J$500,7,FALSE))</f>
        <v/>
      </c>
      <c r="G97" s="144" t="str">
        <f>IF(ISERROR(VLOOKUP(A97,'[1]Z04 支出决算表(财决04表)'!$A$10:$J$500,8,FALSE)),"",VLOOKUP(A97,'[1]Z04 支出决算表(财决04表)'!$A$10:$J$500,8,FALSE))</f>
        <v/>
      </c>
      <c r="H97" s="144" t="str">
        <f>IF(ISERROR(VLOOKUP(A97,'[1]Z04 支出决算表(财决04表)'!$A$10:$J$500,9,FALSE)),"",VLOOKUP(A97,'[1]Z04 支出决算表(财决04表)'!$A$10:$J$500,9,FALSE))</f>
        <v/>
      </c>
      <c r="I97" s="144" t="str">
        <f>IF(ISERROR(VLOOKUP(A97,'[1]Z04 支出决算表(财决04表)'!$A$10:$J$500,10,FALSE)),"",VLOOKUP(A97,'[1]Z04 支出决算表(财决04表)'!$A$10:$J$500,10,FALSE))</f>
        <v/>
      </c>
      <c r="J97" s="155">
        <f>'[1]Z04 支出决算表(财决04表)'!$A96</f>
        <v>0</v>
      </c>
      <c r="K97" s="156">
        <f>'[1]Z04 支出决算表(财决04表)'!$E96</f>
        <v>0</v>
      </c>
      <c r="L97" s="133" t="str">
        <f t="shared" si="3"/>
        <v/>
      </c>
    </row>
    <row r="98" spans="1:12" ht="22.65" customHeight="1">
      <c r="A98" s="141" t="str">
        <f t="shared" si="2"/>
        <v/>
      </c>
      <c r="B98" s="142"/>
      <c r="C98" s="143" t="str">
        <f>IF(ISERROR(VLOOKUP(A98,'[1]Z04 支出决算表(财决04表)'!$A$10:$J$500,4,FALSE)),"",VLOOKUP(A98,'[1]Z04 支出决算表(财决04表)'!$A$10:$J$500,4,FALSE))</f>
        <v/>
      </c>
      <c r="D98" s="144" t="str">
        <f>IF(ISERROR(VLOOKUP(A98,'[1]Z04 支出决算表(财决04表)'!$A$10:$J$500,5,FALSE)),"",VLOOKUP(A98,'[1]Z04 支出决算表(财决04表)'!$A$10:$J$500,5,FALSE))</f>
        <v/>
      </c>
      <c r="E98" s="144" t="str">
        <f>IF(ISERROR(VLOOKUP(A98,'[1]Z04 支出决算表(财决04表)'!$A$10:$J$500,6,FALSE)),"",VLOOKUP(A98,'[1]Z04 支出决算表(财决04表)'!$A$10:$J$500,6,FALSE))</f>
        <v/>
      </c>
      <c r="F98" s="144" t="str">
        <f>IF(ISERROR(VLOOKUP(A98,'[1]Z04 支出决算表(财决04表)'!$A$10:$J$500,7,FALSE)),"",VLOOKUP(A98,'[1]Z04 支出决算表(财决04表)'!$A$10:$J$500,7,FALSE))</f>
        <v/>
      </c>
      <c r="G98" s="144" t="str">
        <f>IF(ISERROR(VLOOKUP(A98,'[1]Z04 支出决算表(财决04表)'!$A$10:$J$500,8,FALSE)),"",VLOOKUP(A98,'[1]Z04 支出决算表(财决04表)'!$A$10:$J$500,8,FALSE))</f>
        <v/>
      </c>
      <c r="H98" s="144" t="str">
        <f>IF(ISERROR(VLOOKUP(A98,'[1]Z04 支出决算表(财决04表)'!$A$10:$J$500,9,FALSE)),"",VLOOKUP(A98,'[1]Z04 支出决算表(财决04表)'!$A$10:$J$500,9,FALSE))</f>
        <v/>
      </c>
      <c r="I98" s="144" t="str">
        <f>IF(ISERROR(VLOOKUP(A98,'[1]Z04 支出决算表(财决04表)'!$A$10:$J$500,10,FALSE)),"",VLOOKUP(A98,'[1]Z04 支出决算表(财决04表)'!$A$10:$J$500,10,FALSE))</f>
        <v/>
      </c>
      <c r="J98" s="155">
        <f>'[1]Z04 支出决算表(财决04表)'!$A97</f>
        <v>0</v>
      </c>
      <c r="K98" s="156">
        <f>'[1]Z04 支出决算表(财决04表)'!$E97</f>
        <v>0</v>
      </c>
      <c r="L98" s="133" t="str">
        <f t="shared" si="3"/>
        <v/>
      </c>
    </row>
    <row r="99" spans="1:12" ht="22.65" customHeight="1">
      <c r="A99" s="141" t="str">
        <f t="shared" si="2"/>
        <v/>
      </c>
      <c r="B99" s="142"/>
      <c r="C99" s="143" t="str">
        <f>IF(ISERROR(VLOOKUP(A99,'[1]Z04 支出决算表(财决04表)'!$A$10:$J$500,4,FALSE)),"",VLOOKUP(A99,'[1]Z04 支出决算表(财决04表)'!$A$10:$J$500,4,FALSE))</f>
        <v/>
      </c>
      <c r="D99" s="144" t="str">
        <f>IF(ISERROR(VLOOKUP(A99,'[1]Z04 支出决算表(财决04表)'!$A$10:$J$500,5,FALSE)),"",VLOOKUP(A99,'[1]Z04 支出决算表(财决04表)'!$A$10:$J$500,5,FALSE))</f>
        <v/>
      </c>
      <c r="E99" s="144" t="str">
        <f>IF(ISERROR(VLOOKUP(A99,'[1]Z04 支出决算表(财决04表)'!$A$10:$J$500,6,FALSE)),"",VLOOKUP(A99,'[1]Z04 支出决算表(财决04表)'!$A$10:$J$500,6,FALSE))</f>
        <v/>
      </c>
      <c r="F99" s="144" t="str">
        <f>IF(ISERROR(VLOOKUP(A99,'[1]Z04 支出决算表(财决04表)'!$A$10:$J$500,7,FALSE)),"",VLOOKUP(A99,'[1]Z04 支出决算表(财决04表)'!$A$10:$J$500,7,FALSE))</f>
        <v/>
      </c>
      <c r="G99" s="144" t="str">
        <f>IF(ISERROR(VLOOKUP(A99,'[1]Z04 支出决算表(财决04表)'!$A$10:$J$500,8,FALSE)),"",VLOOKUP(A99,'[1]Z04 支出决算表(财决04表)'!$A$10:$J$500,8,FALSE))</f>
        <v/>
      </c>
      <c r="H99" s="144" t="str">
        <f>IF(ISERROR(VLOOKUP(A99,'[1]Z04 支出决算表(财决04表)'!$A$10:$J$500,9,FALSE)),"",VLOOKUP(A99,'[1]Z04 支出决算表(财决04表)'!$A$10:$J$500,9,FALSE))</f>
        <v/>
      </c>
      <c r="I99" s="144" t="str">
        <f>IF(ISERROR(VLOOKUP(A99,'[1]Z04 支出决算表(财决04表)'!$A$10:$J$500,10,FALSE)),"",VLOOKUP(A99,'[1]Z04 支出决算表(财决04表)'!$A$10:$J$500,10,FALSE))</f>
        <v/>
      </c>
      <c r="J99" s="155">
        <f>'[1]Z04 支出决算表(财决04表)'!$A98</f>
        <v>0</v>
      </c>
      <c r="K99" s="156">
        <f>'[1]Z04 支出决算表(财决04表)'!$E98</f>
        <v>0</v>
      </c>
      <c r="L99" s="133" t="str">
        <f t="shared" si="3"/>
        <v/>
      </c>
    </row>
    <row r="100" spans="1:12" ht="22.65" customHeight="1">
      <c r="A100" s="141" t="str">
        <f t="shared" si="2"/>
        <v/>
      </c>
      <c r="B100" s="142"/>
      <c r="C100" s="143" t="str">
        <f>IF(ISERROR(VLOOKUP(A100,'[1]Z04 支出决算表(财决04表)'!$A$10:$J$500,4,FALSE)),"",VLOOKUP(A100,'[1]Z04 支出决算表(财决04表)'!$A$10:$J$500,4,FALSE))</f>
        <v/>
      </c>
      <c r="D100" s="144" t="str">
        <f>IF(ISERROR(VLOOKUP(A100,'[1]Z04 支出决算表(财决04表)'!$A$10:$J$500,5,FALSE)),"",VLOOKUP(A100,'[1]Z04 支出决算表(财决04表)'!$A$10:$J$500,5,FALSE))</f>
        <v/>
      </c>
      <c r="E100" s="144" t="str">
        <f>IF(ISERROR(VLOOKUP(A100,'[1]Z04 支出决算表(财决04表)'!$A$10:$J$500,6,FALSE)),"",VLOOKUP(A100,'[1]Z04 支出决算表(财决04表)'!$A$10:$J$500,6,FALSE))</f>
        <v/>
      </c>
      <c r="F100" s="144" t="str">
        <f>IF(ISERROR(VLOOKUP(A100,'[1]Z04 支出决算表(财决04表)'!$A$10:$J$500,7,FALSE)),"",VLOOKUP(A100,'[1]Z04 支出决算表(财决04表)'!$A$10:$J$500,7,FALSE))</f>
        <v/>
      </c>
      <c r="G100" s="144" t="str">
        <f>IF(ISERROR(VLOOKUP(A100,'[1]Z04 支出决算表(财决04表)'!$A$10:$J$500,8,FALSE)),"",VLOOKUP(A100,'[1]Z04 支出决算表(财决04表)'!$A$10:$J$500,8,FALSE))</f>
        <v/>
      </c>
      <c r="H100" s="144" t="str">
        <f>IF(ISERROR(VLOOKUP(A100,'[1]Z04 支出决算表(财决04表)'!$A$10:$J$500,9,FALSE)),"",VLOOKUP(A100,'[1]Z04 支出决算表(财决04表)'!$A$10:$J$500,9,FALSE))</f>
        <v/>
      </c>
      <c r="I100" s="144" t="str">
        <f>IF(ISERROR(VLOOKUP(A100,'[1]Z04 支出决算表(财决04表)'!$A$10:$J$500,10,FALSE)),"",VLOOKUP(A100,'[1]Z04 支出决算表(财决04表)'!$A$10:$J$500,10,FALSE))</f>
        <v/>
      </c>
      <c r="J100" s="155">
        <f>'[1]Z04 支出决算表(财决04表)'!$A99</f>
        <v>0</v>
      </c>
      <c r="K100" s="156">
        <f>'[1]Z04 支出决算表(财决04表)'!$E99</f>
        <v>0</v>
      </c>
      <c r="L100" s="133" t="str">
        <f t="shared" si="3"/>
        <v/>
      </c>
    </row>
    <row r="101" spans="1:12" ht="22.65" customHeight="1">
      <c r="A101" s="141" t="str">
        <f t="shared" si="2"/>
        <v/>
      </c>
      <c r="B101" s="142"/>
      <c r="C101" s="143" t="str">
        <f>IF(ISERROR(VLOOKUP(A101,'[1]Z04 支出决算表(财决04表)'!$A$10:$J$500,4,FALSE)),"",VLOOKUP(A101,'[1]Z04 支出决算表(财决04表)'!$A$10:$J$500,4,FALSE))</f>
        <v/>
      </c>
      <c r="D101" s="144" t="str">
        <f>IF(ISERROR(VLOOKUP(A101,'[1]Z04 支出决算表(财决04表)'!$A$10:$J$500,5,FALSE)),"",VLOOKUP(A101,'[1]Z04 支出决算表(财决04表)'!$A$10:$J$500,5,FALSE))</f>
        <v/>
      </c>
      <c r="E101" s="144" t="str">
        <f>IF(ISERROR(VLOOKUP(A101,'[1]Z04 支出决算表(财决04表)'!$A$10:$J$500,6,FALSE)),"",VLOOKUP(A101,'[1]Z04 支出决算表(财决04表)'!$A$10:$J$500,6,FALSE))</f>
        <v/>
      </c>
      <c r="F101" s="144" t="str">
        <f>IF(ISERROR(VLOOKUP(A101,'[1]Z04 支出决算表(财决04表)'!$A$10:$J$500,7,FALSE)),"",VLOOKUP(A101,'[1]Z04 支出决算表(财决04表)'!$A$10:$J$500,7,FALSE))</f>
        <v/>
      </c>
      <c r="G101" s="144" t="str">
        <f>IF(ISERROR(VLOOKUP(A101,'[1]Z04 支出决算表(财决04表)'!$A$10:$J$500,8,FALSE)),"",VLOOKUP(A101,'[1]Z04 支出决算表(财决04表)'!$A$10:$J$500,8,FALSE))</f>
        <v/>
      </c>
      <c r="H101" s="144" t="str">
        <f>IF(ISERROR(VLOOKUP(A101,'[1]Z04 支出决算表(财决04表)'!$A$10:$J$500,9,FALSE)),"",VLOOKUP(A101,'[1]Z04 支出决算表(财决04表)'!$A$10:$J$500,9,FALSE))</f>
        <v/>
      </c>
      <c r="I101" s="144" t="str">
        <f>IF(ISERROR(VLOOKUP(A101,'[1]Z04 支出决算表(财决04表)'!$A$10:$J$500,10,FALSE)),"",VLOOKUP(A101,'[1]Z04 支出决算表(财决04表)'!$A$10:$J$500,10,FALSE))</f>
        <v/>
      </c>
      <c r="J101" s="155">
        <f>'[1]Z04 支出决算表(财决04表)'!$A100</f>
        <v>0</v>
      </c>
      <c r="K101" s="156">
        <f>'[1]Z04 支出决算表(财决04表)'!$E100</f>
        <v>0</v>
      </c>
      <c r="L101" s="133" t="str">
        <f t="shared" si="3"/>
        <v/>
      </c>
    </row>
    <row r="102" spans="1:12" ht="22.65" customHeight="1">
      <c r="A102" s="141" t="str">
        <f t="shared" si="2"/>
        <v/>
      </c>
      <c r="B102" s="142"/>
      <c r="C102" s="143" t="str">
        <f>IF(ISERROR(VLOOKUP(A102,'[1]Z04 支出决算表(财决04表)'!$A$10:$J$500,4,FALSE)),"",VLOOKUP(A102,'[1]Z04 支出决算表(财决04表)'!$A$10:$J$500,4,FALSE))</f>
        <v/>
      </c>
      <c r="D102" s="144" t="str">
        <f>IF(ISERROR(VLOOKUP(A102,'[1]Z04 支出决算表(财决04表)'!$A$10:$J$500,5,FALSE)),"",VLOOKUP(A102,'[1]Z04 支出决算表(财决04表)'!$A$10:$J$500,5,FALSE))</f>
        <v/>
      </c>
      <c r="E102" s="144" t="str">
        <f>IF(ISERROR(VLOOKUP(A102,'[1]Z04 支出决算表(财决04表)'!$A$10:$J$500,6,FALSE)),"",VLOOKUP(A102,'[1]Z04 支出决算表(财决04表)'!$A$10:$J$500,6,FALSE))</f>
        <v/>
      </c>
      <c r="F102" s="144" t="str">
        <f>IF(ISERROR(VLOOKUP(A102,'[1]Z04 支出决算表(财决04表)'!$A$10:$J$500,7,FALSE)),"",VLOOKUP(A102,'[1]Z04 支出决算表(财决04表)'!$A$10:$J$500,7,FALSE))</f>
        <v/>
      </c>
      <c r="G102" s="144" t="str">
        <f>IF(ISERROR(VLOOKUP(A102,'[1]Z04 支出决算表(财决04表)'!$A$10:$J$500,8,FALSE)),"",VLOOKUP(A102,'[1]Z04 支出决算表(财决04表)'!$A$10:$J$500,8,FALSE))</f>
        <v/>
      </c>
      <c r="H102" s="144" t="str">
        <f>IF(ISERROR(VLOOKUP(A102,'[1]Z04 支出决算表(财决04表)'!$A$10:$J$500,9,FALSE)),"",VLOOKUP(A102,'[1]Z04 支出决算表(财决04表)'!$A$10:$J$500,9,FALSE))</f>
        <v/>
      </c>
      <c r="I102" s="144" t="str">
        <f>IF(ISERROR(VLOOKUP(A102,'[1]Z04 支出决算表(财决04表)'!$A$10:$J$500,10,FALSE)),"",VLOOKUP(A102,'[1]Z04 支出决算表(财决04表)'!$A$10:$J$500,10,FALSE))</f>
        <v/>
      </c>
      <c r="J102" s="155">
        <f>'[1]Z04 支出决算表(财决04表)'!$A101</f>
        <v>0</v>
      </c>
      <c r="K102" s="156">
        <f>'[1]Z04 支出决算表(财决04表)'!$E101</f>
        <v>0</v>
      </c>
      <c r="L102" s="133" t="str">
        <f t="shared" si="3"/>
        <v/>
      </c>
    </row>
    <row r="103" spans="1:12" ht="22.65" customHeight="1">
      <c r="A103" s="141" t="str">
        <f t="shared" si="2"/>
        <v/>
      </c>
      <c r="B103" s="142"/>
      <c r="C103" s="143" t="str">
        <f>IF(ISERROR(VLOOKUP(A103,'[1]Z04 支出决算表(财决04表)'!$A$10:$J$500,4,FALSE)),"",VLOOKUP(A103,'[1]Z04 支出决算表(财决04表)'!$A$10:$J$500,4,FALSE))</f>
        <v/>
      </c>
      <c r="D103" s="144" t="str">
        <f>IF(ISERROR(VLOOKUP(A103,'[1]Z04 支出决算表(财决04表)'!$A$10:$J$500,5,FALSE)),"",VLOOKUP(A103,'[1]Z04 支出决算表(财决04表)'!$A$10:$J$500,5,FALSE))</f>
        <v/>
      </c>
      <c r="E103" s="144" t="str">
        <f>IF(ISERROR(VLOOKUP(A103,'[1]Z04 支出决算表(财决04表)'!$A$10:$J$500,6,FALSE)),"",VLOOKUP(A103,'[1]Z04 支出决算表(财决04表)'!$A$10:$J$500,6,FALSE))</f>
        <v/>
      </c>
      <c r="F103" s="144" t="str">
        <f>IF(ISERROR(VLOOKUP(A103,'[1]Z04 支出决算表(财决04表)'!$A$10:$J$500,7,FALSE)),"",VLOOKUP(A103,'[1]Z04 支出决算表(财决04表)'!$A$10:$J$500,7,FALSE))</f>
        <v/>
      </c>
      <c r="G103" s="144" t="str">
        <f>IF(ISERROR(VLOOKUP(A103,'[1]Z04 支出决算表(财决04表)'!$A$10:$J$500,8,FALSE)),"",VLOOKUP(A103,'[1]Z04 支出决算表(财决04表)'!$A$10:$J$500,8,FALSE))</f>
        <v/>
      </c>
      <c r="H103" s="144" t="str">
        <f>IF(ISERROR(VLOOKUP(A103,'[1]Z04 支出决算表(财决04表)'!$A$10:$J$500,9,FALSE)),"",VLOOKUP(A103,'[1]Z04 支出决算表(财决04表)'!$A$10:$J$500,9,FALSE))</f>
        <v/>
      </c>
      <c r="I103" s="144" t="str">
        <f>IF(ISERROR(VLOOKUP(A103,'[1]Z04 支出决算表(财决04表)'!$A$10:$J$500,10,FALSE)),"",VLOOKUP(A103,'[1]Z04 支出决算表(财决04表)'!$A$10:$J$500,10,FALSE))</f>
        <v/>
      </c>
      <c r="J103" s="155">
        <f>'[1]Z04 支出决算表(财决04表)'!$A102</f>
        <v>0</v>
      </c>
      <c r="K103" s="156">
        <f>'[1]Z04 支出决算表(财决04表)'!$E102</f>
        <v>0</v>
      </c>
      <c r="L103" s="133" t="str">
        <f t="shared" si="3"/>
        <v/>
      </c>
    </row>
    <row r="104" spans="1:12" ht="22.65" customHeight="1">
      <c r="A104" s="141" t="str">
        <f t="shared" si="2"/>
        <v/>
      </c>
      <c r="B104" s="142"/>
      <c r="C104" s="143" t="str">
        <f>IF(ISERROR(VLOOKUP(A104,'[1]Z04 支出决算表(财决04表)'!$A$10:$J$500,4,FALSE)),"",VLOOKUP(A104,'[1]Z04 支出决算表(财决04表)'!$A$10:$J$500,4,FALSE))</f>
        <v/>
      </c>
      <c r="D104" s="144" t="str">
        <f>IF(ISERROR(VLOOKUP(A104,'[1]Z04 支出决算表(财决04表)'!$A$10:$J$500,5,FALSE)),"",VLOOKUP(A104,'[1]Z04 支出决算表(财决04表)'!$A$10:$J$500,5,FALSE))</f>
        <v/>
      </c>
      <c r="E104" s="144" t="str">
        <f>IF(ISERROR(VLOOKUP(A104,'[1]Z04 支出决算表(财决04表)'!$A$10:$J$500,6,FALSE)),"",VLOOKUP(A104,'[1]Z04 支出决算表(财决04表)'!$A$10:$J$500,6,FALSE))</f>
        <v/>
      </c>
      <c r="F104" s="144" t="str">
        <f>IF(ISERROR(VLOOKUP(A104,'[1]Z04 支出决算表(财决04表)'!$A$10:$J$500,7,FALSE)),"",VLOOKUP(A104,'[1]Z04 支出决算表(财决04表)'!$A$10:$J$500,7,FALSE))</f>
        <v/>
      </c>
      <c r="G104" s="144" t="str">
        <f>IF(ISERROR(VLOOKUP(A104,'[1]Z04 支出决算表(财决04表)'!$A$10:$J$500,8,FALSE)),"",VLOOKUP(A104,'[1]Z04 支出决算表(财决04表)'!$A$10:$J$500,8,FALSE))</f>
        <v/>
      </c>
      <c r="H104" s="144" t="str">
        <f>IF(ISERROR(VLOOKUP(A104,'[1]Z04 支出决算表(财决04表)'!$A$10:$J$500,9,FALSE)),"",VLOOKUP(A104,'[1]Z04 支出决算表(财决04表)'!$A$10:$J$500,9,FALSE))</f>
        <v/>
      </c>
      <c r="I104" s="144" t="str">
        <f>IF(ISERROR(VLOOKUP(A104,'[1]Z04 支出决算表(财决04表)'!$A$10:$J$500,10,FALSE)),"",VLOOKUP(A104,'[1]Z04 支出决算表(财决04表)'!$A$10:$J$500,10,FALSE))</f>
        <v/>
      </c>
      <c r="J104" s="155">
        <f>'[1]Z04 支出决算表(财决04表)'!$A103</f>
        <v>0</v>
      </c>
      <c r="K104" s="156">
        <f>'[1]Z04 支出决算表(财决04表)'!$E103</f>
        <v>0</v>
      </c>
      <c r="L104" s="133" t="str">
        <f t="shared" si="3"/>
        <v/>
      </c>
    </row>
    <row r="105" spans="1:12" ht="22.65" customHeight="1">
      <c r="A105" s="141" t="str">
        <f t="shared" si="2"/>
        <v/>
      </c>
      <c r="B105" s="142"/>
      <c r="C105" s="143" t="str">
        <f>IF(ISERROR(VLOOKUP(A105,'[1]Z04 支出决算表(财决04表)'!$A$10:$J$500,4,FALSE)),"",VLOOKUP(A105,'[1]Z04 支出决算表(财决04表)'!$A$10:$J$500,4,FALSE))</f>
        <v/>
      </c>
      <c r="D105" s="144" t="str">
        <f>IF(ISERROR(VLOOKUP(A105,'[1]Z04 支出决算表(财决04表)'!$A$10:$J$500,5,FALSE)),"",VLOOKUP(A105,'[1]Z04 支出决算表(财决04表)'!$A$10:$J$500,5,FALSE))</f>
        <v/>
      </c>
      <c r="E105" s="144" t="str">
        <f>IF(ISERROR(VLOOKUP(A105,'[1]Z04 支出决算表(财决04表)'!$A$10:$J$500,6,FALSE)),"",VLOOKUP(A105,'[1]Z04 支出决算表(财决04表)'!$A$10:$J$500,6,FALSE))</f>
        <v/>
      </c>
      <c r="F105" s="144" t="str">
        <f>IF(ISERROR(VLOOKUP(A105,'[1]Z04 支出决算表(财决04表)'!$A$10:$J$500,7,FALSE)),"",VLOOKUP(A105,'[1]Z04 支出决算表(财决04表)'!$A$10:$J$500,7,FALSE))</f>
        <v/>
      </c>
      <c r="G105" s="144" t="str">
        <f>IF(ISERROR(VLOOKUP(A105,'[1]Z04 支出决算表(财决04表)'!$A$10:$J$500,8,FALSE)),"",VLOOKUP(A105,'[1]Z04 支出决算表(财决04表)'!$A$10:$J$500,8,FALSE))</f>
        <v/>
      </c>
      <c r="H105" s="144" t="str">
        <f>IF(ISERROR(VLOOKUP(A105,'[1]Z04 支出决算表(财决04表)'!$A$10:$J$500,9,FALSE)),"",VLOOKUP(A105,'[1]Z04 支出决算表(财决04表)'!$A$10:$J$500,9,FALSE))</f>
        <v/>
      </c>
      <c r="I105" s="144" t="str">
        <f>IF(ISERROR(VLOOKUP(A105,'[1]Z04 支出决算表(财决04表)'!$A$10:$J$500,10,FALSE)),"",VLOOKUP(A105,'[1]Z04 支出决算表(财决04表)'!$A$10:$J$500,10,FALSE))</f>
        <v/>
      </c>
      <c r="J105" s="155">
        <f>'[1]Z04 支出决算表(财决04表)'!$A104</f>
        <v>0</v>
      </c>
      <c r="K105" s="156">
        <f>'[1]Z04 支出决算表(财决04表)'!$E104</f>
        <v>0</v>
      </c>
      <c r="L105" s="133" t="str">
        <f t="shared" si="3"/>
        <v/>
      </c>
    </row>
    <row r="106" spans="1:12" ht="22.65" customHeight="1">
      <c r="A106" s="141" t="str">
        <f t="shared" si="2"/>
        <v/>
      </c>
      <c r="B106" s="142"/>
      <c r="C106" s="143" t="str">
        <f>IF(ISERROR(VLOOKUP(A106,'[1]Z04 支出决算表(财决04表)'!$A$10:$J$500,4,FALSE)),"",VLOOKUP(A106,'[1]Z04 支出决算表(财决04表)'!$A$10:$J$500,4,FALSE))</f>
        <v/>
      </c>
      <c r="D106" s="144" t="str">
        <f>IF(ISERROR(VLOOKUP(A106,'[1]Z04 支出决算表(财决04表)'!$A$10:$J$500,5,FALSE)),"",VLOOKUP(A106,'[1]Z04 支出决算表(财决04表)'!$A$10:$J$500,5,FALSE))</f>
        <v/>
      </c>
      <c r="E106" s="144" t="str">
        <f>IF(ISERROR(VLOOKUP(A106,'[1]Z04 支出决算表(财决04表)'!$A$10:$J$500,6,FALSE)),"",VLOOKUP(A106,'[1]Z04 支出决算表(财决04表)'!$A$10:$J$500,6,FALSE))</f>
        <v/>
      </c>
      <c r="F106" s="144" t="str">
        <f>IF(ISERROR(VLOOKUP(A106,'[1]Z04 支出决算表(财决04表)'!$A$10:$J$500,7,FALSE)),"",VLOOKUP(A106,'[1]Z04 支出决算表(财决04表)'!$A$10:$J$500,7,FALSE))</f>
        <v/>
      </c>
      <c r="G106" s="144" t="str">
        <f>IF(ISERROR(VLOOKUP(A106,'[1]Z04 支出决算表(财决04表)'!$A$10:$J$500,8,FALSE)),"",VLOOKUP(A106,'[1]Z04 支出决算表(财决04表)'!$A$10:$J$500,8,FALSE))</f>
        <v/>
      </c>
      <c r="H106" s="144" t="str">
        <f>IF(ISERROR(VLOOKUP(A106,'[1]Z04 支出决算表(财决04表)'!$A$10:$J$500,9,FALSE)),"",VLOOKUP(A106,'[1]Z04 支出决算表(财决04表)'!$A$10:$J$500,9,FALSE))</f>
        <v/>
      </c>
      <c r="I106" s="144" t="str">
        <f>IF(ISERROR(VLOOKUP(A106,'[1]Z04 支出决算表(财决04表)'!$A$10:$J$500,10,FALSE)),"",VLOOKUP(A106,'[1]Z04 支出决算表(财决04表)'!$A$10:$J$500,10,FALSE))</f>
        <v/>
      </c>
      <c r="J106" s="155">
        <f>'[1]Z04 支出决算表(财决04表)'!$A105</f>
        <v>0</v>
      </c>
      <c r="K106" s="156">
        <f>'[1]Z04 支出决算表(财决04表)'!$E105</f>
        <v>0</v>
      </c>
      <c r="L106" s="133" t="str">
        <f t="shared" si="3"/>
        <v/>
      </c>
    </row>
    <row r="107" spans="1:12" ht="22.65" customHeight="1">
      <c r="A107" s="141" t="str">
        <f t="shared" si="2"/>
        <v/>
      </c>
      <c r="B107" s="142"/>
      <c r="C107" s="143" t="str">
        <f>IF(ISERROR(VLOOKUP(A107,'[1]Z04 支出决算表(财决04表)'!$A$10:$J$500,4,FALSE)),"",VLOOKUP(A107,'[1]Z04 支出决算表(财决04表)'!$A$10:$J$500,4,FALSE))</f>
        <v/>
      </c>
      <c r="D107" s="144" t="str">
        <f>IF(ISERROR(VLOOKUP(A107,'[1]Z04 支出决算表(财决04表)'!$A$10:$J$500,5,FALSE)),"",VLOOKUP(A107,'[1]Z04 支出决算表(财决04表)'!$A$10:$J$500,5,FALSE))</f>
        <v/>
      </c>
      <c r="E107" s="144" t="str">
        <f>IF(ISERROR(VLOOKUP(A107,'[1]Z04 支出决算表(财决04表)'!$A$10:$J$500,6,FALSE)),"",VLOOKUP(A107,'[1]Z04 支出决算表(财决04表)'!$A$10:$J$500,6,FALSE))</f>
        <v/>
      </c>
      <c r="F107" s="144" t="str">
        <f>IF(ISERROR(VLOOKUP(A107,'[1]Z04 支出决算表(财决04表)'!$A$10:$J$500,7,FALSE)),"",VLOOKUP(A107,'[1]Z04 支出决算表(财决04表)'!$A$10:$J$500,7,FALSE))</f>
        <v/>
      </c>
      <c r="G107" s="144" t="str">
        <f>IF(ISERROR(VLOOKUP(A107,'[1]Z04 支出决算表(财决04表)'!$A$10:$J$500,8,FALSE)),"",VLOOKUP(A107,'[1]Z04 支出决算表(财决04表)'!$A$10:$J$500,8,FALSE))</f>
        <v/>
      </c>
      <c r="H107" s="144" t="str">
        <f>IF(ISERROR(VLOOKUP(A107,'[1]Z04 支出决算表(财决04表)'!$A$10:$J$500,9,FALSE)),"",VLOOKUP(A107,'[1]Z04 支出决算表(财决04表)'!$A$10:$J$500,9,FALSE))</f>
        <v/>
      </c>
      <c r="I107" s="144" t="str">
        <f>IF(ISERROR(VLOOKUP(A107,'[1]Z04 支出决算表(财决04表)'!$A$10:$J$500,10,FALSE)),"",VLOOKUP(A107,'[1]Z04 支出决算表(财决04表)'!$A$10:$J$500,10,FALSE))</f>
        <v/>
      </c>
      <c r="J107" s="155">
        <f>'[1]Z04 支出决算表(财决04表)'!$A106</f>
        <v>0</v>
      </c>
      <c r="K107" s="156">
        <f>'[1]Z04 支出决算表(财决04表)'!$E106</f>
        <v>0</v>
      </c>
      <c r="L107" s="133" t="str">
        <f t="shared" si="3"/>
        <v/>
      </c>
    </row>
    <row r="108" spans="1:12" ht="22.65" customHeight="1">
      <c r="A108" s="141" t="str">
        <f t="shared" si="2"/>
        <v/>
      </c>
      <c r="B108" s="142"/>
      <c r="C108" s="143" t="str">
        <f>IF(ISERROR(VLOOKUP(A108,'[1]Z04 支出决算表(财决04表)'!$A$10:$J$500,4,FALSE)),"",VLOOKUP(A108,'[1]Z04 支出决算表(财决04表)'!$A$10:$J$500,4,FALSE))</f>
        <v/>
      </c>
      <c r="D108" s="144" t="str">
        <f>IF(ISERROR(VLOOKUP(A108,'[1]Z04 支出决算表(财决04表)'!$A$10:$J$500,5,FALSE)),"",VLOOKUP(A108,'[1]Z04 支出决算表(财决04表)'!$A$10:$J$500,5,FALSE))</f>
        <v/>
      </c>
      <c r="E108" s="144" t="str">
        <f>IF(ISERROR(VLOOKUP(A108,'[1]Z04 支出决算表(财决04表)'!$A$10:$J$500,6,FALSE)),"",VLOOKUP(A108,'[1]Z04 支出决算表(财决04表)'!$A$10:$J$500,6,FALSE))</f>
        <v/>
      </c>
      <c r="F108" s="144" t="str">
        <f>IF(ISERROR(VLOOKUP(A108,'[1]Z04 支出决算表(财决04表)'!$A$10:$J$500,7,FALSE)),"",VLOOKUP(A108,'[1]Z04 支出决算表(财决04表)'!$A$10:$J$500,7,FALSE))</f>
        <v/>
      </c>
      <c r="G108" s="144" t="str">
        <f>IF(ISERROR(VLOOKUP(A108,'[1]Z04 支出决算表(财决04表)'!$A$10:$J$500,8,FALSE)),"",VLOOKUP(A108,'[1]Z04 支出决算表(财决04表)'!$A$10:$J$500,8,FALSE))</f>
        <v/>
      </c>
      <c r="H108" s="144" t="str">
        <f>IF(ISERROR(VLOOKUP(A108,'[1]Z04 支出决算表(财决04表)'!$A$10:$J$500,9,FALSE)),"",VLOOKUP(A108,'[1]Z04 支出决算表(财决04表)'!$A$10:$J$500,9,FALSE))</f>
        <v/>
      </c>
      <c r="I108" s="144" t="str">
        <f>IF(ISERROR(VLOOKUP(A108,'[1]Z04 支出决算表(财决04表)'!$A$10:$J$500,10,FALSE)),"",VLOOKUP(A108,'[1]Z04 支出决算表(财决04表)'!$A$10:$J$500,10,FALSE))</f>
        <v/>
      </c>
      <c r="J108" s="155">
        <f>'[1]Z04 支出决算表(财决04表)'!$A107</f>
        <v>0</v>
      </c>
      <c r="K108" s="156">
        <f>'[1]Z04 支出决算表(财决04表)'!$E107</f>
        <v>0</v>
      </c>
      <c r="L108" s="133" t="str">
        <f t="shared" si="3"/>
        <v/>
      </c>
    </row>
    <row r="109" spans="1:12" ht="22.65" customHeight="1">
      <c r="A109" s="141" t="str">
        <f t="shared" si="2"/>
        <v/>
      </c>
      <c r="B109" s="142"/>
      <c r="C109" s="143" t="str">
        <f>IF(ISERROR(VLOOKUP(A109,'[1]Z04 支出决算表(财决04表)'!$A$10:$J$500,4,FALSE)),"",VLOOKUP(A109,'[1]Z04 支出决算表(财决04表)'!$A$10:$J$500,4,FALSE))</f>
        <v/>
      </c>
      <c r="D109" s="144" t="str">
        <f>IF(ISERROR(VLOOKUP(A109,'[1]Z04 支出决算表(财决04表)'!$A$10:$J$500,5,FALSE)),"",VLOOKUP(A109,'[1]Z04 支出决算表(财决04表)'!$A$10:$J$500,5,FALSE))</f>
        <v/>
      </c>
      <c r="E109" s="144" t="str">
        <f>IF(ISERROR(VLOOKUP(A109,'[1]Z04 支出决算表(财决04表)'!$A$10:$J$500,6,FALSE)),"",VLOOKUP(A109,'[1]Z04 支出决算表(财决04表)'!$A$10:$J$500,6,FALSE))</f>
        <v/>
      </c>
      <c r="F109" s="144" t="str">
        <f>IF(ISERROR(VLOOKUP(A109,'[1]Z04 支出决算表(财决04表)'!$A$10:$J$500,7,FALSE)),"",VLOOKUP(A109,'[1]Z04 支出决算表(财决04表)'!$A$10:$J$500,7,FALSE))</f>
        <v/>
      </c>
      <c r="G109" s="144" t="str">
        <f>IF(ISERROR(VLOOKUP(A109,'[1]Z04 支出决算表(财决04表)'!$A$10:$J$500,8,FALSE)),"",VLOOKUP(A109,'[1]Z04 支出决算表(财决04表)'!$A$10:$J$500,8,FALSE))</f>
        <v/>
      </c>
      <c r="H109" s="144" t="str">
        <f>IF(ISERROR(VLOOKUP(A109,'[1]Z04 支出决算表(财决04表)'!$A$10:$J$500,9,FALSE)),"",VLOOKUP(A109,'[1]Z04 支出决算表(财决04表)'!$A$10:$J$500,9,FALSE))</f>
        <v/>
      </c>
      <c r="I109" s="144" t="str">
        <f>IF(ISERROR(VLOOKUP(A109,'[1]Z04 支出决算表(财决04表)'!$A$10:$J$500,10,FALSE)),"",VLOOKUP(A109,'[1]Z04 支出决算表(财决04表)'!$A$10:$J$500,10,FALSE))</f>
        <v/>
      </c>
      <c r="J109" s="155">
        <f>'[1]Z04 支出决算表(财决04表)'!$A108</f>
        <v>0</v>
      </c>
      <c r="K109" s="156">
        <f>'[1]Z04 支出决算表(财决04表)'!$E108</f>
        <v>0</v>
      </c>
      <c r="L109" s="133" t="str">
        <f t="shared" si="3"/>
        <v/>
      </c>
    </row>
    <row r="110" spans="1:12" ht="22.65" customHeight="1">
      <c r="A110" s="141" t="str">
        <f t="shared" si="2"/>
        <v/>
      </c>
      <c r="B110" s="142"/>
      <c r="C110" s="143" t="str">
        <f>IF(ISERROR(VLOOKUP(A110,'[1]Z04 支出决算表(财决04表)'!$A$10:$J$500,4,FALSE)),"",VLOOKUP(A110,'[1]Z04 支出决算表(财决04表)'!$A$10:$J$500,4,FALSE))</f>
        <v/>
      </c>
      <c r="D110" s="144" t="str">
        <f>IF(ISERROR(VLOOKUP(A110,'[1]Z04 支出决算表(财决04表)'!$A$10:$J$500,5,FALSE)),"",VLOOKUP(A110,'[1]Z04 支出决算表(财决04表)'!$A$10:$J$500,5,FALSE))</f>
        <v/>
      </c>
      <c r="E110" s="144" t="str">
        <f>IF(ISERROR(VLOOKUP(A110,'[1]Z04 支出决算表(财决04表)'!$A$10:$J$500,6,FALSE)),"",VLOOKUP(A110,'[1]Z04 支出决算表(财决04表)'!$A$10:$J$500,6,FALSE))</f>
        <v/>
      </c>
      <c r="F110" s="144" t="str">
        <f>IF(ISERROR(VLOOKUP(A110,'[1]Z04 支出决算表(财决04表)'!$A$10:$J$500,7,FALSE)),"",VLOOKUP(A110,'[1]Z04 支出决算表(财决04表)'!$A$10:$J$500,7,FALSE))</f>
        <v/>
      </c>
      <c r="G110" s="144" t="str">
        <f>IF(ISERROR(VLOOKUP(A110,'[1]Z04 支出决算表(财决04表)'!$A$10:$J$500,8,FALSE)),"",VLOOKUP(A110,'[1]Z04 支出决算表(财决04表)'!$A$10:$J$500,8,FALSE))</f>
        <v/>
      </c>
      <c r="H110" s="144" t="str">
        <f>IF(ISERROR(VLOOKUP(A110,'[1]Z04 支出决算表(财决04表)'!$A$10:$J$500,9,FALSE)),"",VLOOKUP(A110,'[1]Z04 支出决算表(财决04表)'!$A$10:$J$500,9,FALSE))</f>
        <v/>
      </c>
      <c r="I110" s="144" t="str">
        <f>IF(ISERROR(VLOOKUP(A110,'[1]Z04 支出决算表(财决04表)'!$A$10:$J$500,10,FALSE)),"",VLOOKUP(A110,'[1]Z04 支出决算表(财决04表)'!$A$10:$J$500,10,FALSE))</f>
        <v/>
      </c>
      <c r="J110" s="155">
        <f>'[1]Z04 支出决算表(财决04表)'!$A109</f>
        <v>0</v>
      </c>
      <c r="K110" s="156">
        <f>'[1]Z04 支出决算表(财决04表)'!$E109</f>
        <v>0</v>
      </c>
      <c r="L110" s="133" t="str">
        <f t="shared" si="3"/>
        <v/>
      </c>
    </row>
    <row r="111" spans="1:12" ht="22.65" customHeight="1">
      <c r="A111" s="141" t="str">
        <f t="shared" si="2"/>
        <v/>
      </c>
      <c r="B111" s="142"/>
      <c r="C111" s="143" t="str">
        <f>IF(ISERROR(VLOOKUP(A111,'[1]Z04 支出决算表(财决04表)'!$A$10:$J$500,4,FALSE)),"",VLOOKUP(A111,'[1]Z04 支出决算表(财决04表)'!$A$10:$J$500,4,FALSE))</f>
        <v/>
      </c>
      <c r="D111" s="144" t="str">
        <f>IF(ISERROR(VLOOKUP(A111,'[1]Z04 支出决算表(财决04表)'!$A$10:$J$500,5,FALSE)),"",VLOOKUP(A111,'[1]Z04 支出决算表(财决04表)'!$A$10:$J$500,5,FALSE))</f>
        <v/>
      </c>
      <c r="E111" s="144" t="str">
        <f>IF(ISERROR(VLOOKUP(A111,'[1]Z04 支出决算表(财决04表)'!$A$10:$J$500,6,FALSE)),"",VLOOKUP(A111,'[1]Z04 支出决算表(财决04表)'!$A$10:$J$500,6,FALSE))</f>
        <v/>
      </c>
      <c r="F111" s="144" t="str">
        <f>IF(ISERROR(VLOOKUP(A111,'[1]Z04 支出决算表(财决04表)'!$A$10:$J$500,7,FALSE)),"",VLOOKUP(A111,'[1]Z04 支出决算表(财决04表)'!$A$10:$J$500,7,FALSE))</f>
        <v/>
      </c>
      <c r="G111" s="144" t="str">
        <f>IF(ISERROR(VLOOKUP(A111,'[1]Z04 支出决算表(财决04表)'!$A$10:$J$500,8,FALSE)),"",VLOOKUP(A111,'[1]Z04 支出决算表(财决04表)'!$A$10:$J$500,8,FALSE))</f>
        <v/>
      </c>
      <c r="H111" s="144" t="str">
        <f>IF(ISERROR(VLOOKUP(A111,'[1]Z04 支出决算表(财决04表)'!$A$10:$J$500,9,FALSE)),"",VLOOKUP(A111,'[1]Z04 支出决算表(财决04表)'!$A$10:$J$500,9,FALSE))</f>
        <v/>
      </c>
      <c r="I111" s="144" t="str">
        <f>IF(ISERROR(VLOOKUP(A111,'[1]Z04 支出决算表(财决04表)'!$A$10:$J$500,10,FALSE)),"",VLOOKUP(A111,'[1]Z04 支出决算表(财决04表)'!$A$10:$J$500,10,FALSE))</f>
        <v/>
      </c>
      <c r="J111" s="155">
        <f>'[1]Z04 支出决算表(财决04表)'!$A110</f>
        <v>0</v>
      </c>
      <c r="K111" s="156">
        <f>'[1]Z04 支出决算表(财决04表)'!$E110</f>
        <v>0</v>
      </c>
      <c r="L111" s="133" t="str">
        <f t="shared" si="3"/>
        <v/>
      </c>
    </row>
    <row r="112" spans="1:12" ht="22.65" customHeight="1">
      <c r="A112" s="141" t="str">
        <f t="shared" si="2"/>
        <v/>
      </c>
      <c r="B112" s="142"/>
      <c r="C112" s="143" t="str">
        <f>IF(ISERROR(VLOOKUP(A112,'[1]Z04 支出决算表(财决04表)'!$A$10:$J$500,4,FALSE)),"",VLOOKUP(A112,'[1]Z04 支出决算表(财决04表)'!$A$10:$J$500,4,FALSE))</f>
        <v/>
      </c>
      <c r="D112" s="144" t="str">
        <f>IF(ISERROR(VLOOKUP(A112,'[1]Z04 支出决算表(财决04表)'!$A$10:$J$500,5,FALSE)),"",VLOOKUP(A112,'[1]Z04 支出决算表(财决04表)'!$A$10:$J$500,5,FALSE))</f>
        <v/>
      </c>
      <c r="E112" s="144" t="str">
        <f>IF(ISERROR(VLOOKUP(A112,'[1]Z04 支出决算表(财决04表)'!$A$10:$J$500,6,FALSE)),"",VLOOKUP(A112,'[1]Z04 支出决算表(财决04表)'!$A$10:$J$500,6,FALSE))</f>
        <v/>
      </c>
      <c r="F112" s="144" t="str">
        <f>IF(ISERROR(VLOOKUP(A112,'[1]Z04 支出决算表(财决04表)'!$A$10:$J$500,7,FALSE)),"",VLOOKUP(A112,'[1]Z04 支出决算表(财决04表)'!$A$10:$J$500,7,FALSE))</f>
        <v/>
      </c>
      <c r="G112" s="144" t="str">
        <f>IF(ISERROR(VLOOKUP(A112,'[1]Z04 支出决算表(财决04表)'!$A$10:$J$500,8,FALSE)),"",VLOOKUP(A112,'[1]Z04 支出决算表(财决04表)'!$A$10:$J$500,8,FALSE))</f>
        <v/>
      </c>
      <c r="H112" s="144" t="str">
        <f>IF(ISERROR(VLOOKUP(A112,'[1]Z04 支出决算表(财决04表)'!$A$10:$J$500,9,FALSE)),"",VLOOKUP(A112,'[1]Z04 支出决算表(财决04表)'!$A$10:$J$500,9,FALSE))</f>
        <v/>
      </c>
      <c r="I112" s="144" t="str">
        <f>IF(ISERROR(VLOOKUP(A112,'[1]Z04 支出决算表(财决04表)'!$A$10:$J$500,10,FALSE)),"",VLOOKUP(A112,'[1]Z04 支出决算表(财决04表)'!$A$10:$J$500,10,FALSE))</f>
        <v/>
      </c>
      <c r="J112" s="155">
        <f>'[1]Z04 支出决算表(财决04表)'!$A111</f>
        <v>0</v>
      </c>
      <c r="K112" s="156">
        <f>'[1]Z04 支出决算表(财决04表)'!$E111</f>
        <v>0</v>
      </c>
      <c r="L112" s="133" t="str">
        <f t="shared" si="3"/>
        <v/>
      </c>
    </row>
    <row r="113" spans="1:12" ht="22.65" customHeight="1">
      <c r="A113" s="141" t="str">
        <f t="shared" si="2"/>
        <v/>
      </c>
      <c r="B113" s="142"/>
      <c r="C113" s="143" t="str">
        <f>IF(ISERROR(VLOOKUP(A113,'[1]Z04 支出决算表(财决04表)'!$A$10:$J$500,4,FALSE)),"",VLOOKUP(A113,'[1]Z04 支出决算表(财决04表)'!$A$10:$J$500,4,FALSE))</f>
        <v/>
      </c>
      <c r="D113" s="144" t="str">
        <f>IF(ISERROR(VLOOKUP(A113,'[1]Z04 支出决算表(财决04表)'!$A$10:$J$500,5,FALSE)),"",VLOOKUP(A113,'[1]Z04 支出决算表(财决04表)'!$A$10:$J$500,5,FALSE))</f>
        <v/>
      </c>
      <c r="E113" s="144" t="str">
        <f>IF(ISERROR(VLOOKUP(A113,'[1]Z04 支出决算表(财决04表)'!$A$10:$J$500,6,FALSE)),"",VLOOKUP(A113,'[1]Z04 支出决算表(财决04表)'!$A$10:$J$500,6,FALSE))</f>
        <v/>
      </c>
      <c r="F113" s="144" t="str">
        <f>IF(ISERROR(VLOOKUP(A113,'[1]Z04 支出决算表(财决04表)'!$A$10:$J$500,7,FALSE)),"",VLOOKUP(A113,'[1]Z04 支出决算表(财决04表)'!$A$10:$J$500,7,FALSE))</f>
        <v/>
      </c>
      <c r="G113" s="144" t="str">
        <f>IF(ISERROR(VLOOKUP(A113,'[1]Z04 支出决算表(财决04表)'!$A$10:$J$500,8,FALSE)),"",VLOOKUP(A113,'[1]Z04 支出决算表(财决04表)'!$A$10:$J$500,8,FALSE))</f>
        <v/>
      </c>
      <c r="H113" s="144" t="str">
        <f>IF(ISERROR(VLOOKUP(A113,'[1]Z04 支出决算表(财决04表)'!$A$10:$J$500,9,FALSE)),"",VLOOKUP(A113,'[1]Z04 支出决算表(财决04表)'!$A$10:$J$500,9,FALSE))</f>
        <v/>
      </c>
      <c r="I113" s="144" t="str">
        <f>IF(ISERROR(VLOOKUP(A113,'[1]Z04 支出决算表(财决04表)'!$A$10:$J$500,10,FALSE)),"",VLOOKUP(A113,'[1]Z04 支出决算表(财决04表)'!$A$10:$J$500,10,FALSE))</f>
        <v/>
      </c>
      <c r="J113" s="155">
        <f>'[1]Z04 支出决算表(财决04表)'!$A112</f>
        <v>0</v>
      </c>
      <c r="K113" s="156">
        <f>'[1]Z04 支出决算表(财决04表)'!$E112</f>
        <v>0</v>
      </c>
      <c r="L113" s="133" t="str">
        <f t="shared" si="3"/>
        <v/>
      </c>
    </row>
    <row r="114" spans="1:12" ht="22.65" customHeight="1">
      <c r="A114" s="141" t="str">
        <f t="shared" si="2"/>
        <v/>
      </c>
      <c r="B114" s="142"/>
      <c r="C114" s="143" t="str">
        <f>IF(ISERROR(VLOOKUP(A114,'[1]Z04 支出决算表(财决04表)'!$A$10:$J$500,4,FALSE)),"",VLOOKUP(A114,'[1]Z04 支出决算表(财决04表)'!$A$10:$J$500,4,FALSE))</f>
        <v/>
      </c>
      <c r="D114" s="144" t="str">
        <f>IF(ISERROR(VLOOKUP(A114,'[1]Z04 支出决算表(财决04表)'!$A$10:$J$500,5,FALSE)),"",VLOOKUP(A114,'[1]Z04 支出决算表(财决04表)'!$A$10:$J$500,5,FALSE))</f>
        <v/>
      </c>
      <c r="E114" s="144" t="str">
        <f>IF(ISERROR(VLOOKUP(A114,'[1]Z04 支出决算表(财决04表)'!$A$10:$J$500,6,FALSE)),"",VLOOKUP(A114,'[1]Z04 支出决算表(财决04表)'!$A$10:$J$500,6,FALSE))</f>
        <v/>
      </c>
      <c r="F114" s="144" t="str">
        <f>IF(ISERROR(VLOOKUP(A114,'[1]Z04 支出决算表(财决04表)'!$A$10:$J$500,7,FALSE)),"",VLOOKUP(A114,'[1]Z04 支出决算表(财决04表)'!$A$10:$J$500,7,FALSE))</f>
        <v/>
      </c>
      <c r="G114" s="144" t="str">
        <f>IF(ISERROR(VLOOKUP(A114,'[1]Z04 支出决算表(财决04表)'!$A$10:$J$500,8,FALSE)),"",VLOOKUP(A114,'[1]Z04 支出决算表(财决04表)'!$A$10:$J$500,8,FALSE))</f>
        <v/>
      </c>
      <c r="H114" s="144" t="str">
        <f>IF(ISERROR(VLOOKUP(A114,'[1]Z04 支出决算表(财决04表)'!$A$10:$J$500,9,FALSE)),"",VLOOKUP(A114,'[1]Z04 支出决算表(财决04表)'!$A$10:$J$500,9,FALSE))</f>
        <v/>
      </c>
      <c r="I114" s="144" t="str">
        <f>IF(ISERROR(VLOOKUP(A114,'[1]Z04 支出决算表(财决04表)'!$A$10:$J$500,10,FALSE)),"",VLOOKUP(A114,'[1]Z04 支出决算表(财决04表)'!$A$10:$J$500,10,FALSE))</f>
        <v/>
      </c>
      <c r="J114" s="155">
        <f>'[1]Z04 支出决算表(财决04表)'!$A113</f>
        <v>0</v>
      </c>
      <c r="K114" s="156">
        <f>'[1]Z04 支出决算表(财决04表)'!$E113</f>
        <v>0</v>
      </c>
      <c r="L114" s="133" t="str">
        <f t="shared" si="3"/>
        <v/>
      </c>
    </row>
    <row r="115" spans="1:12" ht="22.65" customHeight="1">
      <c r="A115" s="141" t="str">
        <f t="shared" si="2"/>
        <v/>
      </c>
      <c r="B115" s="142"/>
      <c r="C115" s="143" t="str">
        <f>IF(ISERROR(VLOOKUP(A115,'[1]Z04 支出决算表(财决04表)'!$A$10:$J$500,4,FALSE)),"",VLOOKUP(A115,'[1]Z04 支出决算表(财决04表)'!$A$10:$J$500,4,FALSE))</f>
        <v/>
      </c>
      <c r="D115" s="144" t="str">
        <f>IF(ISERROR(VLOOKUP(A115,'[1]Z04 支出决算表(财决04表)'!$A$10:$J$500,5,FALSE)),"",VLOOKUP(A115,'[1]Z04 支出决算表(财决04表)'!$A$10:$J$500,5,FALSE))</f>
        <v/>
      </c>
      <c r="E115" s="144" t="str">
        <f>IF(ISERROR(VLOOKUP(A115,'[1]Z04 支出决算表(财决04表)'!$A$10:$J$500,6,FALSE)),"",VLOOKUP(A115,'[1]Z04 支出决算表(财决04表)'!$A$10:$J$500,6,FALSE))</f>
        <v/>
      </c>
      <c r="F115" s="144" t="str">
        <f>IF(ISERROR(VLOOKUP(A115,'[1]Z04 支出决算表(财决04表)'!$A$10:$J$500,7,FALSE)),"",VLOOKUP(A115,'[1]Z04 支出决算表(财决04表)'!$A$10:$J$500,7,FALSE))</f>
        <v/>
      </c>
      <c r="G115" s="144" t="str">
        <f>IF(ISERROR(VLOOKUP(A115,'[1]Z04 支出决算表(财决04表)'!$A$10:$J$500,8,FALSE)),"",VLOOKUP(A115,'[1]Z04 支出决算表(财决04表)'!$A$10:$J$500,8,FALSE))</f>
        <v/>
      </c>
      <c r="H115" s="144" t="str">
        <f>IF(ISERROR(VLOOKUP(A115,'[1]Z04 支出决算表(财决04表)'!$A$10:$J$500,9,FALSE)),"",VLOOKUP(A115,'[1]Z04 支出决算表(财决04表)'!$A$10:$J$500,9,FALSE))</f>
        <v/>
      </c>
      <c r="I115" s="144" t="str">
        <f>IF(ISERROR(VLOOKUP(A115,'[1]Z04 支出决算表(财决04表)'!$A$10:$J$500,10,FALSE)),"",VLOOKUP(A115,'[1]Z04 支出决算表(财决04表)'!$A$10:$J$500,10,FALSE))</f>
        <v/>
      </c>
      <c r="J115" s="155">
        <f>'[1]Z04 支出决算表(财决04表)'!$A114</f>
        <v>0</v>
      </c>
      <c r="K115" s="156">
        <f>'[1]Z04 支出决算表(财决04表)'!$E114</f>
        <v>0</v>
      </c>
      <c r="L115" s="133" t="str">
        <f t="shared" si="3"/>
        <v/>
      </c>
    </row>
    <row r="116" spans="1:12" ht="22.65" customHeight="1">
      <c r="A116" s="141" t="str">
        <f t="shared" si="2"/>
        <v/>
      </c>
      <c r="B116" s="142"/>
      <c r="C116" s="143" t="str">
        <f>IF(ISERROR(VLOOKUP(A116,'[1]Z04 支出决算表(财决04表)'!$A$10:$J$500,4,FALSE)),"",VLOOKUP(A116,'[1]Z04 支出决算表(财决04表)'!$A$10:$J$500,4,FALSE))</f>
        <v/>
      </c>
      <c r="D116" s="144" t="str">
        <f>IF(ISERROR(VLOOKUP(A116,'[1]Z04 支出决算表(财决04表)'!$A$10:$J$500,5,FALSE)),"",VLOOKUP(A116,'[1]Z04 支出决算表(财决04表)'!$A$10:$J$500,5,FALSE))</f>
        <v/>
      </c>
      <c r="E116" s="144" t="str">
        <f>IF(ISERROR(VLOOKUP(A116,'[1]Z04 支出决算表(财决04表)'!$A$10:$J$500,6,FALSE)),"",VLOOKUP(A116,'[1]Z04 支出决算表(财决04表)'!$A$10:$J$500,6,FALSE))</f>
        <v/>
      </c>
      <c r="F116" s="144" t="str">
        <f>IF(ISERROR(VLOOKUP(A116,'[1]Z04 支出决算表(财决04表)'!$A$10:$J$500,7,FALSE)),"",VLOOKUP(A116,'[1]Z04 支出决算表(财决04表)'!$A$10:$J$500,7,FALSE))</f>
        <v/>
      </c>
      <c r="G116" s="144" t="str">
        <f>IF(ISERROR(VLOOKUP(A116,'[1]Z04 支出决算表(财决04表)'!$A$10:$J$500,8,FALSE)),"",VLOOKUP(A116,'[1]Z04 支出决算表(财决04表)'!$A$10:$J$500,8,FALSE))</f>
        <v/>
      </c>
      <c r="H116" s="144" t="str">
        <f>IF(ISERROR(VLOOKUP(A116,'[1]Z04 支出决算表(财决04表)'!$A$10:$J$500,9,FALSE)),"",VLOOKUP(A116,'[1]Z04 支出决算表(财决04表)'!$A$10:$J$500,9,FALSE))</f>
        <v/>
      </c>
      <c r="I116" s="144" t="str">
        <f>IF(ISERROR(VLOOKUP(A116,'[1]Z04 支出决算表(财决04表)'!$A$10:$J$500,10,FALSE)),"",VLOOKUP(A116,'[1]Z04 支出决算表(财决04表)'!$A$10:$J$500,10,FALSE))</f>
        <v/>
      </c>
      <c r="J116" s="155">
        <f>'[1]Z04 支出决算表(财决04表)'!$A115</f>
        <v>0</v>
      </c>
      <c r="K116" s="156">
        <f>'[1]Z04 支出决算表(财决04表)'!$E115</f>
        <v>0</v>
      </c>
      <c r="L116" s="133" t="str">
        <f t="shared" si="3"/>
        <v/>
      </c>
    </row>
    <row r="117" spans="1:12" ht="22.65" customHeight="1">
      <c r="A117" s="141" t="str">
        <f t="shared" si="2"/>
        <v/>
      </c>
      <c r="B117" s="142"/>
      <c r="C117" s="143" t="str">
        <f>IF(ISERROR(VLOOKUP(A117,'[1]Z04 支出决算表(财决04表)'!$A$10:$J$500,4,FALSE)),"",VLOOKUP(A117,'[1]Z04 支出决算表(财决04表)'!$A$10:$J$500,4,FALSE))</f>
        <v/>
      </c>
      <c r="D117" s="144" t="str">
        <f>IF(ISERROR(VLOOKUP(A117,'[1]Z04 支出决算表(财决04表)'!$A$10:$J$500,5,FALSE)),"",VLOOKUP(A117,'[1]Z04 支出决算表(财决04表)'!$A$10:$J$500,5,FALSE))</f>
        <v/>
      </c>
      <c r="E117" s="144" t="str">
        <f>IF(ISERROR(VLOOKUP(A117,'[1]Z04 支出决算表(财决04表)'!$A$10:$J$500,6,FALSE)),"",VLOOKUP(A117,'[1]Z04 支出决算表(财决04表)'!$A$10:$J$500,6,FALSE))</f>
        <v/>
      </c>
      <c r="F117" s="144" t="str">
        <f>IF(ISERROR(VLOOKUP(A117,'[1]Z04 支出决算表(财决04表)'!$A$10:$J$500,7,FALSE)),"",VLOOKUP(A117,'[1]Z04 支出决算表(财决04表)'!$A$10:$J$500,7,FALSE))</f>
        <v/>
      </c>
      <c r="G117" s="144" t="str">
        <f>IF(ISERROR(VLOOKUP(A117,'[1]Z04 支出决算表(财决04表)'!$A$10:$J$500,8,FALSE)),"",VLOOKUP(A117,'[1]Z04 支出决算表(财决04表)'!$A$10:$J$500,8,FALSE))</f>
        <v/>
      </c>
      <c r="H117" s="144" t="str">
        <f>IF(ISERROR(VLOOKUP(A117,'[1]Z04 支出决算表(财决04表)'!$A$10:$J$500,9,FALSE)),"",VLOOKUP(A117,'[1]Z04 支出决算表(财决04表)'!$A$10:$J$500,9,FALSE))</f>
        <v/>
      </c>
      <c r="I117" s="144" t="str">
        <f>IF(ISERROR(VLOOKUP(A117,'[1]Z04 支出决算表(财决04表)'!$A$10:$J$500,10,FALSE)),"",VLOOKUP(A117,'[1]Z04 支出决算表(财决04表)'!$A$10:$J$500,10,FALSE))</f>
        <v/>
      </c>
      <c r="J117" s="155">
        <f>'[1]Z04 支出决算表(财决04表)'!$A116</f>
        <v>0</v>
      </c>
      <c r="K117" s="156">
        <f>'[1]Z04 支出决算表(财决04表)'!$E116</f>
        <v>0</v>
      </c>
      <c r="L117" s="133" t="str">
        <f t="shared" si="3"/>
        <v/>
      </c>
    </row>
    <row r="118" spans="1:12" ht="22.65" customHeight="1">
      <c r="A118" s="141" t="str">
        <f t="shared" si="2"/>
        <v/>
      </c>
      <c r="B118" s="142"/>
      <c r="C118" s="143" t="str">
        <f>IF(ISERROR(VLOOKUP(A118,'[1]Z04 支出决算表(财决04表)'!$A$10:$J$500,4,FALSE)),"",VLOOKUP(A118,'[1]Z04 支出决算表(财决04表)'!$A$10:$J$500,4,FALSE))</f>
        <v/>
      </c>
      <c r="D118" s="144" t="str">
        <f>IF(ISERROR(VLOOKUP(A118,'[1]Z04 支出决算表(财决04表)'!$A$10:$J$500,5,FALSE)),"",VLOOKUP(A118,'[1]Z04 支出决算表(财决04表)'!$A$10:$J$500,5,FALSE))</f>
        <v/>
      </c>
      <c r="E118" s="144" t="str">
        <f>IF(ISERROR(VLOOKUP(A118,'[1]Z04 支出决算表(财决04表)'!$A$10:$J$500,6,FALSE)),"",VLOOKUP(A118,'[1]Z04 支出决算表(财决04表)'!$A$10:$J$500,6,FALSE))</f>
        <v/>
      </c>
      <c r="F118" s="144" t="str">
        <f>IF(ISERROR(VLOOKUP(A118,'[1]Z04 支出决算表(财决04表)'!$A$10:$J$500,7,FALSE)),"",VLOOKUP(A118,'[1]Z04 支出决算表(财决04表)'!$A$10:$J$500,7,FALSE))</f>
        <v/>
      </c>
      <c r="G118" s="144" t="str">
        <f>IF(ISERROR(VLOOKUP(A118,'[1]Z04 支出决算表(财决04表)'!$A$10:$J$500,8,FALSE)),"",VLOOKUP(A118,'[1]Z04 支出决算表(财决04表)'!$A$10:$J$500,8,FALSE))</f>
        <v/>
      </c>
      <c r="H118" s="144" t="str">
        <f>IF(ISERROR(VLOOKUP(A118,'[1]Z04 支出决算表(财决04表)'!$A$10:$J$500,9,FALSE)),"",VLOOKUP(A118,'[1]Z04 支出决算表(财决04表)'!$A$10:$J$500,9,FALSE))</f>
        <v/>
      </c>
      <c r="I118" s="144" t="str">
        <f>IF(ISERROR(VLOOKUP(A118,'[1]Z04 支出决算表(财决04表)'!$A$10:$J$500,10,FALSE)),"",VLOOKUP(A118,'[1]Z04 支出决算表(财决04表)'!$A$10:$J$500,10,FALSE))</f>
        <v/>
      </c>
      <c r="J118" s="155">
        <f>'[1]Z04 支出决算表(财决04表)'!$A117</f>
        <v>0</v>
      </c>
      <c r="K118" s="156">
        <f>'[1]Z04 支出决算表(财决04表)'!$E117</f>
        <v>0</v>
      </c>
      <c r="L118" s="133" t="str">
        <f t="shared" si="3"/>
        <v/>
      </c>
    </row>
    <row r="119" spans="1:12" ht="22.65" customHeight="1">
      <c r="A119" s="141" t="str">
        <f t="shared" si="2"/>
        <v/>
      </c>
      <c r="B119" s="142"/>
      <c r="C119" s="143" t="str">
        <f>IF(ISERROR(VLOOKUP(A119,'[1]Z04 支出决算表(财决04表)'!$A$10:$J$500,4,FALSE)),"",VLOOKUP(A119,'[1]Z04 支出决算表(财决04表)'!$A$10:$J$500,4,FALSE))</f>
        <v/>
      </c>
      <c r="D119" s="144" t="str">
        <f>IF(ISERROR(VLOOKUP(A119,'[1]Z04 支出决算表(财决04表)'!$A$10:$J$500,5,FALSE)),"",VLOOKUP(A119,'[1]Z04 支出决算表(财决04表)'!$A$10:$J$500,5,FALSE))</f>
        <v/>
      </c>
      <c r="E119" s="144" t="str">
        <f>IF(ISERROR(VLOOKUP(A119,'[1]Z04 支出决算表(财决04表)'!$A$10:$J$500,6,FALSE)),"",VLOOKUP(A119,'[1]Z04 支出决算表(财决04表)'!$A$10:$J$500,6,FALSE))</f>
        <v/>
      </c>
      <c r="F119" s="144" t="str">
        <f>IF(ISERROR(VLOOKUP(A119,'[1]Z04 支出决算表(财决04表)'!$A$10:$J$500,7,FALSE)),"",VLOOKUP(A119,'[1]Z04 支出决算表(财决04表)'!$A$10:$J$500,7,FALSE))</f>
        <v/>
      </c>
      <c r="G119" s="144" t="str">
        <f>IF(ISERROR(VLOOKUP(A119,'[1]Z04 支出决算表(财决04表)'!$A$10:$J$500,8,FALSE)),"",VLOOKUP(A119,'[1]Z04 支出决算表(财决04表)'!$A$10:$J$500,8,FALSE))</f>
        <v/>
      </c>
      <c r="H119" s="144" t="str">
        <f>IF(ISERROR(VLOOKUP(A119,'[1]Z04 支出决算表(财决04表)'!$A$10:$J$500,9,FALSE)),"",VLOOKUP(A119,'[1]Z04 支出决算表(财决04表)'!$A$10:$J$500,9,FALSE))</f>
        <v/>
      </c>
      <c r="I119" s="144" t="str">
        <f>IF(ISERROR(VLOOKUP(A119,'[1]Z04 支出决算表(财决04表)'!$A$10:$J$500,10,FALSE)),"",VLOOKUP(A119,'[1]Z04 支出决算表(财决04表)'!$A$10:$J$500,10,FALSE))</f>
        <v/>
      </c>
      <c r="J119" s="155">
        <f>'[1]Z04 支出决算表(财决04表)'!$A118</f>
        <v>0</v>
      </c>
      <c r="K119" s="156">
        <f>'[1]Z04 支出决算表(财决04表)'!$E118</f>
        <v>0</v>
      </c>
      <c r="L119" s="133" t="str">
        <f t="shared" si="3"/>
        <v/>
      </c>
    </row>
    <row r="120" spans="1:12" ht="22.65" customHeight="1">
      <c r="A120" s="141" t="str">
        <f t="shared" si="2"/>
        <v/>
      </c>
      <c r="B120" s="142"/>
      <c r="C120" s="143" t="str">
        <f>IF(ISERROR(VLOOKUP(A120,'[1]Z04 支出决算表(财决04表)'!$A$10:$J$500,4,FALSE)),"",VLOOKUP(A120,'[1]Z04 支出决算表(财决04表)'!$A$10:$J$500,4,FALSE))</f>
        <v/>
      </c>
      <c r="D120" s="144" t="str">
        <f>IF(ISERROR(VLOOKUP(A120,'[1]Z04 支出决算表(财决04表)'!$A$10:$J$500,5,FALSE)),"",VLOOKUP(A120,'[1]Z04 支出决算表(财决04表)'!$A$10:$J$500,5,FALSE))</f>
        <v/>
      </c>
      <c r="E120" s="144" t="str">
        <f>IF(ISERROR(VLOOKUP(A120,'[1]Z04 支出决算表(财决04表)'!$A$10:$J$500,6,FALSE)),"",VLOOKUP(A120,'[1]Z04 支出决算表(财决04表)'!$A$10:$J$500,6,FALSE))</f>
        <v/>
      </c>
      <c r="F120" s="144" t="str">
        <f>IF(ISERROR(VLOOKUP(A120,'[1]Z04 支出决算表(财决04表)'!$A$10:$J$500,7,FALSE)),"",VLOOKUP(A120,'[1]Z04 支出决算表(财决04表)'!$A$10:$J$500,7,FALSE))</f>
        <v/>
      </c>
      <c r="G120" s="144" t="str">
        <f>IF(ISERROR(VLOOKUP(A120,'[1]Z04 支出决算表(财决04表)'!$A$10:$J$500,8,FALSE)),"",VLOOKUP(A120,'[1]Z04 支出决算表(财决04表)'!$A$10:$J$500,8,FALSE))</f>
        <v/>
      </c>
      <c r="H120" s="144" t="str">
        <f>IF(ISERROR(VLOOKUP(A120,'[1]Z04 支出决算表(财决04表)'!$A$10:$J$500,9,FALSE)),"",VLOOKUP(A120,'[1]Z04 支出决算表(财决04表)'!$A$10:$J$500,9,FALSE))</f>
        <v/>
      </c>
      <c r="I120" s="144" t="str">
        <f>IF(ISERROR(VLOOKUP(A120,'[1]Z04 支出决算表(财决04表)'!$A$10:$J$500,10,FALSE)),"",VLOOKUP(A120,'[1]Z04 支出决算表(财决04表)'!$A$10:$J$500,10,FALSE))</f>
        <v/>
      </c>
      <c r="J120" s="155">
        <f>'[1]Z04 支出决算表(财决04表)'!$A119</f>
        <v>0</v>
      </c>
      <c r="K120" s="156">
        <f>'[1]Z04 支出决算表(财决04表)'!$E119</f>
        <v>0</v>
      </c>
      <c r="L120" s="133" t="str">
        <f t="shared" si="3"/>
        <v/>
      </c>
    </row>
    <row r="121" spans="1:12" ht="22.65" customHeight="1">
      <c r="A121" s="141" t="str">
        <f t="shared" si="2"/>
        <v/>
      </c>
      <c r="B121" s="142"/>
      <c r="C121" s="143" t="str">
        <f>IF(ISERROR(VLOOKUP(A121,'[1]Z04 支出决算表(财决04表)'!$A$10:$J$500,4,FALSE)),"",VLOOKUP(A121,'[1]Z04 支出决算表(财决04表)'!$A$10:$J$500,4,FALSE))</f>
        <v/>
      </c>
      <c r="D121" s="144" t="str">
        <f>IF(ISERROR(VLOOKUP(A121,'[1]Z04 支出决算表(财决04表)'!$A$10:$J$500,5,FALSE)),"",VLOOKUP(A121,'[1]Z04 支出决算表(财决04表)'!$A$10:$J$500,5,FALSE))</f>
        <v/>
      </c>
      <c r="E121" s="144" t="str">
        <f>IF(ISERROR(VLOOKUP(A121,'[1]Z04 支出决算表(财决04表)'!$A$10:$J$500,6,FALSE)),"",VLOOKUP(A121,'[1]Z04 支出决算表(财决04表)'!$A$10:$J$500,6,FALSE))</f>
        <v/>
      </c>
      <c r="F121" s="144" t="str">
        <f>IF(ISERROR(VLOOKUP(A121,'[1]Z04 支出决算表(财决04表)'!$A$10:$J$500,7,FALSE)),"",VLOOKUP(A121,'[1]Z04 支出决算表(财决04表)'!$A$10:$J$500,7,FALSE))</f>
        <v/>
      </c>
      <c r="G121" s="144" t="str">
        <f>IF(ISERROR(VLOOKUP(A121,'[1]Z04 支出决算表(财决04表)'!$A$10:$J$500,8,FALSE)),"",VLOOKUP(A121,'[1]Z04 支出决算表(财决04表)'!$A$10:$J$500,8,FALSE))</f>
        <v/>
      </c>
      <c r="H121" s="144" t="str">
        <f>IF(ISERROR(VLOOKUP(A121,'[1]Z04 支出决算表(财决04表)'!$A$10:$J$500,9,FALSE)),"",VLOOKUP(A121,'[1]Z04 支出决算表(财决04表)'!$A$10:$J$500,9,FALSE))</f>
        <v/>
      </c>
      <c r="I121" s="144" t="str">
        <f>IF(ISERROR(VLOOKUP(A121,'[1]Z04 支出决算表(财决04表)'!$A$10:$J$500,10,FALSE)),"",VLOOKUP(A121,'[1]Z04 支出决算表(财决04表)'!$A$10:$J$500,10,FALSE))</f>
        <v/>
      </c>
      <c r="J121" s="155">
        <f>'[1]Z04 支出决算表(财决04表)'!$A120</f>
        <v>0</v>
      </c>
      <c r="K121" s="156">
        <f>'[1]Z04 支出决算表(财决04表)'!$E120</f>
        <v>0</v>
      </c>
      <c r="L121" s="133" t="str">
        <f t="shared" si="3"/>
        <v/>
      </c>
    </row>
    <row r="122" spans="1:12" ht="22.65" customHeight="1">
      <c r="A122" s="141" t="str">
        <f t="shared" si="2"/>
        <v/>
      </c>
      <c r="B122" s="142"/>
      <c r="C122" s="143" t="str">
        <f>IF(ISERROR(VLOOKUP(A122,'[1]Z04 支出决算表(财决04表)'!$A$10:$J$500,4,FALSE)),"",VLOOKUP(A122,'[1]Z04 支出决算表(财决04表)'!$A$10:$J$500,4,FALSE))</f>
        <v/>
      </c>
      <c r="D122" s="144" t="str">
        <f>IF(ISERROR(VLOOKUP(A122,'[1]Z04 支出决算表(财决04表)'!$A$10:$J$500,5,FALSE)),"",VLOOKUP(A122,'[1]Z04 支出决算表(财决04表)'!$A$10:$J$500,5,FALSE))</f>
        <v/>
      </c>
      <c r="E122" s="144" t="str">
        <f>IF(ISERROR(VLOOKUP(A122,'[1]Z04 支出决算表(财决04表)'!$A$10:$J$500,6,FALSE)),"",VLOOKUP(A122,'[1]Z04 支出决算表(财决04表)'!$A$10:$J$500,6,FALSE))</f>
        <v/>
      </c>
      <c r="F122" s="144" t="str">
        <f>IF(ISERROR(VLOOKUP(A122,'[1]Z04 支出决算表(财决04表)'!$A$10:$J$500,7,FALSE)),"",VLOOKUP(A122,'[1]Z04 支出决算表(财决04表)'!$A$10:$J$500,7,FALSE))</f>
        <v/>
      </c>
      <c r="G122" s="144" t="str">
        <f>IF(ISERROR(VLOOKUP(A122,'[1]Z04 支出决算表(财决04表)'!$A$10:$J$500,8,FALSE)),"",VLOOKUP(A122,'[1]Z04 支出决算表(财决04表)'!$A$10:$J$500,8,FALSE))</f>
        <v/>
      </c>
      <c r="H122" s="144" t="str">
        <f>IF(ISERROR(VLOOKUP(A122,'[1]Z04 支出决算表(财决04表)'!$A$10:$J$500,9,FALSE)),"",VLOOKUP(A122,'[1]Z04 支出决算表(财决04表)'!$A$10:$J$500,9,FALSE))</f>
        <v/>
      </c>
      <c r="I122" s="144" t="str">
        <f>IF(ISERROR(VLOOKUP(A122,'[1]Z04 支出决算表(财决04表)'!$A$10:$J$500,10,FALSE)),"",VLOOKUP(A122,'[1]Z04 支出决算表(财决04表)'!$A$10:$J$500,10,FALSE))</f>
        <v/>
      </c>
      <c r="J122" s="155">
        <f>'[1]Z04 支出决算表(财决04表)'!$A121</f>
        <v>0</v>
      </c>
      <c r="K122" s="156">
        <f>'[1]Z04 支出决算表(财决04表)'!$E121</f>
        <v>0</v>
      </c>
      <c r="L122" s="133" t="str">
        <f t="shared" si="3"/>
        <v/>
      </c>
    </row>
    <row r="123" spans="1:12" ht="22.65" customHeight="1">
      <c r="A123" s="141" t="str">
        <f t="shared" si="2"/>
        <v/>
      </c>
      <c r="B123" s="142"/>
      <c r="C123" s="143" t="str">
        <f>IF(ISERROR(VLOOKUP(A123,'[1]Z04 支出决算表(财决04表)'!$A$10:$J$500,4,FALSE)),"",VLOOKUP(A123,'[1]Z04 支出决算表(财决04表)'!$A$10:$J$500,4,FALSE))</f>
        <v/>
      </c>
      <c r="D123" s="144" t="str">
        <f>IF(ISERROR(VLOOKUP(A123,'[1]Z04 支出决算表(财决04表)'!$A$10:$J$500,5,FALSE)),"",VLOOKUP(A123,'[1]Z04 支出决算表(财决04表)'!$A$10:$J$500,5,FALSE))</f>
        <v/>
      </c>
      <c r="E123" s="144" t="str">
        <f>IF(ISERROR(VLOOKUP(A123,'[1]Z04 支出决算表(财决04表)'!$A$10:$J$500,6,FALSE)),"",VLOOKUP(A123,'[1]Z04 支出决算表(财决04表)'!$A$10:$J$500,6,FALSE))</f>
        <v/>
      </c>
      <c r="F123" s="144" t="str">
        <f>IF(ISERROR(VLOOKUP(A123,'[1]Z04 支出决算表(财决04表)'!$A$10:$J$500,7,FALSE)),"",VLOOKUP(A123,'[1]Z04 支出决算表(财决04表)'!$A$10:$J$500,7,FALSE))</f>
        <v/>
      </c>
      <c r="G123" s="144" t="str">
        <f>IF(ISERROR(VLOOKUP(A123,'[1]Z04 支出决算表(财决04表)'!$A$10:$J$500,8,FALSE)),"",VLOOKUP(A123,'[1]Z04 支出决算表(财决04表)'!$A$10:$J$500,8,FALSE))</f>
        <v/>
      </c>
      <c r="H123" s="144" t="str">
        <f>IF(ISERROR(VLOOKUP(A123,'[1]Z04 支出决算表(财决04表)'!$A$10:$J$500,9,FALSE)),"",VLOOKUP(A123,'[1]Z04 支出决算表(财决04表)'!$A$10:$J$500,9,FALSE))</f>
        <v/>
      </c>
      <c r="I123" s="144" t="str">
        <f>IF(ISERROR(VLOOKUP(A123,'[1]Z04 支出决算表(财决04表)'!$A$10:$J$500,10,FALSE)),"",VLOOKUP(A123,'[1]Z04 支出决算表(财决04表)'!$A$10:$J$500,10,FALSE))</f>
        <v/>
      </c>
      <c r="J123" s="155">
        <f>'[1]Z04 支出决算表(财决04表)'!$A122</f>
        <v>0</v>
      </c>
      <c r="K123" s="156">
        <f>'[1]Z04 支出决算表(财决04表)'!$E122</f>
        <v>0</v>
      </c>
      <c r="L123" s="133" t="str">
        <f t="shared" si="3"/>
        <v/>
      </c>
    </row>
    <row r="124" spans="1:12" ht="22.65" customHeight="1">
      <c r="A124" s="141" t="str">
        <f t="shared" si="2"/>
        <v/>
      </c>
      <c r="B124" s="142"/>
      <c r="C124" s="143" t="str">
        <f>IF(ISERROR(VLOOKUP(A124,'[1]Z04 支出决算表(财决04表)'!$A$10:$J$500,4,FALSE)),"",VLOOKUP(A124,'[1]Z04 支出决算表(财决04表)'!$A$10:$J$500,4,FALSE))</f>
        <v/>
      </c>
      <c r="D124" s="144" t="str">
        <f>IF(ISERROR(VLOOKUP(A124,'[1]Z04 支出决算表(财决04表)'!$A$10:$J$500,5,FALSE)),"",VLOOKUP(A124,'[1]Z04 支出决算表(财决04表)'!$A$10:$J$500,5,FALSE))</f>
        <v/>
      </c>
      <c r="E124" s="144" t="str">
        <f>IF(ISERROR(VLOOKUP(A124,'[1]Z04 支出决算表(财决04表)'!$A$10:$J$500,6,FALSE)),"",VLOOKUP(A124,'[1]Z04 支出决算表(财决04表)'!$A$10:$J$500,6,FALSE))</f>
        <v/>
      </c>
      <c r="F124" s="144" t="str">
        <f>IF(ISERROR(VLOOKUP(A124,'[1]Z04 支出决算表(财决04表)'!$A$10:$J$500,7,FALSE)),"",VLOOKUP(A124,'[1]Z04 支出决算表(财决04表)'!$A$10:$J$500,7,FALSE))</f>
        <v/>
      </c>
      <c r="G124" s="144" t="str">
        <f>IF(ISERROR(VLOOKUP(A124,'[1]Z04 支出决算表(财决04表)'!$A$10:$J$500,8,FALSE)),"",VLOOKUP(A124,'[1]Z04 支出决算表(财决04表)'!$A$10:$J$500,8,FALSE))</f>
        <v/>
      </c>
      <c r="H124" s="144" t="str">
        <f>IF(ISERROR(VLOOKUP(A124,'[1]Z04 支出决算表(财决04表)'!$A$10:$J$500,9,FALSE)),"",VLOOKUP(A124,'[1]Z04 支出决算表(财决04表)'!$A$10:$J$500,9,FALSE))</f>
        <v/>
      </c>
      <c r="I124" s="144" t="str">
        <f>IF(ISERROR(VLOOKUP(A124,'[1]Z04 支出决算表(财决04表)'!$A$10:$J$500,10,FALSE)),"",VLOOKUP(A124,'[1]Z04 支出决算表(财决04表)'!$A$10:$J$500,10,FALSE))</f>
        <v/>
      </c>
      <c r="J124" s="155">
        <f>'[1]Z04 支出决算表(财决04表)'!$A123</f>
        <v>0</v>
      </c>
      <c r="K124" s="156">
        <f>'[1]Z04 支出决算表(财决04表)'!$E123</f>
        <v>0</v>
      </c>
      <c r="L124" s="133" t="str">
        <f t="shared" si="3"/>
        <v/>
      </c>
    </row>
    <row r="125" spans="1:12" ht="22.65" customHeight="1">
      <c r="A125" s="141" t="str">
        <f t="shared" si="2"/>
        <v/>
      </c>
      <c r="B125" s="142"/>
      <c r="C125" s="143" t="str">
        <f>IF(ISERROR(VLOOKUP(A125,'[1]Z04 支出决算表(财决04表)'!$A$10:$J$500,4,FALSE)),"",VLOOKUP(A125,'[1]Z04 支出决算表(财决04表)'!$A$10:$J$500,4,FALSE))</f>
        <v/>
      </c>
      <c r="D125" s="144" t="str">
        <f>IF(ISERROR(VLOOKUP(A125,'[1]Z04 支出决算表(财决04表)'!$A$10:$J$500,5,FALSE)),"",VLOOKUP(A125,'[1]Z04 支出决算表(财决04表)'!$A$10:$J$500,5,FALSE))</f>
        <v/>
      </c>
      <c r="E125" s="144" t="str">
        <f>IF(ISERROR(VLOOKUP(A125,'[1]Z04 支出决算表(财决04表)'!$A$10:$J$500,6,FALSE)),"",VLOOKUP(A125,'[1]Z04 支出决算表(财决04表)'!$A$10:$J$500,6,FALSE))</f>
        <v/>
      </c>
      <c r="F125" s="144" t="str">
        <f>IF(ISERROR(VLOOKUP(A125,'[1]Z04 支出决算表(财决04表)'!$A$10:$J$500,7,FALSE)),"",VLOOKUP(A125,'[1]Z04 支出决算表(财决04表)'!$A$10:$J$500,7,FALSE))</f>
        <v/>
      </c>
      <c r="G125" s="144" t="str">
        <f>IF(ISERROR(VLOOKUP(A125,'[1]Z04 支出决算表(财决04表)'!$A$10:$J$500,8,FALSE)),"",VLOOKUP(A125,'[1]Z04 支出决算表(财决04表)'!$A$10:$J$500,8,FALSE))</f>
        <v/>
      </c>
      <c r="H125" s="144" t="str">
        <f>IF(ISERROR(VLOOKUP(A125,'[1]Z04 支出决算表(财决04表)'!$A$10:$J$500,9,FALSE)),"",VLOOKUP(A125,'[1]Z04 支出决算表(财决04表)'!$A$10:$J$500,9,FALSE))</f>
        <v/>
      </c>
      <c r="I125" s="144" t="str">
        <f>IF(ISERROR(VLOOKUP(A125,'[1]Z04 支出决算表(财决04表)'!$A$10:$J$500,10,FALSE)),"",VLOOKUP(A125,'[1]Z04 支出决算表(财决04表)'!$A$10:$J$500,10,FALSE))</f>
        <v/>
      </c>
      <c r="J125" s="155">
        <f>'[1]Z04 支出决算表(财决04表)'!$A124</f>
        <v>0</v>
      </c>
      <c r="K125" s="156">
        <f>'[1]Z04 支出决算表(财决04表)'!$E124</f>
        <v>0</v>
      </c>
      <c r="L125" s="133" t="str">
        <f t="shared" si="3"/>
        <v/>
      </c>
    </row>
    <row r="126" spans="1:12" ht="22.65" customHeight="1">
      <c r="A126" s="141" t="str">
        <f t="shared" si="2"/>
        <v/>
      </c>
      <c r="B126" s="142"/>
      <c r="C126" s="143" t="str">
        <f>IF(ISERROR(VLOOKUP(A126,'[1]Z04 支出决算表(财决04表)'!$A$10:$J$500,4,FALSE)),"",VLOOKUP(A126,'[1]Z04 支出决算表(财决04表)'!$A$10:$J$500,4,FALSE))</f>
        <v/>
      </c>
      <c r="D126" s="144" t="str">
        <f>IF(ISERROR(VLOOKUP(A126,'[1]Z04 支出决算表(财决04表)'!$A$10:$J$500,5,FALSE)),"",VLOOKUP(A126,'[1]Z04 支出决算表(财决04表)'!$A$10:$J$500,5,FALSE))</f>
        <v/>
      </c>
      <c r="E126" s="144" t="str">
        <f>IF(ISERROR(VLOOKUP(A126,'[1]Z04 支出决算表(财决04表)'!$A$10:$J$500,6,FALSE)),"",VLOOKUP(A126,'[1]Z04 支出决算表(财决04表)'!$A$10:$J$500,6,FALSE))</f>
        <v/>
      </c>
      <c r="F126" s="144" t="str">
        <f>IF(ISERROR(VLOOKUP(A126,'[1]Z04 支出决算表(财决04表)'!$A$10:$J$500,7,FALSE)),"",VLOOKUP(A126,'[1]Z04 支出决算表(财决04表)'!$A$10:$J$500,7,FALSE))</f>
        <v/>
      </c>
      <c r="G126" s="144" t="str">
        <f>IF(ISERROR(VLOOKUP(A126,'[1]Z04 支出决算表(财决04表)'!$A$10:$J$500,8,FALSE)),"",VLOOKUP(A126,'[1]Z04 支出决算表(财决04表)'!$A$10:$J$500,8,FALSE))</f>
        <v/>
      </c>
      <c r="H126" s="144" t="str">
        <f>IF(ISERROR(VLOOKUP(A126,'[1]Z04 支出决算表(财决04表)'!$A$10:$J$500,9,FALSE)),"",VLOOKUP(A126,'[1]Z04 支出决算表(财决04表)'!$A$10:$J$500,9,FALSE))</f>
        <v/>
      </c>
      <c r="I126" s="144" t="str">
        <f>IF(ISERROR(VLOOKUP(A126,'[1]Z04 支出决算表(财决04表)'!$A$10:$J$500,10,FALSE)),"",VLOOKUP(A126,'[1]Z04 支出决算表(财决04表)'!$A$10:$J$500,10,FALSE))</f>
        <v/>
      </c>
      <c r="J126" s="155">
        <f>'[1]Z04 支出决算表(财决04表)'!$A125</f>
        <v>0</v>
      </c>
      <c r="K126" s="156">
        <f>'[1]Z04 支出决算表(财决04表)'!$E125</f>
        <v>0</v>
      </c>
      <c r="L126" s="133" t="str">
        <f t="shared" si="3"/>
        <v/>
      </c>
    </row>
    <row r="127" spans="1:12" ht="22.65" customHeight="1">
      <c r="A127" s="141" t="str">
        <f t="shared" si="2"/>
        <v/>
      </c>
      <c r="B127" s="142"/>
      <c r="C127" s="143" t="str">
        <f>IF(ISERROR(VLOOKUP(A127,'[1]Z04 支出决算表(财决04表)'!$A$10:$J$500,4,FALSE)),"",VLOOKUP(A127,'[1]Z04 支出决算表(财决04表)'!$A$10:$J$500,4,FALSE))</f>
        <v/>
      </c>
      <c r="D127" s="144" t="str">
        <f>IF(ISERROR(VLOOKUP(A127,'[1]Z04 支出决算表(财决04表)'!$A$10:$J$500,5,FALSE)),"",VLOOKUP(A127,'[1]Z04 支出决算表(财决04表)'!$A$10:$J$500,5,FALSE))</f>
        <v/>
      </c>
      <c r="E127" s="144" t="str">
        <f>IF(ISERROR(VLOOKUP(A127,'[1]Z04 支出决算表(财决04表)'!$A$10:$J$500,6,FALSE)),"",VLOOKUP(A127,'[1]Z04 支出决算表(财决04表)'!$A$10:$J$500,6,FALSE))</f>
        <v/>
      </c>
      <c r="F127" s="144" t="str">
        <f>IF(ISERROR(VLOOKUP(A127,'[1]Z04 支出决算表(财决04表)'!$A$10:$J$500,7,FALSE)),"",VLOOKUP(A127,'[1]Z04 支出决算表(财决04表)'!$A$10:$J$500,7,FALSE))</f>
        <v/>
      </c>
      <c r="G127" s="144" t="str">
        <f>IF(ISERROR(VLOOKUP(A127,'[1]Z04 支出决算表(财决04表)'!$A$10:$J$500,8,FALSE)),"",VLOOKUP(A127,'[1]Z04 支出决算表(财决04表)'!$A$10:$J$500,8,FALSE))</f>
        <v/>
      </c>
      <c r="H127" s="144" t="str">
        <f>IF(ISERROR(VLOOKUP(A127,'[1]Z04 支出决算表(财决04表)'!$A$10:$J$500,9,FALSE)),"",VLOOKUP(A127,'[1]Z04 支出决算表(财决04表)'!$A$10:$J$500,9,FALSE))</f>
        <v/>
      </c>
      <c r="I127" s="144" t="str">
        <f>IF(ISERROR(VLOOKUP(A127,'[1]Z04 支出决算表(财决04表)'!$A$10:$J$500,10,FALSE)),"",VLOOKUP(A127,'[1]Z04 支出决算表(财决04表)'!$A$10:$J$500,10,FALSE))</f>
        <v/>
      </c>
      <c r="J127" s="155">
        <f>'[1]Z04 支出决算表(财决04表)'!$A126</f>
        <v>0</v>
      </c>
      <c r="K127" s="156">
        <f>'[1]Z04 支出决算表(财决04表)'!$E126</f>
        <v>0</v>
      </c>
      <c r="L127" s="133" t="str">
        <f t="shared" si="3"/>
        <v/>
      </c>
    </row>
    <row r="128" spans="1:12" ht="22.65" customHeight="1">
      <c r="A128" s="141" t="str">
        <f t="shared" si="2"/>
        <v/>
      </c>
      <c r="B128" s="142"/>
      <c r="C128" s="143" t="str">
        <f>IF(ISERROR(VLOOKUP(A128,'[1]Z04 支出决算表(财决04表)'!$A$10:$J$500,4,FALSE)),"",VLOOKUP(A128,'[1]Z04 支出决算表(财决04表)'!$A$10:$J$500,4,FALSE))</f>
        <v/>
      </c>
      <c r="D128" s="144" t="str">
        <f>IF(ISERROR(VLOOKUP(A128,'[1]Z04 支出决算表(财决04表)'!$A$10:$J$500,5,FALSE)),"",VLOOKUP(A128,'[1]Z04 支出决算表(财决04表)'!$A$10:$J$500,5,FALSE))</f>
        <v/>
      </c>
      <c r="E128" s="144" t="str">
        <f>IF(ISERROR(VLOOKUP(A128,'[1]Z04 支出决算表(财决04表)'!$A$10:$J$500,6,FALSE)),"",VLOOKUP(A128,'[1]Z04 支出决算表(财决04表)'!$A$10:$J$500,6,FALSE))</f>
        <v/>
      </c>
      <c r="F128" s="144" t="str">
        <f>IF(ISERROR(VLOOKUP(A128,'[1]Z04 支出决算表(财决04表)'!$A$10:$J$500,7,FALSE)),"",VLOOKUP(A128,'[1]Z04 支出决算表(财决04表)'!$A$10:$J$500,7,FALSE))</f>
        <v/>
      </c>
      <c r="G128" s="144" t="str">
        <f>IF(ISERROR(VLOOKUP(A128,'[1]Z04 支出决算表(财决04表)'!$A$10:$J$500,8,FALSE)),"",VLOOKUP(A128,'[1]Z04 支出决算表(财决04表)'!$A$10:$J$500,8,FALSE))</f>
        <v/>
      </c>
      <c r="H128" s="144" t="str">
        <f>IF(ISERROR(VLOOKUP(A128,'[1]Z04 支出决算表(财决04表)'!$A$10:$J$500,9,FALSE)),"",VLOOKUP(A128,'[1]Z04 支出决算表(财决04表)'!$A$10:$J$500,9,FALSE))</f>
        <v/>
      </c>
      <c r="I128" s="144" t="str">
        <f>IF(ISERROR(VLOOKUP(A128,'[1]Z04 支出决算表(财决04表)'!$A$10:$J$500,10,FALSE)),"",VLOOKUP(A128,'[1]Z04 支出决算表(财决04表)'!$A$10:$J$500,10,FALSE))</f>
        <v/>
      </c>
      <c r="J128" s="155">
        <f>'[1]Z04 支出决算表(财决04表)'!$A127</f>
        <v>0</v>
      </c>
      <c r="K128" s="156">
        <f>'[1]Z04 支出决算表(财决04表)'!$E127</f>
        <v>0</v>
      </c>
      <c r="L128" s="133" t="str">
        <f t="shared" si="3"/>
        <v/>
      </c>
    </row>
    <row r="129" spans="1:12" ht="22.65" customHeight="1">
      <c r="A129" s="141" t="str">
        <f t="shared" si="2"/>
        <v/>
      </c>
      <c r="B129" s="142"/>
      <c r="C129" s="143" t="str">
        <f>IF(ISERROR(VLOOKUP(A129,'[1]Z04 支出决算表(财决04表)'!$A$10:$J$500,4,FALSE)),"",VLOOKUP(A129,'[1]Z04 支出决算表(财决04表)'!$A$10:$J$500,4,FALSE))</f>
        <v/>
      </c>
      <c r="D129" s="144" t="str">
        <f>IF(ISERROR(VLOOKUP(A129,'[1]Z04 支出决算表(财决04表)'!$A$10:$J$500,5,FALSE)),"",VLOOKUP(A129,'[1]Z04 支出决算表(财决04表)'!$A$10:$J$500,5,FALSE))</f>
        <v/>
      </c>
      <c r="E129" s="144" t="str">
        <f>IF(ISERROR(VLOOKUP(A129,'[1]Z04 支出决算表(财决04表)'!$A$10:$J$500,6,FALSE)),"",VLOOKUP(A129,'[1]Z04 支出决算表(财决04表)'!$A$10:$J$500,6,FALSE))</f>
        <v/>
      </c>
      <c r="F129" s="144" t="str">
        <f>IF(ISERROR(VLOOKUP(A129,'[1]Z04 支出决算表(财决04表)'!$A$10:$J$500,7,FALSE)),"",VLOOKUP(A129,'[1]Z04 支出决算表(财决04表)'!$A$10:$J$500,7,FALSE))</f>
        <v/>
      </c>
      <c r="G129" s="144" t="str">
        <f>IF(ISERROR(VLOOKUP(A129,'[1]Z04 支出决算表(财决04表)'!$A$10:$J$500,8,FALSE)),"",VLOOKUP(A129,'[1]Z04 支出决算表(财决04表)'!$A$10:$J$500,8,FALSE))</f>
        <v/>
      </c>
      <c r="H129" s="144" t="str">
        <f>IF(ISERROR(VLOOKUP(A129,'[1]Z04 支出决算表(财决04表)'!$A$10:$J$500,9,FALSE)),"",VLOOKUP(A129,'[1]Z04 支出决算表(财决04表)'!$A$10:$J$500,9,FALSE))</f>
        <v/>
      </c>
      <c r="I129" s="144" t="str">
        <f>IF(ISERROR(VLOOKUP(A129,'[1]Z04 支出决算表(财决04表)'!$A$10:$J$500,10,FALSE)),"",VLOOKUP(A129,'[1]Z04 支出决算表(财决04表)'!$A$10:$J$500,10,FALSE))</f>
        <v/>
      </c>
      <c r="J129" s="155">
        <f>'[1]Z04 支出决算表(财决04表)'!$A128</f>
        <v>0</v>
      </c>
      <c r="K129" s="156">
        <f>'[1]Z04 支出决算表(财决04表)'!$E128</f>
        <v>0</v>
      </c>
      <c r="L129" s="133" t="str">
        <f t="shared" si="3"/>
        <v/>
      </c>
    </row>
    <row r="130" spans="1:12" ht="22.65" customHeight="1">
      <c r="A130" s="141" t="str">
        <f t="shared" si="2"/>
        <v/>
      </c>
      <c r="B130" s="142"/>
      <c r="C130" s="143" t="str">
        <f>IF(ISERROR(VLOOKUP(A130,'[1]Z04 支出决算表(财决04表)'!$A$10:$J$500,4,FALSE)),"",VLOOKUP(A130,'[1]Z04 支出决算表(财决04表)'!$A$10:$J$500,4,FALSE))</f>
        <v/>
      </c>
      <c r="D130" s="144" t="str">
        <f>IF(ISERROR(VLOOKUP(A130,'[1]Z04 支出决算表(财决04表)'!$A$10:$J$500,5,FALSE)),"",VLOOKUP(A130,'[1]Z04 支出决算表(财决04表)'!$A$10:$J$500,5,FALSE))</f>
        <v/>
      </c>
      <c r="E130" s="144" t="str">
        <f>IF(ISERROR(VLOOKUP(A130,'[1]Z04 支出决算表(财决04表)'!$A$10:$J$500,6,FALSE)),"",VLOOKUP(A130,'[1]Z04 支出决算表(财决04表)'!$A$10:$J$500,6,FALSE))</f>
        <v/>
      </c>
      <c r="F130" s="144" t="str">
        <f>IF(ISERROR(VLOOKUP(A130,'[1]Z04 支出决算表(财决04表)'!$A$10:$J$500,7,FALSE)),"",VLOOKUP(A130,'[1]Z04 支出决算表(财决04表)'!$A$10:$J$500,7,FALSE))</f>
        <v/>
      </c>
      <c r="G130" s="144" t="str">
        <f>IF(ISERROR(VLOOKUP(A130,'[1]Z04 支出决算表(财决04表)'!$A$10:$J$500,8,FALSE)),"",VLOOKUP(A130,'[1]Z04 支出决算表(财决04表)'!$A$10:$J$500,8,FALSE))</f>
        <v/>
      </c>
      <c r="H130" s="144" t="str">
        <f>IF(ISERROR(VLOOKUP(A130,'[1]Z04 支出决算表(财决04表)'!$A$10:$J$500,9,FALSE)),"",VLOOKUP(A130,'[1]Z04 支出决算表(财决04表)'!$A$10:$J$500,9,FALSE))</f>
        <v/>
      </c>
      <c r="I130" s="144" t="str">
        <f>IF(ISERROR(VLOOKUP(A130,'[1]Z04 支出决算表(财决04表)'!$A$10:$J$500,10,FALSE)),"",VLOOKUP(A130,'[1]Z04 支出决算表(财决04表)'!$A$10:$J$500,10,FALSE))</f>
        <v/>
      </c>
      <c r="J130" s="155">
        <f>'[1]Z04 支出决算表(财决04表)'!$A129</f>
        <v>0</v>
      </c>
      <c r="K130" s="156">
        <f>'[1]Z04 支出决算表(财决04表)'!$E129</f>
        <v>0</v>
      </c>
      <c r="L130" s="133" t="str">
        <f t="shared" si="3"/>
        <v/>
      </c>
    </row>
    <row r="131" spans="1:12" ht="22.65" customHeight="1">
      <c r="A131" s="141" t="str">
        <f t="shared" si="2"/>
        <v/>
      </c>
      <c r="B131" s="142"/>
      <c r="C131" s="143" t="str">
        <f>IF(ISERROR(VLOOKUP(A131,'[1]Z04 支出决算表(财决04表)'!$A$10:$J$500,4,FALSE)),"",VLOOKUP(A131,'[1]Z04 支出决算表(财决04表)'!$A$10:$J$500,4,FALSE))</f>
        <v/>
      </c>
      <c r="D131" s="144" t="str">
        <f>IF(ISERROR(VLOOKUP(A131,'[1]Z04 支出决算表(财决04表)'!$A$10:$J$500,5,FALSE)),"",VLOOKUP(A131,'[1]Z04 支出决算表(财决04表)'!$A$10:$J$500,5,FALSE))</f>
        <v/>
      </c>
      <c r="E131" s="144" t="str">
        <f>IF(ISERROR(VLOOKUP(A131,'[1]Z04 支出决算表(财决04表)'!$A$10:$J$500,6,FALSE)),"",VLOOKUP(A131,'[1]Z04 支出决算表(财决04表)'!$A$10:$J$500,6,FALSE))</f>
        <v/>
      </c>
      <c r="F131" s="144" t="str">
        <f>IF(ISERROR(VLOOKUP(A131,'[1]Z04 支出决算表(财决04表)'!$A$10:$J$500,7,FALSE)),"",VLOOKUP(A131,'[1]Z04 支出决算表(财决04表)'!$A$10:$J$500,7,FALSE))</f>
        <v/>
      </c>
      <c r="G131" s="144" t="str">
        <f>IF(ISERROR(VLOOKUP(A131,'[1]Z04 支出决算表(财决04表)'!$A$10:$J$500,8,FALSE)),"",VLOOKUP(A131,'[1]Z04 支出决算表(财决04表)'!$A$10:$J$500,8,FALSE))</f>
        <v/>
      </c>
      <c r="H131" s="144" t="str">
        <f>IF(ISERROR(VLOOKUP(A131,'[1]Z04 支出决算表(财决04表)'!$A$10:$J$500,9,FALSE)),"",VLOOKUP(A131,'[1]Z04 支出决算表(财决04表)'!$A$10:$J$500,9,FALSE))</f>
        <v/>
      </c>
      <c r="I131" s="144" t="str">
        <f>IF(ISERROR(VLOOKUP(A131,'[1]Z04 支出决算表(财决04表)'!$A$10:$J$500,10,FALSE)),"",VLOOKUP(A131,'[1]Z04 支出决算表(财决04表)'!$A$10:$J$500,10,FALSE))</f>
        <v/>
      </c>
      <c r="J131" s="155">
        <f>'[1]Z04 支出决算表(财决04表)'!$A130</f>
        <v>0</v>
      </c>
      <c r="K131" s="156">
        <f>'[1]Z04 支出决算表(财决04表)'!$E130</f>
        <v>0</v>
      </c>
      <c r="L131" s="133" t="str">
        <f t="shared" si="3"/>
        <v/>
      </c>
    </row>
    <row r="132" spans="1:12" ht="22.65" customHeight="1">
      <c r="A132" s="141" t="str">
        <f t="shared" si="2"/>
        <v/>
      </c>
      <c r="B132" s="142"/>
      <c r="C132" s="143" t="str">
        <f>IF(ISERROR(VLOOKUP(A132,'[1]Z04 支出决算表(财决04表)'!$A$10:$J$500,4,FALSE)),"",VLOOKUP(A132,'[1]Z04 支出决算表(财决04表)'!$A$10:$J$500,4,FALSE))</f>
        <v/>
      </c>
      <c r="D132" s="144" t="str">
        <f>IF(ISERROR(VLOOKUP(A132,'[1]Z04 支出决算表(财决04表)'!$A$10:$J$500,5,FALSE)),"",VLOOKUP(A132,'[1]Z04 支出决算表(财决04表)'!$A$10:$J$500,5,FALSE))</f>
        <v/>
      </c>
      <c r="E132" s="144" t="str">
        <f>IF(ISERROR(VLOOKUP(A132,'[1]Z04 支出决算表(财决04表)'!$A$10:$J$500,6,FALSE)),"",VLOOKUP(A132,'[1]Z04 支出决算表(财决04表)'!$A$10:$J$500,6,FALSE))</f>
        <v/>
      </c>
      <c r="F132" s="144" t="str">
        <f>IF(ISERROR(VLOOKUP(A132,'[1]Z04 支出决算表(财决04表)'!$A$10:$J$500,7,FALSE)),"",VLOOKUP(A132,'[1]Z04 支出决算表(财决04表)'!$A$10:$J$500,7,FALSE))</f>
        <v/>
      </c>
      <c r="G132" s="144" t="str">
        <f>IF(ISERROR(VLOOKUP(A132,'[1]Z04 支出决算表(财决04表)'!$A$10:$J$500,8,FALSE)),"",VLOOKUP(A132,'[1]Z04 支出决算表(财决04表)'!$A$10:$J$500,8,FALSE))</f>
        <v/>
      </c>
      <c r="H132" s="144" t="str">
        <f>IF(ISERROR(VLOOKUP(A132,'[1]Z04 支出决算表(财决04表)'!$A$10:$J$500,9,FALSE)),"",VLOOKUP(A132,'[1]Z04 支出决算表(财决04表)'!$A$10:$J$500,9,FALSE))</f>
        <v/>
      </c>
      <c r="I132" s="144" t="str">
        <f>IF(ISERROR(VLOOKUP(A132,'[1]Z04 支出决算表(财决04表)'!$A$10:$J$500,10,FALSE)),"",VLOOKUP(A132,'[1]Z04 支出决算表(财决04表)'!$A$10:$J$500,10,FALSE))</f>
        <v/>
      </c>
      <c r="J132" s="155">
        <f>'[1]Z04 支出决算表(财决04表)'!$A131</f>
        <v>0</v>
      </c>
      <c r="K132" s="156">
        <f>'[1]Z04 支出决算表(财决04表)'!$E131</f>
        <v>0</v>
      </c>
      <c r="L132" s="133" t="str">
        <f t="shared" si="3"/>
        <v/>
      </c>
    </row>
    <row r="133" spans="1:12" ht="22.65" customHeight="1">
      <c r="A133" s="141" t="str">
        <f t="shared" si="2"/>
        <v/>
      </c>
      <c r="B133" s="142"/>
      <c r="C133" s="143" t="str">
        <f>IF(ISERROR(VLOOKUP(A133,'[1]Z04 支出决算表(财决04表)'!$A$10:$J$500,4,FALSE)),"",VLOOKUP(A133,'[1]Z04 支出决算表(财决04表)'!$A$10:$J$500,4,FALSE))</f>
        <v/>
      </c>
      <c r="D133" s="144" t="str">
        <f>IF(ISERROR(VLOOKUP(A133,'[1]Z04 支出决算表(财决04表)'!$A$10:$J$500,5,FALSE)),"",VLOOKUP(A133,'[1]Z04 支出决算表(财决04表)'!$A$10:$J$500,5,FALSE))</f>
        <v/>
      </c>
      <c r="E133" s="144" t="str">
        <f>IF(ISERROR(VLOOKUP(A133,'[1]Z04 支出决算表(财决04表)'!$A$10:$J$500,6,FALSE)),"",VLOOKUP(A133,'[1]Z04 支出决算表(财决04表)'!$A$10:$J$500,6,FALSE))</f>
        <v/>
      </c>
      <c r="F133" s="144" t="str">
        <f>IF(ISERROR(VLOOKUP(A133,'[1]Z04 支出决算表(财决04表)'!$A$10:$J$500,7,FALSE)),"",VLOOKUP(A133,'[1]Z04 支出决算表(财决04表)'!$A$10:$J$500,7,FALSE))</f>
        <v/>
      </c>
      <c r="G133" s="144" t="str">
        <f>IF(ISERROR(VLOOKUP(A133,'[1]Z04 支出决算表(财决04表)'!$A$10:$J$500,8,FALSE)),"",VLOOKUP(A133,'[1]Z04 支出决算表(财决04表)'!$A$10:$J$500,8,FALSE))</f>
        <v/>
      </c>
      <c r="H133" s="144" t="str">
        <f>IF(ISERROR(VLOOKUP(A133,'[1]Z04 支出决算表(财决04表)'!$A$10:$J$500,9,FALSE)),"",VLOOKUP(A133,'[1]Z04 支出决算表(财决04表)'!$A$10:$J$500,9,FALSE))</f>
        <v/>
      </c>
      <c r="I133" s="144" t="str">
        <f>IF(ISERROR(VLOOKUP(A133,'[1]Z04 支出决算表(财决04表)'!$A$10:$J$500,10,FALSE)),"",VLOOKUP(A133,'[1]Z04 支出决算表(财决04表)'!$A$10:$J$500,10,FALSE))</f>
        <v/>
      </c>
      <c r="J133" s="155">
        <f>'[1]Z04 支出决算表(财决04表)'!$A132</f>
        <v>0</v>
      </c>
      <c r="K133" s="156">
        <f>'[1]Z04 支出决算表(财决04表)'!$E132</f>
        <v>0</v>
      </c>
      <c r="L133" s="133" t="str">
        <f t="shared" si="3"/>
        <v/>
      </c>
    </row>
    <row r="134" spans="1:12" ht="22.65" customHeight="1">
      <c r="A134" s="141" t="str">
        <f t="shared" si="2"/>
        <v/>
      </c>
      <c r="B134" s="142"/>
      <c r="C134" s="143" t="str">
        <f>IF(ISERROR(VLOOKUP(A134,'[1]Z04 支出决算表(财决04表)'!$A$10:$J$500,4,FALSE)),"",VLOOKUP(A134,'[1]Z04 支出决算表(财决04表)'!$A$10:$J$500,4,FALSE))</f>
        <v/>
      </c>
      <c r="D134" s="144" t="str">
        <f>IF(ISERROR(VLOOKUP(A134,'[1]Z04 支出决算表(财决04表)'!$A$10:$J$500,5,FALSE)),"",VLOOKUP(A134,'[1]Z04 支出决算表(财决04表)'!$A$10:$J$500,5,FALSE))</f>
        <v/>
      </c>
      <c r="E134" s="144" t="str">
        <f>IF(ISERROR(VLOOKUP(A134,'[1]Z04 支出决算表(财决04表)'!$A$10:$J$500,6,FALSE)),"",VLOOKUP(A134,'[1]Z04 支出决算表(财决04表)'!$A$10:$J$500,6,FALSE))</f>
        <v/>
      </c>
      <c r="F134" s="144" t="str">
        <f>IF(ISERROR(VLOOKUP(A134,'[1]Z04 支出决算表(财决04表)'!$A$10:$J$500,7,FALSE)),"",VLOOKUP(A134,'[1]Z04 支出决算表(财决04表)'!$A$10:$J$500,7,FALSE))</f>
        <v/>
      </c>
      <c r="G134" s="144" t="str">
        <f>IF(ISERROR(VLOOKUP(A134,'[1]Z04 支出决算表(财决04表)'!$A$10:$J$500,8,FALSE)),"",VLOOKUP(A134,'[1]Z04 支出决算表(财决04表)'!$A$10:$J$500,8,FALSE))</f>
        <v/>
      </c>
      <c r="H134" s="144" t="str">
        <f>IF(ISERROR(VLOOKUP(A134,'[1]Z04 支出决算表(财决04表)'!$A$10:$J$500,9,FALSE)),"",VLOOKUP(A134,'[1]Z04 支出决算表(财决04表)'!$A$10:$J$500,9,FALSE))</f>
        <v/>
      </c>
      <c r="I134" s="144" t="str">
        <f>IF(ISERROR(VLOOKUP(A134,'[1]Z04 支出决算表(财决04表)'!$A$10:$J$500,10,FALSE)),"",VLOOKUP(A134,'[1]Z04 支出决算表(财决04表)'!$A$10:$J$500,10,FALSE))</f>
        <v/>
      </c>
      <c r="J134" s="155">
        <f>'[1]Z04 支出决算表(财决04表)'!$A133</f>
        <v>0</v>
      </c>
      <c r="K134" s="156">
        <f>'[1]Z04 支出决算表(财决04表)'!$E133</f>
        <v>0</v>
      </c>
      <c r="L134" s="133" t="str">
        <f t="shared" si="3"/>
        <v/>
      </c>
    </row>
    <row r="135" spans="1:12" ht="22.65" customHeight="1">
      <c r="A135" s="141" t="str">
        <f t="shared" si="2"/>
        <v/>
      </c>
      <c r="B135" s="142"/>
      <c r="C135" s="143" t="str">
        <f>IF(ISERROR(VLOOKUP(A135,'[1]Z04 支出决算表(财决04表)'!$A$10:$J$500,4,FALSE)),"",VLOOKUP(A135,'[1]Z04 支出决算表(财决04表)'!$A$10:$J$500,4,FALSE))</f>
        <v/>
      </c>
      <c r="D135" s="144" t="str">
        <f>IF(ISERROR(VLOOKUP(A135,'[1]Z04 支出决算表(财决04表)'!$A$10:$J$500,5,FALSE)),"",VLOOKUP(A135,'[1]Z04 支出决算表(财决04表)'!$A$10:$J$500,5,FALSE))</f>
        <v/>
      </c>
      <c r="E135" s="144" t="str">
        <f>IF(ISERROR(VLOOKUP(A135,'[1]Z04 支出决算表(财决04表)'!$A$10:$J$500,6,FALSE)),"",VLOOKUP(A135,'[1]Z04 支出决算表(财决04表)'!$A$10:$J$500,6,FALSE))</f>
        <v/>
      </c>
      <c r="F135" s="144" t="str">
        <f>IF(ISERROR(VLOOKUP(A135,'[1]Z04 支出决算表(财决04表)'!$A$10:$J$500,7,FALSE)),"",VLOOKUP(A135,'[1]Z04 支出决算表(财决04表)'!$A$10:$J$500,7,FALSE))</f>
        <v/>
      </c>
      <c r="G135" s="144" t="str">
        <f>IF(ISERROR(VLOOKUP(A135,'[1]Z04 支出决算表(财决04表)'!$A$10:$J$500,8,FALSE)),"",VLOOKUP(A135,'[1]Z04 支出决算表(财决04表)'!$A$10:$J$500,8,FALSE))</f>
        <v/>
      </c>
      <c r="H135" s="144" t="str">
        <f>IF(ISERROR(VLOOKUP(A135,'[1]Z04 支出决算表(财决04表)'!$A$10:$J$500,9,FALSE)),"",VLOOKUP(A135,'[1]Z04 支出决算表(财决04表)'!$A$10:$J$500,9,FALSE))</f>
        <v/>
      </c>
      <c r="I135" s="144" t="str">
        <f>IF(ISERROR(VLOOKUP(A135,'[1]Z04 支出决算表(财决04表)'!$A$10:$J$500,10,FALSE)),"",VLOOKUP(A135,'[1]Z04 支出决算表(财决04表)'!$A$10:$J$500,10,FALSE))</f>
        <v/>
      </c>
      <c r="J135" s="155">
        <f>'[1]Z04 支出决算表(财决04表)'!$A134</f>
        <v>0</v>
      </c>
      <c r="K135" s="156">
        <f>'[1]Z04 支出决算表(财决04表)'!$E134</f>
        <v>0</v>
      </c>
      <c r="L135" s="133" t="str">
        <f t="shared" si="3"/>
        <v/>
      </c>
    </row>
    <row r="136" spans="1:12" ht="22.65" customHeight="1">
      <c r="A136" s="141" t="str">
        <f t="shared" si="2"/>
        <v/>
      </c>
      <c r="B136" s="142"/>
      <c r="C136" s="143" t="str">
        <f>IF(ISERROR(VLOOKUP(A136,'[1]Z04 支出决算表(财决04表)'!$A$10:$J$500,4,FALSE)),"",VLOOKUP(A136,'[1]Z04 支出决算表(财决04表)'!$A$10:$J$500,4,FALSE))</f>
        <v/>
      </c>
      <c r="D136" s="144" t="str">
        <f>IF(ISERROR(VLOOKUP(A136,'[1]Z04 支出决算表(财决04表)'!$A$10:$J$500,5,FALSE)),"",VLOOKUP(A136,'[1]Z04 支出决算表(财决04表)'!$A$10:$J$500,5,FALSE))</f>
        <v/>
      </c>
      <c r="E136" s="144" t="str">
        <f>IF(ISERROR(VLOOKUP(A136,'[1]Z04 支出决算表(财决04表)'!$A$10:$J$500,6,FALSE)),"",VLOOKUP(A136,'[1]Z04 支出决算表(财决04表)'!$A$10:$J$500,6,FALSE))</f>
        <v/>
      </c>
      <c r="F136" s="144" t="str">
        <f>IF(ISERROR(VLOOKUP(A136,'[1]Z04 支出决算表(财决04表)'!$A$10:$J$500,7,FALSE)),"",VLOOKUP(A136,'[1]Z04 支出决算表(财决04表)'!$A$10:$J$500,7,FALSE))</f>
        <v/>
      </c>
      <c r="G136" s="144" t="str">
        <f>IF(ISERROR(VLOOKUP(A136,'[1]Z04 支出决算表(财决04表)'!$A$10:$J$500,8,FALSE)),"",VLOOKUP(A136,'[1]Z04 支出决算表(财决04表)'!$A$10:$J$500,8,FALSE))</f>
        <v/>
      </c>
      <c r="H136" s="144" t="str">
        <f>IF(ISERROR(VLOOKUP(A136,'[1]Z04 支出决算表(财决04表)'!$A$10:$J$500,9,FALSE)),"",VLOOKUP(A136,'[1]Z04 支出决算表(财决04表)'!$A$10:$J$500,9,FALSE))</f>
        <v/>
      </c>
      <c r="I136" s="144" t="str">
        <f>IF(ISERROR(VLOOKUP(A136,'[1]Z04 支出决算表(财决04表)'!$A$10:$J$500,10,FALSE)),"",VLOOKUP(A136,'[1]Z04 支出决算表(财决04表)'!$A$10:$J$500,10,FALSE))</f>
        <v/>
      </c>
      <c r="J136" s="155">
        <f>'[1]Z04 支出决算表(财决04表)'!$A135</f>
        <v>0</v>
      </c>
      <c r="K136" s="156">
        <f>'[1]Z04 支出决算表(财决04表)'!$E135</f>
        <v>0</v>
      </c>
      <c r="L136" s="133" t="str">
        <f t="shared" si="3"/>
        <v/>
      </c>
    </row>
    <row r="137" spans="1:12" ht="22.65" customHeight="1">
      <c r="A137" s="141" t="str">
        <f t="shared" si="2"/>
        <v/>
      </c>
      <c r="B137" s="142"/>
      <c r="C137" s="143" t="str">
        <f>IF(ISERROR(VLOOKUP(A137,'[1]Z04 支出决算表(财决04表)'!$A$10:$J$500,4,FALSE)),"",VLOOKUP(A137,'[1]Z04 支出决算表(财决04表)'!$A$10:$J$500,4,FALSE))</f>
        <v/>
      </c>
      <c r="D137" s="144" t="str">
        <f>IF(ISERROR(VLOOKUP(A137,'[1]Z04 支出决算表(财决04表)'!$A$10:$J$500,5,FALSE)),"",VLOOKUP(A137,'[1]Z04 支出决算表(财决04表)'!$A$10:$J$500,5,FALSE))</f>
        <v/>
      </c>
      <c r="E137" s="144" t="str">
        <f>IF(ISERROR(VLOOKUP(A137,'[1]Z04 支出决算表(财决04表)'!$A$10:$J$500,6,FALSE)),"",VLOOKUP(A137,'[1]Z04 支出决算表(财决04表)'!$A$10:$J$500,6,FALSE))</f>
        <v/>
      </c>
      <c r="F137" s="144" t="str">
        <f>IF(ISERROR(VLOOKUP(A137,'[1]Z04 支出决算表(财决04表)'!$A$10:$J$500,7,FALSE)),"",VLOOKUP(A137,'[1]Z04 支出决算表(财决04表)'!$A$10:$J$500,7,FALSE))</f>
        <v/>
      </c>
      <c r="G137" s="144" t="str">
        <f>IF(ISERROR(VLOOKUP(A137,'[1]Z04 支出决算表(财决04表)'!$A$10:$J$500,8,FALSE)),"",VLOOKUP(A137,'[1]Z04 支出决算表(财决04表)'!$A$10:$J$500,8,FALSE))</f>
        <v/>
      </c>
      <c r="H137" s="144" t="str">
        <f>IF(ISERROR(VLOOKUP(A137,'[1]Z04 支出决算表(财决04表)'!$A$10:$J$500,9,FALSE)),"",VLOOKUP(A137,'[1]Z04 支出决算表(财决04表)'!$A$10:$J$500,9,FALSE))</f>
        <v/>
      </c>
      <c r="I137" s="144" t="str">
        <f>IF(ISERROR(VLOOKUP(A137,'[1]Z04 支出决算表(财决04表)'!$A$10:$J$500,10,FALSE)),"",VLOOKUP(A137,'[1]Z04 支出决算表(财决04表)'!$A$10:$J$500,10,FALSE))</f>
        <v/>
      </c>
      <c r="J137" s="155">
        <f>'[1]Z04 支出决算表(财决04表)'!$A136</f>
        <v>0</v>
      </c>
      <c r="K137" s="156">
        <f>'[1]Z04 支出决算表(财决04表)'!$E136</f>
        <v>0</v>
      </c>
      <c r="L137" s="133" t="str">
        <f t="shared" si="3"/>
        <v/>
      </c>
    </row>
    <row r="138" spans="1:12" ht="22.65" customHeight="1">
      <c r="A138" s="141" t="str">
        <f t="shared" si="2"/>
        <v/>
      </c>
      <c r="B138" s="142"/>
      <c r="C138" s="143" t="str">
        <f>IF(ISERROR(VLOOKUP(A138,'[1]Z04 支出决算表(财决04表)'!$A$10:$J$500,4,FALSE)),"",VLOOKUP(A138,'[1]Z04 支出决算表(财决04表)'!$A$10:$J$500,4,FALSE))</f>
        <v/>
      </c>
      <c r="D138" s="144" t="str">
        <f>IF(ISERROR(VLOOKUP(A138,'[1]Z04 支出决算表(财决04表)'!$A$10:$J$500,5,FALSE)),"",VLOOKUP(A138,'[1]Z04 支出决算表(财决04表)'!$A$10:$J$500,5,FALSE))</f>
        <v/>
      </c>
      <c r="E138" s="144" t="str">
        <f>IF(ISERROR(VLOOKUP(A138,'[1]Z04 支出决算表(财决04表)'!$A$10:$J$500,6,FALSE)),"",VLOOKUP(A138,'[1]Z04 支出决算表(财决04表)'!$A$10:$J$500,6,FALSE))</f>
        <v/>
      </c>
      <c r="F138" s="144" t="str">
        <f>IF(ISERROR(VLOOKUP(A138,'[1]Z04 支出决算表(财决04表)'!$A$10:$J$500,7,FALSE)),"",VLOOKUP(A138,'[1]Z04 支出决算表(财决04表)'!$A$10:$J$500,7,FALSE))</f>
        <v/>
      </c>
      <c r="G138" s="144" t="str">
        <f>IF(ISERROR(VLOOKUP(A138,'[1]Z04 支出决算表(财决04表)'!$A$10:$J$500,8,FALSE)),"",VLOOKUP(A138,'[1]Z04 支出决算表(财决04表)'!$A$10:$J$500,8,FALSE))</f>
        <v/>
      </c>
      <c r="H138" s="144" t="str">
        <f>IF(ISERROR(VLOOKUP(A138,'[1]Z04 支出决算表(财决04表)'!$A$10:$J$500,9,FALSE)),"",VLOOKUP(A138,'[1]Z04 支出决算表(财决04表)'!$A$10:$J$500,9,FALSE))</f>
        <v/>
      </c>
      <c r="I138" s="144" t="str">
        <f>IF(ISERROR(VLOOKUP(A138,'[1]Z04 支出决算表(财决04表)'!$A$10:$J$500,10,FALSE)),"",VLOOKUP(A138,'[1]Z04 支出决算表(财决04表)'!$A$10:$J$500,10,FALSE))</f>
        <v/>
      </c>
      <c r="J138" s="155">
        <f>'[1]Z04 支出决算表(财决04表)'!$A137</f>
        <v>0</v>
      </c>
      <c r="K138" s="156">
        <f>'[1]Z04 支出决算表(财决04表)'!$E137</f>
        <v>0</v>
      </c>
      <c r="L138" s="133" t="str">
        <f t="shared" si="3"/>
        <v/>
      </c>
    </row>
    <row r="139" spans="1:12" ht="22.65" customHeight="1">
      <c r="A139" s="141" t="str">
        <f t="shared" si="2"/>
        <v/>
      </c>
      <c r="B139" s="142"/>
      <c r="C139" s="143" t="str">
        <f>IF(ISERROR(VLOOKUP(A139,'[1]Z04 支出决算表(财决04表)'!$A$10:$J$500,4,FALSE)),"",VLOOKUP(A139,'[1]Z04 支出决算表(财决04表)'!$A$10:$J$500,4,FALSE))</f>
        <v/>
      </c>
      <c r="D139" s="144" t="str">
        <f>IF(ISERROR(VLOOKUP(A139,'[1]Z04 支出决算表(财决04表)'!$A$10:$J$500,5,FALSE)),"",VLOOKUP(A139,'[1]Z04 支出决算表(财决04表)'!$A$10:$J$500,5,FALSE))</f>
        <v/>
      </c>
      <c r="E139" s="144" t="str">
        <f>IF(ISERROR(VLOOKUP(A139,'[1]Z04 支出决算表(财决04表)'!$A$10:$J$500,6,FALSE)),"",VLOOKUP(A139,'[1]Z04 支出决算表(财决04表)'!$A$10:$J$500,6,FALSE))</f>
        <v/>
      </c>
      <c r="F139" s="144" t="str">
        <f>IF(ISERROR(VLOOKUP(A139,'[1]Z04 支出决算表(财决04表)'!$A$10:$J$500,7,FALSE)),"",VLOOKUP(A139,'[1]Z04 支出决算表(财决04表)'!$A$10:$J$500,7,FALSE))</f>
        <v/>
      </c>
      <c r="G139" s="144" t="str">
        <f>IF(ISERROR(VLOOKUP(A139,'[1]Z04 支出决算表(财决04表)'!$A$10:$J$500,8,FALSE)),"",VLOOKUP(A139,'[1]Z04 支出决算表(财决04表)'!$A$10:$J$500,8,FALSE))</f>
        <v/>
      </c>
      <c r="H139" s="144" t="str">
        <f>IF(ISERROR(VLOOKUP(A139,'[1]Z04 支出决算表(财决04表)'!$A$10:$J$500,9,FALSE)),"",VLOOKUP(A139,'[1]Z04 支出决算表(财决04表)'!$A$10:$J$500,9,FALSE))</f>
        <v/>
      </c>
      <c r="I139" s="144" t="str">
        <f>IF(ISERROR(VLOOKUP(A139,'[1]Z04 支出决算表(财决04表)'!$A$10:$J$500,10,FALSE)),"",VLOOKUP(A139,'[1]Z04 支出决算表(财决04表)'!$A$10:$J$500,10,FALSE))</f>
        <v/>
      </c>
      <c r="J139" s="155">
        <f>'[1]Z04 支出决算表(财决04表)'!$A138</f>
        <v>0</v>
      </c>
      <c r="K139" s="156">
        <f>'[1]Z04 支出决算表(财决04表)'!$E138</f>
        <v>0</v>
      </c>
      <c r="L139" s="133" t="str">
        <f t="shared" si="3"/>
        <v/>
      </c>
    </row>
    <row r="140" spans="1:12" ht="22.65" customHeight="1">
      <c r="A140" s="141" t="str">
        <f t="shared" ref="A140:A203" si="4">IF(J140&gt;0,J140,"")</f>
        <v/>
      </c>
      <c r="B140" s="142"/>
      <c r="C140" s="143" t="str">
        <f>IF(ISERROR(VLOOKUP(A140,'[1]Z04 支出决算表(财决04表)'!$A$10:$J$500,4,FALSE)),"",VLOOKUP(A140,'[1]Z04 支出决算表(财决04表)'!$A$10:$J$500,4,FALSE))</f>
        <v/>
      </c>
      <c r="D140" s="144" t="str">
        <f>IF(ISERROR(VLOOKUP(A140,'[1]Z04 支出决算表(财决04表)'!$A$10:$J$500,5,FALSE)),"",VLOOKUP(A140,'[1]Z04 支出决算表(财决04表)'!$A$10:$J$500,5,FALSE))</f>
        <v/>
      </c>
      <c r="E140" s="144" t="str">
        <f>IF(ISERROR(VLOOKUP(A140,'[1]Z04 支出决算表(财决04表)'!$A$10:$J$500,6,FALSE)),"",VLOOKUP(A140,'[1]Z04 支出决算表(财决04表)'!$A$10:$J$500,6,FALSE))</f>
        <v/>
      </c>
      <c r="F140" s="144" t="str">
        <f>IF(ISERROR(VLOOKUP(A140,'[1]Z04 支出决算表(财决04表)'!$A$10:$J$500,7,FALSE)),"",VLOOKUP(A140,'[1]Z04 支出决算表(财决04表)'!$A$10:$J$500,7,FALSE))</f>
        <v/>
      </c>
      <c r="G140" s="144" t="str">
        <f>IF(ISERROR(VLOOKUP(A140,'[1]Z04 支出决算表(财决04表)'!$A$10:$J$500,8,FALSE)),"",VLOOKUP(A140,'[1]Z04 支出决算表(财决04表)'!$A$10:$J$500,8,FALSE))</f>
        <v/>
      </c>
      <c r="H140" s="144" t="str">
        <f>IF(ISERROR(VLOOKUP(A140,'[1]Z04 支出决算表(财决04表)'!$A$10:$J$500,9,FALSE)),"",VLOOKUP(A140,'[1]Z04 支出决算表(财决04表)'!$A$10:$J$500,9,FALSE))</f>
        <v/>
      </c>
      <c r="I140" s="144" t="str">
        <f>IF(ISERROR(VLOOKUP(A140,'[1]Z04 支出决算表(财决04表)'!$A$10:$J$500,10,FALSE)),"",VLOOKUP(A140,'[1]Z04 支出决算表(财决04表)'!$A$10:$J$500,10,FALSE))</f>
        <v/>
      </c>
      <c r="J140" s="155">
        <f>'[1]Z04 支出决算表(财决04表)'!$A139</f>
        <v>0</v>
      </c>
      <c r="K140" s="156">
        <f>'[1]Z04 支出决算表(财决04表)'!$E139</f>
        <v>0</v>
      </c>
      <c r="L140" s="133" t="str">
        <f t="shared" ref="L140:L203" si="5">IF(C140&lt;&gt;"",ROW(),"")</f>
        <v/>
      </c>
    </row>
    <row r="141" spans="1:12" ht="22.65" customHeight="1">
      <c r="A141" s="141" t="str">
        <f t="shared" si="4"/>
        <v/>
      </c>
      <c r="B141" s="142"/>
      <c r="C141" s="143" t="str">
        <f>IF(ISERROR(VLOOKUP(A141,'[1]Z04 支出决算表(财决04表)'!$A$10:$J$500,4,FALSE)),"",VLOOKUP(A141,'[1]Z04 支出决算表(财决04表)'!$A$10:$J$500,4,FALSE))</f>
        <v/>
      </c>
      <c r="D141" s="144" t="str">
        <f>IF(ISERROR(VLOOKUP(A141,'[1]Z04 支出决算表(财决04表)'!$A$10:$J$500,5,FALSE)),"",VLOOKUP(A141,'[1]Z04 支出决算表(财决04表)'!$A$10:$J$500,5,FALSE))</f>
        <v/>
      </c>
      <c r="E141" s="144" t="str">
        <f>IF(ISERROR(VLOOKUP(A141,'[1]Z04 支出决算表(财决04表)'!$A$10:$J$500,6,FALSE)),"",VLOOKUP(A141,'[1]Z04 支出决算表(财决04表)'!$A$10:$J$500,6,FALSE))</f>
        <v/>
      </c>
      <c r="F141" s="144" t="str">
        <f>IF(ISERROR(VLOOKUP(A141,'[1]Z04 支出决算表(财决04表)'!$A$10:$J$500,7,FALSE)),"",VLOOKUP(A141,'[1]Z04 支出决算表(财决04表)'!$A$10:$J$500,7,FALSE))</f>
        <v/>
      </c>
      <c r="G141" s="144" t="str">
        <f>IF(ISERROR(VLOOKUP(A141,'[1]Z04 支出决算表(财决04表)'!$A$10:$J$500,8,FALSE)),"",VLOOKUP(A141,'[1]Z04 支出决算表(财决04表)'!$A$10:$J$500,8,FALSE))</f>
        <v/>
      </c>
      <c r="H141" s="144" t="str">
        <f>IF(ISERROR(VLOOKUP(A141,'[1]Z04 支出决算表(财决04表)'!$A$10:$J$500,9,FALSE)),"",VLOOKUP(A141,'[1]Z04 支出决算表(财决04表)'!$A$10:$J$500,9,FALSE))</f>
        <v/>
      </c>
      <c r="I141" s="144" t="str">
        <f>IF(ISERROR(VLOOKUP(A141,'[1]Z04 支出决算表(财决04表)'!$A$10:$J$500,10,FALSE)),"",VLOOKUP(A141,'[1]Z04 支出决算表(财决04表)'!$A$10:$J$500,10,FALSE))</f>
        <v/>
      </c>
      <c r="J141" s="155">
        <f>'[1]Z04 支出决算表(财决04表)'!$A140</f>
        <v>0</v>
      </c>
      <c r="K141" s="156">
        <f>'[1]Z04 支出决算表(财决04表)'!$E140</f>
        <v>0</v>
      </c>
      <c r="L141" s="133" t="str">
        <f t="shared" si="5"/>
        <v/>
      </c>
    </row>
    <row r="142" spans="1:12" ht="22.65" customHeight="1">
      <c r="A142" s="141" t="str">
        <f t="shared" si="4"/>
        <v/>
      </c>
      <c r="B142" s="142"/>
      <c r="C142" s="143" t="str">
        <f>IF(ISERROR(VLOOKUP(A142,'[1]Z04 支出决算表(财决04表)'!$A$10:$J$500,4,FALSE)),"",VLOOKUP(A142,'[1]Z04 支出决算表(财决04表)'!$A$10:$J$500,4,FALSE))</f>
        <v/>
      </c>
      <c r="D142" s="144" t="str">
        <f>IF(ISERROR(VLOOKUP(A142,'[1]Z04 支出决算表(财决04表)'!$A$10:$J$500,5,FALSE)),"",VLOOKUP(A142,'[1]Z04 支出决算表(财决04表)'!$A$10:$J$500,5,FALSE))</f>
        <v/>
      </c>
      <c r="E142" s="144" t="str">
        <f>IF(ISERROR(VLOOKUP(A142,'[1]Z04 支出决算表(财决04表)'!$A$10:$J$500,6,FALSE)),"",VLOOKUP(A142,'[1]Z04 支出决算表(财决04表)'!$A$10:$J$500,6,FALSE))</f>
        <v/>
      </c>
      <c r="F142" s="144" t="str">
        <f>IF(ISERROR(VLOOKUP(A142,'[1]Z04 支出决算表(财决04表)'!$A$10:$J$500,7,FALSE)),"",VLOOKUP(A142,'[1]Z04 支出决算表(财决04表)'!$A$10:$J$500,7,FALSE))</f>
        <v/>
      </c>
      <c r="G142" s="144" t="str">
        <f>IF(ISERROR(VLOOKUP(A142,'[1]Z04 支出决算表(财决04表)'!$A$10:$J$500,8,FALSE)),"",VLOOKUP(A142,'[1]Z04 支出决算表(财决04表)'!$A$10:$J$500,8,FALSE))</f>
        <v/>
      </c>
      <c r="H142" s="144" t="str">
        <f>IF(ISERROR(VLOOKUP(A142,'[1]Z04 支出决算表(财决04表)'!$A$10:$J$500,9,FALSE)),"",VLOOKUP(A142,'[1]Z04 支出决算表(财决04表)'!$A$10:$J$500,9,FALSE))</f>
        <v/>
      </c>
      <c r="I142" s="144" t="str">
        <f>IF(ISERROR(VLOOKUP(A142,'[1]Z04 支出决算表(财决04表)'!$A$10:$J$500,10,FALSE)),"",VLOOKUP(A142,'[1]Z04 支出决算表(财决04表)'!$A$10:$J$500,10,FALSE))</f>
        <v/>
      </c>
      <c r="J142" s="155">
        <f>'[1]Z04 支出决算表(财决04表)'!$A141</f>
        <v>0</v>
      </c>
      <c r="K142" s="156">
        <f>'[1]Z04 支出决算表(财决04表)'!$E141</f>
        <v>0</v>
      </c>
      <c r="L142" s="133" t="str">
        <f t="shared" si="5"/>
        <v/>
      </c>
    </row>
    <row r="143" spans="1:12" ht="22.65" customHeight="1">
      <c r="A143" s="141" t="str">
        <f t="shared" si="4"/>
        <v/>
      </c>
      <c r="B143" s="142"/>
      <c r="C143" s="143" t="str">
        <f>IF(ISERROR(VLOOKUP(A143,'[1]Z04 支出决算表(财决04表)'!$A$10:$J$500,4,FALSE)),"",VLOOKUP(A143,'[1]Z04 支出决算表(财决04表)'!$A$10:$J$500,4,FALSE))</f>
        <v/>
      </c>
      <c r="D143" s="144" t="str">
        <f>IF(ISERROR(VLOOKUP(A143,'[1]Z04 支出决算表(财决04表)'!$A$10:$J$500,5,FALSE)),"",VLOOKUP(A143,'[1]Z04 支出决算表(财决04表)'!$A$10:$J$500,5,FALSE))</f>
        <v/>
      </c>
      <c r="E143" s="144" t="str">
        <f>IF(ISERROR(VLOOKUP(A143,'[1]Z04 支出决算表(财决04表)'!$A$10:$J$500,6,FALSE)),"",VLOOKUP(A143,'[1]Z04 支出决算表(财决04表)'!$A$10:$J$500,6,FALSE))</f>
        <v/>
      </c>
      <c r="F143" s="144" t="str">
        <f>IF(ISERROR(VLOOKUP(A143,'[1]Z04 支出决算表(财决04表)'!$A$10:$J$500,7,FALSE)),"",VLOOKUP(A143,'[1]Z04 支出决算表(财决04表)'!$A$10:$J$500,7,FALSE))</f>
        <v/>
      </c>
      <c r="G143" s="144" t="str">
        <f>IF(ISERROR(VLOOKUP(A143,'[1]Z04 支出决算表(财决04表)'!$A$10:$J$500,8,FALSE)),"",VLOOKUP(A143,'[1]Z04 支出决算表(财决04表)'!$A$10:$J$500,8,FALSE))</f>
        <v/>
      </c>
      <c r="H143" s="144" t="str">
        <f>IF(ISERROR(VLOOKUP(A143,'[1]Z04 支出决算表(财决04表)'!$A$10:$J$500,9,FALSE)),"",VLOOKUP(A143,'[1]Z04 支出决算表(财决04表)'!$A$10:$J$500,9,FALSE))</f>
        <v/>
      </c>
      <c r="I143" s="144" t="str">
        <f>IF(ISERROR(VLOOKUP(A143,'[1]Z04 支出决算表(财决04表)'!$A$10:$J$500,10,FALSE)),"",VLOOKUP(A143,'[1]Z04 支出决算表(财决04表)'!$A$10:$J$500,10,FALSE))</f>
        <v/>
      </c>
      <c r="J143" s="155">
        <f>'[1]Z04 支出决算表(财决04表)'!$A142</f>
        <v>0</v>
      </c>
      <c r="K143" s="156">
        <f>'[1]Z04 支出决算表(财决04表)'!$E142</f>
        <v>0</v>
      </c>
      <c r="L143" s="133" t="str">
        <f t="shared" si="5"/>
        <v/>
      </c>
    </row>
    <row r="144" spans="1:12" ht="22.65" customHeight="1">
      <c r="A144" s="141" t="str">
        <f t="shared" si="4"/>
        <v/>
      </c>
      <c r="B144" s="142"/>
      <c r="C144" s="143" t="str">
        <f>IF(ISERROR(VLOOKUP(A144,'[1]Z04 支出决算表(财决04表)'!$A$10:$J$500,4,FALSE)),"",VLOOKUP(A144,'[1]Z04 支出决算表(财决04表)'!$A$10:$J$500,4,FALSE))</f>
        <v/>
      </c>
      <c r="D144" s="144" t="str">
        <f>IF(ISERROR(VLOOKUP(A144,'[1]Z04 支出决算表(财决04表)'!$A$10:$J$500,5,FALSE)),"",VLOOKUP(A144,'[1]Z04 支出决算表(财决04表)'!$A$10:$J$500,5,FALSE))</f>
        <v/>
      </c>
      <c r="E144" s="144" t="str">
        <f>IF(ISERROR(VLOOKUP(A144,'[1]Z04 支出决算表(财决04表)'!$A$10:$J$500,6,FALSE)),"",VLOOKUP(A144,'[1]Z04 支出决算表(财决04表)'!$A$10:$J$500,6,FALSE))</f>
        <v/>
      </c>
      <c r="F144" s="144" t="str">
        <f>IF(ISERROR(VLOOKUP(A144,'[1]Z04 支出决算表(财决04表)'!$A$10:$J$500,7,FALSE)),"",VLOOKUP(A144,'[1]Z04 支出决算表(财决04表)'!$A$10:$J$500,7,FALSE))</f>
        <v/>
      </c>
      <c r="G144" s="144" t="str">
        <f>IF(ISERROR(VLOOKUP(A144,'[1]Z04 支出决算表(财决04表)'!$A$10:$J$500,8,FALSE)),"",VLOOKUP(A144,'[1]Z04 支出决算表(财决04表)'!$A$10:$J$500,8,FALSE))</f>
        <v/>
      </c>
      <c r="H144" s="144" t="str">
        <f>IF(ISERROR(VLOOKUP(A144,'[1]Z04 支出决算表(财决04表)'!$A$10:$J$500,9,FALSE)),"",VLOOKUP(A144,'[1]Z04 支出决算表(财决04表)'!$A$10:$J$500,9,FALSE))</f>
        <v/>
      </c>
      <c r="I144" s="144" t="str">
        <f>IF(ISERROR(VLOOKUP(A144,'[1]Z04 支出决算表(财决04表)'!$A$10:$J$500,10,FALSE)),"",VLOOKUP(A144,'[1]Z04 支出决算表(财决04表)'!$A$10:$J$500,10,FALSE))</f>
        <v/>
      </c>
      <c r="J144" s="155">
        <f>'[1]Z04 支出决算表(财决04表)'!$A143</f>
        <v>0</v>
      </c>
      <c r="K144" s="156">
        <f>'[1]Z04 支出决算表(财决04表)'!$E143</f>
        <v>0</v>
      </c>
      <c r="L144" s="133" t="str">
        <f t="shared" si="5"/>
        <v/>
      </c>
    </row>
    <row r="145" spans="1:12" ht="22.65" customHeight="1">
      <c r="A145" s="141" t="str">
        <f t="shared" si="4"/>
        <v/>
      </c>
      <c r="B145" s="142"/>
      <c r="C145" s="143" t="str">
        <f>IF(ISERROR(VLOOKUP(A145,'[1]Z04 支出决算表(财决04表)'!$A$10:$J$500,4,FALSE)),"",VLOOKUP(A145,'[1]Z04 支出决算表(财决04表)'!$A$10:$J$500,4,FALSE))</f>
        <v/>
      </c>
      <c r="D145" s="144" t="str">
        <f>IF(ISERROR(VLOOKUP(A145,'[1]Z04 支出决算表(财决04表)'!$A$10:$J$500,5,FALSE)),"",VLOOKUP(A145,'[1]Z04 支出决算表(财决04表)'!$A$10:$J$500,5,FALSE))</f>
        <v/>
      </c>
      <c r="E145" s="144" t="str">
        <f>IF(ISERROR(VLOOKUP(A145,'[1]Z04 支出决算表(财决04表)'!$A$10:$J$500,6,FALSE)),"",VLOOKUP(A145,'[1]Z04 支出决算表(财决04表)'!$A$10:$J$500,6,FALSE))</f>
        <v/>
      </c>
      <c r="F145" s="144" t="str">
        <f>IF(ISERROR(VLOOKUP(A145,'[1]Z04 支出决算表(财决04表)'!$A$10:$J$500,7,FALSE)),"",VLOOKUP(A145,'[1]Z04 支出决算表(财决04表)'!$A$10:$J$500,7,FALSE))</f>
        <v/>
      </c>
      <c r="G145" s="144" t="str">
        <f>IF(ISERROR(VLOOKUP(A145,'[1]Z04 支出决算表(财决04表)'!$A$10:$J$500,8,FALSE)),"",VLOOKUP(A145,'[1]Z04 支出决算表(财决04表)'!$A$10:$J$500,8,FALSE))</f>
        <v/>
      </c>
      <c r="H145" s="144" t="str">
        <f>IF(ISERROR(VLOOKUP(A145,'[1]Z04 支出决算表(财决04表)'!$A$10:$J$500,9,FALSE)),"",VLOOKUP(A145,'[1]Z04 支出决算表(财决04表)'!$A$10:$J$500,9,FALSE))</f>
        <v/>
      </c>
      <c r="I145" s="144" t="str">
        <f>IF(ISERROR(VLOOKUP(A145,'[1]Z04 支出决算表(财决04表)'!$A$10:$J$500,10,FALSE)),"",VLOOKUP(A145,'[1]Z04 支出决算表(财决04表)'!$A$10:$J$500,10,FALSE))</f>
        <v/>
      </c>
      <c r="J145" s="155">
        <f>'[1]Z04 支出决算表(财决04表)'!$A144</f>
        <v>0</v>
      </c>
      <c r="K145" s="156">
        <f>'[1]Z04 支出决算表(财决04表)'!$E144</f>
        <v>0</v>
      </c>
      <c r="L145" s="133" t="str">
        <f t="shared" si="5"/>
        <v/>
      </c>
    </row>
    <row r="146" spans="1:12" ht="22.65" customHeight="1">
      <c r="A146" s="141" t="str">
        <f t="shared" si="4"/>
        <v/>
      </c>
      <c r="B146" s="142"/>
      <c r="C146" s="143" t="str">
        <f>IF(ISERROR(VLOOKUP(A146,'[1]Z04 支出决算表(财决04表)'!$A$10:$J$500,4,FALSE)),"",VLOOKUP(A146,'[1]Z04 支出决算表(财决04表)'!$A$10:$J$500,4,FALSE))</f>
        <v/>
      </c>
      <c r="D146" s="144" t="str">
        <f>IF(ISERROR(VLOOKUP(A146,'[1]Z04 支出决算表(财决04表)'!$A$10:$J$500,5,FALSE)),"",VLOOKUP(A146,'[1]Z04 支出决算表(财决04表)'!$A$10:$J$500,5,FALSE))</f>
        <v/>
      </c>
      <c r="E146" s="144" t="str">
        <f>IF(ISERROR(VLOOKUP(A146,'[1]Z04 支出决算表(财决04表)'!$A$10:$J$500,6,FALSE)),"",VLOOKUP(A146,'[1]Z04 支出决算表(财决04表)'!$A$10:$J$500,6,FALSE))</f>
        <v/>
      </c>
      <c r="F146" s="144" t="str">
        <f>IF(ISERROR(VLOOKUP(A146,'[1]Z04 支出决算表(财决04表)'!$A$10:$J$500,7,FALSE)),"",VLOOKUP(A146,'[1]Z04 支出决算表(财决04表)'!$A$10:$J$500,7,FALSE))</f>
        <v/>
      </c>
      <c r="G146" s="144" t="str">
        <f>IF(ISERROR(VLOOKUP(A146,'[1]Z04 支出决算表(财决04表)'!$A$10:$J$500,8,FALSE)),"",VLOOKUP(A146,'[1]Z04 支出决算表(财决04表)'!$A$10:$J$500,8,FALSE))</f>
        <v/>
      </c>
      <c r="H146" s="144" t="str">
        <f>IF(ISERROR(VLOOKUP(A146,'[1]Z04 支出决算表(财决04表)'!$A$10:$J$500,9,FALSE)),"",VLOOKUP(A146,'[1]Z04 支出决算表(财决04表)'!$A$10:$J$500,9,FALSE))</f>
        <v/>
      </c>
      <c r="I146" s="144" t="str">
        <f>IF(ISERROR(VLOOKUP(A146,'[1]Z04 支出决算表(财决04表)'!$A$10:$J$500,10,FALSE)),"",VLOOKUP(A146,'[1]Z04 支出决算表(财决04表)'!$A$10:$J$500,10,FALSE))</f>
        <v/>
      </c>
      <c r="J146" s="155">
        <f>'[1]Z04 支出决算表(财决04表)'!$A145</f>
        <v>0</v>
      </c>
      <c r="K146" s="156">
        <f>'[1]Z04 支出决算表(财决04表)'!$E145</f>
        <v>0</v>
      </c>
      <c r="L146" s="133" t="str">
        <f t="shared" si="5"/>
        <v/>
      </c>
    </row>
    <row r="147" spans="1:12" ht="22.65" customHeight="1">
      <c r="A147" s="141" t="str">
        <f t="shared" si="4"/>
        <v/>
      </c>
      <c r="B147" s="142"/>
      <c r="C147" s="143" t="str">
        <f>IF(ISERROR(VLOOKUP(A147,'[1]Z04 支出决算表(财决04表)'!$A$10:$J$500,4,FALSE)),"",VLOOKUP(A147,'[1]Z04 支出决算表(财决04表)'!$A$10:$J$500,4,FALSE))</f>
        <v/>
      </c>
      <c r="D147" s="144" t="str">
        <f>IF(ISERROR(VLOOKUP(A147,'[1]Z04 支出决算表(财决04表)'!$A$10:$J$500,5,FALSE)),"",VLOOKUP(A147,'[1]Z04 支出决算表(财决04表)'!$A$10:$J$500,5,FALSE))</f>
        <v/>
      </c>
      <c r="E147" s="144" t="str">
        <f>IF(ISERROR(VLOOKUP(A147,'[1]Z04 支出决算表(财决04表)'!$A$10:$J$500,6,FALSE)),"",VLOOKUP(A147,'[1]Z04 支出决算表(财决04表)'!$A$10:$J$500,6,FALSE))</f>
        <v/>
      </c>
      <c r="F147" s="144" t="str">
        <f>IF(ISERROR(VLOOKUP(A147,'[1]Z04 支出决算表(财决04表)'!$A$10:$J$500,7,FALSE)),"",VLOOKUP(A147,'[1]Z04 支出决算表(财决04表)'!$A$10:$J$500,7,FALSE))</f>
        <v/>
      </c>
      <c r="G147" s="144" t="str">
        <f>IF(ISERROR(VLOOKUP(A147,'[1]Z04 支出决算表(财决04表)'!$A$10:$J$500,8,FALSE)),"",VLOOKUP(A147,'[1]Z04 支出决算表(财决04表)'!$A$10:$J$500,8,FALSE))</f>
        <v/>
      </c>
      <c r="H147" s="144" t="str">
        <f>IF(ISERROR(VLOOKUP(A147,'[1]Z04 支出决算表(财决04表)'!$A$10:$J$500,9,FALSE)),"",VLOOKUP(A147,'[1]Z04 支出决算表(财决04表)'!$A$10:$J$500,9,FALSE))</f>
        <v/>
      </c>
      <c r="I147" s="144" t="str">
        <f>IF(ISERROR(VLOOKUP(A147,'[1]Z04 支出决算表(财决04表)'!$A$10:$J$500,10,FALSE)),"",VLOOKUP(A147,'[1]Z04 支出决算表(财决04表)'!$A$10:$J$500,10,FALSE))</f>
        <v/>
      </c>
      <c r="J147" s="155">
        <f>'[1]Z04 支出决算表(财决04表)'!$A146</f>
        <v>0</v>
      </c>
      <c r="K147" s="156">
        <f>'[1]Z04 支出决算表(财决04表)'!$E146</f>
        <v>0</v>
      </c>
      <c r="L147" s="133" t="str">
        <f t="shared" si="5"/>
        <v/>
      </c>
    </row>
    <row r="148" spans="1:12" ht="22.65" customHeight="1">
      <c r="A148" s="141" t="str">
        <f t="shared" si="4"/>
        <v/>
      </c>
      <c r="B148" s="142"/>
      <c r="C148" s="143" t="str">
        <f>IF(ISERROR(VLOOKUP(A148,'[1]Z04 支出决算表(财决04表)'!$A$10:$J$500,4,FALSE)),"",VLOOKUP(A148,'[1]Z04 支出决算表(财决04表)'!$A$10:$J$500,4,FALSE))</f>
        <v/>
      </c>
      <c r="D148" s="144" t="str">
        <f>IF(ISERROR(VLOOKUP(A148,'[1]Z04 支出决算表(财决04表)'!$A$10:$J$500,5,FALSE)),"",VLOOKUP(A148,'[1]Z04 支出决算表(财决04表)'!$A$10:$J$500,5,FALSE))</f>
        <v/>
      </c>
      <c r="E148" s="144" t="str">
        <f>IF(ISERROR(VLOOKUP(A148,'[1]Z04 支出决算表(财决04表)'!$A$10:$J$500,6,FALSE)),"",VLOOKUP(A148,'[1]Z04 支出决算表(财决04表)'!$A$10:$J$500,6,FALSE))</f>
        <v/>
      </c>
      <c r="F148" s="144" t="str">
        <f>IF(ISERROR(VLOOKUP(A148,'[1]Z04 支出决算表(财决04表)'!$A$10:$J$500,7,FALSE)),"",VLOOKUP(A148,'[1]Z04 支出决算表(财决04表)'!$A$10:$J$500,7,FALSE))</f>
        <v/>
      </c>
      <c r="G148" s="144" t="str">
        <f>IF(ISERROR(VLOOKUP(A148,'[1]Z04 支出决算表(财决04表)'!$A$10:$J$500,8,FALSE)),"",VLOOKUP(A148,'[1]Z04 支出决算表(财决04表)'!$A$10:$J$500,8,FALSE))</f>
        <v/>
      </c>
      <c r="H148" s="144" t="str">
        <f>IF(ISERROR(VLOOKUP(A148,'[1]Z04 支出决算表(财决04表)'!$A$10:$J$500,9,FALSE)),"",VLOOKUP(A148,'[1]Z04 支出决算表(财决04表)'!$A$10:$J$500,9,FALSE))</f>
        <v/>
      </c>
      <c r="I148" s="144" t="str">
        <f>IF(ISERROR(VLOOKUP(A148,'[1]Z04 支出决算表(财决04表)'!$A$10:$J$500,10,FALSE)),"",VLOOKUP(A148,'[1]Z04 支出决算表(财决04表)'!$A$10:$J$500,10,FALSE))</f>
        <v/>
      </c>
      <c r="J148" s="155">
        <f>'[1]Z04 支出决算表(财决04表)'!$A147</f>
        <v>0</v>
      </c>
      <c r="K148" s="156">
        <f>'[1]Z04 支出决算表(财决04表)'!$E147</f>
        <v>0</v>
      </c>
      <c r="L148" s="133" t="str">
        <f t="shared" si="5"/>
        <v/>
      </c>
    </row>
    <row r="149" spans="1:12" ht="22.65" customHeight="1">
      <c r="A149" s="141" t="str">
        <f t="shared" si="4"/>
        <v/>
      </c>
      <c r="B149" s="142"/>
      <c r="C149" s="143" t="str">
        <f>IF(ISERROR(VLOOKUP(A149,'[1]Z04 支出决算表(财决04表)'!$A$10:$J$500,4,FALSE)),"",VLOOKUP(A149,'[1]Z04 支出决算表(财决04表)'!$A$10:$J$500,4,FALSE))</f>
        <v/>
      </c>
      <c r="D149" s="144" t="str">
        <f>IF(ISERROR(VLOOKUP(A149,'[1]Z04 支出决算表(财决04表)'!$A$10:$J$500,5,FALSE)),"",VLOOKUP(A149,'[1]Z04 支出决算表(财决04表)'!$A$10:$J$500,5,FALSE))</f>
        <v/>
      </c>
      <c r="E149" s="144" t="str">
        <f>IF(ISERROR(VLOOKUP(A149,'[1]Z04 支出决算表(财决04表)'!$A$10:$J$500,6,FALSE)),"",VLOOKUP(A149,'[1]Z04 支出决算表(财决04表)'!$A$10:$J$500,6,FALSE))</f>
        <v/>
      </c>
      <c r="F149" s="144" t="str">
        <f>IF(ISERROR(VLOOKUP(A149,'[1]Z04 支出决算表(财决04表)'!$A$10:$J$500,7,FALSE)),"",VLOOKUP(A149,'[1]Z04 支出决算表(财决04表)'!$A$10:$J$500,7,FALSE))</f>
        <v/>
      </c>
      <c r="G149" s="144" t="str">
        <f>IF(ISERROR(VLOOKUP(A149,'[1]Z04 支出决算表(财决04表)'!$A$10:$J$500,8,FALSE)),"",VLOOKUP(A149,'[1]Z04 支出决算表(财决04表)'!$A$10:$J$500,8,FALSE))</f>
        <v/>
      </c>
      <c r="H149" s="144" t="str">
        <f>IF(ISERROR(VLOOKUP(A149,'[1]Z04 支出决算表(财决04表)'!$A$10:$J$500,9,FALSE)),"",VLOOKUP(A149,'[1]Z04 支出决算表(财决04表)'!$A$10:$J$500,9,FALSE))</f>
        <v/>
      </c>
      <c r="I149" s="144" t="str">
        <f>IF(ISERROR(VLOOKUP(A149,'[1]Z04 支出决算表(财决04表)'!$A$10:$J$500,10,FALSE)),"",VLOOKUP(A149,'[1]Z04 支出决算表(财决04表)'!$A$10:$J$500,10,FALSE))</f>
        <v/>
      </c>
      <c r="J149" s="155">
        <f>'[1]Z04 支出决算表(财决04表)'!$A148</f>
        <v>0</v>
      </c>
      <c r="K149" s="156">
        <f>'[1]Z04 支出决算表(财决04表)'!$E148</f>
        <v>0</v>
      </c>
      <c r="L149" s="133" t="str">
        <f t="shared" si="5"/>
        <v/>
      </c>
    </row>
    <row r="150" spans="1:12" ht="22.65" customHeight="1">
      <c r="A150" s="141" t="str">
        <f t="shared" si="4"/>
        <v/>
      </c>
      <c r="B150" s="142"/>
      <c r="C150" s="143" t="str">
        <f>IF(ISERROR(VLOOKUP(A150,'[1]Z04 支出决算表(财决04表)'!$A$10:$J$500,4,FALSE)),"",VLOOKUP(A150,'[1]Z04 支出决算表(财决04表)'!$A$10:$J$500,4,FALSE))</f>
        <v/>
      </c>
      <c r="D150" s="144" t="str">
        <f>IF(ISERROR(VLOOKUP(A150,'[1]Z04 支出决算表(财决04表)'!$A$10:$J$500,5,FALSE)),"",VLOOKUP(A150,'[1]Z04 支出决算表(财决04表)'!$A$10:$J$500,5,FALSE))</f>
        <v/>
      </c>
      <c r="E150" s="144" t="str">
        <f>IF(ISERROR(VLOOKUP(A150,'[1]Z04 支出决算表(财决04表)'!$A$10:$J$500,6,FALSE)),"",VLOOKUP(A150,'[1]Z04 支出决算表(财决04表)'!$A$10:$J$500,6,FALSE))</f>
        <v/>
      </c>
      <c r="F150" s="144" t="str">
        <f>IF(ISERROR(VLOOKUP(A150,'[1]Z04 支出决算表(财决04表)'!$A$10:$J$500,7,FALSE)),"",VLOOKUP(A150,'[1]Z04 支出决算表(财决04表)'!$A$10:$J$500,7,FALSE))</f>
        <v/>
      </c>
      <c r="G150" s="144" t="str">
        <f>IF(ISERROR(VLOOKUP(A150,'[1]Z04 支出决算表(财决04表)'!$A$10:$J$500,8,FALSE)),"",VLOOKUP(A150,'[1]Z04 支出决算表(财决04表)'!$A$10:$J$500,8,FALSE))</f>
        <v/>
      </c>
      <c r="H150" s="144" t="str">
        <f>IF(ISERROR(VLOOKUP(A150,'[1]Z04 支出决算表(财决04表)'!$A$10:$J$500,9,FALSE)),"",VLOOKUP(A150,'[1]Z04 支出决算表(财决04表)'!$A$10:$J$500,9,FALSE))</f>
        <v/>
      </c>
      <c r="I150" s="144" t="str">
        <f>IF(ISERROR(VLOOKUP(A150,'[1]Z04 支出决算表(财决04表)'!$A$10:$J$500,10,FALSE)),"",VLOOKUP(A150,'[1]Z04 支出决算表(财决04表)'!$A$10:$J$500,10,FALSE))</f>
        <v/>
      </c>
      <c r="J150" s="155">
        <f>'[1]Z04 支出决算表(财决04表)'!$A149</f>
        <v>0</v>
      </c>
      <c r="K150" s="156">
        <f>'[1]Z04 支出决算表(财决04表)'!$E149</f>
        <v>0</v>
      </c>
      <c r="L150" s="133" t="str">
        <f t="shared" si="5"/>
        <v/>
      </c>
    </row>
    <row r="151" spans="1:12" ht="22.65" customHeight="1">
      <c r="A151" s="141" t="str">
        <f t="shared" si="4"/>
        <v/>
      </c>
      <c r="B151" s="142"/>
      <c r="C151" s="143" t="str">
        <f>IF(ISERROR(VLOOKUP(A151,'[1]Z04 支出决算表(财决04表)'!$A$10:$J$500,4,FALSE)),"",VLOOKUP(A151,'[1]Z04 支出决算表(财决04表)'!$A$10:$J$500,4,FALSE))</f>
        <v/>
      </c>
      <c r="D151" s="144" t="str">
        <f>IF(ISERROR(VLOOKUP(A151,'[1]Z04 支出决算表(财决04表)'!$A$10:$J$500,5,FALSE)),"",VLOOKUP(A151,'[1]Z04 支出决算表(财决04表)'!$A$10:$J$500,5,FALSE))</f>
        <v/>
      </c>
      <c r="E151" s="144" t="str">
        <f>IF(ISERROR(VLOOKUP(A151,'[1]Z04 支出决算表(财决04表)'!$A$10:$J$500,6,FALSE)),"",VLOOKUP(A151,'[1]Z04 支出决算表(财决04表)'!$A$10:$J$500,6,FALSE))</f>
        <v/>
      </c>
      <c r="F151" s="144" t="str">
        <f>IF(ISERROR(VLOOKUP(A151,'[1]Z04 支出决算表(财决04表)'!$A$10:$J$500,7,FALSE)),"",VLOOKUP(A151,'[1]Z04 支出决算表(财决04表)'!$A$10:$J$500,7,FALSE))</f>
        <v/>
      </c>
      <c r="G151" s="144" t="str">
        <f>IF(ISERROR(VLOOKUP(A151,'[1]Z04 支出决算表(财决04表)'!$A$10:$J$500,8,FALSE)),"",VLOOKUP(A151,'[1]Z04 支出决算表(财决04表)'!$A$10:$J$500,8,FALSE))</f>
        <v/>
      </c>
      <c r="H151" s="144" t="str">
        <f>IF(ISERROR(VLOOKUP(A151,'[1]Z04 支出决算表(财决04表)'!$A$10:$J$500,9,FALSE)),"",VLOOKUP(A151,'[1]Z04 支出决算表(财决04表)'!$A$10:$J$500,9,FALSE))</f>
        <v/>
      </c>
      <c r="I151" s="144" t="str">
        <f>IF(ISERROR(VLOOKUP(A151,'[1]Z04 支出决算表(财决04表)'!$A$10:$J$500,10,FALSE)),"",VLOOKUP(A151,'[1]Z04 支出决算表(财决04表)'!$A$10:$J$500,10,FALSE))</f>
        <v/>
      </c>
      <c r="J151" s="155">
        <f>'[1]Z04 支出决算表(财决04表)'!$A150</f>
        <v>0</v>
      </c>
      <c r="K151" s="156">
        <f>'[1]Z04 支出决算表(财决04表)'!$E150</f>
        <v>0</v>
      </c>
      <c r="L151" s="133" t="str">
        <f t="shared" si="5"/>
        <v/>
      </c>
    </row>
    <row r="152" spans="1:12" ht="22.65" customHeight="1">
      <c r="A152" s="141" t="str">
        <f t="shared" si="4"/>
        <v/>
      </c>
      <c r="B152" s="142"/>
      <c r="C152" s="143" t="str">
        <f>IF(ISERROR(VLOOKUP(A152,'[1]Z04 支出决算表(财决04表)'!$A$10:$J$500,4,FALSE)),"",VLOOKUP(A152,'[1]Z04 支出决算表(财决04表)'!$A$10:$J$500,4,FALSE))</f>
        <v/>
      </c>
      <c r="D152" s="144" t="str">
        <f>IF(ISERROR(VLOOKUP(A152,'[1]Z04 支出决算表(财决04表)'!$A$10:$J$500,5,FALSE)),"",VLOOKUP(A152,'[1]Z04 支出决算表(财决04表)'!$A$10:$J$500,5,FALSE))</f>
        <v/>
      </c>
      <c r="E152" s="144" t="str">
        <f>IF(ISERROR(VLOOKUP(A152,'[1]Z04 支出决算表(财决04表)'!$A$10:$J$500,6,FALSE)),"",VLOOKUP(A152,'[1]Z04 支出决算表(财决04表)'!$A$10:$J$500,6,FALSE))</f>
        <v/>
      </c>
      <c r="F152" s="144" t="str">
        <f>IF(ISERROR(VLOOKUP(A152,'[1]Z04 支出决算表(财决04表)'!$A$10:$J$500,7,FALSE)),"",VLOOKUP(A152,'[1]Z04 支出决算表(财决04表)'!$A$10:$J$500,7,FALSE))</f>
        <v/>
      </c>
      <c r="G152" s="144" t="str">
        <f>IF(ISERROR(VLOOKUP(A152,'[1]Z04 支出决算表(财决04表)'!$A$10:$J$500,8,FALSE)),"",VLOOKUP(A152,'[1]Z04 支出决算表(财决04表)'!$A$10:$J$500,8,FALSE))</f>
        <v/>
      </c>
      <c r="H152" s="144" t="str">
        <f>IF(ISERROR(VLOOKUP(A152,'[1]Z04 支出决算表(财决04表)'!$A$10:$J$500,9,FALSE)),"",VLOOKUP(A152,'[1]Z04 支出决算表(财决04表)'!$A$10:$J$500,9,FALSE))</f>
        <v/>
      </c>
      <c r="I152" s="144" t="str">
        <f>IF(ISERROR(VLOOKUP(A152,'[1]Z04 支出决算表(财决04表)'!$A$10:$J$500,10,FALSE)),"",VLOOKUP(A152,'[1]Z04 支出决算表(财决04表)'!$A$10:$J$500,10,FALSE))</f>
        <v/>
      </c>
      <c r="J152" s="155">
        <f>'[1]Z04 支出决算表(财决04表)'!$A151</f>
        <v>0</v>
      </c>
      <c r="K152" s="156">
        <f>'[1]Z04 支出决算表(财决04表)'!$E151</f>
        <v>0</v>
      </c>
      <c r="L152" s="133" t="str">
        <f t="shared" si="5"/>
        <v/>
      </c>
    </row>
    <row r="153" spans="1:12" ht="22.65" customHeight="1">
      <c r="A153" s="141" t="str">
        <f t="shared" si="4"/>
        <v/>
      </c>
      <c r="B153" s="142"/>
      <c r="C153" s="143" t="str">
        <f>IF(ISERROR(VLOOKUP(A153,'[1]Z04 支出决算表(财决04表)'!$A$10:$J$500,4,FALSE)),"",VLOOKUP(A153,'[1]Z04 支出决算表(财决04表)'!$A$10:$J$500,4,FALSE))</f>
        <v/>
      </c>
      <c r="D153" s="144" t="str">
        <f>IF(ISERROR(VLOOKUP(A153,'[1]Z04 支出决算表(财决04表)'!$A$10:$J$500,5,FALSE)),"",VLOOKUP(A153,'[1]Z04 支出决算表(财决04表)'!$A$10:$J$500,5,FALSE))</f>
        <v/>
      </c>
      <c r="E153" s="144" t="str">
        <f>IF(ISERROR(VLOOKUP(A153,'[1]Z04 支出决算表(财决04表)'!$A$10:$J$500,6,FALSE)),"",VLOOKUP(A153,'[1]Z04 支出决算表(财决04表)'!$A$10:$J$500,6,FALSE))</f>
        <v/>
      </c>
      <c r="F153" s="144" t="str">
        <f>IF(ISERROR(VLOOKUP(A153,'[1]Z04 支出决算表(财决04表)'!$A$10:$J$500,7,FALSE)),"",VLOOKUP(A153,'[1]Z04 支出决算表(财决04表)'!$A$10:$J$500,7,FALSE))</f>
        <v/>
      </c>
      <c r="G153" s="144" t="str">
        <f>IF(ISERROR(VLOOKUP(A153,'[1]Z04 支出决算表(财决04表)'!$A$10:$J$500,8,FALSE)),"",VLOOKUP(A153,'[1]Z04 支出决算表(财决04表)'!$A$10:$J$500,8,FALSE))</f>
        <v/>
      </c>
      <c r="H153" s="144" t="str">
        <f>IF(ISERROR(VLOOKUP(A153,'[1]Z04 支出决算表(财决04表)'!$A$10:$J$500,9,FALSE)),"",VLOOKUP(A153,'[1]Z04 支出决算表(财决04表)'!$A$10:$J$500,9,FALSE))</f>
        <v/>
      </c>
      <c r="I153" s="144" t="str">
        <f>IF(ISERROR(VLOOKUP(A153,'[1]Z04 支出决算表(财决04表)'!$A$10:$J$500,10,FALSE)),"",VLOOKUP(A153,'[1]Z04 支出决算表(财决04表)'!$A$10:$J$500,10,FALSE))</f>
        <v/>
      </c>
      <c r="J153" s="155">
        <f>'[1]Z04 支出决算表(财决04表)'!$A152</f>
        <v>0</v>
      </c>
      <c r="K153" s="156">
        <f>'[1]Z04 支出决算表(财决04表)'!$E152</f>
        <v>0</v>
      </c>
      <c r="L153" s="133" t="str">
        <f t="shared" si="5"/>
        <v/>
      </c>
    </row>
    <row r="154" spans="1:12" ht="22.65" customHeight="1">
      <c r="A154" s="141" t="str">
        <f t="shared" si="4"/>
        <v/>
      </c>
      <c r="B154" s="142"/>
      <c r="C154" s="143" t="str">
        <f>IF(ISERROR(VLOOKUP(A154,'[1]Z04 支出决算表(财决04表)'!$A$10:$J$500,4,FALSE)),"",VLOOKUP(A154,'[1]Z04 支出决算表(财决04表)'!$A$10:$J$500,4,FALSE))</f>
        <v/>
      </c>
      <c r="D154" s="144" t="str">
        <f>IF(ISERROR(VLOOKUP(A154,'[1]Z04 支出决算表(财决04表)'!$A$10:$J$500,5,FALSE)),"",VLOOKUP(A154,'[1]Z04 支出决算表(财决04表)'!$A$10:$J$500,5,FALSE))</f>
        <v/>
      </c>
      <c r="E154" s="144" t="str">
        <f>IF(ISERROR(VLOOKUP(A154,'[1]Z04 支出决算表(财决04表)'!$A$10:$J$500,6,FALSE)),"",VLOOKUP(A154,'[1]Z04 支出决算表(财决04表)'!$A$10:$J$500,6,FALSE))</f>
        <v/>
      </c>
      <c r="F154" s="144" t="str">
        <f>IF(ISERROR(VLOOKUP(A154,'[1]Z04 支出决算表(财决04表)'!$A$10:$J$500,7,FALSE)),"",VLOOKUP(A154,'[1]Z04 支出决算表(财决04表)'!$A$10:$J$500,7,FALSE))</f>
        <v/>
      </c>
      <c r="G154" s="144" t="str">
        <f>IF(ISERROR(VLOOKUP(A154,'[1]Z04 支出决算表(财决04表)'!$A$10:$J$500,8,FALSE)),"",VLOOKUP(A154,'[1]Z04 支出决算表(财决04表)'!$A$10:$J$500,8,FALSE))</f>
        <v/>
      </c>
      <c r="H154" s="144" t="str">
        <f>IF(ISERROR(VLOOKUP(A154,'[1]Z04 支出决算表(财决04表)'!$A$10:$J$500,9,FALSE)),"",VLOOKUP(A154,'[1]Z04 支出决算表(财决04表)'!$A$10:$J$500,9,FALSE))</f>
        <v/>
      </c>
      <c r="I154" s="144" t="str">
        <f>IF(ISERROR(VLOOKUP(A154,'[1]Z04 支出决算表(财决04表)'!$A$10:$J$500,10,FALSE)),"",VLOOKUP(A154,'[1]Z04 支出决算表(财决04表)'!$A$10:$J$500,10,FALSE))</f>
        <v/>
      </c>
      <c r="J154" s="155">
        <f>'[1]Z04 支出决算表(财决04表)'!$A153</f>
        <v>0</v>
      </c>
      <c r="K154" s="156">
        <f>'[1]Z04 支出决算表(财决04表)'!$E153</f>
        <v>0</v>
      </c>
      <c r="L154" s="133" t="str">
        <f t="shared" si="5"/>
        <v/>
      </c>
    </row>
    <row r="155" spans="1:12" ht="22.65" customHeight="1">
      <c r="A155" s="141" t="str">
        <f t="shared" si="4"/>
        <v/>
      </c>
      <c r="B155" s="142"/>
      <c r="C155" s="143" t="str">
        <f>IF(ISERROR(VLOOKUP(A155,'[1]Z04 支出决算表(财决04表)'!$A$10:$J$500,4,FALSE)),"",VLOOKUP(A155,'[1]Z04 支出决算表(财决04表)'!$A$10:$J$500,4,FALSE))</f>
        <v/>
      </c>
      <c r="D155" s="144" t="str">
        <f>IF(ISERROR(VLOOKUP(A155,'[1]Z04 支出决算表(财决04表)'!$A$10:$J$500,5,FALSE)),"",VLOOKUP(A155,'[1]Z04 支出决算表(财决04表)'!$A$10:$J$500,5,FALSE))</f>
        <v/>
      </c>
      <c r="E155" s="144" t="str">
        <f>IF(ISERROR(VLOOKUP(A155,'[1]Z04 支出决算表(财决04表)'!$A$10:$J$500,6,FALSE)),"",VLOOKUP(A155,'[1]Z04 支出决算表(财决04表)'!$A$10:$J$500,6,FALSE))</f>
        <v/>
      </c>
      <c r="F155" s="144" t="str">
        <f>IF(ISERROR(VLOOKUP(A155,'[1]Z04 支出决算表(财决04表)'!$A$10:$J$500,7,FALSE)),"",VLOOKUP(A155,'[1]Z04 支出决算表(财决04表)'!$A$10:$J$500,7,FALSE))</f>
        <v/>
      </c>
      <c r="G155" s="144" t="str">
        <f>IF(ISERROR(VLOOKUP(A155,'[1]Z04 支出决算表(财决04表)'!$A$10:$J$500,8,FALSE)),"",VLOOKUP(A155,'[1]Z04 支出决算表(财决04表)'!$A$10:$J$500,8,FALSE))</f>
        <v/>
      </c>
      <c r="H155" s="144" t="str">
        <f>IF(ISERROR(VLOOKUP(A155,'[1]Z04 支出决算表(财决04表)'!$A$10:$J$500,9,FALSE)),"",VLOOKUP(A155,'[1]Z04 支出决算表(财决04表)'!$A$10:$J$500,9,FALSE))</f>
        <v/>
      </c>
      <c r="I155" s="144" t="str">
        <f>IF(ISERROR(VLOOKUP(A155,'[1]Z04 支出决算表(财决04表)'!$A$10:$J$500,10,FALSE)),"",VLOOKUP(A155,'[1]Z04 支出决算表(财决04表)'!$A$10:$J$500,10,FALSE))</f>
        <v/>
      </c>
      <c r="J155" s="155">
        <f>'[1]Z04 支出决算表(财决04表)'!$A154</f>
        <v>0</v>
      </c>
      <c r="K155" s="156">
        <f>'[1]Z04 支出决算表(财决04表)'!$E154</f>
        <v>0</v>
      </c>
      <c r="L155" s="133" t="str">
        <f t="shared" si="5"/>
        <v/>
      </c>
    </row>
    <row r="156" spans="1:12" ht="22.65" customHeight="1">
      <c r="A156" s="141" t="str">
        <f t="shared" si="4"/>
        <v/>
      </c>
      <c r="B156" s="142"/>
      <c r="C156" s="143" t="str">
        <f>IF(ISERROR(VLOOKUP(A156,'[1]Z04 支出决算表(财决04表)'!$A$10:$J$500,4,FALSE)),"",VLOOKUP(A156,'[1]Z04 支出决算表(财决04表)'!$A$10:$J$500,4,FALSE))</f>
        <v/>
      </c>
      <c r="D156" s="144" t="str">
        <f>IF(ISERROR(VLOOKUP(A156,'[1]Z04 支出决算表(财决04表)'!$A$10:$J$500,5,FALSE)),"",VLOOKUP(A156,'[1]Z04 支出决算表(财决04表)'!$A$10:$J$500,5,FALSE))</f>
        <v/>
      </c>
      <c r="E156" s="144" t="str">
        <f>IF(ISERROR(VLOOKUP(A156,'[1]Z04 支出决算表(财决04表)'!$A$10:$J$500,6,FALSE)),"",VLOOKUP(A156,'[1]Z04 支出决算表(财决04表)'!$A$10:$J$500,6,FALSE))</f>
        <v/>
      </c>
      <c r="F156" s="144" t="str">
        <f>IF(ISERROR(VLOOKUP(A156,'[1]Z04 支出决算表(财决04表)'!$A$10:$J$500,7,FALSE)),"",VLOOKUP(A156,'[1]Z04 支出决算表(财决04表)'!$A$10:$J$500,7,FALSE))</f>
        <v/>
      </c>
      <c r="G156" s="144" t="str">
        <f>IF(ISERROR(VLOOKUP(A156,'[1]Z04 支出决算表(财决04表)'!$A$10:$J$500,8,FALSE)),"",VLOOKUP(A156,'[1]Z04 支出决算表(财决04表)'!$A$10:$J$500,8,FALSE))</f>
        <v/>
      </c>
      <c r="H156" s="144" t="str">
        <f>IF(ISERROR(VLOOKUP(A156,'[1]Z04 支出决算表(财决04表)'!$A$10:$J$500,9,FALSE)),"",VLOOKUP(A156,'[1]Z04 支出决算表(财决04表)'!$A$10:$J$500,9,FALSE))</f>
        <v/>
      </c>
      <c r="I156" s="144" t="str">
        <f>IF(ISERROR(VLOOKUP(A156,'[1]Z04 支出决算表(财决04表)'!$A$10:$J$500,10,FALSE)),"",VLOOKUP(A156,'[1]Z04 支出决算表(财决04表)'!$A$10:$J$500,10,FALSE))</f>
        <v/>
      </c>
      <c r="J156" s="155">
        <f>'[1]Z04 支出决算表(财决04表)'!$A155</f>
        <v>0</v>
      </c>
      <c r="K156" s="156">
        <f>'[1]Z04 支出决算表(财决04表)'!$E155</f>
        <v>0</v>
      </c>
      <c r="L156" s="133" t="str">
        <f t="shared" si="5"/>
        <v/>
      </c>
    </row>
    <row r="157" spans="1:12" ht="22.65" customHeight="1">
      <c r="A157" s="141" t="str">
        <f t="shared" si="4"/>
        <v/>
      </c>
      <c r="B157" s="142"/>
      <c r="C157" s="143" t="str">
        <f>IF(ISERROR(VLOOKUP(A157,'[1]Z04 支出决算表(财决04表)'!$A$10:$J$500,4,FALSE)),"",VLOOKUP(A157,'[1]Z04 支出决算表(财决04表)'!$A$10:$J$500,4,FALSE))</f>
        <v/>
      </c>
      <c r="D157" s="144" t="str">
        <f>IF(ISERROR(VLOOKUP(A157,'[1]Z04 支出决算表(财决04表)'!$A$10:$J$500,5,FALSE)),"",VLOOKUP(A157,'[1]Z04 支出决算表(财决04表)'!$A$10:$J$500,5,FALSE))</f>
        <v/>
      </c>
      <c r="E157" s="144" t="str">
        <f>IF(ISERROR(VLOOKUP(A157,'[1]Z04 支出决算表(财决04表)'!$A$10:$J$500,6,FALSE)),"",VLOOKUP(A157,'[1]Z04 支出决算表(财决04表)'!$A$10:$J$500,6,FALSE))</f>
        <v/>
      </c>
      <c r="F157" s="144" t="str">
        <f>IF(ISERROR(VLOOKUP(A157,'[1]Z04 支出决算表(财决04表)'!$A$10:$J$500,7,FALSE)),"",VLOOKUP(A157,'[1]Z04 支出决算表(财决04表)'!$A$10:$J$500,7,FALSE))</f>
        <v/>
      </c>
      <c r="G157" s="144" t="str">
        <f>IF(ISERROR(VLOOKUP(A157,'[1]Z04 支出决算表(财决04表)'!$A$10:$J$500,8,FALSE)),"",VLOOKUP(A157,'[1]Z04 支出决算表(财决04表)'!$A$10:$J$500,8,FALSE))</f>
        <v/>
      </c>
      <c r="H157" s="144" t="str">
        <f>IF(ISERROR(VLOOKUP(A157,'[1]Z04 支出决算表(财决04表)'!$A$10:$J$500,9,FALSE)),"",VLOOKUP(A157,'[1]Z04 支出决算表(财决04表)'!$A$10:$J$500,9,FALSE))</f>
        <v/>
      </c>
      <c r="I157" s="144" t="str">
        <f>IF(ISERROR(VLOOKUP(A157,'[1]Z04 支出决算表(财决04表)'!$A$10:$J$500,10,FALSE)),"",VLOOKUP(A157,'[1]Z04 支出决算表(财决04表)'!$A$10:$J$500,10,FALSE))</f>
        <v/>
      </c>
      <c r="J157" s="155">
        <f>'[1]Z04 支出决算表(财决04表)'!$A156</f>
        <v>0</v>
      </c>
      <c r="K157" s="156">
        <f>'[1]Z04 支出决算表(财决04表)'!$E156</f>
        <v>0</v>
      </c>
      <c r="L157" s="133" t="str">
        <f t="shared" si="5"/>
        <v/>
      </c>
    </row>
    <row r="158" spans="1:12" ht="22.65" customHeight="1">
      <c r="A158" s="141" t="str">
        <f t="shared" si="4"/>
        <v/>
      </c>
      <c r="B158" s="142"/>
      <c r="C158" s="143" t="str">
        <f>IF(ISERROR(VLOOKUP(A158,'[1]Z04 支出决算表(财决04表)'!$A$10:$J$500,4,FALSE)),"",VLOOKUP(A158,'[1]Z04 支出决算表(财决04表)'!$A$10:$J$500,4,FALSE))</f>
        <v/>
      </c>
      <c r="D158" s="144" t="str">
        <f>IF(ISERROR(VLOOKUP(A158,'[1]Z04 支出决算表(财决04表)'!$A$10:$J$500,5,FALSE)),"",VLOOKUP(A158,'[1]Z04 支出决算表(财决04表)'!$A$10:$J$500,5,FALSE))</f>
        <v/>
      </c>
      <c r="E158" s="144" t="str">
        <f>IF(ISERROR(VLOOKUP(A158,'[1]Z04 支出决算表(财决04表)'!$A$10:$J$500,6,FALSE)),"",VLOOKUP(A158,'[1]Z04 支出决算表(财决04表)'!$A$10:$J$500,6,FALSE))</f>
        <v/>
      </c>
      <c r="F158" s="144" t="str">
        <f>IF(ISERROR(VLOOKUP(A158,'[1]Z04 支出决算表(财决04表)'!$A$10:$J$500,7,FALSE)),"",VLOOKUP(A158,'[1]Z04 支出决算表(财决04表)'!$A$10:$J$500,7,FALSE))</f>
        <v/>
      </c>
      <c r="G158" s="144" t="str">
        <f>IF(ISERROR(VLOOKUP(A158,'[1]Z04 支出决算表(财决04表)'!$A$10:$J$500,8,FALSE)),"",VLOOKUP(A158,'[1]Z04 支出决算表(财决04表)'!$A$10:$J$500,8,FALSE))</f>
        <v/>
      </c>
      <c r="H158" s="144" t="str">
        <f>IF(ISERROR(VLOOKUP(A158,'[1]Z04 支出决算表(财决04表)'!$A$10:$J$500,9,FALSE)),"",VLOOKUP(A158,'[1]Z04 支出决算表(财决04表)'!$A$10:$J$500,9,FALSE))</f>
        <v/>
      </c>
      <c r="I158" s="144" t="str">
        <f>IF(ISERROR(VLOOKUP(A158,'[1]Z04 支出决算表(财决04表)'!$A$10:$J$500,10,FALSE)),"",VLOOKUP(A158,'[1]Z04 支出决算表(财决04表)'!$A$10:$J$500,10,FALSE))</f>
        <v/>
      </c>
      <c r="J158" s="155">
        <f>'[1]Z04 支出决算表(财决04表)'!$A157</f>
        <v>0</v>
      </c>
      <c r="K158" s="156">
        <f>'[1]Z04 支出决算表(财决04表)'!$E157</f>
        <v>0</v>
      </c>
      <c r="L158" s="133" t="str">
        <f t="shared" si="5"/>
        <v/>
      </c>
    </row>
    <row r="159" spans="1:12" ht="22.65" customHeight="1">
      <c r="A159" s="141" t="str">
        <f t="shared" si="4"/>
        <v/>
      </c>
      <c r="B159" s="142"/>
      <c r="C159" s="143" t="str">
        <f>IF(ISERROR(VLOOKUP(A159,'[1]Z04 支出决算表(财决04表)'!$A$10:$J$500,4,FALSE)),"",VLOOKUP(A159,'[1]Z04 支出决算表(财决04表)'!$A$10:$J$500,4,FALSE))</f>
        <v/>
      </c>
      <c r="D159" s="144" t="str">
        <f>IF(ISERROR(VLOOKUP(A159,'[1]Z04 支出决算表(财决04表)'!$A$10:$J$500,5,FALSE)),"",VLOOKUP(A159,'[1]Z04 支出决算表(财决04表)'!$A$10:$J$500,5,FALSE))</f>
        <v/>
      </c>
      <c r="E159" s="144" t="str">
        <f>IF(ISERROR(VLOOKUP(A159,'[1]Z04 支出决算表(财决04表)'!$A$10:$J$500,6,FALSE)),"",VLOOKUP(A159,'[1]Z04 支出决算表(财决04表)'!$A$10:$J$500,6,FALSE))</f>
        <v/>
      </c>
      <c r="F159" s="144" t="str">
        <f>IF(ISERROR(VLOOKUP(A159,'[1]Z04 支出决算表(财决04表)'!$A$10:$J$500,7,FALSE)),"",VLOOKUP(A159,'[1]Z04 支出决算表(财决04表)'!$A$10:$J$500,7,FALSE))</f>
        <v/>
      </c>
      <c r="G159" s="144" t="str">
        <f>IF(ISERROR(VLOOKUP(A159,'[1]Z04 支出决算表(财决04表)'!$A$10:$J$500,8,FALSE)),"",VLOOKUP(A159,'[1]Z04 支出决算表(财决04表)'!$A$10:$J$500,8,FALSE))</f>
        <v/>
      </c>
      <c r="H159" s="144" t="str">
        <f>IF(ISERROR(VLOOKUP(A159,'[1]Z04 支出决算表(财决04表)'!$A$10:$J$500,9,FALSE)),"",VLOOKUP(A159,'[1]Z04 支出决算表(财决04表)'!$A$10:$J$500,9,FALSE))</f>
        <v/>
      </c>
      <c r="I159" s="144" t="str">
        <f>IF(ISERROR(VLOOKUP(A159,'[1]Z04 支出决算表(财决04表)'!$A$10:$J$500,10,FALSE)),"",VLOOKUP(A159,'[1]Z04 支出决算表(财决04表)'!$A$10:$J$500,10,FALSE))</f>
        <v/>
      </c>
      <c r="J159" s="155">
        <f>'[1]Z04 支出决算表(财决04表)'!$A158</f>
        <v>0</v>
      </c>
      <c r="K159" s="156">
        <f>'[1]Z04 支出决算表(财决04表)'!$E158</f>
        <v>0</v>
      </c>
      <c r="L159" s="133" t="str">
        <f t="shared" si="5"/>
        <v/>
      </c>
    </row>
    <row r="160" spans="1:12" ht="22.65" customHeight="1">
      <c r="A160" s="141" t="str">
        <f t="shared" si="4"/>
        <v/>
      </c>
      <c r="B160" s="142"/>
      <c r="C160" s="143" t="str">
        <f>IF(ISERROR(VLOOKUP(A160,'[1]Z04 支出决算表(财决04表)'!$A$10:$J$500,4,FALSE)),"",VLOOKUP(A160,'[1]Z04 支出决算表(财决04表)'!$A$10:$J$500,4,FALSE))</f>
        <v/>
      </c>
      <c r="D160" s="144" t="str">
        <f>IF(ISERROR(VLOOKUP(A160,'[1]Z04 支出决算表(财决04表)'!$A$10:$J$500,5,FALSE)),"",VLOOKUP(A160,'[1]Z04 支出决算表(财决04表)'!$A$10:$J$500,5,FALSE))</f>
        <v/>
      </c>
      <c r="E160" s="144" t="str">
        <f>IF(ISERROR(VLOOKUP(A160,'[1]Z04 支出决算表(财决04表)'!$A$10:$J$500,6,FALSE)),"",VLOOKUP(A160,'[1]Z04 支出决算表(财决04表)'!$A$10:$J$500,6,FALSE))</f>
        <v/>
      </c>
      <c r="F160" s="144" t="str">
        <f>IF(ISERROR(VLOOKUP(A160,'[1]Z04 支出决算表(财决04表)'!$A$10:$J$500,7,FALSE)),"",VLOOKUP(A160,'[1]Z04 支出决算表(财决04表)'!$A$10:$J$500,7,FALSE))</f>
        <v/>
      </c>
      <c r="G160" s="144" t="str">
        <f>IF(ISERROR(VLOOKUP(A160,'[1]Z04 支出决算表(财决04表)'!$A$10:$J$500,8,FALSE)),"",VLOOKUP(A160,'[1]Z04 支出决算表(财决04表)'!$A$10:$J$500,8,FALSE))</f>
        <v/>
      </c>
      <c r="H160" s="144" t="str">
        <f>IF(ISERROR(VLOOKUP(A160,'[1]Z04 支出决算表(财决04表)'!$A$10:$J$500,9,FALSE)),"",VLOOKUP(A160,'[1]Z04 支出决算表(财决04表)'!$A$10:$J$500,9,FALSE))</f>
        <v/>
      </c>
      <c r="I160" s="144" t="str">
        <f>IF(ISERROR(VLOOKUP(A160,'[1]Z04 支出决算表(财决04表)'!$A$10:$J$500,10,FALSE)),"",VLOOKUP(A160,'[1]Z04 支出决算表(财决04表)'!$A$10:$J$500,10,FALSE))</f>
        <v/>
      </c>
      <c r="J160" s="155">
        <f>'[1]Z04 支出决算表(财决04表)'!$A159</f>
        <v>0</v>
      </c>
      <c r="K160" s="156">
        <f>'[1]Z04 支出决算表(财决04表)'!$E159</f>
        <v>0</v>
      </c>
      <c r="L160" s="133" t="str">
        <f t="shared" si="5"/>
        <v/>
      </c>
    </row>
    <row r="161" spans="1:12" ht="22.65" customHeight="1">
      <c r="A161" s="141" t="str">
        <f t="shared" si="4"/>
        <v/>
      </c>
      <c r="B161" s="142"/>
      <c r="C161" s="143" t="str">
        <f>IF(ISERROR(VLOOKUP(A161,'[1]Z04 支出决算表(财决04表)'!$A$10:$J$500,4,FALSE)),"",VLOOKUP(A161,'[1]Z04 支出决算表(财决04表)'!$A$10:$J$500,4,FALSE))</f>
        <v/>
      </c>
      <c r="D161" s="144" t="str">
        <f>IF(ISERROR(VLOOKUP(A161,'[1]Z04 支出决算表(财决04表)'!$A$10:$J$500,5,FALSE)),"",VLOOKUP(A161,'[1]Z04 支出决算表(财决04表)'!$A$10:$J$500,5,FALSE))</f>
        <v/>
      </c>
      <c r="E161" s="144" t="str">
        <f>IF(ISERROR(VLOOKUP(A161,'[1]Z04 支出决算表(财决04表)'!$A$10:$J$500,6,FALSE)),"",VLOOKUP(A161,'[1]Z04 支出决算表(财决04表)'!$A$10:$J$500,6,FALSE))</f>
        <v/>
      </c>
      <c r="F161" s="144" t="str">
        <f>IF(ISERROR(VLOOKUP(A161,'[1]Z04 支出决算表(财决04表)'!$A$10:$J$500,7,FALSE)),"",VLOOKUP(A161,'[1]Z04 支出决算表(财决04表)'!$A$10:$J$500,7,FALSE))</f>
        <v/>
      </c>
      <c r="G161" s="144" t="str">
        <f>IF(ISERROR(VLOOKUP(A161,'[1]Z04 支出决算表(财决04表)'!$A$10:$J$500,8,FALSE)),"",VLOOKUP(A161,'[1]Z04 支出决算表(财决04表)'!$A$10:$J$500,8,FALSE))</f>
        <v/>
      </c>
      <c r="H161" s="144" t="str">
        <f>IF(ISERROR(VLOOKUP(A161,'[1]Z04 支出决算表(财决04表)'!$A$10:$J$500,9,FALSE)),"",VLOOKUP(A161,'[1]Z04 支出决算表(财决04表)'!$A$10:$J$500,9,FALSE))</f>
        <v/>
      </c>
      <c r="I161" s="144" t="str">
        <f>IF(ISERROR(VLOOKUP(A161,'[1]Z04 支出决算表(财决04表)'!$A$10:$J$500,10,FALSE)),"",VLOOKUP(A161,'[1]Z04 支出决算表(财决04表)'!$A$10:$J$500,10,FALSE))</f>
        <v/>
      </c>
      <c r="J161" s="155">
        <f>'[1]Z04 支出决算表(财决04表)'!$A160</f>
        <v>0</v>
      </c>
      <c r="K161" s="156">
        <f>'[1]Z04 支出决算表(财决04表)'!$E160</f>
        <v>0</v>
      </c>
      <c r="L161" s="133" t="str">
        <f t="shared" si="5"/>
        <v/>
      </c>
    </row>
    <row r="162" spans="1:12" ht="22.65" customHeight="1">
      <c r="A162" s="141" t="str">
        <f t="shared" si="4"/>
        <v/>
      </c>
      <c r="B162" s="142"/>
      <c r="C162" s="143" t="str">
        <f>IF(ISERROR(VLOOKUP(A162,'[1]Z04 支出决算表(财决04表)'!$A$10:$J$500,4,FALSE)),"",VLOOKUP(A162,'[1]Z04 支出决算表(财决04表)'!$A$10:$J$500,4,FALSE))</f>
        <v/>
      </c>
      <c r="D162" s="144" t="str">
        <f>IF(ISERROR(VLOOKUP(A162,'[1]Z04 支出决算表(财决04表)'!$A$10:$J$500,5,FALSE)),"",VLOOKUP(A162,'[1]Z04 支出决算表(财决04表)'!$A$10:$J$500,5,FALSE))</f>
        <v/>
      </c>
      <c r="E162" s="144" t="str">
        <f>IF(ISERROR(VLOOKUP(A162,'[1]Z04 支出决算表(财决04表)'!$A$10:$J$500,6,FALSE)),"",VLOOKUP(A162,'[1]Z04 支出决算表(财决04表)'!$A$10:$J$500,6,FALSE))</f>
        <v/>
      </c>
      <c r="F162" s="144" t="str">
        <f>IF(ISERROR(VLOOKUP(A162,'[1]Z04 支出决算表(财决04表)'!$A$10:$J$500,7,FALSE)),"",VLOOKUP(A162,'[1]Z04 支出决算表(财决04表)'!$A$10:$J$500,7,FALSE))</f>
        <v/>
      </c>
      <c r="G162" s="144" t="str">
        <f>IF(ISERROR(VLOOKUP(A162,'[1]Z04 支出决算表(财决04表)'!$A$10:$J$500,8,FALSE)),"",VLOOKUP(A162,'[1]Z04 支出决算表(财决04表)'!$A$10:$J$500,8,FALSE))</f>
        <v/>
      </c>
      <c r="H162" s="144" t="str">
        <f>IF(ISERROR(VLOOKUP(A162,'[1]Z04 支出决算表(财决04表)'!$A$10:$J$500,9,FALSE)),"",VLOOKUP(A162,'[1]Z04 支出决算表(财决04表)'!$A$10:$J$500,9,FALSE))</f>
        <v/>
      </c>
      <c r="I162" s="144" t="str">
        <f>IF(ISERROR(VLOOKUP(A162,'[1]Z04 支出决算表(财决04表)'!$A$10:$J$500,10,FALSE)),"",VLOOKUP(A162,'[1]Z04 支出决算表(财决04表)'!$A$10:$J$500,10,FALSE))</f>
        <v/>
      </c>
      <c r="J162" s="155">
        <f>'[1]Z04 支出决算表(财决04表)'!$A161</f>
        <v>0</v>
      </c>
      <c r="K162" s="156">
        <f>'[1]Z04 支出决算表(财决04表)'!$E161</f>
        <v>0</v>
      </c>
      <c r="L162" s="133" t="str">
        <f t="shared" si="5"/>
        <v/>
      </c>
    </row>
    <row r="163" spans="1:12" ht="22.65" customHeight="1">
      <c r="A163" s="141" t="str">
        <f t="shared" si="4"/>
        <v/>
      </c>
      <c r="B163" s="142"/>
      <c r="C163" s="143" t="str">
        <f>IF(ISERROR(VLOOKUP(A163,'[1]Z04 支出决算表(财决04表)'!$A$10:$J$500,4,FALSE)),"",VLOOKUP(A163,'[1]Z04 支出决算表(财决04表)'!$A$10:$J$500,4,FALSE))</f>
        <v/>
      </c>
      <c r="D163" s="144" t="str">
        <f>IF(ISERROR(VLOOKUP(A163,'[1]Z04 支出决算表(财决04表)'!$A$10:$J$500,5,FALSE)),"",VLOOKUP(A163,'[1]Z04 支出决算表(财决04表)'!$A$10:$J$500,5,FALSE))</f>
        <v/>
      </c>
      <c r="E163" s="144" t="str">
        <f>IF(ISERROR(VLOOKUP(A163,'[1]Z04 支出决算表(财决04表)'!$A$10:$J$500,6,FALSE)),"",VLOOKUP(A163,'[1]Z04 支出决算表(财决04表)'!$A$10:$J$500,6,FALSE))</f>
        <v/>
      </c>
      <c r="F163" s="144" t="str">
        <f>IF(ISERROR(VLOOKUP(A163,'[1]Z04 支出决算表(财决04表)'!$A$10:$J$500,7,FALSE)),"",VLOOKUP(A163,'[1]Z04 支出决算表(财决04表)'!$A$10:$J$500,7,FALSE))</f>
        <v/>
      </c>
      <c r="G163" s="144" t="str">
        <f>IF(ISERROR(VLOOKUP(A163,'[1]Z04 支出决算表(财决04表)'!$A$10:$J$500,8,FALSE)),"",VLOOKUP(A163,'[1]Z04 支出决算表(财决04表)'!$A$10:$J$500,8,FALSE))</f>
        <v/>
      </c>
      <c r="H163" s="144" t="str">
        <f>IF(ISERROR(VLOOKUP(A163,'[1]Z04 支出决算表(财决04表)'!$A$10:$J$500,9,FALSE)),"",VLOOKUP(A163,'[1]Z04 支出决算表(财决04表)'!$A$10:$J$500,9,FALSE))</f>
        <v/>
      </c>
      <c r="I163" s="144" t="str">
        <f>IF(ISERROR(VLOOKUP(A163,'[1]Z04 支出决算表(财决04表)'!$A$10:$J$500,10,FALSE)),"",VLOOKUP(A163,'[1]Z04 支出决算表(财决04表)'!$A$10:$J$500,10,FALSE))</f>
        <v/>
      </c>
      <c r="J163" s="155">
        <f>'[1]Z04 支出决算表(财决04表)'!$A162</f>
        <v>0</v>
      </c>
      <c r="K163" s="156">
        <f>'[1]Z04 支出决算表(财决04表)'!$E162</f>
        <v>0</v>
      </c>
      <c r="L163" s="133" t="str">
        <f t="shared" si="5"/>
        <v/>
      </c>
    </row>
    <row r="164" spans="1:12" ht="22.65" customHeight="1">
      <c r="A164" s="141" t="str">
        <f t="shared" si="4"/>
        <v/>
      </c>
      <c r="B164" s="142"/>
      <c r="C164" s="143" t="str">
        <f>IF(ISERROR(VLOOKUP(A164,'[1]Z04 支出决算表(财决04表)'!$A$10:$J$500,4,FALSE)),"",VLOOKUP(A164,'[1]Z04 支出决算表(财决04表)'!$A$10:$J$500,4,FALSE))</f>
        <v/>
      </c>
      <c r="D164" s="144" t="str">
        <f>IF(ISERROR(VLOOKUP(A164,'[1]Z04 支出决算表(财决04表)'!$A$10:$J$500,5,FALSE)),"",VLOOKUP(A164,'[1]Z04 支出决算表(财决04表)'!$A$10:$J$500,5,FALSE))</f>
        <v/>
      </c>
      <c r="E164" s="144" t="str">
        <f>IF(ISERROR(VLOOKUP(A164,'[1]Z04 支出决算表(财决04表)'!$A$10:$J$500,6,FALSE)),"",VLOOKUP(A164,'[1]Z04 支出决算表(财决04表)'!$A$10:$J$500,6,FALSE))</f>
        <v/>
      </c>
      <c r="F164" s="144" t="str">
        <f>IF(ISERROR(VLOOKUP(A164,'[1]Z04 支出决算表(财决04表)'!$A$10:$J$500,7,FALSE)),"",VLOOKUP(A164,'[1]Z04 支出决算表(财决04表)'!$A$10:$J$500,7,FALSE))</f>
        <v/>
      </c>
      <c r="G164" s="144" t="str">
        <f>IF(ISERROR(VLOOKUP(A164,'[1]Z04 支出决算表(财决04表)'!$A$10:$J$500,8,FALSE)),"",VLOOKUP(A164,'[1]Z04 支出决算表(财决04表)'!$A$10:$J$500,8,FALSE))</f>
        <v/>
      </c>
      <c r="H164" s="144" t="str">
        <f>IF(ISERROR(VLOOKUP(A164,'[1]Z04 支出决算表(财决04表)'!$A$10:$J$500,9,FALSE)),"",VLOOKUP(A164,'[1]Z04 支出决算表(财决04表)'!$A$10:$J$500,9,FALSE))</f>
        <v/>
      </c>
      <c r="I164" s="144" t="str">
        <f>IF(ISERROR(VLOOKUP(A164,'[1]Z04 支出决算表(财决04表)'!$A$10:$J$500,10,FALSE)),"",VLOOKUP(A164,'[1]Z04 支出决算表(财决04表)'!$A$10:$J$500,10,FALSE))</f>
        <v/>
      </c>
      <c r="J164" s="155">
        <f>'[1]Z04 支出决算表(财决04表)'!$A163</f>
        <v>0</v>
      </c>
      <c r="K164" s="156">
        <f>'[1]Z04 支出决算表(财决04表)'!$E163</f>
        <v>0</v>
      </c>
      <c r="L164" s="133" t="str">
        <f t="shared" si="5"/>
        <v/>
      </c>
    </row>
    <row r="165" spans="1:12" ht="22.65" customHeight="1">
      <c r="A165" s="141" t="str">
        <f t="shared" si="4"/>
        <v/>
      </c>
      <c r="B165" s="142"/>
      <c r="C165" s="143" t="str">
        <f>IF(ISERROR(VLOOKUP(A165,'[1]Z04 支出决算表(财决04表)'!$A$10:$J$500,4,FALSE)),"",VLOOKUP(A165,'[1]Z04 支出决算表(财决04表)'!$A$10:$J$500,4,FALSE))</f>
        <v/>
      </c>
      <c r="D165" s="144" t="str">
        <f>IF(ISERROR(VLOOKUP(A165,'[1]Z04 支出决算表(财决04表)'!$A$10:$J$500,5,FALSE)),"",VLOOKUP(A165,'[1]Z04 支出决算表(财决04表)'!$A$10:$J$500,5,FALSE))</f>
        <v/>
      </c>
      <c r="E165" s="144" t="str">
        <f>IF(ISERROR(VLOOKUP(A165,'[1]Z04 支出决算表(财决04表)'!$A$10:$J$500,6,FALSE)),"",VLOOKUP(A165,'[1]Z04 支出决算表(财决04表)'!$A$10:$J$500,6,FALSE))</f>
        <v/>
      </c>
      <c r="F165" s="144" t="str">
        <f>IF(ISERROR(VLOOKUP(A165,'[1]Z04 支出决算表(财决04表)'!$A$10:$J$500,7,FALSE)),"",VLOOKUP(A165,'[1]Z04 支出决算表(财决04表)'!$A$10:$J$500,7,FALSE))</f>
        <v/>
      </c>
      <c r="G165" s="144" t="str">
        <f>IF(ISERROR(VLOOKUP(A165,'[1]Z04 支出决算表(财决04表)'!$A$10:$J$500,8,FALSE)),"",VLOOKUP(A165,'[1]Z04 支出决算表(财决04表)'!$A$10:$J$500,8,FALSE))</f>
        <v/>
      </c>
      <c r="H165" s="144" t="str">
        <f>IF(ISERROR(VLOOKUP(A165,'[1]Z04 支出决算表(财决04表)'!$A$10:$J$500,9,FALSE)),"",VLOOKUP(A165,'[1]Z04 支出决算表(财决04表)'!$A$10:$J$500,9,FALSE))</f>
        <v/>
      </c>
      <c r="I165" s="144" t="str">
        <f>IF(ISERROR(VLOOKUP(A165,'[1]Z04 支出决算表(财决04表)'!$A$10:$J$500,10,FALSE)),"",VLOOKUP(A165,'[1]Z04 支出决算表(财决04表)'!$A$10:$J$500,10,FALSE))</f>
        <v/>
      </c>
      <c r="J165" s="155">
        <f>'[1]Z04 支出决算表(财决04表)'!$A164</f>
        <v>0</v>
      </c>
      <c r="K165" s="156">
        <f>'[1]Z04 支出决算表(财决04表)'!$E164</f>
        <v>0</v>
      </c>
      <c r="L165" s="133" t="str">
        <f t="shared" si="5"/>
        <v/>
      </c>
    </row>
    <row r="166" spans="1:12" ht="22.65" customHeight="1">
      <c r="A166" s="141" t="str">
        <f t="shared" si="4"/>
        <v/>
      </c>
      <c r="B166" s="142"/>
      <c r="C166" s="143" t="str">
        <f>IF(ISERROR(VLOOKUP(A166,'[1]Z04 支出决算表(财决04表)'!$A$10:$J$500,4,FALSE)),"",VLOOKUP(A166,'[1]Z04 支出决算表(财决04表)'!$A$10:$J$500,4,FALSE))</f>
        <v/>
      </c>
      <c r="D166" s="144" t="str">
        <f>IF(ISERROR(VLOOKUP(A166,'[1]Z04 支出决算表(财决04表)'!$A$10:$J$500,5,FALSE)),"",VLOOKUP(A166,'[1]Z04 支出决算表(财决04表)'!$A$10:$J$500,5,FALSE))</f>
        <v/>
      </c>
      <c r="E166" s="144" t="str">
        <f>IF(ISERROR(VLOOKUP(A166,'[1]Z04 支出决算表(财决04表)'!$A$10:$J$500,6,FALSE)),"",VLOOKUP(A166,'[1]Z04 支出决算表(财决04表)'!$A$10:$J$500,6,FALSE))</f>
        <v/>
      </c>
      <c r="F166" s="144" t="str">
        <f>IF(ISERROR(VLOOKUP(A166,'[1]Z04 支出决算表(财决04表)'!$A$10:$J$500,7,FALSE)),"",VLOOKUP(A166,'[1]Z04 支出决算表(财决04表)'!$A$10:$J$500,7,FALSE))</f>
        <v/>
      </c>
      <c r="G166" s="144" t="str">
        <f>IF(ISERROR(VLOOKUP(A166,'[1]Z04 支出决算表(财决04表)'!$A$10:$J$500,8,FALSE)),"",VLOOKUP(A166,'[1]Z04 支出决算表(财决04表)'!$A$10:$J$500,8,FALSE))</f>
        <v/>
      </c>
      <c r="H166" s="144" t="str">
        <f>IF(ISERROR(VLOOKUP(A166,'[1]Z04 支出决算表(财决04表)'!$A$10:$J$500,9,FALSE)),"",VLOOKUP(A166,'[1]Z04 支出决算表(财决04表)'!$A$10:$J$500,9,FALSE))</f>
        <v/>
      </c>
      <c r="I166" s="144" t="str">
        <f>IF(ISERROR(VLOOKUP(A166,'[1]Z04 支出决算表(财决04表)'!$A$10:$J$500,10,FALSE)),"",VLOOKUP(A166,'[1]Z04 支出决算表(财决04表)'!$A$10:$J$500,10,FALSE))</f>
        <v/>
      </c>
      <c r="J166" s="155">
        <f>'[1]Z04 支出决算表(财决04表)'!$A165</f>
        <v>0</v>
      </c>
      <c r="K166" s="156">
        <f>'[1]Z04 支出决算表(财决04表)'!$E165</f>
        <v>0</v>
      </c>
      <c r="L166" s="133" t="str">
        <f t="shared" si="5"/>
        <v/>
      </c>
    </row>
    <row r="167" spans="1:12" ht="22.65" customHeight="1">
      <c r="A167" s="141" t="str">
        <f t="shared" si="4"/>
        <v/>
      </c>
      <c r="B167" s="142"/>
      <c r="C167" s="143" t="str">
        <f>IF(ISERROR(VLOOKUP(A167,'[1]Z04 支出决算表(财决04表)'!$A$10:$J$500,4,FALSE)),"",VLOOKUP(A167,'[1]Z04 支出决算表(财决04表)'!$A$10:$J$500,4,FALSE))</f>
        <v/>
      </c>
      <c r="D167" s="144" t="str">
        <f>IF(ISERROR(VLOOKUP(A167,'[1]Z04 支出决算表(财决04表)'!$A$10:$J$500,5,FALSE)),"",VLOOKUP(A167,'[1]Z04 支出决算表(财决04表)'!$A$10:$J$500,5,FALSE))</f>
        <v/>
      </c>
      <c r="E167" s="144" t="str">
        <f>IF(ISERROR(VLOOKUP(A167,'[1]Z04 支出决算表(财决04表)'!$A$10:$J$500,6,FALSE)),"",VLOOKUP(A167,'[1]Z04 支出决算表(财决04表)'!$A$10:$J$500,6,FALSE))</f>
        <v/>
      </c>
      <c r="F167" s="144" t="str">
        <f>IF(ISERROR(VLOOKUP(A167,'[1]Z04 支出决算表(财决04表)'!$A$10:$J$500,7,FALSE)),"",VLOOKUP(A167,'[1]Z04 支出决算表(财决04表)'!$A$10:$J$500,7,FALSE))</f>
        <v/>
      </c>
      <c r="G167" s="144" t="str">
        <f>IF(ISERROR(VLOOKUP(A167,'[1]Z04 支出决算表(财决04表)'!$A$10:$J$500,8,FALSE)),"",VLOOKUP(A167,'[1]Z04 支出决算表(财决04表)'!$A$10:$J$500,8,FALSE))</f>
        <v/>
      </c>
      <c r="H167" s="144" t="str">
        <f>IF(ISERROR(VLOOKUP(A167,'[1]Z04 支出决算表(财决04表)'!$A$10:$J$500,9,FALSE)),"",VLOOKUP(A167,'[1]Z04 支出决算表(财决04表)'!$A$10:$J$500,9,FALSE))</f>
        <v/>
      </c>
      <c r="I167" s="144" t="str">
        <f>IF(ISERROR(VLOOKUP(A167,'[1]Z04 支出决算表(财决04表)'!$A$10:$J$500,10,FALSE)),"",VLOOKUP(A167,'[1]Z04 支出决算表(财决04表)'!$A$10:$J$500,10,FALSE))</f>
        <v/>
      </c>
      <c r="J167" s="155">
        <f>'[1]Z04 支出决算表(财决04表)'!$A166</f>
        <v>0</v>
      </c>
      <c r="K167" s="156">
        <f>'[1]Z04 支出决算表(财决04表)'!$E166</f>
        <v>0</v>
      </c>
      <c r="L167" s="133" t="str">
        <f t="shared" si="5"/>
        <v/>
      </c>
    </row>
    <row r="168" spans="1:12" ht="22.65" customHeight="1">
      <c r="A168" s="141" t="str">
        <f t="shared" si="4"/>
        <v/>
      </c>
      <c r="B168" s="142"/>
      <c r="C168" s="143" t="str">
        <f>IF(ISERROR(VLOOKUP(A168,'[1]Z04 支出决算表(财决04表)'!$A$10:$J$500,4,FALSE)),"",VLOOKUP(A168,'[1]Z04 支出决算表(财决04表)'!$A$10:$J$500,4,FALSE))</f>
        <v/>
      </c>
      <c r="D168" s="144" t="str">
        <f>IF(ISERROR(VLOOKUP(A168,'[1]Z04 支出决算表(财决04表)'!$A$10:$J$500,5,FALSE)),"",VLOOKUP(A168,'[1]Z04 支出决算表(财决04表)'!$A$10:$J$500,5,FALSE))</f>
        <v/>
      </c>
      <c r="E168" s="144" t="str">
        <f>IF(ISERROR(VLOOKUP(A168,'[1]Z04 支出决算表(财决04表)'!$A$10:$J$500,6,FALSE)),"",VLOOKUP(A168,'[1]Z04 支出决算表(财决04表)'!$A$10:$J$500,6,FALSE))</f>
        <v/>
      </c>
      <c r="F168" s="144" t="str">
        <f>IF(ISERROR(VLOOKUP(A168,'[1]Z04 支出决算表(财决04表)'!$A$10:$J$500,7,FALSE)),"",VLOOKUP(A168,'[1]Z04 支出决算表(财决04表)'!$A$10:$J$500,7,FALSE))</f>
        <v/>
      </c>
      <c r="G168" s="144" t="str">
        <f>IF(ISERROR(VLOOKUP(A168,'[1]Z04 支出决算表(财决04表)'!$A$10:$J$500,8,FALSE)),"",VLOOKUP(A168,'[1]Z04 支出决算表(财决04表)'!$A$10:$J$500,8,FALSE))</f>
        <v/>
      </c>
      <c r="H168" s="144" t="str">
        <f>IF(ISERROR(VLOOKUP(A168,'[1]Z04 支出决算表(财决04表)'!$A$10:$J$500,9,FALSE)),"",VLOOKUP(A168,'[1]Z04 支出决算表(财决04表)'!$A$10:$J$500,9,FALSE))</f>
        <v/>
      </c>
      <c r="I168" s="144" t="str">
        <f>IF(ISERROR(VLOOKUP(A168,'[1]Z04 支出决算表(财决04表)'!$A$10:$J$500,10,FALSE)),"",VLOOKUP(A168,'[1]Z04 支出决算表(财决04表)'!$A$10:$J$500,10,FALSE))</f>
        <v/>
      </c>
      <c r="J168" s="155">
        <f>'[1]Z04 支出决算表(财决04表)'!$A167</f>
        <v>0</v>
      </c>
      <c r="K168" s="156">
        <f>'[1]Z04 支出决算表(财决04表)'!$E167</f>
        <v>0</v>
      </c>
      <c r="L168" s="133" t="str">
        <f t="shared" si="5"/>
        <v/>
      </c>
    </row>
    <row r="169" spans="1:12" ht="22.65" customHeight="1">
      <c r="A169" s="141" t="str">
        <f t="shared" si="4"/>
        <v/>
      </c>
      <c r="B169" s="142"/>
      <c r="C169" s="143" t="str">
        <f>IF(ISERROR(VLOOKUP(A169,'[1]Z04 支出决算表(财决04表)'!$A$10:$J$500,4,FALSE)),"",VLOOKUP(A169,'[1]Z04 支出决算表(财决04表)'!$A$10:$J$500,4,FALSE))</f>
        <v/>
      </c>
      <c r="D169" s="144" t="str">
        <f>IF(ISERROR(VLOOKUP(A169,'[1]Z04 支出决算表(财决04表)'!$A$10:$J$500,5,FALSE)),"",VLOOKUP(A169,'[1]Z04 支出决算表(财决04表)'!$A$10:$J$500,5,FALSE))</f>
        <v/>
      </c>
      <c r="E169" s="144" t="str">
        <f>IF(ISERROR(VLOOKUP(A169,'[1]Z04 支出决算表(财决04表)'!$A$10:$J$500,6,FALSE)),"",VLOOKUP(A169,'[1]Z04 支出决算表(财决04表)'!$A$10:$J$500,6,FALSE))</f>
        <v/>
      </c>
      <c r="F169" s="144" t="str">
        <f>IF(ISERROR(VLOOKUP(A169,'[1]Z04 支出决算表(财决04表)'!$A$10:$J$500,7,FALSE)),"",VLOOKUP(A169,'[1]Z04 支出决算表(财决04表)'!$A$10:$J$500,7,FALSE))</f>
        <v/>
      </c>
      <c r="G169" s="144" t="str">
        <f>IF(ISERROR(VLOOKUP(A169,'[1]Z04 支出决算表(财决04表)'!$A$10:$J$500,8,FALSE)),"",VLOOKUP(A169,'[1]Z04 支出决算表(财决04表)'!$A$10:$J$500,8,FALSE))</f>
        <v/>
      </c>
      <c r="H169" s="144" t="str">
        <f>IF(ISERROR(VLOOKUP(A169,'[1]Z04 支出决算表(财决04表)'!$A$10:$J$500,9,FALSE)),"",VLOOKUP(A169,'[1]Z04 支出决算表(财决04表)'!$A$10:$J$500,9,FALSE))</f>
        <v/>
      </c>
      <c r="I169" s="144" t="str">
        <f>IF(ISERROR(VLOOKUP(A169,'[1]Z04 支出决算表(财决04表)'!$A$10:$J$500,10,FALSE)),"",VLOOKUP(A169,'[1]Z04 支出决算表(财决04表)'!$A$10:$J$500,10,FALSE))</f>
        <v/>
      </c>
      <c r="J169" s="155">
        <f>'[1]Z04 支出决算表(财决04表)'!$A168</f>
        <v>0</v>
      </c>
      <c r="K169" s="156">
        <f>'[1]Z04 支出决算表(财决04表)'!$E168</f>
        <v>0</v>
      </c>
      <c r="L169" s="133" t="str">
        <f t="shared" si="5"/>
        <v/>
      </c>
    </row>
    <row r="170" spans="1:12" ht="22.65" customHeight="1">
      <c r="A170" s="141" t="str">
        <f t="shared" si="4"/>
        <v/>
      </c>
      <c r="B170" s="142"/>
      <c r="C170" s="143" t="str">
        <f>IF(ISERROR(VLOOKUP(A170,'[1]Z04 支出决算表(财决04表)'!$A$10:$J$500,4,FALSE)),"",VLOOKUP(A170,'[1]Z04 支出决算表(财决04表)'!$A$10:$J$500,4,FALSE))</f>
        <v/>
      </c>
      <c r="D170" s="144" t="str">
        <f>IF(ISERROR(VLOOKUP(A170,'[1]Z04 支出决算表(财决04表)'!$A$10:$J$500,5,FALSE)),"",VLOOKUP(A170,'[1]Z04 支出决算表(财决04表)'!$A$10:$J$500,5,FALSE))</f>
        <v/>
      </c>
      <c r="E170" s="144" t="str">
        <f>IF(ISERROR(VLOOKUP(A170,'[1]Z04 支出决算表(财决04表)'!$A$10:$J$500,6,FALSE)),"",VLOOKUP(A170,'[1]Z04 支出决算表(财决04表)'!$A$10:$J$500,6,FALSE))</f>
        <v/>
      </c>
      <c r="F170" s="144" t="str">
        <f>IF(ISERROR(VLOOKUP(A170,'[1]Z04 支出决算表(财决04表)'!$A$10:$J$500,7,FALSE)),"",VLOOKUP(A170,'[1]Z04 支出决算表(财决04表)'!$A$10:$J$500,7,FALSE))</f>
        <v/>
      </c>
      <c r="G170" s="144" t="str">
        <f>IF(ISERROR(VLOOKUP(A170,'[1]Z04 支出决算表(财决04表)'!$A$10:$J$500,8,FALSE)),"",VLOOKUP(A170,'[1]Z04 支出决算表(财决04表)'!$A$10:$J$500,8,FALSE))</f>
        <v/>
      </c>
      <c r="H170" s="144" t="str">
        <f>IF(ISERROR(VLOOKUP(A170,'[1]Z04 支出决算表(财决04表)'!$A$10:$J$500,9,FALSE)),"",VLOOKUP(A170,'[1]Z04 支出决算表(财决04表)'!$A$10:$J$500,9,FALSE))</f>
        <v/>
      </c>
      <c r="I170" s="144" t="str">
        <f>IF(ISERROR(VLOOKUP(A170,'[1]Z04 支出决算表(财决04表)'!$A$10:$J$500,10,FALSE)),"",VLOOKUP(A170,'[1]Z04 支出决算表(财决04表)'!$A$10:$J$500,10,FALSE))</f>
        <v/>
      </c>
      <c r="J170" s="155">
        <f>'[1]Z04 支出决算表(财决04表)'!$A169</f>
        <v>0</v>
      </c>
      <c r="K170" s="156">
        <f>'[1]Z04 支出决算表(财决04表)'!$E169</f>
        <v>0</v>
      </c>
      <c r="L170" s="133" t="str">
        <f t="shared" si="5"/>
        <v/>
      </c>
    </row>
    <row r="171" spans="1:12" ht="22.65" customHeight="1">
      <c r="A171" s="141" t="str">
        <f t="shared" si="4"/>
        <v/>
      </c>
      <c r="B171" s="142"/>
      <c r="C171" s="143" t="str">
        <f>IF(ISERROR(VLOOKUP(A171,'[1]Z04 支出决算表(财决04表)'!$A$10:$J$500,4,FALSE)),"",VLOOKUP(A171,'[1]Z04 支出决算表(财决04表)'!$A$10:$J$500,4,FALSE))</f>
        <v/>
      </c>
      <c r="D171" s="144" t="str">
        <f>IF(ISERROR(VLOOKUP(A171,'[1]Z04 支出决算表(财决04表)'!$A$10:$J$500,5,FALSE)),"",VLOOKUP(A171,'[1]Z04 支出决算表(财决04表)'!$A$10:$J$500,5,FALSE))</f>
        <v/>
      </c>
      <c r="E171" s="144" t="str">
        <f>IF(ISERROR(VLOOKUP(A171,'[1]Z04 支出决算表(财决04表)'!$A$10:$J$500,6,FALSE)),"",VLOOKUP(A171,'[1]Z04 支出决算表(财决04表)'!$A$10:$J$500,6,FALSE))</f>
        <v/>
      </c>
      <c r="F171" s="144" t="str">
        <f>IF(ISERROR(VLOOKUP(A171,'[1]Z04 支出决算表(财决04表)'!$A$10:$J$500,7,FALSE)),"",VLOOKUP(A171,'[1]Z04 支出决算表(财决04表)'!$A$10:$J$500,7,FALSE))</f>
        <v/>
      </c>
      <c r="G171" s="144" t="str">
        <f>IF(ISERROR(VLOOKUP(A171,'[1]Z04 支出决算表(财决04表)'!$A$10:$J$500,8,FALSE)),"",VLOOKUP(A171,'[1]Z04 支出决算表(财决04表)'!$A$10:$J$500,8,FALSE))</f>
        <v/>
      </c>
      <c r="H171" s="144" t="str">
        <f>IF(ISERROR(VLOOKUP(A171,'[1]Z04 支出决算表(财决04表)'!$A$10:$J$500,9,FALSE)),"",VLOOKUP(A171,'[1]Z04 支出决算表(财决04表)'!$A$10:$J$500,9,FALSE))</f>
        <v/>
      </c>
      <c r="I171" s="144" t="str">
        <f>IF(ISERROR(VLOOKUP(A171,'[1]Z04 支出决算表(财决04表)'!$A$10:$J$500,10,FALSE)),"",VLOOKUP(A171,'[1]Z04 支出决算表(财决04表)'!$A$10:$J$500,10,FALSE))</f>
        <v/>
      </c>
      <c r="J171" s="155">
        <f>'[1]Z04 支出决算表(财决04表)'!$A170</f>
        <v>0</v>
      </c>
      <c r="K171" s="156">
        <f>'[1]Z04 支出决算表(财决04表)'!$E170</f>
        <v>0</v>
      </c>
      <c r="L171" s="133" t="str">
        <f t="shared" si="5"/>
        <v/>
      </c>
    </row>
    <row r="172" spans="1:12" ht="22.65" customHeight="1">
      <c r="A172" s="141" t="str">
        <f t="shared" si="4"/>
        <v/>
      </c>
      <c r="B172" s="142"/>
      <c r="C172" s="143" t="str">
        <f>IF(ISERROR(VLOOKUP(A172,'[1]Z04 支出决算表(财决04表)'!$A$10:$J$500,4,FALSE)),"",VLOOKUP(A172,'[1]Z04 支出决算表(财决04表)'!$A$10:$J$500,4,FALSE))</f>
        <v/>
      </c>
      <c r="D172" s="144" t="str">
        <f>IF(ISERROR(VLOOKUP(A172,'[1]Z04 支出决算表(财决04表)'!$A$10:$J$500,5,FALSE)),"",VLOOKUP(A172,'[1]Z04 支出决算表(财决04表)'!$A$10:$J$500,5,FALSE))</f>
        <v/>
      </c>
      <c r="E172" s="144" t="str">
        <f>IF(ISERROR(VLOOKUP(A172,'[1]Z04 支出决算表(财决04表)'!$A$10:$J$500,6,FALSE)),"",VLOOKUP(A172,'[1]Z04 支出决算表(财决04表)'!$A$10:$J$500,6,FALSE))</f>
        <v/>
      </c>
      <c r="F172" s="144" t="str">
        <f>IF(ISERROR(VLOOKUP(A172,'[1]Z04 支出决算表(财决04表)'!$A$10:$J$500,7,FALSE)),"",VLOOKUP(A172,'[1]Z04 支出决算表(财决04表)'!$A$10:$J$500,7,FALSE))</f>
        <v/>
      </c>
      <c r="G172" s="144" t="str">
        <f>IF(ISERROR(VLOOKUP(A172,'[1]Z04 支出决算表(财决04表)'!$A$10:$J$500,8,FALSE)),"",VLOOKUP(A172,'[1]Z04 支出决算表(财决04表)'!$A$10:$J$500,8,FALSE))</f>
        <v/>
      </c>
      <c r="H172" s="144" t="str">
        <f>IF(ISERROR(VLOOKUP(A172,'[1]Z04 支出决算表(财决04表)'!$A$10:$J$500,9,FALSE)),"",VLOOKUP(A172,'[1]Z04 支出决算表(财决04表)'!$A$10:$J$500,9,FALSE))</f>
        <v/>
      </c>
      <c r="I172" s="144" t="str">
        <f>IF(ISERROR(VLOOKUP(A172,'[1]Z04 支出决算表(财决04表)'!$A$10:$J$500,10,FALSE)),"",VLOOKUP(A172,'[1]Z04 支出决算表(财决04表)'!$A$10:$J$500,10,FALSE))</f>
        <v/>
      </c>
      <c r="J172" s="155">
        <f>'[1]Z04 支出决算表(财决04表)'!$A171</f>
        <v>0</v>
      </c>
      <c r="K172" s="156">
        <f>'[1]Z04 支出决算表(财决04表)'!$E171</f>
        <v>0</v>
      </c>
      <c r="L172" s="133" t="str">
        <f t="shared" si="5"/>
        <v/>
      </c>
    </row>
    <row r="173" spans="1:12" ht="22.65" customHeight="1">
      <c r="A173" s="141" t="str">
        <f t="shared" si="4"/>
        <v/>
      </c>
      <c r="B173" s="142"/>
      <c r="C173" s="143" t="str">
        <f>IF(ISERROR(VLOOKUP(A173,'[1]Z04 支出决算表(财决04表)'!$A$10:$J$500,4,FALSE)),"",VLOOKUP(A173,'[1]Z04 支出决算表(财决04表)'!$A$10:$J$500,4,FALSE))</f>
        <v/>
      </c>
      <c r="D173" s="144" t="str">
        <f>IF(ISERROR(VLOOKUP(A173,'[1]Z04 支出决算表(财决04表)'!$A$10:$J$500,5,FALSE)),"",VLOOKUP(A173,'[1]Z04 支出决算表(财决04表)'!$A$10:$J$500,5,FALSE))</f>
        <v/>
      </c>
      <c r="E173" s="144" t="str">
        <f>IF(ISERROR(VLOOKUP(A173,'[1]Z04 支出决算表(财决04表)'!$A$10:$J$500,6,FALSE)),"",VLOOKUP(A173,'[1]Z04 支出决算表(财决04表)'!$A$10:$J$500,6,FALSE))</f>
        <v/>
      </c>
      <c r="F173" s="144" t="str">
        <f>IF(ISERROR(VLOOKUP(A173,'[1]Z04 支出决算表(财决04表)'!$A$10:$J$500,7,FALSE)),"",VLOOKUP(A173,'[1]Z04 支出决算表(财决04表)'!$A$10:$J$500,7,FALSE))</f>
        <v/>
      </c>
      <c r="G173" s="144" t="str">
        <f>IF(ISERROR(VLOOKUP(A173,'[1]Z04 支出决算表(财决04表)'!$A$10:$J$500,8,FALSE)),"",VLOOKUP(A173,'[1]Z04 支出决算表(财决04表)'!$A$10:$J$500,8,FALSE))</f>
        <v/>
      </c>
      <c r="H173" s="144" t="str">
        <f>IF(ISERROR(VLOOKUP(A173,'[1]Z04 支出决算表(财决04表)'!$A$10:$J$500,9,FALSE)),"",VLOOKUP(A173,'[1]Z04 支出决算表(财决04表)'!$A$10:$J$500,9,FALSE))</f>
        <v/>
      </c>
      <c r="I173" s="144" t="str">
        <f>IF(ISERROR(VLOOKUP(A173,'[1]Z04 支出决算表(财决04表)'!$A$10:$J$500,10,FALSE)),"",VLOOKUP(A173,'[1]Z04 支出决算表(财决04表)'!$A$10:$J$500,10,FALSE))</f>
        <v/>
      </c>
      <c r="J173" s="155">
        <f>'[1]Z04 支出决算表(财决04表)'!$A172</f>
        <v>0</v>
      </c>
      <c r="K173" s="156">
        <f>'[1]Z04 支出决算表(财决04表)'!$E172</f>
        <v>0</v>
      </c>
      <c r="L173" s="133" t="str">
        <f t="shared" si="5"/>
        <v/>
      </c>
    </row>
    <row r="174" spans="1:12" ht="22.65" customHeight="1">
      <c r="A174" s="141" t="str">
        <f t="shared" si="4"/>
        <v/>
      </c>
      <c r="B174" s="142"/>
      <c r="C174" s="143" t="str">
        <f>IF(ISERROR(VLOOKUP(A174,'[1]Z04 支出决算表(财决04表)'!$A$10:$J$500,4,FALSE)),"",VLOOKUP(A174,'[1]Z04 支出决算表(财决04表)'!$A$10:$J$500,4,FALSE))</f>
        <v/>
      </c>
      <c r="D174" s="144" t="str">
        <f>IF(ISERROR(VLOOKUP(A174,'[1]Z04 支出决算表(财决04表)'!$A$10:$J$500,5,FALSE)),"",VLOOKUP(A174,'[1]Z04 支出决算表(财决04表)'!$A$10:$J$500,5,FALSE))</f>
        <v/>
      </c>
      <c r="E174" s="144" t="str">
        <f>IF(ISERROR(VLOOKUP(A174,'[1]Z04 支出决算表(财决04表)'!$A$10:$J$500,6,FALSE)),"",VLOOKUP(A174,'[1]Z04 支出决算表(财决04表)'!$A$10:$J$500,6,FALSE))</f>
        <v/>
      </c>
      <c r="F174" s="144" t="str">
        <f>IF(ISERROR(VLOOKUP(A174,'[1]Z04 支出决算表(财决04表)'!$A$10:$J$500,7,FALSE)),"",VLOOKUP(A174,'[1]Z04 支出决算表(财决04表)'!$A$10:$J$500,7,FALSE))</f>
        <v/>
      </c>
      <c r="G174" s="144" t="str">
        <f>IF(ISERROR(VLOOKUP(A174,'[1]Z04 支出决算表(财决04表)'!$A$10:$J$500,8,FALSE)),"",VLOOKUP(A174,'[1]Z04 支出决算表(财决04表)'!$A$10:$J$500,8,FALSE))</f>
        <v/>
      </c>
      <c r="H174" s="144" t="str">
        <f>IF(ISERROR(VLOOKUP(A174,'[1]Z04 支出决算表(财决04表)'!$A$10:$J$500,9,FALSE)),"",VLOOKUP(A174,'[1]Z04 支出决算表(财决04表)'!$A$10:$J$500,9,FALSE))</f>
        <v/>
      </c>
      <c r="I174" s="144" t="str">
        <f>IF(ISERROR(VLOOKUP(A174,'[1]Z04 支出决算表(财决04表)'!$A$10:$J$500,10,FALSE)),"",VLOOKUP(A174,'[1]Z04 支出决算表(财决04表)'!$A$10:$J$500,10,FALSE))</f>
        <v/>
      </c>
      <c r="J174" s="155">
        <f>'[1]Z04 支出决算表(财决04表)'!$A173</f>
        <v>0</v>
      </c>
      <c r="K174" s="156">
        <f>'[1]Z04 支出决算表(财决04表)'!$E173</f>
        <v>0</v>
      </c>
      <c r="L174" s="133" t="str">
        <f t="shared" si="5"/>
        <v/>
      </c>
    </row>
    <row r="175" spans="1:12" ht="22.65" customHeight="1">
      <c r="A175" s="141" t="str">
        <f t="shared" si="4"/>
        <v/>
      </c>
      <c r="B175" s="142"/>
      <c r="C175" s="143" t="str">
        <f>IF(ISERROR(VLOOKUP(A175,'[1]Z04 支出决算表(财决04表)'!$A$10:$J$500,4,FALSE)),"",VLOOKUP(A175,'[1]Z04 支出决算表(财决04表)'!$A$10:$J$500,4,FALSE))</f>
        <v/>
      </c>
      <c r="D175" s="144" t="str">
        <f>IF(ISERROR(VLOOKUP(A175,'[1]Z04 支出决算表(财决04表)'!$A$10:$J$500,5,FALSE)),"",VLOOKUP(A175,'[1]Z04 支出决算表(财决04表)'!$A$10:$J$500,5,FALSE))</f>
        <v/>
      </c>
      <c r="E175" s="144" t="str">
        <f>IF(ISERROR(VLOOKUP(A175,'[1]Z04 支出决算表(财决04表)'!$A$10:$J$500,6,FALSE)),"",VLOOKUP(A175,'[1]Z04 支出决算表(财决04表)'!$A$10:$J$500,6,FALSE))</f>
        <v/>
      </c>
      <c r="F175" s="144" t="str">
        <f>IF(ISERROR(VLOOKUP(A175,'[1]Z04 支出决算表(财决04表)'!$A$10:$J$500,7,FALSE)),"",VLOOKUP(A175,'[1]Z04 支出决算表(财决04表)'!$A$10:$J$500,7,FALSE))</f>
        <v/>
      </c>
      <c r="G175" s="144" t="str">
        <f>IF(ISERROR(VLOOKUP(A175,'[1]Z04 支出决算表(财决04表)'!$A$10:$J$500,8,FALSE)),"",VLOOKUP(A175,'[1]Z04 支出决算表(财决04表)'!$A$10:$J$500,8,FALSE))</f>
        <v/>
      </c>
      <c r="H175" s="144" t="str">
        <f>IF(ISERROR(VLOOKUP(A175,'[1]Z04 支出决算表(财决04表)'!$A$10:$J$500,9,FALSE)),"",VLOOKUP(A175,'[1]Z04 支出决算表(财决04表)'!$A$10:$J$500,9,FALSE))</f>
        <v/>
      </c>
      <c r="I175" s="144" t="str">
        <f>IF(ISERROR(VLOOKUP(A175,'[1]Z04 支出决算表(财决04表)'!$A$10:$J$500,10,FALSE)),"",VLOOKUP(A175,'[1]Z04 支出决算表(财决04表)'!$A$10:$J$500,10,FALSE))</f>
        <v/>
      </c>
      <c r="J175" s="155">
        <f>'[1]Z04 支出决算表(财决04表)'!$A174</f>
        <v>0</v>
      </c>
      <c r="K175" s="156">
        <f>'[1]Z04 支出决算表(财决04表)'!$E174</f>
        <v>0</v>
      </c>
      <c r="L175" s="133" t="str">
        <f t="shared" si="5"/>
        <v/>
      </c>
    </row>
    <row r="176" spans="1:12" ht="22.65" customHeight="1">
      <c r="A176" s="141" t="str">
        <f t="shared" si="4"/>
        <v/>
      </c>
      <c r="B176" s="142"/>
      <c r="C176" s="143" t="str">
        <f>IF(ISERROR(VLOOKUP(A176,'[1]Z04 支出决算表(财决04表)'!$A$10:$J$500,4,FALSE)),"",VLOOKUP(A176,'[1]Z04 支出决算表(财决04表)'!$A$10:$J$500,4,FALSE))</f>
        <v/>
      </c>
      <c r="D176" s="144" t="str">
        <f>IF(ISERROR(VLOOKUP(A176,'[1]Z04 支出决算表(财决04表)'!$A$10:$J$500,5,FALSE)),"",VLOOKUP(A176,'[1]Z04 支出决算表(财决04表)'!$A$10:$J$500,5,FALSE))</f>
        <v/>
      </c>
      <c r="E176" s="144" t="str">
        <f>IF(ISERROR(VLOOKUP(A176,'[1]Z04 支出决算表(财决04表)'!$A$10:$J$500,6,FALSE)),"",VLOOKUP(A176,'[1]Z04 支出决算表(财决04表)'!$A$10:$J$500,6,FALSE))</f>
        <v/>
      </c>
      <c r="F176" s="144" t="str">
        <f>IF(ISERROR(VLOOKUP(A176,'[1]Z04 支出决算表(财决04表)'!$A$10:$J$500,7,FALSE)),"",VLOOKUP(A176,'[1]Z04 支出决算表(财决04表)'!$A$10:$J$500,7,FALSE))</f>
        <v/>
      </c>
      <c r="G176" s="144" t="str">
        <f>IF(ISERROR(VLOOKUP(A176,'[1]Z04 支出决算表(财决04表)'!$A$10:$J$500,8,FALSE)),"",VLOOKUP(A176,'[1]Z04 支出决算表(财决04表)'!$A$10:$J$500,8,FALSE))</f>
        <v/>
      </c>
      <c r="H176" s="144" t="str">
        <f>IF(ISERROR(VLOOKUP(A176,'[1]Z04 支出决算表(财决04表)'!$A$10:$J$500,9,FALSE)),"",VLOOKUP(A176,'[1]Z04 支出决算表(财决04表)'!$A$10:$J$500,9,FALSE))</f>
        <v/>
      </c>
      <c r="I176" s="144" t="str">
        <f>IF(ISERROR(VLOOKUP(A176,'[1]Z04 支出决算表(财决04表)'!$A$10:$J$500,10,FALSE)),"",VLOOKUP(A176,'[1]Z04 支出决算表(财决04表)'!$A$10:$J$500,10,FALSE))</f>
        <v/>
      </c>
      <c r="J176" s="155">
        <f>'[1]Z04 支出决算表(财决04表)'!$A175</f>
        <v>0</v>
      </c>
      <c r="K176" s="156">
        <f>'[1]Z04 支出决算表(财决04表)'!$E175</f>
        <v>0</v>
      </c>
      <c r="L176" s="133" t="str">
        <f t="shared" si="5"/>
        <v/>
      </c>
    </row>
    <row r="177" spans="1:12" ht="22.65" customHeight="1">
      <c r="A177" s="141" t="str">
        <f t="shared" si="4"/>
        <v/>
      </c>
      <c r="B177" s="142"/>
      <c r="C177" s="143" t="str">
        <f>IF(ISERROR(VLOOKUP(A177,'[1]Z04 支出决算表(财决04表)'!$A$10:$J$500,4,FALSE)),"",VLOOKUP(A177,'[1]Z04 支出决算表(财决04表)'!$A$10:$J$500,4,FALSE))</f>
        <v/>
      </c>
      <c r="D177" s="144" t="str">
        <f>IF(ISERROR(VLOOKUP(A177,'[1]Z04 支出决算表(财决04表)'!$A$10:$J$500,5,FALSE)),"",VLOOKUP(A177,'[1]Z04 支出决算表(财决04表)'!$A$10:$J$500,5,FALSE))</f>
        <v/>
      </c>
      <c r="E177" s="144" t="str">
        <f>IF(ISERROR(VLOOKUP(A177,'[1]Z04 支出决算表(财决04表)'!$A$10:$J$500,6,FALSE)),"",VLOOKUP(A177,'[1]Z04 支出决算表(财决04表)'!$A$10:$J$500,6,FALSE))</f>
        <v/>
      </c>
      <c r="F177" s="144" t="str">
        <f>IF(ISERROR(VLOOKUP(A177,'[1]Z04 支出决算表(财决04表)'!$A$10:$J$500,7,FALSE)),"",VLOOKUP(A177,'[1]Z04 支出决算表(财决04表)'!$A$10:$J$500,7,FALSE))</f>
        <v/>
      </c>
      <c r="G177" s="144" t="str">
        <f>IF(ISERROR(VLOOKUP(A177,'[1]Z04 支出决算表(财决04表)'!$A$10:$J$500,8,FALSE)),"",VLOOKUP(A177,'[1]Z04 支出决算表(财决04表)'!$A$10:$J$500,8,FALSE))</f>
        <v/>
      </c>
      <c r="H177" s="144" t="str">
        <f>IF(ISERROR(VLOOKUP(A177,'[1]Z04 支出决算表(财决04表)'!$A$10:$J$500,9,FALSE)),"",VLOOKUP(A177,'[1]Z04 支出决算表(财决04表)'!$A$10:$J$500,9,FALSE))</f>
        <v/>
      </c>
      <c r="I177" s="144" t="str">
        <f>IF(ISERROR(VLOOKUP(A177,'[1]Z04 支出决算表(财决04表)'!$A$10:$J$500,10,FALSE)),"",VLOOKUP(A177,'[1]Z04 支出决算表(财决04表)'!$A$10:$J$500,10,FALSE))</f>
        <v/>
      </c>
      <c r="J177" s="155">
        <f>'[1]Z04 支出决算表(财决04表)'!$A176</f>
        <v>0</v>
      </c>
      <c r="K177" s="156">
        <f>'[1]Z04 支出决算表(财决04表)'!$E176</f>
        <v>0</v>
      </c>
      <c r="L177" s="133" t="str">
        <f t="shared" si="5"/>
        <v/>
      </c>
    </row>
    <row r="178" spans="1:12" ht="22.65" customHeight="1">
      <c r="A178" s="141" t="str">
        <f t="shared" si="4"/>
        <v/>
      </c>
      <c r="B178" s="142"/>
      <c r="C178" s="143" t="str">
        <f>IF(ISERROR(VLOOKUP(A178,'[1]Z04 支出决算表(财决04表)'!$A$10:$J$500,4,FALSE)),"",VLOOKUP(A178,'[1]Z04 支出决算表(财决04表)'!$A$10:$J$500,4,FALSE))</f>
        <v/>
      </c>
      <c r="D178" s="144" t="str">
        <f>IF(ISERROR(VLOOKUP(A178,'[1]Z04 支出决算表(财决04表)'!$A$10:$J$500,5,FALSE)),"",VLOOKUP(A178,'[1]Z04 支出决算表(财决04表)'!$A$10:$J$500,5,FALSE))</f>
        <v/>
      </c>
      <c r="E178" s="144" t="str">
        <f>IF(ISERROR(VLOOKUP(A178,'[1]Z04 支出决算表(财决04表)'!$A$10:$J$500,6,FALSE)),"",VLOOKUP(A178,'[1]Z04 支出决算表(财决04表)'!$A$10:$J$500,6,FALSE))</f>
        <v/>
      </c>
      <c r="F178" s="144" t="str">
        <f>IF(ISERROR(VLOOKUP(A178,'[1]Z04 支出决算表(财决04表)'!$A$10:$J$500,7,FALSE)),"",VLOOKUP(A178,'[1]Z04 支出决算表(财决04表)'!$A$10:$J$500,7,FALSE))</f>
        <v/>
      </c>
      <c r="G178" s="144" t="str">
        <f>IF(ISERROR(VLOOKUP(A178,'[1]Z04 支出决算表(财决04表)'!$A$10:$J$500,8,FALSE)),"",VLOOKUP(A178,'[1]Z04 支出决算表(财决04表)'!$A$10:$J$500,8,FALSE))</f>
        <v/>
      </c>
      <c r="H178" s="144" t="str">
        <f>IF(ISERROR(VLOOKUP(A178,'[1]Z04 支出决算表(财决04表)'!$A$10:$J$500,9,FALSE)),"",VLOOKUP(A178,'[1]Z04 支出决算表(财决04表)'!$A$10:$J$500,9,FALSE))</f>
        <v/>
      </c>
      <c r="I178" s="144" t="str">
        <f>IF(ISERROR(VLOOKUP(A178,'[1]Z04 支出决算表(财决04表)'!$A$10:$J$500,10,FALSE)),"",VLOOKUP(A178,'[1]Z04 支出决算表(财决04表)'!$A$10:$J$500,10,FALSE))</f>
        <v/>
      </c>
      <c r="J178" s="155">
        <f>'[1]Z04 支出决算表(财决04表)'!$A177</f>
        <v>0</v>
      </c>
      <c r="K178" s="156">
        <f>'[1]Z04 支出决算表(财决04表)'!$E177</f>
        <v>0</v>
      </c>
      <c r="L178" s="133" t="str">
        <f t="shared" si="5"/>
        <v/>
      </c>
    </row>
    <row r="179" spans="1:12" ht="22.65" customHeight="1">
      <c r="A179" s="141" t="str">
        <f t="shared" si="4"/>
        <v/>
      </c>
      <c r="B179" s="142"/>
      <c r="C179" s="143" t="str">
        <f>IF(ISERROR(VLOOKUP(A179,'[1]Z04 支出决算表(财决04表)'!$A$10:$J$500,4,FALSE)),"",VLOOKUP(A179,'[1]Z04 支出决算表(财决04表)'!$A$10:$J$500,4,FALSE))</f>
        <v/>
      </c>
      <c r="D179" s="144" t="str">
        <f>IF(ISERROR(VLOOKUP(A179,'[1]Z04 支出决算表(财决04表)'!$A$10:$J$500,5,FALSE)),"",VLOOKUP(A179,'[1]Z04 支出决算表(财决04表)'!$A$10:$J$500,5,FALSE))</f>
        <v/>
      </c>
      <c r="E179" s="144" t="str">
        <f>IF(ISERROR(VLOOKUP(A179,'[1]Z04 支出决算表(财决04表)'!$A$10:$J$500,6,FALSE)),"",VLOOKUP(A179,'[1]Z04 支出决算表(财决04表)'!$A$10:$J$500,6,FALSE))</f>
        <v/>
      </c>
      <c r="F179" s="144" t="str">
        <f>IF(ISERROR(VLOOKUP(A179,'[1]Z04 支出决算表(财决04表)'!$A$10:$J$500,7,FALSE)),"",VLOOKUP(A179,'[1]Z04 支出决算表(财决04表)'!$A$10:$J$500,7,FALSE))</f>
        <v/>
      </c>
      <c r="G179" s="144" t="str">
        <f>IF(ISERROR(VLOOKUP(A179,'[1]Z04 支出决算表(财决04表)'!$A$10:$J$500,8,FALSE)),"",VLOOKUP(A179,'[1]Z04 支出决算表(财决04表)'!$A$10:$J$500,8,FALSE))</f>
        <v/>
      </c>
      <c r="H179" s="144" t="str">
        <f>IF(ISERROR(VLOOKUP(A179,'[1]Z04 支出决算表(财决04表)'!$A$10:$J$500,9,FALSE)),"",VLOOKUP(A179,'[1]Z04 支出决算表(财决04表)'!$A$10:$J$500,9,FALSE))</f>
        <v/>
      </c>
      <c r="I179" s="144" t="str">
        <f>IF(ISERROR(VLOOKUP(A179,'[1]Z04 支出决算表(财决04表)'!$A$10:$J$500,10,FALSE)),"",VLOOKUP(A179,'[1]Z04 支出决算表(财决04表)'!$A$10:$J$500,10,FALSE))</f>
        <v/>
      </c>
      <c r="J179" s="155">
        <f>'[1]Z04 支出决算表(财决04表)'!$A178</f>
        <v>0</v>
      </c>
      <c r="K179" s="156">
        <f>'[1]Z04 支出决算表(财决04表)'!$E178</f>
        <v>0</v>
      </c>
      <c r="L179" s="133" t="str">
        <f t="shared" si="5"/>
        <v/>
      </c>
    </row>
    <row r="180" spans="1:12" ht="22.65" customHeight="1">
      <c r="A180" s="141" t="str">
        <f t="shared" si="4"/>
        <v/>
      </c>
      <c r="B180" s="142"/>
      <c r="C180" s="143" t="str">
        <f>IF(ISERROR(VLOOKUP(A180,'[1]Z04 支出决算表(财决04表)'!$A$10:$J$500,4,FALSE)),"",VLOOKUP(A180,'[1]Z04 支出决算表(财决04表)'!$A$10:$J$500,4,FALSE))</f>
        <v/>
      </c>
      <c r="D180" s="144" t="str">
        <f>IF(ISERROR(VLOOKUP(A180,'[1]Z04 支出决算表(财决04表)'!$A$10:$J$500,5,FALSE)),"",VLOOKUP(A180,'[1]Z04 支出决算表(财决04表)'!$A$10:$J$500,5,FALSE))</f>
        <v/>
      </c>
      <c r="E180" s="144" t="str">
        <f>IF(ISERROR(VLOOKUP(A180,'[1]Z04 支出决算表(财决04表)'!$A$10:$J$500,6,FALSE)),"",VLOOKUP(A180,'[1]Z04 支出决算表(财决04表)'!$A$10:$J$500,6,FALSE))</f>
        <v/>
      </c>
      <c r="F180" s="144" t="str">
        <f>IF(ISERROR(VLOOKUP(A180,'[1]Z04 支出决算表(财决04表)'!$A$10:$J$500,7,FALSE)),"",VLOOKUP(A180,'[1]Z04 支出决算表(财决04表)'!$A$10:$J$500,7,FALSE))</f>
        <v/>
      </c>
      <c r="G180" s="144" t="str">
        <f>IF(ISERROR(VLOOKUP(A180,'[1]Z04 支出决算表(财决04表)'!$A$10:$J$500,8,FALSE)),"",VLOOKUP(A180,'[1]Z04 支出决算表(财决04表)'!$A$10:$J$500,8,FALSE))</f>
        <v/>
      </c>
      <c r="H180" s="144" t="str">
        <f>IF(ISERROR(VLOOKUP(A180,'[1]Z04 支出决算表(财决04表)'!$A$10:$J$500,9,FALSE)),"",VLOOKUP(A180,'[1]Z04 支出决算表(财决04表)'!$A$10:$J$500,9,FALSE))</f>
        <v/>
      </c>
      <c r="I180" s="144" t="str">
        <f>IF(ISERROR(VLOOKUP(A180,'[1]Z04 支出决算表(财决04表)'!$A$10:$J$500,10,FALSE)),"",VLOOKUP(A180,'[1]Z04 支出决算表(财决04表)'!$A$10:$J$500,10,FALSE))</f>
        <v/>
      </c>
      <c r="J180" s="155">
        <f>'[1]Z04 支出决算表(财决04表)'!$A179</f>
        <v>0</v>
      </c>
      <c r="K180" s="156">
        <f>'[1]Z04 支出决算表(财决04表)'!$E179</f>
        <v>0</v>
      </c>
      <c r="L180" s="133" t="str">
        <f t="shared" si="5"/>
        <v/>
      </c>
    </row>
    <row r="181" spans="1:12" ht="22.65" customHeight="1">
      <c r="A181" s="141" t="str">
        <f t="shared" si="4"/>
        <v/>
      </c>
      <c r="B181" s="142"/>
      <c r="C181" s="143" t="str">
        <f>IF(ISERROR(VLOOKUP(A181,'[1]Z04 支出决算表(财决04表)'!$A$10:$J$500,4,FALSE)),"",VLOOKUP(A181,'[1]Z04 支出决算表(财决04表)'!$A$10:$J$500,4,FALSE))</f>
        <v/>
      </c>
      <c r="D181" s="144" t="str">
        <f>IF(ISERROR(VLOOKUP(A181,'[1]Z04 支出决算表(财决04表)'!$A$10:$J$500,5,FALSE)),"",VLOOKUP(A181,'[1]Z04 支出决算表(财决04表)'!$A$10:$J$500,5,FALSE))</f>
        <v/>
      </c>
      <c r="E181" s="144" t="str">
        <f>IF(ISERROR(VLOOKUP(A181,'[1]Z04 支出决算表(财决04表)'!$A$10:$J$500,6,FALSE)),"",VLOOKUP(A181,'[1]Z04 支出决算表(财决04表)'!$A$10:$J$500,6,FALSE))</f>
        <v/>
      </c>
      <c r="F181" s="144" t="str">
        <f>IF(ISERROR(VLOOKUP(A181,'[1]Z04 支出决算表(财决04表)'!$A$10:$J$500,7,FALSE)),"",VLOOKUP(A181,'[1]Z04 支出决算表(财决04表)'!$A$10:$J$500,7,FALSE))</f>
        <v/>
      </c>
      <c r="G181" s="144" t="str">
        <f>IF(ISERROR(VLOOKUP(A181,'[1]Z04 支出决算表(财决04表)'!$A$10:$J$500,8,FALSE)),"",VLOOKUP(A181,'[1]Z04 支出决算表(财决04表)'!$A$10:$J$500,8,FALSE))</f>
        <v/>
      </c>
      <c r="H181" s="144" t="str">
        <f>IF(ISERROR(VLOOKUP(A181,'[1]Z04 支出决算表(财决04表)'!$A$10:$J$500,9,FALSE)),"",VLOOKUP(A181,'[1]Z04 支出决算表(财决04表)'!$A$10:$J$500,9,FALSE))</f>
        <v/>
      </c>
      <c r="I181" s="144" t="str">
        <f>IF(ISERROR(VLOOKUP(A181,'[1]Z04 支出决算表(财决04表)'!$A$10:$J$500,10,FALSE)),"",VLOOKUP(A181,'[1]Z04 支出决算表(财决04表)'!$A$10:$J$500,10,FALSE))</f>
        <v/>
      </c>
      <c r="J181" s="155">
        <f>'[1]Z04 支出决算表(财决04表)'!$A180</f>
        <v>0</v>
      </c>
      <c r="K181" s="156">
        <f>'[1]Z04 支出决算表(财决04表)'!$E180</f>
        <v>0</v>
      </c>
      <c r="L181" s="133" t="str">
        <f t="shared" si="5"/>
        <v/>
      </c>
    </row>
    <row r="182" spans="1:12" ht="22.65" customHeight="1">
      <c r="A182" s="141" t="str">
        <f t="shared" si="4"/>
        <v/>
      </c>
      <c r="B182" s="142"/>
      <c r="C182" s="143" t="str">
        <f>IF(ISERROR(VLOOKUP(A182,'[1]Z04 支出决算表(财决04表)'!$A$10:$J$500,4,FALSE)),"",VLOOKUP(A182,'[1]Z04 支出决算表(财决04表)'!$A$10:$J$500,4,FALSE))</f>
        <v/>
      </c>
      <c r="D182" s="144" t="str">
        <f>IF(ISERROR(VLOOKUP(A182,'[1]Z04 支出决算表(财决04表)'!$A$10:$J$500,5,FALSE)),"",VLOOKUP(A182,'[1]Z04 支出决算表(财决04表)'!$A$10:$J$500,5,FALSE))</f>
        <v/>
      </c>
      <c r="E182" s="144" t="str">
        <f>IF(ISERROR(VLOOKUP(A182,'[1]Z04 支出决算表(财决04表)'!$A$10:$J$500,6,FALSE)),"",VLOOKUP(A182,'[1]Z04 支出决算表(财决04表)'!$A$10:$J$500,6,FALSE))</f>
        <v/>
      </c>
      <c r="F182" s="144" t="str">
        <f>IF(ISERROR(VLOOKUP(A182,'[1]Z04 支出决算表(财决04表)'!$A$10:$J$500,7,FALSE)),"",VLOOKUP(A182,'[1]Z04 支出决算表(财决04表)'!$A$10:$J$500,7,FALSE))</f>
        <v/>
      </c>
      <c r="G182" s="144" t="str">
        <f>IF(ISERROR(VLOOKUP(A182,'[1]Z04 支出决算表(财决04表)'!$A$10:$J$500,8,FALSE)),"",VLOOKUP(A182,'[1]Z04 支出决算表(财决04表)'!$A$10:$J$500,8,FALSE))</f>
        <v/>
      </c>
      <c r="H182" s="144" t="str">
        <f>IF(ISERROR(VLOOKUP(A182,'[1]Z04 支出决算表(财决04表)'!$A$10:$J$500,9,FALSE)),"",VLOOKUP(A182,'[1]Z04 支出决算表(财决04表)'!$A$10:$J$500,9,FALSE))</f>
        <v/>
      </c>
      <c r="I182" s="144" t="str">
        <f>IF(ISERROR(VLOOKUP(A182,'[1]Z04 支出决算表(财决04表)'!$A$10:$J$500,10,FALSE)),"",VLOOKUP(A182,'[1]Z04 支出决算表(财决04表)'!$A$10:$J$500,10,FALSE))</f>
        <v/>
      </c>
      <c r="J182" s="155">
        <f>'[1]Z04 支出决算表(财决04表)'!$A181</f>
        <v>0</v>
      </c>
      <c r="K182" s="156">
        <f>'[1]Z04 支出决算表(财决04表)'!$E181</f>
        <v>0</v>
      </c>
      <c r="L182" s="133" t="str">
        <f t="shared" si="5"/>
        <v/>
      </c>
    </row>
    <row r="183" spans="1:12" ht="22.65" customHeight="1">
      <c r="A183" s="141" t="str">
        <f t="shared" si="4"/>
        <v/>
      </c>
      <c r="B183" s="142"/>
      <c r="C183" s="143" t="str">
        <f>IF(ISERROR(VLOOKUP(A183,'[1]Z04 支出决算表(财决04表)'!$A$10:$J$500,4,FALSE)),"",VLOOKUP(A183,'[1]Z04 支出决算表(财决04表)'!$A$10:$J$500,4,FALSE))</f>
        <v/>
      </c>
      <c r="D183" s="144" t="str">
        <f>IF(ISERROR(VLOOKUP(A183,'[1]Z04 支出决算表(财决04表)'!$A$10:$J$500,5,FALSE)),"",VLOOKUP(A183,'[1]Z04 支出决算表(财决04表)'!$A$10:$J$500,5,FALSE))</f>
        <v/>
      </c>
      <c r="E183" s="144" t="str">
        <f>IF(ISERROR(VLOOKUP(A183,'[1]Z04 支出决算表(财决04表)'!$A$10:$J$500,6,FALSE)),"",VLOOKUP(A183,'[1]Z04 支出决算表(财决04表)'!$A$10:$J$500,6,FALSE))</f>
        <v/>
      </c>
      <c r="F183" s="144" t="str">
        <f>IF(ISERROR(VLOOKUP(A183,'[1]Z04 支出决算表(财决04表)'!$A$10:$J$500,7,FALSE)),"",VLOOKUP(A183,'[1]Z04 支出决算表(财决04表)'!$A$10:$J$500,7,FALSE))</f>
        <v/>
      </c>
      <c r="G183" s="144" t="str">
        <f>IF(ISERROR(VLOOKUP(A183,'[1]Z04 支出决算表(财决04表)'!$A$10:$J$500,8,FALSE)),"",VLOOKUP(A183,'[1]Z04 支出决算表(财决04表)'!$A$10:$J$500,8,FALSE))</f>
        <v/>
      </c>
      <c r="H183" s="144" t="str">
        <f>IF(ISERROR(VLOOKUP(A183,'[1]Z04 支出决算表(财决04表)'!$A$10:$J$500,9,FALSE)),"",VLOOKUP(A183,'[1]Z04 支出决算表(财决04表)'!$A$10:$J$500,9,FALSE))</f>
        <v/>
      </c>
      <c r="I183" s="144" t="str">
        <f>IF(ISERROR(VLOOKUP(A183,'[1]Z04 支出决算表(财决04表)'!$A$10:$J$500,10,FALSE)),"",VLOOKUP(A183,'[1]Z04 支出决算表(财决04表)'!$A$10:$J$500,10,FALSE))</f>
        <v/>
      </c>
      <c r="J183" s="155">
        <f>'[1]Z04 支出决算表(财决04表)'!$A182</f>
        <v>0</v>
      </c>
      <c r="K183" s="156">
        <f>'[1]Z04 支出决算表(财决04表)'!$E182</f>
        <v>0</v>
      </c>
      <c r="L183" s="133" t="str">
        <f t="shared" si="5"/>
        <v/>
      </c>
    </row>
    <row r="184" spans="1:12" ht="22.65" customHeight="1">
      <c r="A184" s="141" t="str">
        <f t="shared" si="4"/>
        <v/>
      </c>
      <c r="B184" s="142"/>
      <c r="C184" s="143" t="str">
        <f>IF(ISERROR(VLOOKUP(A184,'[1]Z04 支出决算表(财决04表)'!$A$10:$J$500,4,FALSE)),"",VLOOKUP(A184,'[1]Z04 支出决算表(财决04表)'!$A$10:$J$500,4,FALSE))</f>
        <v/>
      </c>
      <c r="D184" s="144" t="str">
        <f>IF(ISERROR(VLOOKUP(A184,'[1]Z04 支出决算表(财决04表)'!$A$10:$J$500,5,FALSE)),"",VLOOKUP(A184,'[1]Z04 支出决算表(财决04表)'!$A$10:$J$500,5,FALSE))</f>
        <v/>
      </c>
      <c r="E184" s="144" t="str">
        <f>IF(ISERROR(VLOOKUP(A184,'[1]Z04 支出决算表(财决04表)'!$A$10:$J$500,6,FALSE)),"",VLOOKUP(A184,'[1]Z04 支出决算表(财决04表)'!$A$10:$J$500,6,FALSE))</f>
        <v/>
      </c>
      <c r="F184" s="144" t="str">
        <f>IF(ISERROR(VLOOKUP(A184,'[1]Z04 支出决算表(财决04表)'!$A$10:$J$500,7,FALSE)),"",VLOOKUP(A184,'[1]Z04 支出决算表(财决04表)'!$A$10:$J$500,7,FALSE))</f>
        <v/>
      </c>
      <c r="G184" s="144" t="str">
        <f>IF(ISERROR(VLOOKUP(A184,'[1]Z04 支出决算表(财决04表)'!$A$10:$J$500,8,FALSE)),"",VLOOKUP(A184,'[1]Z04 支出决算表(财决04表)'!$A$10:$J$500,8,FALSE))</f>
        <v/>
      </c>
      <c r="H184" s="144" t="str">
        <f>IF(ISERROR(VLOOKUP(A184,'[1]Z04 支出决算表(财决04表)'!$A$10:$J$500,9,FALSE)),"",VLOOKUP(A184,'[1]Z04 支出决算表(财决04表)'!$A$10:$J$500,9,FALSE))</f>
        <v/>
      </c>
      <c r="I184" s="144" t="str">
        <f>IF(ISERROR(VLOOKUP(A184,'[1]Z04 支出决算表(财决04表)'!$A$10:$J$500,10,FALSE)),"",VLOOKUP(A184,'[1]Z04 支出决算表(财决04表)'!$A$10:$J$500,10,FALSE))</f>
        <v/>
      </c>
      <c r="J184" s="155">
        <f>'[1]Z04 支出决算表(财决04表)'!$A183</f>
        <v>0</v>
      </c>
      <c r="K184" s="156">
        <f>'[1]Z04 支出决算表(财决04表)'!$E183</f>
        <v>0</v>
      </c>
      <c r="L184" s="133" t="str">
        <f t="shared" si="5"/>
        <v/>
      </c>
    </row>
    <row r="185" spans="1:12" ht="22.65" customHeight="1">
      <c r="A185" s="141" t="str">
        <f t="shared" si="4"/>
        <v/>
      </c>
      <c r="B185" s="142"/>
      <c r="C185" s="143" t="str">
        <f>IF(ISERROR(VLOOKUP(A185,'[1]Z04 支出决算表(财决04表)'!$A$10:$J$500,4,FALSE)),"",VLOOKUP(A185,'[1]Z04 支出决算表(财决04表)'!$A$10:$J$500,4,FALSE))</f>
        <v/>
      </c>
      <c r="D185" s="144" t="str">
        <f>IF(ISERROR(VLOOKUP(A185,'[1]Z04 支出决算表(财决04表)'!$A$10:$J$500,5,FALSE)),"",VLOOKUP(A185,'[1]Z04 支出决算表(财决04表)'!$A$10:$J$500,5,FALSE))</f>
        <v/>
      </c>
      <c r="E185" s="144" t="str">
        <f>IF(ISERROR(VLOOKUP(A185,'[1]Z04 支出决算表(财决04表)'!$A$10:$J$500,6,FALSE)),"",VLOOKUP(A185,'[1]Z04 支出决算表(财决04表)'!$A$10:$J$500,6,FALSE))</f>
        <v/>
      </c>
      <c r="F185" s="144" t="str">
        <f>IF(ISERROR(VLOOKUP(A185,'[1]Z04 支出决算表(财决04表)'!$A$10:$J$500,7,FALSE)),"",VLOOKUP(A185,'[1]Z04 支出决算表(财决04表)'!$A$10:$J$500,7,FALSE))</f>
        <v/>
      </c>
      <c r="G185" s="144" t="str">
        <f>IF(ISERROR(VLOOKUP(A185,'[1]Z04 支出决算表(财决04表)'!$A$10:$J$500,8,FALSE)),"",VLOOKUP(A185,'[1]Z04 支出决算表(财决04表)'!$A$10:$J$500,8,FALSE))</f>
        <v/>
      </c>
      <c r="H185" s="144" t="str">
        <f>IF(ISERROR(VLOOKUP(A185,'[1]Z04 支出决算表(财决04表)'!$A$10:$J$500,9,FALSE)),"",VLOOKUP(A185,'[1]Z04 支出决算表(财决04表)'!$A$10:$J$500,9,FALSE))</f>
        <v/>
      </c>
      <c r="I185" s="144" t="str">
        <f>IF(ISERROR(VLOOKUP(A185,'[1]Z04 支出决算表(财决04表)'!$A$10:$J$500,10,FALSE)),"",VLOOKUP(A185,'[1]Z04 支出决算表(财决04表)'!$A$10:$J$500,10,FALSE))</f>
        <v/>
      </c>
      <c r="J185" s="155">
        <f>'[1]Z04 支出决算表(财决04表)'!$A184</f>
        <v>0</v>
      </c>
      <c r="K185" s="156">
        <f>'[1]Z04 支出决算表(财决04表)'!$E184</f>
        <v>0</v>
      </c>
      <c r="L185" s="133" t="str">
        <f t="shared" si="5"/>
        <v/>
      </c>
    </row>
    <row r="186" spans="1:12" ht="22.65" customHeight="1">
      <c r="A186" s="141" t="str">
        <f t="shared" si="4"/>
        <v/>
      </c>
      <c r="B186" s="142"/>
      <c r="C186" s="143" t="str">
        <f>IF(ISERROR(VLOOKUP(A186,'[1]Z04 支出决算表(财决04表)'!$A$10:$J$500,4,FALSE)),"",VLOOKUP(A186,'[1]Z04 支出决算表(财决04表)'!$A$10:$J$500,4,FALSE))</f>
        <v/>
      </c>
      <c r="D186" s="144" t="str">
        <f>IF(ISERROR(VLOOKUP(A186,'[1]Z04 支出决算表(财决04表)'!$A$10:$J$500,5,FALSE)),"",VLOOKUP(A186,'[1]Z04 支出决算表(财决04表)'!$A$10:$J$500,5,FALSE))</f>
        <v/>
      </c>
      <c r="E186" s="144" t="str">
        <f>IF(ISERROR(VLOOKUP(A186,'[1]Z04 支出决算表(财决04表)'!$A$10:$J$500,6,FALSE)),"",VLOOKUP(A186,'[1]Z04 支出决算表(财决04表)'!$A$10:$J$500,6,FALSE))</f>
        <v/>
      </c>
      <c r="F186" s="144" t="str">
        <f>IF(ISERROR(VLOOKUP(A186,'[1]Z04 支出决算表(财决04表)'!$A$10:$J$500,7,FALSE)),"",VLOOKUP(A186,'[1]Z04 支出决算表(财决04表)'!$A$10:$J$500,7,FALSE))</f>
        <v/>
      </c>
      <c r="G186" s="144" t="str">
        <f>IF(ISERROR(VLOOKUP(A186,'[1]Z04 支出决算表(财决04表)'!$A$10:$J$500,8,FALSE)),"",VLOOKUP(A186,'[1]Z04 支出决算表(财决04表)'!$A$10:$J$500,8,FALSE))</f>
        <v/>
      </c>
      <c r="H186" s="144" t="str">
        <f>IF(ISERROR(VLOOKUP(A186,'[1]Z04 支出决算表(财决04表)'!$A$10:$J$500,9,FALSE)),"",VLOOKUP(A186,'[1]Z04 支出决算表(财决04表)'!$A$10:$J$500,9,FALSE))</f>
        <v/>
      </c>
      <c r="I186" s="144" t="str">
        <f>IF(ISERROR(VLOOKUP(A186,'[1]Z04 支出决算表(财决04表)'!$A$10:$J$500,10,FALSE)),"",VLOOKUP(A186,'[1]Z04 支出决算表(财决04表)'!$A$10:$J$500,10,FALSE))</f>
        <v/>
      </c>
      <c r="J186" s="155">
        <f>'[1]Z04 支出决算表(财决04表)'!$A185</f>
        <v>0</v>
      </c>
      <c r="K186" s="156">
        <f>'[1]Z04 支出决算表(财决04表)'!$E185</f>
        <v>0</v>
      </c>
      <c r="L186" s="133" t="str">
        <f t="shared" si="5"/>
        <v/>
      </c>
    </row>
    <row r="187" spans="1:12" ht="22.65" customHeight="1">
      <c r="A187" s="141" t="str">
        <f t="shared" si="4"/>
        <v/>
      </c>
      <c r="B187" s="142"/>
      <c r="C187" s="143" t="str">
        <f>IF(ISERROR(VLOOKUP(A187,'[1]Z04 支出决算表(财决04表)'!$A$10:$J$500,4,FALSE)),"",VLOOKUP(A187,'[1]Z04 支出决算表(财决04表)'!$A$10:$J$500,4,FALSE))</f>
        <v/>
      </c>
      <c r="D187" s="144" t="str">
        <f>IF(ISERROR(VLOOKUP(A187,'[1]Z04 支出决算表(财决04表)'!$A$10:$J$500,5,FALSE)),"",VLOOKUP(A187,'[1]Z04 支出决算表(财决04表)'!$A$10:$J$500,5,FALSE))</f>
        <v/>
      </c>
      <c r="E187" s="144" t="str">
        <f>IF(ISERROR(VLOOKUP(A187,'[1]Z04 支出决算表(财决04表)'!$A$10:$J$500,6,FALSE)),"",VLOOKUP(A187,'[1]Z04 支出决算表(财决04表)'!$A$10:$J$500,6,FALSE))</f>
        <v/>
      </c>
      <c r="F187" s="144" t="str">
        <f>IF(ISERROR(VLOOKUP(A187,'[1]Z04 支出决算表(财决04表)'!$A$10:$J$500,7,FALSE)),"",VLOOKUP(A187,'[1]Z04 支出决算表(财决04表)'!$A$10:$J$500,7,FALSE))</f>
        <v/>
      </c>
      <c r="G187" s="144" t="str">
        <f>IF(ISERROR(VLOOKUP(A187,'[1]Z04 支出决算表(财决04表)'!$A$10:$J$500,8,FALSE)),"",VLOOKUP(A187,'[1]Z04 支出决算表(财决04表)'!$A$10:$J$500,8,FALSE))</f>
        <v/>
      </c>
      <c r="H187" s="144" t="str">
        <f>IF(ISERROR(VLOOKUP(A187,'[1]Z04 支出决算表(财决04表)'!$A$10:$J$500,9,FALSE)),"",VLOOKUP(A187,'[1]Z04 支出决算表(财决04表)'!$A$10:$J$500,9,FALSE))</f>
        <v/>
      </c>
      <c r="I187" s="144" t="str">
        <f>IF(ISERROR(VLOOKUP(A187,'[1]Z04 支出决算表(财决04表)'!$A$10:$J$500,10,FALSE)),"",VLOOKUP(A187,'[1]Z04 支出决算表(财决04表)'!$A$10:$J$500,10,FALSE))</f>
        <v/>
      </c>
      <c r="J187" s="155">
        <f>'[1]Z04 支出决算表(财决04表)'!$A186</f>
        <v>0</v>
      </c>
      <c r="K187" s="156">
        <f>'[1]Z04 支出决算表(财决04表)'!$E186</f>
        <v>0</v>
      </c>
      <c r="L187" s="133" t="str">
        <f t="shared" si="5"/>
        <v/>
      </c>
    </row>
    <row r="188" spans="1:12" ht="22.65" customHeight="1">
      <c r="A188" s="141" t="str">
        <f t="shared" si="4"/>
        <v/>
      </c>
      <c r="B188" s="142"/>
      <c r="C188" s="143" t="str">
        <f>IF(ISERROR(VLOOKUP(A188,'[1]Z04 支出决算表(财决04表)'!$A$10:$J$500,4,FALSE)),"",VLOOKUP(A188,'[1]Z04 支出决算表(财决04表)'!$A$10:$J$500,4,FALSE))</f>
        <v/>
      </c>
      <c r="D188" s="144" t="str">
        <f>IF(ISERROR(VLOOKUP(A188,'[1]Z04 支出决算表(财决04表)'!$A$10:$J$500,5,FALSE)),"",VLOOKUP(A188,'[1]Z04 支出决算表(财决04表)'!$A$10:$J$500,5,FALSE))</f>
        <v/>
      </c>
      <c r="E188" s="144" t="str">
        <f>IF(ISERROR(VLOOKUP(A188,'[1]Z04 支出决算表(财决04表)'!$A$10:$J$500,6,FALSE)),"",VLOOKUP(A188,'[1]Z04 支出决算表(财决04表)'!$A$10:$J$500,6,FALSE))</f>
        <v/>
      </c>
      <c r="F188" s="144" t="str">
        <f>IF(ISERROR(VLOOKUP(A188,'[1]Z04 支出决算表(财决04表)'!$A$10:$J$500,7,FALSE)),"",VLOOKUP(A188,'[1]Z04 支出决算表(财决04表)'!$A$10:$J$500,7,FALSE))</f>
        <v/>
      </c>
      <c r="G188" s="144" t="str">
        <f>IF(ISERROR(VLOOKUP(A188,'[1]Z04 支出决算表(财决04表)'!$A$10:$J$500,8,FALSE)),"",VLOOKUP(A188,'[1]Z04 支出决算表(财决04表)'!$A$10:$J$500,8,FALSE))</f>
        <v/>
      </c>
      <c r="H188" s="144" t="str">
        <f>IF(ISERROR(VLOOKUP(A188,'[1]Z04 支出决算表(财决04表)'!$A$10:$J$500,9,FALSE)),"",VLOOKUP(A188,'[1]Z04 支出决算表(财决04表)'!$A$10:$J$500,9,FALSE))</f>
        <v/>
      </c>
      <c r="I188" s="144" t="str">
        <f>IF(ISERROR(VLOOKUP(A188,'[1]Z04 支出决算表(财决04表)'!$A$10:$J$500,10,FALSE)),"",VLOOKUP(A188,'[1]Z04 支出决算表(财决04表)'!$A$10:$J$500,10,FALSE))</f>
        <v/>
      </c>
      <c r="J188" s="155">
        <f>'[1]Z04 支出决算表(财决04表)'!$A187</f>
        <v>0</v>
      </c>
      <c r="K188" s="156">
        <f>'[1]Z04 支出决算表(财决04表)'!$E187</f>
        <v>0</v>
      </c>
      <c r="L188" s="133" t="str">
        <f t="shared" si="5"/>
        <v/>
      </c>
    </row>
    <row r="189" spans="1:12" ht="22.65" customHeight="1">
      <c r="A189" s="141" t="str">
        <f t="shared" si="4"/>
        <v/>
      </c>
      <c r="B189" s="142"/>
      <c r="C189" s="143" t="str">
        <f>IF(ISERROR(VLOOKUP(A189,'[1]Z04 支出决算表(财决04表)'!$A$10:$J$500,4,FALSE)),"",VLOOKUP(A189,'[1]Z04 支出决算表(财决04表)'!$A$10:$J$500,4,FALSE))</f>
        <v/>
      </c>
      <c r="D189" s="144" t="str">
        <f>IF(ISERROR(VLOOKUP(A189,'[1]Z04 支出决算表(财决04表)'!$A$10:$J$500,5,FALSE)),"",VLOOKUP(A189,'[1]Z04 支出决算表(财决04表)'!$A$10:$J$500,5,FALSE))</f>
        <v/>
      </c>
      <c r="E189" s="144" t="str">
        <f>IF(ISERROR(VLOOKUP(A189,'[1]Z04 支出决算表(财决04表)'!$A$10:$J$500,6,FALSE)),"",VLOOKUP(A189,'[1]Z04 支出决算表(财决04表)'!$A$10:$J$500,6,FALSE))</f>
        <v/>
      </c>
      <c r="F189" s="144" t="str">
        <f>IF(ISERROR(VLOOKUP(A189,'[1]Z04 支出决算表(财决04表)'!$A$10:$J$500,7,FALSE)),"",VLOOKUP(A189,'[1]Z04 支出决算表(财决04表)'!$A$10:$J$500,7,FALSE))</f>
        <v/>
      </c>
      <c r="G189" s="144" t="str">
        <f>IF(ISERROR(VLOOKUP(A189,'[1]Z04 支出决算表(财决04表)'!$A$10:$J$500,8,FALSE)),"",VLOOKUP(A189,'[1]Z04 支出决算表(财决04表)'!$A$10:$J$500,8,FALSE))</f>
        <v/>
      </c>
      <c r="H189" s="144" t="str">
        <f>IF(ISERROR(VLOOKUP(A189,'[1]Z04 支出决算表(财决04表)'!$A$10:$J$500,9,FALSE)),"",VLOOKUP(A189,'[1]Z04 支出决算表(财决04表)'!$A$10:$J$500,9,FALSE))</f>
        <v/>
      </c>
      <c r="I189" s="144" t="str">
        <f>IF(ISERROR(VLOOKUP(A189,'[1]Z04 支出决算表(财决04表)'!$A$10:$J$500,10,FALSE)),"",VLOOKUP(A189,'[1]Z04 支出决算表(财决04表)'!$A$10:$J$500,10,FALSE))</f>
        <v/>
      </c>
      <c r="J189" s="155">
        <f>'[1]Z04 支出决算表(财决04表)'!$A188</f>
        <v>0</v>
      </c>
      <c r="K189" s="156">
        <f>'[1]Z04 支出决算表(财决04表)'!$E188</f>
        <v>0</v>
      </c>
      <c r="L189" s="133" t="str">
        <f t="shared" si="5"/>
        <v/>
      </c>
    </row>
    <row r="190" spans="1:12" ht="22.65" customHeight="1">
      <c r="A190" s="141" t="str">
        <f t="shared" si="4"/>
        <v/>
      </c>
      <c r="B190" s="142"/>
      <c r="C190" s="143" t="str">
        <f>IF(ISERROR(VLOOKUP(A190,'[1]Z04 支出决算表(财决04表)'!$A$10:$J$500,4,FALSE)),"",VLOOKUP(A190,'[1]Z04 支出决算表(财决04表)'!$A$10:$J$500,4,FALSE))</f>
        <v/>
      </c>
      <c r="D190" s="144" t="str">
        <f>IF(ISERROR(VLOOKUP(A190,'[1]Z04 支出决算表(财决04表)'!$A$10:$J$500,5,FALSE)),"",VLOOKUP(A190,'[1]Z04 支出决算表(财决04表)'!$A$10:$J$500,5,FALSE))</f>
        <v/>
      </c>
      <c r="E190" s="144" t="str">
        <f>IF(ISERROR(VLOOKUP(A190,'[1]Z04 支出决算表(财决04表)'!$A$10:$J$500,6,FALSE)),"",VLOOKUP(A190,'[1]Z04 支出决算表(财决04表)'!$A$10:$J$500,6,FALSE))</f>
        <v/>
      </c>
      <c r="F190" s="144" t="str">
        <f>IF(ISERROR(VLOOKUP(A190,'[1]Z04 支出决算表(财决04表)'!$A$10:$J$500,7,FALSE)),"",VLOOKUP(A190,'[1]Z04 支出决算表(财决04表)'!$A$10:$J$500,7,FALSE))</f>
        <v/>
      </c>
      <c r="G190" s="144" t="str">
        <f>IF(ISERROR(VLOOKUP(A190,'[1]Z04 支出决算表(财决04表)'!$A$10:$J$500,8,FALSE)),"",VLOOKUP(A190,'[1]Z04 支出决算表(财决04表)'!$A$10:$J$500,8,FALSE))</f>
        <v/>
      </c>
      <c r="H190" s="144" t="str">
        <f>IF(ISERROR(VLOOKUP(A190,'[1]Z04 支出决算表(财决04表)'!$A$10:$J$500,9,FALSE)),"",VLOOKUP(A190,'[1]Z04 支出决算表(财决04表)'!$A$10:$J$500,9,FALSE))</f>
        <v/>
      </c>
      <c r="I190" s="144" t="str">
        <f>IF(ISERROR(VLOOKUP(A190,'[1]Z04 支出决算表(财决04表)'!$A$10:$J$500,10,FALSE)),"",VLOOKUP(A190,'[1]Z04 支出决算表(财决04表)'!$A$10:$J$500,10,FALSE))</f>
        <v/>
      </c>
      <c r="J190" s="155">
        <f>'[1]Z04 支出决算表(财决04表)'!$A189</f>
        <v>0</v>
      </c>
      <c r="K190" s="156">
        <f>'[1]Z04 支出决算表(财决04表)'!$E189</f>
        <v>0</v>
      </c>
      <c r="L190" s="133" t="str">
        <f t="shared" si="5"/>
        <v/>
      </c>
    </row>
    <row r="191" spans="1:12" ht="22.65" customHeight="1">
      <c r="A191" s="141" t="str">
        <f t="shared" si="4"/>
        <v/>
      </c>
      <c r="B191" s="142"/>
      <c r="C191" s="143" t="str">
        <f>IF(ISERROR(VLOOKUP(A191,'[1]Z04 支出决算表(财决04表)'!$A$10:$J$500,4,FALSE)),"",VLOOKUP(A191,'[1]Z04 支出决算表(财决04表)'!$A$10:$J$500,4,FALSE))</f>
        <v/>
      </c>
      <c r="D191" s="144" t="str">
        <f>IF(ISERROR(VLOOKUP(A191,'[1]Z04 支出决算表(财决04表)'!$A$10:$J$500,5,FALSE)),"",VLOOKUP(A191,'[1]Z04 支出决算表(财决04表)'!$A$10:$J$500,5,FALSE))</f>
        <v/>
      </c>
      <c r="E191" s="144" t="str">
        <f>IF(ISERROR(VLOOKUP(A191,'[1]Z04 支出决算表(财决04表)'!$A$10:$J$500,6,FALSE)),"",VLOOKUP(A191,'[1]Z04 支出决算表(财决04表)'!$A$10:$J$500,6,FALSE))</f>
        <v/>
      </c>
      <c r="F191" s="144" t="str">
        <f>IF(ISERROR(VLOOKUP(A191,'[1]Z04 支出决算表(财决04表)'!$A$10:$J$500,7,FALSE)),"",VLOOKUP(A191,'[1]Z04 支出决算表(财决04表)'!$A$10:$J$500,7,FALSE))</f>
        <v/>
      </c>
      <c r="G191" s="144" t="str">
        <f>IF(ISERROR(VLOOKUP(A191,'[1]Z04 支出决算表(财决04表)'!$A$10:$J$500,8,FALSE)),"",VLOOKUP(A191,'[1]Z04 支出决算表(财决04表)'!$A$10:$J$500,8,FALSE))</f>
        <v/>
      </c>
      <c r="H191" s="144" t="str">
        <f>IF(ISERROR(VLOOKUP(A191,'[1]Z04 支出决算表(财决04表)'!$A$10:$J$500,9,FALSE)),"",VLOOKUP(A191,'[1]Z04 支出决算表(财决04表)'!$A$10:$J$500,9,FALSE))</f>
        <v/>
      </c>
      <c r="I191" s="144" t="str">
        <f>IF(ISERROR(VLOOKUP(A191,'[1]Z04 支出决算表(财决04表)'!$A$10:$J$500,10,FALSE)),"",VLOOKUP(A191,'[1]Z04 支出决算表(财决04表)'!$A$10:$J$500,10,FALSE))</f>
        <v/>
      </c>
      <c r="J191" s="155">
        <f>'[1]Z04 支出决算表(财决04表)'!$A190</f>
        <v>0</v>
      </c>
      <c r="K191" s="156">
        <f>'[1]Z04 支出决算表(财决04表)'!$E190</f>
        <v>0</v>
      </c>
      <c r="L191" s="133" t="str">
        <f t="shared" si="5"/>
        <v/>
      </c>
    </row>
    <row r="192" spans="1:12" ht="22.65" customHeight="1">
      <c r="A192" s="141" t="str">
        <f t="shared" si="4"/>
        <v/>
      </c>
      <c r="B192" s="142"/>
      <c r="C192" s="143" t="str">
        <f>IF(ISERROR(VLOOKUP(A192,'[1]Z04 支出决算表(财决04表)'!$A$10:$J$500,4,FALSE)),"",VLOOKUP(A192,'[1]Z04 支出决算表(财决04表)'!$A$10:$J$500,4,FALSE))</f>
        <v/>
      </c>
      <c r="D192" s="144" t="str">
        <f>IF(ISERROR(VLOOKUP(A192,'[1]Z04 支出决算表(财决04表)'!$A$10:$J$500,5,FALSE)),"",VLOOKUP(A192,'[1]Z04 支出决算表(财决04表)'!$A$10:$J$500,5,FALSE))</f>
        <v/>
      </c>
      <c r="E192" s="144" t="str">
        <f>IF(ISERROR(VLOOKUP(A192,'[1]Z04 支出决算表(财决04表)'!$A$10:$J$500,6,FALSE)),"",VLOOKUP(A192,'[1]Z04 支出决算表(财决04表)'!$A$10:$J$500,6,FALSE))</f>
        <v/>
      </c>
      <c r="F192" s="144" t="str">
        <f>IF(ISERROR(VLOOKUP(A192,'[1]Z04 支出决算表(财决04表)'!$A$10:$J$500,7,FALSE)),"",VLOOKUP(A192,'[1]Z04 支出决算表(财决04表)'!$A$10:$J$500,7,FALSE))</f>
        <v/>
      </c>
      <c r="G192" s="144" t="str">
        <f>IF(ISERROR(VLOOKUP(A192,'[1]Z04 支出决算表(财决04表)'!$A$10:$J$500,8,FALSE)),"",VLOOKUP(A192,'[1]Z04 支出决算表(财决04表)'!$A$10:$J$500,8,FALSE))</f>
        <v/>
      </c>
      <c r="H192" s="144" t="str">
        <f>IF(ISERROR(VLOOKUP(A192,'[1]Z04 支出决算表(财决04表)'!$A$10:$J$500,9,FALSE)),"",VLOOKUP(A192,'[1]Z04 支出决算表(财决04表)'!$A$10:$J$500,9,FALSE))</f>
        <v/>
      </c>
      <c r="I192" s="144" t="str">
        <f>IF(ISERROR(VLOOKUP(A192,'[1]Z04 支出决算表(财决04表)'!$A$10:$J$500,10,FALSE)),"",VLOOKUP(A192,'[1]Z04 支出决算表(财决04表)'!$A$10:$J$500,10,FALSE))</f>
        <v/>
      </c>
      <c r="J192" s="155">
        <f>'[1]Z04 支出决算表(财决04表)'!$A191</f>
        <v>0</v>
      </c>
      <c r="K192" s="156">
        <f>'[1]Z04 支出决算表(财决04表)'!$E191</f>
        <v>0</v>
      </c>
      <c r="L192" s="133" t="str">
        <f t="shared" si="5"/>
        <v/>
      </c>
    </row>
    <row r="193" spans="1:12" ht="22.65" customHeight="1">
      <c r="A193" s="141" t="str">
        <f t="shared" si="4"/>
        <v/>
      </c>
      <c r="B193" s="142"/>
      <c r="C193" s="143" t="str">
        <f>IF(ISERROR(VLOOKUP(A193,'[1]Z04 支出决算表(财决04表)'!$A$10:$J$500,4,FALSE)),"",VLOOKUP(A193,'[1]Z04 支出决算表(财决04表)'!$A$10:$J$500,4,FALSE))</f>
        <v/>
      </c>
      <c r="D193" s="144" t="str">
        <f>IF(ISERROR(VLOOKUP(A193,'[1]Z04 支出决算表(财决04表)'!$A$10:$J$500,5,FALSE)),"",VLOOKUP(A193,'[1]Z04 支出决算表(财决04表)'!$A$10:$J$500,5,FALSE))</f>
        <v/>
      </c>
      <c r="E193" s="144" t="str">
        <f>IF(ISERROR(VLOOKUP(A193,'[1]Z04 支出决算表(财决04表)'!$A$10:$J$500,6,FALSE)),"",VLOOKUP(A193,'[1]Z04 支出决算表(财决04表)'!$A$10:$J$500,6,FALSE))</f>
        <v/>
      </c>
      <c r="F193" s="144" t="str">
        <f>IF(ISERROR(VLOOKUP(A193,'[1]Z04 支出决算表(财决04表)'!$A$10:$J$500,7,FALSE)),"",VLOOKUP(A193,'[1]Z04 支出决算表(财决04表)'!$A$10:$J$500,7,FALSE))</f>
        <v/>
      </c>
      <c r="G193" s="144" t="str">
        <f>IF(ISERROR(VLOOKUP(A193,'[1]Z04 支出决算表(财决04表)'!$A$10:$J$500,8,FALSE)),"",VLOOKUP(A193,'[1]Z04 支出决算表(财决04表)'!$A$10:$J$500,8,FALSE))</f>
        <v/>
      </c>
      <c r="H193" s="144" t="str">
        <f>IF(ISERROR(VLOOKUP(A193,'[1]Z04 支出决算表(财决04表)'!$A$10:$J$500,9,FALSE)),"",VLOOKUP(A193,'[1]Z04 支出决算表(财决04表)'!$A$10:$J$500,9,FALSE))</f>
        <v/>
      </c>
      <c r="I193" s="144" t="str">
        <f>IF(ISERROR(VLOOKUP(A193,'[1]Z04 支出决算表(财决04表)'!$A$10:$J$500,10,FALSE)),"",VLOOKUP(A193,'[1]Z04 支出决算表(财决04表)'!$A$10:$J$500,10,FALSE))</f>
        <v/>
      </c>
      <c r="J193" s="155">
        <f>'[1]Z04 支出决算表(财决04表)'!$A192</f>
        <v>0</v>
      </c>
      <c r="K193" s="156">
        <f>'[1]Z04 支出决算表(财决04表)'!$E192</f>
        <v>0</v>
      </c>
      <c r="L193" s="133" t="str">
        <f t="shared" si="5"/>
        <v/>
      </c>
    </row>
    <row r="194" spans="1:12" ht="22.65" customHeight="1">
      <c r="A194" s="141" t="str">
        <f t="shared" si="4"/>
        <v/>
      </c>
      <c r="B194" s="142"/>
      <c r="C194" s="143" t="str">
        <f>IF(ISERROR(VLOOKUP(A194,'[1]Z04 支出决算表(财决04表)'!$A$10:$J$500,4,FALSE)),"",VLOOKUP(A194,'[1]Z04 支出决算表(财决04表)'!$A$10:$J$500,4,FALSE))</f>
        <v/>
      </c>
      <c r="D194" s="144" t="str">
        <f>IF(ISERROR(VLOOKUP(A194,'[1]Z04 支出决算表(财决04表)'!$A$10:$J$500,5,FALSE)),"",VLOOKUP(A194,'[1]Z04 支出决算表(财决04表)'!$A$10:$J$500,5,FALSE))</f>
        <v/>
      </c>
      <c r="E194" s="144" t="str">
        <f>IF(ISERROR(VLOOKUP(A194,'[1]Z04 支出决算表(财决04表)'!$A$10:$J$500,6,FALSE)),"",VLOOKUP(A194,'[1]Z04 支出决算表(财决04表)'!$A$10:$J$500,6,FALSE))</f>
        <v/>
      </c>
      <c r="F194" s="144" t="str">
        <f>IF(ISERROR(VLOOKUP(A194,'[1]Z04 支出决算表(财决04表)'!$A$10:$J$500,7,FALSE)),"",VLOOKUP(A194,'[1]Z04 支出决算表(财决04表)'!$A$10:$J$500,7,FALSE))</f>
        <v/>
      </c>
      <c r="G194" s="144" t="str">
        <f>IF(ISERROR(VLOOKUP(A194,'[1]Z04 支出决算表(财决04表)'!$A$10:$J$500,8,FALSE)),"",VLOOKUP(A194,'[1]Z04 支出决算表(财决04表)'!$A$10:$J$500,8,FALSE))</f>
        <v/>
      </c>
      <c r="H194" s="144" t="str">
        <f>IF(ISERROR(VLOOKUP(A194,'[1]Z04 支出决算表(财决04表)'!$A$10:$J$500,9,FALSE)),"",VLOOKUP(A194,'[1]Z04 支出决算表(财决04表)'!$A$10:$J$500,9,FALSE))</f>
        <v/>
      </c>
      <c r="I194" s="144" t="str">
        <f>IF(ISERROR(VLOOKUP(A194,'[1]Z04 支出决算表(财决04表)'!$A$10:$J$500,10,FALSE)),"",VLOOKUP(A194,'[1]Z04 支出决算表(财决04表)'!$A$10:$J$500,10,FALSE))</f>
        <v/>
      </c>
      <c r="J194" s="155">
        <f>'[1]Z04 支出决算表(财决04表)'!$A193</f>
        <v>0</v>
      </c>
      <c r="K194" s="156">
        <f>'[1]Z04 支出决算表(财决04表)'!$E193</f>
        <v>0</v>
      </c>
      <c r="L194" s="133" t="str">
        <f t="shared" si="5"/>
        <v/>
      </c>
    </row>
    <row r="195" spans="1:12" ht="22.65" customHeight="1">
      <c r="A195" s="141" t="str">
        <f t="shared" si="4"/>
        <v/>
      </c>
      <c r="B195" s="142"/>
      <c r="C195" s="143" t="str">
        <f>IF(ISERROR(VLOOKUP(A195,'[1]Z04 支出决算表(财决04表)'!$A$10:$J$500,4,FALSE)),"",VLOOKUP(A195,'[1]Z04 支出决算表(财决04表)'!$A$10:$J$500,4,FALSE))</f>
        <v/>
      </c>
      <c r="D195" s="144" t="str">
        <f>IF(ISERROR(VLOOKUP(A195,'[1]Z04 支出决算表(财决04表)'!$A$10:$J$500,5,FALSE)),"",VLOOKUP(A195,'[1]Z04 支出决算表(财决04表)'!$A$10:$J$500,5,FALSE))</f>
        <v/>
      </c>
      <c r="E195" s="144" t="str">
        <f>IF(ISERROR(VLOOKUP(A195,'[1]Z04 支出决算表(财决04表)'!$A$10:$J$500,6,FALSE)),"",VLOOKUP(A195,'[1]Z04 支出决算表(财决04表)'!$A$10:$J$500,6,FALSE))</f>
        <v/>
      </c>
      <c r="F195" s="144" t="str">
        <f>IF(ISERROR(VLOOKUP(A195,'[1]Z04 支出决算表(财决04表)'!$A$10:$J$500,7,FALSE)),"",VLOOKUP(A195,'[1]Z04 支出决算表(财决04表)'!$A$10:$J$500,7,FALSE))</f>
        <v/>
      </c>
      <c r="G195" s="144" t="str">
        <f>IF(ISERROR(VLOOKUP(A195,'[1]Z04 支出决算表(财决04表)'!$A$10:$J$500,8,FALSE)),"",VLOOKUP(A195,'[1]Z04 支出决算表(财决04表)'!$A$10:$J$500,8,FALSE))</f>
        <v/>
      </c>
      <c r="H195" s="144" t="str">
        <f>IF(ISERROR(VLOOKUP(A195,'[1]Z04 支出决算表(财决04表)'!$A$10:$J$500,9,FALSE)),"",VLOOKUP(A195,'[1]Z04 支出决算表(财决04表)'!$A$10:$J$500,9,FALSE))</f>
        <v/>
      </c>
      <c r="I195" s="144" t="str">
        <f>IF(ISERROR(VLOOKUP(A195,'[1]Z04 支出决算表(财决04表)'!$A$10:$J$500,10,FALSE)),"",VLOOKUP(A195,'[1]Z04 支出决算表(财决04表)'!$A$10:$J$500,10,FALSE))</f>
        <v/>
      </c>
      <c r="J195" s="155">
        <f>'[1]Z04 支出决算表(财决04表)'!$A194</f>
        <v>0</v>
      </c>
      <c r="K195" s="156">
        <f>'[1]Z04 支出决算表(财决04表)'!$E194</f>
        <v>0</v>
      </c>
      <c r="L195" s="133" t="str">
        <f t="shared" si="5"/>
        <v/>
      </c>
    </row>
    <row r="196" spans="1:12" ht="22.65" customHeight="1">
      <c r="A196" s="141" t="str">
        <f t="shared" si="4"/>
        <v/>
      </c>
      <c r="B196" s="142"/>
      <c r="C196" s="143" t="str">
        <f>IF(ISERROR(VLOOKUP(A196,'[1]Z04 支出决算表(财决04表)'!$A$10:$J$500,4,FALSE)),"",VLOOKUP(A196,'[1]Z04 支出决算表(财决04表)'!$A$10:$J$500,4,FALSE))</f>
        <v/>
      </c>
      <c r="D196" s="144" t="str">
        <f>IF(ISERROR(VLOOKUP(A196,'[1]Z04 支出决算表(财决04表)'!$A$10:$J$500,5,FALSE)),"",VLOOKUP(A196,'[1]Z04 支出决算表(财决04表)'!$A$10:$J$500,5,FALSE))</f>
        <v/>
      </c>
      <c r="E196" s="144" t="str">
        <f>IF(ISERROR(VLOOKUP(A196,'[1]Z04 支出决算表(财决04表)'!$A$10:$J$500,6,FALSE)),"",VLOOKUP(A196,'[1]Z04 支出决算表(财决04表)'!$A$10:$J$500,6,FALSE))</f>
        <v/>
      </c>
      <c r="F196" s="144" t="str">
        <f>IF(ISERROR(VLOOKUP(A196,'[1]Z04 支出决算表(财决04表)'!$A$10:$J$500,7,FALSE)),"",VLOOKUP(A196,'[1]Z04 支出决算表(财决04表)'!$A$10:$J$500,7,FALSE))</f>
        <v/>
      </c>
      <c r="G196" s="144" t="str">
        <f>IF(ISERROR(VLOOKUP(A196,'[1]Z04 支出决算表(财决04表)'!$A$10:$J$500,8,FALSE)),"",VLOOKUP(A196,'[1]Z04 支出决算表(财决04表)'!$A$10:$J$500,8,FALSE))</f>
        <v/>
      </c>
      <c r="H196" s="144" t="str">
        <f>IF(ISERROR(VLOOKUP(A196,'[1]Z04 支出决算表(财决04表)'!$A$10:$J$500,9,FALSE)),"",VLOOKUP(A196,'[1]Z04 支出决算表(财决04表)'!$A$10:$J$500,9,FALSE))</f>
        <v/>
      </c>
      <c r="I196" s="144" t="str">
        <f>IF(ISERROR(VLOOKUP(A196,'[1]Z04 支出决算表(财决04表)'!$A$10:$J$500,10,FALSE)),"",VLOOKUP(A196,'[1]Z04 支出决算表(财决04表)'!$A$10:$J$500,10,FALSE))</f>
        <v/>
      </c>
      <c r="J196" s="155">
        <f>'[1]Z04 支出决算表(财决04表)'!$A195</f>
        <v>0</v>
      </c>
      <c r="K196" s="156">
        <f>'[1]Z04 支出决算表(财决04表)'!$E195</f>
        <v>0</v>
      </c>
      <c r="L196" s="133" t="str">
        <f t="shared" si="5"/>
        <v/>
      </c>
    </row>
    <row r="197" spans="1:12" ht="22.65" customHeight="1">
      <c r="A197" s="141" t="str">
        <f t="shared" si="4"/>
        <v/>
      </c>
      <c r="B197" s="142"/>
      <c r="C197" s="143" t="str">
        <f>IF(ISERROR(VLOOKUP(A197,'[1]Z04 支出决算表(财决04表)'!$A$10:$J$500,4,FALSE)),"",VLOOKUP(A197,'[1]Z04 支出决算表(财决04表)'!$A$10:$J$500,4,FALSE))</f>
        <v/>
      </c>
      <c r="D197" s="144" t="str">
        <f>IF(ISERROR(VLOOKUP(A197,'[1]Z04 支出决算表(财决04表)'!$A$10:$J$500,5,FALSE)),"",VLOOKUP(A197,'[1]Z04 支出决算表(财决04表)'!$A$10:$J$500,5,FALSE))</f>
        <v/>
      </c>
      <c r="E197" s="144" t="str">
        <f>IF(ISERROR(VLOOKUP(A197,'[1]Z04 支出决算表(财决04表)'!$A$10:$J$500,6,FALSE)),"",VLOOKUP(A197,'[1]Z04 支出决算表(财决04表)'!$A$10:$J$500,6,FALSE))</f>
        <v/>
      </c>
      <c r="F197" s="144" t="str">
        <f>IF(ISERROR(VLOOKUP(A197,'[1]Z04 支出决算表(财决04表)'!$A$10:$J$500,7,FALSE)),"",VLOOKUP(A197,'[1]Z04 支出决算表(财决04表)'!$A$10:$J$500,7,FALSE))</f>
        <v/>
      </c>
      <c r="G197" s="144" t="str">
        <f>IF(ISERROR(VLOOKUP(A197,'[1]Z04 支出决算表(财决04表)'!$A$10:$J$500,8,FALSE)),"",VLOOKUP(A197,'[1]Z04 支出决算表(财决04表)'!$A$10:$J$500,8,FALSE))</f>
        <v/>
      </c>
      <c r="H197" s="144" t="str">
        <f>IF(ISERROR(VLOOKUP(A197,'[1]Z04 支出决算表(财决04表)'!$A$10:$J$500,9,FALSE)),"",VLOOKUP(A197,'[1]Z04 支出决算表(财决04表)'!$A$10:$J$500,9,FALSE))</f>
        <v/>
      </c>
      <c r="I197" s="144" t="str">
        <f>IF(ISERROR(VLOOKUP(A197,'[1]Z04 支出决算表(财决04表)'!$A$10:$J$500,10,FALSE)),"",VLOOKUP(A197,'[1]Z04 支出决算表(财决04表)'!$A$10:$J$500,10,FALSE))</f>
        <v/>
      </c>
      <c r="J197" s="155">
        <f>'[1]Z04 支出决算表(财决04表)'!$A196</f>
        <v>0</v>
      </c>
      <c r="K197" s="156">
        <f>'[1]Z04 支出决算表(财决04表)'!$E196</f>
        <v>0</v>
      </c>
      <c r="L197" s="133" t="str">
        <f t="shared" si="5"/>
        <v/>
      </c>
    </row>
    <row r="198" spans="1:12" ht="22.65" customHeight="1">
      <c r="A198" s="141" t="str">
        <f t="shared" si="4"/>
        <v/>
      </c>
      <c r="B198" s="142"/>
      <c r="C198" s="143" t="str">
        <f>IF(ISERROR(VLOOKUP(A198,'[1]Z04 支出决算表(财决04表)'!$A$10:$J$500,4,FALSE)),"",VLOOKUP(A198,'[1]Z04 支出决算表(财决04表)'!$A$10:$J$500,4,FALSE))</f>
        <v/>
      </c>
      <c r="D198" s="144" t="str">
        <f>IF(ISERROR(VLOOKUP(A198,'[1]Z04 支出决算表(财决04表)'!$A$10:$J$500,5,FALSE)),"",VLOOKUP(A198,'[1]Z04 支出决算表(财决04表)'!$A$10:$J$500,5,FALSE))</f>
        <v/>
      </c>
      <c r="E198" s="144" t="str">
        <f>IF(ISERROR(VLOOKUP(A198,'[1]Z04 支出决算表(财决04表)'!$A$10:$J$500,6,FALSE)),"",VLOOKUP(A198,'[1]Z04 支出决算表(财决04表)'!$A$10:$J$500,6,FALSE))</f>
        <v/>
      </c>
      <c r="F198" s="144" t="str">
        <f>IF(ISERROR(VLOOKUP(A198,'[1]Z04 支出决算表(财决04表)'!$A$10:$J$500,7,FALSE)),"",VLOOKUP(A198,'[1]Z04 支出决算表(财决04表)'!$A$10:$J$500,7,FALSE))</f>
        <v/>
      </c>
      <c r="G198" s="144" t="str">
        <f>IF(ISERROR(VLOOKUP(A198,'[1]Z04 支出决算表(财决04表)'!$A$10:$J$500,8,FALSE)),"",VLOOKUP(A198,'[1]Z04 支出决算表(财决04表)'!$A$10:$J$500,8,FALSE))</f>
        <v/>
      </c>
      <c r="H198" s="144" t="str">
        <f>IF(ISERROR(VLOOKUP(A198,'[1]Z04 支出决算表(财决04表)'!$A$10:$J$500,9,FALSE)),"",VLOOKUP(A198,'[1]Z04 支出决算表(财决04表)'!$A$10:$J$500,9,FALSE))</f>
        <v/>
      </c>
      <c r="I198" s="144" t="str">
        <f>IF(ISERROR(VLOOKUP(A198,'[1]Z04 支出决算表(财决04表)'!$A$10:$J$500,10,FALSE)),"",VLOOKUP(A198,'[1]Z04 支出决算表(财决04表)'!$A$10:$J$500,10,FALSE))</f>
        <v/>
      </c>
      <c r="J198" s="155">
        <f>'[1]Z04 支出决算表(财决04表)'!$A197</f>
        <v>0</v>
      </c>
      <c r="K198" s="156">
        <f>'[1]Z04 支出决算表(财决04表)'!$E197</f>
        <v>0</v>
      </c>
      <c r="L198" s="133" t="str">
        <f t="shared" si="5"/>
        <v/>
      </c>
    </row>
    <row r="199" spans="1:12" ht="22.65" customHeight="1">
      <c r="A199" s="141" t="str">
        <f t="shared" si="4"/>
        <v/>
      </c>
      <c r="B199" s="142"/>
      <c r="C199" s="143" t="str">
        <f>IF(ISERROR(VLOOKUP(A199,'[1]Z04 支出决算表(财决04表)'!$A$10:$J$500,4,FALSE)),"",VLOOKUP(A199,'[1]Z04 支出决算表(财决04表)'!$A$10:$J$500,4,FALSE))</f>
        <v/>
      </c>
      <c r="D199" s="144" t="str">
        <f>IF(ISERROR(VLOOKUP(A199,'[1]Z04 支出决算表(财决04表)'!$A$10:$J$500,5,FALSE)),"",VLOOKUP(A199,'[1]Z04 支出决算表(财决04表)'!$A$10:$J$500,5,FALSE))</f>
        <v/>
      </c>
      <c r="E199" s="144" t="str">
        <f>IF(ISERROR(VLOOKUP(A199,'[1]Z04 支出决算表(财决04表)'!$A$10:$J$500,6,FALSE)),"",VLOOKUP(A199,'[1]Z04 支出决算表(财决04表)'!$A$10:$J$500,6,FALSE))</f>
        <v/>
      </c>
      <c r="F199" s="144" t="str">
        <f>IF(ISERROR(VLOOKUP(A199,'[1]Z04 支出决算表(财决04表)'!$A$10:$J$500,7,FALSE)),"",VLOOKUP(A199,'[1]Z04 支出决算表(财决04表)'!$A$10:$J$500,7,FALSE))</f>
        <v/>
      </c>
      <c r="G199" s="144" t="str">
        <f>IF(ISERROR(VLOOKUP(A199,'[1]Z04 支出决算表(财决04表)'!$A$10:$J$500,8,FALSE)),"",VLOOKUP(A199,'[1]Z04 支出决算表(财决04表)'!$A$10:$J$500,8,FALSE))</f>
        <v/>
      </c>
      <c r="H199" s="144" t="str">
        <f>IF(ISERROR(VLOOKUP(A199,'[1]Z04 支出决算表(财决04表)'!$A$10:$J$500,9,FALSE)),"",VLOOKUP(A199,'[1]Z04 支出决算表(财决04表)'!$A$10:$J$500,9,FALSE))</f>
        <v/>
      </c>
      <c r="I199" s="144" t="str">
        <f>IF(ISERROR(VLOOKUP(A199,'[1]Z04 支出决算表(财决04表)'!$A$10:$J$500,10,FALSE)),"",VLOOKUP(A199,'[1]Z04 支出决算表(财决04表)'!$A$10:$J$500,10,FALSE))</f>
        <v/>
      </c>
      <c r="J199" s="155">
        <f>'[1]Z04 支出决算表(财决04表)'!$A198</f>
        <v>0</v>
      </c>
      <c r="K199" s="156">
        <f>'[1]Z04 支出决算表(财决04表)'!$E198</f>
        <v>0</v>
      </c>
      <c r="L199" s="133" t="str">
        <f t="shared" si="5"/>
        <v/>
      </c>
    </row>
    <row r="200" spans="1:12" ht="22.65" customHeight="1">
      <c r="A200" s="141" t="str">
        <f t="shared" si="4"/>
        <v/>
      </c>
      <c r="B200" s="142"/>
      <c r="C200" s="143" t="str">
        <f>IF(ISERROR(VLOOKUP(A200,'[1]Z04 支出决算表(财决04表)'!$A$10:$J$500,4,FALSE)),"",VLOOKUP(A200,'[1]Z04 支出决算表(财决04表)'!$A$10:$J$500,4,FALSE))</f>
        <v/>
      </c>
      <c r="D200" s="144" t="str">
        <f>IF(ISERROR(VLOOKUP(A200,'[1]Z04 支出决算表(财决04表)'!$A$10:$J$500,5,FALSE)),"",VLOOKUP(A200,'[1]Z04 支出决算表(财决04表)'!$A$10:$J$500,5,FALSE))</f>
        <v/>
      </c>
      <c r="E200" s="144" t="str">
        <f>IF(ISERROR(VLOOKUP(A200,'[1]Z04 支出决算表(财决04表)'!$A$10:$J$500,6,FALSE)),"",VLOOKUP(A200,'[1]Z04 支出决算表(财决04表)'!$A$10:$J$500,6,FALSE))</f>
        <v/>
      </c>
      <c r="F200" s="144" t="str">
        <f>IF(ISERROR(VLOOKUP(A200,'[1]Z04 支出决算表(财决04表)'!$A$10:$J$500,7,FALSE)),"",VLOOKUP(A200,'[1]Z04 支出决算表(财决04表)'!$A$10:$J$500,7,FALSE))</f>
        <v/>
      </c>
      <c r="G200" s="144" t="str">
        <f>IF(ISERROR(VLOOKUP(A200,'[1]Z04 支出决算表(财决04表)'!$A$10:$J$500,8,FALSE)),"",VLOOKUP(A200,'[1]Z04 支出决算表(财决04表)'!$A$10:$J$500,8,FALSE))</f>
        <v/>
      </c>
      <c r="H200" s="144" t="str">
        <f>IF(ISERROR(VLOOKUP(A200,'[1]Z04 支出决算表(财决04表)'!$A$10:$J$500,9,FALSE)),"",VLOOKUP(A200,'[1]Z04 支出决算表(财决04表)'!$A$10:$J$500,9,FALSE))</f>
        <v/>
      </c>
      <c r="I200" s="144" t="str">
        <f>IF(ISERROR(VLOOKUP(A200,'[1]Z04 支出决算表(财决04表)'!$A$10:$J$500,10,FALSE)),"",VLOOKUP(A200,'[1]Z04 支出决算表(财决04表)'!$A$10:$J$500,10,FALSE))</f>
        <v/>
      </c>
      <c r="J200" s="155">
        <f>'[1]Z04 支出决算表(财决04表)'!$A199</f>
        <v>0</v>
      </c>
      <c r="K200" s="156">
        <f>'[1]Z04 支出决算表(财决04表)'!$E199</f>
        <v>0</v>
      </c>
      <c r="L200" s="133" t="str">
        <f t="shared" si="5"/>
        <v/>
      </c>
    </row>
    <row r="201" spans="1:12" ht="22.65" customHeight="1">
      <c r="A201" s="141" t="str">
        <f t="shared" si="4"/>
        <v/>
      </c>
      <c r="B201" s="142"/>
      <c r="C201" s="143" t="str">
        <f>IF(ISERROR(VLOOKUP(A201,'[1]Z04 支出决算表(财决04表)'!$A$10:$J$500,4,FALSE)),"",VLOOKUP(A201,'[1]Z04 支出决算表(财决04表)'!$A$10:$J$500,4,FALSE))</f>
        <v/>
      </c>
      <c r="D201" s="144" t="str">
        <f>IF(ISERROR(VLOOKUP(A201,'[1]Z04 支出决算表(财决04表)'!$A$10:$J$500,5,FALSE)),"",VLOOKUP(A201,'[1]Z04 支出决算表(财决04表)'!$A$10:$J$500,5,FALSE))</f>
        <v/>
      </c>
      <c r="E201" s="144" t="str">
        <f>IF(ISERROR(VLOOKUP(A201,'[1]Z04 支出决算表(财决04表)'!$A$10:$J$500,6,FALSE)),"",VLOOKUP(A201,'[1]Z04 支出决算表(财决04表)'!$A$10:$J$500,6,FALSE))</f>
        <v/>
      </c>
      <c r="F201" s="144" t="str">
        <f>IF(ISERROR(VLOOKUP(A201,'[1]Z04 支出决算表(财决04表)'!$A$10:$J$500,7,FALSE)),"",VLOOKUP(A201,'[1]Z04 支出决算表(财决04表)'!$A$10:$J$500,7,FALSE))</f>
        <v/>
      </c>
      <c r="G201" s="144" t="str">
        <f>IF(ISERROR(VLOOKUP(A201,'[1]Z04 支出决算表(财决04表)'!$A$10:$J$500,8,FALSE)),"",VLOOKUP(A201,'[1]Z04 支出决算表(财决04表)'!$A$10:$J$500,8,FALSE))</f>
        <v/>
      </c>
      <c r="H201" s="144" t="str">
        <f>IF(ISERROR(VLOOKUP(A201,'[1]Z04 支出决算表(财决04表)'!$A$10:$J$500,9,FALSE)),"",VLOOKUP(A201,'[1]Z04 支出决算表(财决04表)'!$A$10:$J$500,9,FALSE))</f>
        <v/>
      </c>
      <c r="I201" s="144" t="str">
        <f>IF(ISERROR(VLOOKUP(A201,'[1]Z04 支出决算表(财决04表)'!$A$10:$J$500,10,FALSE)),"",VLOOKUP(A201,'[1]Z04 支出决算表(财决04表)'!$A$10:$J$500,10,FALSE))</f>
        <v/>
      </c>
      <c r="J201" s="155">
        <f>'[1]Z04 支出决算表(财决04表)'!$A200</f>
        <v>0</v>
      </c>
      <c r="K201" s="156">
        <f>'[1]Z04 支出决算表(财决04表)'!$E200</f>
        <v>0</v>
      </c>
      <c r="L201" s="133" t="str">
        <f t="shared" si="5"/>
        <v/>
      </c>
    </row>
    <row r="202" spans="1:12" ht="22.65" customHeight="1">
      <c r="A202" s="141" t="str">
        <f t="shared" si="4"/>
        <v/>
      </c>
      <c r="B202" s="142"/>
      <c r="C202" s="143" t="str">
        <f>IF(ISERROR(VLOOKUP(A202,'[1]Z04 支出决算表(财决04表)'!$A$10:$J$500,4,FALSE)),"",VLOOKUP(A202,'[1]Z04 支出决算表(财决04表)'!$A$10:$J$500,4,FALSE))</f>
        <v/>
      </c>
      <c r="D202" s="144" t="str">
        <f>IF(ISERROR(VLOOKUP(A202,'[1]Z04 支出决算表(财决04表)'!$A$10:$J$500,5,FALSE)),"",VLOOKUP(A202,'[1]Z04 支出决算表(财决04表)'!$A$10:$J$500,5,FALSE))</f>
        <v/>
      </c>
      <c r="E202" s="144" t="str">
        <f>IF(ISERROR(VLOOKUP(A202,'[1]Z04 支出决算表(财决04表)'!$A$10:$J$500,6,FALSE)),"",VLOOKUP(A202,'[1]Z04 支出决算表(财决04表)'!$A$10:$J$500,6,FALSE))</f>
        <v/>
      </c>
      <c r="F202" s="144" t="str">
        <f>IF(ISERROR(VLOOKUP(A202,'[1]Z04 支出决算表(财决04表)'!$A$10:$J$500,7,FALSE)),"",VLOOKUP(A202,'[1]Z04 支出决算表(财决04表)'!$A$10:$J$500,7,FALSE))</f>
        <v/>
      </c>
      <c r="G202" s="144" t="str">
        <f>IF(ISERROR(VLOOKUP(A202,'[1]Z04 支出决算表(财决04表)'!$A$10:$J$500,8,FALSE)),"",VLOOKUP(A202,'[1]Z04 支出决算表(财决04表)'!$A$10:$J$500,8,FALSE))</f>
        <v/>
      </c>
      <c r="H202" s="144" t="str">
        <f>IF(ISERROR(VLOOKUP(A202,'[1]Z04 支出决算表(财决04表)'!$A$10:$J$500,9,FALSE)),"",VLOOKUP(A202,'[1]Z04 支出决算表(财决04表)'!$A$10:$J$500,9,FALSE))</f>
        <v/>
      </c>
      <c r="I202" s="144" t="str">
        <f>IF(ISERROR(VLOOKUP(A202,'[1]Z04 支出决算表(财决04表)'!$A$10:$J$500,10,FALSE)),"",VLOOKUP(A202,'[1]Z04 支出决算表(财决04表)'!$A$10:$J$500,10,FALSE))</f>
        <v/>
      </c>
      <c r="J202" s="155">
        <f>'[1]Z04 支出决算表(财决04表)'!$A201</f>
        <v>0</v>
      </c>
      <c r="K202" s="156">
        <f>'[1]Z04 支出决算表(财决04表)'!$E201</f>
        <v>0</v>
      </c>
      <c r="L202" s="133" t="str">
        <f t="shared" si="5"/>
        <v/>
      </c>
    </row>
    <row r="203" spans="1:12" ht="22.65" customHeight="1">
      <c r="A203" s="141" t="str">
        <f t="shared" si="4"/>
        <v/>
      </c>
      <c r="B203" s="142"/>
      <c r="C203" s="143" t="str">
        <f>IF(ISERROR(VLOOKUP(A203,'[1]Z04 支出决算表(财决04表)'!$A$10:$J$500,4,FALSE)),"",VLOOKUP(A203,'[1]Z04 支出决算表(财决04表)'!$A$10:$J$500,4,FALSE))</f>
        <v/>
      </c>
      <c r="D203" s="144" t="str">
        <f>IF(ISERROR(VLOOKUP(A203,'[1]Z04 支出决算表(财决04表)'!$A$10:$J$500,5,FALSE)),"",VLOOKUP(A203,'[1]Z04 支出决算表(财决04表)'!$A$10:$J$500,5,FALSE))</f>
        <v/>
      </c>
      <c r="E203" s="144" t="str">
        <f>IF(ISERROR(VLOOKUP(A203,'[1]Z04 支出决算表(财决04表)'!$A$10:$J$500,6,FALSE)),"",VLOOKUP(A203,'[1]Z04 支出决算表(财决04表)'!$A$10:$J$500,6,FALSE))</f>
        <v/>
      </c>
      <c r="F203" s="144" t="str">
        <f>IF(ISERROR(VLOOKUP(A203,'[1]Z04 支出决算表(财决04表)'!$A$10:$J$500,7,FALSE)),"",VLOOKUP(A203,'[1]Z04 支出决算表(财决04表)'!$A$10:$J$500,7,FALSE))</f>
        <v/>
      </c>
      <c r="G203" s="144" t="str">
        <f>IF(ISERROR(VLOOKUP(A203,'[1]Z04 支出决算表(财决04表)'!$A$10:$J$500,8,FALSE)),"",VLOOKUP(A203,'[1]Z04 支出决算表(财决04表)'!$A$10:$J$500,8,FALSE))</f>
        <v/>
      </c>
      <c r="H203" s="144" t="str">
        <f>IF(ISERROR(VLOOKUP(A203,'[1]Z04 支出决算表(财决04表)'!$A$10:$J$500,9,FALSE)),"",VLOOKUP(A203,'[1]Z04 支出决算表(财决04表)'!$A$10:$J$500,9,FALSE))</f>
        <v/>
      </c>
      <c r="I203" s="144" t="str">
        <f>IF(ISERROR(VLOOKUP(A203,'[1]Z04 支出决算表(财决04表)'!$A$10:$J$500,10,FALSE)),"",VLOOKUP(A203,'[1]Z04 支出决算表(财决04表)'!$A$10:$J$500,10,FALSE))</f>
        <v/>
      </c>
      <c r="J203" s="155">
        <f>'[1]Z04 支出决算表(财决04表)'!$A202</f>
        <v>0</v>
      </c>
      <c r="K203" s="156">
        <f>'[1]Z04 支出决算表(财决04表)'!$E202</f>
        <v>0</v>
      </c>
      <c r="L203" s="133" t="str">
        <f t="shared" si="5"/>
        <v/>
      </c>
    </row>
    <row r="204" spans="1:12" ht="22.65" customHeight="1">
      <c r="A204" s="141" t="str">
        <f t="shared" ref="A204:A267" si="6">IF(J204&gt;0,J204,"")</f>
        <v/>
      </c>
      <c r="B204" s="142"/>
      <c r="C204" s="143" t="str">
        <f>IF(ISERROR(VLOOKUP(A204,'[1]Z04 支出决算表(财决04表)'!$A$10:$J$500,4,FALSE)),"",VLOOKUP(A204,'[1]Z04 支出决算表(财决04表)'!$A$10:$J$500,4,FALSE))</f>
        <v/>
      </c>
      <c r="D204" s="144" t="str">
        <f>IF(ISERROR(VLOOKUP(A204,'[1]Z04 支出决算表(财决04表)'!$A$10:$J$500,5,FALSE)),"",VLOOKUP(A204,'[1]Z04 支出决算表(财决04表)'!$A$10:$J$500,5,FALSE))</f>
        <v/>
      </c>
      <c r="E204" s="144" t="str">
        <f>IF(ISERROR(VLOOKUP(A204,'[1]Z04 支出决算表(财决04表)'!$A$10:$J$500,6,FALSE)),"",VLOOKUP(A204,'[1]Z04 支出决算表(财决04表)'!$A$10:$J$500,6,FALSE))</f>
        <v/>
      </c>
      <c r="F204" s="144" t="str">
        <f>IF(ISERROR(VLOOKUP(A204,'[1]Z04 支出决算表(财决04表)'!$A$10:$J$500,7,FALSE)),"",VLOOKUP(A204,'[1]Z04 支出决算表(财决04表)'!$A$10:$J$500,7,FALSE))</f>
        <v/>
      </c>
      <c r="G204" s="144" t="str">
        <f>IF(ISERROR(VLOOKUP(A204,'[1]Z04 支出决算表(财决04表)'!$A$10:$J$500,8,FALSE)),"",VLOOKUP(A204,'[1]Z04 支出决算表(财决04表)'!$A$10:$J$500,8,FALSE))</f>
        <v/>
      </c>
      <c r="H204" s="144" t="str">
        <f>IF(ISERROR(VLOOKUP(A204,'[1]Z04 支出决算表(财决04表)'!$A$10:$J$500,9,FALSE)),"",VLOOKUP(A204,'[1]Z04 支出决算表(财决04表)'!$A$10:$J$500,9,FALSE))</f>
        <v/>
      </c>
      <c r="I204" s="144" t="str">
        <f>IF(ISERROR(VLOOKUP(A204,'[1]Z04 支出决算表(财决04表)'!$A$10:$J$500,10,FALSE)),"",VLOOKUP(A204,'[1]Z04 支出决算表(财决04表)'!$A$10:$J$500,10,FALSE))</f>
        <v/>
      </c>
      <c r="J204" s="155">
        <f>'[1]Z04 支出决算表(财决04表)'!$A203</f>
        <v>0</v>
      </c>
      <c r="K204" s="156">
        <f>'[1]Z04 支出决算表(财决04表)'!$E203</f>
        <v>0</v>
      </c>
      <c r="L204" s="133" t="str">
        <f t="shared" ref="L204:L267" si="7">IF(C204&lt;&gt;"",ROW(),"")</f>
        <v/>
      </c>
    </row>
    <row r="205" spans="1:12" ht="22.65" customHeight="1">
      <c r="A205" s="141" t="str">
        <f t="shared" si="6"/>
        <v/>
      </c>
      <c r="B205" s="142"/>
      <c r="C205" s="143" t="str">
        <f>IF(ISERROR(VLOOKUP(A205,'[1]Z04 支出决算表(财决04表)'!$A$10:$J$500,4,FALSE)),"",VLOOKUP(A205,'[1]Z04 支出决算表(财决04表)'!$A$10:$J$500,4,FALSE))</f>
        <v/>
      </c>
      <c r="D205" s="144" t="str">
        <f>IF(ISERROR(VLOOKUP(A205,'[1]Z04 支出决算表(财决04表)'!$A$10:$J$500,5,FALSE)),"",VLOOKUP(A205,'[1]Z04 支出决算表(财决04表)'!$A$10:$J$500,5,FALSE))</f>
        <v/>
      </c>
      <c r="E205" s="144" t="str">
        <f>IF(ISERROR(VLOOKUP(A205,'[1]Z04 支出决算表(财决04表)'!$A$10:$J$500,6,FALSE)),"",VLOOKUP(A205,'[1]Z04 支出决算表(财决04表)'!$A$10:$J$500,6,FALSE))</f>
        <v/>
      </c>
      <c r="F205" s="144" t="str">
        <f>IF(ISERROR(VLOOKUP(A205,'[1]Z04 支出决算表(财决04表)'!$A$10:$J$500,7,FALSE)),"",VLOOKUP(A205,'[1]Z04 支出决算表(财决04表)'!$A$10:$J$500,7,FALSE))</f>
        <v/>
      </c>
      <c r="G205" s="144" t="str">
        <f>IF(ISERROR(VLOOKUP(A205,'[1]Z04 支出决算表(财决04表)'!$A$10:$J$500,8,FALSE)),"",VLOOKUP(A205,'[1]Z04 支出决算表(财决04表)'!$A$10:$J$500,8,FALSE))</f>
        <v/>
      </c>
      <c r="H205" s="144" t="str">
        <f>IF(ISERROR(VLOOKUP(A205,'[1]Z04 支出决算表(财决04表)'!$A$10:$J$500,9,FALSE)),"",VLOOKUP(A205,'[1]Z04 支出决算表(财决04表)'!$A$10:$J$500,9,FALSE))</f>
        <v/>
      </c>
      <c r="I205" s="144" t="str">
        <f>IF(ISERROR(VLOOKUP(A205,'[1]Z04 支出决算表(财决04表)'!$A$10:$J$500,10,FALSE)),"",VLOOKUP(A205,'[1]Z04 支出决算表(财决04表)'!$A$10:$J$500,10,FALSE))</f>
        <v/>
      </c>
      <c r="J205" s="155">
        <f>'[1]Z04 支出决算表(财决04表)'!$A204</f>
        <v>0</v>
      </c>
      <c r="K205" s="156">
        <f>'[1]Z04 支出决算表(财决04表)'!$E204</f>
        <v>0</v>
      </c>
      <c r="L205" s="133" t="str">
        <f t="shared" si="7"/>
        <v/>
      </c>
    </row>
    <row r="206" spans="1:12" ht="22.65" customHeight="1">
      <c r="A206" s="141" t="str">
        <f t="shared" si="6"/>
        <v/>
      </c>
      <c r="B206" s="142"/>
      <c r="C206" s="143" t="str">
        <f>IF(ISERROR(VLOOKUP(A206,'[1]Z04 支出决算表(财决04表)'!$A$10:$J$500,4,FALSE)),"",VLOOKUP(A206,'[1]Z04 支出决算表(财决04表)'!$A$10:$J$500,4,FALSE))</f>
        <v/>
      </c>
      <c r="D206" s="144" t="str">
        <f>IF(ISERROR(VLOOKUP(A206,'[1]Z04 支出决算表(财决04表)'!$A$10:$J$500,5,FALSE)),"",VLOOKUP(A206,'[1]Z04 支出决算表(财决04表)'!$A$10:$J$500,5,FALSE))</f>
        <v/>
      </c>
      <c r="E206" s="144" t="str">
        <f>IF(ISERROR(VLOOKUP(A206,'[1]Z04 支出决算表(财决04表)'!$A$10:$J$500,6,FALSE)),"",VLOOKUP(A206,'[1]Z04 支出决算表(财决04表)'!$A$10:$J$500,6,FALSE))</f>
        <v/>
      </c>
      <c r="F206" s="144" t="str">
        <f>IF(ISERROR(VLOOKUP(A206,'[1]Z04 支出决算表(财决04表)'!$A$10:$J$500,7,FALSE)),"",VLOOKUP(A206,'[1]Z04 支出决算表(财决04表)'!$A$10:$J$500,7,FALSE))</f>
        <v/>
      </c>
      <c r="G206" s="144" t="str">
        <f>IF(ISERROR(VLOOKUP(A206,'[1]Z04 支出决算表(财决04表)'!$A$10:$J$500,8,FALSE)),"",VLOOKUP(A206,'[1]Z04 支出决算表(财决04表)'!$A$10:$J$500,8,FALSE))</f>
        <v/>
      </c>
      <c r="H206" s="144" t="str">
        <f>IF(ISERROR(VLOOKUP(A206,'[1]Z04 支出决算表(财决04表)'!$A$10:$J$500,9,FALSE)),"",VLOOKUP(A206,'[1]Z04 支出决算表(财决04表)'!$A$10:$J$500,9,FALSE))</f>
        <v/>
      </c>
      <c r="I206" s="144" t="str">
        <f>IF(ISERROR(VLOOKUP(A206,'[1]Z04 支出决算表(财决04表)'!$A$10:$J$500,10,FALSE)),"",VLOOKUP(A206,'[1]Z04 支出决算表(财决04表)'!$A$10:$J$500,10,FALSE))</f>
        <v/>
      </c>
      <c r="J206" s="155">
        <f>'[1]Z04 支出决算表(财决04表)'!$A205</f>
        <v>0</v>
      </c>
      <c r="K206" s="156">
        <f>'[1]Z04 支出决算表(财决04表)'!$E205</f>
        <v>0</v>
      </c>
      <c r="L206" s="133" t="str">
        <f t="shared" si="7"/>
        <v/>
      </c>
    </row>
    <row r="207" spans="1:12" ht="22.65" customHeight="1">
      <c r="A207" s="141" t="str">
        <f t="shared" si="6"/>
        <v/>
      </c>
      <c r="B207" s="142"/>
      <c r="C207" s="143" t="str">
        <f>IF(ISERROR(VLOOKUP(A207,'[1]Z04 支出决算表(财决04表)'!$A$10:$J$500,4,FALSE)),"",VLOOKUP(A207,'[1]Z04 支出决算表(财决04表)'!$A$10:$J$500,4,FALSE))</f>
        <v/>
      </c>
      <c r="D207" s="144" t="str">
        <f>IF(ISERROR(VLOOKUP(A207,'[1]Z04 支出决算表(财决04表)'!$A$10:$J$500,5,FALSE)),"",VLOOKUP(A207,'[1]Z04 支出决算表(财决04表)'!$A$10:$J$500,5,FALSE))</f>
        <v/>
      </c>
      <c r="E207" s="144" t="str">
        <f>IF(ISERROR(VLOOKUP(A207,'[1]Z04 支出决算表(财决04表)'!$A$10:$J$500,6,FALSE)),"",VLOOKUP(A207,'[1]Z04 支出决算表(财决04表)'!$A$10:$J$500,6,FALSE))</f>
        <v/>
      </c>
      <c r="F207" s="144" t="str">
        <f>IF(ISERROR(VLOOKUP(A207,'[1]Z04 支出决算表(财决04表)'!$A$10:$J$500,7,FALSE)),"",VLOOKUP(A207,'[1]Z04 支出决算表(财决04表)'!$A$10:$J$500,7,FALSE))</f>
        <v/>
      </c>
      <c r="G207" s="144" t="str">
        <f>IF(ISERROR(VLOOKUP(A207,'[1]Z04 支出决算表(财决04表)'!$A$10:$J$500,8,FALSE)),"",VLOOKUP(A207,'[1]Z04 支出决算表(财决04表)'!$A$10:$J$500,8,FALSE))</f>
        <v/>
      </c>
      <c r="H207" s="144" t="str">
        <f>IF(ISERROR(VLOOKUP(A207,'[1]Z04 支出决算表(财决04表)'!$A$10:$J$500,9,FALSE)),"",VLOOKUP(A207,'[1]Z04 支出决算表(财决04表)'!$A$10:$J$500,9,FALSE))</f>
        <v/>
      </c>
      <c r="I207" s="144" t="str">
        <f>IF(ISERROR(VLOOKUP(A207,'[1]Z04 支出决算表(财决04表)'!$A$10:$J$500,10,FALSE)),"",VLOOKUP(A207,'[1]Z04 支出决算表(财决04表)'!$A$10:$J$500,10,FALSE))</f>
        <v/>
      </c>
      <c r="J207" s="155">
        <f>'[1]Z04 支出决算表(财决04表)'!$A206</f>
        <v>0</v>
      </c>
      <c r="K207" s="156">
        <f>'[1]Z04 支出决算表(财决04表)'!$E206</f>
        <v>0</v>
      </c>
      <c r="L207" s="133" t="str">
        <f t="shared" si="7"/>
        <v/>
      </c>
    </row>
    <row r="208" spans="1:12" ht="22.65" customHeight="1">
      <c r="A208" s="141" t="str">
        <f t="shared" si="6"/>
        <v/>
      </c>
      <c r="B208" s="142"/>
      <c r="C208" s="143" t="str">
        <f>IF(ISERROR(VLOOKUP(A208,'[1]Z04 支出决算表(财决04表)'!$A$10:$J$500,4,FALSE)),"",VLOOKUP(A208,'[1]Z04 支出决算表(财决04表)'!$A$10:$J$500,4,FALSE))</f>
        <v/>
      </c>
      <c r="D208" s="144" t="str">
        <f>IF(ISERROR(VLOOKUP(A208,'[1]Z04 支出决算表(财决04表)'!$A$10:$J$500,5,FALSE)),"",VLOOKUP(A208,'[1]Z04 支出决算表(财决04表)'!$A$10:$J$500,5,FALSE))</f>
        <v/>
      </c>
      <c r="E208" s="144" t="str">
        <f>IF(ISERROR(VLOOKUP(A208,'[1]Z04 支出决算表(财决04表)'!$A$10:$J$500,6,FALSE)),"",VLOOKUP(A208,'[1]Z04 支出决算表(财决04表)'!$A$10:$J$500,6,FALSE))</f>
        <v/>
      </c>
      <c r="F208" s="144" t="str">
        <f>IF(ISERROR(VLOOKUP(A208,'[1]Z04 支出决算表(财决04表)'!$A$10:$J$500,7,FALSE)),"",VLOOKUP(A208,'[1]Z04 支出决算表(财决04表)'!$A$10:$J$500,7,FALSE))</f>
        <v/>
      </c>
      <c r="G208" s="144" t="str">
        <f>IF(ISERROR(VLOOKUP(A208,'[1]Z04 支出决算表(财决04表)'!$A$10:$J$500,8,FALSE)),"",VLOOKUP(A208,'[1]Z04 支出决算表(财决04表)'!$A$10:$J$500,8,FALSE))</f>
        <v/>
      </c>
      <c r="H208" s="144" t="str">
        <f>IF(ISERROR(VLOOKUP(A208,'[1]Z04 支出决算表(财决04表)'!$A$10:$J$500,9,FALSE)),"",VLOOKUP(A208,'[1]Z04 支出决算表(财决04表)'!$A$10:$J$500,9,FALSE))</f>
        <v/>
      </c>
      <c r="I208" s="144" t="str">
        <f>IF(ISERROR(VLOOKUP(A208,'[1]Z04 支出决算表(财决04表)'!$A$10:$J$500,10,FALSE)),"",VLOOKUP(A208,'[1]Z04 支出决算表(财决04表)'!$A$10:$J$500,10,FALSE))</f>
        <v/>
      </c>
      <c r="J208" s="155">
        <f>'[1]Z04 支出决算表(财决04表)'!$A207</f>
        <v>0</v>
      </c>
      <c r="K208" s="156">
        <f>'[1]Z04 支出决算表(财决04表)'!$E207</f>
        <v>0</v>
      </c>
      <c r="L208" s="133" t="str">
        <f t="shared" si="7"/>
        <v/>
      </c>
    </row>
    <row r="209" spans="1:12" ht="22.65" customHeight="1">
      <c r="A209" s="141" t="str">
        <f t="shared" si="6"/>
        <v/>
      </c>
      <c r="B209" s="142"/>
      <c r="C209" s="143" t="str">
        <f>IF(ISERROR(VLOOKUP(A209,'[1]Z04 支出决算表(财决04表)'!$A$10:$J$500,4,FALSE)),"",VLOOKUP(A209,'[1]Z04 支出决算表(财决04表)'!$A$10:$J$500,4,FALSE))</f>
        <v/>
      </c>
      <c r="D209" s="144" t="str">
        <f>IF(ISERROR(VLOOKUP(A209,'[1]Z04 支出决算表(财决04表)'!$A$10:$J$500,5,FALSE)),"",VLOOKUP(A209,'[1]Z04 支出决算表(财决04表)'!$A$10:$J$500,5,FALSE))</f>
        <v/>
      </c>
      <c r="E209" s="144" t="str">
        <f>IF(ISERROR(VLOOKUP(A209,'[1]Z04 支出决算表(财决04表)'!$A$10:$J$500,6,FALSE)),"",VLOOKUP(A209,'[1]Z04 支出决算表(财决04表)'!$A$10:$J$500,6,FALSE))</f>
        <v/>
      </c>
      <c r="F209" s="144" t="str">
        <f>IF(ISERROR(VLOOKUP(A209,'[1]Z04 支出决算表(财决04表)'!$A$10:$J$500,7,FALSE)),"",VLOOKUP(A209,'[1]Z04 支出决算表(财决04表)'!$A$10:$J$500,7,FALSE))</f>
        <v/>
      </c>
      <c r="G209" s="144" t="str">
        <f>IF(ISERROR(VLOOKUP(A209,'[1]Z04 支出决算表(财决04表)'!$A$10:$J$500,8,FALSE)),"",VLOOKUP(A209,'[1]Z04 支出决算表(财决04表)'!$A$10:$J$500,8,FALSE))</f>
        <v/>
      </c>
      <c r="H209" s="144" t="str">
        <f>IF(ISERROR(VLOOKUP(A209,'[1]Z04 支出决算表(财决04表)'!$A$10:$J$500,9,FALSE)),"",VLOOKUP(A209,'[1]Z04 支出决算表(财决04表)'!$A$10:$J$500,9,FALSE))</f>
        <v/>
      </c>
      <c r="I209" s="144" t="str">
        <f>IF(ISERROR(VLOOKUP(A209,'[1]Z04 支出决算表(财决04表)'!$A$10:$J$500,10,FALSE)),"",VLOOKUP(A209,'[1]Z04 支出决算表(财决04表)'!$A$10:$J$500,10,FALSE))</f>
        <v/>
      </c>
      <c r="J209" s="155">
        <f>'[1]Z04 支出决算表(财决04表)'!$A208</f>
        <v>0</v>
      </c>
      <c r="K209" s="156">
        <f>'[1]Z04 支出决算表(财决04表)'!$E208</f>
        <v>0</v>
      </c>
      <c r="L209" s="133" t="str">
        <f t="shared" si="7"/>
        <v/>
      </c>
    </row>
    <row r="210" spans="1:12" ht="22.65" customHeight="1">
      <c r="A210" s="141" t="str">
        <f t="shared" si="6"/>
        <v/>
      </c>
      <c r="B210" s="142"/>
      <c r="C210" s="143" t="str">
        <f>IF(ISERROR(VLOOKUP(A210,'[1]Z04 支出决算表(财决04表)'!$A$10:$J$500,4,FALSE)),"",VLOOKUP(A210,'[1]Z04 支出决算表(财决04表)'!$A$10:$J$500,4,FALSE))</f>
        <v/>
      </c>
      <c r="D210" s="144" t="str">
        <f>IF(ISERROR(VLOOKUP(A210,'[1]Z04 支出决算表(财决04表)'!$A$10:$J$500,5,FALSE)),"",VLOOKUP(A210,'[1]Z04 支出决算表(财决04表)'!$A$10:$J$500,5,FALSE))</f>
        <v/>
      </c>
      <c r="E210" s="144" t="str">
        <f>IF(ISERROR(VLOOKUP(A210,'[1]Z04 支出决算表(财决04表)'!$A$10:$J$500,6,FALSE)),"",VLOOKUP(A210,'[1]Z04 支出决算表(财决04表)'!$A$10:$J$500,6,FALSE))</f>
        <v/>
      </c>
      <c r="F210" s="144" t="str">
        <f>IF(ISERROR(VLOOKUP(A210,'[1]Z04 支出决算表(财决04表)'!$A$10:$J$500,7,FALSE)),"",VLOOKUP(A210,'[1]Z04 支出决算表(财决04表)'!$A$10:$J$500,7,FALSE))</f>
        <v/>
      </c>
      <c r="G210" s="144" t="str">
        <f>IF(ISERROR(VLOOKUP(A210,'[1]Z04 支出决算表(财决04表)'!$A$10:$J$500,8,FALSE)),"",VLOOKUP(A210,'[1]Z04 支出决算表(财决04表)'!$A$10:$J$500,8,FALSE))</f>
        <v/>
      </c>
      <c r="H210" s="144" t="str">
        <f>IF(ISERROR(VLOOKUP(A210,'[1]Z04 支出决算表(财决04表)'!$A$10:$J$500,9,FALSE)),"",VLOOKUP(A210,'[1]Z04 支出决算表(财决04表)'!$A$10:$J$500,9,FALSE))</f>
        <v/>
      </c>
      <c r="I210" s="144" t="str">
        <f>IF(ISERROR(VLOOKUP(A210,'[1]Z04 支出决算表(财决04表)'!$A$10:$J$500,10,FALSE)),"",VLOOKUP(A210,'[1]Z04 支出决算表(财决04表)'!$A$10:$J$500,10,FALSE))</f>
        <v/>
      </c>
      <c r="J210" s="155">
        <f>'[1]Z04 支出决算表(财决04表)'!$A209</f>
        <v>0</v>
      </c>
      <c r="K210" s="156">
        <f>'[1]Z04 支出决算表(财决04表)'!$E209</f>
        <v>0</v>
      </c>
      <c r="L210" s="133" t="str">
        <f t="shared" si="7"/>
        <v/>
      </c>
    </row>
    <row r="211" spans="1:12" ht="22.65" customHeight="1">
      <c r="A211" s="141" t="str">
        <f t="shared" si="6"/>
        <v/>
      </c>
      <c r="B211" s="142"/>
      <c r="C211" s="143" t="str">
        <f>IF(ISERROR(VLOOKUP(A211,'[1]Z04 支出决算表(财决04表)'!$A$10:$J$500,4,FALSE)),"",VLOOKUP(A211,'[1]Z04 支出决算表(财决04表)'!$A$10:$J$500,4,FALSE))</f>
        <v/>
      </c>
      <c r="D211" s="144" t="str">
        <f>IF(ISERROR(VLOOKUP(A211,'[1]Z04 支出决算表(财决04表)'!$A$10:$J$500,5,FALSE)),"",VLOOKUP(A211,'[1]Z04 支出决算表(财决04表)'!$A$10:$J$500,5,FALSE))</f>
        <v/>
      </c>
      <c r="E211" s="144" t="str">
        <f>IF(ISERROR(VLOOKUP(A211,'[1]Z04 支出决算表(财决04表)'!$A$10:$J$500,6,FALSE)),"",VLOOKUP(A211,'[1]Z04 支出决算表(财决04表)'!$A$10:$J$500,6,FALSE))</f>
        <v/>
      </c>
      <c r="F211" s="144" t="str">
        <f>IF(ISERROR(VLOOKUP(A211,'[1]Z04 支出决算表(财决04表)'!$A$10:$J$500,7,FALSE)),"",VLOOKUP(A211,'[1]Z04 支出决算表(财决04表)'!$A$10:$J$500,7,FALSE))</f>
        <v/>
      </c>
      <c r="G211" s="144" t="str">
        <f>IF(ISERROR(VLOOKUP(A211,'[1]Z04 支出决算表(财决04表)'!$A$10:$J$500,8,FALSE)),"",VLOOKUP(A211,'[1]Z04 支出决算表(财决04表)'!$A$10:$J$500,8,FALSE))</f>
        <v/>
      </c>
      <c r="H211" s="144" t="str">
        <f>IF(ISERROR(VLOOKUP(A211,'[1]Z04 支出决算表(财决04表)'!$A$10:$J$500,9,FALSE)),"",VLOOKUP(A211,'[1]Z04 支出决算表(财决04表)'!$A$10:$J$500,9,FALSE))</f>
        <v/>
      </c>
      <c r="I211" s="144" t="str">
        <f>IF(ISERROR(VLOOKUP(A211,'[1]Z04 支出决算表(财决04表)'!$A$10:$J$500,10,FALSE)),"",VLOOKUP(A211,'[1]Z04 支出决算表(财决04表)'!$A$10:$J$500,10,FALSE))</f>
        <v/>
      </c>
      <c r="J211" s="155">
        <f>'[1]Z04 支出决算表(财决04表)'!$A210</f>
        <v>0</v>
      </c>
      <c r="K211" s="156">
        <f>'[1]Z04 支出决算表(财决04表)'!$E210</f>
        <v>0</v>
      </c>
      <c r="L211" s="133" t="str">
        <f t="shared" si="7"/>
        <v/>
      </c>
    </row>
    <row r="212" spans="1:12" ht="22.65" customHeight="1">
      <c r="A212" s="141" t="str">
        <f t="shared" si="6"/>
        <v/>
      </c>
      <c r="B212" s="142"/>
      <c r="C212" s="143" t="str">
        <f>IF(ISERROR(VLOOKUP(A212,'[1]Z04 支出决算表(财决04表)'!$A$10:$J$500,4,FALSE)),"",VLOOKUP(A212,'[1]Z04 支出决算表(财决04表)'!$A$10:$J$500,4,FALSE))</f>
        <v/>
      </c>
      <c r="D212" s="144" t="str">
        <f>IF(ISERROR(VLOOKUP(A212,'[1]Z04 支出决算表(财决04表)'!$A$10:$J$500,5,FALSE)),"",VLOOKUP(A212,'[1]Z04 支出决算表(财决04表)'!$A$10:$J$500,5,FALSE))</f>
        <v/>
      </c>
      <c r="E212" s="144" t="str">
        <f>IF(ISERROR(VLOOKUP(A212,'[1]Z04 支出决算表(财决04表)'!$A$10:$J$500,6,FALSE)),"",VLOOKUP(A212,'[1]Z04 支出决算表(财决04表)'!$A$10:$J$500,6,FALSE))</f>
        <v/>
      </c>
      <c r="F212" s="144" t="str">
        <f>IF(ISERROR(VLOOKUP(A212,'[1]Z04 支出决算表(财决04表)'!$A$10:$J$500,7,FALSE)),"",VLOOKUP(A212,'[1]Z04 支出决算表(财决04表)'!$A$10:$J$500,7,FALSE))</f>
        <v/>
      </c>
      <c r="G212" s="144" t="str">
        <f>IF(ISERROR(VLOOKUP(A212,'[1]Z04 支出决算表(财决04表)'!$A$10:$J$500,8,FALSE)),"",VLOOKUP(A212,'[1]Z04 支出决算表(财决04表)'!$A$10:$J$500,8,FALSE))</f>
        <v/>
      </c>
      <c r="H212" s="144" t="str">
        <f>IF(ISERROR(VLOOKUP(A212,'[1]Z04 支出决算表(财决04表)'!$A$10:$J$500,9,FALSE)),"",VLOOKUP(A212,'[1]Z04 支出决算表(财决04表)'!$A$10:$J$500,9,FALSE))</f>
        <v/>
      </c>
      <c r="I212" s="144" t="str">
        <f>IF(ISERROR(VLOOKUP(A212,'[1]Z04 支出决算表(财决04表)'!$A$10:$J$500,10,FALSE)),"",VLOOKUP(A212,'[1]Z04 支出决算表(财决04表)'!$A$10:$J$500,10,FALSE))</f>
        <v/>
      </c>
      <c r="J212" s="155">
        <f>'[1]Z04 支出决算表(财决04表)'!$A211</f>
        <v>0</v>
      </c>
      <c r="K212" s="156">
        <f>'[1]Z04 支出决算表(财决04表)'!$E211</f>
        <v>0</v>
      </c>
      <c r="L212" s="133" t="str">
        <f t="shared" si="7"/>
        <v/>
      </c>
    </row>
    <row r="213" spans="1:12" ht="22.65" customHeight="1">
      <c r="A213" s="141" t="str">
        <f t="shared" si="6"/>
        <v/>
      </c>
      <c r="B213" s="142"/>
      <c r="C213" s="143" t="str">
        <f>IF(ISERROR(VLOOKUP(A213,'[1]Z04 支出决算表(财决04表)'!$A$10:$J$500,4,FALSE)),"",VLOOKUP(A213,'[1]Z04 支出决算表(财决04表)'!$A$10:$J$500,4,FALSE))</f>
        <v/>
      </c>
      <c r="D213" s="144" t="str">
        <f>IF(ISERROR(VLOOKUP(A213,'[1]Z04 支出决算表(财决04表)'!$A$10:$J$500,5,FALSE)),"",VLOOKUP(A213,'[1]Z04 支出决算表(财决04表)'!$A$10:$J$500,5,FALSE))</f>
        <v/>
      </c>
      <c r="E213" s="144" t="str">
        <f>IF(ISERROR(VLOOKUP(A213,'[1]Z04 支出决算表(财决04表)'!$A$10:$J$500,6,FALSE)),"",VLOOKUP(A213,'[1]Z04 支出决算表(财决04表)'!$A$10:$J$500,6,FALSE))</f>
        <v/>
      </c>
      <c r="F213" s="144" t="str">
        <f>IF(ISERROR(VLOOKUP(A213,'[1]Z04 支出决算表(财决04表)'!$A$10:$J$500,7,FALSE)),"",VLOOKUP(A213,'[1]Z04 支出决算表(财决04表)'!$A$10:$J$500,7,FALSE))</f>
        <v/>
      </c>
      <c r="G213" s="144" t="str">
        <f>IF(ISERROR(VLOOKUP(A213,'[1]Z04 支出决算表(财决04表)'!$A$10:$J$500,8,FALSE)),"",VLOOKUP(A213,'[1]Z04 支出决算表(财决04表)'!$A$10:$J$500,8,FALSE))</f>
        <v/>
      </c>
      <c r="H213" s="144" t="str">
        <f>IF(ISERROR(VLOOKUP(A213,'[1]Z04 支出决算表(财决04表)'!$A$10:$J$500,9,FALSE)),"",VLOOKUP(A213,'[1]Z04 支出决算表(财决04表)'!$A$10:$J$500,9,FALSE))</f>
        <v/>
      </c>
      <c r="I213" s="144" t="str">
        <f>IF(ISERROR(VLOOKUP(A213,'[1]Z04 支出决算表(财决04表)'!$A$10:$J$500,10,FALSE)),"",VLOOKUP(A213,'[1]Z04 支出决算表(财决04表)'!$A$10:$J$500,10,FALSE))</f>
        <v/>
      </c>
      <c r="J213" s="155">
        <f>'[1]Z04 支出决算表(财决04表)'!$A212</f>
        <v>0</v>
      </c>
      <c r="K213" s="156">
        <f>'[1]Z04 支出决算表(财决04表)'!$E212</f>
        <v>0</v>
      </c>
      <c r="L213" s="133" t="str">
        <f t="shared" si="7"/>
        <v/>
      </c>
    </row>
    <row r="214" spans="1:12" ht="22.65" customHeight="1">
      <c r="A214" s="141" t="str">
        <f t="shared" si="6"/>
        <v/>
      </c>
      <c r="B214" s="142"/>
      <c r="C214" s="143" t="str">
        <f>IF(ISERROR(VLOOKUP(A214,'[1]Z04 支出决算表(财决04表)'!$A$10:$J$500,4,FALSE)),"",VLOOKUP(A214,'[1]Z04 支出决算表(财决04表)'!$A$10:$J$500,4,FALSE))</f>
        <v/>
      </c>
      <c r="D214" s="144" t="str">
        <f>IF(ISERROR(VLOOKUP(A214,'[1]Z04 支出决算表(财决04表)'!$A$10:$J$500,5,FALSE)),"",VLOOKUP(A214,'[1]Z04 支出决算表(财决04表)'!$A$10:$J$500,5,FALSE))</f>
        <v/>
      </c>
      <c r="E214" s="144" t="str">
        <f>IF(ISERROR(VLOOKUP(A214,'[1]Z04 支出决算表(财决04表)'!$A$10:$J$500,6,FALSE)),"",VLOOKUP(A214,'[1]Z04 支出决算表(财决04表)'!$A$10:$J$500,6,FALSE))</f>
        <v/>
      </c>
      <c r="F214" s="144" t="str">
        <f>IF(ISERROR(VLOOKUP(A214,'[1]Z04 支出决算表(财决04表)'!$A$10:$J$500,7,FALSE)),"",VLOOKUP(A214,'[1]Z04 支出决算表(财决04表)'!$A$10:$J$500,7,FALSE))</f>
        <v/>
      </c>
      <c r="G214" s="144" t="str">
        <f>IF(ISERROR(VLOOKUP(A214,'[1]Z04 支出决算表(财决04表)'!$A$10:$J$500,8,FALSE)),"",VLOOKUP(A214,'[1]Z04 支出决算表(财决04表)'!$A$10:$J$500,8,FALSE))</f>
        <v/>
      </c>
      <c r="H214" s="144" t="str">
        <f>IF(ISERROR(VLOOKUP(A214,'[1]Z04 支出决算表(财决04表)'!$A$10:$J$500,9,FALSE)),"",VLOOKUP(A214,'[1]Z04 支出决算表(财决04表)'!$A$10:$J$500,9,FALSE))</f>
        <v/>
      </c>
      <c r="I214" s="144" t="str">
        <f>IF(ISERROR(VLOOKUP(A214,'[1]Z04 支出决算表(财决04表)'!$A$10:$J$500,10,FALSE)),"",VLOOKUP(A214,'[1]Z04 支出决算表(财决04表)'!$A$10:$J$500,10,FALSE))</f>
        <v/>
      </c>
      <c r="J214" s="155">
        <f>'[1]Z04 支出决算表(财决04表)'!$A213</f>
        <v>0</v>
      </c>
      <c r="K214" s="156">
        <f>'[1]Z04 支出决算表(财决04表)'!$E213</f>
        <v>0</v>
      </c>
      <c r="L214" s="133" t="str">
        <f t="shared" si="7"/>
        <v/>
      </c>
    </row>
    <row r="215" spans="1:12" ht="22.65" customHeight="1">
      <c r="A215" s="141" t="str">
        <f t="shared" si="6"/>
        <v/>
      </c>
      <c r="B215" s="142"/>
      <c r="C215" s="143" t="str">
        <f>IF(ISERROR(VLOOKUP(A215,'[1]Z04 支出决算表(财决04表)'!$A$10:$J$500,4,FALSE)),"",VLOOKUP(A215,'[1]Z04 支出决算表(财决04表)'!$A$10:$J$500,4,FALSE))</f>
        <v/>
      </c>
      <c r="D215" s="144" t="str">
        <f>IF(ISERROR(VLOOKUP(A215,'[1]Z04 支出决算表(财决04表)'!$A$10:$J$500,5,FALSE)),"",VLOOKUP(A215,'[1]Z04 支出决算表(财决04表)'!$A$10:$J$500,5,FALSE))</f>
        <v/>
      </c>
      <c r="E215" s="144" t="str">
        <f>IF(ISERROR(VLOOKUP(A215,'[1]Z04 支出决算表(财决04表)'!$A$10:$J$500,6,FALSE)),"",VLOOKUP(A215,'[1]Z04 支出决算表(财决04表)'!$A$10:$J$500,6,FALSE))</f>
        <v/>
      </c>
      <c r="F215" s="144" t="str">
        <f>IF(ISERROR(VLOOKUP(A215,'[1]Z04 支出决算表(财决04表)'!$A$10:$J$500,7,FALSE)),"",VLOOKUP(A215,'[1]Z04 支出决算表(财决04表)'!$A$10:$J$500,7,FALSE))</f>
        <v/>
      </c>
      <c r="G215" s="144" t="str">
        <f>IF(ISERROR(VLOOKUP(A215,'[1]Z04 支出决算表(财决04表)'!$A$10:$J$500,8,FALSE)),"",VLOOKUP(A215,'[1]Z04 支出决算表(财决04表)'!$A$10:$J$500,8,FALSE))</f>
        <v/>
      </c>
      <c r="H215" s="144" t="str">
        <f>IF(ISERROR(VLOOKUP(A215,'[1]Z04 支出决算表(财决04表)'!$A$10:$J$500,9,FALSE)),"",VLOOKUP(A215,'[1]Z04 支出决算表(财决04表)'!$A$10:$J$500,9,FALSE))</f>
        <v/>
      </c>
      <c r="I215" s="144" t="str">
        <f>IF(ISERROR(VLOOKUP(A215,'[1]Z04 支出决算表(财决04表)'!$A$10:$J$500,10,FALSE)),"",VLOOKUP(A215,'[1]Z04 支出决算表(财决04表)'!$A$10:$J$500,10,FALSE))</f>
        <v/>
      </c>
      <c r="J215" s="155">
        <f>'[1]Z04 支出决算表(财决04表)'!$A214</f>
        <v>0</v>
      </c>
      <c r="K215" s="156">
        <f>'[1]Z04 支出决算表(财决04表)'!$E214</f>
        <v>0</v>
      </c>
      <c r="L215" s="133" t="str">
        <f t="shared" si="7"/>
        <v/>
      </c>
    </row>
    <row r="216" spans="1:12" ht="22.65" customHeight="1">
      <c r="A216" s="141" t="str">
        <f t="shared" si="6"/>
        <v/>
      </c>
      <c r="B216" s="142"/>
      <c r="C216" s="143" t="str">
        <f>IF(ISERROR(VLOOKUP(A216,'[1]Z04 支出决算表(财决04表)'!$A$10:$J$500,4,FALSE)),"",VLOOKUP(A216,'[1]Z04 支出决算表(财决04表)'!$A$10:$J$500,4,FALSE))</f>
        <v/>
      </c>
      <c r="D216" s="144" t="str">
        <f>IF(ISERROR(VLOOKUP(A216,'[1]Z04 支出决算表(财决04表)'!$A$10:$J$500,5,FALSE)),"",VLOOKUP(A216,'[1]Z04 支出决算表(财决04表)'!$A$10:$J$500,5,FALSE))</f>
        <v/>
      </c>
      <c r="E216" s="144" t="str">
        <f>IF(ISERROR(VLOOKUP(A216,'[1]Z04 支出决算表(财决04表)'!$A$10:$J$500,6,FALSE)),"",VLOOKUP(A216,'[1]Z04 支出决算表(财决04表)'!$A$10:$J$500,6,FALSE))</f>
        <v/>
      </c>
      <c r="F216" s="144" t="str">
        <f>IF(ISERROR(VLOOKUP(A216,'[1]Z04 支出决算表(财决04表)'!$A$10:$J$500,7,FALSE)),"",VLOOKUP(A216,'[1]Z04 支出决算表(财决04表)'!$A$10:$J$500,7,FALSE))</f>
        <v/>
      </c>
      <c r="G216" s="144" t="str">
        <f>IF(ISERROR(VLOOKUP(A216,'[1]Z04 支出决算表(财决04表)'!$A$10:$J$500,8,FALSE)),"",VLOOKUP(A216,'[1]Z04 支出决算表(财决04表)'!$A$10:$J$500,8,FALSE))</f>
        <v/>
      </c>
      <c r="H216" s="144" t="str">
        <f>IF(ISERROR(VLOOKUP(A216,'[1]Z04 支出决算表(财决04表)'!$A$10:$J$500,9,FALSE)),"",VLOOKUP(A216,'[1]Z04 支出决算表(财决04表)'!$A$10:$J$500,9,FALSE))</f>
        <v/>
      </c>
      <c r="I216" s="144" t="str">
        <f>IF(ISERROR(VLOOKUP(A216,'[1]Z04 支出决算表(财决04表)'!$A$10:$J$500,10,FALSE)),"",VLOOKUP(A216,'[1]Z04 支出决算表(财决04表)'!$A$10:$J$500,10,FALSE))</f>
        <v/>
      </c>
      <c r="J216" s="155">
        <f>'[1]Z04 支出决算表(财决04表)'!$A215</f>
        <v>0</v>
      </c>
      <c r="K216" s="156">
        <f>'[1]Z04 支出决算表(财决04表)'!$E215</f>
        <v>0</v>
      </c>
      <c r="L216" s="133" t="str">
        <f t="shared" si="7"/>
        <v/>
      </c>
    </row>
    <row r="217" spans="1:12" ht="22.65" customHeight="1">
      <c r="A217" s="141" t="str">
        <f t="shared" si="6"/>
        <v/>
      </c>
      <c r="B217" s="142"/>
      <c r="C217" s="143" t="str">
        <f>IF(ISERROR(VLOOKUP(A217,'[1]Z04 支出决算表(财决04表)'!$A$10:$J$500,4,FALSE)),"",VLOOKUP(A217,'[1]Z04 支出决算表(财决04表)'!$A$10:$J$500,4,FALSE))</f>
        <v/>
      </c>
      <c r="D217" s="144" t="str">
        <f>IF(ISERROR(VLOOKUP(A217,'[1]Z04 支出决算表(财决04表)'!$A$10:$J$500,5,FALSE)),"",VLOOKUP(A217,'[1]Z04 支出决算表(财决04表)'!$A$10:$J$500,5,FALSE))</f>
        <v/>
      </c>
      <c r="E217" s="144" t="str">
        <f>IF(ISERROR(VLOOKUP(A217,'[1]Z04 支出决算表(财决04表)'!$A$10:$J$500,6,FALSE)),"",VLOOKUP(A217,'[1]Z04 支出决算表(财决04表)'!$A$10:$J$500,6,FALSE))</f>
        <v/>
      </c>
      <c r="F217" s="144" t="str">
        <f>IF(ISERROR(VLOOKUP(A217,'[1]Z04 支出决算表(财决04表)'!$A$10:$J$500,7,FALSE)),"",VLOOKUP(A217,'[1]Z04 支出决算表(财决04表)'!$A$10:$J$500,7,FALSE))</f>
        <v/>
      </c>
      <c r="G217" s="144" t="str">
        <f>IF(ISERROR(VLOOKUP(A217,'[1]Z04 支出决算表(财决04表)'!$A$10:$J$500,8,FALSE)),"",VLOOKUP(A217,'[1]Z04 支出决算表(财决04表)'!$A$10:$J$500,8,FALSE))</f>
        <v/>
      </c>
      <c r="H217" s="144" t="str">
        <f>IF(ISERROR(VLOOKUP(A217,'[1]Z04 支出决算表(财决04表)'!$A$10:$J$500,9,FALSE)),"",VLOOKUP(A217,'[1]Z04 支出决算表(财决04表)'!$A$10:$J$500,9,FALSE))</f>
        <v/>
      </c>
      <c r="I217" s="144" t="str">
        <f>IF(ISERROR(VLOOKUP(A217,'[1]Z04 支出决算表(财决04表)'!$A$10:$J$500,10,FALSE)),"",VLOOKUP(A217,'[1]Z04 支出决算表(财决04表)'!$A$10:$J$500,10,FALSE))</f>
        <v/>
      </c>
      <c r="J217" s="155">
        <f>'[1]Z04 支出决算表(财决04表)'!$A216</f>
        <v>0</v>
      </c>
      <c r="K217" s="156">
        <f>'[1]Z04 支出决算表(财决04表)'!$E216</f>
        <v>0</v>
      </c>
      <c r="L217" s="133" t="str">
        <f t="shared" si="7"/>
        <v/>
      </c>
    </row>
    <row r="218" spans="1:12" ht="22.65" customHeight="1">
      <c r="A218" s="141" t="str">
        <f t="shared" si="6"/>
        <v/>
      </c>
      <c r="B218" s="142"/>
      <c r="C218" s="143" t="str">
        <f>IF(ISERROR(VLOOKUP(A218,'[1]Z04 支出决算表(财决04表)'!$A$10:$J$500,4,FALSE)),"",VLOOKUP(A218,'[1]Z04 支出决算表(财决04表)'!$A$10:$J$500,4,FALSE))</f>
        <v/>
      </c>
      <c r="D218" s="144" t="str">
        <f>IF(ISERROR(VLOOKUP(A218,'[1]Z04 支出决算表(财决04表)'!$A$10:$J$500,5,FALSE)),"",VLOOKUP(A218,'[1]Z04 支出决算表(财决04表)'!$A$10:$J$500,5,FALSE))</f>
        <v/>
      </c>
      <c r="E218" s="144" t="str">
        <f>IF(ISERROR(VLOOKUP(A218,'[1]Z04 支出决算表(财决04表)'!$A$10:$J$500,6,FALSE)),"",VLOOKUP(A218,'[1]Z04 支出决算表(财决04表)'!$A$10:$J$500,6,FALSE))</f>
        <v/>
      </c>
      <c r="F218" s="144" t="str">
        <f>IF(ISERROR(VLOOKUP(A218,'[1]Z04 支出决算表(财决04表)'!$A$10:$J$500,7,FALSE)),"",VLOOKUP(A218,'[1]Z04 支出决算表(财决04表)'!$A$10:$J$500,7,FALSE))</f>
        <v/>
      </c>
      <c r="G218" s="144" t="str">
        <f>IF(ISERROR(VLOOKUP(A218,'[1]Z04 支出决算表(财决04表)'!$A$10:$J$500,8,FALSE)),"",VLOOKUP(A218,'[1]Z04 支出决算表(财决04表)'!$A$10:$J$500,8,FALSE))</f>
        <v/>
      </c>
      <c r="H218" s="144" t="str">
        <f>IF(ISERROR(VLOOKUP(A218,'[1]Z04 支出决算表(财决04表)'!$A$10:$J$500,9,FALSE)),"",VLOOKUP(A218,'[1]Z04 支出决算表(财决04表)'!$A$10:$J$500,9,FALSE))</f>
        <v/>
      </c>
      <c r="I218" s="144" t="str">
        <f>IF(ISERROR(VLOOKUP(A218,'[1]Z04 支出决算表(财决04表)'!$A$10:$J$500,10,FALSE)),"",VLOOKUP(A218,'[1]Z04 支出决算表(财决04表)'!$A$10:$J$500,10,FALSE))</f>
        <v/>
      </c>
      <c r="J218" s="155">
        <f>'[1]Z04 支出决算表(财决04表)'!$A217</f>
        <v>0</v>
      </c>
      <c r="K218" s="156">
        <f>'[1]Z04 支出决算表(财决04表)'!$E217</f>
        <v>0</v>
      </c>
      <c r="L218" s="133" t="str">
        <f t="shared" si="7"/>
        <v/>
      </c>
    </row>
    <row r="219" spans="1:12" ht="22.65" customHeight="1">
      <c r="A219" s="141" t="str">
        <f t="shared" si="6"/>
        <v/>
      </c>
      <c r="B219" s="142"/>
      <c r="C219" s="143" t="str">
        <f>IF(ISERROR(VLOOKUP(A219,'[1]Z04 支出决算表(财决04表)'!$A$10:$J$500,4,FALSE)),"",VLOOKUP(A219,'[1]Z04 支出决算表(财决04表)'!$A$10:$J$500,4,FALSE))</f>
        <v/>
      </c>
      <c r="D219" s="144" t="str">
        <f>IF(ISERROR(VLOOKUP(A219,'[1]Z04 支出决算表(财决04表)'!$A$10:$J$500,5,FALSE)),"",VLOOKUP(A219,'[1]Z04 支出决算表(财决04表)'!$A$10:$J$500,5,FALSE))</f>
        <v/>
      </c>
      <c r="E219" s="144" t="str">
        <f>IF(ISERROR(VLOOKUP(A219,'[1]Z04 支出决算表(财决04表)'!$A$10:$J$500,6,FALSE)),"",VLOOKUP(A219,'[1]Z04 支出决算表(财决04表)'!$A$10:$J$500,6,FALSE))</f>
        <v/>
      </c>
      <c r="F219" s="144" t="str">
        <f>IF(ISERROR(VLOOKUP(A219,'[1]Z04 支出决算表(财决04表)'!$A$10:$J$500,7,FALSE)),"",VLOOKUP(A219,'[1]Z04 支出决算表(财决04表)'!$A$10:$J$500,7,FALSE))</f>
        <v/>
      </c>
      <c r="G219" s="144" t="str">
        <f>IF(ISERROR(VLOOKUP(A219,'[1]Z04 支出决算表(财决04表)'!$A$10:$J$500,8,FALSE)),"",VLOOKUP(A219,'[1]Z04 支出决算表(财决04表)'!$A$10:$J$500,8,FALSE))</f>
        <v/>
      </c>
      <c r="H219" s="144" t="str">
        <f>IF(ISERROR(VLOOKUP(A219,'[1]Z04 支出决算表(财决04表)'!$A$10:$J$500,9,FALSE)),"",VLOOKUP(A219,'[1]Z04 支出决算表(财决04表)'!$A$10:$J$500,9,FALSE))</f>
        <v/>
      </c>
      <c r="I219" s="144" t="str">
        <f>IF(ISERROR(VLOOKUP(A219,'[1]Z04 支出决算表(财决04表)'!$A$10:$J$500,10,FALSE)),"",VLOOKUP(A219,'[1]Z04 支出决算表(财决04表)'!$A$10:$J$500,10,FALSE))</f>
        <v/>
      </c>
      <c r="J219" s="155">
        <f>'[1]Z04 支出决算表(财决04表)'!$A218</f>
        <v>0</v>
      </c>
      <c r="K219" s="156">
        <f>'[1]Z04 支出决算表(财决04表)'!$E218</f>
        <v>0</v>
      </c>
      <c r="L219" s="133" t="str">
        <f t="shared" si="7"/>
        <v/>
      </c>
    </row>
    <row r="220" spans="1:12" ht="22.65" customHeight="1">
      <c r="A220" s="141" t="str">
        <f t="shared" si="6"/>
        <v/>
      </c>
      <c r="B220" s="142"/>
      <c r="C220" s="143" t="str">
        <f>IF(ISERROR(VLOOKUP(A220,'[1]Z04 支出决算表(财决04表)'!$A$10:$J$500,4,FALSE)),"",VLOOKUP(A220,'[1]Z04 支出决算表(财决04表)'!$A$10:$J$500,4,FALSE))</f>
        <v/>
      </c>
      <c r="D220" s="144" t="str">
        <f>IF(ISERROR(VLOOKUP(A220,'[1]Z04 支出决算表(财决04表)'!$A$10:$J$500,5,FALSE)),"",VLOOKUP(A220,'[1]Z04 支出决算表(财决04表)'!$A$10:$J$500,5,FALSE))</f>
        <v/>
      </c>
      <c r="E220" s="144" t="str">
        <f>IF(ISERROR(VLOOKUP(A220,'[1]Z04 支出决算表(财决04表)'!$A$10:$J$500,6,FALSE)),"",VLOOKUP(A220,'[1]Z04 支出决算表(财决04表)'!$A$10:$J$500,6,FALSE))</f>
        <v/>
      </c>
      <c r="F220" s="144" t="str">
        <f>IF(ISERROR(VLOOKUP(A220,'[1]Z04 支出决算表(财决04表)'!$A$10:$J$500,7,FALSE)),"",VLOOKUP(A220,'[1]Z04 支出决算表(财决04表)'!$A$10:$J$500,7,FALSE))</f>
        <v/>
      </c>
      <c r="G220" s="144" t="str">
        <f>IF(ISERROR(VLOOKUP(A220,'[1]Z04 支出决算表(财决04表)'!$A$10:$J$500,8,FALSE)),"",VLOOKUP(A220,'[1]Z04 支出决算表(财决04表)'!$A$10:$J$500,8,FALSE))</f>
        <v/>
      </c>
      <c r="H220" s="144" t="str">
        <f>IF(ISERROR(VLOOKUP(A220,'[1]Z04 支出决算表(财决04表)'!$A$10:$J$500,9,FALSE)),"",VLOOKUP(A220,'[1]Z04 支出决算表(财决04表)'!$A$10:$J$500,9,FALSE))</f>
        <v/>
      </c>
      <c r="I220" s="144" t="str">
        <f>IF(ISERROR(VLOOKUP(A220,'[1]Z04 支出决算表(财决04表)'!$A$10:$J$500,10,FALSE)),"",VLOOKUP(A220,'[1]Z04 支出决算表(财决04表)'!$A$10:$J$500,10,FALSE))</f>
        <v/>
      </c>
      <c r="J220" s="155">
        <f>'[1]Z04 支出决算表(财决04表)'!$A219</f>
        <v>0</v>
      </c>
      <c r="K220" s="156">
        <f>'[1]Z04 支出决算表(财决04表)'!$E219</f>
        <v>0</v>
      </c>
      <c r="L220" s="133" t="str">
        <f t="shared" si="7"/>
        <v/>
      </c>
    </row>
    <row r="221" spans="1:12" ht="22.65" customHeight="1">
      <c r="A221" s="141" t="str">
        <f t="shared" si="6"/>
        <v/>
      </c>
      <c r="B221" s="142"/>
      <c r="C221" s="143" t="str">
        <f>IF(ISERROR(VLOOKUP(A221,'[1]Z04 支出决算表(财决04表)'!$A$10:$J$500,4,FALSE)),"",VLOOKUP(A221,'[1]Z04 支出决算表(财决04表)'!$A$10:$J$500,4,FALSE))</f>
        <v/>
      </c>
      <c r="D221" s="144" t="str">
        <f>IF(ISERROR(VLOOKUP(A221,'[1]Z04 支出决算表(财决04表)'!$A$10:$J$500,5,FALSE)),"",VLOOKUP(A221,'[1]Z04 支出决算表(财决04表)'!$A$10:$J$500,5,FALSE))</f>
        <v/>
      </c>
      <c r="E221" s="144" t="str">
        <f>IF(ISERROR(VLOOKUP(A221,'[1]Z04 支出决算表(财决04表)'!$A$10:$J$500,6,FALSE)),"",VLOOKUP(A221,'[1]Z04 支出决算表(财决04表)'!$A$10:$J$500,6,FALSE))</f>
        <v/>
      </c>
      <c r="F221" s="144" t="str">
        <f>IF(ISERROR(VLOOKUP(A221,'[1]Z04 支出决算表(财决04表)'!$A$10:$J$500,7,FALSE)),"",VLOOKUP(A221,'[1]Z04 支出决算表(财决04表)'!$A$10:$J$500,7,FALSE))</f>
        <v/>
      </c>
      <c r="G221" s="144" t="str">
        <f>IF(ISERROR(VLOOKUP(A221,'[1]Z04 支出决算表(财决04表)'!$A$10:$J$500,8,FALSE)),"",VLOOKUP(A221,'[1]Z04 支出决算表(财决04表)'!$A$10:$J$500,8,FALSE))</f>
        <v/>
      </c>
      <c r="H221" s="144" t="str">
        <f>IF(ISERROR(VLOOKUP(A221,'[1]Z04 支出决算表(财决04表)'!$A$10:$J$500,9,FALSE)),"",VLOOKUP(A221,'[1]Z04 支出决算表(财决04表)'!$A$10:$J$500,9,FALSE))</f>
        <v/>
      </c>
      <c r="I221" s="144" t="str">
        <f>IF(ISERROR(VLOOKUP(A221,'[1]Z04 支出决算表(财决04表)'!$A$10:$J$500,10,FALSE)),"",VLOOKUP(A221,'[1]Z04 支出决算表(财决04表)'!$A$10:$J$500,10,FALSE))</f>
        <v/>
      </c>
      <c r="J221" s="155">
        <f>'[1]Z04 支出决算表(财决04表)'!$A220</f>
        <v>0</v>
      </c>
      <c r="K221" s="156">
        <f>'[1]Z04 支出决算表(财决04表)'!$E220</f>
        <v>0</v>
      </c>
      <c r="L221" s="133" t="str">
        <f t="shared" si="7"/>
        <v/>
      </c>
    </row>
    <row r="222" spans="1:12" ht="22.65" customHeight="1">
      <c r="A222" s="141" t="str">
        <f t="shared" si="6"/>
        <v/>
      </c>
      <c r="B222" s="142"/>
      <c r="C222" s="143" t="str">
        <f>IF(ISERROR(VLOOKUP(A222,'[1]Z04 支出决算表(财决04表)'!$A$10:$J$500,4,FALSE)),"",VLOOKUP(A222,'[1]Z04 支出决算表(财决04表)'!$A$10:$J$500,4,FALSE))</f>
        <v/>
      </c>
      <c r="D222" s="144" t="str">
        <f>IF(ISERROR(VLOOKUP(A222,'[1]Z04 支出决算表(财决04表)'!$A$10:$J$500,5,FALSE)),"",VLOOKUP(A222,'[1]Z04 支出决算表(财决04表)'!$A$10:$J$500,5,FALSE))</f>
        <v/>
      </c>
      <c r="E222" s="144" t="str">
        <f>IF(ISERROR(VLOOKUP(A222,'[1]Z04 支出决算表(财决04表)'!$A$10:$J$500,6,FALSE)),"",VLOOKUP(A222,'[1]Z04 支出决算表(财决04表)'!$A$10:$J$500,6,FALSE))</f>
        <v/>
      </c>
      <c r="F222" s="144" t="str">
        <f>IF(ISERROR(VLOOKUP(A222,'[1]Z04 支出决算表(财决04表)'!$A$10:$J$500,7,FALSE)),"",VLOOKUP(A222,'[1]Z04 支出决算表(财决04表)'!$A$10:$J$500,7,FALSE))</f>
        <v/>
      </c>
      <c r="G222" s="144" t="str">
        <f>IF(ISERROR(VLOOKUP(A222,'[1]Z04 支出决算表(财决04表)'!$A$10:$J$500,8,FALSE)),"",VLOOKUP(A222,'[1]Z04 支出决算表(财决04表)'!$A$10:$J$500,8,FALSE))</f>
        <v/>
      </c>
      <c r="H222" s="144" t="str">
        <f>IF(ISERROR(VLOOKUP(A222,'[1]Z04 支出决算表(财决04表)'!$A$10:$J$500,9,FALSE)),"",VLOOKUP(A222,'[1]Z04 支出决算表(财决04表)'!$A$10:$J$500,9,FALSE))</f>
        <v/>
      </c>
      <c r="I222" s="144" t="str">
        <f>IF(ISERROR(VLOOKUP(A222,'[1]Z04 支出决算表(财决04表)'!$A$10:$J$500,10,FALSE)),"",VLOOKUP(A222,'[1]Z04 支出决算表(财决04表)'!$A$10:$J$500,10,FALSE))</f>
        <v/>
      </c>
      <c r="J222" s="155">
        <f>'[1]Z04 支出决算表(财决04表)'!$A221</f>
        <v>0</v>
      </c>
      <c r="K222" s="156">
        <f>'[1]Z04 支出决算表(财决04表)'!$E221</f>
        <v>0</v>
      </c>
      <c r="L222" s="133" t="str">
        <f t="shared" si="7"/>
        <v/>
      </c>
    </row>
    <row r="223" spans="1:12" ht="22.65" customHeight="1">
      <c r="A223" s="141" t="str">
        <f t="shared" si="6"/>
        <v/>
      </c>
      <c r="B223" s="142"/>
      <c r="C223" s="143" t="str">
        <f>IF(ISERROR(VLOOKUP(A223,'[1]Z04 支出决算表(财决04表)'!$A$10:$J$500,4,FALSE)),"",VLOOKUP(A223,'[1]Z04 支出决算表(财决04表)'!$A$10:$J$500,4,FALSE))</f>
        <v/>
      </c>
      <c r="D223" s="144" t="str">
        <f>IF(ISERROR(VLOOKUP(A223,'[1]Z04 支出决算表(财决04表)'!$A$10:$J$500,5,FALSE)),"",VLOOKUP(A223,'[1]Z04 支出决算表(财决04表)'!$A$10:$J$500,5,FALSE))</f>
        <v/>
      </c>
      <c r="E223" s="144" t="str">
        <f>IF(ISERROR(VLOOKUP(A223,'[1]Z04 支出决算表(财决04表)'!$A$10:$J$500,6,FALSE)),"",VLOOKUP(A223,'[1]Z04 支出决算表(财决04表)'!$A$10:$J$500,6,FALSE))</f>
        <v/>
      </c>
      <c r="F223" s="144" t="str">
        <f>IF(ISERROR(VLOOKUP(A223,'[1]Z04 支出决算表(财决04表)'!$A$10:$J$500,7,FALSE)),"",VLOOKUP(A223,'[1]Z04 支出决算表(财决04表)'!$A$10:$J$500,7,FALSE))</f>
        <v/>
      </c>
      <c r="G223" s="144" t="str">
        <f>IF(ISERROR(VLOOKUP(A223,'[1]Z04 支出决算表(财决04表)'!$A$10:$J$500,8,FALSE)),"",VLOOKUP(A223,'[1]Z04 支出决算表(财决04表)'!$A$10:$J$500,8,FALSE))</f>
        <v/>
      </c>
      <c r="H223" s="144" t="str">
        <f>IF(ISERROR(VLOOKUP(A223,'[1]Z04 支出决算表(财决04表)'!$A$10:$J$500,9,FALSE)),"",VLOOKUP(A223,'[1]Z04 支出决算表(财决04表)'!$A$10:$J$500,9,FALSE))</f>
        <v/>
      </c>
      <c r="I223" s="144" t="str">
        <f>IF(ISERROR(VLOOKUP(A223,'[1]Z04 支出决算表(财决04表)'!$A$10:$J$500,10,FALSE)),"",VLOOKUP(A223,'[1]Z04 支出决算表(财决04表)'!$A$10:$J$500,10,FALSE))</f>
        <v/>
      </c>
      <c r="J223" s="155">
        <f>'[1]Z04 支出决算表(财决04表)'!$A222</f>
        <v>0</v>
      </c>
      <c r="K223" s="156">
        <f>'[1]Z04 支出决算表(财决04表)'!$E222</f>
        <v>0</v>
      </c>
      <c r="L223" s="133" t="str">
        <f t="shared" si="7"/>
        <v/>
      </c>
    </row>
    <row r="224" spans="1:12" ht="22.65" customHeight="1">
      <c r="A224" s="141" t="str">
        <f t="shared" si="6"/>
        <v/>
      </c>
      <c r="B224" s="142"/>
      <c r="C224" s="143" t="str">
        <f>IF(ISERROR(VLOOKUP(A224,'[1]Z04 支出决算表(财决04表)'!$A$10:$J$500,4,FALSE)),"",VLOOKUP(A224,'[1]Z04 支出决算表(财决04表)'!$A$10:$J$500,4,FALSE))</f>
        <v/>
      </c>
      <c r="D224" s="144" t="str">
        <f>IF(ISERROR(VLOOKUP(A224,'[1]Z04 支出决算表(财决04表)'!$A$10:$J$500,5,FALSE)),"",VLOOKUP(A224,'[1]Z04 支出决算表(财决04表)'!$A$10:$J$500,5,FALSE))</f>
        <v/>
      </c>
      <c r="E224" s="144" t="str">
        <f>IF(ISERROR(VLOOKUP(A224,'[1]Z04 支出决算表(财决04表)'!$A$10:$J$500,6,FALSE)),"",VLOOKUP(A224,'[1]Z04 支出决算表(财决04表)'!$A$10:$J$500,6,FALSE))</f>
        <v/>
      </c>
      <c r="F224" s="144" t="str">
        <f>IF(ISERROR(VLOOKUP(A224,'[1]Z04 支出决算表(财决04表)'!$A$10:$J$500,7,FALSE)),"",VLOOKUP(A224,'[1]Z04 支出决算表(财决04表)'!$A$10:$J$500,7,FALSE))</f>
        <v/>
      </c>
      <c r="G224" s="144" t="str">
        <f>IF(ISERROR(VLOOKUP(A224,'[1]Z04 支出决算表(财决04表)'!$A$10:$J$500,8,FALSE)),"",VLOOKUP(A224,'[1]Z04 支出决算表(财决04表)'!$A$10:$J$500,8,FALSE))</f>
        <v/>
      </c>
      <c r="H224" s="144" t="str">
        <f>IF(ISERROR(VLOOKUP(A224,'[1]Z04 支出决算表(财决04表)'!$A$10:$J$500,9,FALSE)),"",VLOOKUP(A224,'[1]Z04 支出决算表(财决04表)'!$A$10:$J$500,9,FALSE))</f>
        <v/>
      </c>
      <c r="I224" s="144" t="str">
        <f>IF(ISERROR(VLOOKUP(A224,'[1]Z04 支出决算表(财决04表)'!$A$10:$J$500,10,FALSE)),"",VLOOKUP(A224,'[1]Z04 支出决算表(财决04表)'!$A$10:$J$500,10,FALSE))</f>
        <v/>
      </c>
      <c r="J224" s="155">
        <f>'[1]Z04 支出决算表(财决04表)'!$A223</f>
        <v>0</v>
      </c>
      <c r="K224" s="156">
        <f>'[1]Z04 支出决算表(财决04表)'!$E223</f>
        <v>0</v>
      </c>
      <c r="L224" s="133" t="str">
        <f t="shared" si="7"/>
        <v/>
      </c>
    </row>
    <row r="225" spans="1:12" ht="22.65" customHeight="1">
      <c r="A225" s="141" t="str">
        <f t="shared" si="6"/>
        <v/>
      </c>
      <c r="B225" s="142"/>
      <c r="C225" s="143" t="str">
        <f>IF(ISERROR(VLOOKUP(A225,'[1]Z04 支出决算表(财决04表)'!$A$10:$J$500,4,FALSE)),"",VLOOKUP(A225,'[1]Z04 支出决算表(财决04表)'!$A$10:$J$500,4,FALSE))</f>
        <v/>
      </c>
      <c r="D225" s="144" t="str">
        <f>IF(ISERROR(VLOOKUP(A225,'[1]Z04 支出决算表(财决04表)'!$A$10:$J$500,5,FALSE)),"",VLOOKUP(A225,'[1]Z04 支出决算表(财决04表)'!$A$10:$J$500,5,FALSE))</f>
        <v/>
      </c>
      <c r="E225" s="144" t="str">
        <f>IF(ISERROR(VLOOKUP(A225,'[1]Z04 支出决算表(财决04表)'!$A$10:$J$500,6,FALSE)),"",VLOOKUP(A225,'[1]Z04 支出决算表(财决04表)'!$A$10:$J$500,6,FALSE))</f>
        <v/>
      </c>
      <c r="F225" s="144" t="str">
        <f>IF(ISERROR(VLOOKUP(A225,'[1]Z04 支出决算表(财决04表)'!$A$10:$J$500,7,FALSE)),"",VLOOKUP(A225,'[1]Z04 支出决算表(财决04表)'!$A$10:$J$500,7,FALSE))</f>
        <v/>
      </c>
      <c r="G225" s="144" t="str">
        <f>IF(ISERROR(VLOOKUP(A225,'[1]Z04 支出决算表(财决04表)'!$A$10:$J$500,8,FALSE)),"",VLOOKUP(A225,'[1]Z04 支出决算表(财决04表)'!$A$10:$J$500,8,FALSE))</f>
        <v/>
      </c>
      <c r="H225" s="144" t="str">
        <f>IF(ISERROR(VLOOKUP(A225,'[1]Z04 支出决算表(财决04表)'!$A$10:$J$500,9,FALSE)),"",VLOOKUP(A225,'[1]Z04 支出决算表(财决04表)'!$A$10:$J$500,9,FALSE))</f>
        <v/>
      </c>
      <c r="I225" s="144" t="str">
        <f>IF(ISERROR(VLOOKUP(A225,'[1]Z04 支出决算表(财决04表)'!$A$10:$J$500,10,FALSE)),"",VLOOKUP(A225,'[1]Z04 支出决算表(财决04表)'!$A$10:$J$500,10,FALSE))</f>
        <v/>
      </c>
      <c r="J225" s="155">
        <f>'[1]Z04 支出决算表(财决04表)'!$A224</f>
        <v>0</v>
      </c>
      <c r="K225" s="156">
        <f>'[1]Z04 支出决算表(财决04表)'!$E224</f>
        <v>0</v>
      </c>
      <c r="L225" s="133" t="str">
        <f t="shared" si="7"/>
        <v/>
      </c>
    </row>
    <row r="226" spans="1:12" ht="22.65" customHeight="1">
      <c r="A226" s="141" t="str">
        <f t="shared" si="6"/>
        <v/>
      </c>
      <c r="B226" s="142"/>
      <c r="C226" s="143" t="str">
        <f>IF(ISERROR(VLOOKUP(A226,'[1]Z04 支出决算表(财决04表)'!$A$10:$J$500,4,FALSE)),"",VLOOKUP(A226,'[1]Z04 支出决算表(财决04表)'!$A$10:$J$500,4,FALSE))</f>
        <v/>
      </c>
      <c r="D226" s="144" t="str">
        <f>IF(ISERROR(VLOOKUP(A226,'[1]Z04 支出决算表(财决04表)'!$A$10:$J$500,5,FALSE)),"",VLOOKUP(A226,'[1]Z04 支出决算表(财决04表)'!$A$10:$J$500,5,FALSE))</f>
        <v/>
      </c>
      <c r="E226" s="144" t="str">
        <f>IF(ISERROR(VLOOKUP(A226,'[1]Z04 支出决算表(财决04表)'!$A$10:$J$500,6,FALSE)),"",VLOOKUP(A226,'[1]Z04 支出决算表(财决04表)'!$A$10:$J$500,6,FALSE))</f>
        <v/>
      </c>
      <c r="F226" s="144" t="str">
        <f>IF(ISERROR(VLOOKUP(A226,'[1]Z04 支出决算表(财决04表)'!$A$10:$J$500,7,FALSE)),"",VLOOKUP(A226,'[1]Z04 支出决算表(财决04表)'!$A$10:$J$500,7,FALSE))</f>
        <v/>
      </c>
      <c r="G226" s="144" t="str">
        <f>IF(ISERROR(VLOOKUP(A226,'[1]Z04 支出决算表(财决04表)'!$A$10:$J$500,8,FALSE)),"",VLOOKUP(A226,'[1]Z04 支出决算表(财决04表)'!$A$10:$J$500,8,FALSE))</f>
        <v/>
      </c>
      <c r="H226" s="144" t="str">
        <f>IF(ISERROR(VLOOKUP(A226,'[1]Z04 支出决算表(财决04表)'!$A$10:$J$500,9,FALSE)),"",VLOOKUP(A226,'[1]Z04 支出决算表(财决04表)'!$A$10:$J$500,9,FALSE))</f>
        <v/>
      </c>
      <c r="I226" s="144" t="str">
        <f>IF(ISERROR(VLOOKUP(A226,'[1]Z04 支出决算表(财决04表)'!$A$10:$J$500,10,FALSE)),"",VLOOKUP(A226,'[1]Z04 支出决算表(财决04表)'!$A$10:$J$500,10,FALSE))</f>
        <v/>
      </c>
      <c r="J226" s="155">
        <f>'[1]Z04 支出决算表(财决04表)'!$A225</f>
        <v>0</v>
      </c>
      <c r="K226" s="156">
        <f>'[1]Z04 支出决算表(财决04表)'!$E225</f>
        <v>0</v>
      </c>
      <c r="L226" s="133" t="str">
        <f t="shared" si="7"/>
        <v/>
      </c>
    </row>
    <row r="227" spans="1:12" ht="22.65" customHeight="1">
      <c r="A227" s="141" t="str">
        <f t="shared" si="6"/>
        <v/>
      </c>
      <c r="B227" s="142"/>
      <c r="C227" s="143" t="str">
        <f>IF(ISERROR(VLOOKUP(A227,'[1]Z04 支出决算表(财决04表)'!$A$10:$J$500,4,FALSE)),"",VLOOKUP(A227,'[1]Z04 支出决算表(财决04表)'!$A$10:$J$500,4,FALSE))</f>
        <v/>
      </c>
      <c r="D227" s="144" t="str">
        <f>IF(ISERROR(VLOOKUP(A227,'[1]Z04 支出决算表(财决04表)'!$A$10:$J$500,5,FALSE)),"",VLOOKUP(A227,'[1]Z04 支出决算表(财决04表)'!$A$10:$J$500,5,FALSE))</f>
        <v/>
      </c>
      <c r="E227" s="144" t="str">
        <f>IF(ISERROR(VLOOKUP(A227,'[1]Z04 支出决算表(财决04表)'!$A$10:$J$500,6,FALSE)),"",VLOOKUP(A227,'[1]Z04 支出决算表(财决04表)'!$A$10:$J$500,6,FALSE))</f>
        <v/>
      </c>
      <c r="F227" s="144" t="str">
        <f>IF(ISERROR(VLOOKUP(A227,'[1]Z04 支出决算表(财决04表)'!$A$10:$J$500,7,FALSE)),"",VLOOKUP(A227,'[1]Z04 支出决算表(财决04表)'!$A$10:$J$500,7,FALSE))</f>
        <v/>
      </c>
      <c r="G227" s="144" t="str">
        <f>IF(ISERROR(VLOOKUP(A227,'[1]Z04 支出决算表(财决04表)'!$A$10:$J$500,8,FALSE)),"",VLOOKUP(A227,'[1]Z04 支出决算表(财决04表)'!$A$10:$J$500,8,FALSE))</f>
        <v/>
      </c>
      <c r="H227" s="144" t="str">
        <f>IF(ISERROR(VLOOKUP(A227,'[1]Z04 支出决算表(财决04表)'!$A$10:$J$500,9,FALSE)),"",VLOOKUP(A227,'[1]Z04 支出决算表(财决04表)'!$A$10:$J$500,9,FALSE))</f>
        <v/>
      </c>
      <c r="I227" s="144" t="str">
        <f>IF(ISERROR(VLOOKUP(A227,'[1]Z04 支出决算表(财决04表)'!$A$10:$J$500,10,FALSE)),"",VLOOKUP(A227,'[1]Z04 支出决算表(财决04表)'!$A$10:$J$500,10,FALSE))</f>
        <v/>
      </c>
      <c r="J227" s="155">
        <f>'[1]Z04 支出决算表(财决04表)'!$A226</f>
        <v>0</v>
      </c>
      <c r="K227" s="156">
        <f>'[1]Z04 支出决算表(财决04表)'!$E226</f>
        <v>0</v>
      </c>
      <c r="L227" s="133" t="str">
        <f t="shared" si="7"/>
        <v/>
      </c>
    </row>
    <row r="228" spans="1:12" ht="22.65" customHeight="1">
      <c r="A228" s="141" t="str">
        <f t="shared" si="6"/>
        <v/>
      </c>
      <c r="B228" s="142"/>
      <c r="C228" s="143" t="str">
        <f>IF(ISERROR(VLOOKUP(A228,'[1]Z04 支出决算表(财决04表)'!$A$10:$J$500,4,FALSE)),"",VLOOKUP(A228,'[1]Z04 支出决算表(财决04表)'!$A$10:$J$500,4,FALSE))</f>
        <v/>
      </c>
      <c r="D228" s="144" t="str">
        <f>IF(ISERROR(VLOOKUP(A228,'[1]Z04 支出决算表(财决04表)'!$A$10:$J$500,5,FALSE)),"",VLOOKUP(A228,'[1]Z04 支出决算表(财决04表)'!$A$10:$J$500,5,FALSE))</f>
        <v/>
      </c>
      <c r="E228" s="144" t="str">
        <f>IF(ISERROR(VLOOKUP(A228,'[1]Z04 支出决算表(财决04表)'!$A$10:$J$500,6,FALSE)),"",VLOOKUP(A228,'[1]Z04 支出决算表(财决04表)'!$A$10:$J$500,6,FALSE))</f>
        <v/>
      </c>
      <c r="F228" s="144" t="str">
        <f>IF(ISERROR(VLOOKUP(A228,'[1]Z04 支出决算表(财决04表)'!$A$10:$J$500,7,FALSE)),"",VLOOKUP(A228,'[1]Z04 支出决算表(财决04表)'!$A$10:$J$500,7,FALSE))</f>
        <v/>
      </c>
      <c r="G228" s="144" t="str">
        <f>IF(ISERROR(VLOOKUP(A228,'[1]Z04 支出决算表(财决04表)'!$A$10:$J$500,8,FALSE)),"",VLOOKUP(A228,'[1]Z04 支出决算表(财决04表)'!$A$10:$J$500,8,FALSE))</f>
        <v/>
      </c>
      <c r="H228" s="144" t="str">
        <f>IF(ISERROR(VLOOKUP(A228,'[1]Z04 支出决算表(财决04表)'!$A$10:$J$500,9,FALSE)),"",VLOOKUP(A228,'[1]Z04 支出决算表(财决04表)'!$A$10:$J$500,9,FALSE))</f>
        <v/>
      </c>
      <c r="I228" s="144" t="str">
        <f>IF(ISERROR(VLOOKUP(A228,'[1]Z04 支出决算表(财决04表)'!$A$10:$J$500,10,FALSE)),"",VLOOKUP(A228,'[1]Z04 支出决算表(财决04表)'!$A$10:$J$500,10,FALSE))</f>
        <v/>
      </c>
      <c r="J228" s="155">
        <f>'[1]Z04 支出决算表(财决04表)'!$A227</f>
        <v>0</v>
      </c>
      <c r="K228" s="156">
        <f>'[1]Z04 支出决算表(财决04表)'!$E227</f>
        <v>0</v>
      </c>
      <c r="L228" s="133" t="str">
        <f t="shared" si="7"/>
        <v/>
      </c>
    </row>
    <row r="229" spans="1:12" ht="22.65" customHeight="1">
      <c r="A229" s="141" t="str">
        <f t="shared" si="6"/>
        <v/>
      </c>
      <c r="B229" s="142"/>
      <c r="C229" s="143" t="str">
        <f>IF(ISERROR(VLOOKUP(A229,'[1]Z04 支出决算表(财决04表)'!$A$10:$J$500,4,FALSE)),"",VLOOKUP(A229,'[1]Z04 支出决算表(财决04表)'!$A$10:$J$500,4,FALSE))</f>
        <v/>
      </c>
      <c r="D229" s="144" t="str">
        <f>IF(ISERROR(VLOOKUP(A229,'[1]Z04 支出决算表(财决04表)'!$A$10:$J$500,5,FALSE)),"",VLOOKUP(A229,'[1]Z04 支出决算表(财决04表)'!$A$10:$J$500,5,FALSE))</f>
        <v/>
      </c>
      <c r="E229" s="144" t="str">
        <f>IF(ISERROR(VLOOKUP(A229,'[1]Z04 支出决算表(财决04表)'!$A$10:$J$500,6,FALSE)),"",VLOOKUP(A229,'[1]Z04 支出决算表(财决04表)'!$A$10:$J$500,6,FALSE))</f>
        <v/>
      </c>
      <c r="F229" s="144" t="str">
        <f>IF(ISERROR(VLOOKUP(A229,'[1]Z04 支出决算表(财决04表)'!$A$10:$J$500,7,FALSE)),"",VLOOKUP(A229,'[1]Z04 支出决算表(财决04表)'!$A$10:$J$500,7,FALSE))</f>
        <v/>
      </c>
      <c r="G229" s="144" t="str">
        <f>IF(ISERROR(VLOOKUP(A229,'[1]Z04 支出决算表(财决04表)'!$A$10:$J$500,8,FALSE)),"",VLOOKUP(A229,'[1]Z04 支出决算表(财决04表)'!$A$10:$J$500,8,FALSE))</f>
        <v/>
      </c>
      <c r="H229" s="144" t="str">
        <f>IF(ISERROR(VLOOKUP(A229,'[1]Z04 支出决算表(财决04表)'!$A$10:$J$500,9,FALSE)),"",VLOOKUP(A229,'[1]Z04 支出决算表(财决04表)'!$A$10:$J$500,9,FALSE))</f>
        <v/>
      </c>
      <c r="I229" s="144" t="str">
        <f>IF(ISERROR(VLOOKUP(A229,'[1]Z04 支出决算表(财决04表)'!$A$10:$J$500,10,FALSE)),"",VLOOKUP(A229,'[1]Z04 支出决算表(财决04表)'!$A$10:$J$500,10,FALSE))</f>
        <v/>
      </c>
      <c r="J229" s="155">
        <f>'[1]Z04 支出决算表(财决04表)'!$A228</f>
        <v>0</v>
      </c>
      <c r="K229" s="156">
        <f>'[1]Z04 支出决算表(财决04表)'!$E228</f>
        <v>0</v>
      </c>
      <c r="L229" s="133" t="str">
        <f t="shared" si="7"/>
        <v/>
      </c>
    </row>
    <row r="230" spans="1:12" ht="22.65" customHeight="1">
      <c r="A230" s="141" t="str">
        <f t="shared" si="6"/>
        <v/>
      </c>
      <c r="B230" s="142"/>
      <c r="C230" s="143" t="str">
        <f>IF(ISERROR(VLOOKUP(A230,'[1]Z04 支出决算表(财决04表)'!$A$10:$J$500,4,FALSE)),"",VLOOKUP(A230,'[1]Z04 支出决算表(财决04表)'!$A$10:$J$500,4,FALSE))</f>
        <v/>
      </c>
      <c r="D230" s="144" t="str">
        <f>IF(ISERROR(VLOOKUP(A230,'[1]Z04 支出决算表(财决04表)'!$A$10:$J$500,5,FALSE)),"",VLOOKUP(A230,'[1]Z04 支出决算表(财决04表)'!$A$10:$J$500,5,FALSE))</f>
        <v/>
      </c>
      <c r="E230" s="144" t="str">
        <f>IF(ISERROR(VLOOKUP(A230,'[1]Z04 支出决算表(财决04表)'!$A$10:$J$500,6,FALSE)),"",VLOOKUP(A230,'[1]Z04 支出决算表(财决04表)'!$A$10:$J$500,6,FALSE))</f>
        <v/>
      </c>
      <c r="F230" s="144" t="str">
        <f>IF(ISERROR(VLOOKUP(A230,'[1]Z04 支出决算表(财决04表)'!$A$10:$J$500,7,FALSE)),"",VLOOKUP(A230,'[1]Z04 支出决算表(财决04表)'!$A$10:$J$500,7,FALSE))</f>
        <v/>
      </c>
      <c r="G230" s="144" t="str">
        <f>IF(ISERROR(VLOOKUP(A230,'[1]Z04 支出决算表(财决04表)'!$A$10:$J$500,8,FALSE)),"",VLOOKUP(A230,'[1]Z04 支出决算表(财决04表)'!$A$10:$J$500,8,FALSE))</f>
        <v/>
      </c>
      <c r="H230" s="144" t="str">
        <f>IF(ISERROR(VLOOKUP(A230,'[1]Z04 支出决算表(财决04表)'!$A$10:$J$500,9,FALSE)),"",VLOOKUP(A230,'[1]Z04 支出决算表(财决04表)'!$A$10:$J$500,9,FALSE))</f>
        <v/>
      </c>
      <c r="I230" s="144" t="str">
        <f>IF(ISERROR(VLOOKUP(A230,'[1]Z04 支出决算表(财决04表)'!$A$10:$J$500,10,FALSE)),"",VLOOKUP(A230,'[1]Z04 支出决算表(财决04表)'!$A$10:$J$500,10,FALSE))</f>
        <v/>
      </c>
      <c r="J230" s="155">
        <f>'[1]Z04 支出决算表(财决04表)'!$A229</f>
        <v>0</v>
      </c>
      <c r="K230" s="156">
        <f>'[1]Z04 支出决算表(财决04表)'!$E229</f>
        <v>0</v>
      </c>
      <c r="L230" s="133" t="str">
        <f t="shared" si="7"/>
        <v/>
      </c>
    </row>
    <row r="231" spans="1:12" ht="22.65" customHeight="1">
      <c r="A231" s="141" t="str">
        <f t="shared" si="6"/>
        <v/>
      </c>
      <c r="B231" s="142"/>
      <c r="C231" s="143" t="str">
        <f>IF(ISERROR(VLOOKUP(A231,'[1]Z04 支出决算表(财决04表)'!$A$10:$J$500,4,FALSE)),"",VLOOKUP(A231,'[1]Z04 支出决算表(财决04表)'!$A$10:$J$500,4,FALSE))</f>
        <v/>
      </c>
      <c r="D231" s="144" t="str">
        <f>IF(ISERROR(VLOOKUP(A231,'[1]Z04 支出决算表(财决04表)'!$A$10:$J$500,5,FALSE)),"",VLOOKUP(A231,'[1]Z04 支出决算表(财决04表)'!$A$10:$J$500,5,FALSE))</f>
        <v/>
      </c>
      <c r="E231" s="144" t="str">
        <f>IF(ISERROR(VLOOKUP(A231,'[1]Z04 支出决算表(财决04表)'!$A$10:$J$500,6,FALSE)),"",VLOOKUP(A231,'[1]Z04 支出决算表(财决04表)'!$A$10:$J$500,6,FALSE))</f>
        <v/>
      </c>
      <c r="F231" s="144" t="str">
        <f>IF(ISERROR(VLOOKUP(A231,'[1]Z04 支出决算表(财决04表)'!$A$10:$J$500,7,FALSE)),"",VLOOKUP(A231,'[1]Z04 支出决算表(财决04表)'!$A$10:$J$500,7,FALSE))</f>
        <v/>
      </c>
      <c r="G231" s="144" t="str">
        <f>IF(ISERROR(VLOOKUP(A231,'[1]Z04 支出决算表(财决04表)'!$A$10:$J$500,8,FALSE)),"",VLOOKUP(A231,'[1]Z04 支出决算表(财决04表)'!$A$10:$J$500,8,FALSE))</f>
        <v/>
      </c>
      <c r="H231" s="144" t="str">
        <f>IF(ISERROR(VLOOKUP(A231,'[1]Z04 支出决算表(财决04表)'!$A$10:$J$500,9,FALSE)),"",VLOOKUP(A231,'[1]Z04 支出决算表(财决04表)'!$A$10:$J$500,9,FALSE))</f>
        <v/>
      </c>
      <c r="I231" s="144" t="str">
        <f>IF(ISERROR(VLOOKUP(A231,'[1]Z04 支出决算表(财决04表)'!$A$10:$J$500,10,FALSE)),"",VLOOKUP(A231,'[1]Z04 支出决算表(财决04表)'!$A$10:$J$500,10,FALSE))</f>
        <v/>
      </c>
      <c r="J231" s="155">
        <f>'[1]Z04 支出决算表(财决04表)'!$A230</f>
        <v>0</v>
      </c>
      <c r="K231" s="156">
        <f>'[1]Z04 支出决算表(财决04表)'!$E230</f>
        <v>0</v>
      </c>
      <c r="L231" s="133" t="str">
        <f t="shared" si="7"/>
        <v/>
      </c>
    </row>
    <row r="232" spans="1:12" ht="22.65" customHeight="1">
      <c r="A232" s="141" t="str">
        <f t="shared" si="6"/>
        <v/>
      </c>
      <c r="B232" s="142"/>
      <c r="C232" s="143" t="str">
        <f>IF(ISERROR(VLOOKUP(A232,'[1]Z04 支出决算表(财决04表)'!$A$10:$J$500,4,FALSE)),"",VLOOKUP(A232,'[1]Z04 支出决算表(财决04表)'!$A$10:$J$500,4,FALSE))</f>
        <v/>
      </c>
      <c r="D232" s="144" t="str">
        <f>IF(ISERROR(VLOOKUP(A232,'[1]Z04 支出决算表(财决04表)'!$A$10:$J$500,5,FALSE)),"",VLOOKUP(A232,'[1]Z04 支出决算表(财决04表)'!$A$10:$J$500,5,FALSE))</f>
        <v/>
      </c>
      <c r="E232" s="144" t="str">
        <f>IF(ISERROR(VLOOKUP(A232,'[1]Z04 支出决算表(财决04表)'!$A$10:$J$500,6,FALSE)),"",VLOOKUP(A232,'[1]Z04 支出决算表(财决04表)'!$A$10:$J$500,6,FALSE))</f>
        <v/>
      </c>
      <c r="F232" s="144" t="str">
        <f>IF(ISERROR(VLOOKUP(A232,'[1]Z04 支出决算表(财决04表)'!$A$10:$J$500,7,FALSE)),"",VLOOKUP(A232,'[1]Z04 支出决算表(财决04表)'!$A$10:$J$500,7,FALSE))</f>
        <v/>
      </c>
      <c r="G232" s="144" t="str">
        <f>IF(ISERROR(VLOOKUP(A232,'[1]Z04 支出决算表(财决04表)'!$A$10:$J$500,8,FALSE)),"",VLOOKUP(A232,'[1]Z04 支出决算表(财决04表)'!$A$10:$J$500,8,FALSE))</f>
        <v/>
      </c>
      <c r="H232" s="144" t="str">
        <f>IF(ISERROR(VLOOKUP(A232,'[1]Z04 支出决算表(财决04表)'!$A$10:$J$500,9,FALSE)),"",VLOOKUP(A232,'[1]Z04 支出决算表(财决04表)'!$A$10:$J$500,9,FALSE))</f>
        <v/>
      </c>
      <c r="I232" s="144" t="str">
        <f>IF(ISERROR(VLOOKUP(A232,'[1]Z04 支出决算表(财决04表)'!$A$10:$J$500,10,FALSE)),"",VLOOKUP(A232,'[1]Z04 支出决算表(财决04表)'!$A$10:$J$500,10,FALSE))</f>
        <v/>
      </c>
      <c r="J232" s="155">
        <f>'[1]Z04 支出决算表(财决04表)'!$A231</f>
        <v>0</v>
      </c>
      <c r="K232" s="156">
        <f>'[1]Z04 支出决算表(财决04表)'!$E231</f>
        <v>0</v>
      </c>
      <c r="L232" s="133" t="str">
        <f t="shared" si="7"/>
        <v/>
      </c>
    </row>
    <row r="233" spans="1:12" ht="22.65" customHeight="1">
      <c r="A233" s="141" t="str">
        <f t="shared" si="6"/>
        <v/>
      </c>
      <c r="B233" s="142"/>
      <c r="C233" s="143" t="str">
        <f>IF(ISERROR(VLOOKUP(A233,'[1]Z04 支出决算表(财决04表)'!$A$10:$J$500,4,FALSE)),"",VLOOKUP(A233,'[1]Z04 支出决算表(财决04表)'!$A$10:$J$500,4,FALSE))</f>
        <v/>
      </c>
      <c r="D233" s="144" t="str">
        <f>IF(ISERROR(VLOOKUP(A233,'[1]Z04 支出决算表(财决04表)'!$A$10:$J$500,5,FALSE)),"",VLOOKUP(A233,'[1]Z04 支出决算表(财决04表)'!$A$10:$J$500,5,FALSE))</f>
        <v/>
      </c>
      <c r="E233" s="144" t="str">
        <f>IF(ISERROR(VLOOKUP(A233,'[1]Z04 支出决算表(财决04表)'!$A$10:$J$500,6,FALSE)),"",VLOOKUP(A233,'[1]Z04 支出决算表(财决04表)'!$A$10:$J$500,6,FALSE))</f>
        <v/>
      </c>
      <c r="F233" s="144" t="str">
        <f>IF(ISERROR(VLOOKUP(A233,'[1]Z04 支出决算表(财决04表)'!$A$10:$J$500,7,FALSE)),"",VLOOKUP(A233,'[1]Z04 支出决算表(财决04表)'!$A$10:$J$500,7,FALSE))</f>
        <v/>
      </c>
      <c r="G233" s="144" t="str">
        <f>IF(ISERROR(VLOOKUP(A233,'[1]Z04 支出决算表(财决04表)'!$A$10:$J$500,8,FALSE)),"",VLOOKUP(A233,'[1]Z04 支出决算表(财决04表)'!$A$10:$J$500,8,FALSE))</f>
        <v/>
      </c>
      <c r="H233" s="144" t="str">
        <f>IF(ISERROR(VLOOKUP(A233,'[1]Z04 支出决算表(财决04表)'!$A$10:$J$500,9,FALSE)),"",VLOOKUP(A233,'[1]Z04 支出决算表(财决04表)'!$A$10:$J$500,9,FALSE))</f>
        <v/>
      </c>
      <c r="I233" s="144" t="str">
        <f>IF(ISERROR(VLOOKUP(A233,'[1]Z04 支出决算表(财决04表)'!$A$10:$J$500,10,FALSE)),"",VLOOKUP(A233,'[1]Z04 支出决算表(财决04表)'!$A$10:$J$500,10,FALSE))</f>
        <v/>
      </c>
      <c r="J233" s="155">
        <f>'[1]Z04 支出决算表(财决04表)'!$A232</f>
        <v>0</v>
      </c>
      <c r="K233" s="156">
        <f>'[1]Z04 支出决算表(财决04表)'!$E232</f>
        <v>0</v>
      </c>
      <c r="L233" s="133" t="str">
        <f t="shared" si="7"/>
        <v/>
      </c>
    </row>
    <row r="234" spans="1:12" ht="22.65" customHeight="1">
      <c r="A234" s="141" t="str">
        <f t="shared" si="6"/>
        <v/>
      </c>
      <c r="B234" s="142"/>
      <c r="C234" s="143" t="str">
        <f>IF(ISERROR(VLOOKUP(A234,'[1]Z04 支出决算表(财决04表)'!$A$10:$J$500,4,FALSE)),"",VLOOKUP(A234,'[1]Z04 支出决算表(财决04表)'!$A$10:$J$500,4,FALSE))</f>
        <v/>
      </c>
      <c r="D234" s="144" t="str">
        <f>IF(ISERROR(VLOOKUP(A234,'[1]Z04 支出决算表(财决04表)'!$A$10:$J$500,5,FALSE)),"",VLOOKUP(A234,'[1]Z04 支出决算表(财决04表)'!$A$10:$J$500,5,FALSE))</f>
        <v/>
      </c>
      <c r="E234" s="144" t="str">
        <f>IF(ISERROR(VLOOKUP(A234,'[1]Z04 支出决算表(财决04表)'!$A$10:$J$500,6,FALSE)),"",VLOOKUP(A234,'[1]Z04 支出决算表(财决04表)'!$A$10:$J$500,6,FALSE))</f>
        <v/>
      </c>
      <c r="F234" s="144" t="str">
        <f>IF(ISERROR(VLOOKUP(A234,'[1]Z04 支出决算表(财决04表)'!$A$10:$J$500,7,FALSE)),"",VLOOKUP(A234,'[1]Z04 支出决算表(财决04表)'!$A$10:$J$500,7,FALSE))</f>
        <v/>
      </c>
      <c r="G234" s="144" t="str">
        <f>IF(ISERROR(VLOOKUP(A234,'[1]Z04 支出决算表(财决04表)'!$A$10:$J$500,8,FALSE)),"",VLOOKUP(A234,'[1]Z04 支出决算表(财决04表)'!$A$10:$J$500,8,FALSE))</f>
        <v/>
      </c>
      <c r="H234" s="144" t="str">
        <f>IF(ISERROR(VLOOKUP(A234,'[1]Z04 支出决算表(财决04表)'!$A$10:$J$500,9,FALSE)),"",VLOOKUP(A234,'[1]Z04 支出决算表(财决04表)'!$A$10:$J$500,9,FALSE))</f>
        <v/>
      </c>
      <c r="I234" s="144" t="str">
        <f>IF(ISERROR(VLOOKUP(A234,'[1]Z04 支出决算表(财决04表)'!$A$10:$J$500,10,FALSE)),"",VLOOKUP(A234,'[1]Z04 支出决算表(财决04表)'!$A$10:$J$500,10,FALSE))</f>
        <v/>
      </c>
      <c r="J234" s="155">
        <f>'[1]Z04 支出决算表(财决04表)'!$A233</f>
        <v>0</v>
      </c>
      <c r="K234" s="156">
        <f>'[1]Z04 支出决算表(财决04表)'!$E233</f>
        <v>0</v>
      </c>
      <c r="L234" s="133" t="str">
        <f t="shared" si="7"/>
        <v/>
      </c>
    </row>
    <row r="235" spans="1:12" ht="22.65" customHeight="1">
      <c r="A235" s="141" t="str">
        <f t="shared" si="6"/>
        <v/>
      </c>
      <c r="B235" s="142"/>
      <c r="C235" s="143" t="str">
        <f>IF(ISERROR(VLOOKUP(A235,'[1]Z04 支出决算表(财决04表)'!$A$10:$J$500,4,FALSE)),"",VLOOKUP(A235,'[1]Z04 支出决算表(财决04表)'!$A$10:$J$500,4,FALSE))</f>
        <v/>
      </c>
      <c r="D235" s="144" t="str">
        <f>IF(ISERROR(VLOOKUP(A235,'[1]Z04 支出决算表(财决04表)'!$A$10:$J$500,5,FALSE)),"",VLOOKUP(A235,'[1]Z04 支出决算表(财决04表)'!$A$10:$J$500,5,FALSE))</f>
        <v/>
      </c>
      <c r="E235" s="144" t="str">
        <f>IF(ISERROR(VLOOKUP(A235,'[1]Z04 支出决算表(财决04表)'!$A$10:$J$500,6,FALSE)),"",VLOOKUP(A235,'[1]Z04 支出决算表(财决04表)'!$A$10:$J$500,6,FALSE))</f>
        <v/>
      </c>
      <c r="F235" s="144" t="str">
        <f>IF(ISERROR(VLOOKUP(A235,'[1]Z04 支出决算表(财决04表)'!$A$10:$J$500,7,FALSE)),"",VLOOKUP(A235,'[1]Z04 支出决算表(财决04表)'!$A$10:$J$500,7,FALSE))</f>
        <v/>
      </c>
      <c r="G235" s="144" t="str">
        <f>IF(ISERROR(VLOOKUP(A235,'[1]Z04 支出决算表(财决04表)'!$A$10:$J$500,8,FALSE)),"",VLOOKUP(A235,'[1]Z04 支出决算表(财决04表)'!$A$10:$J$500,8,FALSE))</f>
        <v/>
      </c>
      <c r="H235" s="144" t="str">
        <f>IF(ISERROR(VLOOKUP(A235,'[1]Z04 支出决算表(财决04表)'!$A$10:$J$500,9,FALSE)),"",VLOOKUP(A235,'[1]Z04 支出决算表(财决04表)'!$A$10:$J$500,9,FALSE))</f>
        <v/>
      </c>
      <c r="I235" s="144" t="str">
        <f>IF(ISERROR(VLOOKUP(A235,'[1]Z04 支出决算表(财决04表)'!$A$10:$J$500,10,FALSE)),"",VLOOKUP(A235,'[1]Z04 支出决算表(财决04表)'!$A$10:$J$500,10,FALSE))</f>
        <v/>
      </c>
      <c r="J235" s="155">
        <f>'[1]Z04 支出决算表(财决04表)'!$A234</f>
        <v>0</v>
      </c>
      <c r="K235" s="156">
        <f>'[1]Z04 支出决算表(财决04表)'!$E234</f>
        <v>0</v>
      </c>
      <c r="L235" s="133" t="str">
        <f t="shared" si="7"/>
        <v/>
      </c>
    </row>
    <row r="236" spans="1:12" ht="22.65" customHeight="1">
      <c r="A236" s="141" t="str">
        <f t="shared" si="6"/>
        <v/>
      </c>
      <c r="B236" s="142"/>
      <c r="C236" s="143" t="str">
        <f>IF(ISERROR(VLOOKUP(A236,'[1]Z04 支出决算表(财决04表)'!$A$10:$J$500,4,FALSE)),"",VLOOKUP(A236,'[1]Z04 支出决算表(财决04表)'!$A$10:$J$500,4,FALSE))</f>
        <v/>
      </c>
      <c r="D236" s="144" t="str">
        <f>IF(ISERROR(VLOOKUP(A236,'[1]Z04 支出决算表(财决04表)'!$A$10:$J$500,5,FALSE)),"",VLOOKUP(A236,'[1]Z04 支出决算表(财决04表)'!$A$10:$J$500,5,FALSE))</f>
        <v/>
      </c>
      <c r="E236" s="144" t="str">
        <f>IF(ISERROR(VLOOKUP(A236,'[1]Z04 支出决算表(财决04表)'!$A$10:$J$500,6,FALSE)),"",VLOOKUP(A236,'[1]Z04 支出决算表(财决04表)'!$A$10:$J$500,6,FALSE))</f>
        <v/>
      </c>
      <c r="F236" s="144" t="str">
        <f>IF(ISERROR(VLOOKUP(A236,'[1]Z04 支出决算表(财决04表)'!$A$10:$J$500,7,FALSE)),"",VLOOKUP(A236,'[1]Z04 支出决算表(财决04表)'!$A$10:$J$500,7,FALSE))</f>
        <v/>
      </c>
      <c r="G236" s="144" t="str">
        <f>IF(ISERROR(VLOOKUP(A236,'[1]Z04 支出决算表(财决04表)'!$A$10:$J$500,8,FALSE)),"",VLOOKUP(A236,'[1]Z04 支出决算表(财决04表)'!$A$10:$J$500,8,FALSE))</f>
        <v/>
      </c>
      <c r="H236" s="144" t="str">
        <f>IF(ISERROR(VLOOKUP(A236,'[1]Z04 支出决算表(财决04表)'!$A$10:$J$500,9,FALSE)),"",VLOOKUP(A236,'[1]Z04 支出决算表(财决04表)'!$A$10:$J$500,9,FALSE))</f>
        <v/>
      </c>
      <c r="I236" s="144" t="str">
        <f>IF(ISERROR(VLOOKUP(A236,'[1]Z04 支出决算表(财决04表)'!$A$10:$J$500,10,FALSE)),"",VLOOKUP(A236,'[1]Z04 支出决算表(财决04表)'!$A$10:$J$500,10,FALSE))</f>
        <v/>
      </c>
      <c r="J236" s="155">
        <f>'[1]Z04 支出决算表(财决04表)'!$A235</f>
        <v>0</v>
      </c>
      <c r="K236" s="156">
        <f>'[1]Z04 支出决算表(财决04表)'!$E235</f>
        <v>0</v>
      </c>
      <c r="L236" s="133" t="str">
        <f t="shared" si="7"/>
        <v/>
      </c>
    </row>
    <row r="237" spans="1:12" ht="22.65" customHeight="1">
      <c r="A237" s="141" t="str">
        <f t="shared" si="6"/>
        <v/>
      </c>
      <c r="B237" s="142"/>
      <c r="C237" s="143" t="str">
        <f>IF(ISERROR(VLOOKUP(A237,'[1]Z04 支出决算表(财决04表)'!$A$10:$J$500,4,FALSE)),"",VLOOKUP(A237,'[1]Z04 支出决算表(财决04表)'!$A$10:$J$500,4,FALSE))</f>
        <v/>
      </c>
      <c r="D237" s="144" t="str">
        <f>IF(ISERROR(VLOOKUP(A237,'[1]Z04 支出决算表(财决04表)'!$A$10:$J$500,5,FALSE)),"",VLOOKUP(A237,'[1]Z04 支出决算表(财决04表)'!$A$10:$J$500,5,FALSE))</f>
        <v/>
      </c>
      <c r="E237" s="144" t="str">
        <f>IF(ISERROR(VLOOKUP(A237,'[1]Z04 支出决算表(财决04表)'!$A$10:$J$500,6,FALSE)),"",VLOOKUP(A237,'[1]Z04 支出决算表(财决04表)'!$A$10:$J$500,6,FALSE))</f>
        <v/>
      </c>
      <c r="F237" s="144" t="str">
        <f>IF(ISERROR(VLOOKUP(A237,'[1]Z04 支出决算表(财决04表)'!$A$10:$J$500,7,FALSE)),"",VLOOKUP(A237,'[1]Z04 支出决算表(财决04表)'!$A$10:$J$500,7,FALSE))</f>
        <v/>
      </c>
      <c r="G237" s="144" t="str">
        <f>IF(ISERROR(VLOOKUP(A237,'[1]Z04 支出决算表(财决04表)'!$A$10:$J$500,8,FALSE)),"",VLOOKUP(A237,'[1]Z04 支出决算表(财决04表)'!$A$10:$J$500,8,FALSE))</f>
        <v/>
      </c>
      <c r="H237" s="144" t="str">
        <f>IF(ISERROR(VLOOKUP(A237,'[1]Z04 支出决算表(财决04表)'!$A$10:$J$500,9,FALSE)),"",VLOOKUP(A237,'[1]Z04 支出决算表(财决04表)'!$A$10:$J$500,9,FALSE))</f>
        <v/>
      </c>
      <c r="I237" s="144" t="str">
        <f>IF(ISERROR(VLOOKUP(A237,'[1]Z04 支出决算表(财决04表)'!$A$10:$J$500,10,FALSE)),"",VLOOKUP(A237,'[1]Z04 支出决算表(财决04表)'!$A$10:$J$500,10,FALSE))</f>
        <v/>
      </c>
      <c r="J237" s="155">
        <f>'[1]Z04 支出决算表(财决04表)'!$A236</f>
        <v>0</v>
      </c>
      <c r="K237" s="156">
        <f>'[1]Z04 支出决算表(财决04表)'!$E236</f>
        <v>0</v>
      </c>
      <c r="L237" s="133" t="str">
        <f t="shared" si="7"/>
        <v/>
      </c>
    </row>
    <row r="238" spans="1:12" ht="22.65" customHeight="1">
      <c r="A238" s="141" t="str">
        <f t="shared" si="6"/>
        <v/>
      </c>
      <c r="B238" s="142"/>
      <c r="C238" s="143" t="str">
        <f>IF(ISERROR(VLOOKUP(A238,'[1]Z04 支出决算表(财决04表)'!$A$10:$J$500,4,FALSE)),"",VLOOKUP(A238,'[1]Z04 支出决算表(财决04表)'!$A$10:$J$500,4,FALSE))</f>
        <v/>
      </c>
      <c r="D238" s="144" t="str">
        <f>IF(ISERROR(VLOOKUP(A238,'[1]Z04 支出决算表(财决04表)'!$A$10:$J$500,5,FALSE)),"",VLOOKUP(A238,'[1]Z04 支出决算表(财决04表)'!$A$10:$J$500,5,FALSE))</f>
        <v/>
      </c>
      <c r="E238" s="144" t="str">
        <f>IF(ISERROR(VLOOKUP(A238,'[1]Z04 支出决算表(财决04表)'!$A$10:$J$500,6,FALSE)),"",VLOOKUP(A238,'[1]Z04 支出决算表(财决04表)'!$A$10:$J$500,6,FALSE))</f>
        <v/>
      </c>
      <c r="F238" s="144" t="str">
        <f>IF(ISERROR(VLOOKUP(A238,'[1]Z04 支出决算表(财决04表)'!$A$10:$J$500,7,FALSE)),"",VLOOKUP(A238,'[1]Z04 支出决算表(财决04表)'!$A$10:$J$500,7,FALSE))</f>
        <v/>
      </c>
      <c r="G238" s="144" t="str">
        <f>IF(ISERROR(VLOOKUP(A238,'[1]Z04 支出决算表(财决04表)'!$A$10:$J$500,8,FALSE)),"",VLOOKUP(A238,'[1]Z04 支出决算表(财决04表)'!$A$10:$J$500,8,FALSE))</f>
        <v/>
      </c>
      <c r="H238" s="144" t="str">
        <f>IF(ISERROR(VLOOKUP(A238,'[1]Z04 支出决算表(财决04表)'!$A$10:$J$500,9,FALSE)),"",VLOOKUP(A238,'[1]Z04 支出决算表(财决04表)'!$A$10:$J$500,9,FALSE))</f>
        <v/>
      </c>
      <c r="I238" s="144" t="str">
        <f>IF(ISERROR(VLOOKUP(A238,'[1]Z04 支出决算表(财决04表)'!$A$10:$J$500,10,FALSE)),"",VLOOKUP(A238,'[1]Z04 支出决算表(财决04表)'!$A$10:$J$500,10,FALSE))</f>
        <v/>
      </c>
      <c r="J238" s="155">
        <f>'[1]Z04 支出决算表(财决04表)'!$A237</f>
        <v>0</v>
      </c>
      <c r="K238" s="156">
        <f>'[1]Z04 支出决算表(财决04表)'!$E237</f>
        <v>0</v>
      </c>
      <c r="L238" s="133" t="str">
        <f t="shared" si="7"/>
        <v/>
      </c>
    </row>
    <row r="239" spans="1:12" ht="22.65" customHeight="1">
      <c r="A239" s="141" t="str">
        <f t="shared" si="6"/>
        <v/>
      </c>
      <c r="B239" s="142"/>
      <c r="C239" s="143" t="str">
        <f>IF(ISERROR(VLOOKUP(A239,'[1]Z04 支出决算表(财决04表)'!$A$10:$J$500,4,FALSE)),"",VLOOKUP(A239,'[1]Z04 支出决算表(财决04表)'!$A$10:$J$500,4,FALSE))</f>
        <v/>
      </c>
      <c r="D239" s="144" t="str">
        <f>IF(ISERROR(VLOOKUP(A239,'[1]Z04 支出决算表(财决04表)'!$A$10:$J$500,5,FALSE)),"",VLOOKUP(A239,'[1]Z04 支出决算表(财决04表)'!$A$10:$J$500,5,FALSE))</f>
        <v/>
      </c>
      <c r="E239" s="144" t="str">
        <f>IF(ISERROR(VLOOKUP(A239,'[1]Z04 支出决算表(财决04表)'!$A$10:$J$500,6,FALSE)),"",VLOOKUP(A239,'[1]Z04 支出决算表(财决04表)'!$A$10:$J$500,6,FALSE))</f>
        <v/>
      </c>
      <c r="F239" s="144" t="str">
        <f>IF(ISERROR(VLOOKUP(A239,'[1]Z04 支出决算表(财决04表)'!$A$10:$J$500,7,FALSE)),"",VLOOKUP(A239,'[1]Z04 支出决算表(财决04表)'!$A$10:$J$500,7,FALSE))</f>
        <v/>
      </c>
      <c r="G239" s="144" t="str">
        <f>IF(ISERROR(VLOOKUP(A239,'[1]Z04 支出决算表(财决04表)'!$A$10:$J$500,8,FALSE)),"",VLOOKUP(A239,'[1]Z04 支出决算表(财决04表)'!$A$10:$J$500,8,FALSE))</f>
        <v/>
      </c>
      <c r="H239" s="144" t="str">
        <f>IF(ISERROR(VLOOKUP(A239,'[1]Z04 支出决算表(财决04表)'!$A$10:$J$500,9,FALSE)),"",VLOOKUP(A239,'[1]Z04 支出决算表(财决04表)'!$A$10:$J$500,9,FALSE))</f>
        <v/>
      </c>
      <c r="I239" s="144" t="str">
        <f>IF(ISERROR(VLOOKUP(A239,'[1]Z04 支出决算表(财决04表)'!$A$10:$J$500,10,FALSE)),"",VLOOKUP(A239,'[1]Z04 支出决算表(财决04表)'!$A$10:$J$500,10,FALSE))</f>
        <v/>
      </c>
      <c r="J239" s="155">
        <f>'[1]Z04 支出决算表(财决04表)'!$A238</f>
        <v>0</v>
      </c>
      <c r="K239" s="156">
        <f>'[1]Z04 支出决算表(财决04表)'!$E238</f>
        <v>0</v>
      </c>
      <c r="L239" s="133" t="str">
        <f t="shared" si="7"/>
        <v/>
      </c>
    </row>
    <row r="240" spans="1:12" ht="22.65" customHeight="1">
      <c r="A240" s="141" t="str">
        <f t="shared" si="6"/>
        <v/>
      </c>
      <c r="B240" s="142"/>
      <c r="C240" s="143" t="str">
        <f>IF(ISERROR(VLOOKUP(A240,'[1]Z04 支出决算表(财决04表)'!$A$10:$J$500,4,FALSE)),"",VLOOKUP(A240,'[1]Z04 支出决算表(财决04表)'!$A$10:$J$500,4,FALSE))</f>
        <v/>
      </c>
      <c r="D240" s="144" t="str">
        <f>IF(ISERROR(VLOOKUP(A240,'[1]Z04 支出决算表(财决04表)'!$A$10:$J$500,5,FALSE)),"",VLOOKUP(A240,'[1]Z04 支出决算表(财决04表)'!$A$10:$J$500,5,FALSE))</f>
        <v/>
      </c>
      <c r="E240" s="144" t="str">
        <f>IF(ISERROR(VLOOKUP(A240,'[1]Z04 支出决算表(财决04表)'!$A$10:$J$500,6,FALSE)),"",VLOOKUP(A240,'[1]Z04 支出决算表(财决04表)'!$A$10:$J$500,6,FALSE))</f>
        <v/>
      </c>
      <c r="F240" s="144" t="str">
        <f>IF(ISERROR(VLOOKUP(A240,'[1]Z04 支出决算表(财决04表)'!$A$10:$J$500,7,FALSE)),"",VLOOKUP(A240,'[1]Z04 支出决算表(财决04表)'!$A$10:$J$500,7,FALSE))</f>
        <v/>
      </c>
      <c r="G240" s="144" t="str">
        <f>IF(ISERROR(VLOOKUP(A240,'[1]Z04 支出决算表(财决04表)'!$A$10:$J$500,8,FALSE)),"",VLOOKUP(A240,'[1]Z04 支出决算表(财决04表)'!$A$10:$J$500,8,FALSE))</f>
        <v/>
      </c>
      <c r="H240" s="144" t="str">
        <f>IF(ISERROR(VLOOKUP(A240,'[1]Z04 支出决算表(财决04表)'!$A$10:$J$500,9,FALSE)),"",VLOOKUP(A240,'[1]Z04 支出决算表(财决04表)'!$A$10:$J$500,9,FALSE))</f>
        <v/>
      </c>
      <c r="I240" s="144" t="str">
        <f>IF(ISERROR(VLOOKUP(A240,'[1]Z04 支出决算表(财决04表)'!$A$10:$J$500,10,FALSE)),"",VLOOKUP(A240,'[1]Z04 支出决算表(财决04表)'!$A$10:$J$500,10,FALSE))</f>
        <v/>
      </c>
      <c r="J240" s="155">
        <f>'[1]Z04 支出决算表(财决04表)'!$A239</f>
        <v>0</v>
      </c>
      <c r="K240" s="156">
        <f>'[1]Z04 支出决算表(财决04表)'!$E239</f>
        <v>0</v>
      </c>
      <c r="L240" s="133" t="str">
        <f t="shared" si="7"/>
        <v/>
      </c>
    </row>
    <row r="241" spans="1:12" ht="22.65" customHeight="1">
      <c r="A241" s="141" t="str">
        <f t="shared" si="6"/>
        <v/>
      </c>
      <c r="B241" s="142"/>
      <c r="C241" s="143" t="str">
        <f>IF(ISERROR(VLOOKUP(A241,'[1]Z04 支出决算表(财决04表)'!$A$10:$J$500,4,FALSE)),"",VLOOKUP(A241,'[1]Z04 支出决算表(财决04表)'!$A$10:$J$500,4,FALSE))</f>
        <v/>
      </c>
      <c r="D241" s="144" t="str">
        <f>IF(ISERROR(VLOOKUP(A241,'[1]Z04 支出决算表(财决04表)'!$A$10:$J$500,5,FALSE)),"",VLOOKUP(A241,'[1]Z04 支出决算表(财决04表)'!$A$10:$J$500,5,FALSE))</f>
        <v/>
      </c>
      <c r="E241" s="144" t="str">
        <f>IF(ISERROR(VLOOKUP(A241,'[1]Z04 支出决算表(财决04表)'!$A$10:$J$500,6,FALSE)),"",VLOOKUP(A241,'[1]Z04 支出决算表(财决04表)'!$A$10:$J$500,6,FALSE))</f>
        <v/>
      </c>
      <c r="F241" s="144" t="str">
        <f>IF(ISERROR(VLOOKUP(A241,'[1]Z04 支出决算表(财决04表)'!$A$10:$J$500,7,FALSE)),"",VLOOKUP(A241,'[1]Z04 支出决算表(财决04表)'!$A$10:$J$500,7,FALSE))</f>
        <v/>
      </c>
      <c r="G241" s="144" t="str">
        <f>IF(ISERROR(VLOOKUP(A241,'[1]Z04 支出决算表(财决04表)'!$A$10:$J$500,8,FALSE)),"",VLOOKUP(A241,'[1]Z04 支出决算表(财决04表)'!$A$10:$J$500,8,FALSE))</f>
        <v/>
      </c>
      <c r="H241" s="144" t="str">
        <f>IF(ISERROR(VLOOKUP(A241,'[1]Z04 支出决算表(财决04表)'!$A$10:$J$500,9,FALSE)),"",VLOOKUP(A241,'[1]Z04 支出决算表(财决04表)'!$A$10:$J$500,9,FALSE))</f>
        <v/>
      </c>
      <c r="I241" s="144" t="str">
        <f>IF(ISERROR(VLOOKUP(A241,'[1]Z04 支出决算表(财决04表)'!$A$10:$J$500,10,FALSE)),"",VLOOKUP(A241,'[1]Z04 支出决算表(财决04表)'!$A$10:$J$500,10,FALSE))</f>
        <v/>
      </c>
      <c r="J241" s="155">
        <f>'[1]Z04 支出决算表(财决04表)'!$A240</f>
        <v>0</v>
      </c>
      <c r="K241" s="156">
        <f>'[1]Z04 支出决算表(财决04表)'!$E240</f>
        <v>0</v>
      </c>
      <c r="L241" s="133" t="str">
        <f t="shared" si="7"/>
        <v/>
      </c>
    </row>
    <row r="242" spans="1:12" ht="22.65" customHeight="1">
      <c r="A242" s="141" t="str">
        <f t="shared" si="6"/>
        <v/>
      </c>
      <c r="B242" s="142"/>
      <c r="C242" s="143" t="str">
        <f>IF(ISERROR(VLOOKUP(A242,'[1]Z04 支出决算表(财决04表)'!$A$10:$J$500,4,FALSE)),"",VLOOKUP(A242,'[1]Z04 支出决算表(财决04表)'!$A$10:$J$500,4,FALSE))</f>
        <v/>
      </c>
      <c r="D242" s="144" t="str">
        <f>IF(ISERROR(VLOOKUP(A242,'[1]Z04 支出决算表(财决04表)'!$A$10:$J$500,5,FALSE)),"",VLOOKUP(A242,'[1]Z04 支出决算表(财决04表)'!$A$10:$J$500,5,FALSE))</f>
        <v/>
      </c>
      <c r="E242" s="144" t="str">
        <f>IF(ISERROR(VLOOKUP(A242,'[1]Z04 支出决算表(财决04表)'!$A$10:$J$500,6,FALSE)),"",VLOOKUP(A242,'[1]Z04 支出决算表(财决04表)'!$A$10:$J$500,6,FALSE))</f>
        <v/>
      </c>
      <c r="F242" s="144" t="str">
        <f>IF(ISERROR(VLOOKUP(A242,'[1]Z04 支出决算表(财决04表)'!$A$10:$J$500,7,FALSE)),"",VLOOKUP(A242,'[1]Z04 支出决算表(财决04表)'!$A$10:$J$500,7,FALSE))</f>
        <v/>
      </c>
      <c r="G242" s="144" t="str">
        <f>IF(ISERROR(VLOOKUP(A242,'[1]Z04 支出决算表(财决04表)'!$A$10:$J$500,8,FALSE)),"",VLOOKUP(A242,'[1]Z04 支出决算表(财决04表)'!$A$10:$J$500,8,FALSE))</f>
        <v/>
      </c>
      <c r="H242" s="144" t="str">
        <f>IF(ISERROR(VLOOKUP(A242,'[1]Z04 支出决算表(财决04表)'!$A$10:$J$500,9,FALSE)),"",VLOOKUP(A242,'[1]Z04 支出决算表(财决04表)'!$A$10:$J$500,9,FALSE))</f>
        <v/>
      </c>
      <c r="I242" s="144" t="str">
        <f>IF(ISERROR(VLOOKUP(A242,'[1]Z04 支出决算表(财决04表)'!$A$10:$J$500,10,FALSE)),"",VLOOKUP(A242,'[1]Z04 支出决算表(财决04表)'!$A$10:$J$500,10,FALSE))</f>
        <v/>
      </c>
      <c r="J242" s="155">
        <f>'[1]Z04 支出决算表(财决04表)'!$A241</f>
        <v>0</v>
      </c>
      <c r="K242" s="156">
        <f>'[1]Z04 支出决算表(财决04表)'!$E241</f>
        <v>0</v>
      </c>
      <c r="L242" s="133" t="str">
        <f t="shared" si="7"/>
        <v/>
      </c>
    </row>
    <row r="243" spans="1:12" ht="22.65" customHeight="1">
      <c r="A243" s="141" t="str">
        <f t="shared" si="6"/>
        <v/>
      </c>
      <c r="B243" s="142"/>
      <c r="C243" s="143" t="str">
        <f>IF(ISERROR(VLOOKUP(A243,'[1]Z04 支出决算表(财决04表)'!$A$10:$J$500,4,FALSE)),"",VLOOKUP(A243,'[1]Z04 支出决算表(财决04表)'!$A$10:$J$500,4,FALSE))</f>
        <v/>
      </c>
      <c r="D243" s="144" t="str">
        <f>IF(ISERROR(VLOOKUP(A243,'[1]Z04 支出决算表(财决04表)'!$A$10:$J$500,5,FALSE)),"",VLOOKUP(A243,'[1]Z04 支出决算表(财决04表)'!$A$10:$J$500,5,FALSE))</f>
        <v/>
      </c>
      <c r="E243" s="144" t="str">
        <f>IF(ISERROR(VLOOKUP(A243,'[1]Z04 支出决算表(财决04表)'!$A$10:$J$500,6,FALSE)),"",VLOOKUP(A243,'[1]Z04 支出决算表(财决04表)'!$A$10:$J$500,6,FALSE))</f>
        <v/>
      </c>
      <c r="F243" s="144" t="str">
        <f>IF(ISERROR(VLOOKUP(A243,'[1]Z04 支出决算表(财决04表)'!$A$10:$J$500,7,FALSE)),"",VLOOKUP(A243,'[1]Z04 支出决算表(财决04表)'!$A$10:$J$500,7,FALSE))</f>
        <v/>
      </c>
      <c r="G243" s="144" t="str">
        <f>IF(ISERROR(VLOOKUP(A243,'[1]Z04 支出决算表(财决04表)'!$A$10:$J$500,8,FALSE)),"",VLOOKUP(A243,'[1]Z04 支出决算表(财决04表)'!$A$10:$J$500,8,FALSE))</f>
        <v/>
      </c>
      <c r="H243" s="144" t="str">
        <f>IF(ISERROR(VLOOKUP(A243,'[1]Z04 支出决算表(财决04表)'!$A$10:$J$500,9,FALSE)),"",VLOOKUP(A243,'[1]Z04 支出决算表(财决04表)'!$A$10:$J$500,9,FALSE))</f>
        <v/>
      </c>
      <c r="I243" s="144" t="str">
        <f>IF(ISERROR(VLOOKUP(A243,'[1]Z04 支出决算表(财决04表)'!$A$10:$J$500,10,FALSE)),"",VLOOKUP(A243,'[1]Z04 支出决算表(财决04表)'!$A$10:$J$500,10,FALSE))</f>
        <v/>
      </c>
      <c r="J243" s="155">
        <f>'[1]Z04 支出决算表(财决04表)'!$A242</f>
        <v>0</v>
      </c>
      <c r="K243" s="156">
        <f>'[1]Z04 支出决算表(财决04表)'!$E242</f>
        <v>0</v>
      </c>
      <c r="L243" s="133" t="str">
        <f t="shared" si="7"/>
        <v/>
      </c>
    </row>
    <row r="244" spans="1:12" ht="22.65" customHeight="1">
      <c r="A244" s="141" t="str">
        <f t="shared" si="6"/>
        <v/>
      </c>
      <c r="B244" s="142"/>
      <c r="C244" s="143" t="str">
        <f>IF(ISERROR(VLOOKUP(A244,'[1]Z04 支出决算表(财决04表)'!$A$10:$J$500,4,FALSE)),"",VLOOKUP(A244,'[1]Z04 支出决算表(财决04表)'!$A$10:$J$500,4,FALSE))</f>
        <v/>
      </c>
      <c r="D244" s="144" t="str">
        <f>IF(ISERROR(VLOOKUP(A244,'[1]Z04 支出决算表(财决04表)'!$A$10:$J$500,5,FALSE)),"",VLOOKUP(A244,'[1]Z04 支出决算表(财决04表)'!$A$10:$J$500,5,FALSE))</f>
        <v/>
      </c>
      <c r="E244" s="144" t="str">
        <f>IF(ISERROR(VLOOKUP(A244,'[1]Z04 支出决算表(财决04表)'!$A$10:$J$500,6,FALSE)),"",VLOOKUP(A244,'[1]Z04 支出决算表(财决04表)'!$A$10:$J$500,6,FALSE))</f>
        <v/>
      </c>
      <c r="F244" s="144" t="str">
        <f>IF(ISERROR(VLOOKUP(A244,'[1]Z04 支出决算表(财决04表)'!$A$10:$J$500,7,FALSE)),"",VLOOKUP(A244,'[1]Z04 支出决算表(财决04表)'!$A$10:$J$500,7,FALSE))</f>
        <v/>
      </c>
      <c r="G244" s="144" t="str">
        <f>IF(ISERROR(VLOOKUP(A244,'[1]Z04 支出决算表(财决04表)'!$A$10:$J$500,8,FALSE)),"",VLOOKUP(A244,'[1]Z04 支出决算表(财决04表)'!$A$10:$J$500,8,FALSE))</f>
        <v/>
      </c>
      <c r="H244" s="144" t="str">
        <f>IF(ISERROR(VLOOKUP(A244,'[1]Z04 支出决算表(财决04表)'!$A$10:$J$500,9,FALSE)),"",VLOOKUP(A244,'[1]Z04 支出决算表(财决04表)'!$A$10:$J$500,9,FALSE))</f>
        <v/>
      </c>
      <c r="I244" s="144" t="str">
        <f>IF(ISERROR(VLOOKUP(A244,'[1]Z04 支出决算表(财决04表)'!$A$10:$J$500,10,FALSE)),"",VLOOKUP(A244,'[1]Z04 支出决算表(财决04表)'!$A$10:$J$500,10,FALSE))</f>
        <v/>
      </c>
      <c r="J244" s="155">
        <f>'[1]Z04 支出决算表(财决04表)'!$A243</f>
        <v>0</v>
      </c>
      <c r="K244" s="156">
        <f>'[1]Z04 支出决算表(财决04表)'!$E243</f>
        <v>0</v>
      </c>
      <c r="L244" s="133" t="str">
        <f t="shared" si="7"/>
        <v/>
      </c>
    </row>
    <row r="245" spans="1:12" ht="22.65" customHeight="1">
      <c r="A245" s="141" t="str">
        <f t="shared" si="6"/>
        <v/>
      </c>
      <c r="B245" s="142"/>
      <c r="C245" s="143" t="str">
        <f>IF(ISERROR(VLOOKUP(A245,'[1]Z04 支出决算表(财决04表)'!$A$10:$J$500,4,FALSE)),"",VLOOKUP(A245,'[1]Z04 支出决算表(财决04表)'!$A$10:$J$500,4,FALSE))</f>
        <v/>
      </c>
      <c r="D245" s="144" t="str">
        <f>IF(ISERROR(VLOOKUP(A245,'[1]Z04 支出决算表(财决04表)'!$A$10:$J$500,5,FALSE)),"",VLOOKUP(A245,'[1]Z04 支出决算表(财决04表)'!$A$10:$J$500,5,FALSE))</f>
        <v/>
      </c>
      <c r="E245" s="144" t="str">
        <f>IF(ISERROR(VLOOKUP(A245,'[1]Z04 支出决算表(财决04表)'!$A$10:$J$500,6,FALSE)),"",VLOOKUP(A245,'[1]Z04 支出决算表(财决04表)'!$A$10:$J$500,6,FALSE))</f>
        <v/>
      </c>
      <c r="F245" s="144" t="str">
        <f>IF(ISERROR(VLOOKUP(A245,'[1]Z04 支出决算表(财决04表)'!$A$10:$J$500,7,FALSE)),"",VLOOKUP(A245,'[1]Z04 支出决算表(财决04表)'!$A$10:$J$500,7,FALSE))</f>
        <v/>
      </c>
      <c r="G245" s="144" t="str">
        <f>IF(ISERROR(VLOOKUP(A245,'[1]Z04 支出决算表(财决04表)'!$A$10:$J$500,8,FALSE)),"",VLOOKUP(A245,'[1]Z04 支出决算表(财决04表)'!$A$10:$J$500,8,FALSE))</f>
        <v/>
      </c>
      <c r="H245" s="144" t="str">
        <f>IF(ISERROR(VLOOKUP(A245,'[1]Z04 支出决算表(财决04表)'!$A$10:$J$500,9,FALSE)),"",VLOOKUP(A245,'[1]Z04 支出决算表(财决04表)'!$A$10:$J$500,9,FALSE))</f>
        <v/>
      </c>
      <c r="I245" s="144" t="str">
        <f>IF(ISERROR(VLOOKUP(A245,'[1]Z04 支出决算表(财决04表)'!$A$10:$J$500,10,FALSE)),"",VLOOKUP(A245,'[1]Z04 支出决算表(财决04表)'!$A$10:$J$500,10,FALSE))</f>
        <v/>
      </c>
      <c r="J245" s="155">
        <f>'[1]Z04 支出决算表(财决04表)'!$A244</f>
        <v>0</v>
      </c>
      <c r="K245" s="156">
        <f>'[1]Z04 支出决算表(财决04表)'!$E244</f>
        <v>0</v>
      </c>
      <c r="L245" s="133" t="str">
        <f t="shared" si="7"/>
        <v/>
      </c>
    </row>
    <row r="246" spans="1:12" ht="22.65" customHeight="1">
      <c r="A246" s="141" t="str">
        <f t="shared" si="6"/>
        <v/>
      </c>
      <c r="B246" s="142"/>
      <c r="C246" s="143" t="str">
        <f>IF(ISERROR(VLOOKUP(A246,'[1]Z04 支出决算表(财决04表)'!$A$10:$J$500,4,FALSE)),"",VLOOKUP(A246,'[1]Z04 支出决算表(财决04表)'!$A$10:$J$500,4,FALSE))</f>
        <v/>
      </c>
      <c r="D246" s="144" t="str">
        <f>IF(ISERROR(VLOOKUP(A246,'[1]Z04 支出决算表(财决04表)'!$A$10:$J$500,5,FALSE)),"",VLOOKUP(A246,'[1]Z04 支出决算表(财决04表)'!$A$10:$J$500,5,FALSE))</f>
        <v/>
      </c>
      <c r="E246" s="144" t="str">
        <f>IF(ISERROR(VLOOKUP(A246,'[1]Z04 支出决算表(财决04表)'!$A$10:$J$500,6,FALSE)),"",VLOOKUP(A246,'[1]Z04 支出决算表(财决04表)'!$A$10:$J$500,6,FALSE))</f>
        <v/>
      </c>
      <c r="F246" s="144" t="str">
        <f>IF(ISERROR(VLOOKUP(A246,'[1]Z04 支出决算表(财决04表)'!$A$10:$J$500,7,FALSE)),"",VLOOKUP(A246,'[1]Z04 支出决算表(财决04表)'!$A$10:$J$500,7,FALSE))</f>
        <v/>
      </c>
      <c r="G246" s="144" t="str">
        <f>IF(ISERROR(VLOOKUP(A246,'[1]Z04 支出决算表(财决04表)'!$A$10:$J$500,8,FALSE)),"",VLOOKUP(A246,'[1]Z04 支出决算表(财决04表)'!$A$10:$J$500,8,FALSE))</f>
        <v/>
      </c>
      <c r="H246" s="144" t="str">
        <f>IF(ISERROR(VLOOKUP(A246,'[1]Z04 支出决算表(财决04表)'!$A$10:$J$500,9,FALSE)),"",VLOOKUP(A246,'[1]Z04 支出决算表(财决04表)'!$A$10:$J$500,9,FALSE))</f>
        <v/>
      </c>
      <c r="I246" s="144" t="str">
        <f>IF(ISERROR(VLOOKUP(A246,'[1]Z04 支出决算表(财决04表)'!$A$10:$J$500,10,FALSE)),"",VLOOKUP(A246,'[1]Z04 支出决算表(财决04表)'!$A$10:$J$500,10,FALSE))</f>
        <v/>
      </c>
      <c r="J246" s="155">
        <f>'[1]Z04 支出决算表(财决04表)'!$A245</f>
        <v>0</v>
      </c>
      <c r="K246" s="156">
        <f>'[1]Z04 支出决算表(财决04表)'!$E245</f>
        <v>0</v>
      </c>
      <c r="L246" s="133" t="str">
        <f t="shared" si="7"/>
        <v/>
      </c>
    </row>
    <row r="247" spans="1:12" ht="22.65" customHeight="1">
      <c r="A247" s="141" t="str">
        <f t="shared" si="6"/>
        <v/>
      </c>
      <c r="B247" s="142"/>
      <c r="C247" s="143" t="str">
        <f>IF(ISERROR(VLOOKUP(A247,'[1]Z04 支出决算表(财决04表)'!$A$10:$J$500,4,FALSE)),"",VLOOKUP(A247,'[1]Z04 支出决算表(财决04表)'!$A$10:$J$500,4,FALSE))</f>
        <v/>
      </c>
      <c r="D247" s="144" t="str">
        <f>IF(ISERROR(VLOOKUP(A247,'[1]Z04 支出决算表(财决04表)'!$A$10:$J$500,5,FALSE)),"",VLOOKUP(A247,'[1]Z04 支出决算表(财决04表)'!$A$10:$J$500,5,FALSE))</f>
        <v/>
      </c>
      <c r="E247" s="144" t="str">
        <f>IF(ISERROR(VLOOKUP(A247,'[1]Z04 支出决算表(财决04表)'!$A$10:$J$500,6,FALSE)),"",VLOOKUP(A247,'[1]Z04 支出决算表(财决04表)'!$A$10:$J$500,6,FALSE))</f>
        <v/>
      </c>
      <c r="F247" s="144" t="str">
        <f>IF(ISERROR(VLOOKUP(A247,'[1]Z04 支出决算表(财决04表)'!$A$10:$J$500,7,FALSE)),"",VLOOKUP(A247,'[1]Z04 支出决算表(财决04表)'!$A$10:$J$500,7,FALSE))</f>
        <v/>
      </c>
      <c r="G247" s="144" t="str">
        <f>IF(ISERROR(VLOOKUP(A247,'[1]Z04 支出决算表(财决04表)'!$A$10:$J$500,8,FALSE)),"",VLOOKUP(A247,'[1]Z04 支出决算表(财决04表)'!$A$10:$J$500,8,FALSE))</f>
        <v/>
      </c>
      <c r="H247" s="144" t="str">
        <f>IF(ISERROR(VLOOKUP(A247,'[1]Z04 支出决算表(财决04表)'!$A$10:$J$500,9,FALSE)),"",VLOOKUP(A247,'[1]Z04 支出决算表(财决04表)'!$A$10:$J$500,9,FALSE))</f>
        <v/>
      </c>
      <c r="I247" s="144" t="str">
        <f>IF(ISERROR(VLOOKUP(A247,'[1]Z04 支出决算表(财决04表)'!$A$10:$J$500,10,FALSE)),"",VLOOKUP(A247,'[1]Z04 支出决算表(财决04表)'!$A$10:$J$500,10,FALSE))</f>
        <v/>
      </c>
      <c r="J247" s="155">
        <f>'[1]Z04 支出决算表(财决04表)'!$A246</f>
        <v>0</v>
      </c>
      <c r="K247" s="156">
        <f>'[1]Z04 支出决算表(财决04表)'!$E246</f>
        <v>0</v>
      </c>
      <c r="L247" s="133" t="str">
        <f t="shared" si="7"/>
        <v/>
      </c>
    </row>
    <row r="248" spans="1:12" ht="22.65" customHeight="1">
      <c r="A248" s="141" t="str">
        <f t="shared" si="6"/>
        <v/>
      </c>
      <c r="B248" s="142"/>
      <c r="C248" s="143" t="str">
        <f>IF(ISERROR(VLOOKUP(A248,'[1]Z04 支出决算表(财决04表)'!$A$10:$J$500,4,FALSE)),"",VLOOKUP(A248,'[1]Z04 支出决算表(财决04表)'!$A$10:$J$500,4,FALSE))</f>
        <v/>
      </c>
      <c r="D248" s="144" t="str">
        <f>IF(ISERROR(VLOOKUP(A248,'[1]Z04 支出决算表(财决04表)'!$A$10:$J$500,5,FALSE)),"",VLOOKUP(A248,'[1]Z04 支出决算表(财决04表)'!$A$10:$J$500,5,FALSE))</f>
        <v/>
      </c>
      <c r="E248" s="144" t="str">
        <f>IF(ISERROR(VLOOKUP(A248,'[1]Z04 支出决算表(财决04表)'!$A$10:$J$500,6,FALSE)),"",VLOOKUP(A248,'[1]Z04 支出决算表(财决04表)'!$A$10:$J$500,6,FALSE))</f>
        <v/>
      </c>
      <c r="F248" s="144" t="str">
        <f>IF(ISERROR(VLOOKUP(A248,'[1]Z04 支出决算表(财决04表)'!$A$10:$J$500,7,FALSE)),"",VLOOKUP(A248,'[1]Z04 支出决算表(财决04表)'!$A$10:$J$500,7,FALSE))</f>
        <v/>
      </c>
      <c r="G248" s="144" t="str">
        <f>IF(ISERROR(VLOOKUP(A248,'[1]Z04 支出决算表(财决04表)'!$A$10:$J$500,8,FALSE)),"",VLOOKUP(A248,'[1]Z04 支出决算表(财决04表)'!$A$10:$J$500,8,FALSE))</f>
        <v/>
      </c>
      <c r="H248" s="144" t="str">
        <f>IF(ISERROR(VLOOKUP(A248,'[1]Z04 支出决算表(财决04表)'!$A$10:$J$500,9,FALSE)),"",VLOOKUP(A248,'[1]Z04 支出决算表(财决04表)'!$A$10:$J$500,9,FALSE))</f>
        <v/>
      </c>
      <c r="I248" s="144" t="str">
        <f>IF(ISERROR(VLOOKUP(A248,'[1]Z04 支出决算表(财决04表)'!$A$10:$J$500,10,FALSE)),"",VLOOKUP(A248,'[1]Z04 支出决算表(财决04表)'!$A$10:$J$500,10,FALSE))</f>
        <v/>
      </c>
      <c r="J248" s="155">
        <f>'[1]Z04 支出决算表(财决04表)'!$A247</f>
        <v>0</v>
      </c>
      <c r="K248" s="156">
        <f>'[1]Z04 支出决算表(财决04表)'!$E247</f>
        <v>0</v>
      </c>
      <c r="L248" s="133" t="str">
        <f t="shared" si="7"/>
        <v/>
      </c>
    </row>
    <row r="249" spans="1:12" ht="22.65" customHeight="1">
      <c r="A249" s="141" t="str">
        <f t="shared" si="6"/>
        <v/>
      </c>
      <c r="B249" s="142"/>
      <c r="C249" s="143" t="str">
        <f>IF(ISERROR(VLOOKUP(A249,'[1]Z04 支出决算表(财决04表)'!$A$10:$J$500,4,FALSE)),"",VLOOKUP(A249,'[1]Z04 支出决算表(财决04表)'!$A$10:$J$500,4,FALSE))</f>
        <v/>
      </c>
      <c r="D249" s="144" t="str">
        <f>IF(ISERROR(VLOOKUP(A249,'[1]Z04 支出决算表(财决04表)'!$A$10:$J$500,5,FALSE)),"",VLOOKUP(A249,'[1]Z04 支出决算表(财决04表)'!$A$10:$J$500,5,FALSE))</f>
        <v/>
      </c>
      <c r="E249" s="144" t="str">
        <f>IF(ISERROR(VLOOKUP(A249,'[1]Z04 支出决算表(财决04表)'!$A$10:$J$500,6,FALSE)),"",VLOOKUP(A249,'[1]Z04 支出决算表(财决04表)'!$A$10:$J$500,6,FALSE))</f>
        <v/>
      </c>
      <c r="F249" s="144" t="str">
        <f>IF(ISERROR(VLOOKUP(A249,'[1]Z04 支出决算表(财决04表)'!$A$10:$J$500,7,FALSE)),"",VLOOKUP(A249,'[1]Z04 支出决算表(财决04表)'!$A$10:$J$500,7,FALSE))</f>
        <v/>
      </c>
      <c r="G249" s="144" t="str">
        <f>IF(ISERROR(VLOOKUP(A249,'[1]Z04 支出决算表(财决04表)'!$A$10:$J$500,8,FALSE)),"",VLOOKUP(A249,'[1]Z04 支出决算表(财决04表)'!$A$10:$J$500,8,FALSE))</f>
        <v/>
      </c>
      <c r="H249" s="144" t="str">
        <f>IF(ISERROR(VLOOKUP(A249,'[1]Z04 支出决算表(财决04表)'!$A$10:$J$500,9,FALSE)),"",VLOOKUP(A249,'[1]Z04 支出决算表(财决04表)'!$A$10:$J$500,9,FALSE))</f>
        <v/>
      </c>
      <c r="I249" s="144" t="str">
        <f>IF(ISERROR(VLOOKUP(A249,'[1]Z04 支出决算表(财决04表)'!$A$10:$J$500,10,FALSE)),"",VLOOKUP(A249,'[1]Z04 支出决算表(财决04表)'!$A$10:$J$500,10,FALSE))</f>
        <v/>
      </c>
      <c r="J249" s="155">
        <f>'[1]Z04 支出决算表(财决04表)'!$A248</f>
        <v>0</v>
      </c>
      <c r="K249" s="156">
        <f>'[1]Z04 支出决算表(财决04表)'!$E248</f>
        <v>0</v>
      </c>
      <c r="L249" s="133" t="str">
        <f t="shared" si="7"/>
        <v/>
      </c>
    </row>
    <row r="250" spans="1:12" ht="22.65" customHeight="1">
      <c r="A250" s="141" t="str">
        <f t="shared" si="6"/>
        <v/>
      </c>
      <c r="B250" s="142"/>
      <c r="C250" s="143" t="str">
        <f>IF(ISERROR(VLOOKUP(A250,'[1]Z04 支出决算表(财决04表)'!$A$10:$J$500,4,FALSE)),"",VLOOKUP(A250,'[1]Z04 支出决算表(财决04表)'!$A$10:$J$500,4,FALSE))</f>
        <v/>
      </c>
      <c r="D250" s="144" t="str">
        <f>IF(ISERROR(VLOOKUP(A250,'[1]Z04 支出决算表(财决04表)'!$A$10:$J$500,5,FALSE)),"",VLOOKUP(A250,'[1]Z04 支出决算表(财决04表)'!$A$10:$J$500,5,FALSE))</f>
        <v/>
      </c>
      <c r="E250" s="144" t="str">
        <f>IF(ISERROR(VLOOKUP(A250,'[1]Z04 支出决算表(财决04表)'!$A$10:$J$500,6,FALSE)),"",VLOOKUP(A250,'[1]Z04 支出决算表(财决04表)'!$A$10:$J$500,6,FALSE))</f>
        <v/>
      </c>
      <c r="F250" s="144" t="str">
        <f>IF(ISERROR(VLOOKUP(A250,'[1]Z04 支出决算表(财决04表)'!$A$10:$J$500,7,FALSE)),"",VLOOKUP(A250,'[1]Z04 支出决算表(财决04表)'!$A$10:$J$500,7,FALSE))</f>
        <v/>
      </c>
      <c r="G250" s="144" t="str">
        <f>IF(ISERROR(VLOOKUP(A250,'[1]Z04 支出决算表(财决04表)'!$A$10:$J$500,8,FALSE)),"",VLOOKUP(A250,'[1]Z04 支出决算表(财决04表)'!$A$10:$J$500,8,FALSE))</f>
        <v/>
      </c>
      <c r="H250" s="144" t="str">
        <f>IF(ISERROR(VLOOKUP(A250,'[1]Z04 支出决算表(财决04表)'!$A$10:$J$500,9,FALSE)),"",VLOOKUP(A250,'[1]Z04 支出决算表(财决04表)'!$A$10:$J$500,9,FALSE))</f>
        <v/>
      </c>
      <c r="I250" s="144" t="str">
        <f>IF(ISERROR(VLOOKUP(A250,'[1]Z04 支出决算表(财决04表)'!$A$10:$J$500,10,FALSE)),"",VLOOKUP(A250,'[1]Z04 支出决算表(财决04表)'!$A$10:$J$500,10,FALSE))</f>
        <v/>
      </c>
      <c r="J250" s="155">
        <f>'[1]Z04 支出决算表(财决04表)'!$A249</f>
        <v>0</v>
      </c>
      <c r="K250" s="156">
        <f>'[1]Z04 支出决算表(财决04表)'!$E249</f>
        <v>0</v>
      </c>
      <c r="L250" s="133" t="str">
        <f t="shared" si="7"/>
        <v/>
      </c>
    </row>
    <row r="251" spans="1:12" ht="22.65" customHeight="1">
      <c r="A251" s="141" t="str">
        <f t="shared" si="6"/>
        <v/>
      </c>
      <c r="B251" s="142"/>
      <c r="C251" s="143" t="str">
        <f>IF(ISERROR(VLOOKUP(A251,'[1]Z04 支出决算表(财决04表)'!$A$10:$J$500,4,FALSE)),"",VLOOKUP(A251,'[1]Z04 支出决算表(财决04表)'!$A$10:$J$500,4,FALSE))</f>
        <v/>
      </c>
      <c r="D251" s="144" t="str">
        <f>IF(ISERROR(VLOOKUP(A251,'[1]Z04 支出决算表(财决04表)'!$A$10:$J$500,5,FALSE)),"",VLOOKUP(A251,'[1]Z04 支出决算表(财决04表)'!$A$10:$J$500,5,FALSE))</f>
        <v/>
      </c>
      <c r="E251" s="144" t="str">
        <f>IF(ISERROR(VLOOKUP(A251,'[1]Z04 支出决算表(财决04表)'!$A$10:$J$500,6,FALSE)),"",VLOOKUP(A251,'[1]Z04 支出决算表(财决04表)'!$A$10:$J$500,6,FALSE))</f>
        <v/>
      </c>
      <c r="F251" s="144" t="str">
        <f>IF(ISERROR(VLOOKUP(A251,'[1]Z04 支出决算表(财决04表)'!$A$10:$J$500,7,FALSE)),"",VLOOKUP(A251,'[1]Z04 支出决算表(财决04表)'!$A$10:$J$500,7,FALSE))</f>
        <v/>
      </c>
      <c r="G251" s="144" t="str">
        <f>IF(ISERROR(VLOOKUP(A251,'[1]Z04 支出决算表(财决04表)'!$A$10:$J$500,8,FALSE)),"",VLOOKUP(A251,'[1]Z04 支出决算表(财决04表)'!$A$10:$J$500,8,FALSE))</f>
        <v/>
      </c>
      <c r="H251" s="144" t="str">
        <f>IF(ISERROR(VLOOKUP(A251,'[1]Z04 支出决算表(财决04表)'!$A$10:$J$500,9,FALSE)),"",VLOOKUP(A251,'[1]Z04 支出决算表(财决04表)'!$A$10:$J$500,9,FALSE))</f>
        <v/>
      </c>
      <c r="I251" s="144" t="str">
        <f>IF(ISERROR(VLOOKUP(A251,'[1]Z04 支出决算表(财决04表)'!$A$10:$J$500,10,FALSE)),"",VLOOKUP(A251,'[1]Z04 支出决算表(财决04表)'!$A$10:$J$500,10,FALSE))</f>
        <v/>
      </c>
      <c r="J251" s="155">
        <f>'[1]Z04 支出决算表(财决04表)'!$A250</f>
        <v>0</v>
      </c>
      <c r="K251" s="156">
        <f>'[1]Z04 支出决算表(财决04表)'!$E250</f>
        <v>0</v>
      </c>
      <c r="L251" s="133" t="str">
        <f t="shared" si="7"/>
        <v/>
      </c>
    </row>
    <row r="252" spans="1:12" ht="22.65" customHeight="1">
      <c r="A252" s="141" t="str">
        <f t="shared" si="6"/>
        <v/>
      </c>
      <c r="B252" s="142"/>
      <c r="C252" s="143" t="str">
        <f>IF(ISERROR(VLOOKUP(A252,'[1]Z04 支出决算表(财决04表)'!$A$10:$J$500,4,FALSE)),"",VLOOKUP(A252,'[1]Z04 支出决算表(财决04表)'!$A$10:$J$500,4,FALSE))</f>
        <v/>
      </c>
      <c r="D252" s="144" t="str">
        <f>IF(ISERROR(VLOOKUP(A252,'[1]Z04 支出决算表(财决04表)'!$A$10:$J$500,5,FALSE)),"",VLOOKUP(A252,'[1]Z04 支出决算表(财决04表)'!$A$10:$J$500,5,FALSE))</f>
        <v/>
      </c>
      <c r="E252" s="144" t="str">
        <f>IF(ISERROR(VLOOKUP(A252,'[1]Z04 支出决算表(财决04表)'!$A$10:$J$500,6,FALSE)),"",VLOOKUP(A252,'[1]Z04 支出决算表(财决04表)'!$A$10:$J$500,6,FALSE))</f>
        <v/>
      </c>
      <c r="F252" s="144" t="str">
        <f>IF(ISERROR(VLOOKUP(A252,'[1]Z04 支出决算表(财决04表)'!$A$10:$J$500,7,FALSE)),"",VLOOKUP(A252,'[1]Z04 支出决算表(财决04表)'!$A$10:$J$500,7,FALSE))</f>
        <v/>
      </c>
      <c r="G252" s="144" t="str">
        <f>IF(ISERROR(VLOOKUP(A252,'[1]Z04 支出决算表(财决04表)'!$A$10:$J$500,8,FALSE)),"",VLOOKUP(A252,'[1]Z04 支出决算表(财决04表)'!$A$10:$J$500,8,FALSE))</f>
        <v/>
      </c>
      <c r="H252" s="144" t="str">
        <f>IF(ISERROR(VLOOKUP(A252,'[1]Z04 支出决算表(财决04表)'!$A$10:$J$500,9,FALSE)),"",VLOOKUP(A252,'[1]Z04 支出决算表(财决04表)'!$A$10:$J$500,9,FALSE))</f>
        <v/>
      </c>
      <c r="I252" s="144" t="str">
        <f>IF(ISERROR(VLOOKUP(A252,'[1]Z04 支出决算表(财决04表)'!$A$10:$J$500,10,FALSE)),"",VLOOKUP(A252,'[1]Z04 支出决算表(财决04表)'!$A$10:$J$500,10,FALSE))</f>
        <v/>
      </c>
      <c r="J252" s="155">
        <f>'[1]Z04 支出决算表(财决04表)'!$A251</f>
        <v>0</v>
      </c>
      <c r="K252" s="156">
        <f>'[1]Z04 支出决算表(财决04表)'!$E251</f>
        <v>0</v>
      </c>
      <c r="L252" s="133" t="str">
        <f t="shared" si="7"/>
        <v/>
      </c>
    </row>
    <row r="253" spans="1:12" ht="22.65" customHeight="1">
      <c r="A253" s="141" t="str">
        <f t="shared" si="6"/>
        <v/>
      </c>
      <c r="B253" s="142"/>
      <c r="C253" s="143" t="str">
        <f>IF(ISERROR(VLOOKUP(A253,'[1]Z04 支出决算表(财决04表)'!$A$10:$J$500,4,FALSE)),"",VLOOKUP(A253,'[1]Z04 支出决算表(财决04表)'!$A$10:$J$500,4,FALSE))</f>
        <v/>
      </c>
      <c r="D253" s="144" t="str">
        <f>IF(ISERROR(VLOOKUP(A253,'[1]Z04 支出决算表(财决04表)'!$A$10:$J$500,5,FALSE)),"",VLOOKUP(A253,'[1]Z04 支出决算表(财决04表)'!$A$10:$J$500,5,FALSE))</f>
        <v/>
      </c>
      <c r="E253" s="144" t="str">
        <f>IF(ISERROR(VLOOKUP(A253,'[1]Z04 支出决算表(财决04表)'!$A$10:$J$500,6,FALSE)),"",VLOOKUP(A253,'[1]Z04 支出决算表(财决04表)'!$A$10:$J$500,6,FALSE))</f>
        <v/>
      </c>
      <c r="F253" s="144" t="str">
        <f>IF(ISERROR(VLOOKUP(A253,'[1]Z04 支出决算表(财决04表)'!$A$10:$J$500,7,FALSE)),"",VLOOKUP(A253,'[1]Z04 支出决算表(财决04表)'!$A$10:$J$500,7,FALSE))</f>
        <v/>
      </c>
      <c r="G253" s="144" t="str">
        <f>IF(ISERROR(VLOOKUP(A253,'[1]Z04 支出决算表(财决04表)'!$A$10:$J$500,8,FALSE)),"",VLOOKUP(A253,'[1]Z04 支出决算表(财决04表)'!$A$10:$J$500,8,FALSE))</f>
        <v/>
      </c>
      <c r="H253" s="144" t="str">
        <f>IF(ISERROR(VLOOKUP(A253,'[1]Z04 支出决算表(财决04表)'!$A$10:$J$500,9,FALSE)),"",VLOOKUP(A253,'[1]Z04 支出决算表(财决04表)'!$A$10:$J$500,9,FALSE))</f>
        <v/>
      </c>
      <c r="I253" s="144" t="str">
        <f>IF(ISERROR(VLOOKUP(A253,'[1]Z04 支出决算表(财决04表)'!$A$10:$J$500,10,FALSE)),"",VLOOKUP(A253,'[1]Z04 支出决算表(财决04表)'!$A$10:$J$500,10,FALSE))</f>
        <v/>
      </c>
      <c r="J253" s="155">
        <f>'[1]Z04 支出决算表(财决04表)'!$A252</f>
        <v>0</v>
      </c>
      <c r="K253" s="156">
        <f>'[1]Z04 支出决算表(财决04表)'!$E252</f>
        <v>0</v>
      </c>
      <c r="L253" s="133" t="str">
        <f t="shared" si="7"/>
        <v/>
      </c>
    </row>
    <row r="254" spans="1:12" ht="22.65" customHeight="1">
      <c r="A254" s="141" t="str">
        <f t="shared" si="6"/>
        <v/>
      </c>
      <c r="B254" s="142"/>
      <c r="C254" s="143" t="str">
        <f>IF(ISERROR(VLOOKUP(A254,'[1]Z04 支出决算表(财决04表)'!$A$10:$J$500,4,FALSE)),"",VLOOKUP(A254,'[1]Z04 支出决算表(财决04表)'!$A$10:$J$500,4,FALSE))</f>
        <v/>
      </c>
      <c r="D254" s="144" t="str">
        <f>IF(ISERROR(VLOOKUP(A254,'[1]Z04 支出决算表(财决04表)'!$A$10:$J$500,5,FALSE)),"",VLOOKUP(A254,'[1]Z04 支出决算表(财决04表)'!$A$10:$J$500,5,FALSE))</f>
        <v/>
      </c>
      <c r="E254" s="144" t="str">
        <f>IF(ISERROR(VLOOKUP(A254,'[1]Z04 支出决算表(财决04表)'!$A$10:$J$500,6,FALSE)),"",VLOOKUP(A254,'[1]Z04 支出决算表(财决04表)'!$A$10:$J$500,6,FALSE))</f>
        <v/>
      </c>
      <c r="F254" s="144" t="str">
        <f>IF(ISERROR(VLOOKUP(A254,'[1]Z04 支出决算表(财决04表)'!$A$10:$J$500,7,FALSE)),"",VLOOKUP(A254,'[1]Z04 支出决算表(财决04表)'!$A$10:$J$500,7,FALSE))</f>
        <v/>
      </c>
      <c r="G254" s="144" t="str">
        <f>IF(ISERROR(VLOOKUP(A254,'[1]Z04 支出决算表(财决04表)'!$A$10:$J$500,8,FALSE)),"",VLOOKUP(A254,'[1]Z04 支出决算表(财决04表)'!$A$10:$J$500,8,FALSE))</f>
        <v/>
      </c>
      <c r="H254" s="144" t="str">
        <f>IF(ISERROR(VLOOKUP(A254,'[1]Z04 支出决算表(财决04表)'!$A$10:$J$500,9,FALSE)),"",VLOOKUP(A254,'[1]Z04 支出决算表(财决04表)'!$A$10:$J$500,9,FALSE))</f>
        <v/>
      </c>
      <c r="I254" s="144" t="str">
        <f>IF(ISERROR(VLOOKUP(A254,'[1]Z04 支出决算表(财决04表)'!$A$10:$J$500,10,FALSE)),"",VLOOKUP(A254,'[1]Z04 支出决算表(财决04表)'!$A$10:$J$500,10,FALSE))</f>
        <v/>
      </c>
      <c r="J254" s="155">
        <f>'[1]Z04 支出决算表(财决04表)'!$A253</f>
        <v>0</v>
      </c>
      <c r="K254" s="156">
        <f>'[1]Z04 支出决算表(财决04表)'!$E253</f>
        <v>0</v>
      </c>
      <c r="L254" s="133" t="str">
        <f t="shared" si="7"/>
        <v/>
      </c>
    </row>
    <row r="255" spans="1:12" ht="22.65" customHeight="1">
      <c r="A255" s="141" t="str">
        <f t="shared" si="6"/>
        <v/>
      </c>
      <c r="B255" s="142"/>
      <c r="C255" s="143" t="str">
        <f>IF(ISERROR(VLOOKUP(A255,'[1]Z04 支出决算表(财决04表)'!$A$10:$J$500,4,FALSE)),"",VLOOKUP(A255,'[1]Z04 支出决算表(财决04表)'!$A$10:$J$500,4,FALSE))</f>
        <v/>
      </c>
      <c r="D255" s="144" t="str">
        <f>IF(ISERROR(VLOOKUP(A255,'[1]Z04 支出决算表(财决04表)'!$A$10:$J$500,5,FALSE)),"",VLOOKUP(A255,'[1]Z04 支出决算表(财决04表)'!$A$10:$J$500,5,FALSE))</f>
        <v/>
      </c>
      <c r="E255" s="144" t="str">
        <f>IF(ISERROR(VLOOKUP(A255,'[1]Z04 支出决算表(财决04表)'!$A$10:$J$500,6,FALSE)),"",VLOOKUP(A255,'[1]Z04 支出决算表(财决04表)'!$A$10:$J$500,6,FALSE))</f>
        <v/>
      </c>
      <c r="F255" s="144" t="str">
        <f>IF(ISERROR(VLOOKUP(A255,'[1]Z04 支出决算表(财决04表)'!$A$10:$J$500,7,FALSE)),"",VLOOKUP(A255,'[1]Z04 支出决算表(财决04表)'!$A$10:$J$500,7,FALSE))</f>
        <v/>
      </c>
      <c r="G255" s="144" t="str">
        <f>IF(ISERROR(VLOOKUP(A255,'[1]Z04 支出决算表(财决04表)'!$A$10:$J$500,8,FALSE)),"",VLOOKUP(A255,'[1]Z04 支出决算表(财决04表)'!$A$10:$J$500,8,FALSE))</f>
        <v/>
      </c>
      <c r="H255" s="144" t="str">
        <f>IF(ISERROR(VLOOKUP(A255,'[1]Z04 支出决算表(财决04表)'!$A$10:$J$500,9,FALSE)),"",VLOOKUP(A255,'[1]Z04 支出决算表(财决04表)'!$A$10:$J$500,9,FALSE))</f>
        <v/>
      </c>
      <c r="I255" s="144" t="str">
        <f>IF(ISERROR(VLOOKUP(A255,'[1]Z04 支出决算表(财决04表)'!$A$10:$J$500,10,FALSE)),"",VLOOKUP(A255,'[1]Z04 支出决算表(财决04表)'!$A$10:$J$500,10,FALSE))</f>
        <v/>
      </c>
      <c r="J255" s="155">
        <f>'[1]Z04 支出决算表(财决04表)'!$A254</f>
        <v>0</v>
      </c>
      <c r="K255" s="156">
        <f>'[1]Z04 支出决算表(财决04表)'!$E254</f>
        <v>0</v>
      </c>
      <c r="L255" s="133" t="str">
        <f t="shared" si="7"/>
        <v/>
      </c>
    </row>
    <row r="256" spans="1:12" ht="22.65" customHeight="1">
      <c r="A256" s="141" t="str">
        <f t="shared" si="6"/>
        <v/>
      </c>
      <c r="B256" s="142"/>
      <c r="C256" s="143" t="str">
        <f>IF(ISERROR(VLOOKUP(A256,'[1]Z04 支出决算表(财决04表)'!$A$10:$J$500,4,FALSE)),"",VLOOKUP(A256,'[1]Z04 支出决算表(财决04表)'!$A$10:$J$500,4,FALSE))</f>
        <v/>
      </c>
      <c r="D256" s="144" t="str">
        <f>IF(ISERROR(VLOOKUP(A256,'[1]Z04 支出决算表(财决04表)'!$A$10:$J$500,5,FALSE)),"",VLOOKUP(A256,'[1]Z04 支出决算表(财决04表)'!$A$10:$J$500,5,FALSE))</f>
        <v/>
      </c>
      <c r="E256" s="144" t="str">
        <f>IF(ISERROR(VLOOKUP(A256,'[1]Z04 支出决算表(财决04表)'!$A$10:$J$500,6,FALSE)),"",VLOOKUP(A256,'[1]Z04 支出决算表(财决04表)'!$A$10:$J$500,6,FALSE))</f>
        <v/>
      </c>
      <c r="F256" s="144" t="str">
        <f>IF(ISERROR(VLOOKUP(A256,'[1]Z04 支出决算表(财决04表)'!$A$10:$J$500,7,FALSE)),"",VLOOKUP(A256,'[1]Z04 支出决算表(财决04表)'!$A$10:$J$500,7,FALSE))</f>
        <v/>
      </c>
      <c r="G256" s="144" t="str">
        <f>IF(ISERROR(VLOOKUP(A256,'[1]Z04 支出决算表(财决04表)'!$A$10:$J$500,8,FALSE)),"",VLOOKUP(A256,'[1]Z04 支出决算表(财决04表)'!$A$10:$J$500,8,FALSE))</f>
        <v/>
      </c>
      <c r="H256" s="144" t="str">
        <f>IF(ISERROR(VLOOKUP(A256,'[1]Z04 支出决算表(财决04表)'!$A$10:$J$500,9,FALSE)),"",VLOOKUP(A256,'[1]Z04 支出决算表(财决04表)'!$A$10:$J$500,9,FALSE))</f>
        <v/>
      </c>
      <c r="I256" s="144" t="str">
        <f>IF(ISERROR(VLOOKUP(A256,'[1]Z04 支出决算表(财决04表)'!$A$10:$J$500,10,FALSE)),"",VLOOKUP(A256,'[1]Z04 支出决算表(财决04表)'!$A$10:$J$500,10,FALSE))</f>
        <v/>
      </c>
      <c r="J256" s="155">
        <f>'[1]Z04 支出决算表(财决04表)'!$A255</f>
        <v>0</v>
      </c>
      <c r="K256" s="156">
        <f>'[1]Z04 支出决算表(财决04表)'!$E255</f>
        <v>0</v>
      </c>
      <c r="L256" s="133" t="str">
        <f t="shared" si="7"/>
        <v/>
      </c>
    </row>
    <row r="257" spans="1:12" ht="22.65" customHeight="1">
      <c r="A257" s="141" t="str">
        <f t="shared" si="6"/>
        <v/>
      </c>
      <c r="B257" s="142"/>
      <c r="C257" s="143" t="str">
        <f>IF(ISERROR(VLOOKUP(A257,'[1]Z04 支出决算表(财决04表)'!$A$10:$J$500,4,FALSE)),"",VLOOKUP(A257,'[1]Z04 支出决算表(财决04表)'!$A$10:$J$500,4,FALSE))</f>
        <v/>
      </c>
      <c r="D257" s="144" t="str">
        <f>IF(ISERROR(VLOOKUP(A257,'[1]Z04 支出决算表(财决04表)'!$A$10:$J$500,5,FALSE)),"",VLOOKUP(A257,'[1]Z04 支出决算表(财决04表)'!$A$10:$J$500,5,FALSE))</f>
        <v/>
      </c>
      <c r="E257" s="144" t="str">
        <f>IF(ISERROR(VLOOKUP(A257,'[1]Z04 支出决算表(财决04表)'!$A$10:$J$500,6,FALSE)),"",VLOOKUP(A257,'[1]Z04 支出决算表(财决04表)'!$A$10:$J$500,6,FALSE))</f>
        <v/>
      </c>
      <c r="F257" s="144" t="str">
        <f>IF(ISERROR(VLOOKUP(A257,'[1]Z04 支出决算表(财决04表)'!$A$10:$J$500,7,FALSE)),"",VLOOKUP(A257,'[1]Z04 支出决算表(财决04表)'!$A$10:$J$500,7,FALSE))</f>
        <v/>
      </c>
      <c r="G257" s="144" t="str">
        <f>IF(ISERROR(VLOOKUP(A257,'[1]Z04 支出决算表(财决04表)'!$A$10:$J$500,8,FALSE)),"",VLOOKUP(A257,'[1]Z04 支出决算表(财决04表)'!$A$10:$J$500,8,FALSE))</f>
        <v/>
      </c>
      <c r="H257" s="144" t="str">
        <f>IF(ISERROR(VLOOKUP(A257,'[1]Z04 支出决算表(财决04表)'!$A$10:$J$500,9,FALSE)),"",VLOOKUP(A257,'[1]Z04 支出决算表(财决04表)'!$A$10:$J$500,9,FALSE))</f>
        <v/>
      </c>
      <c r="I257" s="144" t="str">
        <f>IF(ISERROR(VLOOKUP(A257,'[1]Z04 支出决算表(财决04表)'!$A$10:$J$500,10,FALSE)),"",VLOOKUP(A257,'[1]Z04 支出决算表(财决04表)'!$A$10:$J$500,10,FALSE))</f>
        <v/>
      </c>
      <c r="J257" s="155">
        <f>'[1]Z04 支出决算表(财决04表)'!$A256</f>
        <v>0</v>
      </c>
      <c r="K257" s="156">
        <f>'[1]Z04 支出决算表(财决04表)'!$E256</f>
        <v>0</v>
      </c>
      <c r="L257" s="133" t="str">
        <f t="shared" si="7"/>
        <v/>
      </c>
    </row>
    <row r="258" spans="1:12" ht="22.65" customHeight="1">
      <c r="A258" s="141" t="str">
        <f t="shared" si="6"/>
        <v/>
      </c>
      <c r="B258" s="142"/>
      <c r="C258" s="143" t="str">
        <f>IF(ISERROR(VLOOKUP(A258,'[1]Z04 支出决算表(财决04表)'!$A$10:$J$500,4,FALSE)),"",VLOOKUP(A258,'[1]Z04 支出决算表(财决04表)'!$A$10:$J$500,4,FALSE))</f>
        <v/>
      </c>
      <c r="D258" s="144" t="str">
        <f>IF(ISERROR(VLOOKUP(A258,'[1]Z04 支出决算表(财决04表)'!$A$10:$J$500,5,FALSE)),"",VLOOKUP(A258,'[1]Z04 支出决算表(财决04表)'!$A$10:$J$500,5,FALSE))</f>
        <v/>
      </c>
      <c r="E258" s="144" t="str">
        <f>IF(ISERROR(VLOOKUP(A258,'[1]Z04 支出决算表(财决04表)'!$A$10:$J$500,6,FALSE)),"",VLOOKUP(A258,'[1]Z04 支出决算表(财决04表)'!$A$10:$J$500,6,FALSE))</f>
        <v/>
      </c>
      <c r="F258" s="144" t="str">
        <f>IF(ISERROR(VLOOKUP(A258,'[1]Z04 支出决算表(财决04表)'!$A$10:$J$500,7,FALSE)),"",VLOOKUP(A258,'[1]Z04 支出决算表(财决04表)'!$A$10:$J$500,7,FALSE))</f>
        <v/>
      </c>
      <c r="G258" s="144" t="str">
        <f>IF(ISERROR(VLOOKUP(A258,'[1]Z04 支出决算表(财决04表)'!$A$10:$J$500,8,FALSE)),"",VLOOKUP(A258,'[1]Z04 支出决算表(财决04表)'!$A$10:$J$500,8,FALSE))</f>
        <v/>
      </c>
      <c r="H258" s="144" t="str">
        <f>IF(ISERROR(VLOOKUP(A258,'[1]Z04 支出决算表(财决04表)'!$A$10:$J$500,9,FALSE)),"",VLOOKUP(A258,'[1]Z04 支出决算表(财决04表)'!$A$10:$J$500,9,FALSE))</f>
        <v/>
      </c>
      <c r="I258" s="144" t="str">
        <f>IF(ISERROR(VLOOKUP(A258,'[1]Z04 支出决算表(财决04表)'!$A$10:$J$500,10,FALSE)),"",VLOOKUP(A258,'[1]Z04 支出决算表(财决04表)'!$A$10:$J$500,10,FALSE))</f>
        <v/>
      </c>
      <c r="J258" s="155">
        <f>'[1]Z04 支出决算表(财决04表)'!$A257</f>
        <v>0</v>
      </c>
      <c r="K258" s="156">
        <f>'[1]Z04 支出决算表(财决04表)'!$E257</f>
        <v>0</v>
      </c>
      <c r="L258" s="133" t="str">
        <f t="shared" si="7"/>
        <v/>
      </c>
    </row>
    <row r="259" spans="1:12" ht="22.65" customHeight="1">
      <c r="A259" s="141" t="str">
        <f t="shared" si="6"/>
        <v/>
      </c>
      <c r="B259" s="142"/>
      <c r="C259" s="143" t="str">
        <f>IF(ISERROR(VLOOKUP(A259,'[1]Z04 支出决算表(财决04表)'!$A$10:$J$500,4,FALSE)),"",VLOOKUP(A259,'[1]Z04 支出决算表(财决04表)'!$A$10:$J$500,4,FALSE))</f>
        <v/>
      </c>
      <c r="D259" s="144" t="str">
        <f>IF(ISERROR(VLOOKUP(A259,'[1]Z04 支出决算表(财决04表)'!$A$10:$J$500,5,FALSE)),"",VLOOKUP(A259,'[1]Z04 支出决算表(财决04表)'!$A$10:$J$500,5,FALSE))</f>
        <v/>
      </c>
      <c r="E259" s="144" t="str">
        <f>IF(ISERROR(VLOOKUP(A259,'[1]Z04 支出决算表(财决04表)'!$A$10:$J$500,6,FALSE)),"",VLOOKUP(A259,'[1]Z04 支出决算表(财决04表)'!$A$10:$J$500,6,FALSE))</f>
        <v/>
      </c>
      <c r="F259" s="144" t="str">
        <f>IF(ISERROR(VLOOKUP(A259,'[1]Z04 支出决算表(财决04表)'!$A$10:$J$500,7,FALSE)),"",VLOOKUP(A259,'[1]Z04 支出决算表(财决04表)'!$A$10:$J$500,7,FALSE))</f>
        <v/>
      </c>
      <c r="G259" s="144" t="str">
        <f>IF(ISERROR(VLOOKUP(A259,'[1]Z04 支出决算表(财决04表)'!$A$10:$J$500,8,FALSE)),"",VLOOKUP(A259,'[1]Z04 支出决算表(财决04表)'!$A$10:$J$500,8,FALSE))</f>
        <v/>
      </c>
      <c r="H259" s="144" t="str">
        <f>IF(ISERROR(VLOOKUP(A259,'[1]Z04 支出决算表(财决04表)'!$A$10:$J$500,9,FALSE)),"",VLOOKUP(A259,'[1]Z04 支出决算表(财决04表)'!$A$10:$J$500,9,FALSE))</f>
        <v/>
      </c>
      <c r="I259" s="144" t="str">
        <f>IF(ISERROR(VLOOKUP(A259,'[1]Z04 支出决算表(财决04表)'!$A$10:$J$500,10,FALSE)),"",VLOOKUP(A259,'[1]Z04 支出决算表(财决04表)'!$A$10:$J$500,10,FALSE))</f>
        <v/>
      </c>
      <c r="J259" s="155">
        <f>'[1]Z04 支出决算表(财决04表)'!$A258</f>
        <v>0</v>
      </c>
      <c r="K259" s="156">
        <f>'[1]Z04 支出决算表(财决04表)'!$E258</f>
        <v>0</v>
      </c>
      <c r="L259" s="133" t="str">
        <f t="shared" si="7"/>
        <v/>
      </c>
    </row>
    <row r="260" spans="1:12" ht="22.65" customHeight="1">
      <c r="A260" s="141" t="str">
        <f t="shared" si="6"/>
        <v/>
      </c>
      <c r="B260" s="142"/>
      <c r="C260" s="143" t="str">
        <f>IF(ISERROR(VLOOKUP(A260,'[1]Z04 支出决算表(财决04表)'!$A$10:$J$500,4,FALSE)),"",VLOOKUP(A260,'[1]Z04 支出决算表(财决04表)'!$A$10:$J$500,4,FALSE))</f>
        <v/>
      </c>
      <c r="D260" s="144" t="str">
        <f>IF(ISERROR(VLOOKUP(A260,'[1]Z04 支出决算表(财决04表)'!$A$10:$J$500,5,FALSE)),"",VLOOKUP(A260,'[1]Z04 支出决算表(财决04表)'!$A$10:$J$500,5,FALSE))</f>
        <v/>
      </c>
      <c r="E260" s="144" t="str">
        <f>IF(ISERROR(VLOOKUP(A260,'[1]Z04 支出决算表(财决04表)'!$A$10:$J$500,6,FALSE)),"",VLOOKUP(A260,'[1]Z04 支出决算表(财决04表)'!$A$10:$J$500,6,FALSE))</f>
        <v/>
      </c>
      <c r="F260" s="144" t="str">
        <f>IF(ISERROR(VLOOKUP(A260,'[1]Z04 支出决算表(财决04表)'!$A$10:$J$500,7,FALSE)),"",VLOOKUP(A260,'[1]Z04 支出决算表(财决04表)'!$A$10:$J$500,7,FALSE))</f>
        <v/>
      </c>
      <c r="G260" s="144" t="str">
        <f>IF(ISERROR(VLOOKUP(A260,'[1]Z04 支出决算表(财决04表)'!$A$10:$J$500,8,FALSE)),"",VLOOKUP(A260,'[1]Z04 支出决算表(财决04表)'!$A$10:$J$500,8,FALSE))</f>
        <v/>
      </c>
      <c r="H260" s="144" t="str">
        <f>IF(ISERROR(VLOOKUP(A260,'[1]Z04 支出决算表(财决04表)'!$A$10:$J$500,9,FALSE)),"",VLOOKUP(A260,'[1]Z04 支出决算表(财决04表)'!$A$10:$J$500,9,FALSE))</f>
        <v/>
      </c>
      <c r="I260" s="144" t="str">
        <f>IF(ISERROR(VLOOKUP(A260,'[1]Z04 支出决算表(财决04表)'!$A$10:$J$500,10,FALSE)),"",VLOOKUP(A260,'[1]Z04 支出决算表(财决04表)'!$A$10:$J$500,10,FALSE))</f>
        <v/>
      </c>
      <c r="J260" s="155">
        <f>'[1]Z04 支出决算表(财决04表)'!$A259</f>
        <v>0</v>
      </c>
      <c r="K260" s="156">
        <f>'[1]Z04 支出决算表(财决04表)'!$E259</f>
        <v>0</v>
      </c>
      <c r="L260" s="133" t="str">
        <f t="shared" si="7"/>
        <v/>
      </c>
    </row>
    <row r="261" spans="1:12" ht="22.65" customHeight="1">
      <c r="A261" s="141" t="str">
        <f t="shared" si="6"/>
        <v/>
      </c>
      <c r="B261" s="142"/>
      <c r="C261" s="143" t="str">
        <f>IF(ISERROR(VLOOKUP(A261,'[1]Z04 支出决算表(财决04表)'!$A$10:$J$500,4,FALSE)),"",VLOOKUP(A261,'[1]Z04 支出决算表(财决04表)'!$A$10:$J$500,4,FALSE))</f>
        <v/>
      </c>
      <c r="D261" s="144" t="str">
        <f>IF(ISERROR(VLOOKUP(A261,'[1]Z04 支出决算表(财决04表)'!$A$10:$J$500,5,FALSE)),"",VLOOKUP(A261,'[1]Z04 支出决算表(财决04表)'!$A$10:$J$500,5,FALSE))</f>
        <v/>
      </c>
      <c r="E261" s="144" t="str">
        <f>IF(ISERROR(VLOOKUP(A261,'[1]Z04 支出决算表(财决04表)'!$A$10:$J$500,6,FALSE)),"",VLOOKUP(A261,'[1]Z04 支出决算表(财决04表)'!$A$10:$J$500,6,FALSE))</f>
        <v/>
      </c>
      <c r="F261" s="144" t="str">
        <f>IF(ISERROR(VLOOKUP(A261,'[1]Z04 支出决算表(财决04表)'!$A$10:$J$500,7,FALSE)),"",VLOOKUP(A261,'[1]Z04 支出决算表(财决04表)'!$A$10:$J$500,7,FALSE))</f>
        <v/>
      </c>
      <c r="G261" s="144" t="str">
        <f>IF(ISERROR(VLOOKUP(A261,'[1]Z04 支出决算表(财决04表)'!$A$10:$J$500,8,FALSE)),"",VLOOKUP(A261,'[1]Z04 支出决算表(财决04表)'!$A$10:$J$500,8,FALSE))</f>
        <v/>
      </c>
      <c r="H261" s="144" t="str">
        <f>IF(ISERROR(VLOOKUP(A261,'[1]Z04 支出决算表(财决04表)'!$A$10:$J$500,9,FALSE)),"",VLOOKUP(A261,'[1]Z04 支出决算表(财决04表)'!$A$10:$J$500,9,FALSE))</f>
        <v/>
      </c>
      <c r="I261" s="144" t="str">
        <f>IF(ISERROR(VLOOKUP(A261,'[1]Z04 支出决算表(财决04表)'!$A$10:$J$500,10,FALSE)),"",VLOOKUP(A261,'[1]Z04 支出决算表(财决04表)'!$A$10:$J$500,10,FALSE))</f>
        <v/>
      </c>
      <c r="J261" s="155">
        <f>'[1]Z04 支出决算表(财决04表)'!$A260</f>
        <v>0</v>
      </c>
      <c r="K261" s="156">
        <f>'[1]Z04 支出决算表(财决04表)'!$E260</f>
        <v>0</v>
      </c>
      <c r="L261" s="133" t="str">
        <f t="shared" si="7"/>
        <v/>
      </c>
    </row>
    <row r="262" spans="1:12" ht="22.65" customHeight="1">
      <c r="A262" s="141" t="str">
        <f t="shared" si="6"/>
        <v/>
      </c>
      <c r="B262" s="142"/>
      <c r="C262" s="143" t="str">
        <f>IF(ISERROR(VLOOKUP(A262,'[1]Z04 支出决算表(财决04表)'!$A$10:$J$500,4,FALSE)),"",VLOOKUP(A262,'[1]Z04 支出决算表(财决04表)'!$A$10:$J$500,4,FALSE))</f>
        <v/>
      </c>
      <c r="D262" s="144" t="str">
        <f>IF(ISERROR(VLOOKUP(A262,'[1]Z04 支出决算表(财决04表)'!$A$10:$J$500,5,FALSE)),"",VLOOKUP(A262,'[1]Z04 支出决算表(财决04表)'!$A$10:$J$500,5,FALSE))</f>
        <v/>
      </c>
      <c r="E262" s="144" t="str">
        <f>IF(ISERROR(VLOOKUP(A262,'[1]Z04 支出决算表(财决04表)'!$A$10:$J$500,6,FALSE)),"",VLOOKUP(A262,'[1]Z04 支出决算表(财决04表)'!$A$10:$J$500,6,FALSE))</f>
        <v/>
      </c>
      <c r="F262" s="144" t="str">
        <f>IF(ISERROR(VLOOKUP(A262,'[1]Z04 支出决算表(财决04表)'!$A$10:$J$500,7,FALSE)),"",VLOOKUP(A262,'[1]Z04 支出决算表(财决04表)'!$A$10:$J$500,7,FALSE))</f>
        <v/>
      </c>
      <c r="G262" s="144" t="str">
        <f>IF(ISERROR(VLOOKUP(A262,'[1]Z04 支出决算表(财决04表)'!$A$10:$J$500,8,FALSE)),"",VLOOKUP(A262,'[1]Z04 支出决算表(财决04表)'!$A$10:$J$500,8,FALSE))</f>
        <v/>
      </c>
      <c r="H262" s="144" t="str">
        <f>IF(ISERROR(VLOOKUP(A262,'[1]Z04 支出决算表(财决04表)'!$A$10:$J$500,9,FALSE)),"",VLOOKUP(A262,'[1]Z04 支出决算表(财决04表)'!$A$10:$J$500,9,FALSE))</f>
        <v/>
      </c>
      <c r="I262" s="144" t="str">
        <f>IF(ISERROR(VLOOKUP(A262,'[1]Z04 支出决算表(财决04表)'!$A$10:$J$500,10,FALSE)),"",VLOOKUP(A262,'[1]Z04 支出决算表(财决04表)'!$A$10:$J$500,10,FALSE))</f>
        <v/>
      </c>
      <c r="J262" s="155">
        <f>'[1]Z04 支出决算表(财决04表)'!$A261</f>
        <v>0</v>
      </c>
      <c r="K262" s="156">
        <f>'[1]Z04 支出决算表(财决04表)'!$E261</f>
        <v>0</v>
      </c>
      <c r="L262" s="133" t="str">
        <f t="shared" si="7"/>
        <v/>
      </c>
    </row>
    <row r="263" spans="1:12" ht="22.65" customHeight="1">
      <c r="A263" s="141" t="str">
        <f t="shared" si="6"/>
        <v/>
      </c>
      <c r="B263" s="142"/>
      <c r="C263" s="143" t="str">
        <f>IF(ISERROR(VLOOKUP(A263,'[1]Z04 支出决算表(财决04表)'!$A$10:$J$500,4,FALSE)),"",VLOOKUP(A263,'[1]Z04 支出决算表(财决04表)'!$A$10:$J$500,4,FALSE))</f>
        <v/>
      </c>
      <c r="D263" s="144" t="str">
        <f>IF(ISERROR(VLOOKUP(A263,'[1]Z04 支出决算表(财决04表)'!$A$10:$J$500,5,FALSE)),"",VLOOKUP(A263,'[1]Z04 支出决算表(财决04表)'!$A$10:$J$500,5,FALSE))</f>
        <v/>
      </c>
      <c r="E263" s="144" t="str">
        <f>IF(ISERROR(VLOOKUP(A263,'[1]Z04 支出决算表(财决04表)'!$A$10:$J$500,6,FALSE)),"",VLOOKUP(A263,'[1]Z04 支出决算表(财决04表)'!$A$10:$J$500,6,FALSE))</f>
        <v/>
      </c>
      <c r="F263" s="144" t="str">
        <f>IF(ISERROR(VLOOKUP(A263,'[1]Z04 支出决算表(财决04表)'!$A$10:$J$500,7,FALSE)),"",VLOOKUP(A263,'[1]Z04 支出决算表(财决04表)'!$A$10:$J$500,7,FALSE))</f>
        <v/>
      </c>
      <c r="G263" s="144" t="str">
        <f>IF(ISERROR(VLOOKUP(A263,'[1]Z04 支出决算表(财决04表)'!$A$10:$J$500,8,FALSE)),"",VLOOKUP(A263,'[1]Z04 支出决算表(财决04表)'!$A$10:$J$500,8,FALSE))</f>
        <v/>
      </c>
      <c r="H263" s="144" t="str">
        <f>IF(ISERROR(VLOOKUP(A263,'[1]Z04 支出决算表(财决04表)'!$A$10:$J$500,9,FALSE)),"",VLOOKUP(A263,'[1]Z04 支出决算表(财决04表)'!$A$10:$J$500,9,FALSE))</f>
        <v/>
      </c>
      <c r="I263" s="144" t="str">
        <f>IF(ISERROR(VLOOKUP(A263,'[1]Z04 支出决算表(财决04表)'!$A$10:$J$500,10,FALSE)),"",VLOOKUP(A263,'[1]Z04 支出决算表(财决04表)'!$A$10:$J$500,10,FALSE))</f>
        <v/>
      </c>
      <c r="J263" s="155">
        <f>'[1]Z04 支出决算表(财决04表)'!$A262</f>
        <v>0</v>
      </c>
      <c r="K263" s="156">
        <f>'[1]Z04 支出决算表(财决04表)'!$E262</f>
        <v>0</v>
      </c>
      <c r="L263" s="133" t="str">
        <f t="shared" si="7"/>
        <v/>
      </c>
    </row>
    <row r="264" spans="1:12" ht="22.65" customHeight="1">
      <c r="A264" s="141" t="str">
        <f t="shared" si="6"/>
        <v/>
      </c>
      <c r="B264" s="142"/>
      <c r="C264" s="143" t="str">
        <f>IF(ISERROR(VLOOKUP(A264,'[1]Z04 支出决算表(财决04表)'!$A$10:$J$500,4,FALSE)),"",VLOOKUP(A264,'[1]Z04 支出决算表(财决04表)'!$A$10:$J$500,4,FALSE))</f>
        <v/>
      </c>
      <c r="D264" s="144" t="str">
        <f>IF(ISERROR(VLOOKUP(A264,'[1]Z04 支出决算表(财决04表)'!$A$10:$J$500,5,FALSE)),"",VLOOKUP(A264,'[1]Z04 支出决算表(财决04表)'!$A$10:$J$500,5,FALSE))</f>
        <v/>
      </c>
      <c r="E264" s="144" t="str">
        <f>IF(ISERROR(VLOOKUP(A264,'[1]Z04 支出决算表(财决04表)'!$A$10:$J$500,6,FALSE)),"",VLOOKUP(A264,'[1]Z04 支出决算表(财决04表)'!$A$10:$J$500,6,FALSE))</f>
        <v/>
      </c>
      <c r="F264" s="144" t="str">
        <f>IF(ISERROR(VLOOKUP(A264,'[1]Z04 支出决算表(财决04表)'!$A$10:$J$500,7,FALSE)),"",VLOOKUP(A264,'[1]Z04 支出决算表(财决04表)'!$A$10:$J$500,7,FALSE))</f>
        <v/>
      </c>
      <c r="G264" s="144" t="str">
        <f>IF(ISERROR(VLOOKUP(A264,'[1]Z04 支出决算表(财决04表)'!$A$10:$J$500,8,FALSE)),"",VLOOKUP(A264,'[1]Z04 支出决算表(财决04表)'!$A$10:$J$500,8,FALSE))</f>
        <v/>
      </c>
      <c r="H264" s="144" t="str">
        <f>IF(ISERROR(VLOOKUP(A264,'[1]Z04 支出决算表(财决04表)'!$A$10:$J$500,9,FALSE)),"",VLOOKUP(A264,'[1]Z04 支出决算表(财决04表)'!$A$10:$J$500,9,FALSE))</f>
        <v/>
      </c>
      <c r="I264" s="144" t="str">
        <f>IF(ISERROR(VLOOKUP(A264,'[1]Z04 支出决算表(财决04表)'!$A$10:$J$500,10,FALSE)),"",VLOOKUP(A264,'[1]Z04 支出决算表(财决04表)'!$A$10:$J$500,10,FALSE))</f>
        <v/>
      </c>
      <c r="J264" s="155">
        <f>'[1]Z04 支出决算表(财决04表)'!$A263</f>
        <v>0</v>
      </c>
      <c r="K264" s="156">
        <f>'[1]Z04 支出决算表(财决04表)'!$E263</f>
        <v>0</v>
      </c>
      <c r="L264" s="133" t="str">
        <f t="shared" si="7"/>
        <v/>
      </c>
    </row>
    <row r="265" spans="1:12" ht="22.65" customHeight="1">
      <c r="A265" s="141" t="str">
        <f t="shared" si="6"/>
        <v/>
      </c>
      <c r="B265" s="142"/>
      <c r="C265" s="143" t="str">
        <f>IF(ISERROR(VLOOKUP(A265,'[1]Z04 支出决算表(财决04表)'!$A$10:$J$500,4,FALSE)),"",VLOOKUP(A265,'[1]Z04 支出决算表(财决04表)'!$A$10:$J$500,4,FALSE))</f>
        <v/>
      </c>
      <c r="D265" s="144" t="str">
        <f>IF(ISERROR(VLOOKUP(A265,'[1]Z04 支出决算表(财决04表)'!$A$10:$J$500,5,FALSE)),"",VLOOKUP(A265,'[1]Z04 支出决算表(财决04表)'!$A$10:$J$500,5,FALSE))</f>
        <v/>
      </c>
      <c r="E265" s="144" t="str">
        <f>IF(ISERROR(VLOOKUP(A265,'[1]Z04 支出决算表(财决04表)'!$A$10:$J$500,6,FALSE)),"",VLOOKUP(A265,'[1]Z04 支出决算表(财决04表)'!$A$10:$J$500,6,FALSE))</f>
        <v/>
      </c>
      <c r="F265" s="144" t="str">
        <f>IF(ISERROR(VLOOKUP(A265,'[1]Z04 支出决算表(财决04表)'!$A$10:$J$500,7,FALSE)),"",VLOOKUP(A265,'[1]Z04 支出决算表(财决04表)'!$A$10:$J$500,7,FALSE))</f>
        <v/>
      </c>
      <c r="G265" s="144" t="str">
        <f>IF(ISERROR(VLOOKUP(A265,'[1]Z04 支出决算表(财决04表)'!$A$10:$J$500,8,FALSE)),"",VLOOKUP(A265,'[1]Z04 支出决算表(财决04表)'!$A$10:$J$500,8,FALSE))</f>
        <v/>
      </c>
      <c r="H265" s="144" t="str">
        <f>IF(ISERROR(VLOOKUP(A265,'[1]Z04 支出决算表(财决04表)'!$A$10:$J$500,9,FALSE)),"",VLOOKUP(A265,'[1]Z04 支出决算表(财决04表)'!$A$10:$J$500,9,FALSE))</f>
        <v/>
      </c>
      <c r="I265" s="144" t="str">
        <f>IF(ISERROR(VLOOKUP(A265,'[1]Z04 支出决算表(财决04表)'!$A$10:$J$500,10,FALSE)),"",VLOOKUP(A265,'[1]Z04 支出决算表(财决04表)'!$A$10:$J$500,10,FALSE))</f>
        <v/>
      </c>
      <c r="J265" s="155">
        <f>'[1]Z04 支出决算表(财决04表)'!$A264</f>
        <v>0</v>
      </c>
      <c r="K265" s="156">
        <f>'[1]Z04 支出决算表(财决04表)'!$E264</f>
        <v>0</v>
      </c>
      <c r="L265" s="133" t="str">
        <f t="shared" si="7"/>
        <v/>
      </c>
    </row>
    <row r="266" spans="1:12" ht="22.65" customHeight="1">
      <c r="A266" s="141" t="str">
        <f t="shared" si="6"/>
        <v/>
      </c>
      <c r="B266" s="142"/>
      <c r="C266" s="143" t="str">
        <f>IF(ISERROR(VLOOKUP(A266,'[1]Z04 支出决算表(财决04表)'!$A$10:$J$500,4,FALSE)),"",VLOOKUP(A266,'[1]Z04 支出决算表(财决04表)'!$A$10:$J$500,4,FALSE))</f>
        <v/>
      </c>
      <c r="D266" s="144" t="str">
        <f>IF(ISERROR(VLOOKUP(A266,'[1]Z04 支出决算表(财决04表)'!$A$10:$J$500,5,FALSE)),"",VLOOKUP(A266,'[1]Z04 支出决算表(财决04表)'!$A$10:$J$500,5,FALSE))</f>
        <v/>
      </c>
      <c r="E266" s="144" t="str">
        <f>IF(ISERROR(VLOOKUP(A266,'[1]Z04 支出决算表(财决04表)'!$A$10:$J$500,6,FALSE)),"",VLOOKUP(A266,'[1]Z04 支出决算表(财决04表)'!$A$10:$J$500,6,FALSE))</f>
        <v/>
      </c>
      <c r="F266" s="144" t="str">
        <f>IF(ISERROR(VLOOKUP(A266,'[1]Z04 支出决算表(财决04表)'!$A$10:$J$500,7,FALSE)),"",VLOOKUP(A266,'[1]Z04 支出决算表(财决04表)'!$A$10:$J$500,7,FALSE))</f>
        <v/>
      </c>
      <c r="G266" s="144" t="str">
        <f>IF(ISERROR(VLOOKUP(A266,'[1]Z04 支出决算表(财决04表)'!$A$10:$J$500,8,FALSE)),"",VLOOKUP(A266,'[1]Z04 支出决算表(财决04表)'!$A$10:$J$500,8,FALSE))</f>
        <v/>
      </c>
      <c r="H266" s="144" t="str">
        <f>IF(ISERROR(VLOOKUP(A266,'[1]Z04 支出决算表(财决04表)'!$A$10:$J$500,9,FALSE)),"",VLOOKUP(A266,'[1]Z04 支出决算表(财决04表)'!$A$10:$J$500,9,FALSE))</f>
        <v/>
      </c>
      <c r="I266" s="144" t="str">
        <f>IF(ISERROR(VLOOKUP(A266,'[1]Z04 支出决算表(财决04表)'!$A$10:$J$500,10,FALSE)),"",VLOOKUP(A266,'[1]Z04 支出决算表(财决04表)'!$A$10:$J$500,10,FALSE))</f>
        <v/>
      </c>
      <c r="J266" s="155">
        <f>'[1]Z04 支出决算表(财决04表)'!$A265</f>
        <v>0</v>
      </c>
      <c r="K266" s="156">
        <f>'[1]Z04 支出决算表(财决04表)'!$E265</f>
        <v>0</v>
      </c>
      <c r="L266" s="133" t="str">
        <f t="shared" si="7"/>
        <v/>
      </c>
    </row>
    <row r="267" spans="1:12" ht="22.65" customHeight="1">
      <c r="A267" s="141" t="str">
        <f t="shared" si="6"/>
        <v/>
      </c>
      <c r="B267" s="142"/>
      <c r="C267" s="143" t="str">
        <f>IF(ISERROR(VLOOKUP(A267,'[1]Z04 支出决算表(财决04表)'!$A$10:$J$500,4,FALSE)),"",VLOOKUP(A267,'[1]Z04 支出决算表(财决04表)'!$A$10:$J$500,4,FALSE))</f>
        <v/>
      </c>
      <c r="D267" s="144" t="str">
        <f>IF(ISERROR(VLOOKUP(A267,'[1]Z04 支出决算表(财决04表)'!$A$10:$J$500,5,FALSE)),"",VLOOKUP(A267,'[1]Z04 支出决算表(财决04表)'!$A$10:$J$500,5,FALSE))</f>
        <v/>
      </c>
      <c r="E267" s="144" t="str">
        <f>IF(ISERROR(VLOOKUP(A267,'[1]Z04 支出决算表(财决04表)'!$A$10:$J$500,6,FALSE)),"",VLOOKUP(A267,'[1]Z04 支出决算表(财决04表)'!$A$10:$J$500,6,FALSE))</f>
        <v/>
      </c>
      <c r="F267" s="144" t="str">
        <f>IF(ISERROR(VLOOKUP(A267,'[1]Z04 支出决算表(财决04表)'!$A$10:$J$500,7,FALSE)),"",VLOOKUP(A267,'[1]Z04 支出决算表(财决04表)'!$A$10:$J$500,7,FALSE))</f>
        <v/>
      </c>
      <c r="G267" s="144" t="str">
        <f>IF(ISERROR(VLOOKUP(A267,'[1]Z04 支出决算表(财决04表)'!$A$10:$J$500,8,FALSE)),"",VLOOKUP(A267,'[1]Z04 支出决算表(财决04表)'!$A$10:$J$500,8,FALSE))</f>
        <v/>
      </c>
      <c r="H267" s="144" t="str">
        <f>IF(ISERROR(VLOOKUP(A267,'[1]Z04 支出决算表(财决04表)'!$A$10:$J$500,9,FALSE)),"",VLOOKUP(A267,'[1]Z04 支出决算表(财决04表)'!$A$10:$J$500,9,FALSE))</f>
        <v/>
      </c>
      <c r="I267" s="144" t="str">
        <f>IF(ISERROR(VLOOKUP(A267,'[1]Z04 支出决算表(财决04表)'!$A$10:$J$500,10,FALSE)),"",VLOOKUP(A267,'[1]Z04 支出决算表(财决04表)'!$A$10:$J$500,10,FALSE))</f>
        <v/>
      </c>
      <c r="J267" s="155">
        <f>'[1]Z04 支出决算表(财决04表)'!$A266</f>
        <v>0</v>
      </c>
      <c r="K267" s="156">
        <f>'[1]Z04 支出决算表(财决04表)'!$E266</f>
        <v>0</v>
      </c>
      <c r="L267" s="133" t="str">
        <f t="shared" si="7"/>
        <v/>
      </c>
    </row>
    <row r="268" spans="1:12" ht="22.65" customHeight="1">
      <c r="A268" s="141" t="str">
        <f t="shared" ref="A268:A300" si="8">IF(J268&gt;0,J268,"")</f>
        <v/>
      </c>
      <c r="B268" s="142"/>
      <c r="C268" s="143" t="str">
        <f>IF(ISERROR(VLOOKUP(A268,'[1]Z04 支出决算表(财决04表)'!$A$10:$J$500,4,FALSE)),"",VLOOKUP(A268,'[1]Z04 支出决算表(财决04表)'!$A$10:$J$500,4,FALSE))</f>
        <v/>
      </c>
      <c r="D268" s="144" t="str">
        <f>IF(ISERROR(VLOOKUP(A268,'[1]Z04 支出决算表(财决04表)'!$A$10:$J$500,5,FALSE)),"",VLOOKUP(A268,'[1]Z04 支出决算表(财决04表)'!$A$10:$J$500,5,FALSE))</f>
        <v/>
      </c>
      <c r="E268" s="144" t="str">
        <f>IF(ISERROR(VLOOKUP(A268,'[1]Z04 支出决算表(财决04表)'!$A$10:$J$500,6,FALSE)),"",VLOOKUP(A268,'[1]Z04 支出决算表(财决04表)'!$A$10:$J$500,6,FALSE))</f>
        <v/>
      </c>
      <c r="F268" s="144" t="str">
        <f>IF(ISERROR(VLOOKUP(A268,'[1]Z04 支出决算表(财决04表)'!$A$10:$J$500,7,FALSE)),"",VLOOKUP(A268,'[1]Z04 支出决算表(财决04表)'!$A$10:$J$500,7,FALSE))</f>
        <v/>
      </c>
      <c r="G268" s="144" t="str">
        <f>IF(ISERROR(VLOOKUP(A268,'[1]Z04 支出决算表(财决04表)'!$A$10:$J$500,8,FALSE)),"",VLOOKUP(A268,'[1]Z04 支出决算表(财决04表)'!$A$10:$J$500,8,FALSE))</f>
        <v/>
      </c>
      <c r="H268" s="144" t="str">
        <f>IF(ISERROR(VLOOKUP(A268,'[1]Z04 支出决算表(财决04表)'!$A$10:$J$500,9,FALSE)),"",VLOOKUP(A268,'[1]Z04 支出决算表(财决04表)'!$A$10:$J$500,9,FALSE))</f>
        <v/>
      </c>
      <c r="I268" s="144" t="str">
        <f>IF(ISERROR(VLOOKUP(A268,'[1]Z04 支出决算表(财决04表)'!$A$10:$J$500,10,FALSE)),"",VLOOKUP(A268,'[1]Z04 支出决算表(财决04表)'!$A$10:$J$500,10,FALSE))</f>
        <v/>
      </c>
      <c r="J268" s="155">
        <f>'[1]Z04 支出决算表(财决04表)'!$A267</f>
        <v>0</v>
      </c>
      <c r="K268" s="156">
        <f>'[1]Z04 支出决算表(财决04表)'!$E267</f>
        <v>0</v>
      </c>
      <c r="L268" s="133" t="str">
        <f t="shared" ref="L268:L331" si="9">IF(C268&lt;&gt;"",ROW(),"")</f>
        <v/>
      </c>
    </row>
    <row r="269" spans="1:12" ht="22.65" customHeight="1">
      <c r="A269" s="141" t="str">
        <f t="shared" si="8"/>
        <v/>
      </c>
      <c r="B269" s="142"/>
      <c r="C269" s="143" t="str">
        <f>IF(ISERROR(VLOOKUP(A269,'[1]Z04 支出决算表(财决04表)'!$A$10:$J$500,4,FALSE)),"",VLOOKUP(A269,'[1]Z04 支出决算表(财决04表)'!$A$10:$J$500,4,FALSE))</f>
        <v/>
      </c>
      <c r="D269" s="144" t="str">
        <f>IF(ISERROR(VLOOKUP(A269,'[1]Z04 支出决算表(财决04表)'!$A$10:$J$500,5,FALSE)),"",VLOOKUP(A269,'[1]Z04 支出决算表(财决04表)'!$A$10:$J$500,5,FALSE))</f>
        <v/>
      </c>
      <c r="E269" s="144" t="str">
        <f>IF(ISERROR(VLOOKUP(A269,'[1]Z04 支出决算表(财决04表)'!$A$10:$J$500,6,FALSE)),"",VLOOKUP(A269,'[1]Z04 支出决算表(财决04表)'!$A$10:$J$500,6,FALSE))</f>
        <v/>
      </c>
      <c r="F269" s="144" t="str">
        <f>IF(ISERROR(VLOOKUP(A269,'[1]Z04 支出决算表(财决04表)'!$A$10:$J$500,7,FALSE)),"",VLOOKUP(A269,'[1]Z04 支出决算表(财决04表)'!$A$10:$J$500,7,FALSE))</f>
        <v/>
      </c>
      <c r="G269" s="144" t="str">
        <f>IF(ISERROR(VLOOKUP(A269,'[1]Z04 支出决算表(财决04表)'!$A$10:$J$500,8,FALSE)),"",VLOOKUP(A269,'[1]Z04 支出决算表(财决04表)'!$A$10:$J$500,8,FALSE))</f>
        <v/>
      </c>
      <c r="H269" s="144" t="str">
        <f>IF(ISERROR(VLOOKUP(A269,'[1]Z04 支出决算表(财决04表)'!$A$10:$J$500,9,FALSE)),"",VLOOKUP(A269,'[1]Z04 支出决算表(财决04表)'!$A$10:$J$500,9,FALSE))</f>
        <v/>
      </c>
      <c r="I269" s="144" t="str">
        <f>IF(ISERROR(VLOOKUP(A269,'[1]Z04 支出决算表(财决04表)'!$A$10:$J$500,10,FALSE)),"",VLOOKUP(A269,'[1]Z04 支出决算表(财决04表)'!$A$10:$J$500,10,FALSE))</f>
        <v/>
      </c>
      <c r="J269" s="155">
        <f>'[1]Z04 支出决算表(财决04表)'!$A268</f>
        <v>0</v>
      </c>
      <c r="K269" s="156">
        <f>'[1]Z04 支出决算表(财决04表)'!$E268</f>
        <v>0</v>
      </c>
      <c r="L269" s="133" t="str">
        <f t="shared" si="9"/>
        <v/>
      </c>
    </row>
    <row r="270" spans="1:12" ht="22.65" customHeight="1">
      <c r="A270" s="141" t="str">
        <f t="shared" si="8"/>
        <v/>
      </c>
      <c r="B270" s="142"/>
      <c r="C270" s="143" t="str">
        <f>IF(ISERROR(VLOOKUP(A270,'[1]Z04 支出决算表(财决04表)'!$A$10:$J$500,4,FALSE)),"",VLOOKUP(A270,'[1]Z04 支出决算表(财决04表)'!$A$10:$J$500,4,FALSE))</f>
        <v/>
      </c>
      <c r="D270" s="144" t="str">
        <f>IF(ISERROR(VLOOKUP(A270,'[1]Z04 支出决算表(财决04表)'!$A$10:$J$500,5,FALSE)),"",VLOOKUP(A270,'[1]Z04 支出决算表(财决04表)'!$A$10:$J$500,5,FALSE))</f>
        <v/>
      </c>
      <c r="E270" s="144" t="str">
        <f>IF(ISERROR(VLOOKUP(A270,'[1]Z04 支出决算表(财决04表)'!$A$10:$J$500,6,FALSE)),"",VLOOKUP(A270,'[1]Z04 支出决算表(财决04表)'!$A$10:$J$500,6,FALSE))</f>
        <v/>
      </c>
      <c r="F270" s="144" t="str">
        <f>IF(ISERROR(VLOOKUP(A270,'[1]Z04 支出决算表(财决04表)'!$A$10:$J$500,7,FALSE)),"",VLOOKUP(A270,'[1]Z04 支出决算表(财决04表)'!$A$10:$J$500,7,FALSE))</f>
        <v/>
      </c>
      <c r="G270" s="144" t="str">
        <f>IF(ISERROR(VLOOKUP(A270,'[1]Z04 支出决算表(财决04表)'!$A$10:$J$500,8,FALSE)),"",VLOOKUP(A270,'[1]Z04 支出决算表(财决04表)'!$A$10:$J$500,8,FALSE))</f>
        <v/>
      </c>
      <c r="H270" s="144" t="str">
        <f>IF(ISERROR(VLOOKUP(A270,'[1]Z04 支出决算表(财决04表)'!$A$10:$J$500,9,FALSE)),"",VLOOKUP(A270,'[1]Z04 支出决算表(财决04表)'!$A$10:$J$500,9,FALSE))</f>
        <v/>
      </c>
      <c r="I270" s="144" t="str">
        <f>IF(ISERROR(VLOOKUP(A270,'[1]Z04 支出决算表(财决04表)'!$A$10:$J$500,10,FALSE)),"",VLOOKUP(A270,'[1]Z04 支出决算表(财决04表)'!$A$10:$J$500,10,FALSE))</f>
        <v/>
      </c>
      <c r="J270" s="155">
        <f>'[1]Z04 支出决算表(财决04表)'!$A269</f>
        <v>0</v>
      </c>
      <c r="K270" s="156">
        <f>'[1]Z04 支出决算表(财决04表)'!$E269</f>
        <v>0</v>
      </c>
      <c r="L270" s="133" t="str">
        <f t="shared" si="9"/>
        <v/>
      </c>
    </row>
    <row r="271" spans="1:12" ht="22.65" customHeight="1">
      <c r="A271" s="141" t="str">
        <f t="shared" si="8"/>
        <v/>
      </c>
      <c r="B271" s="142"/>
      <c r="C271" s="143" t="str">
        <f>IF(ISERROR(VLOOKUP(A271,'[1]Z04 支出决算表(财决04表)'!$A$10:$J$500,4,FALSE)),"",VLOOKUP(A271,'[1]Z04 支出决算表(财决04表)'!$A$10:$J$500,4,FALSE))</f>
        <v/>
      </c>
      <c r="D271" s="144" t="str">
        <f>IF(ISERROR(VLOOKUP(A271,'[1]Z04 支出决算表(财决04表)'!$A$10:$J$500,5,FALSE)),"",VLOOKUP(A271,'[1]Z04 支出决算表(财决04表)'!$A$10:$J$500,5,FALSE))</f>
        <v/>
      </c>
      <c r="E271" s="144" t="str">
        <f>IF(ISERROR(VLOOKUP(A271,'[1]Z04 支出决算表(财决04表)'!$A$10:$J$500,6,FALSE)),"",VLOOKUP(A271,'[1]Z04 支出决算表(财决04表)'!$A$10:$J$500,6,FALSE))</f>
        <v/>
      </c>
      <c r="F271" s="144" t="str">
        <f>IF(ISERROR(VLOOKUP(A271,'[1]Z04 支出决算表(财决04表)'!$A$10:$J$500,7,FALSE)),"",VLOOKUP(A271,'[1]Z04 支出决算表(财决04表)'!$A$10:$J$500,7,FALSE))</f>
        <v/>
      </c>
      <c r="G271" s="144" t="str">
        <f>IF(ISERROR(VLOOKUP(A271,'[1]Z04 支出决算表(财决04表)'!$A$10:$J$500,8,FALSE)),"",VLOOKUP(A271,'[1]Z04 支出决算表(财决04表)'!$A$10:$J$500,8,FALSE))</f>
        <v/>
      </c>
      <c r="H271" s="144" t="str">
        <f>IF(ISERROR(VLOOKUP(A271,'[1]Z04 支出决算表(财决04表)'!$A$10:$J$500,9,FALSE)),"",VLOOKUP(A271,'[1]Z04 支出决算表(财决04表)'!$A$10:$J$500,9,FALSE))</f>
        <v/>
      </c>
      <c r="I271" s="144" t="str">
        <f>IF(ISERROR(VLOOKUP(A271,'[1]Z04 支出决算表(财决04表)'!$A$10:$J$500,10,FALSE)),"",VLOOKUP(A271,'[1]Z04 支出决算表(财决04表)'!$A$10:$J$500,10,FALSE))</f>
        <v/>
      </c>
      <c r="J271" s="155">
        <f>'[1]Z04 支出决算表(财决04表)'!$A270</f>
        <v>0</v>
      </c>
      <c r="K271" s="156">
        <f>'[1]Z04 支出决算表(财决04表)'!$E270</f>
        <v>0</v>
      </c>
      <c r="L271" s="133" t="str">
        <f t="shared" si="9"/>
        <v/>
      </c>
    </row>
    <row r="272" spans="1:12" ht="22.65" customHeight="1">
      <c r="A272" s="141" t="str">
        <f t="shared" si="8"/>
        <v/>
      </c>
      <c r="B272" s="142"/>
      <c r="C272" s="143" t="str">
        <f>IF(ISERROR(VLOOKUP(A272,'[1]Z04 支出决算表(财决04表)'!$A$10:$J$500,4,FALSE)),"",VLOOKUP(A272,'[1]Z04 支出决算表(财决04表)'!$A$10:$J$500,4,FALSE))</f>
        <v/>
      </c>
      <c r="D272" s="144" t="str">
        <f>IF(ISERROR(VLOOKUP(A272,'[1]Z04 支出决算表(财决04表)'!$A$10:$J$500,5,FALSE)),"",VLOOKUP(A272,'[1]Z04 支出决算表(财决04表)'!$A$10:$J$500,5,FALSE))</f>
        <v/>
      </c>
      <c r="E272" s="144" t="str">
        <f>IF(ISERROR(VLOOKUP(A272,'[1]Z04 支出决算表(财决04表)'!$A$10:$J$500,6,FALSE)),"",VLOOKUP(A272,'[1]Z04 支出决算表(财决04表)'!$A$10:$J$500,6,FALSE))</f>
        <v/>
      </c>
      <c r="F272" s="144" t="str">
        <f>IF(ISERROR(VLOOKUP(A272,'[1]Z04 支出决算表(财决04表)'!$A$10:$J$500,7,FALSE)),"",VLOOKUP(A272,'[1]Z04 支出决算表(财决04表)'!$A$10:$J$500,7,FALSE))</f>
        <v/>
      </c>
      <c r="G272" s="144" t="str">
        <f>IF(ISERROR(VLOOKUP(A272,'[1]Z04 支出决算表(财决04表)'!$A$10:$J$500,8,FALSE)),"",VLOOKUP(A272,'[1]Z04 支出决算表(财决04表)'!$A$10:$J$500,8,FALSE))</f>
        <v/>
      </c>
      <c r="H272" s="144" t="str">
        <f>IF(ISERROR(VLOOKUP(A272,'[1]Z04 支出决算表(财决04表)'!$A$10:$J$500,9,FALSE)),"",VLOOKUP(A272,'[1]Z04 支出决算表(财决04表)'!$A$10:$J$500,9,FALSE))</f>
        <v/>
      </c>
      <c r="I272" s="144" t="str">
        <f>IF(ISERROR(VLOOKUP(A272,'[1]Z04 支出决算表(财决04表)'!$A$10:$J$500,10,FALSE)),"",VLOOKUP(A272,'[1]Z04 支出决算表(财决04表)'!$A$10:$J$500,10,FALSE))</f>
        <v/>
      </c>
      <c r="J272" s="155">
        <f>'[1]Z04 支出决算表(财决04表)'!$A271</f>
        <v>0</v>
      </c>
      <c r="K272" s="156">
        <f>'[1]Z04 支出决算表(财决04表)'!$E271</f>
        <v>0</v>
      </c>
      <c r="L272" s="133" t="str">
        <f t="shared" si="9"/>
        <v/>
      </c>
    </row>
    <row r="273" spans="1:12" ht="22.65" customHeight="1">
      <c r="A273" s="141" t="str">
        <f t="shared" si="8"/>
        <v/>
      </c>
      <c r="B273" s="142"/>
      <c r="C273" s="143" t="str">
        <f>IF(ISERROR(VLOOKUP(A273,'[1]Z04 支出决算表(财决04表)'!$A$10:$J$500,4,FALSE)),"",VLOOKUP(A273,'[1]Z04 支出决算表(财决04表)'!$A$10:$J$500,4,FALSE))</f>
        <v/>
      </c>
      <c r="D273" s="144" t="str">
        <f>IF(ISERROR(VLOOKUP(A273,'[1]Z04 支出决算表(财决04表)'!$A$10:$J$500,5,FALSE)),"",VLOOKUP(A273,'[1]Z04 支出决算表(财决04表)'!$A$10:$J$500,5,FALSE))</f>
        <v/>
      </c>
      <c r="E273" s="144" t="str">
        <f>IF(ISERROR(VLOOKUP(A273,'[1]Z04 支出决算表(财决04表)'!$A$10:$J$500,6,FALSE)),"",VLOOKUP(A273,'[1]Z04 支出决算表(财决04表)'!$A$10:$J$500,6,FALSE))</f>
        <v/>
      </c>
      <c r="F273" s="144" t="str">
        <f>IF(ISERROR(VLOOKUP(A273,'[1]Z04 支出决算表(财决04表)'!$A$10:$J$500,7,FALSE)),"",VLOOKUP(A273,'[1]Z04 支出决算表(财决04表)'!$A$10:$J$500,7,FALSE))</f>
        <v/>
      </c>
      <c r="G273" s="144" t="str">
        <f>IF(ISERROR(VLOOKUP(A273,'[1]Z04 支出决算表(财决04表)'!$A$10:$J$500,8,FALSE)),"",VLOOKUP(A273,'[1]Z04 支出决算表(财决04表)'!$A$10:$J$500,8,FALSE))</f>
        <v/>
      </c>
      <c r="H273" s="144" t="str">
        <f>IF(ISERROR(VLOOKUP(A273,'[1]Z04 支出决算表(财决04表)'!$A$10:$J$500,9,FALSE)),"",VLOOKUP(A273,'[1]Z04 支出决算表(财决04表)'!$A$10:$J$500,9,FALSE))</f>
        <v/>
      </c>
      <c r="I273" s="144" t="str">
        <f>IF(ISERROR(VLOOKUP(A273,'[1]Z04 支出决算表(财决04表)'!$A$10:$J$500,10,FALSE)),"",VLOOKUP(A273,'[1]Z04 支出决算表(财决04表)'!$A$10:$J$500,10,FALSE))</f>
        <v/>
      </c>
      <c r="J273" s="155">
        <f>'[1]Z04 支出决算表(财决04表)'!$A272</f>
        <v>0</v>
      </c>
      <c r="K273" s="156">
        <f>'[1]Z04 支出决算表(财决04表)'!$E272</f>
        <v>0</v>
      </c>
      <c r="L273" s="133" t="str">
        <f t="shared" si="9"/>
        <v/>
      </c>
    </row>
    <row r="274" spans="1:12" ht="22.65" customHeight="1">
      <c r="A274" s="141" t="str">
        <f t="shared" si="8"/>
        <v/>
      </c>
      <c r="B274" s="142"/>
      <c r="C274" s="143" t="str">
        <f>IF(ISERROR(VLOOKUP(A274,'[1]Z04 支出决算表(财决04表)'!$A$10:$J$500,4,FALSE)),"",VLOOKUP(A274,'[1]Z04 支出决算表(财决04表)'!$A$10:$J$500,4,FALSE))</f>
        <v/>
      </c>
      <c r="D274" s="144" t="str">
        <f>IF(ISERROR(VLOOKUP(A274,'[1]Z04 支出决算表(财决04表)'!$A$10:$J$500,5,FALSE)),"",VLOOKUP(A274,'[1]Z04 支出决算表(财决04表)'!$A$10:$J$500,5,FALSE))</f>
        <v/>
      </c>
      <c r="E274" s="144" t="str">
        <f>IF(ISERROR(VLOOKUP(A274,'[1]Z04 支出决算表(财决04表)'!$A$10:$J$500,6,FALSE)),"",VLOOKUP(A274,'[1]Z04 支出决算表(财决04表)'!$A$10:$J$500,6,FALSE))</f>
        <v/>
      </c>
      <c r="F274" s="144" t="str">
        <f>IF(ISERROR(VLOOKUP(A274,'[1]Z04 支出决算表(财决04表)'!$A$10:$J$500,7,FALSE)),"",VLOOKUP(A274,'[1]Z04 支出决算表(财决04表)'!$A$10:$J$500,7,FALSE))</f>
        <v/>
      </c>
      <c r="G274" s="144" t="str">
        <f>IF(ISERROR(VLOOKUP(A274,'[1]Z04 支出决算表(财决04表)'!$A$10:$J$500,8,FALSE)),"",VLOOKUP(A274,'[1]Z04 支出决算表(财决04表)'!$A$10:$J$500,8,FALSE))</f>
        <v/>
      </c>
      <c r="H274" s="144" t="str">
        <f>IF(ISERROR(VLOOKUP(A274,'[1]Z04 支出决算表(财决04表)'!$A$10:$J$500,9,FALSE)),"",VLOOKUP(A274,'[1]Z04 支出决算表(财决04表)'!$A$10:$J$500,9,FALSE))</f>
        <v/>
      </c>
      <c r="I274" s="144" t="str">
        <f>IF(ISERROR(VLOOKUP(A274,'[1]Z04 支出决算表(财决04表)'!$A$10:$J$500,10,FALSE)),"",VLOOKUP(A274,'[1]Z04 支出决算表(财决04表)'!$A$10:$J$500,10,FALSE))</f>
        <v/>
      </c>
      <c r="J274" s="155">
        <f>'[1]Z04 支出决算表(财决04表)'!$A273</f>
        <v>0</v>
      </c>
      <c r="K274" s="156">
        <f>'[1]Z04 支出决算表(财决04表)'!$E273</f>
        <v>0</v>
      </c>
      <c r="L274" s="133" t="str">
        <f t="shared" si="9"/>
        <v/>
      </c>
    </row>
    <row r="275" spans="1:12" ht="22.65" customHeight="1">
      <c r="A275" s="141" t="str">
        <f t="shared" si="8"/>
        <v/>
      </c>
      <c r="B275" s="142"/>
      <c r="C275" s="143" t="str">
        <f>IF(ISERROR(VLOOKUP(A275,'[1]Z04 支出决算表(财决04表)'!$A$10:$J$500,4,FALSE)),"",VLOOKUP(A275,'[1]Z04 支出决算表(财决04表)'!$A$10:$J$500,4,FALSE))</f>
        <v/>
      </c>
      <c r="D275" s="144" t="str">
        <f>IF(ISERROR(VLOOKUP(A275,'[1]Z04 支出决算表(财决04表)'!$A$10:$J$500,5,FALSE)),"",VLOOKUP(A275,'[1]Z04 支出决算表(财决04表)'!$A$10:$J$500,5,FALSE))</f>
        <v/>
      </c>
      <c r="E275" s="144" t="str">
        <f>IF(ISERROR(VLOOKUP(A275,'[1]Z04 支出决算表(财决04表)'!$A$10:$J$500,6,FALSE)),"",VLOOKUP(A275,'[1]Z04 支出决算表(财决04表)'!$A$10:$J$500,6,FALSE))</f>
        <v/>
      </c>
      <c r="F275" s="144" t="str">
        <f>IF(ISERROR(VLOOKUP(A275,'[1]Z04 支出决算表(财决04表)'!$A$10:$J$500,7,FALSE)),"",VLOOKUP(A275,'[1]Z04 支出决算表(财决04表)'!$A$10:$J$500,7,FALSE))</f>
        <v/>
      </c>
      <c r="G275" s="144" t="str">
        <f>IF(ISERROR(VLOOKUP(A275,'[1]Z04 支出决算表(财决04表)'!$A$10:$J$500,8,FALSE)),"",VLOOKUP(A275,'[1]Z04 支出决算表(财决04表)'!$A$10:$J$500,8,FALSE))</f>
        <v/>
      </c>
      <c r="H275" s="144" t="str">
        <f>IF(ISERROR(VLOOKUP(A275,'[1]Z04 支出决算表(财决04表)'!$A$10:$J$500,9,FALSE)),"",VLOOKUP(A275,'[1]Z04 支出决算表(财决04表)'!$A$10:$J$500,9,FALSE))</f>
        <v/>
      </c>
      <c r="I275" s="144" t="str">
        <f>IF(ISERROR(VLOOKUP(A275,'[1]Z04 支出决算表(财决04表)'!$A$10:$J$500,10,FALSE)),"",VLOOKUP(A275,'[1]Z04 支出决算表(财决04表)'!$A$10:$J$500,10,FALSE))</f>
        <v/>
      </c>
      <c r="J275" s="155">
        <f>'[1]Z04 支出决算表(财决04表)'!$A274</f>
        <v>0</v>
      </c>
      <c r="K275" s="156">
        <f>'[1]Z04 支出决算表(财决04表)'!$E274</f>
        <v>0</v>
      </c>
      <c r="L275" s="133" t="str">
        <f t="shared" si="9"/>
        <v/>
      </c>
    </row>
    <row r="276" spans="1:12" ht="22.65" customHeight="1">
      <c r="A276" s="141" t="str">
        <f t="shared" si="8"/>
        <v/>
      </c>
      <c r="B276" s="142"/>
      <c r="C276" s="143" t="str">
        <f>IF(ISERROR(VLOOKUP(A276,'[1]Z04 支出决算表(财决04表)'!$A$10:$J$500,4,FALSE)),"",VLOOKUP(A276,'[1]Z04 支出决算表(财决04表)'!$A$10:$J$500,4,FALSE))</f>
        <v/>
      </c>
      <c r="D276" s="144" t="str">
        <f>IF(ISERROR(VLOOKUP(A276,'[1]Z04 支出决算表(财决04表)'!$A$10:$J$500,5,FALSE)),"",VLOOKUP(A276,'[1]Z04 支出决算表(财决04表)'!$A$10:$J$500,5,FALSE))</f>
        <v/>
      </c>
      <c r="E276" s="144" t="str">
        <f>IF(ISERROR(VLOOKUP(A276,'[1]Z04 支出决算表(财决04表)'!$A$10:$J$500,6,FALSE)),"",VLOOKUP(A276,'[1]Z04 支出决算表(财决04表)'!$A$10:$J$500,6,FALSE))</f>
        <v/>
      </c>
      <c r="F276" s="144" t="str">
        <f>IF(ISERROR(VLOOKUP(A276,'[1]Z04 支出决算表(财决04表)'!$A$10:$J$500,7,FALSE)),"",VLOOKUP(A276,'[1]Z04 支出决算表(财决04表)'!$A$10:$J$500,7,FALSE))</f>
        <v/>
      </c>
      <c r="G276" s="144" t="str">
        <f>IF(ISERROR(VLOOKUP(A276,'[1]Z04 支出决算表(财决04表)'!$A$10:$J$500,8,FALSE)),"",VLOOKUP(A276,'[1]Z04 支出决算表(财决04表)'!$A$10:$J$500,8,FALSE))</f>
        <v/>
      </c>
      <c r="H276" s="144" t="str">
        <f>IF(ISERROR(VLOOKUP(A276,'[1]Z04 支出决算表(财决04表)'!$A$10:$J$500,9,FALSE)),"",VLOOKUP(A276,'[1]Z04 支出决算表(财决04表)'!$A$10:$J$500,9,FALSE))</f>
        <v/>
      </c>
      <c r="I276" s="144" t="str">
        <f>IF(ISERROR(VLOOKUP(A276,'[1]Z04 支出决算表(财决04表)'!$A$10:$J$500,10,FALSE)),"",VLOOKUP(A276,'[1]Z04 支出决算表(财决04表)'!$A$10:$J$500,10,FALSE))</f>
        <v/>
      </c>
      <c r="J276" s="155">
        <f>'[1]Z04 支出决算表(财决04表)'!$A275</f>
        <v>0</v>
      </c>
      <c r="K276" s="156">
        <f>'[1]Z04 支出决算表(财决04表)'!$E275</f>
        <v>0</v>
      </c>
      <c r="L276" s="133" t="str">
        <f t="shared" si="9"/>
        <v/>
      </c>
    </row>
    <row r="277" spans="1:12" ht="22.65" customHeight="1">
      <c r="A277" s="141" t="str">
        <f t="shared" si="8"/>
        <v/>
      </c>
      <c r="B277" s="142"/>
      <c r="C277" s="143" t="str">
        <f>IF(ISERROR(VLOOKUP(A277,'[1]Z04 支出决算表(财决04表)'!$A$10:$J$500,4,FALSE)),"",VLOOKUP(A277,'[1]Z04 支出决算表(财决04表)'!$A$10:$J$500,4,FALSE))</f>
        <v/>
      </c>
      <c r="D277" s="144" t="str">
        <f>IF(ISERROR(VLOOKUP(A277,'[1]Z04 支出决算表(财决04表)'!$A$10:$J$500,5,FALSE)),"",VLOOKUP(A277,'[1]Z04 支出决算表(财决04表)'!$A$10:$J$500,5,FALSE))</f>
        <v/>
      </c>
      <c r="E277" s="144" t="str">
        <f>IF(ISERROR(VLOOKUP(A277,'[1]Z04 支出决算表(财决04表)'!$A$10:$J$500,6,FALSE)),"",VLOOKUP(A277,'[1]Z04 支出决算表(财决04表)'!$A$10:$J$500,6,FALSE))</f>
        <v/>
      </c>
      <c r="F277" s="144" t="str">
        <f>IF(ISERROR(VLOOKUP(A277,'[1]Z04 支出决算表(财决04表)'!$A$10:$J$500,7,FALSE)),"",VLOOKUP(A277,'[1]Z04 支出决算表(财决04表)'!$A$10:$J$500,7,FALSE))</f>
        <v/>
      </c>
      <c r="G277" s="144" t="str">
        <f>IF(ISERROR(VLOOKUP(A277,'[1]Z04 支出决算表(财决04表)'!$A$10:$J$500,8,FALSE)),"",VLOOKUP(A277,'[1]Z04 支出决算表(财决04表)'!$A$10:$J$500,8,FALSE))</f>
        <v/>
      </c>
      <c r="H277" s="144" t="str">
        <f>IF(ISERROR(VLOOKUP(A277,'[1]Z04 支出决算表(财决04表)'!$A$10:$J$500,9,FALSE)),"",VLOOKUP(A277,'[1]Z04 支出决算表(财决04表)'!$A$10:$J$500,9,FALSE))</f>
        <v/>
      </c>
      <c r="I277" s="144" t="str">
        <f>IF(ISERROR(VLOOKUP(A277,'[1]Z04 支出决算表(财决04表)'!$A$10:$J$500,10,FALSE)),"",VLOOKUP(A277,'[1]Z04 支出决算表(财决04表)'!$A$10:$J$500,10,FALSE))</f>
        <v/>
      </c>
      <c r="J277" s="155">
        <f>'[1]Z04 支出决算表(财决04表)'!$A276</f>
        <v>0</v>
      </c>
      <c r="K277" s="156">
        <f>'[1]Z04 支出决算表(财决04表)'!$E276</f>
        <v>0</v>
      </c>
      <c r="L277" s="133" t="str">
        <f t="shared" si="9"/>
        <v/>
      </c>
    </row>
    <row r="278" spans="1:12" ht="22.65" customHeight="1">
      <c r="A278" s="141" t="str">
        <f t="shared" si="8"/>
        <v/>
      </c>
      <c r="B278" s="142"/>
      <c r="C278" s="143" t="str">
        <f>IF(ISERROR(VLOOKUP(A278,'[1]Z04 支出决算表(财决04表)'!$A$10:$J$500,4,FALSE)),"",VLOOKUP(A278,'[1]Z04 支出决算表(财决04表)'!$A$10:$J$500,4,FALSE))</f>
        <v/>
      </c>
      <c r="D278" s="144" t="str">
        <f>IF(ISERROR(VLOOKUP(A278,'[1]Z04 支出决算表(财决04表)'!$A$10:$J$500,5,FALSE)),"",VLOOKUP(A278,'[1]Z04 支出决算表(财决04表)'!$A$10:$J$500,5,FALSE))</f>
        <v/>
      </c>
      <c r="E278" s="144" t="str">
        <f>IF(ISERROR(VLOOKUP(A278,'[1]Z04 支出决算表(财决04表)'!$A$10:$J$500,6,FALSE)),"",VLOOKUP(A278,'[1]Z04 支出决算表(财决04表)'!$A$10:$J$500,6,FALSE))</f>
        <v/>
      </c>
      <c r="F278" s="144" t="str">
        <f>IF(ISERROR(VLOOKUP(A278,'[1]Z04 支出决算表(财决04表)'!$A$10:$J$500,7,FALSE)),"",VLOOKUP(A278,'[1]Z04 支出决算表(财决04表)'!$A$10:$J$500,7,FALSE))</f>
        <v/>
      </c>
      <c r="G278" s="144" t="str">
        <f>IF(ISERROR(VLOOKUP(A278,'[1]Z04 支出决算表(财决04表)'!$A$10:$J$500,8,FALSE)),"",VLOOKUP(A278,'[1]Z04 支出决算表(财决04表)'!$A$10:$J$500,8,FALSE))</f>
        <v/>
      </c>
      <c r="H278" s="144" t="str">
        <f>IF(ISERROR(VLOOKUP(A278,'[1]Z04 支出决算表(财决04表)'!$A$10:$J$500,9,FALSE)),"",VLOOKUP(A278,'[1]Z04 支出决算表(财决04表)'!$A$10:$J$500,9,FALSE))</f>
        <v/>
      </c>
      <c r="I278" s="144" t="str">
        <f>IF(ISERROR(VLOOKUP(A278,'[1]Z04 支出决算表(财决04表)'!$A$10:$J$500,10,FALSE)),"",VLOOKUP(A278,'[1]Z04 支出决算表(财决04表)'!$A$10:$J$500,10,FALSE))</f>
        <v/>
      </c>
      <c r="J278" s="155">
        <f>'[1]Z04 支出决算表(财决04表)'!$A277</f>
        <v>0</v>
      </c>
      <c r="K278" s="156">
        <f>'[1]Z04 支出决算表(财决04表)'!$E277</f>
        <v>0</v>
      </c>
      <c r="L278" s="133" t="str">
        <f t="shared" si="9"/>
        <v/>
      </c>
    </row>
    <row r="279" spans="1:12" ht="22.65" customHeight="1">
      <c r="A279" s="141" t="str">
        <f t="shared" si="8"/>
        <v/>
      </c>
      <c r="B279" s="142"/>
      <c r="C279" s="143" t="str">
        <f>IF(ISERROR(VLOOKUP(A279,'[1]Z04 支出决算表(财决04表)'!$A$10:$J$500,4,FALSE)),"",VLOOKUP(A279,'[1]Z04 支出决算表(财决04表)'!$A$10:$J$500,4,FALSE))</f>
        <v/>
      </c>
      <c r="D279" s="144" t="str">
        <f>IF(ISERROR(VLOOKUP(A279,'[1]Z04 支出决算表(财决04表)'!$A$10:$J$500,5,FALSE)),"",VLOOKUP(A279,'[1]Z04 支出决算表(财决04表)'!$A$10:$J$500,5,FALSE))</f>
        <v/>
      </c>
      <c r="E279" s="144" t="str">
        <f>IF(ISERROR(VLOOKUP(A279,'[1]Z04 支出决算表(财决04表)'!$A$10:$J$500,6,FALSE)),"",VLOOKUP(A279,'[1]Z04 支出决算表(财决04表)'!$A$10:$J$500,6,FALSE))</f>
        <v/>
      </c>
      <c r="F279" s="144" t="str">
        <f>IF(ISERROR(VLOOKUP(A279,'[1]Z04 支出决算表(财决04表)'!$A$10:$J$500,7,FALSE)),"",VLOOKUP(A279,'[1]Z04 支出决算表(财决04表)'!$A$10:$J$500,7,FALSE))</f>
        <v/>
      </c>
      <c r="G279" s="144" t="str">
        <f>IF(ISERROR(VLOOKUP(A279,'[1]Z04 支出决算表(财决04表)'!$A$10:$J$500,8,FALSE)),"",VLOOKUP(A279,'[1]Z04 支出决算表(财决04表)'!$A$10:$J$500,8,FALSE))</f>
        <v/>
      </c>
      <c r="H279" s="144" t="str">
        <f>IF(ISERROR(VLOOKUP(A279,'[1]Z04 支出决算表(财决04表)'!$A$10:$J$500,9,FALSE)),"",VLOOKUP(A279,'[1]Z04 支出决算表(财决04表)'!$A$10:$J$500,9,FALSE))</f>
        <v/>
      </c>
      <c r="I279" s="144" t="str">
        <f>IF(ISERROR(VLOOKUP(A279,'[1]Z04 支出决算表(财决04表)'!$A$10:$J$500,10,FALSE)),"",VLOOKUP(A279,'[1]Z04 支出决算表(财决04表)'!$A$10:$J$500,10,FALSE))</f>
        <v/>
      </c>
      <c r="J279" s="155">
        <f>'[1]Z04 支出决算表(财决04表)'!$A278</f>
        <v>0</v>
      </c>
      <c r="K279" s="156">
        <f>'[1]Z04 支出决算表(财决04表)'!$E278</f>
        <v>0</v>
      </c>
      <c r="L279" s="133" t="str">
        <f t="shared" si="9"/>
        <v/>
      </c>
    </row>
    <row r="280" spans="1:12" ht="22.65" customHeight="1">
      <c r="A280" s="141" t="str">
        <f t="shared" si="8"/>
        <v/>
      </c>
      <c r="B280" s="142"/>
      <c r="C280" s="143" t="str">
        <f>IF(ISERROR(VLOOKUP(A280,'[1]Z04 支出决算表(财决04表)'!$A$10:$J$500,4,FALSE)),"",VLOOKUP(A280,'[1]Z04 支出决算表(财决04表)'!$A$10:$J$500,4,FALSE))</f>
        <v/>
      </c>
      <c r="D280" s="144" t="str">
        <f>IF(ISERROR(VLOOKUP(A280,'[1]Z04 支出决算表(财决04表)'!$A$10:$J$500,5,FALSE)),"",VLOOKUP(A280,'[1]Z04 支出决算表(财决04表)'!$A$10:$J$500,5,FALSE))</f>
        <v/>
      </c>
      <c r="E280" s="144" t="str">
        <f>IF(ISERROR(VLOOKUP(A280,'[1]Z04 支出决算表(财决04表)'!$A$10:$J$500,6,FALSE)),"",VLOOKUP(A280,'[1]Z04 支出决算表(财决04表)'!$A$10:$J$500,6,FALSE))</f>
        <v/>
      </c>
      <c r="F280" s="144" t="str">
        <f>IF(ISERROR(VLOOKUP(A280,'[1]Z04 支出决算表(财决04表)'!$A$10:$J$500,7,FALSE)),"",VLOOKUP(A280,'[1]Z04 支出决算表(财决04表)'!$A$10:$J$500,7,FALSE))</f>
        <v/>
      </c>
      <c r="G280" s="144" t="str">
        <f>IF(ISERROR(VLOOKUP(A280,'[1]Z04 支出决算表(财决04表)'!$A$10:$J$500,8,FALSE)),"",VLOOKUP(A280,'[1]Z04 支出决算表(财决04表)'!$A$10:$J$500,8,FALSE))</f>
        <v/>
      </c>
      <c r="H280" s="144" t="str">
        <f>IF(ISERROR(VLOOKUP(A280,'[1]Z04 支出决算表(财决04表)'!$A$10:$J$500,9,FALSE)),"",VLOOKUP(A280,'[1]Z04 支出决算表(财决04表)'!$A$10:$J$500,9,FALSE))</f>
        <v/>
      </c>
      <c r="I280" s="144" t="str">
        <f>IF(ISERROR(VLOOKUP(A280,'[1]Z04 支出决算表(财决04表)'!$A$10:$J$500,10,FALSE)),"",VLOOKUP(A280,'[1]Z04 支出决算表(财决04表)'!$A$10:$J$500,10,FALSE))</f>
        <v/>
      </c>
      <c r="J280" s="155">
        <f>'[1]Z04 支出决算表(财决04表)'!$A279</f>
        <v>0</v>
      </c>
      <c r="K280" s="156">
        <f>'[1]Z04 支出决算表(财决04表)'!$E279</f>
        <v>0</v>
      </c>
      <c r="L280" s="133" t="str">
        <f t="shared" si="9"/>
        <v/>
      </c>
    </row>
    <row r="281" spans="1:12" ht="22.65" customHeight="1">
      <c r="A281" s="141" t="str">
        <f t="shared" si="8"/>
        <v/>
      </c>
      <c r="B281" s="142"/>
      <c r="C281" s="143" t="str">
        <f>IF(ISERROR(VLOOKUP(A281,'[1]Z04 支出决算表(财决04表)'!$A$10:$J$500,4,FALSE)),"",VLOOKUP(A281,'[1]Z04 支出决算表(财决04表)'!$A$10:$J$500,4,FALSE))</f>
        <v/>
      </c>
      <c r="D281" s="144" t="str">
        <f>IF(ISERROR(VLOOKUP(A281,'[1]Z04 支出决算表(财决04表)'!$A$10:$J$500,5,FALSE)),"",VLOOKUP(A281,'[1]Z04 支出决算表(财决04表)'!$A$10:$J$500,5,FALSE))</f>
        <v/>
      </c>
      <c r="E281" s="144" t="str">
        <f>IF(ISERROR(VLOOKUP(A281,'[1]Z04 支出决算表(财决04表)'!$A$10:$J$500,6,FALSE)),"",VLOOKUP(A281,'[1]Z04 支出决算表(财决04表)'!$A$10:$J$500,6,FALSE))</f>
        <v/>
      </c>
      <c r="F281" s="144" t="str">
        <f>IF(ISERROR(VLOOKUP(A281,'[1]Z04 支出决算表(财决04表)'!$A$10:$J$500,7,FALSE)),"",VLOOKUP(A281,'[1]Z04 支出决算表(财决04表)'!$A$10:$J$500,7,FALSE))</f>
        <v/>
      </c>
      <c r="G281" s="144" t="str">
        <f>IF(ISERROR(VLOOKUP(A281,'[1]Z04 支出决算表(财决04表)'!$A$10:$J$500,8,FALSE)),"",VLOOKUP(A281,'[1]Z04 支出决算表(财决04表)'!$A$10:$J$500,8,FALSE))</f>
        <v/>
      </c>
      <c r="H281" s="144" t="str">
        <f>IF(ISERROR(VLOOKUP(A281,'[1]Z04 支出决算表(财决04表)'!$A$10:$J$500,9,FALSE)),"",VLOOKUP(A281,'[1]Z04 支出决算表(财决04表)'!$A$10:$J$500,9,FALSE))</f>
        <v/>
      </c>
      <c r="I281" s="144" t="str">
        <f>IF(ISERROR(VLOOKUP(A281,'[1]Z04 支出决算表(财决04表)'!$A$10:$J$500,10,FALSE)),"",VLOOKUP(A281,'[1]Z04 支出决算表(财决04表)'!$A$10:$J$500,10,FALSE))</f>
        <v/>
      </c>
      <c r="J281" s="155">
        <f>'[1]Z04 支出决算表(财决04表)'!$A280</f>
        <v>0</v>
      </c>
      <c r="K281" s="156">
        <f>'[1]Z04 支出决算表(财决04表)'!$E280</f>
        <v>0</v>
      </c>
      <c r="L281" s="133" t="str">
        <f t="shared" si="9"/>
        <v/>
      </c>
    </row>
    <row r="282" spans="1:12" ht="22.65" customHeight="1">
      <c r="A282" s="141" t="str">
        <f t="shared" si="8"/>
        <v/>
      </c>
      <c r="B282" s="142"/>
      <c r="C282" s="143" t="str">
        <f>IF(ISERROR(VLOOKUP(A282,'[1]Z04 支出决算表(财决04表)'!$A$10:$J$500,4,FALSE)),"",VLOOKUP(A282,'[1]Z04 支出决算表(财决04表)'!$A$10:$J$500,4,FALSE))</f>
        <v/>
      </c>
      <c r="D282" s="144" t="str">
        <f>IF(ISERROR(VLOOKUP(A282,'[1]Z04 支出决算表(财决04表)'!$A$10:$J$500,5,FALSE)),"",VLOOKUP(A282,'[1]Z04 支出决算表(财决04表)'!$A$10:$J$500,5,FALSE))</f>
        <v/>
      </c>
      <c r="E282" s="144" t="str">
        <f>IF(ISERROR(VLOOKUP(A282,'[1]Z04 支出决算表(财决04表)'!$A$10:$J$500,6,FALSE)),"",VLOOKUP(A282,'[1]Z04 支出决算表(财决04表)'!$A$10:$J$500,6,FALSE))</f>
        <v/>
      </c>
      <c r="F282" s="144" t="str">
        <f>IF(ISERROR(VLOOKUP(A282,'[1]Z04 支出决算表(财决04表)'!$A$10:$J$500,7,FALSE)),"",VLOOKUP(A282,'[1]Z04 支出决算表(财决04表)'!$A$10:$J$500,7,FALSE))</f>
        <v/>
      </c>
      <c r="G282" s="144" t="str">
        <f>IF(ISERROR(VLOOKUP(A282,'[1]Z04 支出决算表(财决04表)'!$A$10:$J$500,8,FALSE)),"",VLOOKUP(A282,'[1]Z04 支出决算表(财决04表)'!$A$10:$J$500,8,FALSE))</f>
        <v/>
      </c>
      <c r="H282" s="144" t="str">
        <f>IF(ISERROR(VLOOKUP(A282,'[1]Z04 支出决算表(财决04表)'!$A$10:$J$500,9,FALSE)),"",VLOOKUP(A282,'[1]Z04 支出决算表(财决04表)'!$A$10:$J$500,9,FALSE))</f>
        <v/>
      </c>
      <c r="I282" s="144" t="str">
        <f>IF(ISERROR(VLOOKUP(A282,'[1]Z04 支出决算表(财决04表)'!$A$10:$J$500,10,FALSE)),"",VLOOKUP(A282,'[1]Z04 支出决算表(财决04表)'!$A$10:$J$500,10,FALSE))</f>
        <v/>
      </c>
      <c r="J282" s="155">
        <f>'[1]Z04 支出决算表(财决04表)'!$A281</f>
        <v>0</v>
      </c>
      <c r="K282" s="156">
        <f>'[1]Z04 支出决算表(财决04表)'!$E281</f>
        <v>0</v>
      </c>
      <c r="L282" s="133" t="str">
        <f t="shared" si="9"/>
        <v/>
      </c>
    </row>
    <row r="283" spans="1:12" ht="22.65" customHeight="1">
      <c r="A283" s="141" t="str">
        <f t="shared" si="8"/>
        <v/>
      </c>
      <c r="B283" s="142"/>
      <c r="C283" s="143" t="str">
        <f>IF(ISERROR(VLOOKUP(A283,'[1]Z04 支出决算表(财决04表)'!$A$10:$J$500,4,FALSE)),"",VLOOKUP(A283,'[1]Z04 支出决算表(财决04表)'!$A$10:$J$500,4,FALSE))</f>
        <v/>
      </c>
      <c r="D283" s="144" t="str">
        <f>IF(ISERROR(VLOOKUP(A283,'[1]Z04 支出决算表(财决04表)'!$A$10:$J$500,5,FALSE)),"",VLOOKUP(A283,'[1]Z04 支出决算表(财决04表)'!$A$10:$J$500,5,FALSE))</f>
        <v/>
      </c>
      <c r="E283" s="144" t="str">
        <f>IF(ISERROR(VLOOKUP(A283,'[1]Z04 支出决算表(财决04表)'!$A$10:$J$500,6,FALSE)),"",VLOOKUP(A283,'[1]Z04 支出决算表(财决04表)'!$A$10:$J$500,6,FALSE))</f>
        <v/>
      </c>
      <c r="F283" s="144" t="str">
        <f>IF(ISERROR(VLOOKUP(A283,'[1]Z04 支出决算表(财决04表)'!$A$10:$J$500,7,FALSE)),"",VLOOKUP(A283,'[1]Z04 支出决算表(财决04表)'!$A$10:$J$500,7,FALSE))</f>
        <v/>
      </c>
      <c r="G283" s="144" t="str">
        <f>IF(ISERROR(VLOOKUP(A283,'[1]Z04 支出决算表(财决04表)'!$A$10:$J$500,8,FALSE)),"",VLOOKUP(A283,'[1]Z04 支出决算表(财决04表)'!$A$10:$J$500,8,FALSE))</f>
        <v/>
      </c>
      <c r="H283" s="144" t="str">
        <f>IF(ISERROR(VLOOKUP(A283,'[1]Z04 支出决算表(财决04表)'!$A$10:$J$500,9,FALSE)),"",VLOOKUP(A283,'[1]Z04 支出决算表(财决04表)'!$A$10:$J$500,9,FALSE))</f>
        <v/>
      </c>
      <c r="I283" s="144" t="str">
        <f>IF(ISERROR(VLOOKUP(A283,'[1]Z04 支出决算表(财决04表)'!$A$10:$J$500,10,FALSE)),"",VLOOKUP(A283,'[1]Z04 支出决算表(财决04表)'!$A$10:$J$500,10,FALSE))</f>
        <v/>
      </c>
      <c r="J283" s="155">
        <f>'[1]Z04 支出决算表(财决04表)'!$A282</f>
        <v>0</v>
      </c>
      <c r="K283" s="156">
        <f>'[1]Z04 支出决算表(财决04表)'!$E282</f>
        <v>0</v>
      </c>
      <c r="L283" s="133" t="str">
        <f t="shared" si="9"/>
        <v/>
      </c>
    </row>
    <row r="284" spans="1:12" ht="22.65" customHeight="1">
      <c r="A284" s="141" t="str">
        <f t="shared" si="8"/>
        <v/>
      </c>
      <c r="B284" s="142"/>
      <c r="C284" s="143" t="str">
        <f>IF(ISERROR(VLOOKUP(A284,'[1]Z04 支出决算表(财决04表)'!$A$10:$J$500,4,FALSE)),"",VLOOKUP(A284,'[1]Z04 支出决算表(财决04表)'!$A$10:$J$500,4,FALSE))</f>
        <v/>
      </c>
      <c r="D284" s="144" t="str">
        <f>IF(ISERROR(VLOOKUP(A284,'[1]Z04 支出决算表(财决04表)'!$A$10:$J$500,5,FALSE)),"",VLOOKUP(A284,'[1]Z04 支出决算表(财决04表)'!$A$10:$J$500,5,FALSE))</f>
        <v/>
      </c>
      <c r="E284" s="144" t="str">
        <f>IF(ISERROR(VLOOKUP(A284,'[1]Z04 支出决算表(财决04表)'!$A$10:$J$500,6,FALSE)),"",VLOOKUP(A284,'[1]Z04 支出决算表(财决04表)'!$A$10:$J$500,6,FALSE))</f>
        <v/>
      </c>
      <c r="F284" s="144" t="str">
        <f>IF(ISERROR(VLOOKUP(A284,'[1]Z04 支出决算表(财决04表)'!$A$10:$J$500,7,FALSE)),"",VLOOKUP(A284,'[1]Z04 支出决算表(财决04表)'!$A$10:$J$500,7,FALSE))</f>
        <v/>
      </c>
      <c r="G284" s="144" t="str">
        <f>IF(ISERROR(VLOOKUP(A284,'[1]Z04 支出决算表(财决04表)'!$A$10:$J$500,8,FALSE)),"",VLOOKUP(A284,'[1]Z04 支出决算表(财决04表)'!$A$10:$J$500,8,FALSE))</f>
        <v/>
      </c>
      <c r="H284" s="144" t="str">
        <f>IF(ISERROR(VLOOKUP(A284,'[1]Z04 支出决算表(财决04表)'!$A$10:$J$500,9,FALSE)),"",VLOOKUP(A284,'[1]Z04 支出决算表(财决04表)'!$A$10:$J$500,9,FALSE))</f>
        <v/>
      </c>
      <c r="I284" s="144" t="str">
        <f>IF(ISERROR(VLOOKUP(A284,'[1]Z04 支出决算表(财决04表)'!$A$10:$J$500,10,FALSE)),"",VLOOKUP(A284,'[1]Z04 支出决算表(财决04表)'!$A$10:$J$500,10,FALSE))</f>
        <v/>
      </c>
      <c r="J284" s="155">
        <f>'[1]Z04 支出决算表(财决04表)'!$A283</f>
        <v>0</v>
      </c>
      <c r="K284" s="156">
        <f>'[1]Z04 支出决算表(财决04表)'!$E283</f>
        <v>0</v>
      </c>
      <c r="L284" s="133" t="str">
        <f t="shared" si="9"/>
        <v/>
      </c>
    </row>
    <row r="285" spans="1:12" ht="22.65" customHeight="1">
      <c r="A285" s="141" t="str">
        <f t="shared" si="8"/>
        <v/>
      </c>
      <c r="B285" s="142"/>
      <c r="C285" s="143" t="str">
        <f>IF(ISERROR(VLOOKUP(A285,'[1]Z04 支出决算表(财决04表)'!$A$10:$J$500,4,FALSE)),"",VLOOKUP(A285,'[1]Z04 支出决算表(财决04表)'!$A$10:$J$500,4,FALSE))</f>
        <v/>
      </c>
      <c r="D285" s="144" t="str">
        <f>IF(ISERROR(VLOOKUP(A285,'[1]Z04 支出决算表(财决04表)'!$A$10:$J$500,5,FALSE)),"",VLOOKUP(A285,'[1]Z04 支出决算表(财决04表)'!$A$10:$J$500,5,FALSE))</f>
        <v/>
      </c>
      <c r="E285" s="144" t="str">
        <f>IF(ISERROR(VLOOKUP(A285,'[1]Z04 支出决算表(财决04表)'!$A$10:$J$500,6,FALSE)),"",VLOOKUP(A285,'[1]Z04 支出决算表(财决04表)'!$A$10:$J$500,6,FALSE))</f>
        <v/>
      </c>
      <c r="F285" s="144" t="str">
        <f>IF(ISERROR(VLOOKUP(A285,'[1]Z04 支出决算表(财决04表)'!$A$10:$J$500,7,FALSE)),"",VLOOKUP(A285,'[1]Z04 支出决算表(财决04表)'!$A$10:$J$500,7,FALSE))</f>
        <v/>
      </c>
      <c r="G285" s="144" t="str">
        <f>IF(ISERROR(VLOOKUP(A285,'[1]Z04 支出决算表(财决04表)'!$A$10:$J$500,8,FALSE)),"",VLOOKUP(A285,'[1]Z04 支出决算表(财决04表)'!$A$10:$J$500,8,FALSE))</f>
        <v/>
      </c>
      <c r="H285" s="144" t="str">
        <f>IF(ISERROR(VLOOKUP(A285,'[1]Z04 支出决算表(财决04表)'!$A$10:$J$500,9,FALSE)),"",VLOOKUP(A285,'[1]Z04 支出决算表(财决04表)'!$A$10:$J$500,9,FALSE))</f>
        <v/>
      </c>
      <c r="I285" s="144" t="str">
        <f>IF(ISERROR(VLOOKUP(A285,'[1]Z04 支出决算表(财决04表)'!$A$10:$J$500,10,FALSE)),"",VLOOKUP(A285,'[1]Z04 支出决算表(财决04表)'!$A$10:$J$500,10,FALSE))</f>
        <v/>
      </c>
      <c r="J285" s="155">
        <f>'[1]Z04 支出决算表(财决04表)'!$A284</f>
        <v>0</v>
      </c>
      <c r="K285" s="156">
        <f>'[1]Z04 支出决算表(财决04表)'!$E284</f>
        <v>0</v>
      </c>
      <c r="L285" s="133" t="str">
        <f t="shared" si="9"/>
        <v/>
      </c>
    </row>
    <row r="286" spans="1:12" ht="22.65" customHeight="1">
      <c r="A286" s="141" t="str">
        <f t="shared" si="8"/>
        <v/>
      </c>
      <c r="B286" s="142"/>
      <c r="C286" s="143" t="str">
        <f>IF(ISERROR(VLOOKUP(A286,'[1]Z04 支出决算表(财决04表)'!$A$10:$J$500,4,FALSE)),"",VLOOKUP(A286,'[1]Z04 支出决算表(财决04表)'!$A$10:$J$500,4,FALSE))</f>
        <v/>
      </c>
      <c r="D286" s="144" t="str">
        <f>IF(ISERROR(VLOOKUP(A286,'[1]Z04 支出决算表(财决04表)'!$A$10:$J$500,5,FALSE)),"",VLOOKUP(A286,'[1]Z04 支出决算表(财决04表)'!$A$10:$J$500,5,FALSE))</f>
        <v/>
      </c>
      <c r="E286" s="144" t="str">
        <f>IF(ISERROR(VLOOKUP(A286,'[1]Z04 支出决算表(财决04表)'!$A$10:$J$500,6,FALSE)),"",VLOOKUP(A286,'[1]Z04 支出决算表(财决04表)'!$A$10:$J$500,6,FALSE))</f>
        <v/>
      </c>
      <c r="F286" s="144" t="str">
        <f>IF(ISERROR(VLOOKUP(A286,'[1]Z04 支出决算表(财决04表)'!$A$10:$J$500,7,FALSE)),"",VLOOKUP(A286,'[1]Z04 支出决算表(财决04表)'!$A$10:$J$500,7,FALSE))</f>
        <v/>
      </c>
      <c r="G286" s="144" t="str">
        <f>IF(ISERROR(VLOOKUP(A286,'[1]Z04 支出决算表(财决04表)'!$A$10:$J$500,8,FALSE)),"",VLOOKUP(A286,'[1]Z04 支出决算表(财决04表)'!$A$10:$J$500,8,FALSE))</f>
        <v/>
      </c>
      <c r="H286" s="144" t="str">
        <f>IF(ISERROR(VLOOKUP(A286,'[1]Z04 支出决算表(财决04表)'!$A$10:$J$500,9,FALSE)),"",VLOOKUP(A286,'[1]Z04 支出决算表(财决04表)'!$A$10:$J$500,9,FALSE))</f>
        <v/>
      </c>
      <c r="I286" s="144" t="str">
        <f>IF(ISERROR(VLOOKUP(A286,'[1]Z04 支出决算表(财决04表)'!$A$10:$J$500,10,FALSE)),"",VLOOKUP(A286,'[1]Z04 支出决算表(财决04表)'!$A$10:$J$500,10,FALSE))</f>
        <v/>
      </c>
      <c r="J286" s="155">
        <f>'[1]Z04 支出决算表(财决04表)'!$A285</f>
        <v>0</v>
      </c>
      <c r="K286" s="156">
        <f>'[1]Z04 支出决算表(财决04表)'!$E285</f>
        <v>0</v>
      </c>
      <c r="L286" s="133" t="str">
        <f t="shared" si="9"/>
        <v/>
      </c>
    </row>
    <row r="287" spans="1:12" ht="22.65" customHeight="1">
      <c r="A287" s="141" t="str">
        <f t="shared" si="8"/>
        <v/>
      </c>
      <c r="B287" s="142"/>
      <c r="C287" s="143" t="str">
        <f>IF(ISERROR(VLOOKUP(A287,'[1]Z04 支出决算表(财决04表)'!$A$10:$J$500,4,FALSE)),"",VLOOKUP(A287,'[1]Z04 支出决算表(财决04表)'!$A$10:$J$500,4,FALSE))</f>
        <v/>
      </c>
      <c r="D287" s="144" t="str">
        <f>IF(ISERROR(VLOOKUP(A287,'[1]Z04 支出决算表(财决04表)'!$A$10:$J$500,5,FALSE)),"",VLOOKUP(A287,'[1]Z04 支出决算表(财决04表)'!$A$10:$J$500,5,FALSE))</f>
        <v/>
      </c>
      <c r="E287" s="144" t="str">
        <f>IF(ISERROR(VLOOKUP(A287,'[1]Z04 支出决算表(财决04表)'!$A$10:$J$500,6,FALSE)),"",VLOOKUP(A287,'[1]Z04 支出决算表(财决04表)'!$A$10:$J$500,6,FALSE))</f>
        <v/>
      </c>
      <c r="F287" s="144" t="str">
        <f>IF(ISERROR(VLOOKUP(A287,'[1]Z04 支出决算表(财决04表)'!$A$10:$J$500,7,FALSE)),"",VLOOKUP(A287,'[1]Z04 支出决算表(财决04表)'!$A$10:$J$500,7,FALSE))</f>
        <v/>
      </c>
      <c r="G287" s="144" t="str">
        <f>IF(ISERROR(VLOOKUP(A287,'[1]Z04 支出决算表(财决04表)'!$A$10:$J$500,8,FALSE)),"",VLOOKUP(A287,'[1]Z04 支出决算表(财决04表)'!$A$10:$J$500,8,FALSE))</f>
        <v/>
      </c>
      <c r="H287" s="144" t="str">
        <f>IF(ISERROR(VLOOKUP(A287,'[1]Z04 支出决算表(财决04表)'!$A$10:$J$500,9,FALSE)),"",VLOOKUP(A287,'[1]Z04 支出决算表(财决04表)'!$A$10:$J$500,9,FALSE))</f>
        <v/>
      </c>
      <c r="I287" s="144" t="str">
        <f>IF(ISERROR(VLOOKUP(A287,'[1]Z04 支出决算表(财决04表)'!$A$10:$J$500,10,FALSE)),"",VLOOKUP(A287,'[1]Z04 支出决算表(财决04表)'!$A$10:$J$500,10,FALSE))</f>
        <v/>
      </c>
      <c r="J287" s="155">
        <f>'[1]Z04 支出决算表(财决04表)'!$A286</f>
        <v>0</v>
      </c>
      <c r="K287" s="156">
        <f>'[1]Z04 支出决算表(财决04表)'!$E286</f>
        <v>0</v>
      </c>
      <c r="L287" s="133" t="str">
        <f t="shared" si="9"/>
        <v/>
      </c>
    </row>
    <row r="288" spans="1:12" ht="22.65" customHeight="1">
      <c r="A288" s="141" t="str">
        <f t="shared" si="8"/>
        <v/>
      </c>
      <c r="B288" s="142"/>
      <c r="C288" s="143" t="str">
        <f>IF(ISERROR(VLOOKUP(A288,'[1]Z04 支出决算表(财决04表)'!$A$10:$J$500,4,FALSE)),"",VLOOKUP(A288,'[1]Z04 支出决算表(财决04表)'!$A$10:$J$500,4,FALSE))</f>
        <v/>
      </c>
      <c r="D288" s="144" t="str">
        <f>IF(ISERROR(VLOOKUP(A288,'[1]Z04 支出决算表(财决04表)'!$A$10:$J$500,5,FALSE)),"",VLOOKUP(A288,'[1]Z04 支出决算表(财决04表)'!$A$10:$J$500,5,FALSE))</f>
        <v/>
      </c>
      <c r="E288" s="144" t="str">
        <f>IF(ISERROR(VLOOKUP(A288,'[1]Z04 支出决算表(财决04表)'!$A$10:$J$500,6,FALSE)),"",VLOOKUP(A288,'[1]Z04 支出决算表(财决04表)'!$A$10:$J$500,6,FALSE))</f>
        <v/>
      </c>
      <c r="F288" s="144" t="str">
        <f>IF(ISERROR(VLOOKUP(A288,'[1]Z04 支出决算表(财决04表)'!$A$10:$J$500,7,FALSE)),"",VLOOKUP(A288,'[1]Z04 支出决算表(财决04表)'!$A$10:$J$500,7,FALSE))</f>
        <v/>
      </c>
      <c r="G288" s="144" t="str">
        <f>IF(ISERROR(VLOOKUP(A288,'[1]Z04 支出决算表(财决04表)'!$A$10:$J$500,8,FALSE)),"",VLOOKUP(A288,'[1]Z04 支出决算表(财决04表)'!$A$10:$J$500,8,FALSE))</f>
        <v/>
      </c>
      <c r="H288" s="144" t="str">
        <f>IF(ISERROR(VLOOKUP(A288,'[1]Z04 支出决算表(财决04表)'!$A$10:$J$500,9,FALSE)),"",VLOOKUP(A288,'[1]Z04 支出决算表(财决04表)'!$A$10:$J$500,9,FALSE))</f>
        <v/>
      </c>
      <c r="I288" s="144" t="str">
        <f>IF(ISERROR(VLOOKUP(A288,'[1]Z04 支出决算表(财决04表)'!$A$10:$J$500,10,FALSE)),"",VLOOKUP(A288,'[1]Z04 支出决算表(财决04表)'!$A$10:$J$500,10,FALSE))</f>
        <v/>
      </c>
      <c r="J288" s="155">
        <f>'[1]Z04 支出决算表(财决04表)'!$A287</f>
        <v>0</v>
      </c>
      <c r="K288" s="156">
        <f>'[1]Z04 支出决算表(财决04表)'!$E287</f>
        <v>0</v>
      </c>
      <c r="L288" s="133" t="str">
        <f t="shared" si="9"/>
        <v/>
      </c>
    </row>
    <row r="289" spans="1:12" ht="22.65" customHeight="1">
      <c r="A289" s="141" t="str">
        <f t="shared" si="8"/>
        <v/>
      </c>
      <c r="B289" s="142"/>
      <c r="C289" s="143" t="str">
        <f>IF(ISERROR(VLOOKUP(A289,'[1]Z04 支出决算表(财决04表)'!$A$10:$J$500,4,FALSE)),"",VLOOKUP(A289,'[1]Z04 支出决算表(财决04表)'!$A$10:$J$500,4,FALSE))</f>
        <v/>
      </c>
      <c r="D289" s="144" t="str">
        <f>IF(ISERROR(VLOOKUP(A289,'[1]Z04 支出决算表(财决04表)'!$A$10:$J$500,5,FALSE)),"",VLOOKUP(A289,'[1]Z04 支出决算表(财决04表)'!$A$10:$J$500,5,FALSE))</f>
        <v/>
      </c>
      <c r="E289" s="144" t="str">
        <f>IF(ISERROR(VLOOKUP(A289,'[1]Z04 支出决算表(财决04表)'!$A$10:$J$500,6,FALSE)),"",VLOOKUP(A289,'[1]Z04 支出决算表(财决04表)'!$A$10:$J$500,6,FALSE))</f>
        <v/>
      </c>
      <c r="F289" s="144" t="str">
        <f>IF(ISERROR(VLOOKUP(A289,'[1]Z04 支出决算表(财决04表)'!$A$10:$J$500,7,FALSE)),"",VLOOKUP(A289,'[1]Z04 支出决算表(财决04表)'!$A$10:$J$500,7,FALSE))</f>
        <v/>
      </c>
      <c r="G289" s="144" t="str">
        <f>IF(ISERROR(VLOOKUP(A289,'[1]Z04 支出决算表(财决04表)'!$A$10:$J$500,8,FALSE)),"",VLOOKUP(A289,'[1]Z04 支出决算表(财决04表)'!$A$10:$J$500,8,FALSE))</f>
        <v/>
      </c>
      <c r="H289" s="144" t="str">
        <f>IF(ISERROR(VLOOKUP(A289,'[1]Z04 支出决算表(财决04表)'!$A$10:$J$500,9,FALSE)),"",VLOOKUP(A289,'[1]Z04 支出决算表(财决04表)'!$A$10:$J$500,9,FALSE))</f>
        <v/>
      </c>
      <c r="I289" s="144" t="str">
        <f>IF(ISERROR(VLOOKUP(A289,'[1]Z04 支出决算表(财决04表)'!$A$10:$J$500,10,FALSE)),"",VLOOKUP(A289,'[1]Z04 支出决算表(财决04表)'!$A$10:$J$500,10,FALSE))</f>
        <v/>
      </c>
      <c r="J289" s="155">
        <f>'[1]Z04 支出决算表(财决04表)'!$A288</f>
        <v>0</v>
      </c>
      <c r="K289" s="156">
        <f>'[1]Z04 支出决算表(财决04表)'!$E288</f>
        <v>0</v>
      </c>
      <c r="L289" s="133" t="str">
        <f t="shared" si="9"/>
        <v/>
      </c>
    </row>
    <row r="290" spans="1:12" ht="22.65" customHeight="1">
      <c r="A290" s="141" t="str">
        <f t="shared" si="8"/>
        <v/>
      </c>
      <c r="B290" s="142"/>
      <c r="C290" s="143" t="str">
        <f>IF(ISERROR(VLOOKUP(A290,'[1]Z04 支出决算表(财决04表)'!$A$10:$J$500,4,FALSE)),"",VLOOKUP(A290,'[1]Z04 支出决算表(财决04表)'!$A$10:$J$500,4,FALSE))</f>
        <v/>
      </c>
      <c r="D290" s="144" t="str">
        <f>IF(ISERROR(VLOOKUP(A290,'[1]Z04 支出决算表(财决04表)'!$A$10:$J$500,5,FALSE)),"",VLOOKUP(A290,'[1]Z04 支出决算表(财决04表)'!$A$10:$J$500,5,FALSE))</f>
        <v/>
      </c>
      <c r="E290" s="144" t="str">
        <f>IF(ISERROR(VLOOKUP(A290,'[1]Z04 支出决算表(财决04表)'!$A$10:$J$500,6,FALSE)),"",VLOOKUP(A290,'[1]Z04 支出决算表(财决04表)'!$A$10:$J$500,6,FALSE))</f>
        <v/>
      </c>
      <c r="F290" s="144" t="str">
        <f>IF(ISERROR(VLOOKUP(A290,'[1]Z04 支出决算表(财决04表)'!$A$10:$J$500,7,FALSE)),"",VLOOKUP(A290,'[1]Z04 支出决算表(财决04表)'!$A$10:$J$500,7,FALSE))</f>
        <v/>
      </c>
      <c r="G290" s="144" t="str">
        <f>IF(ISERROR(VLOOKUP(A290,'[1]Z04 支出决算表(财决04表)'!$A$10:$J$500,8,FALSE)),"",VLOOKUP(A290,'[1]Z04 支出决算表(财决04表)'!$A$10:$J$500,8,FALSE))</f>
        <v/>
      </c>
      <c r="H290" s="144" t="str">
        <f>IF(ISERROR(VLOOKUP(A290,'[1]Z04 支出决算表(财决04表)'!$A$10:$J$500,9,FALSE)),"",VLOOKUP(A290,'[1]Z04 支出决算表(财决04表)'!$A$10:$J$500,9,FALSE))</f>
        <v/>
      </c>
      <c r="I290" s="144" t="str">
        <f>IF(ISERROR(VLOOKUP(A290,'[1]Z04 支出决算表(财决04表)'!$A$10:$J$500,10,FALSE)),"",VLOOKUP(A290,'[1]Z04 支出决算表(财决04表)'!$A$10:$J$500,10,FALSE))</f>
        <v/>
      </c>
      <c r="J290" s="155">
        <f>'[1]Z04 支出决算表(财决04表)'!$A289</f>
        <v>0</v>
      </c>
      <c r="K290" s="156">
        <f>'[1]Z04 支出决算表(财决04表)'!$E289</f>
        <v>0</v>
      </c>
      <c r="L290" s="133" t="str">
        <f t="shared" si="9"/>
        <v/>
      </c>
    </row>
    <row r="291" spans="1:12" ht="22.65" customHeight="1">
      <c r="A291" s="141" t="str">
        <f t="shared" si="8"/>
        <v/>
      </c>
      <c r="B291" s="142"/>
      <c r="C291" s="143" t="str">
        <f>IF(ISERROR(VLOOKUP(A291,'[1]Z04 支出决算表(财决04表)'!$A$10:$J$500,4,FALSE)),"",VLOOKUP(A291,'[1]Z04 支出决算表(财决04表)'!$A$10:$J$500,4,FALSE))</f>
        <v/>
      </c>
      <c r="D291" s="144" t="str">
        <f>IF(ISERROR(VLOOKUP(A291,'[1]Z04 支出决算表(财决04表)'!$A$10:$J$500,5,FALSE)),"",VLOOKUP(A291,'[1]Z04 支出决算表(财决04表)'!$A$10:$J$500,5,FALSE))</f>
        <v/>
      </c>
      <c r="E291" s="144" t="str">
        <f>IF(ISERROR(VLOOKUP(A291,'[1]Z04 支出决算表(财决04表)'!$A$10:$J$500,6,FALSE)),"",VLOOKUP(A291,'[1]Z04 支出决算表(财决04表)'!$A$10:$J$500,6,FALSE))</f>
        <v/>
      </c>
      <c r="F291" s="144" t="str">
        <f>IF(ISERROR(VLOOKUP(A291,'[1]Z04 支出决算表(财决04表)'!$A$10:$J$500,7,FALSE)),"",VLOOKUP(A291,'[1]Z04 支出决算表(财决04表)'!$A$10:$J$500,7,FALSE))</f>
        <v/>
      </c>
      <c r="G291" s="144" t="str">
        <f>IF(ISERROR(VLOOKUP(A291,'[1]Z04 支出决算表(财决04表)'!$A$10:$J$500,8,FALSE)),"",VLOOKUP(A291,'[1]Z04 支出决算表(财决04表)'!$A$10:$J$500,8,FALSE))</f>
        <v/>
      </c>
      <c r="H291" s="144" t="str">
        <f>IF(ISERROR(VLOOKUP(A291,'[1]Z04 支出决算表(财决04表)'!$A$10:$J$500,9,FALSE)),"",VLOOKUP(A291,'[1]Z04 支出决算表(财决04表)'!$A$10:$J$500,9,FALSE))</f>
        <v/>
      </c>
      <c r="I291" s="144" t="str">
        <f>IF(ISERROR(VLOOKUP(A291,'[1]Z04 支出决算表(财决04表)'!$A$10:$J$500,10,FALSE)),"",VLOOKUP(A291,'[1]Z04 支出决算表(财决04表)'!$A$10:$J$500,10,FALSE))</f>
        <v/>
      </c>
      <c r="J291" s="155">
        <f>'[1]Z04 支出决算表(财决04表)'!$A290</f>
        <v>0</v>
      </c>
      <c r="K291" s="156">
        <f>'[1]Z04 支出决算表(财决04表)'!$E290</f>
        <v>0</v>
      </c>
      <c r="L291" s="133" t="str">
        <f t="shared" si="9"/>
        <v/>
      </c>
    </row>
    <row r="292" spans="1:12" ht="22.65" customHeight="1">
      <c r="A292" s="141" t="str">
        <f t="shared" si="8"/>
        <v/>
      </c>
      <c r="B292" s="142"/>
      <c r="C292" s="143" t="str">
        <f>IF(ISERROR(VLOOKUP(A292,'[1]Z04 支出决算表(财决04表)'!$A$10:$J$500,4,FALSE)),"",VLOOKUP(A292,'[1]Z04 支出决算表(财决04表)'!$A$10:$J$500,4,FALSE))</f>
        <v/>
      </c>
      <c r="D292" s="144" t="str">
        <f>IF(ISERROR(VLOOKUP(A292,'[1]Z04 支出决算表(财决04表)'!$A$10:$J$500,5,FALSE)),"",VLOOKUP(A292,'[1]Z04 支出决算表(财决04表)'!$A$10:$J$500,5,FALSE))</f>
        <v/>
      </c>
      <c r="E292" s="144" t="str">
        <f>IF(ISERROR(VLOOKUP(A292,'[1]Z04 支出决算表(财决04表)'!$A$10:$J$500,6,FALSE)),"",VLOOKUP(A292,'[1]Z04 支出决算表(财决04表)'!$A$10:$J$500,6,FALSE))</f>
        <v/>
      </c>
      <c r="F292" s="144" t="str">
        <f>IF(ISERROR(VLOOKUP(A292,'[1]Z04 支出决算表(财决04表)'!$A$10:$J$500,7,FALSE)),"",VLOOKUP(A292,'[1]Z04 支出决算表(财决04表)'!$A$10:$J$500,7,FALSE))</f>
        <v/>
      </c>
      <c r="G292" s="144" t="str">
        <f>IF(ISERROR(VLOOKUP(A292,'[1]Z04 支出决算表(财决04表)'!$A$10:$J$500,8,FALSE)),"",VLOOKUP(A292,'[1]Z04 支出决算表(财决04表)'!$A$10:$J$500,8,FALSE))</f>
        <v/>
      </c>
      <c r="H292" s="144" t="str">
        <f>IF(ISERROR(VLOOKUP(A292,'[1]Z04 支出决算表(财决04表)'!$A$10:$J$500,9,FALSE)),"",VLOOKUP(A292,'[1]Z04 支出决算表(财决04表)'!$A$10:$J$500,9,FALSE))</f>
        <v/>
      </c>
      <c r="I292" s="144" t="str">
        <f>IF(ISERROR(VLOOKUP(A292,'[1]Z04 支出决算表(财决04表)'!$A$10:$J$500,10,FALSE)),"",VLOOKUP(A292,'[1]Z04 支出决算表(财决04表)'!$A$10:$J$500,10,FALSE))</f>
        <v/>
      </c>
      <c r="J292" s="155">
        <f>'[1]Z04 支出决算表(财决04表)'!$A291</f>
        <v>0</v>
      </c>
      <c r="K292" s="156">
        <f>'[1]Z04 支出决算表(财决04表)'!$E291</f>
        <v>0</v>
      </c>
      <c r="L292" s="133" t="str">
        <f t="shared" si="9"/>
        <v/>
      </c>
    </row>
    <row r="293" spans="1:12" ht="22.65" customHeight="1">
      <c r="A293" s="141" t="str">
        <f t="shared" si="8"/>
        <v/>
      </c>
      <c r="B293" s="142"/>
      <c r="C293" s="143" t="str">
        <f>IF(ISERROR(VLOOKUP(A293,'[1]Z04 支出决算表(财决04表)'!$A$10:$J$500,4,FALSE)),"",VLOOKUP(A293,'[1]Z04 支出决算表(财决04表)'!$A$10:$J$500,4,FALSE))</f>
        <v/>
      </c>
      <c r="D293" s="144" t="str">
        <f>IF(ISERROR(VLOOKUP(A293,'[1]Z04 支出决算表(财决04表)'!$A$10:$J$500,5,FALSE)),"",VLOOKUP(A293,'[1]Z04 支出决算表(财决04表)'!$A$10:$J$500,5,FALSE))</f>
        <v/>
      </c>
      <c r="E293" s="144" t="str">
        <f>IF(ISERROR(VLOOKUP(A293,'[1]Z04 支出决算表(财决04表)'!$A$10:$J$500,6,FALSE)),"",VLOOKUP(A293,'[1]Z04 支出决算表(财决04表)'!$A$10:$J$500,6,FALSE))</f>
        <v/>
      </c>
      <c r="F293" s="144" t="str">
        <f>IF(ISERROR(VLOOKUP(A293,'[1]Z04 支出决算表(财决04表)'!$A$10:$J$500,7,FALSE)),"",VLOOKUP(A293,'[1]Z04 支出决算表(财决04表)'!$A$10:$J$500,7,FALSE))</f>
        <v/>
      </c>
      <c r="G293" s="144" t="str">
        <f>IF(ISERROR(VLOOKUP(A293,'[1]Z04 支出决算表(财决04表)'!$A$10:$J$500,8,FALSE)),"",VLOOKUP(A293,'[1]Z04 支出决算表(财决04表)'!$A$10:$J$500,8,FALSE))</f>
        <v/>
      </c>
      <c r="H293" s="144" t="str">
        <f>IF(ISERROR(VLOOKUP(A293,'[1]Z04 支出决算表(财决04表)'!$A$10:$J$500,9,FALSE)),"",VLOOKUP(A293,'[1]Z04 支出决算表(财决04表)'!$A$10:$J$500,9,FALSE))</f>
        <v/>
      </c>
      <c r="I293" s="144" t="str">
        <f>IF(ISERROR(VLOOKUP(A293,'[1]Z04 支出决算表(财决04表)'!$A$10:$J$500,10,FALSE)),"",VLOOKUP(A293,'[1]Z04 支出决算表(财决04表)'!$A$10:$J$500,10,FALSE))</f>
        <v/>
      </c>
      <c r="J293" s="155">
        <f>'[1]Z04 支出决算表(财决04表)'!$A292</f>
        <v>0</v>
      </c>
      <c r="K293" s="156">
        <f>'[1]Z04 支出决算表(财决04表)'!$E292</f>
        <v>0</v>
      </c>
      <c r="L293" s="133" t="str">
        <f t="shared" si="9"/>
        <v/>
      </c>
    </row>
    <row r="294" spans="1:12" ht="22.65" customHeight="1">
      <c r="A294" s="141" t="str">
        <f t="shared" si="8"/>
        <v/>
      </c>
      <c r="B294" s="142"/>
      <c r="C294" s="143" t="str">
        <f>IF(ISERROR(VLOOKUP(A294,'[1]Z04 支出决算表(财决04表)'!$A$10:$J$500,4,FALSE)),"",VLOOKUP(A294,'[1]Z04 支出决算表(财决04表)'!$A$10:$J$500,4,FALSE))</f>
        <v/>
      </c>
      <c r="D294" s="144" t="str">
        <f>IF(ISERROR(VLOOKUP(A294,'[1]Z04 支出决算表(财决04表)'!$A$10:$J$500,5,FALSE)),"",VLOOKUP(A294,'[1]Z04 支出决算表(财决04表)'!$A$10:$J$500,5,FALSE))</f>
        <v/>
      </c>
      <c r="E294" s="144" t="str">
        <f>IF(ISERROR(VLOOKUP(A294,'[1]Z04 支出决算表(财决04表)'!$A$10:$J$500,6,FALSE)),"",VLOOKUP(A294,'[1]Z04 支出决算表(财决04表)'!$A$10:$J$500,6,FALSE))</f>
        <v/>
      </c>
      <c r="F294" s="144" t="str">
        <f>IF(ISERROR(VLOOKUP(A294,'[1]Z04 支出决算表(财决04表)'!$A$10:$J$500,7,FALSE)),"",VLOOKUP(A294,'[1]Z04 支出决算表(财决04表)'!$A$10:$J$500,7,FALSE))</f>
        <v/>
      </c>
      <c r="G294" s="144" t="str">
        <f>IF(ISERROR(VLOOKUP(A294,'[1]Z04 支出决算表(财决04表)'!$A$10:$J$500,8,FALSE)),"",VLOOKUP(A294,'[1]Z04 支出决算表(财决04表)'!$A$10:$J$500,8,FALSE))</f>
        <v/>
      </c>
      <c r="H294" s="144" t="str">
        <f>IF(ISERROR(VLOOKUP(A294,'[1]Z04 支出决算表(财决04表)'!$A$10:$J$500,9,FALSE)),"",VLOOKUP(A294,'[1]Z04 支出决算表(财决04表)'!$A$10:$J$500,9,FALSE))</f>
        <v/>
      </c>
      <c r="I294" s="144" t="str">
        <f>IF(ISERROR(VLOOKUP(A294,'[1]Z04 支出决算表(财决04表)'!$A$10:$J$500,10,FALSE)),"",VLOOKUP(A294,'[1]Z04 支出决算表(财决04表)'!$A$10:$J$500,10,FALSE))</f>
        <v/>
      </c>
      <c r="J294" s="155">
        <f>'[1]Z04 支出决算表(财决04表)'!$A293</f>
        <v>0</v>
      </c>
      <c r="K294" s="156">
        <f>'[1]Z04 支出决算表(财决04表)'!$E293</f>
        <v>0</v>
      </c>
      <c r="L294" s="133" t="str">
        <f t="shared" si="9"/>
        <v/>
      </c>
    </row>
    <row r="295" spans="1:12" ht="22.65" customHeight="1">
      <c r="A295" s="141" t="str">
        <f t="shared" si="8"/>
        <v/>
      </c>
      <c r="B295" s="142"/>
      <c r="C295" s="143" t="str">
        <f>IF(ISERROR(VLOOKUP(A295,'[1]Z04 支出决算表(财决04表)'!$A$10:$J$500,4,FALSE)),"",VLOOKUP(A295,'[1]Z04 支出决算表(财决04表)'!$A$10:$J$500,4,FALSE))</f>
        <v/>
      </c>
      <c r="D295" s="144" t="str">
        <f>IF(ISERROR(VLOOKUP(A295,'[1]Z04 支出决算表(财决04表)'!$A$10:$J$500,5,FALSE)),"",VLOOKUP(A295,'[1]Z04 支出决算表(财决04表)'!$A$10:$J$500,5,FALSE))</f>
        <v/>
      </c>
      <c r="E295" s="144" t="str">
        <f>IF(ISERROR(VLOOKUP(A295,'[1]Z04 支出决算表(财决04表)'!$A$10:$J$500,6,FALSE)),"",VLOOKUP(A295,'[1]Z04 支出决算表(财决04表)'!$A$10:$J$500,6,FALSE))</f>
        <v/>
      </c>
      <c r="F295" s="144" t="str">
        <f>IF(ISERROR(VLOOKUP(A295,'[1]Z04 支出决算表(财决04表)'!$A$10:$J$500,7,FALSE)),"",VLOOKUP(A295,'[1]Z04 支出决算表(财决04表)'!$A$10:$J$500,7,FALSE))</f>
        <v/>
      </c>
      <c r="G295" s="144" t="str">
        <f>IF(ISERROR(VLOOKUP(A295,'[1]Z04 支出决算表(财决04表)'!$A$10:$J$500,8,FALSE)),"",VLOOKUP(A295,'[1]Z04 支出决算表(财决04表)'!$A$10:$J$500,8,FALSE))</f>
        <v/>
      </c>
      <c r="H295" s="144" t="str">
        <f>IF(ISERROR(VLOOKUP(A295,'[1]Z04 支出决算表(财决04表)'!$A$10:$J$500,9,FALSE)),"",VLOOKUP(A295,'[1]Z04 支出决算表(财决04表)'!$A$10:$J$500,9,FALSE))</f>
        <v/>
      </c>
      <c r="I295" s="144" t="str">
        <f>IF(ISERROR(VLOOKUP(A295,'[1]Z04 支出决算表(财决04表)'!$A$10:$J$500,10,FALSE)),"",VLOOKUP(A295,'[1]Z04 支出决算表(财决04表)'!$A$10:$J$500,10,FALSE))</f>
        <v/>
      </c>
      <c r="J295" s="155">
        <f>'[1]Z04 支出决算表(财决04表)'!$A294</f>
        <v>0</v>
      </c>
      <c r="K295" s="156">
        <f>'[1]Z04 支出决算表(财决04表)'!$E294</f>
        <v>0</v>
      </c>
      <c r="L295" s="133" t="str">
        <f t="shared" si="9"/>
        <v/>
      </c>
    </row>
    <row r="296" spans="1:12" ht="22.65" customHeight="1">
      <c r="A296" s="141" t="str">
        <f t="shared" si="8"/>
        <v/>
      </c>
      <c r="B296" s="142"/>
      <c r="C296" s="143" t="str">
        <f>IF(ISERROR(VLOOKUP(A296,'[1]Z04 支出决算表(财决04表)'!$A$10:$J$500,4,FALSE)),"",VLOOKUP(A296,'[1]Z04 支出决算表(财决04表)'!$A$10:$J$500,4,FALSE))</f>
        <v/>
      </c>
      <c r="D296" s="144" t="str">
        <f>IF(ISERROR(VLOOKUP(A296,'[1]Z04 支出决算表(财决04表)'!$A$10:$J$500,5,FALSE)),"",VLOOKUP(A296,'[1]Z04 支出决算表(财决04表)'!$A$10:$J$500,5,FALSE))</f>
        <v/>
      </c>
      <c r="E296" s="144" t="str">
        <f>IF(ISERROR(VLOOKUP(A296,'[1]Z04 支出决算表(财决04表)'!$A$10:$J$500,6,FALSE)),"",VLOOKUP(A296,'[1]Z04 支出决算表(财决04表)'!$A$10:$J$500,6,FALSE))</f>
        <v/>
      </c>
      <c r="F296" s="144" t="str">
        <f>IF(ISERROR(VLOOKUP(A296,'[1]Z04 支出决算表(财决04表)'!$A$10:$J$500,7,FALSE)),"",VLOOKUP(A296,'[1]Z04 支出决算表(财决04表)'!$A$10:$J$500,7,FALSE))</f>
        <v/>
      </c>
      <c r="G296" s="144" t="str">
        <f>IF(ISERROR(VLOOKUP(A296,'[1]Z04 支出决算表(财决04表)'!$A$10:$J$500,8,FALSE)),"",VLOOKUP(A296,'[1]Z04 支出决算表(财决04表)'!$A$10:$J$500,8,FALSE))</f>
        <v/>
      </c>
      <c r="H296" s="144" t="str">
        <f>IF(ISERROR(VLOOKUP(A296,'[1]Z04 支出决算表(财决04表)'!$A$10:$J$500,9,FALSE)),"",VLOOKUP(A296,'[1]Z04 支出决算表(财决04表)'!$A$10:$J$500,9,FALSE))</f>
        <v/>
      </c>
      <c r="I296" s="144" t="str">
        <f>IF(ISERROR(VLOOKUP(A296,'[1]Z04 支出决算表(财决04表)'!$A$10:$J$500,10,FALSE)),"",VLOOKUP(A296,'[1]Z04 支出决算表(财决04表)'!$A$10:$J$500,10,FALSE))</f>
        <v/>
      </c>
      <c r="J296" s="155">
        <f>'[1]Z04 支出决算表(财决04表)'!$A295</f>
        <v>0</v>
      </c>
      <c r="K296" s="156">
        <f>'[1]Z04 支出决算表(财决04表)'!$E295</f>
        <v>0</v>
      </c>
      <c r="L296" s="133" t="str">
        <f t="shared" si="9"/>
        <v/>
      </c>
    </row>
    <row r="297" spans="1:12" ht="22.65" customHeight="1">
      <c r="A297" s="141" t="str">
        <f t="shared" si="8"/>
        <v/>
      </c>
      <c r="B297" s="142"/>
      <c r="C297" s="143" t="str">
        <f>IF(ISERROR(VLOOKUP(A297,'[1]Z04 支出决算表(财决04表)'!$A$10:$J$500,4,FALSE)),"",VLOOKUP(A297,'[1]Z04 支出决算表(财决04表)'!$A$10:$J$500,4,FALSE))</f>
        <v/>
      </c>
      <c r="D297" s="144" t="str">
        <f>IF(ISERROR(VLOOKUP(A297,'[1]Z04 支出决算表(财决04表)'!$A$10:$J$500,5,FALSE)),"",VLOOKUP(A297,'[1]Z04 支出决算表(财决04表)'!$A$10:$J$500,5,FALSE))</f>
        <v/>
      </c>
      <c r="E297" s="144" t="str">
        <f>IF(ISERROR(VLOOKUP(A297,'[1]Z04 支出决算表(财决04表)'!$A$10:$J$500,6,FALSE)),"",VLOOKUP(A297,'[1]Z04 支出决算表(财决04表)'!$A$10:$J$500,6,FALSE))</f>
        <v/>
      </c>
      <c r="F297" s="144" t="str">
        <f>IF(ISERROR(VLOOKUP(A297,'[1]Z04 支出决算表(财决04表)'!$A$10:$J$500,7,FALSE)),"",VLOOKUP(A297,'[1]Z04 支出决算表(财决04表)'!$A$10:$J$500,7,FALSE))</f>
        <v/>
      </c>
      <c r="G297" s="144" t="str">
        <f>IF(ISERROR(VLOOKUP(A297,'[1]Z04 支出决算表(财决04表)'!$A$10:$J$500,8,FALSE)),"",VLOOKUP(A297,'[1]Z04 支出决算表(财决04表)'!$A$10:$J$500,8,FALSE))</f>
        <v/>
      </c>
      <c r="H297" s="144" t="str">
        <f>IF(ISERROR(VLOOKUP(A297,'[1]Z04 支出决算表(财决04表)'!$A$10:$J$500,9,FALSE)),"",VLOOKUP(A297,'[1]Z04 支出决算表(财决04表)'!$A$10:$J$500,9,FALSE))</f>
        <v/>
      </c>
      <c r="I297" s="144" t="str">
        <f>IF(ISERROR(VLOOKUP(A297,'[1]Z04 支出决算表(财决04表)'!$A$10:$J$500,10,FALSE)),"",VLOOKUP(A297,'[1]Z04 支出决算表(财决04表)'!$A$10:$J$500,10,FALSE))</f>
        <v/>
      </c>
      <c r="J297" s="155">
        <f>'[1]Z04 支出决算表(财决04表)'!$A296</f>
        <v>0</v>
      </c>
      <c r="K297" s="156">
        <f>'[1]Z04 支出决算表(财决04表)'!$E296</f>
        <v>0</v>
      </c>
      <c r="L297" s="133" t="str">
        <f t="shared" si="9"/>
        <v/>
      </c>
    </row>
    <row r="298" spans="1:12" ht="22.65" customHeight="1">
      <c r="A298" s="141" t="str">
        <f t="shared" si="8"/>
        <v/>
      </c>
      <c r="B298" s="142"/>
      <c r="C298" s="143" t="str">
        <f>IF(ISERROR(VLOOKUP(A298,'[1]Z04 支出决算表(财决04表)'!$A$10:$J$500,4,FALSE)),"",VLOOKUP(A298,'[1]Z04 支出决算表(财决04表)'!$A$10:$J$500,4,FALSE))</f>
        <v/>
      </c>
      <c r="D298" s="144" t="str">
        <f>IF(ISERROR(VLOOKUP(A298,'[1]Z04 支出决算表(财决04表)'!$A$10:$J$500,5,FALSE)),"",VLOOKUP(A298,'[1]Z04 支出决算表(财决04表)'!$A$10:$J$500,5,FALSE))</f>
        <v/>
      </c>
      <c r="E298" s="144" t="str">
        <f>IF(ISERROR(VLOOKUP(A298,'[1]Z04 支出决算表(财决04表)'!$A$10:$J$500,6,FALSE)),"",VLOOKUP(A298,'[1]Z04 支出决算表(财决04表)'!$A$10:$J$500,6,FALSE))</f>
        <v/>
      </c>
      <c r="F298" s="144" t="str">
        <f>IF(ISERROR(VLOOKUP(A298,'[1]Z04 支出决算表(财决04表)'!$A$10:$J$500,7,FALSE)),"",VLOOKUP(A298,'[1]Z04 支出决算表(财决04表)'!$A$10:$J$500,7,FALSE))</f>
        <v/>
      </c>
      <c r="G298" s="144" t="str">
        <f>IF(ISERROR(VLOOKUP(A298,'[1]Z04 支出决算表(财决04表)'!$A$10:$J$500,8,FALSE)),"",VLOOKUP(A298,'[1]Z04 支出决算表(财决04表)'!$A$10:$J$500,8,FALSE))</f>
        <v/>
      </c>
      <c r="H298" s="144" t="str">
        <f>IF(ISERROR(VLOOKUP(A298,'[1]Z04 支出决算表(财决04表)'!$A$10:$J$500,9,FALSE)),"",VLOOKUP(A298,'[1]Z04 支出决算表(财决04表)'!$A$10:$J$500,9,FALSE))</f>
        <v/>
      </c>
      <c r="I298" s="144" t="str">
        <f>IF(ISERROR(VLOOKUP(A298,'[1]Z04 支出决算表(财决04表)'!$A$10:$J$500,10,FALSE)),"",VLOOKUP(A298,'[1]Z04 支出决算表(财决04表)'!$A$10:$J$500,10,FALSE))</f>
        <v/>
      </c>
      <c r="J298" s="155">
        <f>'[1]Z04 支出决算表(财决04表)'!$A297</f>
        <v>0</v>
      </c>
      <c r="K298" s="156">
        <f>'[1]Z04 支出决算表(财决04表)'!$E297</f>
        <v>0</v>
      </c>
      <c r="L298" s="133" t="str">
        <f t="shared" si="9"/>
        <v/>
      </c>
    </row>
    <row r="299" spans="1:12" ht="22.65" customHeight="1">
      <c r="A299" s="141" t="str">
        <f t="shared" si="8"/>
        <v/>
      </c>
      <c r="B299" s="142"/>
      <c r="C299" s="143" t="str">
        <f>IF(ISERROR(VLOOKUP(A299,'[1]Z04 支出决算表(财决04表)'!$A$10:$J$500,4,FALSE)),"",VLOOKUP(A299,'[1]Z04 支出决算表(财决04表)'!$A$10:$J$500,4,FALSE))</f>
        <v/>
      </c>
      <c r="D299" s="144" t="str">
        <f>IF(ISERROR(VLOOKUP(A299,'[1]Z04 支出决算表(财决04表)'!$A$10:$J$500,5,FALSE)),"",VLOOKUP(A299,'[1]Z04 支出决算表(财决04表)'!$A$10:$J$500,5,FALSE))</f>
        <v/>
      </c>
      <c r="E299" s="144" t="str">
        <f>IF(ISERROR(VLOOKUP(A299,'[1]Z04 支出决算表(财决04表)'!$A$10:$J$500,6,FALSE)),"",VLOOKUP(A299,'[1]Z04 支出决算表(财决04表)'!$A$10:$J$500,6,FALSE))</f>
        <v/>
      </c>
      <c r="F299" s="144" t="str">
        <f>IF(ISERROR(VLOOKUP(A299,'[1]Z04 支出决算表(财决04表)'!$A$10:$J$500,7,FALSE)),"",VLOOKUP(A299,'[1]Z04 支出决算表(财决04表)'!$A$10:$J$500,7,FALSE))</f>
        <v/>
      </c>
      <c r="G299" s="144" t="str">
        <f>IF(ISERROR(VLOOKUP(A299,'[1]Z04 支出决算表(财决04表)'!$A$10:$J$500,8,FALSE)),"",VLOOKUP(A299,'[1]Z04 支出决算表(财决04表)'!$A$10:$J$500,8,FALSE))</f>
        <v/>
      </c>
      <c r="H299" s="144" t="str">
        <f>IF(ISERROR(VLOOKUP(A299,'[1]Z04 支出决算表(财决04表)'!$A$10:$J$500,9,FALSE)),"",VLOOKUP(A299,'[1]Z04 支出决算表(财决04表)'!$A$10:$J$500,9,FALSE))</f>
        <v/>
      </c>
      <c r="I299" s="144" t="str">
        <f>IF(ISERROR(VLOOKUP(A299,'[1]Z04 支出决算表(财决04表)'!$A$10:$J$500,10,FALSE)),"",VLOOKUP(A299,'[1]Z04 支出决算表(财决04表)'!$A$10:$J$500,10,FALSE))</f>
        <v/>
      </c>
      <c r="J299" s="155">
        <f>'[1]Z04 支出决算表(财决04表)'!$A298</f>
        <v>0</v>
      </c>
      <c r="K299" s="156">
        <f>'[1]Z04 支出决算表(财决04表)'!$E298</f>
        <v>0</v>
      </c>
      <c r="L299" s="133" t="str">
        <f t="shared" si="9"/>
        <v/>
      </c>
    </row>
    <row r="300" spans="1:12" ht="22.65" customHeight="1">
      <c r="A300" s="141" t="str">
        <f t="shared" si="8"/>
        <v/>
      </c>
      <c r="B300" s="142"/>
      <c r="C300" s="143" t="str">
        <f>IF(ISERROR(VLOOKUP(A300,'[1]Z04 支出决算表(财决04表)'!$A$10:$J$500,4,FALSE)),"",VLOOKUP(A300,'[1]Z04 支出决算表(财决04表)'!$A$10:$J$500,4,FALSE))</f>
        <v/>
      </c>
      <c r="D300" s="144" t="str">
        <f>IF(ISERROR(VLOOKUP(A300,'[1]Z04 支出决算表(财决04表)'!$A$10:$J$500,5,FALSE)),"",VLOOKUP(A300,'[1]Z04 支出决算表(财决04表)'!$A$10:$J$500,5,FALSE))</f>
        <v/>
      </c>
      <c r="E300" s="144" t="str">
        <f>IF(ISERROR(VLOOKUP(A300,'[1]Z04 支出决算表(财决04表)'!$A$10:$J$500,6,FALSE)),"",VLOOKUP(A300,'[1]Z04 支出决算表(财决04表)'!$A$10:$J$500,6,FALSE))</f>
        <v/>
      </c>
      <c r="F300" s="144" t="str">
        <f>IF(ISERROR(VLOOKUP(A300,'[1]Z04 支出决算表(财决04表)'!$A$10:$J$500,7,FALSE)),"",VLOOKUP(A300,'[1]Z04 支出决算表(财决04表)'!$A$10:$J$500,7,FALSE))</f>
        <v/>
      </c>
      <c r="G300" s="144" t="str">
        <f>IF(ISERROR(VLOOKUP(A300,'[1]Z04 支出决算表(财决04表)'!$A$10:$J$500,8,FALSE)),"",VLOOKUP(A300,'[1]Z04 支出决算表(财决04表)'!$A$10:$J$500,8,FALSE))</f>
        <v/>
      </c>
      <c r="H300" s="144" t="str">
        <f>IF(ISERROR(VLOOKUP(A300,'[1]Z04 支出决算表(财决04表)'!$A$10:$J$500,9,FALSE)),"",VLOOKUP(A300,'[1]Z04 支出决算表(财决04表)'!$A$10:$J$500,9,FALSE))</f>
        <v/>
      </c>
      <c r="I300" s="144" t="str">
        <f>IF(ISERROR(VLOOKUP(A300,'[1]Z04 支出决算表(财决04表)'!$A$10:$J$500,10,FALSE)),"",VLOOKUP(A300,'[1]Z04 支出决算表(财决04表)'!$A$10:$J$500,10,FALSE))</f>
        <v/>
      </c>
      <c r="J300" s="155">
        <f>'[1]Z04 支出决算表(财决04表)'!$A299</f>
        <v>0</v>
      </c>
      <c r="K300" s="156">
        <f>'[1]Z04 支出决算表(财决04表)'!$E299</f>
        <v>0</v>
      </c>
      <c r="L300" s="133" t="str">
        <f t="shared" si="9"/>
        <v/>
      </c>
    </row>
    <row r="301" spans="1:12">
      <c r="J301" s="155">
        <f>'[1]Z04 支出决算表(财决04表)'!$A300</f>
        <v>0</v>
      </c>
      <c r="K301" s="156">
        <f>'[1]Z04 支出决算表(财决04表)'!$E300</f>
        <v>0</v>
      </c>
      <c r="L301" s="133" t="str">
        <f t="shared" si="9"/>
        <v/>
      </c>
    </row>
    <row r="302" spans="1:12">
      <c r="J302" s="155">
        <f>'[1]Z04 支出决算表(财决04表)'!$A301</f>
        <v>0</v>
      </c>
      <c r="K302" s="156">
        <f>'[1]Z04 支出决算表(财决04表)'!$E301</f>
        <v>0</v>
      </c>
      <c r="L302" s="133" t="str">
        <f t="shared" si="9"/>
        <v/>
      </c>
    </row>
    <row r="303" spans="1:12">
      <c r="J303" s="155">
        <f>'[1]Z04 支出决算表(财决04表)'!$A302</f>
        <v>0</v>
      </c>
      <c r="K303" s="156">
        <f>'[1]Z04 支出决算表(财决04表)'!$E302</f>
        <v>0</v>
      </c>
      <c r="L303" s="133" t="str">
        <f t="shared" si="9"/>
        <v/>
      </c>
    </row>
    <row r="304" spans="1:12">
      <c r="J304" s="155">
        <f>'[1]Z04 支出决算表(财决04表)'!$A303</f>
        <v>0</v>
      </c>
      <c r="K304" s="156">
        <f>'[1]Z04 支出决算表(财决04表)'!$E303</f>
        <v>0</v>
      </c>
      <c r="L304" s="133" t="str">
        <f t="shared" si="9"/>
        <v/>
      </c>
    </row>
    <row r="305" spans="10:12">
      <c r="J305" s="155">
        <f>'[1]Z04 支出决算表(财决04表)'!$A304</f>
        <v>0</v>
      </c>
      <c r="K305" s="156">
        <f>'[1]Z04 支出决算表(财决04表)'!$E304</f>
        <v>0</v>
      </c>
      <c r="L305" s="133" t="str">
        <f t="shared" si="9"/>
        <v/>
      </c>
    </row>
    <row r="306" spans="10:12">
      <c r="J306" s="155">
        <f>'[1]Z04 支出决算表(财决04表)'!$A305</f>
        <v>0</v>
      </c>
      <c r="K306" s="156">
        <f>'[1]Z04 支出决算表(财决04表)'!$E305</f>
        <v>0</v>
      </c>
      <c r="L306" s="133" t="str">
        <f t="shared" si="9"/>
        <v/>
      </c>
    </row>
    <row r="307" spans="10:12">
      <c r="J307" s="155">
        <f>'[1]Z04 支出决算表(财决04表)'!$A306</f>
        <v>0</v>
      </c>
      <c r="K307" s="156">
        <f>'[1]Z04 支出决算表(财决04表)'!$E306</f>
        <v>0</v>
      </c>
      <c r="L307" s="133" t="str">
        <f t="shared" si="9"/>
        <v/>
      </c>
    </row>
    <row r="308" spans="10:12">
      <c r="J308" s="155">
        <f>'[1]Z04 支出决算表(财决04表)'!$A307</f>
        <v>0</v>
      </c>
      <c r="K308" s="156">
        <f>'[1]Z04 支出决算表(财决04表)'!$E307</f>
        <v>0</v>
      </c>
      <c r="L308" s="133" t="str">
        <f t="shared" si="9"/>
        <v/>
      </c>
    </row>
    <row r="309" spans="10:12">
      <c r="J309" s="155">
        <f>'[1]Z04 支出决算表(财决04表)'!$A308</f>
        <v>0</v>
      </c>
      <c r="K309" s="156">
        <f>'[1]Z04 支出决算表(财决04表)'!$E308</f>
        <v>0</v>
      </c>
      <c r="L309" s="133" t="str">
        <f t="shared" si="9"/>
        <v/>
      </c>
    </row>
    <row r="310" spans="10:12">
      <c r="J310" s="155">
        <f>'[1]Z04 支出决算表(财决04表)'!$A309</f>
        <v>0</v>
      </c>
      <c r="K310" s="156">
        <f>'[1]Z04 支出决算表(财决04表)'!$E309</f>
        <v>0</v>
      </c>
      <c r="L310" s="133" t="str">
        <f t="shared" si="9"/>
        <v/>
      </c>
    </row>
    <row r="311" spans="10:12">
      <c r="J311" s="155">
        <f>'[1]Z04 支出决算表(财决04表)'!$A310</f>
        <v>0</v>
      </c>
      <c r="K311" s="156">
        <f>'[1]Z04 支出决算表(财决04表)'!$E310</f>
        <v>0</v>
      </c>
      <c r="L311" s="133" t="str">
        <f t="shared" si="9"/>
        <v/>
      </c>
    </row>
    <row r="312" spans="10:12">
      <c r="J312" s="155">
        <f>'[1]Z04 支出决算表(财决04表)'!$A311</f>
        <v>0</v>
      </c>
      <c r="K312" s="156">
        <f>'[1]Z04 支出决算表(财决04表)'!$E311</f>
        <v>0</v>
      </c>
      <c r="L312" s="133" t="str">
        <f t="shared" si="9"/>
        <v/>
      </c>
    </row>
    <row r="313" spans="10:12">
      <c r="J313" s="155">
        <f>'[1]Z04 支出决算表(财决04表)'!$A312</f>
        <v>0</v>
      </c>
      <c r="K313" s="156">
        <f>'[1]Z04 支出决算表(财决04表)'!$E312</f>
        <v>0</v>
      </c>
      <c r="L313" s="133" t="str">
        <f t="shared" si="9"/>
        <v/>
      </c>
    </row>
    <row r="314" spans="10:12">
      <c r="J314" s="155">
        <f>'[1]Z04 支出决算表(财决04表)'!$A313</f>
        <v>0</v>
      </c>
      <c r="K314" s="156">
        <f>'[1]Z04 支出决算表(财决04表)'!$E313</f>
        <v>0</v>
      </c>
      <c r="L314" s="133" t="str">
        <f t="shared" si="9"/>
        <v/>
      </c>
    </row>
    <row r="315" spans="10:12">
      <c r="J315" s="155">
        <f>'[1]Z04 支出决算表(财决04表)'!$A314</f>
        <v>0</v>
      </c>
      <c r="K315" s="156">
        <f>'[1]Z04 支出决算表(财决04表)'!$E314</f>
        <v>0</v>
      </c>
      <c r="L315" s="133" t="str">
        <f t="shared" si="9"/>
        <v/>
      </c>
    </row>
    <row r="316" spans="10:12">
      <c r="J316" s="155">
        <f>'[1]Z04 支出决算表(财决04表)'!$A315</f>
        <v>0</v>
      </c>
      <c r="K316" s="156">
        <f>'[1]Z04 支出决算表(财决04表)'!$E315</f>
        <v>0</v>
      </c>
      <c r="L316" s="133" t="str">
        <f t="shared" si="9"/>
        <v/>
      </c>
    </row>
    <row r="317" spans="10:12">
      <c r="J317" s="155">
        <f>'[1]Z04 支出决算表(财决04表)'!$A316</f>
        <v>0</v>
      </c>
      <c r="K317" s="156">
        <f>'[1]Z04 支出决算表(财决04表)'!$E316</f>
        <v>0</v>
      </c>
      <c r="L317" s="133" t="str">
        <f t="shared" si="9"/>
        <v/>
      </c>
    </row>
    <row r="318" spans="10:12">
      <c r="J318" s="155">
        <f>'[1]Z04 支出决算表(财决04表)'!$A317</f>
        <v>0</v>
      </c>
      <c r="K318" s="156">
        <f>'[1]Z04 支出决算表(财决04表)'!$E317</f>
        <v>0</v>
      </c>
      <c r="L318" s="133" t="str">
        <f t="shared" si="9"/>
        <v/>
      </c>
    </row>
    <row r="319" spans="10:12">
      <c r="J319" s="155">
        <f>'[1]Z04 支出决算表(财决04表)'!$A318</f>
        <v>0</v>
      </c>
      <c r="K319" s="156">
        <f>'[1]Z04 支出决算表(财决04表)'!$E318</f>
        <v>0</v>
      </c>
      <c r="L319" s="133" t="str">
        <f t="shared" si="9"/>
        <v/>
      </c>
    </row>
    <row r="320" spans="10:12">
      <c r="J320" s="155">
        <f>'[1]Z04 支出决算表(财决04表)'!$A319</f>
        <v>0</v>
      </c>
      <c r="K320" s="156">
        <f>'[1]Z04 支出决算表(财决04表)'!$E319</f>
        <v>0</v>
      </c>
      <c r="L320" s="133" t="str">
        <f t="shared" si="9"/>
        <v/>
      </c>
    </row>
    <row r="321" spans="10:12">
      <c r="J321" s="155">
        <f>'[1]Z04 支出决算表(财决04表)'!$A320</f>
        <v>0</v>
      </c>
      <c r="K321" s="156">
        <f>'[1]Z04 支出决算表(财决04表)'!$E320</f>
        <v>0</v>
      </c>
      <c r="L321" s="133" t="str">
        <f t="shared" si="9"/>
        <v/>
      </c>
    </row>
    <row r="322" spans="10:12">
      <c r="J322" s="155">
        <f>'[1]Z04 支出决算表(财决04表)'!$A321</f>
        <v>0</v>
      </c>
      <c r="K322" s="156">
        <f>'[1]Z04 支出决算表(财决04表)'!$E321</f>
        <v>0</v>
      </c>
      <c r="L322" s="133" t="str">
        <f t="shared" si="9"/>
        <v/>
      </c>
    </row>
    <row r="323" spans="10:12">
      <c r="J323" s="155">
        <f>'[1]Z04 支出决算表(财决04表)'!$A322</f>
        <v>0</v>
      </c>
      <c r="K323" s="156">
        <f>'[1]Z04 支出决算表(财决04表)'!$E322</f>
        <v>0</v>
      </c>
      <c r="L323" s="133" t="str">
        <f t="shared" si="9"/>
        <v/>
      </c>
    </row>
    <row r="324" spans="10:12">
      <c r="J324" s="155">
        <f>'[1]Z04 支出决算表(财决04表)'!$A323</f>
        <v>0</v>
      </c>
      <c r="K324" s="156">
        <f>'[1]Z04 支出决算表(财决04表)'!$E323</f>
        <v>0</v>
      </c>
      <c r="L324" s="133" t="str">
        <f t="shared" si="9"/>
        <v/>
      </c>
    </row>
    <row r="325" spans="10:12">
      <c r="J325" s="155">
        <f>'[1]Z04 支出决算表(财决04表)'!$A324</f>
        <v>0</v>
      </c>
      <c r="K325" s="156">
        <f>'[1]Z04 支出决算表(财决04表)'!$E324</f>
        <v>0</v>
      </c>
      <c r="L325" s="133" t="str">
        <f t="shared" si="9"/>
        <v/>
      </c>
    </row>
    <row r="326" spans="10:12">
      <c r="J326" s="155">
        <f>'[1]Z04 支出决算表(财决04表)'!$A325</f>
        <v>0</v>
      </c>
      <c r="K326" s="156">
        <f>'[1]Z04 支出决算表(财决04表)'!$E325</f>
        <v>0</v>
      </c>
      <c r="L326" s="133" t="str">
        <f t="shared" si="9"/>
        <v/>
      </c>
    </row>
    <row r="327" spans="10:12">
      <c r="J327" s="155">
        <f>'[1]Z04 支出决算表(财决04表)'!$A326</f>
        <v>0</v>
      </c>
      <c r="K327" s="156">
        <f>'[1]Z04 支出决算表(财决04表)'!$E326</f>
        <v>0</v>
      </c>
      <c r="L327" s="133" t="str">
        <f t="shared" si="9"/>
        <v/>
      </c>
    </row>
    <row r="328" spans="10:12">
      <c r="J328" s="155">
        <f>'[1]Z04 支出决算表(财决04表)'!$A327</f>
        <v>0</v>
      </c>
      <c r="K328" s="156">
        <f>'[1]Z04 支出决算表(财决04表)'!$E327</f>
        <v>0</v>
      </c>
      <c r="L328" s="133" t="str">
        <f t="shared" si="9"/>
        <v/>
      </c>
    </row>
    <row r="329" spans="10:12">
      <c r="J329" s="155">
        <f>'[1]Z04 支出决算表(财决04表)'!$A328</f>
        <v>0</v>
      </c>
      <c r="K329" s="156">
        <f>'[1]Z04 支出决算表(财决04表)'!$E328</f>
        <v>0</v>
      </c>
      <c r="L329" s="133" t="str">
        <f t="shared" si="9"/>
        <v/>
      </c>
    </row>
    <row r="330" spans="10:12">
      <c r="J330" s="155">
        <f>'[1]Z04 支出决算表(财决04表)'!$A329</f>
        <v>0</v>
      </c>
      <c r="K330" s="156">
        <f>'[1]Z04 支出决算表(财决04表)'!$E329</f>
        <v>0</v>
      </c>
      <c r="L330" s="133" t="str">
        <f t="shared" si="9"/>
        <v/>
      </c>
    </row>
    <row r="331" spans="10:12">
      <c r="J331" s="155">
        <f>'[1]Z04 支出决算表(财决04表)'!$A330</f>
        <v>0</v>
      </c>
      <c r="K331" s="156">
        <f>'[1]Z04 支出决算表(财决04表)'!$E330</f>
        <v>0</v>
      </c>
      <c r="L331" s="133" t="str">
        <f t="shared" si="9"/>
        <v/>
      </c>
    </row>
    <row r="332" spans="10:12">
      <c r="J332" s="155">
        <f>'[1]Z04 支出决算表(财决04表)'!$A331</f>
        <v>0</v>
      </c>
      <c r="K332" s="156">
        <f>'[1]Z04 支出决算表(财决04表)'!$E331</f>
        <v>0</v>
      </c>
      <c r="L332" s="133" t="str">
        <f t="shared" ref="L332:L395" si="10">IF(C332&lt;&gt;"",ROW(),"")</f>
        <v/>
      </c>
    </row>
    <row r="333" spans="10:12">
      <c r="J333" s="155">
        <f>'[1]Z04 支出决算表(财决04表)'!$A332</f>
        <v>0</v>
      </c>
      <c r="K333" s="156">
        <f>'[1]Z04 支出决算表(财决04表)'!$E332</f>
        <v>0</v>
      </c>
      <c r="L333" s="133" t="str">
        <f t="shared" si="10"/>
        <v/>
      </c>
    </row>
    <row r="334" spans="10:12">
      <c r="J334" s="155">
        <f>'[1]Z04 支出决算表(财决04表)'!$A333</f>
        <v>0</v>
      </c>
      <c r="K334" s="156">
        <f>'[1]Z04 支出决算表(财决04表)'!$E333</f>
        <v>0</v>
      </c>
      <c r="L334" s="133" t="str">
        <f t="shared" si="10"/>
        <v/>
      </c>
    </row>
    <row r="335" spans="10:12">
      <c r="J335" s="155">
        <f>'[1]Z04 支出决算表(财决04表)'!$A334</f>
        <v>0</v>
      </c>
      <c r="K335" s="156">
        <f>'[1]Z04 支出决算表(财决04表)'!$E334</f>
        <v>0</v>
      </c>
      <c r="L335" s="133" t="str">
        <f t="shared" si="10"/>
        <v/>
      </c>
    </row>
    <row r="336" spans="10:12">
      <c r="J336" s="155">
        <f>'[1]Z04 支出决算表(财决04表)'!$A335</f>
        <v>0</v>
      </c>
      <c r="K336" s="156">
        <f>'[1]Z04 支出决算表(财决04表)'!$E335</f>
        <v>0</v>
      </c>
      <c r="L336" s="133" t="str">
        <f t="shared" si="10"/>
        <v/>
      </c>
    </row>
    <row r="337" spans="10:12">
      <c r="J337" s="155">
        <f>'[1]Z04 支出决算表(财决04表)'!$A336</f>
        <v>0</v>
      </c>
      <c r="K337" s="156">
        <f>'[1]Z04 支出决算表(财决04表)'!$E336</f>
        <v>0</v>
      </c>
      <c r="L337" s="133" t="str">
        <f t="shared" si="10"/>
        <v/>
      </c>
    </row>
    <row r="338" spans="10:12">
      <c r="J338" s="155">
        <f>'[1]Z04 支出决算表(财决04表)'!$A337</f>
        <v>0</v>
      </c>
      <c r="K338" s="156">
        <f>'[1]Z04 支出决算表(财决04表)'!$E337</f>
        <v>0</v>
      </c>
      <c r="L338" s="133" t="str">
        <f t="shared" si="10"/>
        <v/>
      </c>
    </row>
    <row r="339" spans="10:12">
      <c r="J339" s="155">
        <f>'[1]Z04 支出决算表(财决04表)'!$A338</f>
        <v>0</v>
      </c>
      <c r="K339" s="156">
        <f>'[1]Z04 支出决算表(财决04表)'!$E338</f>
        <v>0</v>
      </c>
      <c r="L339" s="133" t="str">
        <f t="shared" si="10"/>
        <v/>
      </c>
    </row>
    <row r="340" spans="10:12">
      <c r="J340" s="155">
        <f>'[1]Z04 支出决算表(财决04表)'!$A339</f>
        <v>0</v>
      </c>
      <c r="K340" s="156">
        <f>'[1]Z04 支出决算表(财决04表)'!$E339</f>
        <v>0</v>
      </c>
      <c r="L340" s="133" t="str">
        <f t="shared" si="10"/>
        <v/>
      </c>
    </row>
    <row r="341" spans="10:12">
      <c r="J341" s="155">
        <f>'[1]Z04 支出决算表(财决04表)'!$A340</f>
        <v>0</v>
      </c>
      <c r="K341" s="156">
        <f>'[1]Z04 支出决算表(财决04表)'!$E340</f>
        <v>0</v>
      </c>
      <c r="L341" s="133" t="str">
        <f t="shared" si="10"/>
        <v/>
      </c>
    </row>
    <row r="342" spans="10:12">
      <c r="J342" s="155">
        <f>'[1]Z04 支出决算表(财决04表)'!$A341</f>
        <v>0</v>
      </c>
      <c r="K342" s="156">
        <f>'[1]Z04 支出决算表(财决04表)'!$E341</f>
        <v>0</v>
      </c>
      <c r="L342" s="133" t="str">
        <f t="shared" si="10"/>
        <v/>
      </c>
    </row>
    <row r="343" spans="10:12">
      <c r="J343" s="155">
        <f>'[1]Z04 支出决算表(财决04表)'!$A342</f>
        <v>0</v>
      </c>
      <c r="K343" s="156">
        <f>'[1]Z04 支出决算表(财决04表)'!$E342</f>
        <v>0</v>
      </c>
      <c r="L343" s="133" t="str">
        <f t="shared" si="10"/>
        <v/>
      </c>
    </row>
    <row r="344" spans="10:12">
      <c r="J344" s="155">
        <f>'[1]Z04 支出决算表(财决04表)'!$A343</f>
        <v>0</v>
      </c>
      <c r="K344" s="156">
        <f>'[1]Z04 支出决算表(财决04表)'!$E343</f>
        <v>0</v>
      </c>
      <c r="L344" s="133" t="str">
        <f t="shared" si="10"/>
        <v/>
      </c>
    </row>
    <row r="345" spans="10:12">
      <c r="J345" s="155">
        <f>'[1]Z04 支出决算表(财决04表)'!$A344</f>
        <v>0</v>
      </c>
      <c r="K345" s="156">
        <f>'[1]Z04 支出决算表(财决04表)'!$E344</f>
        <v>0</v>
      </c>
      <c r="L345" s="133" t="str">
        <f t="shared" si="10"/>
        <v/>
      </c>
    </row>
    <row r="346" spans="10:12">
      <c r="J346" s="155">
        <f>'[1]Z04 支出决算表(财决04表)'!$A345</f>
        <v>0</v>
      </c>
      <c r="K346" s="156">
        <f>'[1]Z04 支出决算表(财决04表)'!$E345</f>
        <v>0</v>
      </c>
      <c r="L346" s="133" t="str">
        <f t="shared" si="10"/>
        <v/>
      </c>
    </row>
    <row r="347" spans="10:12">
      <c r="J347" s="155">
        <f>'[1]Z04 支出决算表(财决04表)'!$A346</f>
        <v>0</v>
      </c>
      <c r="K347" s="156">
        <f>'[1]Z04 支出决算表(财决04表)'!$E346</f>
        <v>0</v>
      </c>
      <c r="L347" s="133" t="str">
        <f t="shared" si="10"/>
        <v/>
      </c>
    </row>
    <row r="348" spans="10:12">
      <c r="J348" s="155">
        <f>'[1]Z04 支出决算表(财决04表)'!$A347</f>
        <v>0</v>
      </c>
      <c r="K348" s="156">
        <f>'[1]Z04 支出决算表(财决04表)'!$E347</f>
        <v>0</v>
      </c>
      <c r="L348" s="133" t="str">
        <f t="shared" si="10"/>
        <v/>
      </c>
    </row>
    <row r="349" spans="10:12">
      <c r="J349" s="155">
        <f>'[1]Z04 支出决算表(财决04表)'!$A348</f>
        <v>0</v>
      </c>
      <c r="K349" s="156">
        <f>'[1]Z04 支出决算表(财决04表)'!$E348</f>
        <v>0</v>
      </c>
      <c r="L349" s="133" t="str">
        <f t="shared" si="10"/>
        <v/>
      </c>
    </row>
    <row r="350" spans="10:12">
      <c r="J350" s="155">
        <f>'[1]Z04 支出决算表(财决04表)'!$A349</f>
        <v>0</v>
      </c>
      <c r="K350" s="156">
        <f>'[1]Z04 支出决算表(财决04表)'!$E349</f>
        <v>0</v>
      </c>
      <c r="L350" s="133" t="str">
        <f t="shared" si="10"/>
        <v/>
      </c>
    </row>
    <row r="351" spans="10:12">
      <c r="J351" s="155">
        <f>'[1]Z04 支出决算表(财决04表)'!$A350</f>
        <v>0</v>
      </c>
      <c r="K351" s="156">
        <f>'[1]Z04 支出决算表(财决04表)'!$E350</f>
        <v>0</v>
      </c>
      <c r="L351" s="133" t="str">
        <f t="shared" si="10"/>
        <v/>
      </c>
    </row>
    <row r="352" spans="10:12">
      <c r="J352" s="155">
        <f>'[1]Z04 支出决算表(财决04表)'!$A351</f>
        <v>0</v>
      </c>
      <c r="K352" s="156">
        <f>'[1]Z04 支出决算表(财决04表)'!$E351</f>
        <v>0</v>
      </c>
      <c r="L352" s="133" t="str">
        <f t="shared" si="10"/>
        <v/>
      </c>
    </row>
    <row r="353" spans="10:12">
      <c r="J353" s="155">
        <f>'[1]Z04 支出决算表(财决04表)'!$A352</f>
        <v>0</v>
      </c>
      <c r="K353" s="156">
        <f>'[1]Z04 支出决算表(财决04表)'!$E352</f>
        <v>0</v>
      </c>
      <c r="L353" s="133" t="str">
        <f t="shared" si="10"/>
        <v/>
      </c>
    </row>
    <row r="354" spans="10:12">
      <c r="J354" s="155">
        <f>'[1]Z04 支出决算表(财决04表)'!$A353</f>
        <v>0</v>
      </c>
      <c r="K354" s="156">
        <f>'[1]Z04 支出决算表(财决04表)'!$E353</f>
        <v>0</v>
      </c>
      <c r="L354" s="133" t="str">
        <f t="shared" si="10"/>
        <v/>
      </c>
    </row>
    <row r="355" spans="10:12">
      <c r="J355" s="155">
        <f>'[1]Z04 支出决算表(财决04表)'!$A354</f>
        <v>0</v>
      </c>
      <c r="K355" s="156">
        <f>'[1]Z04 支出决算表(财决04表)'!$E354</f>
        <v>0</v>
      </c>
      <c r="L355" s="133" t="str">
        <f t="shared" si="10"/>
        <v/>
      </c>
    </row>
    <row r="356" spans="10:12">
      <c r="J356" s="155">
        <f>'[1]Z04 支出决算表(财决04表)'!$A355</f>
        <v>0</v>
      </c>
      <c r="K356" s="156">
        <f>'[1]Z04 支出决算表(财决04表)'!$E355</f>
        <v>0</v>
      </c>
      <c r="L356" s="133" t="str">
        <f t="shared" si="10"/>
        <v/>
      </c>
    </row>
    <row r="357" spans="10:12">
      <c r="J357" s="155">
        <f>'[1]Z04 支出决算表(财决04表)'!$A356</f>
        <v>0</v>
      </c>
      <c r="K357" s="156">
        <f>'[1]Z04 支出决算表(财决04表)'!$E356</f>
        <v>0</v>
      </c>
      <c r="L357" s="133" t="str">
        <f t="shared" si="10"/>
        <v/>
      </c>
    </row>
    <row r="358" spans="10:12">
      <c r="J358" s="155">
        <f>'[1]Z04 支出决算表(财决04表)'!$A357</f>
        <v>0</v>
      </c>
      <c r="K358" s="156">
        <f>'[1]Z04 支出决算表(财决04表)'!$E357</f>
        <v>0</v>
      </c>
      <c r="L358" s="133" t="str">
        <f t="shared" si="10"/>
        <v/>
      </c>
    </row>
    <row r="359" spans="10:12">
      <c r="J359" s="155">
        <f>'[1]Z04 支出决算表(财决04表)'!$A358</f>
        <v>0</v>
      </c>
      <c r="K359" s="156">
        <f>'[1]Z04 支出决算表(财决04表)'!$E358</f>
        <v>0</v>
      </c>
      <c r="L359" s="133" t="str">
        <f t="shared" si="10"/>
        <v/>
      </c>
    </row>
    <row r="360" spans="10:12">
      <c r="J360" s="155">
        <f>'[1]Z04 支出决算表(财决04表)'!$A359</f>
        <v>0</v>
      </c>
      <c r="K360" s="156">
        <f>'[1]Z04 支出决算表(财决04表)'!$E359</f>
        <v>0</v>
      </c>
      <c r="L360" s="133" t="str">
        <f t="shared" si="10"/>
        <v/>
      </c>
    </row>
    <row r="361" spans="10:12">
      <c r="J361" s="155">
        <f>'[1]Z04 支出决算表(财决04表)'!$A360</f>
        <v>0</v>
      </c>
      <c r="K361" s="156">
        <f>'[1]Z04 支出决算表(财决04表)'!$E360</f>
        <v>0</v>
      </c>
      <c r="L361" s="133" t="str">
        <f t="shared" si="10"/>
        <v/>
      </c>
    </row>
    <row r="362" spans="10:12">
      <c r="J362" s="155">
        <f>'[1]Z04 支出决算表(财决04表)'!$A361</f>
        <v>0</v>
      </c>
      <c r="K362" s="156">
        <f>'[1]Z04 支出决算表(财决04表)'!$E361</f>
        <v>0</v>
      </c>
      <c r="L362" s="133" t="str">
        <f t="shared" si="10"/>
        <v/>
      </c>
    </row>
    <row r="363" spans="10:12">
      <c r="J363" s="155">
        <f>'[1]Z04 支出决算表(财决04表)'!$A362</f>
        <v>0</v>
      </c>
      <c r="K363" s="156">
        <f>'[1]Z04 支出决算表(财决04表)'!$E362</f>
        <v>0</v>
      </c>
      <c r="L363" s="133" t="str">
        <f t="shared" si="10"/>
        <v/>
      </c>
    </row>
    <row r="364" spans="10:12">
      <c r="J364" s="155">
        <f>'[1]Z04 支出决算表(财决04表)'!$A363</f>
        <v>0</v>
      </c>
      <c r="K364" s="156">
        <f>'[1]Z04 支出决算表(财决04表)'!$E363</f>
        <v>0</v>
      </c>
      <c r="L364" s="133" t="str">
        <f t="shared" si="10"/>
        <v/>
      </c>
    </row>
    <row r="365" spans="10:12">
      <c r="J365" s="155">
        <f>'[1]Z04 支出决算表(财决04表)'!$A364</f>
        <v>0</v>
      </c>
      <c r="K365" s="156">
        <f>'[1]Z04 支出决算表(财决04表)'!$E364</f>
        <v>0</v>
      </c>
      <c r="L365" s="133" t="str">
        <f t="shared" si="10"/>
        <v/>
      </c>
    </row>
    <row r="366" spans="10:12">
      <c r="J366" s="155">
        <f>'[1]Z04 支出决算表(财决04表)'!$A365</f>
        <v>0</v>
      </c>
      <c r="K366" s="156">
        <f>'[1]Z04 支出决算表(财决04表)'!$E365</f>
        <v>0</v>
      </c>
      <c r="L366" s="133" t="str">
        <f t="shared" si="10"/>
        <v/>
      </c>
    </row>
    <row r="367" spans="10:12">
      <c r="J367" s="155">
        <f>'[1]Z04 支出决算表(财决04表)'!$A366</f>
        <v>0</v>
      </c>
      <c r="K367" s="156">
        <f>'[1]Z04 支出决算表(财决04表)'!$E366</f>
        <v>0</v>
      </c>
      <c r="L367" s="133" t="str">
        <f t="shared" si="10"/>
        <v/>
      </c>
    </row>
    <row r="368" spans="10:12">
      <c r="J368" s="155">
        <f>'[1]Z04 支出决算表(财决04表)'!$A367</f>
        <v>0</v>
      </c>
      <c r="K368" s="156">
        <f>'[1]Z04 支出决算表(财决04表)'!$E367</f>
        <v>0</v>
      </c>
      <c r="L368" s="133" t="str">
        <f t="shared" si="10"/>
        <v/>
      </c>
    </row>
    <row r="369" spans="10:12">
      <c r="J369" s="155">
        <f>'[1]Z04 支出决算表(财决04表)'!$A368</f>
        <v>0</v>
      </c>
      <c r="K369" s="156">
        <f>'[1]Z04 支出决算表(财决04表)'!$E368</f>
        <v>0</v>
      </c>
      <c r="L369" s="133" t="str">
        <f t="shared" si="10"/>
        <v/>
      </c>
    </row>
    <row r="370" spans="10:12">
      <c r="J370" s="155">
        <f>'[1]Z04 支出决算表(财决04表)'!$A369</f>
        <v>0</v>
      </c>
      <c r="K370" s="156">
        <f>'[1]Z04 支出决算表(财决04表)'!$E369</f>
        <v>0</v>
      </c>
      <c r="L370" s="133" t="str">
        <f t="shared" si="10"/>
        <v/>
      </c>
    </row>
    <row r="371" spans="10:12">
      <c r="J371" s="155">
        <f>'[1]Z04 支出决算表(财决04表)'!$A370</f>
        <v>0</v>
      </c>
      <c r="K371" s="156">
        <f>'[1]Z04 支出决算表(财决04表)'!$E370</f>
        <v>0</v>
      </c>
      <c r="L371" s="133" t="str">
        <f t="shared" si="10"/>
        <v/>
      </c>
    </row>
    <row r="372" spans="10:12">
      <c r="J372" s="155">
        <f>'[1]Z04 支出决算表(财决04表)'!$A371</f>
        <v>0</v>
      </c>
      <c r="K372" s="156">
        <f>'[1]Z04 支出决算表(财决04表)'!$E371</f>
        <v>0</v>
      </c>
      <c r="L372" s="133" t="str">
        <f t="shared" si="10"/>
        <v/>
      </c>
    </row>
    <row r="373" spans="10:12">
      <c r="J373" s="155">
        <f>'[1]Z04 支出决算表(财决04表)'!$A372</f>
        <v>0</v>
      </c>
      <c r="K373" s="156">
        <f>'[1]Z04 支出决算表(财决04表)'!$E372</f>
        <v>0</v>
      </c>
      <c r="L373" s="133" t="str">
        <f t="shared" si="10"/>
        <v/>
      </c>
    </row>
    <row r="374" spans="10:12">
      <c r="J374" s="155">
        <f>'[1]Z04 支出决算表(财决04表)'!$A373</f>
        <v>0</v>
      </c>
      <c r="K374" s="156">
        <f>'[1]Z04 支出决算表(财决04表)'!$E373</f>
        <v>0</v>
      </c>
      <c r="L374" s="133" t="str">
        <f t="shared" si="10"/>
        <v/>
      </c>
    </row>
    <row r="375" spans="10:12">
      <c r="J375" s="155">
        <f>'[1]Z04 支出决算表(财决04表)'!$A374</f>
        <v>0</v>
      </c>
      <c r="K375" s="156">
        <f>'[1]Z04 支出决算表(财决04表)'!$E374</f>
        <v>0</v>
      </c>
      <c r="L375" s="133" t="str">
        <f t="shared" si="10"/>
        <v/>
      </c>
    </row>
    <row r="376" spans="10:12">
      <c r="J376" s="155">
        <f>'[1]Z04 支出决算表(财决04表)'!$A375</f>
        <v>0</v>
      </c>
      <c r="K376" s="156">
        <f>'[1]Z04 支出决算表(财决04表)'!$E375</f>
        <v>0</v>
      </c>
      <c r="L376" s="133" t="str">
        <f t="shared" si="10"/>
        <v/>
      </c>
    </row>
    <row r="377" spans="10:12">
      <c r="J377" s="155">
        <f>'[1]Z04 支出决算表(财决04表)'!$A376</f>
        <v>0</v>
      </c>
      <c r="K377" s="156">
        <f>'[1]Z04 支出决算表(财决04表)'!$E376</f>
        <v>0</v>
      </c>
      <c r="L377" s="133" t="str">
        <f t="shared" si="10"/>
        <v/>
      </c>
    </row>
    <row r="378" spans="10:12">
      <c r="J378" s="155">
        <f>'[1]Z04 支出决算表(财决04表)'!$A377</f>
        <v>0</v>
      </c>
      <c r="K378" s="156">
        <f>'[1]Z04 支出决算表(财决04表)'!$E377</f>
        <v>0</v>
      </c>
      <c r="L378" s="133" t="str">
        <f t="shared" si="10"/>
        <v/>
      </c>
    </row>
    <row r="379" spans="10:12">
      <c r="J379" s="155">
        <f>'[1]Z04 支出决算表(财决04表)'!$A378</f>
        <v>0</v>
      </c>
      <c r="K379" s="156">
        <f>'[1]Z04 支出决算表(财决04表)'!$E378</f>
        <v>0</v>
      </c>
      <c r="L379" s="133" t="str">
        <f t="shared" si="10"/>
        <v/>
      </c>
    </row>
    <row r="380" spans="10:12">
      <c r="J380" s="155">
        <f>'[1]Z04 支出决算表(财决04表)'!$A379</f>
        <v>0</v>
      </c>
      <c r="K380" s="156">
        <f>'[1]Z04 支出决算表(财决04表)'!$E379</f>
        <v>0</v>
      </c>
      <c r="L380" s="133" t="str">
        <f t="shared" si="10"/>
        <v/>
      </c>
    </row>
    <row r="381" spans="10:12">
      <c r="J381" s="155">
        <f>'[1]Z04 支出决算表(财决04表)'!$A380</f>
        <v>0</v>
      </c>
      <c r="K381" s="156">
        <f>'[1]Z04 支出决算表(财决04表)'!$E380</f>
        <v>0</v>
      </c>
      <c r="L381" s="133" t="str">
        <f t="shared" si="10"/>
        <v/>
      </c>
    </row>
    <row r="382" spans="10:12">
      <c r="J382" s="155">
        <f>'[1]Z04 支出决算表(财决04表)'!$A381</f>
        <v>0</v>
      </c>
      <c r="K382" s="156">
        <f>'[1]Z04 支出决算表(财决04表)'!$E381</f>
        <v>0</v>
      </c>
      <c r="L382" s="133" t="str">
        <f t="shared" si="10"/>
        <v/>
      </c>
    </row>
    <row r="383" spans="10:12">
      <c r="J383" s="155">
        <f>'[1]Z04 支出决算表(财决04表)'!$A382</f>
        <v>0</v>
      </c>
      <c r="K383" s="156">
        <f>'[1]Z04 支出决算表(财决04表)'!$E382</f>
        <v>0</v>
      </c>
      <c r="L383" s="133" t="str">
        <f t="shared" si="10"/>
        <v/>
      </c>
    </row>
    <row r="384" spans="10:12">
      <c r="J384" s="155">
        <f>'[1]Z04 支出决算表(财决04表)'!$A383</f>
        <v>0</v>
      </c>
      <c r="K384" s="156">
        <f>'[1]Z04 支出决算表(财决04表)'!$E383</f>
        <v>0</v>
      </c>
      <c r="L384" s="133" t="str">
        <f t="shared" si="10"/>
        <v/>
      </c>
    </row>
    <row r="385" spans="10:12">
      <c r="J385" s="155">
        <f>'[1]Z04 支出决算表(财决04表)'!$A384</f>
        <v>0</v>
      </c>
      <c r="K385" s="156">
        <f>'[1]Z04 支出决算表(财决04表)'!$E384</f>
        <v>0</v>
      </c>
      <c r="L385" s="133" t="str">
        <f t="shared" si="10"/>
        <v/>
      </c>
    </row>
    <row r="386" spans="10:12">
      <c r="J386" s="155">
        <f>'[1]Z04 支出决算表(财决04表)'!$A385</f>
        <v>0</v>
      </c>
      <c r="K386" s="156">
        <f>'[1]Z04 支出决算表(财决04表)'!$E385</f>
        <v>0</v>
      </c>
      <c r="L386" s="133" t="str">
        <f t="shared" si="10"/>
        <v/>
      </c>
    </row>
    <row r="387" spans="10:12">
      <c r="J387" s="155">
        <f>'[1]Z04 支出决算表(财决04表)'!$A386</f>
        <v>0</v>
      </c>
      <c r="K387" s="156">
        <f>'[1]Z04 支出决算表(财决04表)'!$E386</f>
        <v>0</v>
      </c>
      <c r="L387" s="133" t="str">
        <f t="shared" si="10"/>
        <v/>
      </c>
    </row>
    <row r="388" spans="10:12">
      <c r="J388" s="155">
        <f>'[1]Z04 支出决算表(财决04表)'!$A387</f>
        <v>0</v>
      </c>
      <c r="K388" s="156">
        <f>'[1]Z04 支出决算表(财决04表)'!$E387</f>
        <v>0</v>
      </c>
      <c r="L388" s="133" t="str">
        <f t="shared" si="10"/>
        <v/>
      </c>
    </row>
    <row r="389" spans="10:12">
      <c r="J389" s="155">
        <f>'[1]Z04 支出决算表(财决04表)'!$A388</f>
        <v>0</v>
      </c>
      <c r="K389" s="156">
        <f>'[1]Z04 支出决算表(财决04表)'!$E388</f>
        <v>0</v>
      </c>
      <c r="L389" s="133" t="str">
        <f t="shared" si="10"/>
        <v/>
      </c>
    </row>
    <row r="390" spans="10:12">
      <c r="J390" s="155">
        <f>'[1]Z04 支出决算表(财决04表)'!$A389</f>
        <v>0</v>
      </c>
      <c r="K390" s="156">
        <f>'[1]Z04 支出决算表(财决04表)'!$E389</f>
        <v>0</v>
      </c>
      <c r="L390" s="133" t="str">
        <f t="shared" si="10"/>
        <v/>
      </c>
    </row>
    <row r="391" spans="10:12">
      <c r="J391" s="155">
        <f>'[1]Z04 支出决算表(财决04表)'!$A390</f>
        <v>0</v>
      </c>
      <c r="K391" s="156">
        <f>'[1]Z04 支出决算表(财决04表)'!$E390</f>
        <v>0</v>
      </c>
      <c r="L391" s="133" t="str">
        <f t="shared" si="10"/>
        <v/>
      </c>
    </row>
    <row r="392" spans="10:12">
      <c r="J392" s="155">
        <f>'[1]Z04 支出决算表(财决04表)'!$A391</f>
        <v>0</v>
      </c>
      <c r="K392" s="156">
        <f>'[1]Z04 支出决算表(财决04表)'!$E391</f>
        <v>0</v>
      </c>
      <c r="L392" s="133" t="str">
        <f t="shared" si="10"/>
        <v/>
      </c>
    </row>
    <row r="393" spans="10:12">
      <c r="J393" s="155">
        <f>'[1]Z04 支出决算表(财决04表)'!$A392</f>
        <v>0</v>
      </c>
      <c r="K393" s="156">
        <f>'[1]Z04 支出决算表(财决04表)'!$E392</f>
        <v>0</v>
      </c>
      <c r="L393" s="133" t="str">
        <f t="shared" si="10"/>
        <v/>
      </c>
    </row>
    <row r="394" spans="10:12">
      <c r="J394" s="155">
        <f>'[1]Z04 支出决算表(财决04表)'!$A393</f>
        <v>0</v>
      </c>
      <c r="K394" s="156">
        <f>'[1]Z04 支出决算表(财决04表)'!$E393</f>
        <v>0</v>
      </c>
      <c r="L394" s="133" t="str">
        <f t="shared" si="10"/>
        <v/>
      </c>
    </row>
    <row r="395" spans="10:12">
      <c r="J395" s="155">
        <f>'[1]Z04 支出决算表(财决04表)'!$A394</f>
        <v>0</v>
      </c>
      <c r="K395" s="156">
        <f>'[1]Z04 支出决算表(财决04表)'!$E394</f>
        <v>0</v>
      </c>
      <c r="L395" s="133" t="str">
        <f t="shared" si="10"/>
        <v/>
      </c>
    </row>
    <row r="396" spans="10:12">
      <c r="J396" s="155">
        <f>'[1]Z04 支出决算表(财决04表)'!$A395</f>
        <v>0</v>
      </c>
      <c r="K396" s="156">
        <f>'[1]Z04 支出决算表(财决04表)'!$E395</f>
        <v>0</v>
      </c>
      <c r="L396" s="133" t="str">
        <f t="shared" ref="L396:L459" si="11">IF(C396&lt;&gt;"",ROW(),"")</f>
        <v/>
      </c>
    </row>
    <row r="397" spans="10:12">
      <c r="J397" s="155">
        <f>'[1]Z04 支出决算表(财决04表)'!$A396</f>
        <v>0</v>
      </c>
      <c r="K397" s="156">
        <f>'[1]Z04 支出决算表(财决04表)'!$E396</f>
        <v>0</v>
      </c>
      <c r="L397" s="133" t="str">
        <f t="shared" si="11"/>
        <v/>
      </c>
    </row>
    <row r="398" spans="10:12">
      <c r="J398" s="155">
        <f>'[1]Z04 支出决算表(财决04表)'!$A397</f>
        <v>0</v>
      </c>
      <c r="K398" s="156">
        <f>'[1]Z04 支出决算表(财决04表)'!$E397</f>
        <v>0</v>
      </c>
      <c r="L398" s="133" t="str">
        <f t="shared" si="11"/>
        <v/>
      </c>
    </row>
    <row r="399" spans="10:12">
      <c r="J399" s="155">
        <f>'[1]Z04 支出决算表(财决04表)'!$A398</f>
        <v>0</v>
      </c>
      <c r="K399" s="156">
        <f>'[1]Z04 支出决算表(财决04表)'!$E398</f>
        <v>0</v>
      </c>
      <c r="L399" s="133" t="str">
        <f t="shared" si="11"/>
        <v/>
      </c>
    </row>
    <row r="400" spans="10:12">
      <c r="J400" s="155">
        <f>'[1]Z04 支出决算表(财决04表)'!$A399</f>
        <v>0</v>
      </c>
      <c r="K400" s="156">
        <f>'[1]Z04 支出决算表(财决04表)'!$E399</f>
        <v>0</v>
      </c>
      <c r="L400" s="133" t="str">
        <f t="shared" si="11"/>
        <v/>
      </c>
    </row>
    <row r="401" spans="10:12">
      <c r="J401" s="155">
        <f>'[1]Z04 支出决算表(财决04表)'!$A400</f>
        <v>0</v>
      </c>
      <c r="K401" s="156">
        <f>'[1]Z04 支出决算表(财决04表)'!$E400</f>
        <v>0</v>
      </c>
      <c r="L401" s="133" t="str">
        <f t="shared" si="11"/>
        <v/>
      </c>
    </row>
    <row r="402" spans="10:12">
      <c r="J402" s="155">
        <f>'[1]Z04 支出决算表(财决04表)'!$A401</f>
        <v>0</v>
      </c>
      <c r="K402" s="156">
        <f>'[1]Z04 支出决算表(财决04表)'!$E401</f>
        <v>0</v>
      </c>
      <c r="L402" s="133" t="str">
        <f t="shared" si="11"/>
        <v/>
      </c>
    </row>
    <row r="403" spans="10:12">
      <c r="J403" s="155">
        <f>'[1]Z04 支出决算表(财决04表)'!$A402</f>
        <v>0</v>
      </c>
      <c r="K403" s="156">
        <f>'[1]Z04 支出决算表(财决04表)'!$E402</f>
        <v>0</v>
      </c>
      <c r="L403" s="133" t="str">
        <f t="shared" si="11"/>
        <v/>
      </c>
    </row>
    <row r="404" spans="10:12">
      <c r="J404" s="155">
        <f>'[1]Z04 支出决算表(财决04表)'!$A403</f>
        <v>0</v>
      </c>
      <c r="K404" s="156">
        <f>'[1]Z04 支出决算表(财决04表)'!$E403</f>
        <v>0</v>
      </c>
      <c r="L404" s="133" t="str">
        <f t="shared" si="11"/>
        <v/>
      </c>
    </row>
    <row r="405" spans="10:12">
      <c r="J405" s="155">
        <f>'[1]Z04 支出决算表(财决04表)'!$A404</f>
        <v>0</v>
      </c>
      <c r="K405" s="156">
        <f>'[1]Z04 支出决算表(财决04表)'!$E404</f>
        <v>0</v>
      </c>
      <c r="L405" s="133" t="str">
        <f t="shared" si="11"/>
        <v/>
      </c>
    </row>
    <row r="406" spans="10:12">
      <c r="J406" s="155">
        <f>'[1]Z04 支出决算表(财决04表)'!$A405</f>
        <v>0</v>
      </c>
      <c r="K406" s="156">
        <f>'[1]Z04 支出决算表(财决04表)'!$E405</f>
        <v>0</v>
      </c>
      <c r="L406" s="133" t="str">
        <f t="shared" si="11"/>
        <v/>
      </c>
    </row>
    <row r="407" spans="10:12">
      <c r="J407" s="155">
        <f>'[1]Z04 支出决算表(财决04表)'!$A406</f>
        <v>0</v>
      </c>
      <c r="K407" s="156">
        <f>'[1]Z04 支出决算表(财决04表)'!$E406</f>
        <v>0</v>
      </c>
      <c r="L407" s="133" t="str">
        <f t="shared" si="11"/>
        <v/>
      </c>
    </row>
    <row r="408" spans="10:12">
      <c r="J408" s="155">
        <f>'[1]Z04 支出决算表(财决04表)'!$A407</f>
        <v>0</v>
      </c>
      <c r="K408" s="156">
        <f>'[1]Z04 支出决算表(财决04表)'!$E407</f>
        <v>0</v>
      </c>
      <c r="L408" s="133" t="str">
        <f t="shared" si="11"/>
        <v/>
      </c>
    </row>
    <row r="409" spans="10:12">
      <c r="J409" s="155">
        <f>'[1]Z04 支出决算表(财决04表)'!$A408</f>
        <v>0</v>
      </c>
      <c r="K409" s="156">
        <f>'[1]Z04 支出决算表(财决04表)'!$E408</f>
        <v>0</v>
      </c>
      <c r="L409" s="133" t="str">
        <f t="shared" si="11"/>
        <v/>
      </c>
    </row>
    <row r="410" spans="10:12">
      <c r="J410" s="155">
        <f>'[1]Z04 支出决算表(财决04表)'!$A409</f>
        <v>0</v>
      </c>
      <c r="K410" s="156">
        <f>'[1]Z04 支出决算表(财决04表)'!$E409</f>
        <v>0</v>
      </c>
      <c r="L410" s="133" t="str">
        <f t="shared" si="11"/>
        <v/>
      </c>
    </row>
    <row r="411" spans="10:12">
      <c r="J411" s="155">
        <f>'[1]Z04 支出决算表(财决04表)'!$A410</f>
        <v>0</v>
      </c>
      <c r="K411" s="156">
        <f>'[1]Z04 支出决算表(财决04表)'!$E410</f>
        <v>0</v>
      </c>
      <c r="L411" s="133" t="str">
        <f t="shared" si="11"/>
        <v/>
      </c>
    </row>
    <row r="412" spans="10:12">
      <c r="J412" s="155">
        <f>'[1]Z04 支出决算表(财决04表)'!$A411</f>
        <v>0</v>
      </c>
      <c r="K412" s="156">
        <f>'[1]Z04 支出决算表(财决04表)'!$E411</f>
        <v>0</v>
      </c>
      <c r="L412" s="133" t="str">
        <f t="shared" si="11"/>
        <v/>
      </c>
    </row>
    <row r="413" spans="10:12">
      <c r="J413" s="155">
        <f>'[1]Z04 支出决算表(财决04表)'!$A412</f>
        <v>0</v>
      </c>
      <c r="K413" s="156">
        <f>'[1]Z04 支出决算表(财决04表)'!$E412</f>
        <v>0</v>
      </c>
      <c r="L413" s="133" t="str">
        <f t="shared" si="11"/>
        <v/>
      </c>
    </row>
    <row r="414" spans="10:12">
      <c r="J414" s="155">
        <f>'[1]Z04 支出决算表(财决04表)'!$A413</f>
        <v>0</v>
      </c>
      <c r="K414" s="156">
        <f>'[1]Z04 支出决算表(财决04表)'!$E413</f>
        <v>0</v>
      </c>
      <c r="L414" s="133" t="str">
        <f t="shared" si="11"/>
        <v/>
      </c>
    </row>
    <row r="415" spans="10:12">
      <c r="J415" s="155">
        <f>'[1]Z04 支出决算表(财决04表)'!$A414</f>
        <v>0</v>
      </c>
      <c r="K415" s="156">
        <f>'[1]Z04 支出决算表(财决04表)'!$E414</f>
        <v>0</v>
      </c>
      <c r="L415" s="133" t="str">
        <f t="shared" si="11"/>
        <v/>
      </c>
    </row>
    <row r="416" spans="10:12">
      <c r="J416" s="155">
        <f>'[1]Z04 支出决算表(财决04表)'!$A415</f>
        <v>0</v>
      </c>
      <c r="K416" s="156">
        <f>'[1]Z04 支出决算表(财决04表)'!$E415</f>
        <v>0</v>
      </c>
      <c r="L416" s="133" t="str">
        <f t="shared" si="11"/>
        <v/>
      </c>
    </row>
    <row r="417" spans="10:12">
      <c r="J417" s="155">
        <f>'[1]Z04 支出决算表(财决04表)'!$A416</f>
        <v>0</v>
      </c>
      <c r="K417" s="156">
        <f>'[1]Z04 支出决算表(财决04表)'!$E416</f>
        <v>0</v>
      </c>
      <c r="L417" s="133" t="str">
        <f t="shared" si="11"/>
        <v/>
      </c>
    </row>
    <row r="418" spans="10:12">
      <c r="J418" s="155">
        <f>'[1]Z04 支出决算表(财决04表)'!$A417</f>
        <v>0</v>
      </c>
      <c r="K418" s="156">
        <f>'[1]Z04 支出决算表(财决04表)'!$E417</f>
        <v>0</v>
      </c>
      <c r="L418" s="133" t="str">
        <f t="shared" si="11"/>
        <v/>
      </c>
    </row>
    <row r="419" spans="10:12">
      <c r="J419" s="155">
        <f>'[1]Z04 支出决算表(财决04表)'!$A418</f>
        <v>0</v>
      </c>
      <c r="K419" s="156">
        <f>'[1]Z04 支出决算表(财决04表)'!$E418</f>
        <v>0</v>
      </c>
      <c r="L419" s="133" t="str">
        <f t="shared" si="11"/>
        <v/>
      </c>
    </row>
    <row r="420" spans="10:12">
      <c r="J420" s="155">
        <f>'[1]Z04 支出决算表(财决04表)'!$A419</f>
        <v>0</v>
      </c>
      <c r="K420" s="156">
        <f>'[1]Z04 支出决算表(财决04表)'!$E419</f>
        <v>0</v>
      </c>
      <c r="L420" s="133" t="str">
        <f t="shared" si="11"/>
        <v/>
      </c>
    </row>
    <row r="421" spans="10:12">
      <c r="J421" s="155">
        <f>'[1]Z04 支出决算表(财决04表)'!$A420</f>
        <v>0</v>
      </c>
      <c r="K421" s="156">
        <f>'[1]Z04 支出决算表(财决04表)'!$E420</f>
        <v>0</v>
      </c>
      <c r="L421" s="133" t="str">
        <f t="shared" si="11"/>
        <v/>
      </c>
    </row>
    <row r="422" spans="10:12">
      <c r="J422" s="155">
        <f>'[1]Z04 支出决算表(财决04表)'!$A421</f>
        <v>0</v>
      </c>
      <c r="K422" s="156">
        <f>'[1]Z04 支出决算表(财决04表)'!$E421</f>
        <v>0</v>
      </c>
      <c r="L422" s="133" t="str">
        <f t="shared" si="11"/>
        <v/>
      </c>
    </row>
    <row r="423" spans="10:12">
      <c r="J423" s="155">
        <f>'[1]Z04 支出决算表(财决04表)'!$A422</f>
        <v>0</v>
      </c>
      <c r="K423" s="156">
        <f>'[1]Z04 支出决算表(财决04表)'!$E422</f>
        <v>0</v>
      </c>
      <c r="L423" s="133" t="str">
        <f t="shared" si="11"/>
        <v/>
      </c>
    </row>
    <row r="424" spans="10:12">
      <c r="J424" s="155">
        <f>'[1]Z04 支出决算表(财决04表)'!$A423</f>
        <v>0</v>
      </c>
      <c r="K424" s="156">
        <f>'[1]Z04 支出决算表(财决04表)'!$E423</f>
        <v>0</v>
      </c>
      <c r="L424" s="133" t="str">
        <f t="shared" si="11"/>
        <v/>
      </c>
    </row>
    <row r="425" spans="10:12">
      <c r="J425" s="155">
        <f>'[1]Z04 支出决算表(财决04表)'!$A424</f>
        <v>0</v>
      </c>
      <c r="K425" s="156">
        <f>'[1]Z04 支出决算表(财决04表)'!$E424</f>
        <v>0</v>
      </c>
      <c r="L425" s="133" t="str">
        <f t="shared" si="11"/>
        <v/>
      </c>
    </row>
    <row r="426" spans="10:12">
      <c r="J426" s="155">
        <f>'[1]Z04 支出决算表(财决04表)'!$A425</f>
        <v>0</v>
      </c>
      <c r="K426" s="156">
        <f>'[1]Z04 支出决算表(财决04表)'!$E425</f>
        <v>0</v>
      </c>
      <c r="L426" s="133" t="str">
        <f t="shared" si="11"/>
        <v/>
      </c>
    </row>
    <row r="427" spans="10:12">
      <c r="J427" s="155">
        <f>'[1]Z04 支出决算表(财决04表)'!$A426</f>
        <v>0</v>
      </c>
      <c r="K427" s="156">
        <f>'[1]Z04 支出决算表(财决04表)'!$E426</f>
        <v>0</v>
      </c>
      <c r="L427" s="133" t="str">
        <f t="shared" si="11"/>
        <v/>
      </c>
    </row>
    <row r="428" spans="10:12">
      <c r="J428" s="155">
        <f>'[1]Z04 支出决算表(财决04表)'!$A427</f>
        <v>0</v>
      </c>
      <c r="K428" s="156">
        <f>'[1]Z04 支出决算表(财决04表)'!$E427</f>
        <v>0</v>
      </c>
      <c r="L428" s="133" t="str">
        <f t="shared" si="11"/>
        <v/>
      </c>
    </row>
    <row r="429" spans="10:12">
      <c r="J429" s="155">
        <f>'[1]Z04 支出决算表(财决04表)'!$A428</f>
        <v>0</v>
      </c>
      <c r="K429" s="156">
        <f>'[1]Z04 支出决算表(财决04表)'!$E428</f>
        <v>0</v>
      </c>
      <c r="L429" s="133" t="str">
        <f t="shared" si="11"/>
        <v/>
      </c>
    </row>
    <row r="430" spans="10:12">
      <c r="J430" s="155">
        <f>'[1]Z04 支出决算表(财决04表)'!$A429</f>
        <v>0</v>
      </c>
      <c r="K430" s="156">
        <f>'[1]Z04 支出决算表(财决04表)'!$E429</f>
        <v>0</v>
      </c>
      <c r="L430" s="133" t="str">
        <f t="shared" si="11"/>
        <v/>
      </c>
    </row>
    <row r="431" spans="10:12">
      <c r="J431" s="155">
        <f>'[1]Z04 支出决算表(财决04表)'!$A430</f>
        <v>0</v>
      </c>
      <c r="K431" s="156">
        <f>'[1]Z04 支出决算表(财决04表)'!$E430</f>
        <v>0</v>
      </c>
      <c r="L431" s="133" t="str">
        <f t="shared" si="11"/>
        <v/>
      </c>
    </row>
    <row r="432" spans="10:12">
      <c r="J432" s="155">
        <f>'[1]Z04 支出决算表(财决04表)'!$A431</f>
        <v>0</v>
      </c>
      <c r="K432" s="156">
        <f>'[1]Z04 支出决算表(财决04表)'!$E431</f>
        <v>0</v>
      </c>
      <c r="L432" s="133" t="str">
        <f t="shared" si="11"/>
        <v/>
      </c>
    </row>
    <row r="433" spans="10:12">
      <c r="J433" s="155">
        <f>'[1]Z04 支出决算表(财决04表)'!$A432</f>
        <v>0</v>
      </c>
      <c r="K433" s="156">
        <f>'[1]Z04 支出决算表(财决04表)'!$E432</f>
        <v>0</v>
      </c>
      <c r="L433" s="133" t="str">
        <f t="shared" si="11"/>
        <v/>
      </c>
    </row>
    <row r="434" spans="10:12">
      <c r="J434" s="155">
        <f>'[1]Z04 支出决算表(财决04表)'!$A433</f>
        <v>0</v>
      </c>
      <c r="K434" s="156">
        <f>'[1]Z04 支出决算表(财决04表)'!$E433</f>
        <v>0</v>
      </c>
      <c r="L434" s="133" t="str">
        <f t="shared" si="11"/>
        <v/>
      </c>
    </row>
    <row r="435" spans="10:12">
      <c r="J435" s="155">
        <f>'[1]Z04 支出决算表(财决04表)'!$A434</f>
        <v>0</v>
      </c>
      <c r="K435" s="156">
        <f>'[1]Z04 支出决算表(财决04表)'!$E434</f>
        <v>0</v>
      </c>
      <c r="L435" s="133" t="str">
        <f t="shared" si="11"/>
        <v/>
      </c>
    </row>
    <row r="436" spans="10:12">
      <c r="J436" s="155">
        <f>'[1]Z04 支出决算表(财决04表)'!$A435</f>
        <v>0</v>
      </c>
      <c r="K436" s="156">
        <f>'[1]Z04 支出决算表(财决04表)'!$E435</f>
        <v>0</v>
      </c>
      <c r="L436" s="133" t="str">
        <f t="shared" si="11"/>
        <v/>
      </c>
    </row>
    <row r="437" spans="10:12">
      <c r="J437" s="155">
        <f>'[1]Z04 支出决算表(财决04表)'!$A436</f>
        <v>0</v>
      </c>
      <c r="K437" s="156">
        <f>'[1]Z04 支出决算表(财决04表)'!$E436</f>
        <v>0</v>
      </c>
      <c r="L437" s="133" t="str">
        <f t="shared" si="11"/>
        <v/>
      </c>
    </row>
    <row r="438" spans="10:12">
      <c r="J438" s="155">
        <f>'[1]Z04 支出决算表(财决04表)'!$A437</f>
        <v>0</v>
      </c>
      <c r="K438" s="156">
        <f>'[1]Z04 支出决算表(财决04表)'!$E437</f>
        <v>0</v>
      </c>
      <c r="L438" s="133" t="str">
        <f t="shared" si="11"/>
        <v/>
      </c>
    </row>
    <row r="439" spans="10:12">
      <c r="J439" s="155">
        <f>'[1]Z04 支出决算表(财决04表)'!$A438</f>
        <v>0</v>
      </c>
      <c r="K439" s="156">
        <f>'[1]Z04 支出决算表(财决04表)'!$E438</f>
        <v>0</v>
      </c>
      <c r="L439" s="133" t="str">
        <f t="shared" si="11"/>
        <v/>
      </c>
    </row>
    <row r="440" spans="10:12">
      <c r="J440" s="155">
        <f>'[1]Z04 支出决算表(财决04表)'!$A439</f>
        <v>0</v>
      </c>
      <c r="K440" s="156">
        <f>'[1]Z04 支出决算表(财决04表)'!$E439</f>
        <v>0</v>
      </c>
      <c r="L440" s="133" t="str">
        <f t="shared" si="11"/>
        <v/>
      </c>
    </row>
    <row r="441" spans="10:12">
      <c r="J441" s="155">
        <f>'[1]Z04 支出决算表(财决04表)'!$A440</f>
        <v>0</v>
      </c>
      <c r="K441" s="156">
        <f>'[1]Z04 支出决算表(财决04表)'!$E440</f>
        <v>0</v>
      </c>
      <c r="L441" s="133" t="str">
        <f t="shared" si="11"/>
        <v/>
      </c>
    </row>
    <row r="442" spans="10:12">
      <c r="J442" s="155">
        <f>'[1]Z04 支出决算表(财决04表)'!$A441</f>
        <v>0</v>
      </c>
      <c r="K442" s="156">
        <f>'[1]Z04 支出决算表(财决04表)'!$E441</f>
        <v>0</v>
      </c>
      <c r="L442" s="133" t="str">
        <f t="shared" si="11"/>
        <v/>
      </c>
    </row>
    <row r="443" spans="10:12">
      <c r="J443" s="155">
        <f>'[1]Z04 支出决算表(财决04表)'!$A442</f>
        <v>0</v>
      </c>
      <c r="K443" s="156">
        <f>'[1]Z04 支出决算表(财决04表)'!$E442</f>
        <v>0</v>
      </c>
      <c r="L443" s="133" t="str">
        <f t="shared" si="11"/>
        <v/>
      </c>
    </row>
    <row r="444" spans="10:12">
      <c r="J444" s="155">
        <f>'[1]Z04 支出决算表(财决04表)'!$A443</f>
        <v>0</v>
      </c>
      <c r="K444" s="156">
        <f>'[1]Z04 支出决算表(财决04表)'!$E443</f>
        <v>0</v>
      </c>
      <c r="L444" s="133" t="str">
        <f t="shared" si="11"/>
        <v/>
      </c>
    </row>
    <row r="445" spans="10:12">
      <c r="J445" s="155">
        <f>'[1]Z04 支出决算表(财决04表)'!$A444</f>
        <v>0</v>
      </c>
      <c r="K445" s="156">
        <f>'[1]Z04 支出决算表(财决04表)'!$E444</f>
        <v>0</v>
      </c>
      <c r="L445" s="133" t="str">
        <f t="shared" si="11"/>
        <v/>
      </c>
    </row>
    <row r="446" spans="10:12">
      <c r="J446" s="155">
        <f>'[1]Z04 支出决算表(财决04表)'!$A445</f>
        <v>0</v>
      </c>
      <c r="K446" s="156">
        <f>'[1]Z04 支出决算表(财决04表)'!$E445</f>
        <v>0</v>
      </c>
      <c r="L446" s="133" t="str">
        <f t="shared" si="11"/>
        <v/>
      </c>
    </row>
    <row r="447" spans="10:12">
      <c r="J447" s="155">
        <f>'[1]Z04 支出决算表(财决04表)'!$A446</f>
        <v>0</v>
      </c>
      <c r="K447" s="156">
        <f>'[1]Z04 支出决算表(财决04表)'!$E446</f>
        <v>0</v>
      </c>
      <c r="L447" s="133" t="str">
        <f t="shared" si="11"/>
        <v/>
      </c>
    </row>
    <row r="448" spans="10:12">
      <c r="J448" s="155">
        <f>'[1]Z04 支出决算表(财决04表)'!$A447</f>
        <v>0</v>
      </c>
      <c r="K448" s="156">
        <f>'[1]Z04 支出决算表(财决04表)'!$E447</f>
        <v>0</v>
      </c>
      <c r="L448" s="133" t="str">
        <f t="shared" si="11"/>
        <v/>
      </c>
    </row>
    <row r="449" spans="10:12">
      <c r="J449" s="155">
        <f>'[1]Z04 支出决算表(财决04表)'!$A448</f>
        <v>0</v>
      </c>
      <c r="K449" s="156">
        <f>'[1]Z04 支出决算表(财决04表)'!$E448</f>
        <v>0</v>
      </c>
      <c r="L449" s="133" t="str">
        <f t="shared" si="11"/>
        <v/>
      </c>
    </row>
    <row r="450" spans="10:12">
      <c r="J450" s="155">
        <f>'[1]Z04 支出决算表(财决04表)'!$A449</f>
        <v>0</v>
      </c>
      <c r="K450" s="156">
        <f>'[1]Z04 支出决算表(财决04表)'!$E449</f>
        <v>0</v>
      </c>
      <c r="L450" s="133" t="str">
        <f t="shared" si="11"/>
        <v/>
      </c>
    </row>
    <row r="451" spans="10:12">
      <c r="J451" s="155">
        <f>'[1]Z04 支出决算表(财决04表)'!$A450</f>
        <v>0</v>
      </c>
      <c r="K451" s="156">
        <f>'[1]Z04 支出决算表(财决04表)'!$E450</f>
        <v>0</v>
      </c>
      <c r="L451" s="133" t="str">
        <f t="shared" si="11"/>
        <v/>
      </c>
    </row>
    <row r="452" spans="10:12">
      <c r="J452" s="155">
        <f>'[1]Z04 支出决算表(财决04表)'!$A451</f>
        <v>0</v>
      </c>
      <c r="K452" s="156">
        <f>'[1]Z04 支出决算表(财决04表)'!$E451</f>
        <v>0</v>
      </c>
      <c r="L452" s="133" t="str">
        <f t="shared" si="11"/>
        <v/>
      </c>
    </row>
    <row r="453" spans="10:12">
      <c r="J453" s="155">
        <f>'[1]Z04 支出决算表(财决04表)'!$A452</f>
        <v>0</v>
      </c>
      <c r="K453" s="156">
        <f>'[1]Z04 支出决算表(财决04表)'!$E452</f>
        <v>0</v>
      </c>
      <c r="L453" s="133" t="str">
        <f t="shared" si="11"/>
        <v/>
      </c>
    </row>
    <row r="454" spans="10:12">
      <c r="J454" s="155">
        <f>'[1]Z04 支出决算表(财决04表)'!$A453</f>
        <v>0</v>
      </c>
      <c r="K454" s="156">
        <f>'[1]Z04 支出决算表(财决04表)'!$E453</f>
        <v>0</v>
      </c>
      <c r="L454" s="133" t="str">
        <f t="shared" si="11"/>
        <v/>
      </c>
    </row>
    <row r="455" spans="10:12">
      <c r="J455" s="155">
        <f>'[1]Z04 支出决算表(财决04表)'!$A454</f>
        <v>0</v>
      </c>
      <c r="K455" s="156">
        <f>'[1]Z04 支出决算表(财决04表)'!$E454</f>
        <v>0</v>
      </c>
      <c r="L455" s="133" t="str">
        <f t="shared" si="11"/>
        <v/>
      </c>
    </row>
    <row r="456" spans="10:12">
      <c r="J456" s="155">
        <f>'[1]Z04 支出决算表(财决04表)'!$A455</f>
        <v>0</v>
      </c>
      <c r="K456" s="156">
        <f>'[1]Z04 支出决算表(财决04表)'!$E455</f>
        <v>0</v>
      </c>
      <c r="L456" s="133" t="str">
        <f t="shared" si="11"/>
        <v/>
      </c>
    </row>
    <row r="457" spans="10:12">
      <c r="J457" s="155">
        <f>'[1]Z04 支出决算表(财决04表)'!$A456</f>
        <v>0</v>
      </c>
      <c r="K457" s="156">
        <f>'[1]Z04 支出决算表(财决04表)'!$E456</f>
        <v>0</v>
      </c>
      <c r="L457" s="133" t="str">
        <f t="shared" si="11"/>
        <v/>
      </c>
    </row>
    <row r="458" spans="10:12">
      <c r="J458" s="155">
        <f>'[1]Z04 支出决算表(财决04表)'!$A457</f>
        <v>0</v>
      </c>
      <c r="K458" s="156">
        <f>'[1]Z04 支出决算表(财决04表)'!$E457</f>
        <v>0</v>
      </c>
      <c r="L458" s="133" t="str">
        <f t="shared" si="11"/>
        <v/>
      </c>
    </row>
    <row r="459" spans="10:12">
      <c r="J459" s="155">
        <f>'[1]Z04 支出决算表(财决04表)'!$A458</f>
        <v>0</v>
      </c>
      <c r="K459" s="156">
        <f>'[1]Z04 支出决算表(财决04表)'!$E458</f>
        <v>0</v>
      </c>
      <c r="L459" s="133" t="str">
        <f t="shared" si="11"/>
        <v/>
      </c>
    </row>
    <row r="460" spans="10:12">
      <c r="J460" s="155">
        <f>'[1]Z04 支出决算表(财决04表)'!$A459</f>
        <v>0</v>
      </c>
      <c r="K460" s="156">
        <f>'[1]Z04 支出决算表(财决04表)'!$E459</f>
        <v>0</v>
      </c>
      <c r="L460" s="133" t="str">
        <f t="shared" ref="L460:L500" si="12">IF(C460&lt;&gt;"",ROW(),"")</f>
        <v/>
      </c>
    </row>
    <row r="461" spans="10:12">
      <c r="J461" s="155">
        <f>'[1]Z04 支出决算表(财决04表)'!$A460</f>
        <v>0</v>
      </c>
      <c r="K461" s="156">
        <f>'[1]Z04 支出决算表(财决04表)'!$E460</f>
        <v>0</v>
      </c>
      <c r="L461" s="133" t="str">
        <f t="shared" si="12"/>
        <v/>
      </c>
    </row>
    <row r="462" spans="10:12">
      <c r="J462" s="155">
        <f>'[1]Z04 支出决算表(财决04表)'!$A461</f>
        <v>0</v>
      </c>
      <c r="K462" s="156">
        <f>'[1]Z04 支出决算表(财决04表)'!$E461</f>
        <v>0</v>
      </c>
      <c r="L462" s="133" t="str">
        <f t="shared" si="12"/>
        <v/>
      </c>
    </row>
    <row r="463" spans="10:12">
      <c r="J463" s="155">
        <f>'[1]Z04 支出决算表(财决04表)'!$A462</f>
        <v>0</v>
      </c>
      <c r="K463" s="156">
        <f>'[1]Z04 支出决算表(财决04表)'!$E462</f>
        <v>0</v>
      </c>
      <c r="L463" s="133" t="str">
        <f t="shared" si="12"/>
        <v/>
      </c>
    </row>
    <row r="464" spans="10:12">
      <c r="J464" s="155">
        <f>'[1]Z04 支出决算表(财决04表)'!$A463</f>
        <v>0</v>
      </c>
      <c r="K464" s="156">
        <f>'[1]Z04 支出决算表(财决04表)'!$E463</f>
        <v>0</v>
      </c>
      <c r="L464" s="133" t="str">
        <f t="shared" si="12"/>
        <v/>
      </c>
    </row>
    <row r="465" spans="10:12">
      <c r="J465" s="155">
        <f>'[1]Z04 支出决算表(财决04表)'!$A464</f>
        <v>0</v>
      </c>
      <c r="K465" s="156">
        <f>'[1]Z04 支出决算表(财决04表)'!$E464</f>
        <v>0</v>
      </c>
      <c r="L465" s="133" t="str">
        <f t="shared" si="12"/>
        <v/>
      </c>
    </row>
    <row r="466" spans="10:12">
      <c r="J466" s="155">
        <f>'[1]Z04 支出决算表(财决04表)'!$A465</f>
        <v>0</v>
      </c>
      <c r="K466" s="156">
        <f>'[1]Z04 支出决算表(财决04表)'!$E465</f>
        <v>0</v>
      </c>
      <c r="L466" s="133" t="str">
        <f t="shared" si="12"/>
        <v/>
      </c>
    </row>
    <row r="467" spans="10:12">
      <c r="J467" s="155">
        <f>'[1]Z04 支出决算表(财决04表)'!$A466</f>
        <v>0</v>
      </c>
      <c r="K467" s="156">
        <f>'[1]Z04 支出决算表(财决04表)'!$E466</f>
        <v>0</v>
      </c>
      <c r="L467" s="133" t="str">
        <f t="shared" si="12"/>
        <v/>
      </c>
    </row>
    <row r="468" spans="10:12">
      <c r="J468" s="155">
        <f>'[1]Z04 支出决算表(财决04表)'!$A467</f>
        <v>0</v>
      </c>
      <c r="K468" s="156">
        <f>'[1]Z04 支出决算表(财决04表)'!$E467</f>
        <v>0</v>
      </c>
      <c r="L468" s="133" t="str">
        <f t="shared" si="12"/>
        <v/>
      </c>
    </row>
    <row r="469" spans="10:12">
      <c r="J469" s="155">
        <f>'[1]Z04 支出决算表(财决04表)'!$A468</f>
        <v>0</v>
      </c>
      <c r="K469" s="156">
        <f>'[1]Z04 支出决算表(财决04表)'!$E468</f>
        <v>0</v>
      </c>
      <c r="L469" s="133" t="str">
        <f t="shared" si="12"/>
        <v/>
      </c>
    </row>
    <row r="470" spans="10:12">
      <c r="J470" s="155">
        <f>'[1]Z04 支出决算表(财决04表)'!$A469</f>
        <v>0</v>
      </c>
      <c r="K470" s="156">
        <f>'[1]Z04 支出决算表(财决04表)'!$E469</f>
        <v>0</v>
      </c>
      <c r="L470" s="133" t="str">
        <f t="shared" si="12"/>
        <v/>
      </c>
    </row>
    <row r="471" spans="10:12">
      <c r="J471" s="155">
        <f>'[1]Z04 支出决算表(财决04表)'!$A470</f>
        <v>0</v>
      </c>
      <c r="K471" s="156">
        <f>'[1]Z04 支出决算表(财决04表)'!$E470</f>
        <v>0</v>
      </c>
      <c r="L471" s="133" t="str">
        <f t="shared" si="12"/>
        <v/>
      </c>
    </row>
    <row r="472" spans="10:12">
      <c r="J472" s="155">
        <f>'[1]Z04 支出决算表(财决04表)'!$A471</f>
        <v>0</v>
      </c>
      <c r="K472" s="156">
        <f>'[1]Z04 支出决算表(财决04表)'!$E471</f>
        <v>0</v>
      </c>
      <c r="L472" s="133" t="str">
        <f t="shared" si="12"/>
        <v/>
      </c>
    </row>
    <row r="473" spans="10:12">
      <c r="J473" s="155">
        <f>'[1]Z04 支出决算表(财决04表)'!$A472</f>
        <v>0</v>
      </c>
      <c r="K473" s="156">
        <f>'[1]Z04 支出决算表(财决04表)'!$E472</f>
        <v>0</v>
      </c>
      <c r="L473" s="133" t="str">
        <f t="shared" si="12"/>
        <v/>
      </c>
    </row>
    <row r="474" spans="10:12">
      <c r="J474" s="155">
        <f>'[1]Z04 支出决算表(财决04表)'!$A473</f>
        <v>0</v>
      </c>
      <c r="K474" s="156">
        <f>'[1]Z04 支出决算表(财决04表)'!$E473</f>
        <v>0</v>
      </c>
      <c r="L474" s="133" t="str">
        <f t="shared" si="12"/>
        <v/>
      </c>
    </row>
    <row r="475" spans="10:12">
      <c r="J475" s="155">
        <f>'[1]Z04 支出决算表(财决04表)'!$A474</f>
        <v>0</v>
      </c>
      <c r="K475" s="156">
        <f>'[1]Z04 支出决算表(财决04表)'!$E474</f>
        <v>0</v>
      </c>
      <c r="L475" s="133" t="str">
        <f t="shared" si="12"/>
        <v/>
      </c>
    </row>
    <row r="476" spans="10:12">
      <c r="J476" s="155">
        <f>'[1]Z04 支出决算表(财决04表)'!$A475</f>
        <v>0</v>
      </c>
      <c r="K476" s="156">
        <f>'[1]Z04 支出决算表(财决04表)'!$E475</f>
        <v>0</v>
      </c>
      <c r="L476" s="133" t="str">
        <f t="shared" si="12"/>
        <v/>
      </c>
    </row>
    <row r="477" spans="10:12">
      <c r="J477" s="155">
        <f>'[1]Z04 支出决算表(财决04表)'!$A476</f>
        <v>0</v>
      </c>
      <c r="K477" s="156">
        <f>'[1]Z04 支出决算表(财决04表)'!$E476</f>
        <v>0</v>
      </c>
      <c r="L477" s="133" t="str">
        <f t="shared" si="12"/>
        <v/>
      </c>
    </row>
    <row r="478" spans="10:12">
      <c r="J478" s="155">
        <f>'[1]Z04 支出决算表(财决04表)'!$A477</f>
        <v>0</v>
      </c>
      <c r="K478" s="156">
        <f>'[1]Z04 支出决算表(财决04表)'!$E477</f>
        <v>0</v>
      </c>
      <c r="L478" s="133" t="str">
        <f t="shared" si="12"/>
        <v/>
      </c>
    </row>
    <row r="479" spans="10:12">
      <c r="J479" s="155">
        <f>'[1]Z04 支出决算表(财决04表)'!$A478</f>
        <v>0</v>
      </c>
      <c r="K479" s="156">
        <f>'[1]Z04 支出决算表(财决04表)'!$E478</f>
        <v>0</v>
      </c>
      <c r="L479" s="133" t="str">
        <f t="shared" si="12"/>
        <v/>
      </c>
    </row>
    <row r="480" spans="10:12">
      <c r="J480" s="155">
        <f>'[1]Z04 支出决算表(财决04表)'!$A479</f>
        <v>0</v>
      </c>
      <c r="K480" s="156">
        <f>'[1]Z04 支出决算表(财决04表)'!$E479</f>
        <v>0</v>
      </c>
      <c r="L480" s="133" t="str">
        <f t="shared" si="12"/>
        <v/>
      </c>
    </row>
    <row r="481" spans="10:12">
      <c r="J481" s="155">
        <f>'[1]Z04 支出决算表(财决04表)'!$A480</f>
        <v>0</v>
      </c>
      <c r="K481" s="156">
        <f>'[1]Z04 支出决算表(财决04表)'!$E480</f>
        <v>0</v>
      </c>
      <c r="L481" s="133" t="str">
        <f t="shared" si="12"/>
        <v/>
      </c>
    </row>
    <row r="482" spans="10:12">
      <c r="J482" s="155">
        <f>'[1]Z04 支出决算表(财决04表)'!$A481</f>
        <v>0</v>
      </c>
      <c r="K482" s="156">
        <f>'[1]Z04 支出决算表(财决04表)'!$E481</f>
        <v>0</v>
      </c>
      <c r="L482" s="133" t="str">
        <f t="shared" si="12"/>
        <v/>
      </c>
    </row>
    <row r="483" spans="10:12">
      <c r="J483" s="155">
        <f>'[1]Z04 支出决算表(财决04表)'!$A482</f>
        <v>0</v>
      </c>
      <c r="K483" s="156">
        <f>'[1]Z04 支出决算表(财决04表)'!$E482</f>
        <v>0</v>
      </c>
      <c r="L483" s="133" t="str">
        <f t="shared" si="12"/>
        <v/>
      </c>
    </row>
    <row r="484" spans="10:12">
      <c r="J484" s="155">
        <f>'[1]Z04 支出决算表(财决04表)'!$A483</f>
        <v>0</v>
      </c>
      <c r="K484" s="156">
        <f>'[1]Z04 支出决算表(财决04表)'!$E483</f>
        <v>0</v>
      </c>
      <c r="L484" s="133" t="str">
        <f t="shared" si="12"/>
        <v/>
      </c>
    </row>
    <row r="485" spans="10:12">
      <c r="J485" s="155">
        <f>'[1]Z04 支出决算表(财决04表)'!$A484</f>
        <v>0</v>
      </c>
      <c r="K485" s="156">
        <f>'[1]Z04 支出决算表(财决04表)'!$E484</f>
        <v>0</v>
      </c>
      <c r="L485" s="133" t="str">
        <f t="shared" si="12"/>
        <v/>
      </c>
    </row>
    <row r="486" spans="10:12">
      <c r="J486" s="155">
        <f>'[1]Z04 支出决算表(财决04表)'!$A485</f>
        <v>0</v>
      </c>
      <c r="K486" s="156">
        <f>'[1]Z04 支出决算表(财决04表)'!$E485</f>
        <v>0</v>
      </c>
      <c r="L486" s="133" t="str">
        <f t="shared" si="12"/>
        <v/>
      </c>
    </row>
    <row r="487" spans="10:12">
      <c r="J487" s="155">
        <f>'[1]Z04 支出决算表(财决04表)'!$A486</f>
        <v>0</v>
      </c>
      <c r="K487" s="156">
        <f>'[1]Z04 支出决算表(财决04表)'!$E486</f>
        <v>0</v>
      </c>
      <c r="L487" s="133" t="str">
        <f t="shared" si="12"/>
        <v/>
      </c>
    </row>
    <row r="488" spans="10:12">
      <c r="J488" s="155">
        <f>'[1]Z04 支出决算表(财决04表)'!$A487</f>
        <v>0</v>
      </c>
      <c r="K488" s="156">
        <f>'[1]Z04 支出决算表(财决04表)'!$E487</f>
        <v>0</v>
      </c>
      <c r="L488" s="133" t="str">
        <f t="shared" si="12"/>
        <v/>
      </c>
    </row>
    <row r="489" spans="10:12">
      <c r="J489" s="155">
        <f>'[1]Z04 支出决算表(财决04表)'!$A488</f>
        <v>0</v>
      </c>
      <c r="K489" s="156">
        <f>'[1]Z04 支出决算表(财决04表)'!$E488</f>
        <v>0</v>
      </c>
      <c r="L489" s="133" t="str">
        <f t="shared" si="12"/>
        <v/>
      </c>
    </row>
    <row r="490" spans="10:12">
      <c r="J490" s="155">
        <f>'[1]Z04 支出决算表(财决04表)'!$A489</f>
        <v>0</v>
      </c>
      <c r="K490" s="156">
        <f>'[1]Z04 支出决算表(财决04表)'!$E489</f>
        <v>0</v>
      </c>
      <c r="L490" s="133" t="str">
        <f t="shared" si="12"/>
        <v/>
      </c>
    </row>
    <row r="491" spans="10:12">
      <c r="J491" s="155">
        <f>'[1]Z04 支出决算表(财决04表)'!$A490</f>
        <v>0</v>
      </c>
      <c r="K491" s="156">
        <f>'[1]Z04 支出决算表(财决04表)'!$E490</f>
        <v>0</v>
      </c>
      <c r="L491" s="133" t="str">
        <f t="shared" si="12"/>
        <v/>
      </c>
    </row>
    <row r="492" spans="10:12">
      <c r="J492" s="155">
        <f>'[1]Z04 支出决算表(财决04表)'!$A491</f>
        <v>0</v>
      </c>
      <c r="K492" s="156">
        <f>'[1]Z04 支出决算表(财决04表)'!$E491</f>
        <v>0</v>
      </c>
      <c r="L492" s="133" t="str">
        <f t="shared" si="12"/>
        <v/>
      </c>
    </row>
    <row r="493" spans="10:12">
      <c r="J493" s="155">
        <f>'[1]Z04 支出决算表(财决04表)'!$A492</f>
        <v>0</v>
      </c>
      <c r="K493" s="156">
        <f>'[1]Z04 支出决算表(财决04表)'!$E492</f>
        <v>0</v>
      </c>
      <c r="L493" s="133" t="str">
        <f t="shared" si="12"/>
        <v/>
      </c>
    </row>
    <row r="494" spans="10:12">
      <c r="J494" s="155">
        <f>'[1]Z04 支出决算表(财决04表)'!$A493</f>
        <v>0</v>
      </c>
      <c r="K494" s="156">
        <f>'[1]Z04 支出决算表(财决04表)'!$E493</f>
        <v>0</v>
      </c>
      <c r="L494" s="133" t="str">
        <f t="shared" si="12"/>
        <v/>
      </c>
    </row>
    <row r="495" spans="10:12">
      <c r="J495" s="155">
        <f>'[1]Z04 支出决算表(财决04表)'!$A494</f>
        <v>0</v>
      </c>
      <c r="K495" s="156">
        <f>'[1]Z04 支出决算表(财决04表)'!$E494</f>
        <v>0</v>
      </c>
      <c r="L495" s="133" t="str">
        <f t="shared" si="12"/>
        <v/>
      </c>
    </row>
    <row r="496" spans="10:12">
      <c r="J496" s="155">
        <f>'[1]Z04 支出决算表(财决04表)'!$A495</f>
        <v>0</v>
      </c>
      <c r="K496" s="156">
        <f>'[1]Z04 支出决算表(财决04表)'!$E495</f>
        <v>0</v>
      </c>
      <c r="L496" s="133" t="str">
        <f t="shared" si="12"/>
        <v/>
      </c>
    </row>
    <row r="497" spans="10:12">
      <c r="J497" s="155">
        <f>'[1]Z04 支出决算表(财决04表)'!$A496</f>
        <v>0</v>
      </c>
      <c r="K497" s="156">
        <f>'[1]Z04 支出决算表(财决04表)'!$E496</f>
        <v>0</v>
      </c>
      <c r="L497" s="133" t="str">
        <f t="shared" si="12"/>
        <v/>
      </c>
    </row>
    <row r="498" spans="10:12">
      <c r="J498" s="155">
        <f>'[1]Z04 支出决算表(财决04表)'!$A497</f>
        <v>0</v>
      </c>
      <c r="K498" s="156">
        <f>'[1]Z04 支出决算表(财决04表)'!$E497</f>
        <v>0</v>
      </c>
      <c r="L498" s="133" t="str">
        <f t="shared" si="12"/>
        <v/>
      </c>
    </row>
    <row r="499" spans="10:12">
      <c r="J499" s="155">
        <f>'[1]Z04 支出决算表(财决04表)'!$A498</f>
        <v>0</v>
      </c>
      <c r="K499" s="156">
        <f>'[1]Z04 支出决算表(财决04表)'!$E498</f>
        <v>0</v>
      </c>
      <c r="L499" s="133" t="str">
        <f t="shared" si="12"/>
        <v/>
      </c>
    </row>
    <row r="500" spans="10:12">
      <c r="J500" s="155">
        <f>'[1]Z04 支出决算表(财决04表)'!$A499</f>
        <v>0</v>
      </c>
      <c r="K500" s="156">
        <f>'[1]Z04 支出决算表(财决04表)'!$E499</f>
        <v>0</v>
      </c>
      <c r="L500" s="133" t="str">
        <f t="shared" si="12"/>
        <v/>
      </c>
    </row>
    <row r="501" spans="10:12">
      <c r="J501" s="155"/>
    </row>
    <row r="502" spans="10:12">
      <c r="J502" s="155"/>
    </row>
    <row r="503" spans="10:12">
      <c r="J503" s="155"/>
    </row>
  </sheetData>
  <mergeCells count="12">
    <mergeCell ref="A9:C9"/>
    <mergeCell ref="A10:C10"/>
    <mergeCell ref="C7:C8"/>
    <mergeCell ref="D6:D8"/>
    <mergeCell ref="E6:E8"/>
    <mergeCell ref="G6:G8"/>
    <mergeCell ref="H6:H8"/>
    <mergeCell ref="I6:I8"/>
    <mergeCell ref="A7:B8"/>
    <mergeCell ref="A1:I1"/>
    <mergeCell ref="A6:C6"/>
    <mergeCell ref="F6:F8"/>
  </mergeCells>
  <phoneticPr fontId="13" type="noConversion"/>
  <conditionalFormatting sqref="A11:A300">
    <cfRule type="expression" dxfId="12" priority="1" stopIfTrue="1">
      <formula>AND(ISNUMBER($K11),$K11&gt;0)</formula>
    </cfRule>
  </conditionalFormatting>
  <conditionalFormatting sqref="B11:B300">
    <cfRule type="expression" dxfId="11" priority="2" stopIfTrue="1">
      <formula>AND(ISNUMBER($K11),$K11&gt;0)</formula>
    </cfRule>
  </conditionalFormatting>
  <conditionalFormatting sqref="C11:I300">
    <cfRule type="expression" dxfId="10" priority="3" stopIfTrue="1">
      <formula>AND(ISNUMBER($K11),$K11&gt;0)</formula>
    </cfRule>
  </conditionalFormatting>
  <printOptions horizontalCentered="1"/>
  <pageMargins left="0.35433070866141703" right="0.35433070866141703" top="0.78740157480314998" bottom="0.78740157480314998" header="0.511811023622047" footer="0.19685039370078702"/>
  <pageSetup paperSize="9" orientation="landscape" r:id="rId1"/>
  <headerFooter alignWithMargins="0">
    <oddFooter>&amp;C第 &amp;P 页</oddFooter>
  </headerFooter>
</worksheet>
</file>

<file path=xl/worksheets/sheet5.xml><?xml version="1.0" encoding="utf-8"?>
<worksheet xmlns="http://schemas.openxmlformats.org/spreadsheetml/2006/main" xmlns:r="http://schemas.openxmlformats.org/officeDocument/2006/relationships">
  <sheetPr codeName="Sheet5"/>
  <dimension ref="A1:J39"/>
  <sheetViews>
    <sheetView workbookViewId="0">
      <selection activeCell="K14" sqref="K14"/>
    </sheetView>
  </sheetViews>
  <sheetFormatPr defaultColWidth="9" defaultRowHeight="15.6"/>
  <cols>
    <col min="1" max="1" width="30" style="5" customWidth="1"/>
    <col min="2" max="2" width="4" style="5" customWidth="1"/>
    <col min="3" max="3" width="12.59765625" style="5" customWidth="1"/>
    <col min="4" max="4" width="34.19921875" style="5" customWidth="1"/>
    <col min="5" max="5" width="3.59765625" style="5" customWidth="1"/>
    <col min="6" max="8" width="12.59765625" style="5" customWidth="1"/>
    <col min="9" max="10" width="9" style="108"/>
    <col min="11" max="16384" width="9" style="5"/>
  </cols>
  <sheetData>
    <row r="1" spans="1:10" s="106" customFormat="1" ht="18" customHeight="1">
      <c r="A1" s="226" t="s">
        <v>85</v>
      </c>
      <c r="B1" s="226"/>
      <c r="C1" s="226"/>
      <c r="D1" s="226"/>
      <c r="E1" s="226"/>
      <c r="F1" s="226"/>
      <c r="G1" s="226"/>
      <c r="H1" s="226"/>
      <c r="I1" s="128"/>
      <c r="J1" s="128"/>
    </row>
    <row r="2" spans="1:10" ht="9.9" customHeight="1">
      <c r="A2" s="109"/>
      <c r="B2" s="109"/>
      <c r="C2" s="109"/>
      <c r="D2" s="109"/>
      <c r="E2" s="109"/>
      <c r="F2" s="109"/>
      <c r="G2" s="109"/>
      <c r="H2" s="24" t="s">
        <v>86</v>
      </c>
    </row>
    <row r="3" spans="1:10" ht="15" customHeight="1">
      <c r="A3" s="9" t="str">
        <f>'01收入支出决算总表'!A3</f>
        <v>部门：益阳市城市管理行政执法局</v>
      </c>
      <c r="B3" s="109"/>
      <c r="C3" s="109"/>
      <c r="D3" s="109"/>
      <c r="E3" s="109"/>
      <c r="F3" s="109"/>
      <c r="G3" s="109"/>
      <c r="H3" s="24" t="s">
        <v>6</v>
      </c>
    </row>
    <row r="4" spans="1:10" s="43" customFormat="1" ht="15.75" customHeight="1">
      <c r="A4" s="227" t="s">
        <v>7</v>
      </c>
      <c r="B4" s="228"/>
      <c r="C4" s="228"/>
      <c r="D4" s="227" t="s">
        <v>8</v>
      </c>
      <c r="E4" s="228"/>
      <c r="F4" s="228"/>
      <c r="G4" s="228"/>
      <c r="H4" s="228"/>
      <c r="I4" s="129"/>
      <c r="J4" s="129"/>
    </row>
    <row r="5" spans="1:10" s="43" customFormat="1" ht="27" customHeight="1">
      <c r="A5" s="221" t="s">
        <v>9</v>
      </c>
      <c r="B5" s="221" t="s">
        <v>10</v>
      </c>
      <c r="C5" s="111" t="s">
        <v>87</v>
      </c>
      <c r="D5" s="221" t="s">
        <v>9</v>
      </c>
      <c r="E5" s="221" t="s">
        <v>10</v>
      </c>
      <c r="F5" s="111" t="s">
        <v>49</v>
      </c>
      <c r="G5" s="112" t="s">
        <v>88</v>
      </c>
      <c r="H5" s="112" t="s">
        <v>89</v>
      </c>
      <c r="I5" s="129"/>
      <c r="J5" s="129"/>
    </row>
    <row r="6" spans="1:10" s="43" customFormat="1" ht="12" customHeight="1">
      <c r="A6" s="214" t="s">
        <v>12</v>
      </c>
      <c r="B6" s="110"/>
      <c r="C6" s="214" t="s">
        <v>13</v>
      </c>
      <c r="D6" s="214" t="s">
        <v>12</v>
      </c>
      <c r="E6" s="110"/>
      <c r="F6" s="113">
        <v>2</v>
      </c>
      <c r="G6" s="113">
        <v>3</v>
      </c>
      <c r="H6" s="113">
        <v>4</v>
      </c>
      <c r="I6" s="129"/>
      <c r="J6" s="129"/>
    </row>
    <row r="7" spans="1:10" s="43" customFormat="1" ht="12" customHeight="1">
      <c r="A7" s="217" t="s">
        <v>90</v>
      </c>
      <c r="B7" s="215" t="s">
        <v>13</v>
      </c>
      <c r="C7" s="115">
        <f>'[1]Z01_1 财政拨款收入支出决算总表(财决01-1表)'!$E$8</f>
        <v>4057.82</v>
      </c>
      <c r="D7" s="116" t="str">
        <f t="array" ref="D7">INDEX('[1]Z01_1 财政拨款收入支出决算总表(财决01-1表)'!F$1:F$65536,SMALL(IF('[1]Z01_1 财政拨款收入支出决算总表(财决01-1表)'!$N$8:$N$30&gt;0,ROW($7:$29),4^8),ROW('[1]Z01_1 财政拨款收入支出决算总表(财决01-1表)'!F1)))&amp;""</f>
        <v>七、文化体育与传媒支出</v>
      </c>
      <c r="E7" s="117">
        <v>31</v>
      </c>
      <c r="F7" s="118">
        <f>IF(ISERROR(VLOOKUP(D7,'[1]Z01_1 财政拨款收入支出决算总表(财决01-1表)'!$F$8:$P$30,9,FALSE)),"",VLOOKUP(D7,'[1]Z01_1 财政拨款收入支出决算总表(财决01-1表)'!$F$8:$P$30,9,FALSE))</f>
        <v>0</v>
      </c>
      <c r="G7" s="118">
        <f>IF(ISERROR(VLOOKUP(D7,'[1]Z01_1 财政拨款收入支出决算总表(财决01-1表)'!$F$8:$P$30,10,FALSE)),"",VLOOKUP(D7,'[1]Z01_1 财政拨款收入支出决算总表(财决01-1表)'!$F$8:$P$30,10,FALSE))</f>
        <v>0</v>
      </c>
      <c r="H7" s="119">
        <f>IF(ISERROR(VLOOKUP(D7,'[1]Z01_1 财政拨款收入支出决算总表(财决01-1表)'!$F$8:$P$30,11,FALSE)),"",VLOOKUP(D7,'[1]Z01_1 财政拨款收入支出决算总表(财决01-1表)'!$F$8:$P$30,11,FALSE))</f>
        <v>0</v>
      </c>
      <c r="I7" s="129"/>
      <c r="J7" s="129"/>
    </row>
    <row r="8" spans="1:10" s="43" customFormat="1" ht="12" customHeight="1">
      <c r="A8" s="116" t="s">
        <v>91</v>
      </c>
      <c r="B8" s="215" t="s">
        <v>14</v>
      </c>
      <c r="C8" s="115">
        <f>'[1]Z01_1 财政拨款收入支出决算总表(财决01-1表)'!$E$9</f>
        <v>0</v>
      </c>
      <c r="D8" s="116" t="str">
        <f t="array" ref="D8">INDEX('[1]Z01_1 财政拨款收入支出决算总表(财决01-1表)'!F$1:F$65536,SMALL(IF('[1]Z01_1 财政拨款收入支出决算总表(财决01-1表)'!$N$8:$N$30&gt;0,ROW($8:$30),4^8),ROW('[1]Z01_1 财政拨款收入支出决算总表(财决01-1表)'!F1)))&amp;""</f>
        <v>八、社会保障和就业支出</v>
      </c>
      <c r="E8" s="117">
        <v>32</v>
      </c>
      <c r="F8" s="118">
        <f>IF(ISERROR(VLOOKUP(D8,'[1]Z01_1 财政拨款收入支出决算总表(财决01-1表)'!$F$8:$P$30,9,FALSE)),"",VLOOKUP(D8,'[1]Z01_1 财政拨款收入支出决算总表(财决01-1表)'!$F$8:$P$30,9,FALSE))</f>
        <v>319.55</v>
      </c>
      <c r="G8" s="118">
        <f>IF(ISERROR(VLOOKUP(D8,'[1]Z01_1 财政拨款收入支出决算总表(财决01-1表)'!$F$8:$P$30,10,FALSE)),"",VLOOKUP(D8,'[1]Z01_1 财政拨款收入支出决算总表(财决01-1表)'!$F$8:$P$30,10,FALSE))</f>
        <v>319.55</v>
      </c>
      <c r="H8" s="119">
        <f>IF(ISERROR(VLOOKUP(D8,'[1]Z01_1 财政拨款收入支出决算总表(财决01-1表)'!$F$8:$P$30,11,FALSE)),"",VLOOKUP(D8,'[1]Z01_1 财政拨款收入支出决算总表(财决01-1表)'!$F$8:$P$30,11,FALSE))</f>
        <v>0</v>
      </c>
      <c r="I8" s="129"/>
      <c r="J8" s="129"/>
    </row>
    <row r="9" spans="1:10" s="43" customFormat="1" ht="12" customHeight="1">
      <c r="A9" s="116"/>
      <c r="B9" s="215" t="s">
        <v>18</v>
      </c>
      <c r="C9" s="115"/>
      <c r="D9" s="116" t="str">
        <f t="array" ref="D9">INDEX('[1]Z01_1 财政拨款收入支出决算总表(财决01-1表)'!F$1:F$65536,SMALL(IF('[1]Z01_1 财政拨款收入支出决算总表(财决01-1表)'!$N$8:$N$30&gt;0,ROW($8:$30),4^8),ROW('[1]Z01_1 财政拨款收入支出决算总表(财决01-1表)'!F2)))&amp;""</f>
        <v>九、医疗卫生与计划生育支出</v>
      </c>
      <c r="E9" s="117">
        <v>33</v>
      </c>
      <c r="F9" s="118">
        <f>IF(ISERROR(VLOOKUP(D9,'[1]Z01_1 财政拨款收入支出决算总表(财决01-1表)'!$F$8:$P$30,9,FALSE)),"",VLOOKUP(D9,'[1]Z01_1 财政拨款收入支出决算总表(财决01-1表)'!$F$8:$P$30,9,FALSE))</f>
        <v>84.96</v>
      </c>
      <c r="G9" s="118">
        <f>IF(ISERROR(VLOOKUP(D9,'[1]Z01_1 财政拨款收入支出决算总表(财决01-1表)'!$F$8:$P$30,10,FALSE)),"",VLOOKUP(D9,'[1]Z01_1 财政拨款收入支出决算总表(财决01-1表)'!$F$8:$P$30,10,FALSE))</f>
        <v>84.96</v>
      </c>
      <c r="H9" s="119">
        <f>IF(ISERROR(VLOOKUP(D9,'[1]Z01_1 财政拨款收入支出决算总表(财决01-1表)'!$F$8:$P$30,11,FALSE)),"",VLOOKUP(D9,'[1]Z01_1 财政拨款收入支出决算总表(财决01-1表)'!$F$8:$P$30,11,FALSE))</f>
        <v>0</v>
      </c>
      <c r="I9" s="129"/>
      <c r="J9" s="129"/>
    </row>
    <row r="10" spans="1:10" s="43" customFormat="1" ht="12" customHeight="1">
      <c r="A10" s="116"/>
      <c r="B10" s="215" t="s">
        <v>20</v>
      </c>
      <c r="C10" s="115"/>
      <c r="D10" s="116" t="str">
        <f t="array" ref="D10">INDEX('[1]Z01_1 财政拨款收入支出决算总表(财决01-1表)'!F$1:F$65536,SMALL(IF('[1]Z01_1 财政拨款收入支出决算总表(财决01-1表)'!$N$8:$N$30&gt;0,ROW($8:$30),4^8),ROW('[1]Z01_1 财政拨款收入支出决算总表(财决01-1表)'!F3)))&amp;""</f>
        <v>十一、城乡社区支出</v>
      </c>
      <c r="E10" s="117">
        <v>34</v>
      </c>
      <c r="F10" s="118">
        <f>IF(ISERROR(VLOOKUP(D10,'[1]Z01_1 财政拨款收入支出决算总表(财决01-1表)'!$F$8:$P$30,9,FALSE)),"",VLOOKUP(D10,'[1]Z01_1 财政拨款收入支出决算总表(财决01-1表)'!$F$8:$P$30,9,FALSE))</f>
        <v>3027.9</v>
      </c>
      <c r="G10" s="118">
        <f>IF(ISERROR(VLOOKUP(D10,'[1]Z01_1 财政拨款收入支出决算总表(财决01-1表)'!$F$8:$P$30,10,FALSE)),"",VLOOKUP(D10,'[1]Z01_1 财政拨款收入支出决算总表(财决01-1表)'!$F$8:$P$30,10,FALSE))</f>
        <v>3027.9</v>
      </c>
      <c r="H10" s="119">
        <f>IF(ISERROR(VLOOKUP(D10,'[1]Z01_1 财政拨款收入支出决算总表(财决01-1表)'!$F$8:$P$30,11,FALSE)),"",VLOOKUP(D10,'[1]Z01_1 财政拨款收入支出决算总表(财决01-1表)'!$F$8:$P$30,11,FALSE))</f>
        <v>0</v>
      </c>
      <c r="I10" s="129"/>
      <c r="J10" s="129"/>
    </row>
    <row r="11" spans="1:10" s="43" customFormat="1" ht="12" customHeight="1">
      <c r="A11" s="116"/>
      <c r="B11" s="215" t="s">
        <v>22</v>
      </c>
      <c r="C11" s="115"/>
      <c r="D11" s="116" t="str">
        <f t="array" ref="D11">INDEX('[1]Z01_1 财政拨款收入支出决算总表(财决01-1表)'!F$1:F$65536,SMALL(IF('[1]Z01_1 财政拨款收入支出决算总表(财决01-1表)'!$N$8:$N$30&gt;0,ROW($8:$30),4^8),ROW('[1]Z01_1 财政拨款收入支出决算总表(财决01-1表)'!F4)))&amp;""</f>
        <v>十二、农林水支出</v>
      </c>
      <c r="E11" s="117">
        <v>35</v>
      </c>
      <c r="F11" s="118">
        <f>IF(ISERROR(VLOOKUP(D11,'[1]Z01_1 财政拨款收入支出决算总表(财决01-1表)'!$F$8:$P$30,9,FALSE)),"",VLOOKUP(D11,'[1]Z01_1 财政拨款收入支出决算总表(财决01-1表)'!$F$8:$P$30,9,FALSE))</f>
        <v>60</v>
      </c>
      <c r="G11" s="118">
        <f>IF(ISERROR(VLOOKUP(D11,'[1]Z01_1 财政拨款收入支出决算总表(财决01-1表)'!$F$8:$P$30,10,FALSE)),"",VLOOKUP(D11,'[1]Z01_1 财政拨款收入支出决算总表(财决01-1表)'!$F$8:$P$30,10,FALSE))</f>
        <v>60</v>
      </c>
      <c r="H11" s="119">
        <f>IF(ISERROR(VLOOKUP(D11,'[1]Z01_1 财政拨款收入支出决算总表(财决01-1表)'!$F$8:$P$30,11,FALSE)),"",VLOOKUP(D11,'[1]Z01_1 财政拨款收入支出决算总表(财决01-1表)'!$F$8:$P$30,11,FALSE))</f>
        <v>0</v>
      </c>
      <c r="I11" s="129"/>
      <c r="J11" s="129"/>
    </row>
    <row r="12" spans="1:10" s="43" customFormat="1" ht="12" customHeight="1">
      <c r="A12" s="116"/>
      <c r="B12" s="215" t="s">
        <v>24</v>
      </c>
      <c r="C12" s="115"/>
      <c r="D12" s="116" t="str">
        <f t="array" ref="D12">INDEX('[1]Z01_1 财政拨款收入支出决算总表(财决01-1表)'!F$1:F$65536,SMALL(IF('[1]Z01_1 财政拨款收入支出决算总表(财决01-1表)'!$N$8:$N$30&gt;0,ROW($8:$30),4^8),ROW('[1]Z01_1 财政拨款收入支出决算总表(财决01-1表)'!F5)))&amp;""</f>
        <v>十四、资源勘探信息等支出</v>
      </c>
      <c r="E12" s="117">
        <v>36</v>
      </c>
      <c r="F12" s="118">
        <f>IF(ISERROR(VLOOKUP(D12,'[1]Z01_1 财政拨款收入支出决算总表(财决01-1表)'!$F$8:$P$30,9,FALSE)),"",VLOOKUP(D12,'[1]Z01_1 财政拨款收入支出决算总表(财决01-1表)'!$F$8:$P$30,9,FALSE))</f>
        <v>1.5</v>
      </c>
      <c r="G12" s="118">
        <f>IF(ISERROR(VLOOKUP(D12,'[1]Z01_1 财政拨款收入支出决算总表(财决01-1表)'!$F$8:$P$30,10,FALSE)),"",VLOOKUP(D12,'[1]Z01_1 财政拨款收入支出决算总表(财决01-1表)'!$F$8:$P$30,10,FALSE))</f>
        <v>1.5</v>
      </c>
      <c r="H12" s="119">
        <f>IF(ISERROR(VLOOKUP(D12,'[1]Z01_1 财政拨款收入支出决算总表(财决01-1表)'!$F$8:$P$30,11,FALSE)),"",VLOOKUP(D12,'[1]Z01_1 财政拨款收入支出决算总表(财决01-1表)'!$F$8:$P$30,11,FALSE))</f>
        <v>0</v>
      </c>
      <c r="I12" s="129"/>
      <c r="J12" s="129"/>
    </row>
    <row r="13" spans="1:10" s="43" customFormat="1" ht="12" customHeight="1">
      <c r="A13" s="116"/>
      <c r="B13" s="215" t="s">
        <v>25</v>
      </c>
      <c r="C13" s="115"/>
      <c r="D13" s="116" t="str">
        <f t="array" ref="D13">INDEX('[1]Z01_1 财政拨款收入支出决算总表(财决01-1表)'!F$1:F$65536,SMALL(IF('[1]Z01_1 财政拨款收入支出决算总表(财决01-1表)'!$N$8:$N$30&gt;0,ROW($8:$30),4^8),ROW('[1]Z01_1 财政拨款收入支出决算总表(财决01-1表)'!F6)))&amp;""</f>
        <v>十九、住房保障支出</v>
      </c>
      <c r="E13" s="117">
        <v>37</v>
      </c>
      <c r="F13" s="118">
        <f>IF(ISERROR(VLOOKUP(D13,'[1]Z01_1 财政拨款收入支出决算总表(财决01-1表)'!$F$8:$P$30,9,FALSE)),"",VLOOKUP(D13,'[1]Z01_1 财政拨款收入支出决算总表(财决01-1表)'!$F$8:$P$30,9,FALSE))</f>
        <v>152.81</v>
      </c>
      <c r="G13" s="118">
        <f>IF(ISERROR(VLOOKUP(D13,'[1]Z01_1 财政拨款收入支出决算总表(财决01-1表)'!$F$8:$P$30,10,FALSE)),"",VLOOKUP(D13,'[1]Z01_1 财政拨款收入支出决算总表(财决01-1表)'!$F$8:$P$30,10,FALSE))</f>
        <v>152.81</v>
      </c>
      <c r="H13" s="119">
        <f>IF(ISERROR(VLOOKUP(D13,'[1]Z01_1 财政拨款收入支出决算总表(财决01-1表)'!$F$8:$P$30,11,FALSE)),"",VLOOKUP(D13,'[1]Z01_1 财政拨款收入支出决算总表(财决01-1表)'!$F$8:$P$30,11,FALSE))</f>
        <v>0</v>
      </c>
      <c r="I13" s="129"/>
      <c r="J13" s="129"/>
    </row>
    <row r="14" spans="1:10" s="43" customFormat="1" ht="12" customHeight="1">
      <c r="A14" s="116"/>
      <c r="B14" s="215" t="s">
        <v>26</v>
      </c>
      <c r="C14" s="115"/>
      <c r="D14" s="116" t="str">
        <f t="array" ref="D14">INDEX('[1]Z01_1 财政拨款收入支出决算总表(财决01-1表)'!F$1:F$65536,SMALL(IF('[1]Z01_1 财政拨款收入支出决算总表(财决01-1表)'!$N$8:$N$30&gt;0,ROW($8:$30),4^8),ROW('[1]Z01_1 财政拨款收入支出决算总表(财决01-1表)'!F7)))&amp;""</f>
        <v/>
      </c>
      <c r="E14" s="117">
        <v>38</v>
      </c>
      <c r="F14" s="118" t="str">
        <f>IF(ISERROR(VLOOKUP(D14,'[1]Z01_1 财政拨款收入支出决算总表(财决01-1表)'!$F$8:$P$30,9,FALSE)),"",VLOOKUP(D14,'[1]Z01_1 财政拨款收入支出决算总表(财决01-1表)'!$F$8:$P$30,9,FALSE))</f>
        <v/>
      </c>
      <c r="G14" s="118" t="str">
        <f>IF(ISERROR(VLOOKUP(D14,'[1]Z01_1 财政拨款收入支出决算总表(财决01-1表)'!$F$8:$P$30,10,FALSE)),"",VLOOKUP(D14,'[1]Z01_1 财政拨款收入支出决算总表(财决01-1表)'!$F$8:$P$30,10,FALSE))</f>
        <v/>
      </c>
      <c r="H14" s="119" t="str">
        <f>IF(ISERROR(VLOOKUP(D14,'[1]Z01_1 财政拨款收入支出决算总表(财决01-1表)'!$F$8:$P$30,11,FALSE)),"",VLOOKUP(D14,'[1]Z01_1 财政拨款收入支出决算总表(财决01-1表)'!$F$8:$P$30,11,FALSE))</f>
        <v/>
      </c>
      <c r="I14" s="129"/>
      <c r="J14" s="129"/>
    </row>
    <row r="15" spans="1:10" s="43" customFormat="1" ht="12" customHeight="1">
      <c r="A15" s="116"/>
      <c r="B15" s="215" t="s">
        <v>27</v>
      </c>
      <c r="C15" s="115"/>
      <c r="D15" s="116" t="str">
        <f t="array" ref="D15">INDEX('[1]Z01_1 财政拨款收入支出决算总表(财决01-1表)'!F$1:F$65536,SMALL(IF('[1]Z01_1 财政拨款收入支出决算总表(财决01-1表)'!$N$8:$N$30&gt;0,ROW($8:$30),4^8),ROW('[1]Z01_1 财政拨款收入支出决算总表(财决01-1表)'!F8)))&amp;""</f>
        <v/>
      </c>
      <c r="E15" s="117">
        <v>39</v>
      </c>
      <c r="F15" s="118" t="str">
        <f>IF(ISERROR(VLOOKUP(D15,'[1]Z01_1 财政拨款收入支出决算总表(财决01-1表)'!$F$8:$P$30,9,FALSE)),"",VLOOKUP(D15,'[1]Z01_1 财政拨款收入支出决算总表(财决01-1表)'!$F$8:$P$30,9,FALSE))</f>
        <v/>
      </c>
      <c r="G15" s="118" t="str">
        <f>IF(ISERROR(VLOOKUP(D15,'[1]Z01_1 财政拨款收入支出决算总表(财决01-1表)'!$F$8:$P$30,10,FALSE)),"",VLOOKUP(D15,'[1]Z01_1 财政拨款收入支出决算总表(财决01-1表)'!$F$8:$P$30,10,FALSE))</f>
        <v/>
      </c>
      <c r="H15" s="119" t="str">
        <f>IF(ISERROR(VLOOKUP(D15,'[1]Z01_1 财政拨款收入支出决算总表(财决01-1表)'!$F$8:$P$30,11,FALSE)),"",VLOOKUP(D15,'[1]Z01_1 财政拨款收入支出决算总表(财决01-1表)'!$F$8:$P$30,11,FALSE))</f>
        <v/>
      </c>
      <c r="I15" s="129"/>
      <c r="J15" s="129"/>
    </row>
    <row r="16" spans="1:10" s="43" customFormat="1" ht="12" customHeight="1">
      <c r="A16" s="116"/>
      <c r="B16" s="215" t="s">
        <v>28</v>
      </c>
      <c r="C16" s="115"/>
      <c r="D16" s="116" t="str">
        <f t="array" ref="D16">INDEX('[1]Z01_1 财政拨款收入支出决算总表(财决01-1表)'!F$1:F$65536,SMALL(IF('[1]Z01_1 财政拨款收入支出决算总表(财决01-1表)'!$N$8:$N$30&gt;0,ROW($8:$30),4^8),ROW('[1]Z01_1 财政拨款收入支出决算总表(财决01-1表)'!F9)))&amp;""</f>
        <v/>
      </c>
      <c r="E16" s="117">
        <v>40</v>
      </c>
      <c r="F16" s="118" t="str">
        <f>IF(ISERROR(VLOOKUP(D16,'[1]Z01_1 财政拨款收入支出决算总表(财决01-1表)'!$F$8:$P$30,9,FALSE)),"",VLOOKUP(D16,'[1]Z01_1 财政拨款收入支出决算总表(财决01-1表)'!$F$8:$P$30,9,FALSE))</f>
        <v/>
      </c>
      <c r="G16" s="118" t="str">
        <f>IF(ISERROR(VLOOKUP(D16,'[1]Z01_1 财政拨款收入支出决算总表(财决01-1表)'!$F$8:$P$30,10,FALSE)),"",VLOOKUP(D16,'[1]Z01_1 财政拨款收入支出决算总表(财决01-1表)'!$F$8:$P$30,10,FALSE))</f>
        <v/>
      </c>
      <c r="H16" s="119" t="str">
        <f>IF(ISERROR(VLOOKUP(D16,'[1]Z01_1 财政拨款收入支出决算总表(财决01-1表)'!$F$8:$P$30,11,FALSE)),"",VLOOKUP(D16,'[1]Z01_1 财政拨款收入支出决算总表(财决01-1表)'!$F$8:$P$30,11,FALSE))</f>
        <v/>
      </c>
      <c r="I16" s="129"/>
      <c r="J16" s="129"/>
    </row>
    <row r="17" spans="1:10" s="43" customFormat="1" ht="12" customHeight="1">
      <c r="A17" s="116"/>
      <c r="B17" s="215" t="s">
        <v>29</v>
      </c>
      <c r="C17" s="115"/>
      <c r="D17" s="116" t="str">
        <f t="array" ref="D17">INDEX('[1]Z01_1 财政拨款收入支出决算总表(财决01-1表)'!F$1:F$65536,SMALL(IF('[1]Z01_1 财政拨款收入支出决算总表(财决01-1表)'!$N$8:$N$30&gt;0,ROW($8:$30),4^8),ROW('[1]Z01_1 财政拨款收入支出决算总表(财决01-1表)'!F10)))&amp;""</f>
        <v/>
      </c>
      <c r="E17" s="117">
        <v>41</v>
      </c>
      <c r="F17" s="118" t="str">
        <f>IF(ISERROR(VLOOKUP(D17,'[1]Z01_1 财政拨款收入支出决算总表(财决01-1表)'!$F$8:$P$30,9,FALSE)),"",VLOOKUP(D17,'[1]Z01_1 财政拨款收入支出决算总表(财决01-1表)'!$F$8:$P$30,9,FALSE))</f>
        <v/>
      </c>
      <c r="G17" s="118" t="str">
        <f>IF(ISERROR(VLOOKUP(D17,'[1]Z01_1 财政拨款收入支出决算总表(财决01-1表)'!$F$8:$P$30,10,FALSE)),"",VLOOKUP(D17,'[1]Z01_1 财政拨款收入支出决算总表(财决01-1表)'!$F$8:$P$30,10,FALSE))</f>
        <v/>
      </c>
      <c r="H17" s="119" t="str">
        <f>IF(ISERROR(VLOOKUP(D17,'[1]Z01_1 财政拨款收入支出决算总表(财决01-1表)'!$F$8:$P$30,11,FALSE)),"",VLOOKUP(D17,'[1]Z01_1 财政拨款收入支出决算总表(财决01-1表)'!$F$8:$P$30,11,FALSE))</f>
        <v/>
      </c>
      <c r="I17" s="129"/>
      <c r="J17" s="129"/>
    </row>
    <row r="18" spans="1:10" s="43" customFormat="1" ht="12" customHeight="1">
      <c r="A18" s="116"/>
      <c r="B18" s="215" t="s">
        <v>30</v>
      </c>
      <c r="C18" s="115"/>
      <c r="D18" s="116" t="str">
        <f t="array" ref="D18">INDEX('[1]Z01_1 财政拨款收入支出决算总表(财决01-1表)'!F$1:F$65536,SMALL(IF('[1]Z01_1 财政拨款收入支出决算总表(财决01-1表)'!$N$8:$N$30&gt;0,ROW($8:$30),4^8),ROW('[1]Z01_1 财政拨款收入支出决算总表(财决01-1表)'!F11)))&amp;""</f>
        <v/>
      </c>
      <c r="E18" s="117">
        <v>42</v>
      </c>
      <c r="F18" s="118" t="str">
        <f>IF(ISERROR(VLOOKUP(D18,'[1]Z01_1 财政拨款收入支出决算总表(财决01-1表)'!$F$8:$P$30,9,FALSE)),"",VLOOKUP(D18,'[1]Z01_1 财政拨款收入支出决算总表(财决01-1表)'!$F$8:$P$30,9,FALSE))</f>
        <v/>
      </c>
      <c r="G18" s="118" t="str">
        <f>IF(ISERROR(VLOOKUP(D18,'[1]Z01_1 财政拨款收入支出决算总表(财决01-1表)'!$F$8:$P$30,10,FALSE)),"",VLOOKUP(D18,'[1]Z01_1 财政拨款收入支出决算总表(财决01-1表)'!$F$8:$P$30,10,FALSE))</f>
        <v/>
      </c>
      <c r="H18" s="119" t="str">
        <f>IF(ISERROR(VLOOKUP(D18,'[1]Z01_1 财政拨款收入支出决算总表(财决01-1表)'!$F$8:$P$30,11,FALSE)),"",VLOOKUP(D18,'[1]Z01_1 财政拨款收入支出决算总表(财决01-1表)'!$F$8:$P$30,11,FALSE))</f>
        <v/>
      </c>
      <c r="I18" s="129"/>
      <c r="J18" s="129"/>
    </row>
    <row r="19" spans="1:10" s="43" customFormat="1" ht="12" customHeight="1">
      <c r="A19" s="116"/>
      <c r="B19" s="215" t="s">
        <v>31</v>
      </c>
      <c r="C19" s="115"/>
      <c r="D19" s="116" t="str">
        <f t="array" ref="D19">INDEX('[1]Z01_1 财政拨款收入支出决算总表(财决01-1表)'!F$1:F$65536,SMALL(IF('[1]Z01_1 财政拨款收入支出决算总表(财决01-1表)'!$N$8:$N$30&gt;0,ROW($8:$30),4^8),ROW('[1]Z01_1 财政拨款收入支出决算总表(财决01-1表)'!F12)))&amp;""</f>
        <v/>
      </c>
      <c r="E19" s="117">
        <v>43</v>
      </c>
      <c r="F19" s="118" t="str">
        <f>IF(ISERROR(VLOOKUP(D19,'[1]Z01_1 财政拨款收入支出决算总表(财决01-1表)'!$F$8:$P$30,9,FALSE)),"",VLOOKUP(D19,'[1]Z01_1 财政拨款收入支出决算总表(财决01-1表)'!$F$8:$P$30,9,FALSE))</f>
        <v/>
      </c>
      <c r="G19" s="118" t="str">
        <f>IF(ISERROR(VLOOKUP(D19,'[1]Z01_1 财政拨款收入支出决算总表(财决01-1表)'!$F$8:$P$30,10,FALSE)),"",VLOOKUP(D19,'[1]Z01_1 财政拨款收入支出决算总表(财决01-1表)'!$F$8:$P$30,10,FALSE))</f>
        <v/>
      </c>
      <c r="H19" s="119" t="str">
        <f>IF(ISERROR(VLOOKUP(D19,'[1]Z01_1 财政拨款收入支出决算总表(财决01-1表)'!$F$8:$P$30,11,FALSE)),"",VLOOKUP(D19,'[1]Z01_1 财政拨款收入支出决算总表(财决01-1表)'!$F$8:$P$30,11,FALSE))</f>
        <v/>
      </c>
      <c r="I19" s="129"/>
      <c r="J19" s="129"/>
    </row>
    <row r="20" spans="1:10" s="43" customFormat="1" ht="12" customHeight="1">
      <c r="A20" s="116"/>
      <c r="B20" s="215" t="s">
        <v>32</v>
      </c>
      <c r="C20" s="115"/>
      <c r="D20" s="116" t="str">
        <f t="array" ref="D20">INDEX('[1]Z01_1 财政拨款收入支出决算总表(财决01-1表)'!F$1:F$65536,SMALL(IF('[1]Z01_1 财政拨款收入支出决算总表(财决01-1表)'!$N$8:$N$30&gt;0,ROW($8:$30),4^8),ROW('[1]Z01_1 财政拨款收入支出决算总表(财决01-1表)'!F13)))&amp;""</f>
        <v/>
      </c>
      <c r="E20" s="117">
        <v>44</v>
      </c>
      <c r="F20" s="118" t="str">
        <f>IF(ISERROR(VLOOKUP(D20,'[1]Z01_1 财政拨款收入支出决算总表(财决01-1表)'!$F$8:$P$30,9,FALSE)),"",VLOOKUP(D20,'[1]Z01_1 财政拨款收入支出决算总表(财决01-1表)'!$F$8:$P$30,9,FALSE))</f>
        <v/>
      </c>
      <c r="G20" s="118" t="str">
        <f>IF(ISERROR(VLOOKUP(D20,'[1]Z01_1 财政拨款收入支出决算总表(财决01-1表)'!$F$8:$P$30,10,FALSE)),"",VLOOKUP(D20,'[1]Z01_1 财政拨款收入支出决算总表(财决01-1表)'!$F$8:$P$30,10,FALSE))</f>
        <v/>
      </c>
      <c r="H20" s="119" t="str">
        <f>IF(ISERROR(VLOOKUP(D20,'[1]Z01_1 财政拨款收入支出决算总表(财决01-1表)'!$F$8:$P$30,11,FALSE)),"",VLOOKUP(D20,'[1]Z01_1 财政拨款收入支出决算总表(财决01-1表)'!$F$8:$P$30,11,FALSE))</f>
        <v/>
      </c>
      <c r="I20" s="129"/>
      <c r="J20" s="129"/>
    </row>
    <row r="21" spans="1:10" s="43" customFormat="1" ht="12" customHeight="1">
      <c r="A21" s="116"/>
      <c r="B21" s="215" t="s">
        <v>33</v>
      </c>
      <c r="C21" s="115"/>
      <c r="D21" s="116" t="str">
        <f t="array" ref="D21">INDEX('[1]Z01_1 财政拨款收入支出决算总表(财决01-1表)'!F$1:F$65536,SMALL(IF('[1]Z01_1 财政拨款收入支出决算总表(财决01-1表)'!$N$8:$N$30&gt;0,ROW($8:$30),4^8),ROW('[1]Z01_1 财政拨款收入支出决算总表(财决01-1表)'!F14)))&amp;""</f>
        <v/>
      </c>
      <c r="E21" s="117">
        <v>45</v>
      </c>
      <c r="F21" s="118" t="str">
        <f>IF(ISERROR(VLOOKUP(D21,'[1]Z01_1 财政拨款收入支出决算总表(财决01-1表)'!$F$8:$P$30,9,FALSE)),"",VLOOKUP(D21,'[1]Z01_1 财政拨款收入支出决算总表(财决01-1表)'!$F$8:$P$30,9,FALSE))</f>
        <v/>
      </c>
      <c r="G21" s="118" t="str">
        <f>IF(ISERROR(VLOOKUP(D21,'[1]Z01_1 财政拨款收入支出决算总表(财决01-1表)'!$F$8:$P$30,10,FALSE)),"",VLOOKUP(D21,'[1]Z01_1 财政拨款收入支出决算总表(财决01-1表)'!$F$8:$P$30,10,FALSE))</f>
        <v/>
      </c>
      <c r="H21" s="119" t="str">
        <f>IF(ISERROR(VLOOKUP(D21,'[1]Z01_1 财政拨款收入支出决算总表(财决01-1表)'!$F$8:$P$30,11,FALSE)),"",VLOOKUP(D21,'[1]Z01_1 财政拨款收入支出决算总表(财决01-1表)'!$F$8:$P$30,11,FALSE))</f>
        <v/>
      </c>
      <c r="I21" s="129"/>
      <c r="J21" s="129"/>
    </row>
    <row r="22" spans="1:10" s="43" customFormat="1" ht="12" customHeight="1">
      <c r="A22" s="116"/>
      <c r="B22" s="215" t="s">
        <v>34</v>
      </c>
      <c r="C22" s="115"/>
      <c r="D22" s="116" t="str">
        <f t="array" ref="D22">INDEX('[1]Z01_1 财政拨款收入支出决算总表(财决01-1表)'!F$1:F$65536,SMALL(IF('[1]Z01_1 财政拨款收入支出决算总表(财决01-1表)'!$N$8:$N$30&gt;0,ROW($8:$30),4^8),ROW('[1]Z01_1 财政拨款收入支出决算总表(财决01-1表)'!F15)))&amp;""</f>
        <v/>
      </c>
      <c r="E22" s="117">
        <v>46</v>
      </c>
      <c r="F22" s="118" t="str">
        <f>IF(ISERROR(VLOOKUP(D22,'[1]Z01_1 财政拨款收入支出决算总表(财决01-1表)'!$F$8:$P$30,9,FALSE)),"",VLOOKUP(D22,'[1]Z01_1 财政拨款收入支出决算总表(财决01-1表)'!$F$8:$P$30,9,FALSE))</f>
        <v/>
      </c>
      <c r="G22" s="118" t="str">
        <f>IF(ISERROR(VLOOKUP(D22,'[1]Z01_1 财政拨款收入支出决算总表(财决01-1表)'!$F$8:$P$30,10,FALSE)),"",VLOOKUP(D22,'[1]Z01_1 财政拨款收入支出决算总表(财决01-1表)'!$F$8:$P$30,10,FALSE))</f>
        <v/>
      </c>
      <c r="H22" s="119" t="str">
        <f>IF(ISERROR(VLOOKUP(D22,'[1]Z01_1 财政拨款收入支出决算总表(财决01-1表)'!$F$8:$P$30,11,FALSE)),"",VLOOKUP(D22,'[1]Z01_1 财政拨款收入支出决算总表(财决01-1表)'!$F$8:$P$30,11,FALSE))</f>
        <v/>
      </c>
      <c r="I22" s="129"/>
      <c r="J22" s="129"/>
    </row>
    <row r="23" spans="1:10" s="43" customFormat="1" ht="12" customHeight="1">
      <c r="A23" s="116"/>
      <c r="B23" s="215" t="s">
        <v>35</v>
      </c>
      <c r="C23" s="115"/>
      <c r="D23" s="116" t="str">
        <f t="array" ref="D23">INDEX('[1]Z01_1 财政拨款收入支出决算总表(财决01-1表)'!F$1:F$65536,SMALL(IF('[1]Z01_1 财政拨款收入支出决算总表(财决01-1表)'!$N$8:$N$30&gt;0,ROW($8:$30),4^8),ROW('[1]Z01_1 财政拨款收入支出决算总表(财决01-1表)'!F16)))&amp;""</f>
        <v/>
      </c>
      <c r="E23" s="117">
        <v>47</v>
      </c>
      <c r="F23" s="118" t="str">
        <f>IF(ISERROR(VLOOKUP(D23,'[1]Z01_1 财政拨款收入支出决算总表(财决01-1表)'!$F$8:$P$30,9,FALSE)),"",VLOOKUP(D23,'[1]Z01_1 财政拨款收入支出决算总表(财决01-1表)'!$F$8:$P$30,9,FALSE))</f>
        <v/>
      </c>
      <c r="G23" s="118" t="str">
        <f>IF(ISERROR(VLOOKUP(D23,'[1]Z01_1 财政拨款收入支出决算总表(财决01-1表)'!$F$8:$P$30,10,FALSE)),"",VLOOKUP(D23,'[1]Z01_1 财政拨款收入支出决算总表(财决01-1表)'!$F$8:$P$30,10,FALSE))</f>
        <v/>
      </c>
      <c r="H23" s="119" t="str">
        <f>IF(ISERROR(VLOOKUP(D23,'[1]Z01_1 财政拨款收入支出决算总表(财决01-1表)'!$F$8:$P$30,11,FALSE)),"",VLOOKUP(D23,'[1]Z01_1 财政拨款收入支出决算总表(财决01-1表)'!$F$8:$P$30,11,FALSE))</f>
        <v/>
      </c>
      <c r="I23" s="129"/>
      <c r="J23" s="129"/>
    </row>
    <row r="24" spans="1:10" s="43" customFormat="1" ht="12" customHeight="1">
      <c r="A24" s="116"/>
      <c r="B24" s="215" t="s">
        <v>36</v>
      </c>
      <c r="C24" s="115"/>
      <c r="D24" s="116" t="str">
        <f t="array" ref="D24">INDEX('[1]Z01_1 财政拨款收入支出决算总表(财决01-1表)'!F$1:F$65536,SMALL(IF('[1]Z01_1 财政拨款收入支出决算总表(财决01-1表)'!$N$8:$N$30&gt;0,ROW($8:$30),4^8),ROW('[1]Z01_1 财政拨款收入支出决算总表(财决01-1表)'!F17)))&amp;""</f>
        <v/>
      </c>
      <c r="E24" s="117">
        <v>48</v>
      </c>
      <c r="F24" s="118" t="str">
        <f>IF(ISERROR(VLOOKUP(D24,'[1]Z01_1 财政拨款收入支出决算总表(财决01-1表)'!$F$8:$P$30,9,FALSE)),"",VLOOKUP(D24,'[1]Z01_1 财政拨款收入支出决算总表(财决01-1表)'!$F$8:$P$30,9,FALSE))</f>
        <v/>
      </c>
      <c r="G24" s="118" t="str">
        <f>IF(ISERROR(VLOOKUP(D24,'[1]Z01_1 财政拨款收入支出决算总表(财决01-1表)'!$F$8:$P$30,10,FALSE)),"",VLOOKUP(D24,'[1]Z01_1 财政拨款收入支出决算总表(财决01-1表)'!$F$8:$P$30,10,FALSE))</f>
        <v/>
      </c>
      <c r="H24" s="119" t="str">
        <f>IF(ISERROR(VLOOKUP(D24,'[1]Z01_1 财政拨款收入支出决算总表(财决01-1表)'!$F$8:$P$30,11,FALSE)),"",VLOOKUP(D24,'[1]Z01_1 财政拨款收入支出决算总表(财决01-1表)'!$F$8:$P$30,11,FALSE))</f>
        <v/>
      </c>
      <c r="I24" s="129"/>
      <c r="J24" s="129"/>
    </row>
    <row r="25" spans="1:10" s="43" customFormat="1" ht="12" customHeight="1">
      <c r="A25" s="116"/>
      <c r="B25" s="215" t="s">
        <v>37</v>
      </c>
      <c r="C25" s="115"/>
      <c r="D25" s="116" t="str">
        <f t="array" ref="D25">INDEX('[1]Z01_1 财政拨款收入支出决算总表(财决01-1表)'!F$1:F$65536,SMALL(IF('[1]Z01_1 财政拨款收入支出决算总表(财决01-1表)'!$N$8:$N$30&gt;0,ROW($8:$30),4^8),ROW('[1]Z01_1 财政拨款收入支出决算总表(财决01-1表)'!F18)))&amp;""</f>
        <v/>
      </c>
      <c r="E25" s="117">
        <v>49</v>
      </c>
      <c r="F25" s="118" t="str">
        <f>IF(ISERROR(VLOOKUP(D25,'[1]Z01_1 财政拨款收入支出决算总表(财决01-1表)'!$F$8:$P$30,9,FALSE)),"",VLOOKUP(D25,'[1]Z01_1 财政拨款收入支出决算总表(财决01-1表)'!$F$8:$P$30,9,FALSE))</f>
        <v/>
      </c>
      <c r="G25" s="118" t="str">
        <f>IF(ISERROR(VLOOKUP(D25,'[1]Z01_1 财政拨款收入支出决算总表(财决01-1表)'!$F$8:$P$30,10,FALSE)),"",VLOOKUP(D25,'[1]Z01_1 财政拨款收入支出决算总表(财决01-1表)'!$F$8:$P$30,10,FALSE))</f>
        <v/>
      </c>
      <c r="H25" s="119" t="str">
        <f>IF(ISERROR(VLOOKUP(D25,'[1]Z01_1 财政拨款收入支出决算总表(财决01-1表)'!$F$8:$P$30,11,FALSE)),"",VLOOKUP(D25,'[1]Z01_1 财政拨款收入支出决算总表(财决01-1表)'!$F$8:$P$30,11,FALSE))</f>
        <v/>
      </c>
      <c r="I25" s="129"/>
      <c r="J25" s="129"/>
    </row>
    <row r="26" spans="1:10" s="43" customFormat="1" ht="12" customHeight="1">
      <c r="A26" s="116"/>
      <c r="B26" s="215" t="s">
        <v>38</v>
      </c>
      <c r="C26" s="115"/>
      <c r="D26" s="116" t="str">
        <f t="array" ref="D26">INDEX('[1]Z01_1 财政拨款收入支出决算总表(财决01-1表)'!F$1:F$65536,SMALL(IF('[1]Z01_1 财政拨款收入支出决算总表(财决01-1表)'!$N$8:$N$30&gt;0,ROW($8:$30),4^8),ROW('[1]Z01_1 财政拨款收入支出决算总表(财决01-1表)'!F19)))&amp;""</f>
        <v/>
      </c>
      <c r="E26" s="117">
        <v>50</v>
      </c>
      <c r="F26" s="118" t="str">
        <f>IF(ISERROR(VLOOKUP(D26,'[1]Z01_1 财政拨款收入支出决算总表(财决01-1表)'!$F$8:$P$30,9,FALSE)),"",VLOOKUP(D26,'[1]Z01_1 财政拨款收入支出决算总表(财决01-1表)'!$F$8:$P$30,9,FALSE))</f>
        <v/>
      </c>
      <c r="G26" s="118" t="str">
        <f>IF(ISERROR(VLOOKUP(D26,'[1]Z01_1 财政拨款收入支出决算总表(财决01-1表)'!$F$8:$P$30,10,FALSE)),"",VLOOKUP(D26,'[1]Z01_1 财政拨款收入支出决算总表(财决01-1表)'!$F$8:$P$30,10,FALSE))</f>
        <v/>
      </c>
      <c r="H26" s="119" t="str">
        <f>IF(ISERROR(VLOOKUP(D26,'[1]Z01_1 财政拨款收入支出决算总表(财决01-1表)'!$F$8:$P$30,11,FALSE)),"",VLOOKUP(D26,'[1]Z01_1 财政拨款收入支出决算总表(财决01-1表)'!$F$8:$P$30,11,FALSE))</f>
        <v/>
      </c>
      <c r="I26" s="129"/>
      <c r="J26" s="129"/>
    </row>
    <row r="27" spans="1:10" s="43" customFormat="1" ht="12" customHeight="1">
      <c r="A27" s="116"/>
      <c r="B27" s="215" t="s">
        <v>39</v>
      </c>
      <c r="C27" s="115"/>
      <c r="D27" s="116" t="str">
        <f t="array" ref="D27">INDEX('[1]Z01_1 财政拨款收入支出决算总表(财决01-1表)'!F$1:F$65536,SMALL(IF('[1]Z01_1 财政拨款收入支出决算总表(财决01-1表)'!$N$8:$N$30&gt;0,ROW($8:$30),4^8),ROW('[1]Z01_1 财政拨款收入支出决算总表(财决01-1表)'!F20)))&amp;""</f>
        <v/>
      </c>
      <c r="E27" s="117">
        <v>51</v>
      </c>
      <c r="F27" s="118" t="str">
        <f>IF(ISERROR(VLOOKUP(D27,'[1]Z01_1 财政拨款收入支出决算总表(财决01-1表)'!$F$8:$P$30,9,FALSE)),"",VLOOKUP(D27,'[1]Z01_1 财政拨款收入支出决算总表(财决01-1表)'!$F$8:$P$30,9,FALSE))</f>
        <v/>
      </c>
      <c r="G27" s="118" t="str">
        <f>IF(ISERROR(VLOOKUP(D27,'[1]Z01_1 财政拨款收入支出决算总表(财决01-1表)'!$F$8:$P$30,10,FALSE)),"",VLOOKUP(D27,'[1]Z01_1 财政拨款收入支出决算总表(财决01-1表)'!$F$8:$P$30,10,FALSE))</f>
        <v/>
      </c>
      <c r="H27" s="119" t="str">
        <f>IF(ISERROR(VLOOKUP(D27,'[1]Z01_1 财政拨款收入支出决算总表(财决01-1表)'!$F$8:$P$30,11,FALSE)),"",VLOOKUP(D27,'[1]Z01_1 财政拨款收入支出决算总表(财决01-1表)'!$F$8:$P$30,11,FALSE))</f>
        <v/>
      </c>
      <c r="I27" s="129"/>
      <c r="J27" s="129"/>
    </row>
    <row r="28" spans="1:10" s="43" customFormat="1" ht="12" customHeight="1">
      <c r="A28" s="114"/>
      <c r="B28" s="215" t="s">
        <v>40</v>
      </c>
      <c r="C28" s="120"/>
      <c r="D28" s="116" t="str">
        <f t="array" ref="D28">INDEX('[1]Z01_1 财政拨款收入支出决算总表(财决01-1表)'!F$1:F$65536,SMALL(IF('[1]Z01_1 财政拨款收入支出决算总表(财决01-1表)'!$N$8:$N$30&gt;0,ROW($8:$30),4^8),ROW('[1]Z01_1 财政拨款收入支出决算总表(财决01-1表)'!F21)))&amp;""</f>
        <v/>
      </c>
      <c r="E28" s="117">
        <v>52</v>
      </c>
      <c r="F28" s="118" t="str">
        <f>IF(ISERROR(VLOOKUP(D28,'[1]Z01_1 财政拨款收入支出决算总表(财决01-1表)'!$F$8:$P$30,9,FALSE)),"",VLOOKUP(D28,'[1]Z01_1 财政拨款收入支出决算总表(财决01-1表)'!$F$8:$P$30,9,FALSE))</f>
        <v/>
      </c>
      <c r="G28" s="118" t="str">
        <f>IF(ISERROR(VLOOKUP(D28,'[1]Z01_1 财政拨款收入支出决算总表(财决01-1表)'!$F$8:$P$30,10,FALSE)),"",VLOOKUP(D28,'[1]Z01_1 财政拨款收入支出决算总表(财决01-1表)'!$F$8:$P$30,10,FALSE))</f>
        <v/>
      </c>
      <c r="H28" s="119" t="str">
        <f>IF(ISERROR(VLOOKUP(D28,'[1]Z01_1 财政拨款收入支出决算总表(财决01-1表)'!$F$8:$P$30,11,FALSE)),"",VLOOKUP(D28,'[1]Z01_1 财政拨款收入支出决算总表(财决01-1表)'!$F$8:$P$30,11,FALSE))</f>
        <v/>
      </c>
      <c r="I28" s="129"/>
      <c r="J28" s="129"/>
    </row>
    <row r="29" spans="1:10" s="43" customFormat="1" ht="12" customHeight="1">
      <c r="A29" s="116"/>
      <c r="B29" s="215" t="s">
        <v>41</v>
      </c>
      <c r="C29" s="115"/>
      <c r="D29" s="116" t="str">
        <f t="array" ref="D29">INDEX('[1]Z01_1 财政拨款收入支出决算总表(财决01-1表)'!F$1:F$65536,SMALL(IF('[1]Z01_1 财政拨款收入支出决算总表(财决01-1表)'!$N$8:$N$30&gt;0,ROW($8:$30),4^8),ROW('[1]Z01_1 财政拨款收入支出决算总表(财决01-1表)'!F22)))&amp;""</f>
        <v/>
      </c>
      <c r="E29" s="117">
        <v>53</v>
      </c>
      <c r="F29" s="118" t="str">
        <f>IF(ISERROR(VLOOKUP(D29,'[1]Z01_1 财政拨款收入支出决算总表(财决01-1表)'!$F$8:$P$30,9,FALSE)),"",VLOOKUP(D29,'[1]Z01_1 财政拨款收入支出决算总表(财决01-1表)'!$F$8:$P$30,9,FALSE))</f>
        <v/>
      </c>
      <c r="G29" s="118" t="str">
        <f>IF(ISERROR(VLOOKUP(D29,'[1]Z01_1 财政拨款收入支出决算总表(财决01-1表)'!$F$8:$P$30,10,FALSE)),"",VLOOKUP(D29,'[1]Z01_1 财政拨款收入支出决算总表(财决01-1表)'!$F$8:$P$30,10,FALSE))</f>
        <v/>
      </c>
      <c r="H29" s="119" t="str">
        <f>IF(ISERROR(VLOOKUP(D29,'[1]Z01_1 财政拨款收入支出决算总表(财决01-1表)'!$F$8:$P$30,11,FALSE)),"",VLOOKUP(D29,'[1]Z01_1 财政拨款收入支出决算总表(财决01-1表)'!$F$8:$P$30,11,FALSE))</f>
        <v/>
      </c>
      <c r="I29" s="129"/>
      <c r="J29" s="129"/>
    </row>
    <row r="30" spans="1:10" s="43" customFormat="1" ht="12" customHeight="1">
      <c r="A30" s="222" t="s">
        <v>63</v>
      </c>
      <c r="B30" s="215" t="s">
        <v>43</v>
      </c>
      <c r="C30" s="122">
        <f>'[1]Z01_1 财政拨款收入支出决算总表(财决01-1表)'!$E$31</f>
        <v>4057.82</v>
      </c>
      <c r="D30" s="222" t="s">
        <v>79</v>
      </c>
      <c r="E30" s="117">
        <v>54</v>
      </c>
      <c r="F30" s="123">
        <f>'[1]Z01_1 财政拨款收入支出决算总表(财决01-1表)'!$Y$31</f>
        <v>3646.72</v>
      </c>
      <c r="G30" s="123">
        <f>'[1]Z01_1 财政拨款收入支出决算总表(财决01-1表)'!$Z$31</f>
        <v>3646.72</v>
      </c>
      <c r="H30" s="124">
        <f>'[1]Z01_1 财政拨款收入支出决算总表(财决01-1表)'!$AA$31</f>
        <v>0</v>
      </c>
      <c r="I30" s="129"/>
      <c r="J30" s="129"/>
    </row>
    <row r="31" spans="1:10" s="43" customFormat="1" ht="12" customHeight="1">
      <c r="A31" s="121"/>
      <c r="B31" s="215" t="s">
        <v>46</v>
      </c>
      <c r="C31" s="115"/>
      <c r="D31" s="121"/>
      <c r="E31" s="117">
        <v>55</v>
      </c>
      <c r="F31" s="118"/>
      <c r="G31" s="118"/>
      <c r="H31" s="124"/>
      <c r="I31" s="129"/>
      <c r="J31" s="129"/>
    </row>
    <row r="32" spans="1:10" s="43" customFormat="1" ht="12" customHeight="1">
      <c r="A32" s="125" t="s">
        <v>92</v>
      </c>
      <c r="B32" s="215" t="s">
        <v>48</v>
      </c>
      <c r="C32" s="115">
        <f>'[1]Z01_1 财政拨款收入支出决算总表(财决01-1表)'!$E$33</f>
        <v>1.97</v>
      </c>
      <c r="D32" s="125" t="s">
        <v>93</v>
      </c>
      <c r="E32" s="117">
        <v>56</v>
      </c>
      <c r="F32" s="123">
        <f>'[1]Z01_1 财政拨款收入支出决算总表(财决01-1表)'!$Y$33</f>
        <v>413.07</v>
      </c>
      <c r="G32" s="123">
        <f>'[1]Z01_1 财政拨款收入支出决算总表(财决01-1表)'!$Z$33</f>
        <v>413.07</v>
      </c>
      <c r="H32" s="124">
        <f>'[1]Z01_1 财政拨款收入支出决算总表(财决01-1表)'!$AA$33</f>
        <v>0</v>
      </c>
      <c r="I32" s="129"/>
      <c r="J32" s="129"/>
    </row>
    <row r="33" spans="1:10" s="43" customFormat="1" ht="12" customHeight="1">
      <c r="A33" s="125" t="s">
        <v>94</v>
      </c>
      <c r="B33" s="215" t="s">
        <v>50</v>
      </c>
      <c r="C33" s="115">
        <f>'[1]Z01_1 财政拨款收入支出决算总表(财决01-1表)'!$E$34</f>
        <v>1.97</v>
      </c>
      <c r="D33" s="114"/>
      <c r="E33" s="117">
        <v>57</v>
      </c>
      <c r="F33" s="118"/>
      <c r="G33" s="118"/>
      <c r="H33" s="126"/>
      <c r="I33" s="129"/>
      <c r="J33" s="129"/>
    </row>
    <row r="34" spans="1:10" s="43" customFormat="1" ht="12" customHeight="1">
      <c r="A34" s="125" t="s">
        <v>95</v>
      </c>
      <c r="B34" s="215" t="s">
        <v>96</v>
      </c>
      <c r="C34" s="115">
        <f>'[1]Z01_1 财政拨款收入支出决算总表(财决01-1表)'!$E$35</f>
        <v>0</v>
      </c>
      <c r="D34" s="114"/>
      <c r="E34" s="117">
        <v>58</v>
      </c>
      <c r="F34" s="118"/>
      <c r="G34" s="118"/>
      <c r="H34" s="126"/>
      <c r="I34" s="129"/>
      <c r="J34" s="129"/>
    </row>
    <row r="35" spans="1:10" s="43" customFormat="1" ht="12" customHeight="1">
      <c r="A35" s="125"/>
      <c r="B35" s="215" t="s">
        <v>97</v>
      </c>
      <c r="C35" s="115"/>
      <c r="D35" s="114"/>
      <c r="E35" s="117">
        <v>59</v>
      </c>
      <c r="F35" s="118"/>
      <c r="G35" s="118"/>
      <c r="H35" s="126"/>
      <c r="I35" s="129"/>
      <c r="J35" s="129"/>
    </row>
    <row r="36" spans="1:10" ht="12" customHeight="1">
      <c r="A36" s="218" t="s">
        <v>49</v>
      </c>
      <c r="B36" s="215" t="s">
        <v>98</v>
      </c>
      <c r="C36" s="115">
        <f>'[1]Z01_1 财政拨款收入支出决算总表(财决01-1表)'!$E$37</f>
        <v>4059.79</v>
      </c>
      <c r="D36" s="218" t="s">
        <v>49</v>
      </c>
      <c r="E36" s="117">
        <v>60</v>
      </c>
      <c r="F36" s="123">
        <f>'[1]Z01_1 财政拨款收入支出决算总表(财决01-1表)'!$Y$37</f>
        <v>4059.79</v>
      </c>
      <c r="G36" s="123">
        <f>'[1]Z01_1 财政拨款收入支出决算总表(财决01-1表)'!$Z$37</f>
        <v>4059.79</v>
      </c>
      <c r="H36" s="124">
        <f>'[1]Z01_1 财政拨款收入支出决算总表(财决01-1表)'!$AA$37</f>
        <v>0</v>
      </c>
    </row>
    <row r="37" spans="1:10" s="107" customFormat="1" ht="12" customHeight="1">
      <c r="A37" s="14" t="s">
        <v>99</v>
      </c>
    </row>
    <row r="38" spans="1:10" ht="12" customHeight="1">
      <c r="A38" s="15" t="s">
        <v>100</v>
      </c>
    </row>
    <row r="39" spans="1:10" ht="12" customHeight="1">
      <c r="A39" s="127" t="s">
        <v>101</v>
      </c>
    </row>
  </sheetData>
  <mergeCells count="3">
    <mergeCell ref="A1:H1"/>
    <mergeCell ref="A4:C4"/>
    <mergeCell ref="D4:H4"/>
  </mergeCells>
  <phoneticPr fontId="13" type="noConversion"/>
  <printOptions horizontalCentered="1"/>
  <pageMargins left="0.35" right="0.35" top="0.39" bottom="0.39" header="0.51" footer="0.2"/>
  <pageSetup paperSize="9" orientation="landscape" horizontalDpi="300" verticalDpi="300" r:id="rId1"/>
  <headerFooter alignWithMargins="0">
    <oddFooter>&amp;C第 &amp;P 页</oddFooter>
  </headerFooter>
</worksheet>
</file>

<file path=xl/worksheets/sheet6.xml><?xml version="1.0" encoding="utf-8"?>
<worksheet xmlns="http://schemas.openxmlformats.org/spreadsheetml/2006/main" xmlns:r="http://schemas.openxmlformats.org/officeDocument/2006/relationships">
  <sheetPr codeName="Sheet6"/>
  <dimension ref="A1:X504"/>
  <sheetViews>
    <sheetView showZeros="0" tabSelected="1" workbookViewId="0">
      <selection activeCell="A28" sqref="A28:F48"/>
    </sheetView>
  </sheetViews>
  <sheetFormatPr defaultColWidth="9" defaultRowHeight="15.6"/>
  <cols>
    <col min="1" max="2" width="6.59765625" style="6" customWidth="1"/>
    <col min="3" max="3" width="30.19921875" style="90" customWidth="1"/>
    <col min="4" max="6" width="22.59765625" style="6" customWidth="1"/>
    <col min="7" max="7" width="9" style="91"/>
    <col min="8" max="8" width="9.5" style="91" bestFit="1" customWidth="1"/>
    <col min="9" max="13" width="9" style="91"/>
    <col min="14" max="14" width="9" style="4"/>
    <col min="15" max="16384" width="9" style="6"/>
  </cols>
  <sheetData>
    <row r="1" spans="1:24" s="1" customFormat="1" ht="30" customHeight="1">
      <c r="A1" s="244" t="s">
        <v>102</v>
      </c>
      <c r="B1" s="244"/>
      <c r="C1" s="244"/>
      <c r="D1" s="244"/>
      <c r="E1" s="244"/>
      <c r="F1" s="244"/>
      <c r="G1" s="92"/>
      <c r="H1" s="93"/>
      <c r="I1" s="93"/>
      <c r="J1" s="93"/>
      <c r="K1" s="93"/>
      <c r="L1" s="93"/>
      <c r="M1" s="93" t="str">
        <f>"a1:"&amp;"f"&amp;MAX(L11:L500)</f>
        <v>a1:f48</v>
      </c>
    </row>
    <row r="2" spans="1:24" s="2" customFormat="1" ht="14.25" customHeight="1">
      <c r="A2" s="94" t="str">
        <f>'01收入支出决算总表'!A3</f>
        <v>部门：益阳市城市管理行政执法局</v>
      </c>
      <c r="B2" s="10"/>
      <c r="C2" s="10"/>
      <c r="F2" s="95" t="s">
        <v>103</v>
      </c>
      <c r="G2" s="92"/>
      <c r="H2" s="96"/>
      <c r="I2" s="96"/>
      <c r="J2" s="96"/>
      <c r="K2" s="96"/>
      <c r="L2" s="96"/>
      <c r="M2" s="96"/>
    </row>
    <row r="3" spans="1:24" s="2" customFormat="1" ht="15" customHeight="1">
      <c r="A3" s="94"/>
      <c r="B3" s="10"/>
      <c r="C3" s="10"/>
      <c r="D3" s="12"/>
      <c r="E3" s="12"/>
      <c r="F3" s="95" t="s">
        <v>6</v>
      </c>
      <c r="G3" s="92"/>
      <c r="H3" s="96"/>
      <c r="I3" s="96"/>
      <c r="J3" s="96"/>
      <c r="K3" s="96"/>
      <c r="L3" s="96"/>
      <c r="M3" s="102" t="s">
        <v>104</v>
      </c>
    </row>
    <row r="4" spans="1:24" s="2" customFormat="1" ht="15" customHeight="1">
      <c r="A4" s="97" t="s">
        <v>105</v>
      </c>
      <c r="B4" s="10"/>
      <c r="C4" s="10"/>
      <c r="D4" s="12"/>
      <c r="E4" s="12" t="s">
        <v>106</v>
      </c>
      <c r="F4" s="95"/>
      <c r="G4" s="92"/>
      <c r="H4" s="96"/>
      <c r="I4" s="96"/>
      <c r="J4" s="96"/>
      <c r="K4" s="96"/>
      <c r="L4" s="96"/>
      <c r="M4" s="96"/>
    </row>
    <row r="5" spans="1:24" s="2" customFormat="1" ht="15" customHeight="1">
      <c r="A5" s="15" t="s">
        <v>53</v>
      </c>
      <c r="B5" s="10"/>
      <c r="C5" s="10"/>
      <c r="D5" s="12"/>
      <c r="E5" s="16" t="s">
        <v>107</v>
      </c>
      <c r="F5" s="95"/>
      <c r="G5" s="92"/>
      <c r="H5" s="96"/>
      <c r="I5" s="96"/>
      <c r="J5" s="96"/>
      <c r="K5" s="96"/>
      <c r="L5" s="96"/>
      <c r="M5" s="96"/>
    </row>
    <row r="6" spans="1:24" s="3" customFormat="1" ht="20.25" customHeight="1">
      <c r="A6" s="245" t="s">
        <v>108</v>
      </c>
      <c r="B6" s="245"/>
      <c r="C6" s="245"/>
      <c r="D6" s="249" t="s">
        <v>79</v>
      </c>
      <c r="E6" s="249" t="s">
        <v>109</v>
      </c>
      <c r="F6" s="249" t="s">
        <v>81</v>
      </c>
      <c r="G6" s="98"/>
      <c r="H6" s="98"/>
      <c r="I6" s="98"/>
      <c r="J6" s="98"/>
      <c r="K6" s="98"/>
      <c r="L6" s="98"/>
      <c r="M6" s="98"/>
    </row>
    <row r="7" spans="1:24" s="3" customFormat="1" ht="9.9" customHeight="1">
      <c r="A7" s="245" t="s">
        <v>110</v>
      </c>
      <c r="B7" s="245"/>
      <c r="C7" s="248" t="s">
        <v>71</v>
      </c>
      <c r="D7" s="249"/>
      <c r="E7" s="249"/>
      <c r="F7" s="249"/>
      <c r="G7" s="98"/>
      <c r="H7" s="98"/>
      <c r="I7" s="98"/>
      <c r="J7" s="98"/>
      <c r="K7" s="98"/>
      <c r="L7" s="98"/>
      <c r="M7" s="246"/>
      <c r="N7" s="247"/>
      <c r="O7" s="247"/>
      <c r="P7" s="247"/>
      <c r="Q7" s="247"/>
      <c r="R7" s="247"/>
      <c r="S7" s="247"/>
      <c r="T7" s="247"/>
      <c r="U7" s="247"/>
      <c r="V7" s="247"/>
      <c r="W7" s="247"/>
      <c r="X7" s="247"/>
    </row>
    <row r="8" spans="1:24" s="3" customFormat="1" ht="9.9" customHeight="1">
      <c r="A8" s="245"/>
      <c r="B8" s="245"/>
      <c r="C8" s="248"/>
      <c r="D8" s="249"/>
      <c r="E8" s="249"/>
      <c r="F8" s="249"/>
      <c r="G8" s="98"/>
      <c r="H8" s="98"/>
      <c r="I8" s="98"/>
      <c r="J8" s="98"/>
      <c r="K8" s="98"/>
      <c r="L8" s="98"/>
      <c r="M8" s="103"/>
      <c r="N8" s="104"/>
      <c r="O8" s="104"/>
      <c r="P8" s="104"/>
      <c r="Q8" s="104"/>
      <c r="R8" s="104"/>
      <c r="S8" s="104"/>
      <c r="T8" s="104"/>
      <c r="U8" s="104"/>
      <c r="V8" s="104"/>
      <c r="W8" s="104"/>
      <c r="X8" s="104"/>
    </row>
    <row r="9" spans="1:24" s="3" customFormat="1" ht="9.9" customHeight="1">
      <c r="A9" s="245"/>
      <c r="B9" s="245"/>
      <c r="C9" s="248"/>
      <c r="D9" s="249"/>
      <c r="E9" s="249"/>
      <c r="F9" s="249"/>
      <c r="G9" s="98"/>
      <c r="H9" s="98"/>
      <c r="I9" s="98"/>
      <c r="J9" s="98"/>
      <c r="K9" s="98"/>
      <c r="L9" s="98"/>
      <c r="M9" s="103"/>
      <c r="N9" s="104"/>
      <c r="O9" s="104"/>
      <c r="P9" s="104"/>
      <c r="Q9" s="104"/>
      <c r="R9" s="104"/>
      <c r="S9" s="104"/>
      <c r="T9" s="104"/>
      <c r="U9" s="104"/>
      <c r="V9" s="104"/>
      <c r="W9" s="104"/>
      <c r="X9" s="104"/>
    </row>
    <row r="10" spans="1:24" s="3" customFormat="1" ht="20.100000000000001" customHeight="1">
      <c r="A10" s="245" t="s">
        <v>72</v>
      </c>
      <c r="B10" s="245"/>
      <c r="C10" s="245"/>
      <c r="D10" s="17">
        <v>1</v>
      </c>
      <c r="E10" s="17">
        <v>2</v>
      </c>
      <c r="F10" s="17">
        <v>3</v>
      </c>
      <c r="G10" s="98"/>
      <c r="H10" s="98"/>
      <c r="I10" s="98"/>
      <c r="J10" s="98"/>
      <c r="K10" s="98"/>
      <c r="L10" s="98"/>
      <c r="M10" s="91"/>
      <c r="N10" s="4"/>
      <c r="O10" s="4"/>
      <c r="P10" s="4"/>
      <c r="Q10" s="4"/>
      <c r="R10" s="4"/>
      <c r="S10" s="4"/>
      <c r="T10" s="4"/>
      <c r="U10" s="4"/>
      <c r="V10" s="4"/>
      <c r="W10" s="4"/>
      <c r="X10" s="4"/>
    </row>
    <row r="11" spans="1:24" s="3" customFormat="1" ht="20.100000000000001" customHeight="1">
      <c r="A11" s="245" t="s">
        <v>49</v>
      </c>
      <c r="B11" s="245"/>
      <c r="C11" s="245"/>
      <c r="D11" s="99">
        <f>'[1]Z07 一般公共预算财政拨款收入支出决算表(财决07表)'!K9</f>
        <v>3646.72</v>
      </c>
      <c r="E11" s="99">
        <f>'[1]Z07 一般公共预算财政拨款收入支出决算表(财决07表)'!L9</f>
        <v>3099.3</v>
      </c>
      <c r="F11" s="99">
        <f>'[1]Z07 一般公共预算财政拨款收入支出决算表(财决07表)'!O9</f>
        <v>547.41999999999996</v>
      </c>
      <c r="G11" s="98"/>
      <c r="H11" s="98"/>
      <c r="I11" s="98"/>
      <c r="J11" s="98"/>
      <c r="K11" s="98"/>
      <c r="L11" s="98">
        <f>ROW()</f>
        <v>11</v>
      </c>
      <c r="M11" s="98"/>
    </row>
    <row r="12" spans="1:24" s="4" customFormat="1" ht="20.100000000000001" customHeight="1">
      <c r="A12" s="19" t="str">
        <f t="array" ref="A12">INDEX(G:G,SMALL(IF($K$12:$K$500=2,ROW($12:$500),4^8),ROW(G1)))&amp;""</f>
        <v>208</v>
      </c>
      <c r="B12" s="100"/>
      <c r="C12" s="20" t="str">
        <f>IF(ISERROR(VLOOKUP(A12,'[1]Z07 一般公共预算财政拨款收入支出决算表(财决07表)'!$A$10:$T$500,4,FALSE)),"",VLOOKUP(A12,'[1]Z07 一般公共预算财政拨款收入支出决算表(财决07表)'!$A$10:$T$500,4,FALSE))</f>
        <v>社会保障和就业支出</v>
      </c>
      <c r="D12" s="21">
        <f>IF(ISERROR(VLOOKUP(A12,'[1]Z07 一般公共预算财政拨款收入支出决算表(财决07表)'!$A$10:$T$500,11,FALSE)),"",VLOOKUP(A12,'[1]Z07 一般公共预算财政拨款收入支出决算表(财决07表)'!$A$10:$T$500,11,FALSE))</f>
        <v>319.55</v>
      </c>
      <c r="E12" s="21">
        <f>IF(ISERROR(VLOOKUP(A12,'[1]Z07 一般公共预算财政拨款收入支出决算表(财决07表)'!$A$10:$T$500,12,FALSE)),"",VLOOKUP(A12,'[1]Z07 一般公共预算财政拨款收入支出决算表(财决07表)'!$A$10:$T$500,12,FALSE))</f>
        <v>319.55</v>
      </c>
      <c r="F12" s="21">
        <f>IF(ISERROR(VLOOKUP(A12,'[1]Z07 一般公共预算财政拨款收入支出决算表(财决07表)'!$A$10:$T$500,15,FALSE)),"",VLOOKUP(A12,'[1]Z07 一般公共预算财政拨款收入支出决算表(财决07表)'!$A$10:$T$500,15,FALSE))</f>
        <v>0</v>
      </c>
      <c r="G12" s="91" t="str">
        <f>'[1]Z07 一般公共预算财政拨款收入支出决算表(财决07表)'!A10</f>
        <v>208</v>
      </c>
      <c r="H12" s="101">
        <f>'[1]Z07 一般公共预算财政拨款收入支出决算表(财决07表)'!$K10</f>
        <v>319.55</v>
      </c>
      <c r="I12" s="91" t="str">
        <f>IF(G12&gt;0,"1","2")</f>
        <v>1</v>
      </c>
      <c r="J12" s="91" t="str">
        <f>IF(H12&gt;0,"1","2")</f>
        <v>1</v>
      </c>
      <c r="K12" s="91">
        <f>I12+J12</f>
        <v>2</v>
      </c>
      <c r="L12" s="91">
        <f>IF(C12&lt;&gt;"",ROW(),"")</f>
        <v>12</v>
      </c>
      <c r="M12" s="91"/>
    </row>
    <row r="13" spans="1:24" s="4" customFormat="1" ht="20.100000000000001" customHeight="1">
      <c r="A13" s="19" t="str">
        <f t="array" ref="A13">INDEX(G:G,SMALL(IF($K$12:$K$500=2,ROW($12:$500),4^8),ROW(G2)))&amp;""</f>
        <v>20805</v>
      </c>
      <c r="B13" s="100"/>
      <c r="C13" s="20" t="str">
        <f>IF(ISERROR(VLOOKUP(A13,'[1]Z07 一般公共预算财政拨款收入支出决算表(财决07表)'!$A$10:$T$500,4,FALSE)),"",VLOOKUP(A13,'[1]Z07 一般公共预算财政拨款收入支出决算表(财决07表)'!$A$10:$T$500,4,FALSE))</f>
        <v>行政事业单位离退休</v>
      </c>
      <c r="D13" s="21">
        <f>IF(ISERROR(VLOOKUP(A13,'[1]Z07 一般公共预算财政拨款收入支出决算表(财决07表)'!$A$10:$T$500,11,FALSE)),"",VLOOKUP(A13,'[1]Z07 一般公共预算财政拨款收入支出决算表(财决07表)'!$A$10:$T$500,11,FALSE))</f>
        <v>29.34</v>
      </c>
      <c r="E13" s="21">
        <f>IF(ISERROR(VLOOKUP(A13,'[1]Z07 一般公共预算财政拨款收入支出决算表(财决07表)'!$A$10:$T$500,12,FALSE)),"",VLOOKUP(A13,'[1]Z07 一般公共预算财政拨款收入支出决算表(财决07表)'!$A$10:$T$500,12,FALSE))</f>
        <v>29.34</v>
      </c>
      <c r="F13" s="21">
        <f>IF(ISERROR(VLOOKUP(A13,'[1]Z07 一般公共预算财政拨款收入支出决算表(财决07表)'!$A$10:$T$500,15,FALSE)),"",VLOOKUP(A13,'[1]Z07 一般公共预算财政拨款收入支出决算表(财决07表)'!$A$10:$T$500,15,FALSE))</f>
        <v>0</v>
      </c>
      <c r="G13" s="91" t="str">
        <f>'[1]Z07 一般公共预算财政拨款收入支出决算表(财决07表)'!A11</f>
        <v>20805</v>
      </c>
      <c r="H13" s="101">
        <f>'[1]Z07 一般公共预算财政拨款收入支出决算表(财决07表)'!$K11</f>
        <v>29.34</v>
      </c>
      <c r="I13" s="91" t="str">
        <f t="shared" ref="I13:I76" si="0">IF(G13&gt;0,"1","2")</f>
        <v>1</v>
      </c>
      <c r="J13" s="91" t="str">
        <f t="shared" ref="J13:J76" si="1">IF(H13&gt;0,"1","2")</f>
        <v>1</v>
      </c>
      <c r="K13" s="91">
        <f t="shared" ref="K13:K76" si="2">I13+J13</f>
        <v>2</v>
      </c>
      <c r="L13" s="91">
        <f t="shared" ref="L13:L76" si="3">IF(C13&lt;&gt;"",ROW(),"")</f>
        <v>13</v>
      </c>
      <c r="M13" s="91"/>
    </row>
    <row r="14" spans="1:24" s="4" customFormat="1" ht="20.100000000000001" customHeight="1">
      <c r="A14" s="19" t="str">
        <f t="array" ref="A14">INDEX(G:G,SMALL(IF($K$12:$K$500=2,ROW($12:$500),4^8),ROW(G3)))&amp;""</f>
        <v>2080501</v>
      </c>
      <c r="B14" s="100"/>
      <c r="C14" s="20" t="str">
        <f>IF(ISERROR(VLOOKUP(A14,'[1]Z07 一般公共预算财政拨款收入支出决算表(财决07表)'!$A$10:$T$500,4,FALSE)),"",VLOOKUP(A14,'[1]Z07 一般公共预算财政拨款收入支出决算表(财决07表)'!$A$10:$T$500,4,FALSE))</f>
        <v xml:space="preserve">  归口管理的行政单位离退休</v>
      </c>
      <c r="D14" s="21">
        <f>IF(ISERROR(VLOOKUP(A14,'[1]Z07 一般公共预算财政拨款收入支出决算表(财决07表)'!$A$10:$T$500,11,FALSE)),"",VLOOKUP(A14,'[1]Z07 一般公共预算财政拨款收入支出决算表(财决07表)'!$A$10:$T$500,11,FALSE))</f>
        <v>18.16</v>
      </c>
      <c r="E14" s="21">
        <f>IF(ISERROR(VLOOKUP(A14,'[1]Z07 一般公共预算财政拨款收入支出决算表(财决07表)'!$A$10:$T$500,12,FALSE)),"",VLOOKUP(A14,'[1]Z07 一般公共预算财政拨款收入支出决算表(财决07表)'!$A$10:$T$500,12,FALSE))</f>
        <v>18.16</v>
      </c>
      <c r="F14" s="21">
        <f>IF(ISERROR(VLOOKUP(A14,'[1]Z07 一般公共预算财政拨款收入支出决算表(财决07表)'!$A$10:$T$500,15,FALSE)),"",VLOOKUP(A14,'[1]Z07 一般公共预算财政拨款收入支出决算表(财决07表)'!$A$10:$T$500,15,FALSE))</f>
        <v>0</v>
      </c>
      <c r="G14" s="91" t="str">
        <f>'[1]Z07 一般公共预算财政拨款收入支出决算表(财决07表)'!A12</f>
        <v>2080501</v>
      </c>
      <c r="H14" s="101">
        <f>'[1]Z07 一般公共预算财政拨款收入支出决算表(财决07表)'!$K12</f>
        <v>18.16</v>
      </c>
      <c r="I14" s="91" t="str">
        <f t="shared" si="0"/>
        <v>1</v>
      </c>
      <c r="J14" s="91" t="str">
        <f t="shared" si="1"/>
        <v>1</v>
      </c>
      <c r="K14" s="91">
        <f t="shared" si="2"/>
        <v>2</v>
      </c>
      <c r="L14" s="91">
        <f t="shared" si="3"/>
        <v>14</v>
      </c>
      <c r="M14" s="91"/>
    </row>
    <row r="15" spans="1:24" s="4" customFormat="1" ht="20.100000000000001" customHeight="1">
      <c r="A15" s="19" t="str">
        <f t="array" ref="A15">INDEX(G:G,SMALL(IF($K$12:$K$500=2,ROW($12:$500),4^8),ROW(G4)))&amp;""</f>
        <v>2080502</v>
      </c>
      <c r="B15" s="100"/>
      <c r="C15" s="20" t="str">
        <f>IF(ISERROR(VLOOKUP(A15,'[1]Z07 一般公共预算财政拨款收入支出决算表(财决07表)'!$A$10:$T$500,4,FALSE)),"",VLOOKUP(A15,'[1]Z07 一般公共预算财政拨款收入支出决算表(财决07表)'!$A$10:$T$500,4,FALSE))</f>
        <v xml:space="preserve">  事业单位离退休</v>
      </c>
      <c r="D15" s="21">
        <f>IF(ISERROR(VLOOKUP(A15,'[1]Z07 一般公共预算财政拨款收入支出决算表(财决07表)'!$A$10:$T$500,11,FALSE)),"",VLOOKUP(A15,'[1]Z07 一般公共预算财政拨款收入支出决算表(财决07表)'!$A$10:$T$500,11,FALSE))</f>
        <v>11.18</v>
      </c>
      <c r="E15" s="21">
        <f>IF(ISERROR(VLOOKUP(A15,'[1]Z07 一般公共预算财政拨款收入支出决算表(财决07表)'!$A$10:$T$500,12,FALSE)),"",VLOOKUP(A15,'[1]Z07 一般公共预算财政拨款收入支出决算表(财决07表)'!$A$10:$T$500,12,FALSE))</f>
        <v>11.18</v>
      </c>
      <c r="F15" s="21">
        <f>IF(ISERROR(VLOOKUP(A15,'[1]Z07 一般公共预算财政拨款收入支出决算表(财决07表)'!$A$10:$T$500,15,FALSE)),"",VLOOKUP(A15,'[1]Z07 一般公共预算财政拨款收入支出决算表(财决07表)'!$A$10:$T$500,15,FALSE))</f>
        <v>0</v>
      </c>
      <c r="G15" s="91" t="str">
        <f>'[1]Z07 一般公共预算财政拨款收入支出决算表(财决07表)'!A13</f>
        <v>2080502</v>
      </c>
      <c r="H15" s="101">
        <f>'[1]Z07 一般公共预算财政拨款收入支出决算表(财决07表)'!$K13</f>
        <v>11.18</v>
      </c>
      <c r="I15" s="91" t="str">
        <f t="shared" si="0"/>
        <v>1</v>
      </c>
      <c r="J15" s="91" t="str">
        <f t="shared" si="1"/>
        <v>1</v>
      </c>
      <c r="K15" s="91">
        <f t="shared" si="2"/>
        <v>2</v>
      </c>
      <c r="L15" s="91">
        <f t="shared" si="3"/>
        <v>15</v>
      </c>
      <c r="M15" s="91"/>
    </row>
    <row r="16" spans="1:24" s="4" customFormat="1" ht="20.100000000000001" customHeight="1">
      <c r="A16" s="19" t="str">
        <f t="array" ref="A16">INDEX(G:G,SMALL(IF($K$12:$K$500=2,ROW($12:$500),4^8),ROW(G5)))&amp;""</f>
        <v>20807</v>
      </c>
      <c r="B16" s="100"/>
      <c r="C16" s="20" t="str">
        <f>IF(ISERROR(VLOOKUP(A16,'[1]Z07 一般公共预算财政拨款收入支出决算表(财决07表)'!$A$10:$T$500,4,FALSE)),"",VLOOKUP(A16,'[1]Z07 一般公共预算财政拨款收入支出决算表(财决07表)'!$A$10:$T$500,4,FALSE))</f>
        <v>就业补助</v>
      </c>
      <c r="D16" s="21">
        <f>IF(ISERROR(VLOOKUP(A16,'[1]Z07 一般公共预算财政拨款收入支出决算表(财决07表)'!$A$10:$T$500,11,FALSE)),"",VLOOKUP(A16,'[1]Z07 一般公共预算财政拨款收入支出决算表(财决07表)'!$A$10:$T$500,11,FALSE))</f>
        <v>1.97</v>
      </c>
      <c r="E16" s="21">
        <f>IF(ISERROR(VLOOKUP(A16,'[1]Z07 一般公共预算财政拨款收入支出决算表(财决07表)'!$A$10:$T$500,12,FALSE)),"",VLOOKUP(A16,'[1]Z07 一般公共预算财政拨款收入支出决算表(财决07表)'!$A$10:$T$500,12,FALSE))</f>
        <v>1.97</v>
      </c>
      <c r="F16" s="21">
        <f>IF(ISERROR(VLOOKUP(A16,'[1]Z07 一般公共预算财政拨款收入支出决算表(财决07表)'!$A$10:$T$500,15,FALSE)),"",VLOOKUP(A16,'[1]Z07 一般公共预算财政拨款收入支出决算表(财决07表)'!$A$10:$T$500,15,FALSE))</f>
        <v>0</v>
      </c>
      <c r="G16" s="91" t="str">
        <f>'[1]Z07 一般公共预算财政拨款收入支出决算表(财决07表)'!A14</f>
        <v>20807</v>
      </c>
      <c r="H16" s="101">
        <f>'[1]Z07 一般公共预算财政拨款收入支出决算表(财决07表)'!$K14</f>
        <v>1.97</v>
      </c>
      <c r="I16" s="91" t="str">
        <f t="shared" si="0"/>
        <v>1</v>
      </c>
      <c r="J16" s="91" t="str">
        <f t="shared" si="1"/>
        <v>1</v>
      </c>
      <c r="K16" s="91">
        <f t="shared" si="2"/>
        <v>2</v>
      </c>
      <c r="L16" s="91">
        <f t="shared" si="3"/>
        <v>16</v>
      </c>
      <c r="M16" s="91"/>
    </row>
    <row r="17" spans="1:13" s="4" customFormat="1" ht="20.100000000000001" customHeight="1">
      <c r="A17" s="19" t="str">
        <f t="array" ref="A17">INDEX(G:G,SMALL(IF($K$12:$K$500=2,ROW($12:$500),4^8),ROW(G6)))&amp;""</f>
        <v>2080799</v>
      </c>
      <c r="B17" s="100"/>
      <c r="C17" s="20" t="str">
        <f>IF(ISERROR(VLOOKUP(A17,'[1]Z07 一般公共预算财政拨款收入支出决算表(财决07表)'!$A$10:$T$500,4,FALSE)),"",VLOOKUP(A17,'[1]Z07 一般公共预算财政拨款收入支出决算表(财决07表)'!$A$10:$T$500,4,FALSE))</f>
        <v xml:space="preserve">  其他就业补助支出</v>
      </c>
      <c r="D17" s="21">
        <f>IF(ISERROR(VLOOKUP(A17,'[1]Z07 一般公共预算财政拨款收入支出决算表(财决07表)'!$A$10:$T$500,11,FALSE)),"",VLOOKUP(A17,'[1]Z07 一般公共预算财政拨款收入支出决算表(财决07表)'!$A$10:$T$500,11,FALSE))</f>
        <v>1.97</v>
      </c>
      <c r="E17" s="21">
        <f>IF(ISERROR(VLOOKUP(A17,'[1]Z07 一般公共预算财政拨款收入支出决算表(财决07表)'!$A$10:$T$500,12,FALSE)),"",VLOOKUP(A17,'[1]Z07 一般公共预算财政拨款收入支出决算表(财决07表)'!$A$10:$T$500,12,FALSE))</f>
        <v>1.97</v>
      </c>
      <c r="F17" s="21">
        <f>IF(ISERROR(VLOOKUP(A17,'[1]Z07 一般公共预算财政拨款收入支出决算表(财决07表)'!$A$10:$T$500,15,FALSE)),"",VLOOKUP(A17,'[1]Z07 一般公共预算财政拨款收入支出决算表(财决07表)'!$A$10:$T$500,15,FALSE))</f>
        <v>0</v>
      </c>
      <c r="G17" s="91" t="str">
        <f>'[1]Z07 一般公共预算财政拨款收入支出决算表(财决07表)'!A15</f>
        <v>2080799</v>
      </c>
      <c r="H17" s="101">
        <f>'[1]Z07 一般公共预算财政拨款收入支出决算表(财决07表)'!$K15</f>
        <v>1.97</v>
      </c>
      <c r="I17" s="91" t="str">
        <f t="shared" si="0"/>
        <v>1</v>
      </c>
      <c r="J17" s="91" t="str">
        <f t="shared" si="1"/>
        <v>1</v>
      </c>
      <c r="K17" s="91">
        <f t="shared" si="2"/>
        <v>2</v>
      </c>
      <c r="L17" s="91">
        <f t="shared" si="3"/>
        <v>17</v>
      </c>
      <c r="M17" s="91"/>
    </row>
    <row r="18" spans="1:13" s="4" customFormat="1" ht="20.100000000000001" customHeight="1">
      <c r="A18" s="19" t="str">
        <f t="array" ref="A18">INDEX(G:G,SMALL(IF($K$12:$K$500=2,ROW($12:$500),4^8),ROW(G7)))&amp;""</f>
        <v>20899</v>
      </c>
      <c r="B18" s="100"/>
      <c r="C18" s="20" t="str">
        <f>IF(ISERROR(VLOOKUP(A18,'[1]Z07 一般公共预算财政拨款收入支出决算表(财决07表)'!$A$10:$T$500,4,FALSE)),"",VLOOKUP(A18,'[1]Z07 一般公共预算财政拨款收入支出决算表(财决07表)'!$A$10:$T$500,4,FALSE))</f>
        <v>其他社会保障和就业支出</v>
      </c>
      <c r="D18" s="21">
        <f>IF(ISERROR(VLOOKUP(A18,'[1]Z07 一般公共预算财政拨款收入支出决算表(财决07表)'!$A$10:$T$500,11,FALSE)),"",VLOOKUP(A18,'[1]Z07 一般公共预算财政拨款收入支出决算表(财决07表)'!$A$10:$T$500,11,FALSE))</f>
        <v>288.24</v>
      </c>
      <c r="E18" s="21">
        <f>IF(ISERROR(VLOOKUP(A18,'[1]Z07 一般公共预算财政拨款收入支出决算表(财决07表)'!$A$10:$T$500,12,FALSE)),"",VLOOKUP(A18,'[1]Z07 一般公共预算财政拨款收入支出决算表(财决07表)'!$A$10:$T$500,12,FALSE))</f>
        <v>288.24</v>
      </c>
      <c r="F18" s="21">
        <f>IF(ISERROR(VLOOKUP(A18,'[1]Z07 一般公共预算财政拨款收入支出决算表(财决07表)'!$A$10:$T$500,15,FALSE)),"",VLOOKUP(A18,'[1]Z07 一般公共预算财政拨款收入支出决算表(财决07表)'!$A$10:$T$500,15,FALSE))</f>
        <v>0</v>
      </c>
      <c r="G18" s="91" t="str">
        <f>'[1]Z07 一般公共预算财政拨款收入支出决算表(财决07表)'!A16</f>
        <v>20899</v>
      </c>
      <c r="H18" s="101">
        <f>'[1]Z07 一般公共预算财政拨款收入支出决算表(财决07表)'!$K16</f>
        <v>288.24</v>
      </c>
      <c r="I18" s="91" t="str">
        <f t="shared" si="0"/>
        <v>1</v>
      </c>
      <c r="J18" s="91" t="str">
        <f t="shared" si="1"/>
        <v>1</v>
      </c>
      <c r="K18" s="91">
        <f t="shared" si="2"/>
        <v>2</v>
      </c>
      <c r="L18" s="91">
        <f t="shared" si="3"/>
        <v>18</v>
      </c>
      <c r="M18" s="91"/>
    </row>
    <row r="19" spans="1:13" s="4" customFormat="1" ht="20.100000000000001" customHeight="1">
      <c r="A19" s="19" t="str">
        <f t="array" ref="A19">INDEX(G:G,SMALL(IF($K$12:$K$500=2,ROW($12:$500),4^8),ROW(G8)))&amp;""</f>
        <v>2089901</v>
      </c>
      <c r="B19" s="100"/>
      <c r="C19" s="20" t="str">
        <f>IF(ISERROR(VLOOKUP(A19,'[1]Z07 一般公共预算财政拨款收入支出决算表(财决07表)'!$A$10:$T$500,4,FALSE)),"",VLOOKUP(A19,'[1]Z07 一般公共预算财政拨款收入支出决算表(财决07表)'!$A$10:$T$500,4,FALSE))</f>
        <v xml:space="preserve">  其他社会保障和就业支出</v>
      </c>
      <c r="D19" s="21">
        <f>IF(ISERROR(VLOOKUP(A19,'[1]Z07 一般公共预算财政拨款收入支出决算表(财决07表)'!$A$10:$T$500,11,FALSE)),"",VLOOKUP(A19,'[1]Z07 一般公共预算财政拨款收入支出决算表(财决07表)'!$A$10:$T$500,11,FALSE))</f>
        <v>288.24</v>
      </c>
      <c r="E19" s="21">
        <f>IF(ISERROR(VLOOKUP(A19,'[1]Z07 一般公共预算财政拨款收入支出决算表(财决07表)'!$A$10:$T$500,12,FALSE)),"",VLOOKUP(A19,'[1]Z07 一般公共预算财政拨款收入支出决算表(财决07表)'!$A$10:$T$500,12,FALSE))</f>
        <v>288.24</v>
      </c>
      <c r="F19" s="21">
        <f>IF(ISERROR(VLOOKUP(A19,'[1]Z07 一般公共预算财政拨款收入支出决算表(财决07表)'!$A$10:$T$500,15,FALSE)),"",VLOOKUP(A19,'[1]Z07 一般公共预算财政拨款收入支出决算表(财决07表)'!$A$10:$T$500,15,FALSE))</f>
        <v>0</v>
      </c>
      <c r="G19" s="91" t="str">
        <f>'[1]Z07 一般公共预算财政拨款收入支出决算表(财决07表)'!A17</f>
        <v>2089901</v>
      </c>
      <c r="H19" s="101">
        <f>'[1]Z07 一般公共预算财政拨款收入支出决算表(财决07表)'!$K17</f>
        <v>288.24</v>
      </c>
      <c r="I19" s="91" t="str">
        <f t="shared" si="0"/>
        <v>1</v>
      </c>
      <c r="J19" s="91" t="str">
        <f t="shared" si="1"/>
        <v>1</v>
      </c>
      <c r="K19" s="91">
        <f t="shared" si="2"/>
        <v>2</v>
      </c>
      <c r="L19" s="91">
        <f t="shared" si="3"/>
        <v>19</v>
      </c>
      <c r="M19" s="91"/>
    </row>
    <row r="20" spans="1:13" s="4" customFormat="1" ht="20.100000000000001" customHeight="1">
      <c r="A20" s="19" t="str">
        <f t="array" ref="A20">INDEX(G:G,SMALL(IF($K$12:$K$500=2,ROW($12:$500),4^8),ROW(G9)))&amp;""</f>
        <v>210</v>
      </c>
      <c r="B20" s="100"/>
      <c r="C20" s="20" t="str">
        <f>IF(ISERROR(VLOOKUP(A20,'[1]Z07 一般公共预算财政拨款收入支出决算表(财决07表)'!$A$10:$T$500,4,FALSE)),"",VLOOKUP(A20,'[1]Z07 一般公共预算财政拨款收入支出决算表(财决07表)'!$A$10:$T$500,4,FALSE))</f>
        <v>医疗卫生与计划生育支出</v>
      </c>
      <c r="D20" s="21">
        <f>IF(ISERROR(VLOOKUP(A20,'[1]Z07 一般公共预算财政拨款收入支出决算表(财决07表)'!$A$10:$T$500,11,FALSE)),"",VLOOKUP(A20,'[1]Z07 一般公共预算财政拨款收入支出决算表(财决07表)'!$A$10:$T$500,11,FALSE))</f>
        <v>84.96</v>
      </c>
      <c r="E20" s="21">
        <f>IF(ISERROR(VLOOKUP(A20,'[1]Z07 一般公共预算财政拨款收入支出决算表(财决07表)'!$A$10:$T$500,12,FALSE)),"",VLOOKUP(A20,'[1]Z07 一般公共预算财政拨款收入支出决算表(财决07表)'!$A$10:$T$500,12,FALSE))</f>
        <v>84.96</v>
      </c>
      <c r="F20" s="21">
        <f>IF(ISERROR(VLOOKUP(A20,'[1]Z07 一般公共预算财政拨款收入支出决算表(财决07表)'!$A$10:$T$500,15,FALSE)),"",VLOOKUP(A20,'[1]Z07 一般公共预算财政拨款收入支出决算表(财决07表)'!$A$10:$T$500,15,FALSE))</f>
        <v>0</v>
      </c>
      <c r="G20" s="91" t="str">
        <f>'[1]Z07 一般公共预算财政拨款收入支出决算表(财决07表)'!A18</f>
        <v>210</v>
      </c>
      <c r="H20" s="101">
        <f>'[1]Z07 一般公共预算财政拨款收入支出决算表(财决07表)'!$K18</f>
        <v>84.96</v>
      </c>
      <c r="I20" s="91" t="str">
        <f t="shared" si="0"/>
        <v>1</v>
      </c>
      <c r="J20" s="91" t="str">
        <f t="shared" si="1"/>
        <v>1</v>
      </c>
      <c r="K20" s="91">
        <f t="shared" si="2"/>
        <v>2</v>
      </c>
      <c r="L20" s="91">
        <f t="shared" si="3"/>
        <v>20</v>
      </c>
      <c r="M20" s="91"/>
    </row>
    <row r="21" spans="1:13" s="4" customFormat="1" ht="20.100000000000001" customHeight="1">
      <c r="A21" s="19" t="str">
        <f t="array" ref="A21">INDEX(G:G,SMALL(IF($K$12:$K$500=2,ROW($12:$500),4^8),ROW(G10)))&amp;""</f>
        <v>21010</v>
      </c>
      <c r="B21" s="100"/>
      <c r="C21" s="20" t="str">
        <f>IF(ISERROR(VLOOKUP(A21,'[1]Z07 一般公共预算财政拨款收入支出决算表(财决07表)'!$A$10:$T$500,4,FALSE)),"",VLOOKUP(A21,'[1]Z07 一般公共预算财政拨款收入支出决算表(财决07表)'!$A$10:$T$500,4,FALSE))</f>
        <v>食品和药品监督管理事务</v>
      </c>
      <c r="D21" s="21">
        <f>IF(ISERROR(VLOOKUP(A21,'[1]Z07 一般公共预算财政拨款收入支出决算表(财决07表)'!$A$10:$T$500,11,FALSE)),"",VLOOKUP(A21,'[1]Z07 一般公共预算财政拨款收入支出决算表(财决07表)'!$A$10:$T$500,11,FALSE))</f>
        <v>1</v>
      </c>
      <c r="E21" s="21">
        <f>IF(ISERROR(VLOOKUP(A21,'[1]Z07 一般公共预算财政拨款收入支出决算表(财决07表)'!$A$10:$T$500,12,FALSE)),"",VLOOKUP(A21,'[1]Z07 一般公共预算财政拨款收入支出决算表(财决07表)'!$A$10:$T$500,12,FALSE))</f>
        <v>1</v>
      </c>
      <c r="F21" s="21">
        <f>IF(ISERROR(VLOOKUP(A21,'[1]Z07 一般公共预算财政拨款收入支出决算表(财决07表)'!$A$10:$T$500,15,FALSE)),"",VLOOKUP(A21,'[1]Z07 一般公共预算财政拨款收入支出决算表(财决07表)'!$A$10:$T$500,15,FALSE))</f>
        <v>0</v>
      </c>
      <c r="G21" s="91" t="str">
        <f>'[1]Z07 一般公共预算财政拨款收入支出决算表(财决07表)'!A19</f>
        <v>21010</v>
      </c>
      <c r="H21" s="101">
        <f>'[1]Z07 一般公共预算财政拨款收入支出决算表(财决07表)'!$K19</f>
        <v>1</v>
      </c>
      <c r="I21" s="91" t="str">
        <f t="shared" si="0"/>
        <v>1</v>
      </c>
      <c r="J21" s="91" t="str">
        <f t="shared" si="1"/>
        <v>1</v>
      </c>
      <c r="K21" s="91">
        <f t="shared" si="2"/>
        <v>2</v>
      </c>
      <c r="L21" s="91">
        <f t="shared" si="3"/>
        <v>21</v>
      </c>
      <c r="M21" s="91"/>
    </row>
    <row r="22" spans="1:13" s="4" customFormat="1" ht="20.100000000000001" customHeight="1">
      <c r="A22" s="19" t="str">
        <f t="array" ref="A22">INDEX(G:G,SMALL(IF($K$12:$K$500=2,ROW($12:$500),4^8),ROW(G11)))&amp;""</f>
        <v>2101099</v>
      </c>
      <c r="B22" s="100"/>
      <c r="C22" s="20" t="str">
        <f>IF(ISERROR(VLOOKUP(A22,'[1]Z07 一般公共预算财政拨款收入支出决算表(财决07表)'!$A$10:$T$500,4,FALSE)),"",VLOOKUP(A22,'[1]Z07 一般公共预算财政拨款收入支出决算表(财决07表)'!$A$10:$T$500,4,FALSE))</f>
        <v xml:space="preserve">  其他食品和药品监督管理事务支出</v>
      </c>
      <c r="D22" s="21">
        <f>IF(ISERROR(VLOOKUP(A22,'[1]Z07 一般公共预算财政拨款收入支出决算表(财决07表)'!$A$10:$T$500,11,FALSE)),"",VLOOKUP(A22,'[1]Z07 一般公共预算财政拨款收入支出决算表(财决07表)'!$A$10:$T$500,11,FALSE))</f>
        <v>1</v>
      </c>
      <c r="E22" s="21">
        <f>IF(ISERROR(VLOOKUP(A22,'[1]Z07 一般公共预算财政拨款收入支出决算表(财决07表)'!$A$10:$T$500,12,FALSE)),"",VLOOKUP(A22,'[1]Z07 一般公共预算财政拨款收入支出决算表(财决07表)'!$A$10:$T$500,12,FALSE))</f>
        <v>1</v>
      </c>
      <c r="F22" s="21">
        <f>IF(ISERROR(VLOOKUP(A22,'[1]Z07 一般公共预算财政拨款收入支出决算表(财决07表)'!$A$10:$T$500,15,FALSE)),"",VLOOKUP(A22,'[1]Z07 一般公共预算财政拨款收入支出决算表(财决07表)'!$A$10:$T$500,15,FALSE))</f>
        <v>0</v>
      </c>
      <c r="G22" s="91" t="str">
        <f>'[1]Z07 一般公共预算财政拨款收入支出决算表(财决07表)'!A20</f>
        <v>2101099</v>
      </c>
      <c r="H22" s="101">
        <f>'[1]Z07 一般公共预算财政拨款收入支出决算表(财决07表)'!$K20</f>
        <v>1</v>
      </c>
      <c r="I22" s="91" t="str">
        <f t="shared" si="0"/>
        <v>1</v>
      </c>
      <c r="J22" s="91" t="str">
        <f t="shared" si="1"/>
        <v>1</v>
      </c>
      <c r="K22" s="91">
        <f t="shared" si="2"/>
        <v>2</v>
      </c>
      <c r="L22" s="91">
        <f t="shared" si="3"/>
        <v>22</v>
      </c>
      <c r="M22" s="91"/>
    </row>
    <row r="23" spans="1:13" s="4" customFormat="1" ht="20.100000000000001" customHeight="1">
      <c r="A23" s="19" t="str">
        <f t="array" ref="A23">INDEX(G:G,SMALL(IF($K$12:$K$500=2,ROW($12:$500),4^8),ROW(G12)))&amp;""</f>
        <v>21011</v>
      </c>
      <c r="B23" s="100"/>
      <c r="C23" s="20" t="str">
        <f>IF(ISERROR(VLOOKUP(A23,'[1]Z07 一般公共预算财政拨款收入支出决算表(财决07表)'!$A$10:$T$500,4,FALSE)),"",VLOOKUP(A23,'[1]Z07 一般公共预算财政拨款收入支出决算表(财决07表)'!$A$10:$T$500,4,FALSE))</f>
        <v>行政事业单位医疗</v>
      </c>
      <c r="D23" s="21">
        <f>IF(ISERROR(VLOOKUP(A23,'[1]Z07 一般公共预算财政拨款收入支出决算表(财决07表)'!$A$10:$T$500,11,FALSE)),"",VLOOKUP(A23,'[1]Z07 一般公共预算财政拨款收入支出决算表(财决07表)'!$A$10:$T$500,11,FALSE))</f>
        <v>83.96</v>
      </c>
      <c r="E23" s="21">
        <f>IF(ISERROR(VLOOKUP(A23,'[1]Z07 一般公共预算财政拨款收入支出决算表(财决07表)'!$A$10:$T$500,12,FALSE)),"",VLOOKUP(A23,'[1]Z07 一般公共预算财政拨款收入支出决算表(财决07表)'!$A$10:$T$500,12,FALSE))</f>
        <v>83.96</v>
      </c>
      <c r="F23" s="21">
        <f>IF(ISERROR(VLOOKUP(A23,'[1]Z07 一般公共预算财政拨款收入支出决算表(财决07表)'!$A$10:$T$500,15,FALSE)),"",VLOOKUP(A23,'[1]Z07 一般公共预算财政拨款收入支出决算表(财决07表)'!$A$10:$T$500,15,FALSE))</f>
        <v>0</v>
      </c>
      <c r="G23" s="91" t="str">
        <f>'[1]Z07 一般公共预算财政拨款收入支出决算表(财决07表)'!A21</f>
        <v>21011</v>
      </c>
      <c r="H23" s="101">
        <f>'[1]Z07 一般公共预算财政拨款收入支出决算表(财决07表)'!$K21</f>
        <v>83.96</v>
      </c>
      <c r="I23" s="91" t="str">
        <f t="shared" si="0"/>
        <v>1</v>
      </c>
      <c r="J23" s="91" t="str">
        <f t="shared" si="1"/>
        <v>1</v>
      </c>
      <c r="K23" s="91">
        <f t="shared" si="2"/>
        <v>2</v>
      </c>
      <c r="L23" s="91">
        <f t="shared" si="3"/>
        <v>23</v>
      </c>
      <c r="M23" s="91"/>
    </row>
    <row r="24" spans="1:13" s="4" customFormat="1" ht="20.100000000000001" customHeight="1">
      <c r="A24" s="19" t="str">
        <f t="array" ref="A24">INDEX(G:G,SMALL(IF($K$12:$K$500=2,ROW($12:$500),4^8),ROW(G13)))&amp;""</f>
        <v>2101101</v>
      </c>
      <c r="B24" s="100"/>
      <c r="C24" s="20" t="str">
        <f>IF(ISERROR(VLOOKUP(A24,'[1]Z07 一般公共预算财政拨款收入支出决算表(财决07表)'!$A$10:$T$500,4,FALSE)),"",VLOOKUP(A24,'[1]Z07 一般公共预算财政拨款收入支出决算表(财决07表)'!$A$10:$T$500,4,FALSE))</f>
        <v xml:space="preserve">  行政单位医疗</v>
      </c>
      <c r="D24" s="21">
        <f>IF(ISERROR(VLOOKUP(A24,'[1]Z07 一般公共预算财政拨款收入支出决算表(财决07表)'!$A$10:$T$500,11,FALSE)),"",VLOOKUP(A24,'[1]Z07 一般公共预算财政拨款收入支出决算表(财决07表)'!$A$10:$T$500,11,FALSE))</f>
        <v>75.239999999999995</v>
      </c>
      <c r="E24" s="21">
        <f>IF(ISERROR(VLOOKUP(A24,'[1]Z07 一般公共预算财政拨款收入支出决算表(财决07表)'!$A$10:$T$500,12,FALSE)),"",VLOOKUP(A24,'[1]Z07 一般公共预算财政拨款收入支出决算表(财决07表)'!$A$10:$T$500,12,FALSE))</f>
        <v>75.239999999999995</v>
      </c>
      <c r="F24" s="21">
        <f>IF(ISERROR(VLOOKUP(A24,'[1]Z07 一般公共预算财政拨款收入支出决算表(财决07表)'!$A$10:$T$500,15,FALSE)),"",VLOOKUP(A24,'[1]Z07 一般公共预算财政拨款收入支出决算表(财决07表)'!$A$10:$T$500,15,FALSE))</f>
        <v>0</v>
      </c>
      <c r="G24" s="91" t="str">
        <f>'[1]Z07 一般公共预算财政拨款收入支出决算表(财决07表)'!A22</f>
        <v>2101101</v>
      </c>
      <c r="H24" s="101">
        <f>'[1]Z07 一般公共预算财政拨款收入支出决算表(财决07表)'!$K22</f>
        <v>75.239999999999995</v>
      </c>
      <c r="I24" s="91" t="str">
        <f t="shared" si="0"/>
        <v>1</v>
      </c>
      <c r="J24" s="91" t="str">
        <f t="shared" si="1"/>
        <v>1</v>
      </c>
      <c r="K24" s="91">
        <f t="shared" si="2"/>
        <v>2</v>
      </c>
      <c r="L24" s="91">
        <f t="shared" si="3"/>
        <v>24</v>
      </c>
      <c r="M24" s="91"/>
    </row>
    <row r="25" spans="1:13" s="4" customFormat="1" ht="20.100000000000001" customHeight="1">
      <c r="A25" s="19" t="str">
        <f t="array" ref="A25">INDEX(G:G,SMALL(IF($K$12:$K$500=2,ROW($12:$500),4^8),ROW(G14)))&amp;""</f>
        <v>2101102</v>
      </c>
      <c r="B25" s="100"/>
      <c r="C25" s="20" t="str">
        <f>IF(ISERROR(VLOOKUP(A25,'[1]Z07 一般公共预算财政拨款收入支出决算表(财决07表)'!$A$10:$T$500,4,FALSE)),"",VLOOKUP(A25,'[1]Z07 一般公共预算财政拨款收入支出决算表(财决07表)'!$A$10:$T$500,4,FALSE))</f>
        <v xml:space="preserve">  事业单位医疗</v>
      </c>
      <c r="D25" s="21">
        <f>IF(ISERROR(VLOOKUP(A25,'[1]Z07 一般公共预算财政拨款收入支出决算表(财决07表)'!$A$10:$T$500,11,FALSE)),"",VLOOKUP(A25,'[1]Z07 一般公共预算财政拨款收入支出决算表(财决07表)'!$A$10:$T$500,11,FALSE))</f>
        <v>8.7200000000000006</v>
      </c>
      <c r="E25" s="21">
        <f>IF(ISERROR(VLOOKUP(A25,'[1]Z07 一般公共预算财政拨款收入支出决算表(财决07表)'!$A$10:$T$500,12,FALSE)),"",VLOOKUP(A25,'[1]Z07 一般公共预算财政拨款收入支出决算表(财决07表)'!$A$10:$T$500,12,FALSE))</f>
        <v>8.7200000000000006</v>
      </c>
      <c r="F25" s="21">
        <f>IF(ISERROR(VLOOKUP(A25,'[1]Z07 一般公共预算财政拨款收入支出决算表(财决07表)'!$A$10:$T$500,15,FALSE)),"",VLOOKUP(A25,'[1]Z07 一般公共预算财政拨款收入支出决算表(财决07表)'!$A$10:$T$500,15,FALSE))</f>
        <v>0</v>
      </c>
      <c r="G25" s="91" t="str">
        <f>'[1]Z07 一般公共预算财政拨款收入支出决算表(财决07表)'!A23</f>
        <v>2101102</v>
      </c>
      <c r="H25" s="101">
        <f>'[1]Z07 一般公共预算财政拨款收入支出决算表(财决07表)'!$K23</f>
        <v>8.7200000000000006</v>
      </c>
      <c r="I25" s="91" t="str">
        <f t="shared" si="0"/>
        <v>1</v>
      </c>
      <c r="J25" s="91" t="str">
        <f t="shared" si="1"/>
        <v>1</v>
      </c>
      <c r="K25" s="91">
        <f t="shared" si="2"/>
        <v>2</v>
      </c>
      <c r="L25" s="91">
        <f t="shared" si="3"/>
        <v>25</v>
      </c>
      <c r="M25" s="91"/>
    </row>
    <row r="26" spans="1:13" s="4" customFormat="1" ht="20.100000000000001" customHeight="1">
      <c r="A26" s="19" t="str">
        <f t="array" ref="A26">INDEX(G:G,SMALL(IF($K$12:$K$500=2,ROW($12:$500),4^8),ROW(G15)))&amp;""</f>
        <v>212</v>
      </c>
      <c r="B26" s="100"/>
      <c r="C26" s="20" t="str">
        <f>IF(ISERROR(VLOOKUP(A26,'[1]Z07 一般公共预算财政拨款收入支出决算表(财决07表)'!$A$10:$T$500,4,FALSE)),"",VLOOKUP(A26,'[1]Z07 一般公共预算财政拨款收入支出决算表(财决07表)'!$A$10:$T$500,4,FALSE))</f>
        <v>城乡社区支出</v>
      </c>
      <c r="D26" s="21">
        <f>IF(ISERROR(VLOOKUP(A26,'[1]Z07 一般公共预算财政拨款收入支出决算表(财决07表)'!$A$10:$T$500,11,FALSE)),"",VLOOKUP(A26,'[1]Z07 一般公共预算财政拨款收入支出决算表(财决07表)'!$A$10:$T$500,11,FALSE))</f>
        <v>3027.9</v>
      </c>
      <c r="E26" s="21">
        <f>IF(ISERROR(VLOOKUP(A26,'[1]Z07 一般公共预算财政拨款收入支出决算表(财决07表)'!$A$10:$T$500,12,FALSE)),"",VLOOKUP(A26,'[1]Z07 一般公共预算财政拨款收入支出决算表(财决07表)'!$A$10:$T$500,12,FALSE))</f>
        <v>2484.5700000000002</v>
      </c>
      <c r="F26" s="21">
        <f>IF(ISERROR(VLOOKUP(A26,'[1]Z07 一般公共预算财政拨款收入支出决算表(财决07表)'!$A$10:$T$500,15,FALSE)),"",VLOOKUP(A26,'[1]Z07 一般公共预算财政拨款收入支出决算表(财决07表)'!$A$10:$T$500,15,FALSE))</f>
        <v>543.33000000000004</v>
      </c>
      <c r="G26" s="91" t="str">
        <f>'[1]Z07 一般公共预算财政拨款收入支出决算表(财决07表)'!A24</f>
        <v>212</v>
      </c>
      <c r="H26" s="101">
        <f>'[1]Z07 一般公共预算财政拨款收入支出决算表(财决07表)'!$K24</f>
        <v>3027.9</v>
      </c>
      <c r="I26" s="91" t="str">
        <f t="shared" si="0"/>
        <v>1</v>
      </c>
      <c r="J26" s="91" t="str">
        <f t="shared" si="1"/>
        <v>1</v>
      </c>
      <c r="K26" s="91">
        <f t="shared" si="2"/>
        <v>2</v>
      </c>
      <c r="L26" s="91">
        <f t="shared" si="3"/>
        <v>26</v>
      </c>
      <c r="M26" s="91"/>
    </row>
    <row r="27" spans="1:13" s="4" customFormat="1" ht="20.100000000000001" customHeight="1">
      <c r="A27" s="19" t="str">
        <f t="array" ref="A27">INDEX(G:G,SMALL(IF($K$12:$K$500=2,ROW($12:$500),4^8),ROW(G16)))&amp;""</f>
        <v>21201</v>
      </c>
      <c r="B27" s="100"/>
      <c r="C27" s="20" t="str">
        <f>IF(ISERROR(VLOOKUP(A27,'[1]Z07 一般公共预算财政拨款收入支出决算表(财决07表)'!$A$10:$T$500,4,FALSE)),"",VLOOKUP(A27,'[1]Z07 一般公共预算财政拨款收入支出决算表(财决07表)'!$A$10:$T$500,4,FALSE))</f>
        <v>城乡社区管理事务</v>
      </c>
      <c r="D27" s="21">
        <f>IF(ISERROR(VLOOKUP(A27,'[1]Z07 一般公共预算财政拨款收入支出决算表(财决07表)'!$A$10:$T$500,11,FALSE)),"",VLOOKUP(A27,'[1]Z07 一般公共预算财政拨款收入支出决算表(财决07表)'!$A$10:$T$500,11,FALSE))</f>
        <v>2694.71</v>
      </c>
      <c r="E27" s="21">
        <f>IF(ISERROR(VLOOKUP(A27,'[1]Z07 一般公共预算财政拨款收入支出决算表(财决07表)'!$A$10:$T$500,12,FALSE)),"",VLOOKUP(A27,'[1]Z07 一般公共预算财政拨款收入支出决算表(财决07表)'!$A$10:$T$500,12,FALSE))</f>
        <v>2321.8000000000002</v>
      </c>
      <c r="F27" s="21">
        <f>IF(ISERROR(VLOOKUP(A27,'[1]Z07 一般公共预算财政拨款收入支出决算表(财决07表)'!$A$10:$T$500,15,FALSE)),"",VLOOKUP(A27,'[1]Z07 一般公共预算财政拨款收入支出决算表(财决07表)'!$A$10:$T$500,15,FALSE))</f>
        <v>372.91</v>
      </c>
      <c r="G27" s="91" t="str">
        <f>'[1]Z07 一般公共预算财政拨款收入支出决算表(财决07表)'!A25</f>
        <v>21201</v>
      </c>
      <c r="H27" s="101">
        <f>'[1]Z07 一般公共预算财政拨款收入支出决算表(财决07表)'!$K25</f>
        <v>2694.71</v>
      </c>
      <c r="I27" s="91" t="str">
        <f t="shared" si="0"/>
        <v>1</v>
      </c>
      <c r="J27" s="91" t="str">
        <f t="shared" si="1"/>
        <v>1</v>
      </c>
      <c r="K27" s="91">
        <f t="shared" si="2"/>
        <v>2</v>
      </c>
      <c r="L27" s="91">
        <f t="shared" si="3"/>
        <v>27</v>
      </c>
      <c r="M27" s="91"/>
    </row>
    <row r="28" spans="1:13" s="4" customFormat="1" ht="20.100000000000001" customHeight="1">
      <c r="A28" s="19" t="str">
        <f t="array" ref="A28">INDEX(G:G,SMALL(IF($K$12:$K$500=2,ROW($12:$500),4^8),ROW(G17)))&amp;""</f>
        <v>2120101</v>
      </c>
      <c r="B28" s="100"/>
      <c r="C28" s="20" t="str">
        <f>IF(ISERROR(VLOOKUP(A28,'[1]Z07 一般公共预算财政拨款收入支出决算表(财决07表)'!$A$10:$T$500,4,FALSE)),"",VLOOKUP(A28,'[1]Z07 一般公共预算财政拨款收入支出决算表(财决07表)'!$A$10:$T$500,4,FALSE))</f>
        <v xml:space="preserve">  行政运行</v>
      </c>
      <c r="D28" s="21">
        <f>IF(ISERROR(VLOOKUP(A28,'[1]Z07 一般公共预算财政拨款收入支出决算表(财决07表)'!$A$10:$T$500,11,FALSE)),"",VLOOKUP(A28,'[1]Z07 一般公共预算财政拨款收入支出决算表(财决07表)'!$A$10:$T$500,11,FALSE))</f>
        <v>2082.69</v>
      </c>
      <c r="E28" s="21">
        <f>IF(ISERROR(VLOOKUP(A28,'[1]Z07 一般公共预算财政拨款收入支出决算表(财决07表)'!$A$10:$T$500,12,FALSE)),"",VLOOKUP(A28,'[1]Z07 一般公共预算财政拨款收入支出决算表(财决07表)'!$A$10:$T$500,12,FALSE))</f>
        <v>2082.69</v>
      </c>
      <c r="F28" s="21">
        <f>IF(ISERROR(VLOOKUP(A28,'[1]Z07 一般公共预算财政拨款收入支出决算表(财决07表)'!$A$10:$T$500,15,FALSE)),"",VLOOKUP(A28,'[1]Z07 一般公共预算财政拨款收入支出决算表(财决07表)'!$A$10:$T$500,15,FALSE))</f>
        <v>0</v>
      </c>
      <c r="G28" s="91" t="str">
        <f>'[1]Z07 一般公共预算财政拨款收入支出决算表(财决07表)'!A26</f>
        <v>2120101</v>
      </c>
      <c r="H28" s="101">
        <f>'[1]Z07 一般公共预算财政拨款收入支出决算表(财决07表)'!$K26</f>
        <v>2082.69</v>
      </c>
      <c r="I28" s="91" t="str">
        <f t="shared" si="0"/>
        <v>1</v>
      </c>
      <c r="J28" s="91" t="str">
        <f t="shared" si="1"/>
        <v>1</v>
      </c>
      <c r="K28" s="91">
        <f t="shared" si="2"/>
        <v>2</v>
      </c>
      <c r="L28" s="91">
        <f t="shared" si="3"/>
        <v>28</v>
      </c>
      <c r="M28" s="91"/>
    </row>
    <row r="29" spans="1:13" s="4" customFormat="1" ht="20.100000000000001" customHeight="1">
      <c r="A29" s="19" t="str">
        <f t="array" ref="A29">INDEX(G:G,SMALL(IF($K$12:$K$500=2,ROW($12:$500),4^8),ROW(G18)))&amp;""</f>
        <v>2120102</v>
      </c>
      <c r="B29" s="100"/>
      <c r="C29" s="20" t="str">
        <f>IF(ISERROR(VLOOKUP(A29,'[1]Z07 一般公共预算财政拨款收入支出决算表(财决07表)'!$A$10:$T$500,4,FALSE)),"",VLOOKUP(A29,'[1]Z07 一般公共预算财政拨款收入支出决算表(财决07表)'!$A$10:$T$500,4,FALSE))</f>
        <v xml:space="preserve">  一般行政管理事务</v>
      </c>
      <c r="D29" s="21">
        <f>IF(ISERROR(VLOOKUP(A29,'[1]Z07 一般公共预算财政拨款收入支出决算表(财决07表)'!$A$10:$T$500,11,FALSE)),"",VLOOKUP(A29,'[1]Z07 一般公共预算财政拨款收入支出决算表(财决07表)'!$A$10:$T$500,11,FALSE))</f>
        <v>122.3</v>
      </c>
      <c r="E29" s="21">
        <f>IF(ISERROR(VLOOKUP(A29,'[1]Z07 一般公共预算财政拨款收入支出决算表(财决07表)'!$A$10:$T$500,12,FALSE)),"",VLOOKUP(A29,'[1]Z07 一般公共预算财政拨款收入支出决算表(财决07表)'!$A$10:$T$500,12,FALSE))</f>
        <v>0</v>
      </c>
      <c r="F29" s="21">
        <f>IF(ISERROR(VLOOKUP(A29,'[1]Z07 一般公共预算财政拨款收入支出决算表(财决07表)'!$A$10:$T$500,15,FALSE)),"",VLOOKUP(A29,'[1]Z07 一般公共预算财政拨款收入支出决算表(财决07表)'!$A$10:$T$500,15,FALSE))</f>
        <v>122.3</v>
      </c>
      <c r="G29" s="91" t="str">
        <f>'[1]Z07 一般公共预算财政拨款收入支出决算表(财决07表)'!A27</f>
        <v>2120102</v>
      </c>
      <c r="H29" s="101">
        <f>'[1]Z07 一般公共预算财政拨款收入支出决算表(财决07表)'!$K27</f>
        <v>122.3</v>
      </c>
      <c r="I29" s="91" t="str">
        <f t="shared" si="0"/>
        <v>1</v>
      </c>
      <c r="J29" s="91" t="str">
        <f t="shared" si="1"/>
        <v>1</v>
      </c>
      <c r="K29" s="91">
        <f t="shared" si="2"/>
        <v>2</v>
      </c>
      <c r="L29" s="91">
        <f t="shared" si="3"/>
        <v>29</v>
      </c>
      <c r="M29" s="91"/>
    </row>
    <row r="30" spans="1:13" s="4" customFormat="1" ht="20.100000000000001" customHeight="1">
      <c r="A30" s="19" t="str">
        <f t="array" ref="A30">INDEX(G:G,SMALL(IF($K$12:$K$500=2,ROW($12:$500),4^8),ROW(G19)))&amp;""</f>
        <v>2120104</v>
      </c>
      <c r="B30" s="100"/>
      <c r="C30" s="20" t="str">
        <f>IF(ISERROR(VLOOKUP(A30,'[1]Z07 一般公共预算财政拨款收入支出决算表(财决07表)'!$A$10:$T$500,4,FALSE)),"",VLOOKUP(A30,'[1]Z07 一般公共预算财政拨款收入支出决算表(财决07表)'!$A$10:$T$500,4,FALSE))</f>
        <v xml:space="preserve">  城管执法</v>
      </c>
      <c r="D30" s="21">
        <f>IF(ISERROR(VLOOKUP(A30,'[1]Z07 一般公共预算财政拨款收入支出决算表(财决07表)'!$A$10:$T$500,11,FALSE)),"",VLOOKUP(A30,'[1]Z07 一般公共预算财政拨款收入支出决算表(财决07表)'!$A$10:$T$500,11,FALSE))</f>
        <v>359.29</v>
      </c>
      <c r="E30" s="21">
        <f>IF(ISERROR(VLOOKUP(A30,'[1]Z07 一般公共预算财政拨款收入支出决算表(财决07表)'!$A$10:$T$500,12,FALSE)),"",VLOOKUP(A30,'[1]Z07 一般公共预算财政拨款收入支出决算表(财决07表)'!$A$10:$T$500,12,FALSE))</f>
        <v>239.11</v>
      </c>
      <c r="F30" s="21">
        <f>IF(ISERROR(VLOOKUP(A30,'[1]Z07 一般公共预算财政拨款收入支出决算表(财决07表)'!$A$10:$T$500,15,FALSE)),"",VLOOKUP(A30,'[1]Z07 一般公共预算财政拨款收入支出决算表(财决07表)'!$A$10:$T$500,15,FALSE))</f>
        <v>120.18</v>
      </c>
      <c r="G30" s="91" t="str">
        <f>'[1]Z07 一般公共预算财政拨款收入支出决算表(财决07表)'!A28</f>
        <v>2120104</v>
      </c>
      <c r="H30" s="101">
        <f>'[1]Z07 一般公共预算财政拨款收入支出决算表(财决07表)'!$K28</f>
        <v>359.29</v>
      </c>
      <c r="I30" s="91" t="str">
        <f t="shared" si="0"/>
        <v>1</v>
      </c>
      <c r="J30" s="91" t="str">
        <f t="shared" si="1"/>
        <v>1</v>
      </c>
      <c r="K30" s="91">
        <f t="shared" si="2"/>
        <v>2</v>
      </c>
      <c r="L30" s="91">
        <f t="shared" si="3"/>
        <v>30</v>
      </c>
      <c r="M30" s="91"/>
    </row>
    <row r="31" spans="1:13" s="4" customFormat="1" ht="20.100000000000001" customHeight="1">
      <c r="A31" s="19" t="str">
        <f t="array" ref="A31">INDEX(G:G,SMALL(IF($K$12:$K$500=2,ROW($12:$500),4^8),ROW(G20)))&amp;""</f>
        <v>2120199</v>
      </c>
      <c r="B31" s="100"/>
      <c r="C31" s="20" t="str">
        <f>IF(ISERROR(VLOOKUP(A31,'[1]Z07 一般公共预算财政拨款收入支出决算表(财决07表)'!$A$10:$T$500,4,FALSE)),"",VLOOKUP(A31,'[1]Z07 一般公共预算财政拨款收入支出决算表(财决07表)'!$A$10:$T$500,4,FALSE))</f>
        <v xml:space="preserve">  其他城乡社区管理事务支出</v>
      </c>
      <c r="D31" s="21">
        <f>IF(ISERROR(VLOOKUP(A31,'[1]Z07 一般公共预算财政拨款收入支出决算表(财决07表)'!$A$10:$T$500,11,FALSE)),"",VLOOKUP(A31,'[1]Z07 一般公共预算财政拨款收入支出决算表(财决07表)'!$A$10:$T$500,11,FALSE))</f>
        <v>130.44</v>
      </c>
      <c r="E31" s="21">
        <f>IF(ISERROR(VLOOKUP(A31,'[1]Z07 一般公共预算财政拨款收入支出决算表(财决07表)'!$A$10:$T$500,12,FALSE)),"",VLOOKUP(A31,'[1]Z07 一般公共预算财政拨款收入支出决算表(财决07表)'!$A$10:$T$500,12,FALSE))</f>
        <v>0</v>
      </c>
      <c r="F31" s="21">
        <f>IF(ISERROR(VLOOKUP(A31,'[1]Z07 一般公共预算财政拨款收入支出决算表(财决07表)'!$A$10:$T$500,15,FALSE)),"",VLOOKUP(A31,'[1]Z07 一般公共预算财政拨款收入支出决算表(财决07表)'!$A$10:$T$500,15,FALSE))</f>
        <v>130.44</v>
      </c>
      <c r="G31" s="91" t="str">
        <f>'[1]Z07 一般公共预算财政拨款收入支出决算表(财决07表)'!A29</f>
        <v>2120199</v>
      </c>
      <c r="H31" s="101">
        <f>'[1]Z07 一般公共预算财政拨款收入支出决算表(财决07表)'!$K29</f>
        <v>130.44</v>
      </c>
      <c r="I31" s="91" t="str">
        <f t="shared" si="0"/>
        <v>1</v>
      </c>
      <c r="J31" s="91" t="str">
        <f t="shared" si="1"/>
        <v>1</v>
      </c>
      <c r="K31" s="91">
        <f t="shared" si="2"/>
        <v>2</v>
      </c>
      <c r="L31" s="91">
        <f t="shared" si="3"/>
        <v>31</v>
      </c>
      <c r="M31" s="91"/>
    </row>
    <row r="32" spans="1:13" s="4" customFormat="1" ht="20.100000000000001" customHeight="1">
      <c r="A32" s="19" t="str">
        <f t="array" ref="A32">INDEX(G:G,SMALL(IF($K$12:$K$500=2,ROW($12:$500),4^8),ROW(G21)))&amp;""</f>
        <v>21203</v>
      </c>
      <c r="B32" s="100"/>
      <c r="C32" s="20" t="str">
        <f>IF(ISERROR(VLOOKUP(A32,'[1]Z07 一般公共预算财政拨款收入支出决算表(财决07表)'!$A$10:$T$500,4,FALSE)),"",VLOOKUP(A32,'[1]Z07 一般公共预算财政拨款收入支出决算表(财决07表)'!$A$10:$T$500,4,FALSE))</f>
        <v>城乡社区公共设施</v>
      </c>
      <c r="D32" s="21">
        <f>IF(ISERROR(VLOOKUP(A32,'[1]Z07 一般公共预算财政拨款收入支出决算表(财决07表)'!$A$10:$T$500,11,FALSE)),"",VLOOKUP(A32,'[1]Z07 一般公共预算财政拨款收入支出决算表(财决07表)'!$A$10:$T$500,11,FALSE))</f>
        <v>14</v>
      </c>
      <c r="E32" s="21">
        <f>IF(ISERROR(VLOOKUP(A32,'[1]Z07 一般公共预算财政拨款收入支出决算表(财决07表)'!$A$10:$T$500,12,FALSE)),"",VLOOKUP(A32,'[1]Z07 一般公共预算财政拨款收入支出决算表(财决07表)'!$A$10:$T$500,12,FALSE))</f>
        <v>14</v>
      </c>
      <c r="F32" s="21">
        <f>IF(ISERROR(VLOOKUP(A32,'[1]Z07 一般公共预算财政拨款收入支出决算表(财决07表)'!$A$10:$T$500,15,FALSE)),"",VLOOKUP(A32,'[1]Z07 一般公共预算财政拨款收入支出决算表(财决07表)'!$A$10:$T$500,15,FALSE))</f>
        <v>0</v>
      </c>
      <c r="G32" s="91" t="str">
        <f>'[1]Z07 一般公共预算财政拨款收入支出决算表(财决07表)'!A30</f>
        <v>21203</v>
      </c>
      <c r="H32" s="101">
        <f>'[1]Z07 一般公共预算财政拨款收入支出决算表(财决07表)'!$K30</f>
        <v>14</v>
      </c>
      <c r="I32" s="91" t="str">
        <f t="shared" si="0"/>
        <v>1</v>
      </c>
      <c r="J32" s="91" t="str">
        <f t="shared" si="1"/>
        <v>1</v>
      </c>
      <c r="K32" s="91">
        <f t="shared" si="2"/>
        <v>2</v>
      </c>
      <c r="L32" s="91">
        <f t="shared" si="3"/>
        <v>32</v>
      </c>
      <c r="M32" s="91"/>
    </row>
    <row r="33" spans="1:13" s="4" customFormat="1" ht="20.100000000000001" customHeight="1">
      <c r="A33" s="19" t="str">
        <f t="array" ref="A33">INDEX(G:G,SMALL(IF($K$12:$K$500=2,ROW($12:$500),4^8),ROW(G22)))&amp;""</f>
        <v>2120399</v>
      </c>
      <c r="B33" s="100"/>
      <c r="C33" s="20" t="str">
        <f>IF(ISERROR(VLOOKUP(A33,'[1]Z07 一般公共预算财政拨款收入支出决算表(财决07表)'!$A$10:$T$500,4,FALSE)),"",VLOOKUP(A33,'[1]Z07 一般公共预算财政拨款收入支出决算表(财决07表)'!$A$10:$T$500,4,FALSE))</f>
        <v xml:space="preserve">  其他城乡社区公共设施支出</v>
      </c>
      <c r="D33" s="21">
        <f>IF(ISERROR(VLOOKUP(A33,'[1]Z07 一般公共预算财政拨款收入支出决算表(财决07表)'!$A$10:$T$500,11,FALSE)),"",VLOOKUP(A33,'[1]Z07 一般公共预算财政拨款收入支出决算表(财决07表)'!$A$10:$T$500,11,FALSE))</f>
        <v>14</v>
      </c>
      <c r="E33" s="21">
        <f>IF(ISERROR(VLOOKUP(A33,'[1]Z07 一般公共预算财政拨款收入支出决算表(财决07表)'!$A$10:$T$500,12,FALSE)),"",VLOOKUP(A33,'[1]Z07 一般公共预算财政拨款收入支出决算表(财决07表)'!$A$10:$T$500,12,FALSE))</f>
        <v>14</v>
      </c>
      <c r="F33" s="21">
        <f>IF(ISERROR(VLOOKUP(A33,'[1]Z07 一般公共预算财政拨款收入支出决算表(财决07表)'!$A$10:$T$500,15,FALSE)),"",VLOOKUP(A33,'[1]Z07 一般公共预算财政拨款收入支出决算表(财决07表)'!$A$10:$T$500,15,FALSE))</f>
        <v>0</v>
      </c>
      <c r="G33" s="91" t="str">
        <f>'[1]Z07 一般公共预算财政拨款收入支出决算表(财决07表)'!A31</f>
        <v>2120399</v>
      </c>
      <c r="H33" s="101">
        <f>'[1]Z07 一般公共预算财政拨款收入支出决算表(财决07表)'!$K31</f>
        <v>14</v>
      </c>
      <c r="I33" s="91" t="str">
        <f t="shared" si="0"/>
        <v>1</v>
      </c>
      <c r="J33" s="91" t="str">
        <f t="shared" si="1"/>
        <v>1</v>
      </c>
      <c r="K33" s="91">
        <f t="shared" si="2"/>
        <v>2</v>
      </c>
      <c r="L33" s="91">
        <f t="shared" si="3"/>
        <v>33</v>
      </c>
      <c r="M33" s="91"/>
    </row>
    <row r="34" spans="1:13" s="4" customFormat="1" ht="20.100000000000001" customHeight="1">
      <c r="A34" s="19" t="str">
        <f t="array" ref="A34">INDEX(G:G,SMALL(IF($K$12:$K$500=2,ROW($12:$500),4^8),ROW(G23)))&amp;""</f>
        <v>21205</v>
      </c>
      <c r="B34" s="100"/>
      <c r="C34" s="20" t="str">
        <f>IF(ISERROR(VLOOKUP(A34,'[1]Z07 一般公共预算财政拨款收入支出决算表(财决07表)'!$A$10:$T$500,4,FALSE)),"",VLOOKUP(A34,'[1]Z07 一般公共预算财政拨款收入支出决算表(财决07表)'!$A$10:$T$500,4,FALSE))</f>
        <v>城乡社区环境卫生</v>
      </c>
      <c r="D34" s="21">
        <f>IF(ISERROR(VLOOKUP(A34,'[1]Z07 一般公共预算财政拨款收入支出决算表(财决07表)'!$A$10:$T$500,11,FALSE)),"",VLOOKUP(A34,'[1]Z07 一般公共预算财政拨款收入支出决算表(财决07表)'!$A$10:$T$500,11,FALSE))</f>
        <v>319.19</v>
      </c>
      <c r="E34" s="21">
        <f>IF(ISERROR(VLOOKUP(A34,'[1]Z07 一般公共预算财政拨款收入支出决算表(财决07表)'!$A$10:$T$500,12,FALSE)),"",VLOOKUP(A34,'[1]Z07 一般公共预算财政拨款收入支出决算表(财决07表)'!$A$10:$T$500,12,FALSE))</f>
        <v>148.76</v>
      </c>
      <c r="F34" s="21">
        <f>IF(ISERROR(VLOOKUP(A34,'[1]Z07 一般公共预算财政拨款收入支出决算表(财决07表)'!$A$10:$T$500,15,FALSE)),"",VLOOKUP(A34,'[1]Z07 一般公共预算财政拨款收入支出决算表(财决07表)'!$A$10:$T$500,15,FALSE))</f>
        <v>170.42</v>
      </c>
      <c r="G34" s="91" t="str">
        <f>'[1]Z07 一般公共预算财政拨款收入支出决算表(财决07表)'!A32</f>
        <v>21205</v>
      </c>
      <c r="H34" s="101">
        <f>'[1]Z07 一般公共预算财政拨款收入支出决算表(财决07表)'!$K32</f>
        <v>319.19</v>
      </c>
      <c r="I34" s="91" t="str">
        <f t="shared" si="0"/>
        <v>1</v>
      </c>
      <c r="J34" s="91" t="str">
        <f t="shared" si="1"/>
        <v>1</v>
      </c>
      <c r="K34" s="91">
        <f t="shared" si="2"/>
        <v>2</v>
      </c>
      <c r="L34" s="91">
        <f t="shared" si="3"/>
        <v>34</v>
      </c>
      <c r="M34" s="91"/>
    </row>
    <row r="35" spans="1:13" s="4" customFormat="1" ht="20.100000000000001" customHeight="1">
      <c r="A35" s="19" t="str">
        <f t="array" ref="A35">INDEX(G:G,SMALL(IF($K$12:$K$500=2,ROW($12:$500),4^8),ROW(G24)))&amp;""</f>
        <v>2120501</v>
      </c>
      <c r="B35" s="100"/>
      <c r="C35" s="20" t="str">
        <f>IF(ISERROR(VLOOKUP(A35,'[1]Z07 一般公共预算财政拨款收入支出决算表(财决07表)'!$A$10:$T$500,4,FALSE)),"",VLOOKUP(A35,'[1]Z07 一般公共预算财政拨款收入支出决算表(财决07表)'!$A$10:$T$500,4,FALSE))</f>
        <v xml:space="preserve">  城乡社区环境卫生</v>
      </c>
      <c r="D35" s="21">
        <f>IF(ISERROR(VLOOKUP(A35,'[1]Z07 一般公共预算财政拨款收入支出决算表(财决07表)'!$A$10:$T$500,11,FALSE)),"",VLOOKUP(A35,'[1]Z07 一般公共预算财政拨款收入支出决算表(财决07表)'!$A$10:$T$500,11,FALSE))</f>
        <v>319.19</v>
      </c>
      <c r="E35" s="21">
        <f>IF(ISERROR(VLOOKUP(A35,'[1]Z07 一般公共预算财政拨款收入支出决算表(财决07表)'!$A$10:$T$500,12,FALSE)),"",VLOOKUP(A35,'[1]Z07 一般公共预算财政拨款收入支出决算表(财决07表)'!$A$10:$T$500,12,FALSE))</f>
        <v>148.76</v>
      </c>
      <c r="F35" s="21">
        <f>IF(ISERROR(VLOOKUP(A35,'[1]Z07 一般公共预算财政拨款收入支出决算表(财决07表)'!$A$10:$T$500,15,FALSE)),"",VLOOKUP(A35,'[1]Z07 一般公共预算财政拨款收入支出决算表(财决07表)'!$A$10:$T$500,15,FALSE))</f>
        <v>170.42</v>
      </c>
      <c r="G35" s="91" t="str">
        <f>'[1]Z07 一般公共预算财政拨款收入支出决算表(财决07表)'!A33</f>
        <v>2120501</v>
      </c>
      <c r="H35" s="101">
        <f>'[1]Z07 一般公共预算财政拨款收入支出决算表(财决07表)'!$K33</f>
        <v>319.19</v>
      </c>
      <c r="I35" s="91" t="str">
        <f t="shared" si="0"/>
        <v>1</v>
      </c>
      <c r="J35" s="91" t="str">
        <f t="shared" si="1"/>
        <v>1</v>
      </c>
      <c r="K35" s="91">
        <f t="shared" si="2"/>
        <v>2</v>
      </c>
      <c r="L35" s="91">
        <f t="shared" si="3"/>
        <v>35</v>
      </c>
      <c r="M35" s="91"/>
    </row>
    <row r="36" spans="1:13" s="4" customFormat="1" ht="20.100000000000001" customHeight="1">
      <c r="A36" s="19" t="str">
        <f t="array" ref="A36">INDEX(G:G,SMALL(IF($K$12:$K$500=2,ROW($12:$500),4^8),ROW(G25)))&amp;""</f>
        <v>213</v>
      </c>
      <c r="B36" s="100"/>
      <c r="C36" s="20" t="str">
        <f>IF(ISERROR(VLOOKUP(A36,'[1]Z07 一般公共预算财政拨款收入支出决算表(财决07表)'!$A$10:$T$500,4,FALSE)),"",VLOOKUP(A36,'[1]Z07 一般公共预算财政拨款收入支出决算表(财决07表)'!$A$10:$T$500,4,FALSE))</f>
        <v>农林水支出</v>
      </c>
      <c r="D36" s="21">
        <f>IF(ISERROR(VLOOKUP(A36,'[1]Z07 一般公共预算财政拨款收入支出决算表(财决07表)'!$A$10:$T$500,11,FALSE)),"",VLOOKUP(A36,'[1]Z07 一般公共预算财政拨款收入支出决算表(财决07表)'!$A$10:$T$500,11,FALSE))</f>
        <v>60</v>
      </c>
      <c r="E36" s="21">
        <f>IF(ISERROR(VLOOKUP(A36,'[1]Z07 一般公共预算财政拨款收入支出决算表(财决07表)'!$A$10:$T$500,12,FALSE)),"",VLOOKUP(A36,'[1]Z07 一般公共预算财政拨款收入支出决算表(财决07表)'!$A$10:$T$500,12,FALSE))</f>
        <v>56.92</v>
      </c>
      <c r="F36" s="21">
        <f>IF(ISERROR(VLOOKUP(A36,'[1]Z07 一般公共预算财政拨款收入支出决算表(财决07表)'!$A$10:$T$500,15,FALSE)),"",VLOOKUP(A36,'[1]Z07 一般公共预算财政拨款收入支出决算表(财决07表)'!$A$10:$T$500,15,FALSE))</f>
        <v>3.08</v>
      </c>
      <c r="G36" s="91" t="str">
        <f>'[1]Z07 一般公共预算财政拨款收入支出决算表(财决07表)'!A34</f>
        <v>213</v>
      </c>
      <c r="H36" s="101">
        <f>'[1]Z07 一般公共预算财政拨款收入支出决算表(财决07表)'!$K34</f>
        <v>60</v>
      </c>
      <c r="I36" s="91" t="str">
        <f t="shared" si="0"/>
        <v>1</v>
      </c>
      <c r="J36" s="91" t="str">
        <f t="shared" si="1"/>
        <v>1</v>
      </c>
      <c r="K36" s="91">
        <f t="shared" si="2"/>
        <v>2</v>
      </c>
      <c r="L36" s="91">
        <f t="shared" si="3"/>
        <v>36</v>
      </c>
      <c r="M36" s="91"/>
    </row>
    <row r="37" spans="1:13" s="4" customFormat="1" ht="20.100000000000001" customHeight="1">
      <c r="A37" s="19" t="str">
        <f t="array" ref="A37">INDEX(G:G,SMALL(IF($K$12:$K$500=2,ROW($12:$500),4^8),ROW(G26)))&amp;""</f>
        <v>21303</v>
      </c>
      <c r="B37" s="100"/>
      <c r="C37" s="20" t="str">
        <f>IF(ISERROR(VLOOKUP(A37,'[1]Z07 一般公共预算财政拨款收入支出决算表(财决07表)'!$A$10:$T$500,4,FALSE)),"",VLOOKUP(A37,'[1]Z07 一般公共预算财政拨款收入支出决算表(财决07表)'!$A$10:$T$500,4,FALSE))</f>
        <v>水利</v>
      </c>
      <c r="D37" s="21">
        <f>IF(ISERROR(VLOOKUP(A37,'[1]Z07 一般公共预算财政拨款收入支出决算表(财决07表)'!$A$10:$T$500,11,FALSE)),"",VLOOKUP(A37,'[1]Z07 一般公共预算财政拨款收入支出决算表(财决07表)'!$A$10:$T$500,11,FALSE))</f>
        <v>56</v>
      </c>
      <c r="E37" s="21">
        <f>IF(ISERROR(VLOOKUP(A37,'[1]Z07 一般公共预算财政拨款收入支出决算表(财决07表)'!$A$10:$T$500,12,FALSE)),"",VLOOKUP(A37,'[1]Z07 一般公共预算财政拨款收入支出决算表(财决07表)'!$A$10:$T$500,12,FALSE))</f>
        <v>56</v>
      </c>
      <c r="F37" s="21">
        <f>IF(ISERROR(VLOOKUP(A37,'[1]Z07 一般公共预算财政拨款收入支出决算表(财决07表)'!$A$10:$T$500,15,FALSE)),"",VLOOKUP(A37,'[1]Z07 一般公共预算财政拨款收入支出决算表(财决07表)'!$A$10:$T$500,15,FALSE))</f>
        <v>0</v>
      </c>
      <c r="G37" s="91" t="str">
        <f>'[1]Z07 一般公共预算财政拨款收入支出决算表(财决07表)'!A35</f>
        <v>21303</v>
      </c>
      <c r="H37" s="101">
        <f>'[1]Z07 一般公共预算财政拨款收入支出决算表(财决07表)'!$K35</f>
        <v>56</v>
      </c>
      <c r="I37" s="91" t="str">
        <f t="shared" si="0"/>
        <v>1</v>
      </c>
      <c r="J37" s="91" t="str">
        <f t="shared" si="1"/>
        <v>1</v>
      </c>
      <c r="K37" s="91">
        <f t="shared" si="2"/>
        <v>2</v>
      </c>
      <c r="L37" s="91">
        <f t="shared" si="3"/>
        <v>37</v>
      </c>
      <c r="M37" s="91"/>
    </row>
    <row r="38" spans="1:13" s="4" customFormat="1" ht="20.100000000000001" customHeight="1">
      <c r="A38" s="19" t="str">
        <f t="array" ref="A38">INDEX(G:G,SMALL(IF($K$12:$K$500=2,ROW($12:$500),4^8),ROW(G27)))&amp;""</f>
        <v>2130399</v>
      </c>
      <c r="B38" s="100"/>
      <c r="C38" s="20" t="str">
        <f>IF(ISERROR(VLOOKUP(A38,'[1]Z07 一般公共预算财政拨款收入支出决算表(财决07表)'!$A$10:$T$500,4,FALSE)),"",VLOOKUP(A38,'[1]Z07 一般公共预算财政拨款收入支出决算表(财决07表)'!$A$10:$T$500,4,FALSE))</f>
        <v xml:space="preserve">  其他水利支出</v>
      </c>
      <c r="D38" s="21">
        <f>IF(ISERROR(VLOOKUP(A38,'[1]Z07 一般公共预算财政拨款收入支出决算表(财决07表)'!$A$10:$T$500,11,FALSE)),"",VLOOKUP(A38,'[1]Z07 一般公共预算财政拨款收入支出决算表(财决07表)'!$A$10:$T$500,11,FALSE))</f>
        <v>56</v>
      </c>
      <c r="E38" s="21">
        <f>IF(ISERROR(VLOOKUP(A38,'[1]Z07 一般公共预算财政拨款收入支出决算表(财决07表)'!$A$10:$T$500,12,FALSE)),"",VLOOKUP(A38,'[1]Z07 一般公共预算财政拨款收入支出决算表(财决07表)'!$A$10:$T$500,12,FALSE))</f>
        <v>56</v>
      </c>
      <c r="F38" s="21">
        <f>IF(ISERROR(VLOOKUP(A38,'[1]Z07 一般公共预算财政拨款收入支出决算表(财决07表)'!$A$10:$T$500,15,FALSE)),"",VLOOKUP(A38,'[1]Z07 一般公共预算财政拨款收入支出决算表(财决07表)'!$A$10:$T$500,15,FALSE))</f>
        <v>0</v>
      </c>
      <c r="G38" s="91" t="str">
        <f>'[1]Z07 一般公共预算财政拨款收入支出决算表(财决07表)'!A36</f>
        <v>2130399</v>
      </c>
      <c r="H38" s="101">
        <f>'[1]Z07 一般公共预算财政拨款收入支出决算表(财决07表)'!$K36</f>
        <v>56</v>
      </c>
      <c r="I38" s="91" t="str">
        <f t="shared" si="0"/>
        <v>1</v>
      </c>
      <c r="J38" s="91" t="str">
        <f t="shared" si="1"/>
        <v>1</v>
      </c>
      <c r="K38" s="91">
        <f t="shared" si="2"/>
        <v>2</v>
      </c>
      <c r="L38" s="91">
        <f t="shared" si="3"/>
        <v>38</v>
      </c>
      <c r="M38" s="91"/>
    </row>
    <row r="39" spans="1:13" s="4" customFormat="1" ht="20.100000000000001" customHeight="1">
      <c r="A39" s="19" t="str">
        <f t="array" ref="A39">INDEX(G:G,SMALL(IF($K$12:$K$500=2,ROW($12:$500),4^8),ROW(G28)))&amp;""</f>
        <v>21399</v>
      </c>
      <c r="B39" s="100"/>
      <c r="C39" s="20" t="str">
        <f>IF(ISERROR(VLOOKUP(A39,'[1]Z07 一般公共预算财政拨款收入支出决算表(财决07表)'!$A$10:$T$500,4,FALSE)),"",VLOOKUP(A39,'[1]Z07 一般公共预算财政拨款收入支出决算表(财决07表)'!$A$10:$T$500,4,FALSE))</f>
        <v>其他农林水支出</v>
      </c>
      <c r="D39" s="21">
        <f>IF(ISERROR(VLOOKUP(A39,'[1]Z07 一般公共预算财政拨款收入支出决算表(财决07表)'!$A$10:$T$500,11,FALSE)),"",VLOOKUP(A39,'[1]Z07 一般公共预算财政拨款收入支出决算表(财决07表)'!$A$10:$T$500,11,FALSE))</f>
        <v>4</v>
      </c>
      <c r="E39" s="21">
        <f>IF(ISERROR(VLOOKUP(A39,'[1]Z07 一般公共预算财政拨款收入支出决算表(财决07表)'!$A$10:$T$500,12,FALSE)),"",VLOOKUP(A39,'[1]Z07 一般公共预算财政拨款收入支出决算表(财决07表)'!$A$10:$T$500,12,FALSE))</f>
        <v>0.92</v>
      </c>
      <c r="F39" s="21">
        <f>IF(ISERROR(VLOOKUP(A39,'[1]Z07 一般公共预算财政拨款收入支出决算表(财决07表)'!$A$10:$T$500,15,FALSE)),"",VLOOKUP(A39,'[1]Z07 一般公共预算财政拨款收入支出决算表(财决07表)'!$A$10:$T$500,15,FALSE))</f>
        <v>3.08</v>
      </c>
      <c r="G39" s="91" t="str">
        <f>'[1]Z07 一般公共预算财政拨款收入支出决算表(财决07表)'!A37</f>
        <v>21399</v>
      </c>
      <c r="H39" s="101">
        <f>'[1]Z07 一般公共预算财政拨款收入支出决算表(财决07表)'!$K37</f>
        <v>4</v>
      </c>
      <c r="I39" s="91" t="str">
        <f t="shared" si="0"/>
        <v>1</v>
      </c>
      <c r="J39" s="91" t="str">
        <f t="shared" si="1"/>
        <v>1</v>
      </c>
      <c r="K39" s="91">
        <f t="shared" si="2"/>
        <v>2</v>
      </c>
      <c r="L39" s="91">
        <f t="shared" si="3"/>
        <v>39</v>
      </c>
      <c r="M39" s="91"/>
    </row>
    <row r="40" spans="1:13" s="4" customFormat="1" ht="20.100000000000001" customHeight="1">
      <c r="A40" s="19" t="str">
        <f t="array" ref="A40">INDEX(G:G,SMALL(IF($K$12:$K$500=2,ROW($12:$500),4^8),ROW(G29)))&amp;""</f>
        <v>2139999</v>
      </c>
      <c r="B40" s="100"/>
      <c r="C40" s="20" t="str">
        <f>IF(ISERROR(VLOOKUP(A40,'[1]Z07 一般公共预算财政拨款收入支出决算表(财决07表)'!$A$10:$T$500,4,FALSE)),"",VLOOKUP(A40,'[1]Z07 一般公共预算财政拨款收入支出决算表(财决07表)'!$A$10:$T$500,4,FALSE))</f>
        <v xml:space="preserve">  其他农林水支出</v>
      </c>
      <c r="D40" s="21">
        <f>IF(ISERROR(VLOOKUP(A40,'[1]Z07 一般公共预算财政拨款收入支出决算表(财决07表)'!$A$10:$T$500,11,FALSE)),"",VLOOKUP(A40,'[1]Z07 一般公共预算财政拨款收入支出决算表(财决07表)'!$A$10:$T$500,11,FALSE))</f>
        <v>4</v>
      </c>
      <c r="E40" s="21">
        <f>IF(ISERROR(VLOOKUP(A40,'[1]Z07 一般公共预算财政拨款收入支出决算表(财决07表)'!$A$10:$T$500,12,FALSE)),"",VLOOKUP(A40,'[1]Z07 一般公共预算财政拨款收入支出决算表(财决07表)'!$A$10:$T$500,12,FALSE))</f>
        <v>0.92</v>
      </c>
      <c r="F40" s="21">
        <f>IF(ISERROR(VLOOKUP(A40,'[1]Z07 一般公共预算财政拨款收入支出决算表(财决07表)'!$A$10:$T$500,15,FALSE)),"",VLOOKUP(A40,'[1]Z07 一般公共预算财政拨款收入支出决算表(财决07表)'!$A$10:$T$500,15,FALSE))</f>
        <v>3.08</v>
      </c>
      <c r="G40" s="91" t="str">
        <f>'[1]Z07 一般公共预算财政拨款收入支出决算表(财决07表)'!A38</f>
        <v>2139999</v>
      </c>
      <c r="H40" s="101">
        <f>'[1]Z07 一般公共预算财政拨款收入支出决算表(财决07表)'!$K38</f>
        <v>4</v>
      </c>
      <c r="I40" s="91" t="str">
        <f t="shared" si="0"/>
        <v>1</v>
      </c>
      <c r="J40" s="91" t="str">
        <f t="shared" si="1"/>
        <v>1</v>
      </c>
      <c r="K40" s="91">
        <f t="shared" si="2"/>
        <v>2</v>
      </c>
      <c r="L40" s="91">
        <f t="shared" si="3"/>
        <v>40</v>
      </c>
      <c r="M40" s="91"/>
    </row>
    <row r="41" spans="1:13" s="4" customFormat="1" ht="20.100000000000001" customHeight="1">
      <c r="A41" s="19" t="str">
        <f t="array" ref="A41">INDEX(G:G,SMALL(IF($K$12:$K$500=2,ROW($12:$500),4^8),ROW(G30)))&amp;""</f>
        <v>215</v>
      </c>
      <c r="B41" s="100"/>
      <c r="C41" s="20" t="str">
        <f>IF(ISERROR(VLOOKUP(A41,'[1]Z07 一般公共预算财政拨款收入支出决算表(财决07表)'!$A$10:$T$500,4,FALSE)),"",VLOOKUP(A41,'[1]Z07 一般公共预算财政拨款收入支出决算表(财决07表)'!$A$10:$T$500,4,FALSE))</f>
        <v>资源勘探信息等支出</v>
      </c>
      <c r="D41" s="21">
        <f>IF(ISERROR(VLOOKUP(A41,'[1]Z07 一般公共预算财政拨款收入支出决算表(财决07表)'!$A$10:$T$500,11,FALSE)),"",VLOOKUP(A41,'[1]Z07 一般公共预算财政拨款收入支出决算表(财决07表)'!$A$10:$T$500,11,FALSE))</f>
        <v>1.5</v>
      </c>
      <c r="E41" s="21">
        <f>IF(ISERROR(VLOOKUP(A41,'[1]Z07 一般公共预算财政拨款收入支出决算表(财决07表)'!$A$10:$T$500,12,FALSE)),"",VLOOKUP(A41,'[1]Z07 一般公共预算财政拨款收入支出决算表(财决07表)'!$A$10:$T$500,12,FALSE))</f>
        <v>0.5</v>
      </c>
      <c r="F41" s="21">
        <f>IF(ISERROR(VLOOKUP(A41,'[1]Z07 一般公共预算财政拨款收入支出决算表(财决07表)'!$A$10:$T$500,15,FALSE)),"",VLOOKUP(A41,'[1]Z07 一般公共预算财政拨款收入支出决算表(财决07表)'!$A$10:$T$500,15,FALSE))</f>
        <v>1</v>
      </c>
      <c r="G41" s="91" t="str">
        <f>'[1]Z07 一般公共预算财政拨款收入支出决算表(财决07表)'!A39</f>
        <v>215</v>
      </c>
      <c r="H41" s="101">
        <f>'[1]Z07 一般公共预算财政拨款收入支出决算表(财决07表)'!$K39</f>
        <v>1.5</v>
      </c>
      <c r="I41" s="91" t="str">
        <f t="shared" si="0"/>
        <v>1</v>
      </c>
      <c r="J41" s="91" t="str">
        <f t="shared" si="1"/>
        <v>1</v>
      </c>
      <c r="K41" s="91">
        <f t="shared" si="2"/>
        <v>2</v>
      </c>
      <c r="L41" s="91">
        <f t="shared" si="3"/>
        <v>41</v>
      </c>
      <c r="M41" s="91"/>
    </row>
    <row r="42" spans="1:13" s="4" customFormat="1" ht="20.100000000000001" customHeight="1">
      <c r="A42" s="19" t="str">
        <f t="array" ref="A42">INDEX(G:G,SMALL(IF($K$12:$K$500=2,ROW($12:$500),4^8),ROW(G31)))&amp;""</f>
        <v>21501</v>
      </c>
      <c r="B42" s="100"/>
      <c r="C42" s="20" t="str">
        <f>IF(ISERROR(VLOOKUP(A42,'[1]Z07 一般公共预算财政拨款收入支出决算表(财决07表)'!$A$10:$T$500,4,FALSE)),"",VLOOKUP(A42,'[1]Z07 一般公共预算财政拨款收入支出决算表(财决07表)'!$A$10:$T$500,4,FALSE))</f>
        <v>资源勘探开发</v>
      </c>
      <c r="D42" s="21">
        <f>IF(ISERROR(VLOOKUP(A42,'[1]Z07 一般公共预算财政拨款收入支出决算表(财决07表)'!$A$10:$T$500,11,FALSE)),"",VLOOKUP(A42,'[1]Z07 一般公共预算财政拨款收入支出决算表(财决07表)'!$A$10:$T$500,11,FALSE))</f>
        <v>0.5</v>
      </c>
      <c r="E42" s="21">
        <f>IF(ISERROR(VLOOKUP(A42,'[1]Z07 一般公共预算财政拨款收入支出决算表(财决07表)'!$A$10:$T$500,12,FALSE)),"",VLOOKUP(A42,'[1]Z07 一般公共预算财政拨款收入支出决算表(财决07表)'!$A$10:$T$500,12,FALSE))</f>
        <v>0.5</v>
      </c>
      <c r="F42" s="21">
        <f>IF(ISERROR(VLOOKUP(A42,'[1]Z07 一般公共预算财政拨款收入支出决算表(财决07表)'!$A$10:$T$500,15,FALSE)),"",VLOOKUP(A42,'[1]Z07 一般公共预算财政拨款收入支出决算表(财决07表)'!$A$10:$T$500,15,FALSE))</f>
        <v>0</v>
      </c>
      <c r="G42" s="91" t="str">
        <f>'[1]Z07 一般公共预算财政拨款收入支出决算表(财决07表)'!A40</f>
        <v>21501</v>
      </c>
      <c r="H42" s="101">
        <f>'[1]Z07 一般公共预算财政拨款收入支出决算表(财决07表)'!$K40</f>
        <v>0.5</v>
      </c>
      <c r="I42" s="91" t="str">
        <f t="shared" si="0"/>
        <v>1</v>
      </c>
      <c r="J42" s="91" t="str">
        <f t="shared" si="1"/>
        <v>1</v>
      </c>
      <c r="K42" s="91">
        <f t="shared" si="2"/>
        <v>2</v>
      </c>
      <c r="L42" s="91">
        <f t="shared" si="3"/>
        <v>42</v>
      </c>
      <c r="M42" s="91"/>
    </row>
    <row r="43" spans="1:13" s="4" customFormat="1" ht="20.100000000000001" customHeight="1">
      <c r="A43" s="19" t="str">
        <f t="array" ref="A43">INDEX(G:G,SMALL(IF($K$12:$K$500=2,ROW($12:$500),4^8),ROW(G32)))&amp;""</f>
        <v>2150199</v>
      </c>
      <c r="B43" s="100"/>
      <c r="C43" s="20" t="str">
        <f>IF(ISERROR(VLOOKUP(A43,'[1]Z07 一般公共预算财政拨款收入支出决算表(财决07表)'!$A$10:$T$500,4,FALSE)),"",VLOOKUP(A43,'[1]Z07 一般公共预算财政拨款收入支出决算表(财决07表)'!$A$10:$T$500,4,FALSE))</f>
        <v xml:space="preserve">  其他资源勘探业支出</v>
      </c>
      <c r="D43" s="21">
        <f>IF(ISERROR(VLOOKUP(A43,'[1]Z07 一般公共预算财政拨款收入支出决算表(财决07表)'!$A$10:$T$500,11,FALSE)),"",VLOOKUP(A43,'[1]Z07 一般公共预算财政拨款收入支出决算表(财决07表)'!$A$10:$T$500,11,FALSE))</f>
        <v>0.5</v>
      </c>
      <c r="E43" s="21">
        <f>IF(ISERROR(VLOOKUP(A43,'[1]Z07 一般公共预算财政拨款收入支出决算表(财决07表)'!$A$10:$T$500,12,FALSE)),"",VLOOKUP(A43,'[1]Z07 一般公共预算财政拨款收入支出决算表(财决07表)'!$A$10:$T$500,12,FALSE))</f>
        <v>0.5</v>
      </c>
      <c r="F43" s="21">
        <f>IF(ISERROR(VLOOKUP(A43,'[1]Z07 一般公共预算财政拨款收入支出决算表(财决07表)'!$A$10:$T$500,15,FALSE)),"",VLOOKUP(A43,'[1]Z07 一般公共预算财政拨款收入支出决算表(财决07表)'!$A$10:$T$500,15,FALSE))</f>
        <v>0</v>
      </c>
      <c r="G43" s="91" t="str">
        <f>'[1]Z07 一般公共预算财政拨款收入支出决算表(财决07表)'!A41</f>
        <v>2150199</v>
      </c>
      <c r="H43" s="101">
        <f>'[1]Z07 一般公共预算财政拨款收入支出决算表(财决07表)'!$K41</f>
        <v>0.5</v>
      </c>
      <c r="I43" s="91" t="str">
        <f t="shared" si="0"/>
        <v>1</v>
      </c>
      <c r="J43" s="91" t="str">
        <f t="shared" si="1"/>
        <v>1</v>
      </c>
      <c r="K43" s="91">
        <f t="shared" si="2"/>
        <v>2</v>
      </c>
      <c r="L43" s="91">
        <f t="shared" si="3"/>
        <v>43</v>
      </c>
      <c r="M43" s="91"/>
    </row>
    <row r="44" spans="1:13" s="4" customFormat="1" ht="20.100000000000001" customHeight="1">
      <c r="A44" s="19" t="str">
        <f t="array" ref="A44">INDEX(G:G,SMALL(IF($K$12:$K$500=2,ROW($12:$500),4^8),ROW(G33)))&amp;""</f>
        <v>21506</v>
      </c>
      <c r="B44" s="100"/>
      <c r="C44" s="20" t="str">
        <f>IF(ISERROR(VLOOKUP(A44,'[1]Z07 一般公共预算财政拨款收入支出决算表(财决07表)'!$A$10:$T$500,4,FALSE)),"",VLOOKUP(A44,'[1]Z07 一般公共预算财政拨款收入支出决算表(财决07表)'!$A$10:$T$500,4,FALSE))</f>
        <v>安全生产监管</v>
      </c>
      <c r="D44" s="21">
        <f>IF(ISERROR(VLOOKUP(A44,'[1]Z07 一般公共预算财政拨款收入支出决算表(财决07表)'!$A$10:$T$500,11,FALSE)),"",VLOOKUP(A44,'[1]Z07 一般公共预算财政拨款收入支出决算表(财决07表)'!$A$10:$T$500,11,FALSE))</f>
        <v>1</v>
      </c>
      <c r="E44" s="21">
        <f>IF(ISERROR(VLOOKUP(A44,'[1]Z07 一般公共预算财政拨款收入支出决算表(财决07表)'!$A$10:$T$500,12,FALSE)),"",VLOOKUP(A44,'[1]Z07 一般公共预算财政拨款收入支出决算表(财决07表)'!$A$10:$T$500,12,FALSE))</f>
        <v>0</v>
      </c>
      <c r="F44" s="21">
        <f>IF(ISERROR(VLOOKUP(A44,'[1]Z07 一般公共预算财政拨款收入支出决算表(财决07表)'!$A$10:$T$500,15,FALSE)),"",VLOOKUP(A44,'[1]Z07 一般公共预算财政拨款收入支出决算表(财决07表)'!$A$10:$T$500,15,FALSE))</f>
        <v>1</v>
      </c>
      <c r="G44" s="91" t="str">
        <f>'[1]Z07 一般公共预算财政拨款收入支出决算表(财决07表)'!A42</f>
        <v>21506</v>
      </c>
      <c r="H44" s="101">
        <f>'[1]Z07 一般公共预算财政拨款收入支出决算表(财决07表)'!$K42</f>
        <v>1</v>
      </c>
      <c r="I44" s="91" t="str">
        <f t="shared" si="0"/>
        <v>1</v>
      </c>
      <c r="J44" s="91" t="str">
        <f t="shared" si="1"/>
        <v>1</v>
      </c>
      <c r="K44" s="91">
        <f t="shared" si="2"/>
        <v>2</v>
      </c>
      <c r="L44" s="91">
        <f t="shared" si="3"/>
        <v>44</v>
      </c>
      <c r="M44" s="91"/>
    </row>
    <row r="45" spans="1:13" s="4" customFormat="1" ht="20.100000000000001" customHeight="1">
      <c r="A45" s="19" t="str">
        <f t="array" ref="A45">INDEX(G:G,SMALL(IF($K$12:$K$500=2,ROW($12:$500),4^8),ROW(G34)))&amp;""</f>
        <v>2150602</v>
      </c>
      <c r="B45" s="100"/>
      <c r="C45" s="20" t="str">
        <f>IF(ISERROR(VLOOKUP(A45,'[1]Z07 一般公共预算财政拨款收入支出决算表(财决07表)'!$A$10:$T$500,4,FALSE)),"",VLOOKUP(A45,'[1]Z07 一般公共预算财政拨款收入支出决算表(财决07表)'!$A$10:$T$500,4,FALSE))</f>
        <v xml:space="preserve">  一般行政管理事务</v>
      </c>
      <c r="D45" s="21">
        <f>IF(ISERROR(VLOOKUP(A45,'[1]Z07 一般公共预算财政拨款收入支出决算表(财决07表)'!$A$10:$T$500,11,FALSE)),"",VLOOKUP(A45,'[1]Z07 一般公共预算财政拨款收入支出决算表(财决07表)'!$A$10:$T$500,11,FALSE))</f>
        <v>1</v>
      </c>
      <c r="E45" s="21">
        <f>IF(ISERROR(VLOOKUP(A45,'[1]Z07 一般公共预算财政拨款收入支出决算表(财决07表)'!$A$10:$T$500,12,FALSE)),"",VLOOKUP(A45,'[1]Z07 一般公共预算财政拨款收入支出决算表(财决07表)'!$A$10:$T$500,12,FALSE))</f>
        <v>0</v>
      </c>
      <c r="F45" s="21">
        <f>IF(ISERROR(VLOOKUP(A45,'[1]Z07 一般公共预算财政拨款收入支出决算表(财决07表)'!$A$10:$T$500,15,FALSE)),"",VLOOKUP(A45,'[1]Z07 一般公共预算财政拨款收入支出决算表(财决07表)'!$A$10:$T$500,15,FALSE))</f>
        <v>1</v>
      </c>
      <c r="G45" s="91" t="str">
        <f>'[1]Z07 一般公共预算财政拨款收入支出决算表(财决07表)'!A43</f>
        <v>2150602</v>
      </c>
      <c r="H45" s="101">
        <f>'[1]Z07 一般公共预算财政拨款收入支出决算表(财决07表)'!$K43</f>
        <v>1</v>
      </c>
      <c r="I45" s="91" t="str">
        <f t="shared" si="0"/>
        <v>1</v>
      </c>
      <c r="J45" s="91" t="str">
        <f t="shared" si="1"/>
        <v>1</v>
      </c>
      <c r="K45" s="91">
        <f t="shared" si="2"/>
        <v>2</v>
      </c>
      <c r="L45" s="91">
        <f t="shared" si="3"/>
        <v>45</v>
      </c>
      <c r="M45" s="91"/>
    </row>
    <row r="46" spans="1:13" s="4" customFormat="1" ht="20.100000000000001" customHeight="1">
      <c r="A46" s="19" t="str">
        <f t="array" ref="A46">INDEX(G:G,SMALL(IF($K$12:$K$500=2,ROW($12:$500),4^8),ROW(G35)))&amp;""</f>
        <v>221</v>
      </c>
      <c r="B46" s="100"/>
      <c r="C46" s="20" t="str">
        <f>IF(ISERROR(VLOOKUP(A46,'[1]Z07 一般公共预算财政拨款收入支出决算表(财决07表)'!$A$10:$T$500,4,FALSE)),"",VLOOKUP(A46,'[1]Z07 一般公共预算财政拨款收入支出决算表(财决07表)'!$A$10:$T$500,4,FALSE))</f>
        <v>住房保障支出</v>
      </c>
      <c r="D46" s="21">
        <f>IF(ISERROR(VLOOKUP(A46,'[1]Z07 一般公共预算财政拨款收入支出决算表(财决07表)'!$A$10:$T$500,11,FALSE)),"",VLOOKUP(A46,'[1]Z07 一般公共预算财政拨款收入支出决算表(财决07表)'!$A$10:$T$500,11,FALSE))</f>
        <v>152.81</v>
      </c>
      <c r="E46" s="21">
        <f>IF(ISERROR(VLOOKUP(A46,'[1]Z07 一般公共预算财政拨款收入支出决算表(财决07表)'!$A$10:$T$500,12,FALSE)),"",VLOOKUP(A46,'[1]Z07 一般公共预算财政拨款收入支出决算表(财决07表)'!$A$10:$T$500,12,FALSE))</f>
        <v>152.81</v>
      </c>
      <c r="F46" s="21">
        <f>IF(ISERROR(VLOOKUP(A46,'[1]Z07 一般公共预算财政拨款收入支出决算表(财决07表)'!$A$10:$T$500,15,FALSE)),"",VLOOKUP(A46,'[1]Z07 一般公共预算财政拨款收入支出决算表(财决07表)'!$A$10:$T$500,15,FALSE))</f>
        <v>0</v>
      </c>
      <c r="G46" s="91" t="str">
        <f>'[1]Z07 一般公共预算财政拨款收入支出决算表(财决07表)'!A44</f>
        <v>221</v>
      </c>
      <c r="H46" s="101">
        <f>'[1]Z07 一般公共预算财政拨款收入支出决算表(财决07表)'!$K44</f>
        <v>152.81</v>
      </c>
      <c r="I46" s="91" t="str">
        <f t="shared" si="0"/>
        <v>1</v>
      </c>
      <c r="J46" s="91" t="str">
        <f t="shared" si="1"/>
        <v>1</v>
      </c>
      <c r="K46" s="91">
        <f t="shared" si="2"/>
        <v>2</v>
      </c>
      <c r="L46" s="91">
        <f t="shared" si="3"/>
        <v>46</v>
      </c>
      <c r="M46" s="91"/>
    </row>
    <row r="47" spans="1:13" s="4" customFormat="1" ht="20.100000000000001" customHeight="1">
      <c r="A47" s="19" t="str">
        <f t="array" ref="A47">INDEX(G:G,SMALL(IF($K$12:$K$500=2,ROW($12:$500),4^8),ROW(G36)))&amp;""</f>
        <v>22102</v>
      </c>
      <c r="B47" s="100"/>
      <c r="C47" s="20" t="str">
        <f>IF(ISERROR(VLOOKUP(A47,'[1]Z07 一般公共预算财政拨款收入支出决算表(财决07表)'!$A$10:$T$500,4,FALSE)),"",VLOOKUP(A47,'[1]Z07 一般公共预算财政拨款收入支出决算表(财决07表)'!$A$10:$T$500,4,FALSE))</f>
        <v>住房改革支出</v>
      </c>
      <c r="D47" s="21">
        <f>IF(ISERROR(VLOOKUP(A47,'[1]Z07 一般公共预算财政拨款收入支出决算表(财决07表)'!$A$10:$T$500,11,FALSE)),"",VLOOKUP(A47,'[1]Z07 一般公共预算财政拨款收入支出决算表(财决07表)'!$A$10:$T$500,11,FALSE))</f>
        <v>152.81</v>
      </c>
      <c r="E47" s="21">
        <f>IF(ISERROR(VLOOKUP(A47,'[1]Z07 一般公共预算财政拨款收入支出决算表(财决07表)'!$A$10:$T$500,12,FALSE)),"",VLOOKUP(A47,'[1]Z07 一般公共预算财政拨款收入支出决算表(财决07表)'!$A$10:$T$500,12,FALSE))</f>
        <v>152.81</v>
      </c>
      <c r="F47" s="21">
        <f>IF(ISERROR(VLOOKUP(A47,'[1]Z07 一般公共预算财政拨款收入支出决算表(财决07表)'!$A$10:$T$500,15,FALSE)),"",VLOOKUP(A47,'[1]Z07 一般公共预算财政拨款收入支出决算表(财决07表)'!$A$10:$T$500,15,FALSE))</f>
        <v>0</v>
      </c>
      <c r="G47" s="91" t="str">
        <f>'[1]Z07 一般公共预算财政拨款收入支出决算表(财决07表)'!A45</f>
        <v>22102</v>
      </c>
      <c r="H47" s="101">
        <f>'[1]Z07 一般公共预算财政拨款收入支出决算表(财决07表)'!$K45</f>
        <v>152.81</v>
      </c>
      <c r="I47" s="91" t="str">
        <f t="shared" si="0"/>
        <v>1</v>
      </c>
      <c r="J47" s="91" t="str">
        <f t="shared" si="1"/>
        <v>1</v>
      </c>
      <c r="K47" s="91">
        <f t="shared" si="2"/>
        <v>2</v>
      </c>
      <c r="L47" s="91">
        <f t="shared" si="3"/>
        <v>47</v>
      </c>
      <c r="M47" s="91"/>
    </row>
    <row r="48" spans="1:13" s="4" customFormat="1" ht="20.100000000000001" customHeight="1">
      <c r="A48" s="19" t="str">
        <f t="array" ref="A48">INDEX(G:G,SMALL(IF($K$12:$K$500=2,ROW($12:$500),4^8),ROW(G37)))&amp;""</f>
        <v>2210201</v>
      </c>
      <c r="B48" s="100"/>
      <c r="C48" s="20" t="str">
        <f>IF(ISERROR(VLOOKUP(A48,'[1]Z07 一般公共预算财政拨款收入支出决算表(财决07表)'!$A$10:$T$500,4,FALSE)),"",VLOOKUP(A48,'[1]Z07 一般公共预算财政拨款收入支出决算表(财决07表)'!$A$10:$T$500,4,FALSE))</f>
        <v xml:space="preserve">  住房公积金</v>
      </c>
      <c r="D48" s="21">
        <f>IF(ISERROR(VLOOKUP(A48,'[1]Z07 一般公共预算财政拨款收入支出决算表(财决07表)'!$A$10:$T$500,11,FALSE)),"",VLOOKUP(A48,'[1]Z07 一般公共预算财政拨款收入支出决算表(财决07表)'!$A$10:$T$500,11,FALSE))</f>
        <v>152.81</v>
      </c>
      <c r="E48" s="21">
        <f>IF(ISERROR(VLOOKUP(A48,'[1]Z07 一般公共预算财政拨款收入支出决算表(财决07表)'!$A$10:$T$500,12,FALSE)),"",VLOOKUP(A48,'[1]Z07 一般公共预算财政拨款收入支出决算表(财决07表)'!$A$10:$T$500,12,FALSE))</f>
        <v>152.81</v>
      </c>
      <c r="F48" s="21">
        <f>IF(ISERROR(VLOOKUP(A48,'[1]Z07 一般公共预算财政拨款收入支出决算表(财决07表)'!$A$10:$T$500,15,FALSE)),"",VLOOKUP(A48,'[1]Z07 一般公共预算财政拨款收入支出决算表(财决07表)'!$A$10:$T$500,15,FALSE))</f>
        <v>0</v>
      </c>
      <c r="G48" s="91" t="str">
        <f>'[1]Z07 一般公共预算财政拨款收入支出决算表(财决07表)'!A46</f>
        <v>2210201</v>
      </c>
      <c r="H48" s="101">
        <f>'[1]Z07 一般公共预算财政拨款收入支出决算表(财决07表)'!$K46</f>
        <v>152.81</v>
      </c>
      <c r="I48" s="91" t="str">
        <f t="shared" si="0"/>
        <v>1</v>
      </c>
      <c r="J48" s="91" t="str">
        <f t="shared" si="1"/>
        <v>1</v>
      </c>
      <c r="K48" s="91">
        <f t="shared" si="2"/>
        <v>2</v>
      </c>
      <c r="L48" s="91">
        <f t="shared" si="3"/>
        <v>48</v>
      </c>
      <c r="M48" s="91"/>
    </row>
    <row r="49" spans="1:13" s="4" customFormat="1" ht="20.100000000000001" customHeight="1">
      <c r="A49" s="19" t="str">
        <f t="array" ref="A49">INDEX(G:G,SMALL(IF($K$12:$K$500=2,ROW($12:$500),4^8),ROW(G38)))&amp;""</f>
        <v/>
      </c>
      <c r="B49" s="100"/>
      <c r="C49" s="20" t="str">
        <f>IF(ISERROR(VLOOKUP(A49,'[1]Z07 一般公共预算财政拨款收入支出决算表(财决07表)'!$A$10:$T$500,4,FALSE)),"",VLOOKUP(A49,'[1]Z07 一般公共预算财政拨款收入支出决算表(财决07表)'!$A$10:$T$500,4,FALSE))</f>
        <v/>
      </c>
      <c r="D49" s="21" t="str">
        <f>IF(ISERROR(VLOOKUP(A49,'[1]Z07 一般公共预算财政拨款收入支出决算表(财决07表)'!$A$10:$T$500,11,FALSE)),"",VLOOKUP(A49,'[1]Z07 一般公共预算财政拨款收入支出决算表(财决07表)'!$A$10:$T$500,11,FALSE))</f>
        <v/>
      </c>
      <c r="E49" s="21" t="str">
        <f>IF(ISERROR(VLOOKUP(A49,'[1]Z07 一般公共预算财政拨款收入支出决算表(财决07表)'!$A$10:$T$500,12,FALSE)),"",VLOOKUP(A49,'[1]Z07 一般公共预算财政拨款收入支出决算表(财决07表)'!$A$10:$T$500,12,FALSE))</f>
        <v/>
      </c>
      <c r="F49" s="21" t="str">
        <f>IF(ISERROR(VLOOKUP(A49,'[1]Z07 一般公共预算财政拨款收入支出决算表(财决07表)'!$A$10:$T$500,15,FALSE)),"",VLOOKUP(A49,'[1]Z07 一般公共预算财政拨款收入支出决算表(财决07表)'!$A$10:$T$500,15,FALSE))</f>
        <v/>
      </c>
      <c r="G49" s="91">
        <f>'[1]Z07 一般公共预算财政拨款收入支出决算表(财决07表)'!A47</f>
        <v>0</v>
      </c>
      <c r="H49" s="101">
        <f>'[1]Z07 一般公共预算财政拨款收入支出决算表(财决07表)'!$K47</f>
        <v>0</v>
      </c>
      <c r="I49" s="91" t="str">
        <f t="shared" si="0"/>
        <v>2</v>
      </c>
      <c r="J49" s="91" t="str">
        <f t="shared" si="1"/>
        <v>2</v>
      </c>
      <c r="K49" s="91">
        <f t="shared" si="2"/>
        <v>4</v>
      </c>
      <c r="L49" s="91" t="str">
        <f t="shared" si="3"/>
        <v/>
      </c>
      <c r="M49" s="91"/>
    </row>
    <row r="50" spans="1:13" s="4" customFormat="1" ht="20.100000000000001" customHeight="1">
      <c r="A50" s="19" t="str">
        <f t="array" ref="A50">INDEX(G:G,SMALL(IF($K$12:$K$500=2,ROW($12:$500),4^8),ROW(G39)))&amp;""</f>
        <v/>
      </c>
      <c r="B50" s="100"/>
      <c r="C50" s="20" t="str">
        <f>IF(ISERROR(VLOOKUP(A50,'[1]Z07 一般公共预算财政拨款收入支出决算表(财决07表)'!$A$10:$T$500,4,FALSE)),"",VLOOKUP(A50,'[1]Z07 一般公共预算财政拨款收入支出决算表(财决07表)'!$A$10:$T$500,4,FALSE))</f>
        <v/>
      </c>
      <c r="D50" s="21" t="str">
        <f>IF(ISERROR(VLOOKUP(A50,'[1]Z07 一般公共预算财政拨款收入支出决算表(财决07表)'!$A$10:$T$500,11,FALSE)),"",VLOOKUP(A50,'[1]Z07 一般公共预算财政拨款收入支出决算表(财决07表)'!$A$10:$T$500,11,FALSE))</f>
        <v/>
      </c>
      <c r="E50" s="21" t="str">
        <f>IF(ISERROR(VLOOKUP(A50,'[1]Z07 一般公共预算财政拨款收入支出决算表(财决07表)'!$A$10:$T$500,12,FALSE)),"",VLOOKUP(A50,'[1]Z07 一般公共预算财政拨款收入支出决算表(财决07表)'!$A$10:$T$500,12,FALSE))</f>
        <v/>
      </c>
      <c r="F50" s="21" t="str">
        <f>IF(ISERROR(VLOOKUP(A50,'[1]Z07 一般公共预算财政拨款收入支出决算表(财决07表)'!$A$10:$T$500,15,FALSE)),"",VLOOKUP(A50,'[1]Z07 一般公共预算财政拨款收入支出决算表(财决07表)'!$A$10:$T$500,15,FALSE))</f>
        <v/>
      </c>
      <c r="G50" s="91">
        <f>'[1]Z07 一般公共预算财政拨款收入支出决算表(财决07表)'!A48</f>
        <v>0</v>
      </c>
      <c r="H50" s="101" t="str">
        <f>'[1]Z07 一般公共预算财政拨款收入支出决算表(财决07表)'!$K48</f>
        <v>— 12.%d —</v>
      </c>
      <c r="I50" s="91" t="str">
        <f t="shared" si="0"/>
        <v>2</v>
      </c>
      <c r="J50" s="91" t="str">
        <f t="shared" si="1"/>
        <v>1</v>
      </c>
      <c r="K50" s="91">
        <f t="shared" si="2"/>
        <v>3</v>
      </c>
      <c r="L50" s="91" t="str">
        <f t="shared" si="3"/>
        <v/>
      </c>
      <c r="M50" s="91"/>
    </row>
    <row r="51" spans="1:13" s="4" customFormat="1" ht="20.100000000000001" customHeight="1">
      <c r="A51" s="19" t="str">
        <f t="array" ref="A51">INDEX(G:G,SMALL(IF($K$12:$K$500=2,ROW($12:$500),4^8),ROW(G40)))&amp;""</f>
        <v/>
      </c>
      <c r="B51" s="100"/>
      <c r="C51" s="20" t="str">
        <f>IF(ISERROR(VLOOKUP(A51,'[1]Z07 一般公共预算财政拨款收入支出决算表(财决07表)'!$A$10:$T$500,4,FALSE)),"",VLOOKUP(A51,'[1]Z07 一般公共预算财政拨款收入支出决算表(财决07表)'!$A$10:$T$500,4,FALSE))</f>
        <v/>
      </c>
      <c r="D51" s="21" t="str">
        <f>IF(ISERROR(VLOOKUP(A51,'[1]Z07 一般公共预算财政拨款收入支出决算表(财决07表)'!$A$10:$T$500,11,FALSE)),"",VLOOKUP(A51,'[1]Z07 一般公共预算财政拨款收入支出决算表(财决07表)'!$A$10:$T$500,11,FALSE))</f>
        <v/>
      </c>
      <c r="E51" s="21" t="str">
        <f>IF(ISERROR(VLOOKUP(A51,'[1]Z07 一般公共预算财政拨款收入支出决算表(财决07表)'!$A$10:$T$500,12,FALSE)),"",VLOOKUP(A51,'[1]Z07 一般公共预算财政拨款收入支出决算表(财决07表)'!$A$10:$T$500,12,FALSE))</f>
        <v/>
      </c>
      <c r="F51" s="21" t="str">
        <f>IF(ISERROR(VLOOKUP(A51,'[1]Z07 一般公共预算财政拨款收入支出决算表(财决07表)'!$A$10:$T$500,15,FALSE)),"",VLOOKUP(A51,'[1]Z07 一般公共预算财政拨款收入支出决算表(财决07表)'!$A$10:$T$500,15,FALSE))</f>
        <v/>
      </c>
      <c r="G51" s="91">
        <f>'[1]Z07 一般公共预算财政拨款收入支出决算表(财决07表)'!A49</f>
        <v>0</v>
      </c>
      <c r="H51" s="101">
        <f>'[1]Z07 一般公共预算财政拨款收入支出决算表(财决07表)'!$K49</f>
        <v>0</v>
      </c>
      <c r="I51" s="91" t="str">
        <f t="shared" si="0"/>
        <v>2</v>
      </c>
      <c r="J51" s="91" t="str">
        <f t="shared" si="1"/>
        <v>2</v>
      </c>
      <c r="K51" s="91">
        <f t="shared" si="2"/>
        <v>4</v>
      </c>
      <c r="L51" s="91" t="str">
        <f t="shared" si="3"/>
        <v/>
      </c>
      <c r="M51" s="91"/>
    </row>
    <row r="52" spans="1:13" s="4" customFormat="1" ht="20.100000000000001" customHeight="1">
      <c r="A52" s="19" t="str">
        <f t="array" ref="A52">INDEX(G:G,SMALL(IF($K$12:$K$500=2,ROW($12:$500),4^8),ROW(G41)))&amp;""</f>
        <v/>
      </c>
      <c r="B52" s="100"/>
      <c r="C52" s="20" t="str">
        <f>IF(ISERROR(VLOOKUP(A52,'[1]Z07 一般公共预算财政拨款收入支出决算表(财决07表)'!$A$10:$T$500,4,FALSE)),"",VLOOKUP(A52,'[1]Z07 一般公共预算财政拨款收入支出决算表(财决07表)'!$A$10:$T$500,4,FALSE))</f>
        <v/>
      </c>
      <c r="D52" s="21" t="str">
        <f>IF(ISERROR(VLOOKUP(A52,'[1]Z07 一般公共预算财政拨款收入支出决算表(财决07表)'!$A$10:$T$500,11,FALSE)),"",VLOOKUP(A52,'[1]Z07 一般公共预算财政拨款收入支出决算表(财决07表)'!$A$10:$T$500,11,FALSE))</f>
        <v/>
      </c>
      <c r="E52" s="21" t="str">
        <f>IF(ISERROR(VLOOKUP(A52,'[1]Z07 一般公共预算财政拨款收入支出决算表(财决07表)'!$A$10:$T$500,12,FALSE)),"",VLOOKUP(A52,'[1]Z07 一般公共预算财政拨款收入支出决算表(财决07表)'!$A$10:$T$500,12,FALSE))</f>
        <v/>
      </c>
      <c r="F52" s="21" t="str">
        <f>IF(ISERROR(VLOOKUP(A52,'[1]Z07 一般公共预算财政拨款收入支出决算表(财决07表)'!$A$10:$T$500,15,FALSE)),"",VLOOKUP(A52,'[1]Z07 一般公共预算财政拨款收入支出决算表(财决07表)'!$A$10:$T$500,15,FALSE))</f>
        <v/>
      </c>
      <c r="G52" s="91">
        <f>'[1]Z07 一般公共预算财政拨款收入支出决算表(财决07表)'!A50</f>
        <v>0</v>
      </c>
      <c r="H52" s="101">
        <f>'[1]Z07 一般公共预算财政拨款收入支出决算表(财决07表)'!$K50</f>
        <v>0</v>
      </c>
      <c r="I52" s="91" t="str">
        <f t="shared" si="0"/>
        <v>2</v>
      </c>
      <c r="J52" s="91" t="str">
        <f t="shared" si="1"/>
        <v>2</v>
      </c>
      <c r="K52" s="91">
        <f t="shared" si="2"/>
        <v>4</v>
      </c>
      <c r="L52" s="91" t="str">
        <f t="shared" si="3"/>
        <v/>
      </c>
      <c r="M52" s="91"/>
    </row>
    <row r="53" spans="1:13" s="4" customFormat="1" ht="20.100000000000001" customHeight="1">
      <c r="A53" s="19" t="str">
        <f t="array" ref="A53">INDEX(G:G,SMALL(IF($K$12:$K$500=2,ROW($12:$500),4^8),ROW(G42)))&amp;""</f>
        <v/>
      </c>
      <c r="B53" s="100"/>
      <c r="C53" s="20" t="str">
        <f>IF(ISERROR(VLOOKUP(A53,'[1]Z07 一般公共预算财政拨款收入支出决算表(财决07表)'!$A$10:$T$500,4,FALSE)),"",VLOOKUP(A53,'[1]Z07 一般公共预算财政拨款收入支出决算表(财决07表)'!$A$10:$T$500,4,FALSE))</f>
        <v/>
      </c>
      <c r="D53" s="21" t="str">
        <f>IF(ISERROR(VLOOKUP(A53,'[1]Z07 一般公共预算财政拨款收入支出决算表(财决07表)'!$A$10:$T$500,11,FALSE)),"",VLOOKUP(A53,'[1]Z07 一般公共预算财政拨款收入支出决算表(财决07表)'!$A$10:$T$500,11,FALSE))</f>
        <v/>
      </c>
      <c r="E53" s="21" t="str">
        <f>IF(ISERROR(VLOOKUP(A53,'[1]Z07 一般公共预算财政拨款收入支出决算表(财决07表)'!$A$10:$T$500,12,FALSE)),"",VLOOKUP(A53,'[1]Z07 一般公共预算财政拨款收入支出决算表(财决07表)'!$A$10:$T$500,12,FALSE))</f>
        <v/>
      </c>
      <c r="F53" s="21" t="str">
        <f>IF(ISERROR(VLOOKUP(A53,'[1]Z07 一般公共预算财政拨款收入支出决算表(财决07表)'!$A$10:$T$500,15,FALSE)),"",VLOOKUP(A53,'[1]Z07 一般公共预算财政拨款收入支出决算表(财决07表)'!$A$10:$T$500,15,FALSE))</f>
        <v/>
      </c>
      <c r="G53" s="91">
        <f>'[1]Z07 一般公共预算财政拨款收入支出决算表(财决07表)'!A51</f>
        <v>0</v>
      </c>
      <c r="H53" s="101">
        <f>'[1]Z07 一般公共预算财政拨款收入支出决算表(财决07表)'!$K51</f>
        <v>0</v>
      </c>
      <c r="I53" s="91" t="str">
        <f t="shared" si="0"/>
        <v>2</v>
      </c>
      <c r="J53" s="91" t="str">
        <f t="shared" si="1"/>
        <v>2</v>
      </c>
      <c r="K53" s="91">
        <f t="shared" si="2"/>
        <v>4</v>
      </c>
      <c r="L53" s="91" t="str">
        <f t="shared" si="3"/>
        <v/>
      </c>
      <c r="M53" s="91"/>
    </row>
    <row r="54" spans="1:13" s="4" customFormat="1" ht="20.100000000000001" customHeight="1">
      <c r="A54" s="19" t="str">
        <f t="array" ref="A54">INDEX(G:G,SMALL(IF($K$12:$K$500=2,ROW($12:$500),4^8),ROW(G43)))&amp;""</f>
        <v/>
      </c>
      <c r="B54" s="100"/>
      <c r="C54" s="20" t="str">
        <f>IF(ISERROR(VLOOKUP(A54,'[1]Z07 一般公共预算财政拨款收入支出决算表(财决07表)'!$A$10:$T$500,4,FALSE)),"",VLOOKUP(A54,'[1]Z07 一般公共预算财政拨款收入支出决算表(财决07表)'!$A$10:$T$500,4,FALSE))</f>
        <v/>
      </c>
      <c r="D54" s="21" t="str">
        <f>IF(ISERROR(VLOOKUP(A54,'[1]Z07 一般公共预算财政拨款收入支出决算表(财决07表)'!$A$10:$T$500,11,FALSE)),"",VLOOKUP(A54,'[1]Z07 一般公共预算财政拨款收入支出决算表(财决07表)'!$A$10:$T$500,11,FALSE))</f>
        <v/>
      </c>
      <c r="E54" s="21" t="str">
        <f>IF(ISERROR(VLOOKUP(A54,'[1]Z07 一般公共预算财政拨款收入支出决算表(财决07表)'!$A$10:$T$500,12,FALSE)),"",VLOOKUP(A54,'[1]Z07 一般公共预算财政拨款收入支出决算表(财决07表)'!$A$10:$T$500,12,FALSE))</f>
        <v/>
      </c>
      <c r="F54" s="21" t="str">
        <f>IF(ISERROR(VLOOKUP(A54,'[1]Z07 一般公共预算财政拨款收入支出决算表(财决07表)'!$A$10:$T$500,15,FALSE)),"",VLOOKUP(A54,'[1]Z07 一般公共预算财政拨款收入支出决算表(财决07表)'!$A$10:$T$500,15,FALSE))</f>
        <v/>
      </c>
      <c r="G54" s="91">
        <f>'[1]Z07 一般公共预算财政拨款收入支出决算表(财决07表)'!A52</f>
        <v>0</v>
      </c>
      <c r="H54" s="101">
        <f>'[1]Z07 一般公共预算财政拨款收入支出决算表(财决07表)'!$K52</f>
        <v>0</v>
      </c>
      <c r="I54" s="91" t="str">
        <f t="shared" si="0"/>
        <v>2</v>
      </c>
      <c r="J54" s="91" t="str">
        <f t="shared" si="1"/>
        <v>2</v>
      </c>
      <c r="K54" s="91">
        <f t="shared" si="2"/>
        <v>4</v>
      </c>
      <c r="L54" s="91" t="str">
        <f t="shared" si="3"/>
        <v/>
      </c>
      <c r="M54" s="91"/>
    </row>
    <row r="55" spans="1:13" s="4" customFormat="1" ht="20.100000000000001" customHeight="1">
      <c r="A55" s="19" t="str">
        <f t="array" ref="A55">INDEX(G:G,SMALL(IF($K$12:$K$500=2,ROW($12:$500),4^8),ROW(G44)))&amp;""</f>
        <v/>
      </c>
      <c r="B55" s="100"/>
      <c r="C55" s="20" t="str">
        <f>IF(ISERROR(VLOOKUP(A55,'[1]Z07 一般公共预算财政拨款收入支出决算表(财决07表)'!$A$10:$T$500,4,FALSE)),"",VLOOKUP(A55,'[1]Z07 一般公共预算财政拨款收入支出决算表(财决07表)'!$A$10:$T$500,4,FALSE))</f>
        <v/>
      </c>
      <c r="D55" s="21" t="str">
        <f>IF(ISERROR(VLOOKUP(A55,'[1]Z07 一般公共预算财政拨款收入支出决算表(财决07表)'!$A$10:$T$500,11,FALSE)),"",VLOOKUP(A55,'[1]Z07 一般公共预算财政拨款收入支出决算表(财决07表)'!$A$10:$T$500,11,FALSE))</f>
        <v/>
      </c>
      <c r="E55" s="21" t="str">
        <f>IF(ISERROR(VLOOKUP(A55,'[1]Z07 一般公共预算财政拨款收入支出决算表(财决07表)'!$A$10:$T$500,12,FALSE)),"",VLOOKUP(A55,'[1]Z07 一般公共预算财政拨款收入支出决算表(财决07表)'!$A$10:$T$500,12,FALSE))</f>
        <v/>
      </c>
      <c r="F55" s="21" t="str">
        <f>IF(ISERROR(VLOOKUP(A55,'[1]Z07 一般公共预算财政拨款收入支出决算表(财决07表)'!$A$10:$T$500,15,FALSE)),"",VLOOKUP(A55,'[1]Z07 一般公共预算财政拨款收入支出决算表(财决07表)'!$A$10:$T$500,15,FALSE))</f>
        <v/>
      </c>
      <c r="G55" s="91">
        <f>'[1]Z07 一般公共预算财政拨款收入支出决算表(财决07表)'!A53</f>
        <v>0</v>
      </c>
      <c r="H55" s="101">
        <f>'[1]Z07 一般公共预算财政拨款收入支出决算表(财决07表)'!$K53</f>
        <v>0</v>
      </c>
      <c r="I55" s="91" t="str">
        <f t="shared" si="0"/>
        <v>2</v>
      </c>
      <c r="J55" s="91" t="str">
        <f t="shared" si="1"/>
        <v>2</v>
      </c>
      <c r="K55" s="91">
        <f t="shared" si="2"/>
        <v>4</v>
      </c>
      <c r="L55" s="91" t="str">
        <f t="shared" si="3"/>
        <v/>
      </c>
      <c r="M55" s="91"/>
    </row>
    <row r="56" spans="1:13" s="4" customFormat="1" ht="20.100000000000001" customHeight="1">
      <c r="A56" s="19" t="str">
        <f t="array" ref="A56">INDEX(G:G,SMALL(IF($K$12:$K$500=2,ROW($12:$500),4^8),ROW(G45)))&amp;""</f>
        <v/>
      </c>
      <c r="B56" s="100"/>
      <c r="C56" s="20" t="str">
        <f>IF(ISERROR(VLOOKUP(A56,'[1]Z07 一般公共预算财政拨款收入支出决算表(财决07表)'!$A$10:$T$500,4,FALSE)),"",VLOOKUP(A56,'[1]Z07 一般公共预算财政拨款收入支出决算表(财决07表)'!$A$10:$T$500,4,FALSE))</f>
        <v/>
      </c>
      <c r="D56" s="21" t="str">
        <f>IF(ISERROR(VLOOKUP(A56,'[1]Z07 一般公共预算财政拨款收入支出决算表(财决07表)'!$A$10:$T$500,11,FALSE)),"",VLOOKUP(A56,'[1]Z07 一般公共预算财政拨款收入支出决算表(财决07表)'!$A$10:$T$500,11,FALSE))</f>
        <v/>
      </c>
      <c r="E56" s="21" t="str">
        <f>IF(ISERROR(VLOOKUP(A56,'[1]Z07 一般公共预算财政拨款收入支出决算表(财决07表)'!$A$10:$T$500,12,FALSE)),"",VLOOKUP(A56,'[1]Z07 一般公共预算财政拨款收入支出决算表(财决07表)'!$A$10:$T$500,12,FALSE))</f>
        <v/>
      </c>
      <c r="F56" s="21" t="str">
        <f>IF(ISERROR(VLOOKUP(A56,'[1]Z07 一般公共预算财政拨款收入支出决算表(财决07表)'!$A$10:$T$500,15,FALSE)),"",VLOOKUP(A56,'[1]Z07 一般公共预算财政拨款收入支出决算表(财决07表)'!$A$10:$T$500,15,FALSE))</f>
        <v/>
      </c>
      <c r="G56" s="91">
        <f>'[1]Z07 一般公共预算财政拨款收入支出决算表(财决07表)'!A54</f>
        <v>0</v>
      </c>
      <c r="H56" s="101">
        <f>'[1]Z07 一般公共预算财政拨款收入支出决算表(财决07表)'!$K54</f>
        <v>0</v>
      </c>
      <c r="I56" s="91" t="str">
        <f t="shared" si="0"/>
        <v>2</v>
      </c>
      <c r="J56" s="91" t="str">
        <f t="shared" si="1"/>
        <v>2</v>
      </c>
      <c r="K56" s="91">
        <f t="shared" si="2"/>
        <v>4</v>
      </c>
      <c r="L56" s="91" t="str">
        <f t="shared" si="3"/>
        <v/>
      </c>
      <c r="M56" s="91"/>
    </row>
    <row r="57" spans="1:13" s="4" customFormat="1" ht="20.100000000000001" customHeight="1">
      <c r="A57" s="19" t="str">
        <f t="array" ref="A57">INDEX(G:G,SMALL(IF($K$12:$K$500=2,ROW($12:$500),4^8),ROW(G46)))&amp;""</f>
        <v/>
      </c>
      <c r="B57" s="100"/>
      <c r="C57" s="20" t="str">
        <f>IF(ISERROR(VLOOKUP(A57,'[1]Z07 一般公共预算财政拨款收入支出决算表(财决07表)'!$A$10:$T$500,4,FALSE)),"",VLOOKUP(A57,'[1]Z07 一般公共预算财政拨款收入支出决算表(财决07表)'!$A$10:$T$500,4,FALSE))</f>
        <v/>
      </c>
      <c r="D57" s="21" t="str">
        <f>IF(ISERROR(VLOOKUP(A57,'[1]Z07 一般公共预算财政拨款收入支出决算表(财决07表)'!$A$10:$T$500,11,FALSE)),"",VLOOKUP(A57,'[1]Z07 一般公共预算财政拨款收入支出决算表(财决07表)'!$A$10:$T$500,11,FALSE))</f>
        <v/>
      </c>
      <c r="E57" s="21" t="str">
        <f>IF(ISERROR(VLOOKUP(A57,'[1]Z07 一般公共预算财政拨款收入支出决算表(财决07表)'!$A$10:$T$500,12,FALSE)),"",VLOOKUP(A57,'[1]Z07 一般公共预算财政拨款收入支出决算表(财决07表)'!$A$10:$T$500,12,FALSE))</f>
        <v/>
      </c>
      <c r="F57" s="21" t="str">
        <f>IF(ISERROR(VLOOKUP(A57,'[1]Z07 一般公共预算财政拨款收入支出决算表(财决07表)'!$A$10:$T$500,15,FALSE)),"",VLOOKUP(A57,'[1]Z07 一般公共预算财政拨款收入支出决算表(财决07表)'!$A$10:$T$500,15,FALSE))</f>
        <v/>
      </c>
      <c r="G57" s="91">
        <f>'[1]Z07 一般公共预算财政拨款收入支出决算表(财决07表)'!A55</f>
        <v>0</v>
      </c>
      <c r="H57" s="101">
        <f>'[1]Z07 一般公共预算财政拨款收入支出决算表(财决07表)'!$K55</f>
        <v>0</v>
      </c>
      <c r="I57" s="91" t="str">
        <f t="shared" si="0"/>
        <v>2</v>
      </c>
      <c r="J57" s="91" t="str">
        <f t="shared" si="1"/>
        <v>2</v>
      </c>
      <c r="K57" s="91">
        <f t="shared" si="2"/>
        <v>4</v>
      </c>
      <c r="L57" s="91" t="str">
        <f t="shared" si="3"/>
        <v/>
      </c>
      <c r="M57" s="91"/>
    </row>
    <row r="58" spans="1:13" s="4" customFormat="1" ht="20.100000000000001" customHeight="1">
      <c r="A58" s="19" t="str">
        <f t="array" ref="A58">INDEX(G:G,SMALL(IF($K$12:$K$500=2,ROW($12:$500),4^8),ROW(G47)))&amp;""</f>
        <v/>
      </c>
      <c r="B58" s="100"/>
      <c r="C58" s="20" t="str">
        <f>IF(ISERROR(VLOOKUP(A58,'[1]Z07 一般公共预算财政拨款收入支出决算表(财决07表)'!$A$10:$T$500,4,FALSE)),"",VLOOKUP(A58,'[1]Z07 一般公共预算财政拨款收入支出决算表(财决07表)'!$A$10:$T$500,4,FALSE))</f>
        <v/>
      </c>
      <c r="D58" s="21" t="str">
        <f>IF(ISERROR(VLOOKUP(A58,'[1]Z07 一般公共预算财政拨款收入支出决算表(财决07表)'!$A$10:$T$500,11,FALSE)),"",VLOOKUP(A58,'[1]Z07 一般公共预算财政拨款收入支出决算表(财决07表)'!$A$10:$T$500,11,FALSE))</f>
        <v/>
      </c>
      <c r="E58" s="21" t="str">
        <f>IF(ISERROR(VLOOKUP(A58,'[1]Z07 一般公共预算财政拨款收入支出决算表(财决07表)'!$A$10:$T$500,12,FALSE)),"",VLOOKUP(A58,'[1]Z07 一般公共预算财政拨款收入支出决算表(财决07表)'!$A$10:$T$500,12,FALSE))</f>
        <v/>
      </c>
      <c r="F58" s="21" t="str">
        <f>IF(ISERROR(VLOOKUP(A58,'[1]Z07 一般公共预算财政拨款收入支出决算表(财决07表)'!$A$10:$T$500,15,FALSE)),"",VLOOKUP(A58,'[1]Z07 一般公共预算财政拨款收入支出决算表(财决07表)'!$A$10:$T$500,15,FALSE))</f>
        <v/>
      </c>
      <c r="G58" s="91">
        <f>'[1]Z07 一般公共预算财政拨款收入支出决算表(财决07表)'!A56</f>
        <v>0</v>
      </c>
      <c r="H58" s="101">
        <f>'[1]Z07 一般公共预算财政拨款收入支出决算表(财决07表)'!$K56</f>
        <v>0</v>
      </c>
      <c r="I58" s="91" t="str">
        <f t="shared" si="0"/>
        <v>2</v>
      </c>
      <c r="J58" s="91" t="str">
        <f t="shared" si="1"/>
        <v>2</v>
      </c>
      <c r="K58" s="91">
        <f t="shared" si="2"/>
        <v>4</v>
      </c>
      <c r="L58" s="91" t="str">
        <f t="shared" si="3"/>
        <v/>
      </c>
      <c r="M58" s="91"/>
    </row>
    <row r="59" spans="1:13" s="4" customFormat="1" ht="20.100000000000001" customHeight="1">
      <c r="A59" s="19" t="str">
        <f t="array" ref="A59">INDEX(G:G,SMALL(IF($K$12:$K$500=2,ROW($12:$500),4^8),ROW(G48)))&amp;""</f>
        <v/>
      </c>
      <c r="B59" s="100"/>
      <c r="C59" s="20" t="str">
        <f>IF(ISERROR(VLOOKUP(A59,'[1]Z07 一般公共预算财政拨款收入支出决算表(财决07表)'!$A$10:$T$500,4,FALSE)),"",VLOOKUP(A59,'[1]Z07 一般公共预算财政拨款收入支出决算表(财决07表)'!$A$10:$T$500,4,FALSE))</f>
        <v/>
      </c>
      <c r="D59" s="21" t="str">
        <f>IF(ISERROR(VLOOKUP(A59,'[1]Z07 一般公共预算财政拨款收入支出决算表(财决07表)'!$A$10:$T$500,11,FALSE)),"",VLOOKUP(A59,'[1]Z07 一般公共预算财政拨款收入支出决算表(财决07表)'!$A$10:$T$500,11,FALSE))</f>
        <v/>
      </c>
      <c r="E59" s="21" t="str">
        <f>IF(ISERROR(VLOOKUP(A59,'[1]Z07 一般公共预算财政拨款收入支出决算表(财决07表)'!$A$10:$T$500,12,FALSE)),"",VLOOKUP(A59,'[1]Z07 一般公共预算财政拨款收入支出决算表(财决07表)'!$A$10:$T$500,12,FALSE))</f>
        <v/>
      </c>
      <c r="F59" s="21" t="str">
        <f>IF(ISERROR(VLOOKUP(A59,'[1]Z07 一般公共预算财政拨款收入支出决算表(财决07表)'!$A$10:$T$500,15,FALSE)),"",VLOOKUP(A59,'[1]Z07 一般公共预算财政拨款收入支出决算表(财决07表)'!$A$10:$T$500,15,FALSE))</f>
        <v/>
      </c>
      <c r="G59" s="91">
        <f>'[1]Z07 一般公共预算财政拨款收入支出决算表(财决07表)'!A57</f>
        <v>0</v>
      </c>
      <c r="H59" s="101">
        <f>'[1]Z07 一般公共预算财政拨款收入支出决算表(财决07表)'!$K57</f>
        <v>0</v>
      </c>
      <c r="I59" s="91" t="str">
        <f t="shared" si="0"/>
        <v>2</v>
      </c>
      <c r="J59" s="91" t="str">
        <f t="shared" si="1"/>
        <v>2</v>
      </c>
      <c r="K59" s="91">
        <f t="shared" si="2"/>
        <v>4</v>
      </c>
      <c r="L59" s="91" t="str">
        <f t="shared" si="3"/>
        <v/>
      </c>
      <c r="M59" s="91"/>
    </row>
    <row r="60" spans="1:13" s="4" customFormat="1" ht="20.100000000000001" customHeight="1">
      <c r="A60" s="19" t="str">
        <f t="array" ref="A60">INDEX(G:G,SMALL(IF($K$12:$K$500=2,ROW($12:$500),4^8),ROW(G49)))&amp;""</f>
        <v/>
      </c>
      <c r="B60" s="100"/>
      <c r="C60" s="20" t="str">
        <f>IF(ISERROR(VLOOKUP(A60,'[1]Z07 一般公共预算财政拨款收入支出决算表(财决07表)'!$A$10:$T$500,4,FALSE)),"",VLOOKUP(A60,'[1]Z07 一般公共预算财政拨款收入支出决算表(财决07表)'!$A$10:$T$500,4,FALSE))</f>
        <v/>
      </c>
      <c r="D60" s="21" t="str">
        <f>IF(ISERROR(VLOOKUP(A60,'[1]Z07 一般公共预算财政拨款收入支出决算表(财决07表)'!$A$10:$T$500,11,FALSE)),"",VLOOKUP(A60,'[1]Z07 一般公共预算财政拨款收入支出决算表(财决07表)'!$A$10:$T$500,11,FALSE))</f>
        <v/>
      </c>
      <c r="E60" s="21" t="str">
        <f>IF(ISERROR(VLOOKUP(A60,'[1]Z07 一般公共预算财政拨款收入支出决算表(财决07表)'!$A$10:$T$500,12,FALSE)),"",VLOOKUP(A60,'[1]Z07 一般公共预算财政拨款收入支出决算表(财决07表)'!$A$10:$T$500,12,FALSE))</f>
        <v/>
      </c>
      <c r="F60" s="21" t="str">
        <f>IF(ISERROR(VLOOKUP(A60,'[1]Z07 一般公共预算财政拨款收入支出决算表(财决07表)'!$A$10:$T$500,15,FALSE)),"",VLOOKUP(A60,'[1]Z07 一般公共预算财政拨款收入支出决算表(财决07表)'!$A$10:$T$500,15,FALSE))</f>
        <v/>
      </c>
      <c r="G60" s="91">
        <f>'[1]Z07 一般公共预算财政拨款收入支出决算表(财决07表)'!A58</f>
        <v>0</v>
      </c>
      <c r="H60" s="101">
        <f>'[1]Z07 一般公共预算财政拨款收入支出决算表(财决07表)'!$K58</f>
        <v>0</v>
      </c>
      <c r="I60" s="91" t="str">
        <f t="shared" si="0"/>
        <v>2</v>
      </c>
      <c r="J60" s="91" t="str">
        <f t="shared" si="1"/>
        <v>2</v>
      </c>
      <c r="K60" s="91">
        <f t="shared" si="2"/>
        <v>4</v>
      </c>
      <c r="L60" s="91" t="str">
        <f t="shared" si="3"/>
        <v/>
      </c>
      <c r="M60" s="91"/>
    </row>
    <row r="61" spans="1:13" s="4" customFormat="1" ht="20.100000000000001" customHeight="1">
      <c r="A61" s="19" t="str">
        <f t="array" ref="A61">INDEX(G:G,SMALL(IF($K$12:$K$500=2,ROW($12:$500),4^8),ROW(G50)))&amp;""</f>
        <v/>
      </c>
      <c r="B61" s="100"/>
      <c r="C61" s="20" t="str">
        <f>IF(ISERROR(VLOOKUP(A61,'[1]Z07 一般公共预算财政拨款收入支出决算表(财决07表)'!$A$10:$T$500,4,FALSE)),"",VLOOKUP(A61,'[1]Z07 一般公共预算财政拨款收入支出决算表(财决07表)'!$A$10:$T$500,4,FALSE))</f>
        <v/>
      </c>
      <c r="D61" s="21" t="str">
        <f>IF(ISERROR(VLOOKUP(A61,'[1]Z07 一般公共预算财政拨款收入支出决算表(财决07表)'!$A$10:$T$500,11,FALSE)),"",VLOOKUP(A61,'[1]Z07 一般公共预算财政拨款收入支出决算表(财决07表)'!$A$10:$T$500,11,FALSE))</f>
        <v/>
      </c>
      <c r="E61" s="21" t="str">
        <f>IF(ISERROR(VLOOKUP(A61,'[1]Z07 一般公共预算财政拨款收入支出决算表(财决07表)'!$A$10:$T$500,12,FALSE)),"",VLOOKUP(A61,'[1]Z07 一般公共预算财政拨款收入支出决算表(财决07表)'!$A$10:$T$500,12,FALSE))</f>
        <v/>
      </c>
      <c r="F61" s="21" t="str">
        <f>IF(ISERROR(VLOOKUP(A61,'[1]Z07 一般公共预算财政拨款收入支出决算表(财决07表)'!$A$10:$T$500,15,FALSE)),"",VLOOKUP(A61,'[1]Z07 一般公共预算财政拨款收入支出决算表(财决07表)'!$A$10:$T$500,15,FALSE))</f>
        <v/>
      </c>
      <c r="G61" s="91">
        <f>'[1]Z07 一般公共预算财政拨款收入支出决算表(财决07表)'!A59</f>
        <v>0</v>
      </c>
      <c r="H61" s="101">
        <f>'[1]Z07 一般公共预算财政拨款收入支出决算表(财决07表)'!$K59</f>
        <v>0</v>
      </c>
      <c r="I61" s="91" t="str">
        <f t="shared" si="0"/>
        <v>2</v>
      </c>
      <c r="J61" s="91" t="str">
        <f t="shared" si="1"/>
        <v>2</v>
      </c>
      <c r="K61" s="91">
        <f t="shared" si="2"/>
        <v>4</v>
      </c>
      <c r="L61" s="91" t="str">
        <f t="shared" si="3"/>
        <v/>
      </c>
      <c r="M61" s="91"/>
    </row>
    <row r="62" spans="1:13" s="4" customFormat="1" ht="20.100000000000001" customHeight="1">
      <c r="A62" s="19" t="str">
        <f t="array" ref="A62">INDEX(G:G,SMALL(IF($K$12:$K$500=2,ROW($12:$500),4^8),ROW(G51)))&amp;""</f>
        <v/>
      </c>
      <c r="B62" s="100"/>
      <c r="C62" s="20" t="str">
        <f>IF(ISERROR(VLOOKUP(A62,'[1]Z07 一般公共预算财政拨款收入支出决算表(财决07表)'!$A$10:$T$500,4,FALSE)),"",VLOOKUP(A62,'[1]Z07 一般公共预算财政拨款收入支出决算表(财决07表)'!$A$10:$T$500,4,FALSE))</f>
        <v/>
      </c>
      <c r="D62" s="21" t="str">
        <f>IF(ISERROR(VLOOKUP(A62,'[1]Z07 一般公共预算财政拨款收入支出决算表(财决07表)'!$A$10:$T$500,11,FALSE)),"",VLOOKUP(A62,'[1]Z07 一般公共预算财政拨款收入支出决算表(财决07表)'!$A$10:$T$500,11,FALSE))</f>
        <v/>
      </c>
      <c r="E62" s="21" t="str">
        <f>IF(ISERROR(VLOOKUP(A62,'[1]Z07 一般公共预算财政拨款收入支出决算表(财决07表)'!$A$10:$T$500,12,FALSE)),"",VLOOKUP(A62,'[1]Z07 一般公共预算财政拨款收入支出决算表(财决07表)'!$A$10:$T$500,12,FALSE))</f>
        <v/>
      </c>
      <c r="F62" s="21" t="str">
        <f>IF(ISERROR(VLOOKUP(A62,'[1]Z07 一般公共预算财政拨款收入支出决算表(财决07表)'!$A$10:$T$500,15,FALSE)),"",VLOOKUP(A62,'[1]Z07 一般公共预算财政拨款收入支出决算表(财决07表)'!$A$10:$T$500,15,FALSE))</f>
        <v/>
      </c>
      <c r="G62" s="91">
        <f>'[1]Z07 一般公共预算财政拨款收入支出决算表(财决07表)'!A60</f>
        <v>0</v>
      </c>
      <c r="H62" s="101">
        <f>'[1]Z07 一般公共预算财政拨款收入支出决算表(财决07表)'!$K60</f>
        <v>0</v>
      </c>
      <c r="I62" s="91" t="str">
        <f t="shared" si="0"/>
        <v>2</v>
      </c>
      <c r="J62" s="91" t="str">
        <f t="shared" si="1"/>
        <v>2</v>
      </c>
      <c r="K62" s="91">
        <f t="shared" si="2"/>
        <v>4</v>
      </c>
      <c r="L62" s="91" t="str">
        <f t="shared" si="3"/>
        <v/>
      </c>
      <c r="M62" s="91"/>
    </row>
    <row r="63" spans="1:13" s="4" customFormat="1" ht="20.100000000000001" customHeight="1">
      <c r="A63" s="19" t="str">
        <f t="array" ref="A63">INDEX(G:G,SMALL(IF($K$12:$K$500=2,ROW($12:$500),4^8),ROW(G52)))&amp;""</f>
        <v/>
      </c>
      <c r="B63" s="100"/>
      <c r="C63" s="20" t="str">
        <f>IF(ISERROR(VLOOKUP(A63,'[1]Z07 一般公共预算财政拨款收入支出决算表(财决07表)'!$A$10:$T$500,4,FALSE)),"",VLOOKUP(A63,'[1]Z07 一般公共预算财政拨款收入支出决算表(财决07表)'!$A$10:$T$500,4,FALSE))</f>
        <v/>
      </c>
      <c r="D63" s="21" t="str">
        <f>IF(ISERROR(VLOOKUP(A63,'[1]Z07 一般公共预算财政拨款收入支出决算表(财决07表)'!$A$10:$T$500,11,FALSE)),"",VLOOKUP(A63,'[1]Z07 一般公共预算财政拨款收入支出决算表(财决07表)'!$A$10:$T$500,11,FALSE))</f>
        <v/>
      </c>
      <c r="E63" s="21" t="str">
        <f>IF(ISERROR(VLOOKUP(A63,'[1]Z07 一般公共预算财政拨款收入支出决算表(财决07表)'!$A$10:$T$500,12,FALSE)),"",VLOOKUP(A63,'[1]Z07 一般公共预算财政拨款收入支出决算表(财决07表)'!$A$10:$T$500,12,FALSE))</f>
        <v/>
      </c>
      <c r="F63" s="21" t="str">
        <f>IF(ISERROR(VLOOKUP(A63,'[1]Z07 一般公共预算财政拨款收入支出决算表(财决07表)'!$A$10:$T$500,15,FALSE)),"",VLOOKUP(A63,'[1]Z07 一般公共预算财政拨款收入支出决算表(财决07表)'!$A$10:$T$500,15,FALSE))</f>
        <v/>
      </c>
      <c r="G63" s="91">
        <f>'[1]Z07 一般公共预算财政拨款收入支出决算表(财决07表)'!A61</f>
        <v>0</v>
      </c>
      <c r="H63" s="101">
        <f>'[1]Z07 一般公共预算财政拨款收入支出决算表(财决07表)'!$K61</f>
        <v>0</v>
      </c>
      <c r="I63" s="91" t="str">
        <f t="shared" si="0"/>
        <v>2</v>
      </c>
      <c r="J63" s="91" t="str">
        <f t="shared" si="1"/>
        <v>2</v>
      </c>
      <c r="K63" s="91">
        <f t="shared" si="2"/>
        <v>4</v>
      </c>
      <c r="L63" s="91" t="str">
        <f t="shared" si="3"/>
        <v/>
      </c>
      <c r="M63" s="91"/>
    </row>
    <row r="64" spans="1:13" s="4" customFormat="1" ht="20.100000000000001" customHeight="1">
      <c r="A64" s="19" t="str">
        <f t="array" ref="A64">INDEX(G:G,SMALL(IF($K$12:$K$500=2,ROW($12:$500),4^8),ROW(G53)))&amp;""</f>
        <v/>
      </c>
      <c r="B64" s="100"/>
      <c r="C64" s="20" t="str">
        <f>IF(ISERROR(VLOOKUP(A64,'[1]Z07 一般公共预算财政拨款收入支出决算表(财决07表)'!$A$10:$T$500,4,FALSE)),"",VLOOKUP(A64,'[1]Z07 一般公共预算财政拨款收入支出决算表(财决07表)'!$A$10:$T$500,4,FALSE))</f>
        <v/>
      </c>
      <c r="D64" s="21" t="str">
        <f>IF(ISERROR(VLOOKUP(A64,'[1]Z07 一般公共预算财政拨款收入支出决算表(财决07表)'!$A$10:$T$500,11,FALSE)),"",VLOOKUP(A64,'[1]Z07 一般公共预算财政拨款收入支出决算表(财决07表)'!$A$10:$T$500,11,FALSE))</f>
        <v/>
      </c>
      <c r="E64" s="21" t="str">
        <f>IF(ISERROR(VLOOKUP(A64,'[1]Z07 一般公共预算财政拨款收入支出决算表(财决07表)'!$A$10:$T$500,12,FALSE)),"",VLOOKUP(A64,'[1]Z07 一般公共预算财政拨款收入支出决算表(财决07表)'!$A$10:$T$500,12,FALSE))</f>
        <v/>
      </c>
      <c r="F64" s="21" t="str">
        <f>IF(ISERROR(VLOOKUP(A64,'[1]Z07 一般公共预算财政拨款收入支出决算表(财决07表)'!$A$10:$T$500,15,FALSE)),"",VLOOKUP(A64,'[1]Z07 一般公共预算财政拨款收入支出决算表(财决07表)'!$A$10:$T$500,15,FALSE))</f>
        <v/>
      </c>
      <c r="G64" s="91">
        <f>'[1]Z07 一般公共预算财政拨款收入支出决算表(财决07表)'!A62</f>
        <v>0</v>
      </c>
      <c r="H64" s="101">
        <f>'[1]Z07 一般公共预算财政拨款收入支出决算表(财决07表)'!$K62</f>
        <v>0</v>
      </c>
      <c r="I64" s="91" t="str">
        <f t="shared" si="0"/>
        <v>2</v>
      </c>
      <c r="J64" s="91" t="str">
        <f t="shared" si="1"/>
        <v>2</v>
      </c>
      <c r="K64" s="91">
        <f t="shared" si="2"/>
        <v>4</v>
      </c>
      <c r="L64" s="91" t="str">
        <f t="shared" si="3"/>
        <v/>
      </c>
      <c r="M64" s="91"/>
    </row>
    <row r="65" spans="1:13" s="4" customFormat="1" ht="20.100000000000001" customHeight="1">
      <c r="A65" s="19" t="str">
        <f t="array" ref="A65">INDEX(G:G,SMALL(IF($K$12:$K$500=2,ROW($12:$500),4^8),ROW(G54)))&amp;""</f>
        <v/>
      </c>
      <c r="B65" s="100"/>
      <c r="C65" s="20" t="str">
        <f>IF(ISERROR(VLOOKUP(A65,'[1]Z07 一般公共预算财政拨款收入支出决算表(财决07表)'!$A$10:$T$500,4,FALSE)),"",VLOOKUP(A65,'[1]Z07 一般公共预算财政拨款收入支出决算表(财决07表)'!$A$10:$T$500,4,FALSE))</f>
        <v/>
      </c>
      <c r="D65" s="21" t="str">
        <f>IF(ISERROR(VLOOKUP(A65,'[1]Z07 一般公共预算财政拨款收入支出决算表(财决07表)'!$A$10:$T$500,11,FALSE)),"",VLOOKUP(A65,'[1]Z07 一般公共预算财政拨款收入支出决算表(财决07表)'!$A$10:$T$500,11,FALSE))</f>
        <v/>
      </c>
      <c r="E65" s="21" t="str">
        <f>IF(ISERROR(VLOOKUP(A65,'[1]Z07 一般公共预算财政拨款收入支出决算表(财决07表)'!$A$10:$T$500,12,FALSE)),"",VLOOKUP(A65,'[1]Z07 一般公共预算财政拨款收入支出决算表(财决07表)'!$A$10:$T$500,12,FALSE))</f>
        <v/>
      </c>
      <c r="F65" s="21" t="str">
        <f>IF(ISERROR(VLOOKUP(A65,'[1]Z07 一般公共预算财政拨款收入支出决算表(财决07表)'!$A$10:$T$500,15,FALSE)),"",VLOOKUP(A65,'[1]Z07 一般公共预算财政拨款收入支出决算表(财决07表)'!$A$10:$T$500,15,FALSE))</f>
        <v/>
      </c>
      <c r="G65" s="91">
        <f>'[1]Z07 一般公共预算财政拨款收入支出决算表(财决07表)'!A63</f>
        <v>0</v>
      </c>
      <c r="H65" s="101">
        <f>'[1]Z07 一般公共预算财政拨款收入支出决算表(财决07表)'!$K63</f>
        <v>0</v>
      </c>
      <c r="I65" s="91" t="str">
        <f t="shared" si="0"/>
        <v>2</v>
      </c>
      <c r="J65" s="91" t="str">
        <f t="shared" si="1"/>
        <v>2</v>
      </c>
      <c r="K65" s="91">
        <f t="shared" si="2"/>
        <v>4</v>
      </c>
      <c r="L65" s="91" t="str">
        <f t="shared" si="3"/>
        <v/>
      </c>
      <c r="M65" s="91"/>
    </row>
    <row r="66" spans="1:13" s="4" customFormat="1" ht="20.100000000000001" customHeight="1">
      <c r="A66" s="19" t="str">
        <f t="array" ref="A66">INDEX(G:G,SMALL(IF($K$12:$K$500=2,ROW($12:$500),4^8),ROW(G55)))&amp;""</f>
        <v/>
      </c>
      <c r="B66" s="100"/>
      <c r="C66" s="20" t="str">
        <f>IF(ISERROR(VLOOKUP(A66,'[1]Z07 一般公共预算财政拨款收入支出决算表(财决07表)'!$A$10:$T$500,4,FALSE)),"",VLOOKUP(A66,'[1]Z07 一般公共预算财政拨款收入支出决算表(财决07表)'!$A$10:$T$500,4,FALSE))</f>
        <v/>
      </c>
      <c r="D66" s="21" t="str">
        <f>IF(ISERROR(VLOOKUP(A66,'[1]Z07 一般公共预算财政拨款收入支出决算表(财决07表)'!$A$10:$T$500,11,FALSE)),"",VLOOKUP(A66,'[1]Z07 一般公共预算财政拨款收入支出决算表(财决07表)'!$A$10:$T$500,11,FALSE))</f>
        <v/>
      </c>
      <c r="E66" s="21" t="str">
        <f>IF(ISERROR(VLOOKUP(A66,'[1]Z07 一般公共预算财政拨款收入支出决算表(财决07表)'!$A$10:$T$500,12,FALSE)),"",VLOOKUP(A66,'[1]Z07 一般公共预算财政拨款收入支出决算表(财决07表)'!$A$10:$T$500,12,FALSE))</f>
        <v/>
      </c>
      <c r="F66" s="21" t="str">
        <f>IF(ISERROR(VLOOKUP(A66,'[1]Z07 一般公共预算财政拨款收入支出决算表(财决07表)'!$A$10:$T$500,15,FALSE)),"",VLOOKUP(A66,'[1]Z07 一般公共预算财政拨款收入支出决算表(财决07表)'!$A$10:$T$500,15,FALSE))</f>
        <v/>
      </c>
      <c r="G66" s="91">
        <f>'[1]Z07 一般公共预算财政拨款收入支出决算表(财决07表)'!A64</f>
        <v>0</v>
      </c>
      <c r="H66" s="101">
        <f>'[1]Z07 一般公共预算财政拨款收入支出决算表(财决07表)'!$K64</f>
        <v>0</v>
      </c>
      <c r="I66" s="91" t="str">
        <f t="shared" si="0"/>
        <v>2</v>
      </c>
      <c r="J66" s="91" t="str">
        <f t="shared" si="1"/>
        <v>2</v>
      </c>
      <c r="K66" s="91">
        <f t="shared" si="2"/>
        <v>4</v>
      </c>
      <c r="L66" s="91" t="str">
        <f t="shared" si="3"/>
        <v/>
      </c>
      <c r="M66" s="91"/>
    </row>
    <row r="67" spans="1:13" s="4" customFormat="1" ht="20.100000000000001" customHeight="1">
      <c r="A67" s="19" t="str">
        <f t="array" ref="A67">INDEX(G:G,SMALL(IF($K$12:$K$500=2,ROW($12:$500),4^8),ROW(G56)))&amp;""</f>
        <v/>
      </c>
      <c r="B67" s="100"/>
      <c r="C67" s="20" t="str">
        <f>IF(ISERROR(VLOOKUP(A67,'[1]Z07 一般公共预算财政拨款收入支出决算表(财决07表)'!$A$10:$T$500,4,FALSE)),"",VLOOKUP(A67,'[1]Z07 一般公共预算财政拨款收入支出决算表(财决07表)'!$A$10:$T$500,4,FALSE))</f>
        <v/>
      </c>
      <c r="D67" s="21" t="str">
        <f>IF(ISERROR(VLOOKUP(A67,'[1]Z07 一般公共预算财政拨款收入支出决算表(财决07表)'!$A$10:$T$500,11,FALSE)),"",VLOOKUP(A67,'[1]Z07 一般公共预算财政拨款收入支出决算表(财决07表)'!$A$10:$T$500,11,FALSE))</f>
        <v/>
      </c>
      <c r="E67" s="21" t="str">
        <f>IF(ISERROR(VLOOKUP(A67,'[1]Z07 一般公共预算财政拨款收入支出决算表(财决07表)'!$A$10:$T$500,12,FALSE)),"",VLOOKUP(A67,'[1]Z07 一般公共预算财政拨款收入支出决算表(财决07表)'!$A$10:$T$500,12,FALSE))</f>
        <v/>
      </c>
      <c r="F67" s="21" t="str">
        <f>IF(ISERROR(VLOOKUP(A67,'[1]Z07 一般公共预算财政拨款收入支出决算表(财决07表)'!$A$10:$T$500,15,FALSE)),"",VLOOKUP(A67,'[1]Z07 一般公共预算财政拨款收入支出决算表(财决07表)'!$A$10:$T$500,15,FALSE))</f>
        <v/>
      </c>
      <c r="G67" s="91">
        <f>'[1]Z07 一般公共预算财政拨款收入支出决算表(财决07表)'!A65</f>
        <v>0</v>
      </c>
      <c r="H67" s="101">
        <f>'[1]Z07 一般公共预算财政拨款收入支出决算表(财决07表)'!$K65</f>
        <v>0</v>
      </c>
      <c r="I67" s="91" t="str">
        <f t="shared" si="0"/>
        <v>2</v>
      </c>
      <c r="J67" s="91" t="str">
        <f t="shared" si="1"/>
        <v>2</v>
      </c>
      <c r="K67" s="91">
        <f t="shared" si="2"/>
        <v>4</v>
      </c>
      <c r="L67" s="91" t="str">
        <f t="shared" si="3"/>
        <v/>
      </c>
      <c r="M67" s="91"/>
    </row>
    <row r="68" spans="1:13" s="4" customFormat="1" ht="20.100000000000001" customHeight="1">
      <c r="A68" s="19" t="str">
        <f t="array" ref="A68">INDEX(G:G,SMALL(IF($K$12:$K$500=2,ROW($12:$500),4^8),ROW(G57)))&amp;""</f>
        <v/>
      </c>
      <c r="B68" s="100"/>
      <c r="C68" s="20" t="str">
        <f>IF(ISERROR(VLOOKUP(A68,'[1]Z07 一般公共预算财政拨款收入支出决算表(财决07表)'!$A$10:$T$500,4,FALSE)),"",VLOOKUP(A68,'[1]Z07 一般公共预算财政拨款收入支出决算表(财决07表)'!$A$10:$T$500,4,FALSE))</f>
        <v/>
      </c>
      <c r="D68" s="21" t="str">
        <f>IF(ISERROR(VLOOKUP(A68,'[1]Z07 一般公共预算财政拨款收入支出决算表(财决07表)'!$A$10:$T$500,11,FALSE)),"",VLOOKUP(A68,'[1]Z07 一般公共预算财政拨款收入支出决算表(财决07表)'!$A$10:$T$500,11,FALSE))</f>
        <v/>
      </c>
      <c r="E68" s="21" t="str">
        <f>IF(ISERROR(VLOOKUP(A68,'[1]Z07 一般公共预算财政拨款收入支出决算表(财决07表)'!$A$10:$T$500,12,FALSE)),"",VLOOKUP(A68,'[1]Z07 一般公共预算财政拨款收入支出决算表(财决07表)'!$A$10:$T$500,12,FALSE))</f>
        <v/>
      </c>
      <c r="F68" s="21" t="str">
        <f>IF(ISERROR(VLOOKUP(A68,'[1]Z07 一般公共预算财政拨款收入支出决算表(财决07表)'!$A$10:$T$500,15,FALSE)),"",VLOOKUP(A68,'[1]Z07 一般公共预算财政拨款收入支出决算表(财决07表)'!$A$10:$T$500,15,FALSE))</f>
        <v/>
      </c>
      <c r="G68" s="91">
        <f>'[1]Z07 一般公共预算财政拨款收入支出决算表(财决07表)'!A66</f>
        <v>0</v>
      </c>
      <c r="H68" s="101">
        <f>'[1]Z07 一般公共预算财政拨款收入支出决算表(财决07表)'!$K66</f>
        <v>0</v>
      </c>
      <c r="I68" s="91" t="str">
        <f t="shared" si="0"/>
        <v>2</v>
      </c>
      <c r="J68" s="91" t="str">
        <f t="shared" si="1"/>
        <v>2</v>
      </c>
      <c r="K68" s="91">
        <f t="shared" si="2"/>
        <v>4</v>
      </c>
      <c r="L68" s="91" t="str">
        <f t="shared" si="3"/>
        <v/>
      </c>
      <c r="M68" s="91"/>
    </row>
    <row r="69" spans="1:13" s="4" customFormat="1" ht="20.100000000000001" customHeight="1">
      <c r="A69" s="19" t="str">
        <f t="array" ref="A69">INDEX(G:G,SMALL(IF($K$12:$K$500=2,ROW($12:$500),4^8),ROW(G58)))&amp;""</f>
        <v/>
      </c>
      <c r="B69" s="100"/>
      <c r="C69" s="20" t="str">
        <f>IF(ISERROR(VLOOKUP(A69,'[1]Z07 一般公共预算财政拨款收入支出决算表(财决07表)'!$A$10:$T$500,4,FALSE)),"",VLOOKUP(A69,'[1]Z07 一般公共预算财政拨款收入支出决算表(财决07表)'!$A$10:$T$500,4,FALSE))</f>
        <v/>
      </c>
      <c r="D69" s="21" t="str">
        <f>IF(ISERROR(VLOOKUP(A69,'[1]Z07 一般公共预算财政拨款收入支出决算表(财决07表)'!$A$10:$T$500,11,FALSE)),"",VLOOKUP(A69,'[1]Z07 一般公共预算财政拨款收入支出决算表(财决07表)'!$A$10:$T$500,11,FALSE))</f>
        <v/>
      </c>
      <c r="E69" s="21" t="str">
        <f>IF(ISERROR(VLOOKUP(A69,'[1]Z07 一般公共预算财政拨款收入支出决算表(财决07表)'!$A$10:$T$500,12,FALSE)),"",VLOOKUP(A69,'[1]Z07 一般公共预算财政拨款收入支出决算表(财决07表)'!$A$10:$T$500,12,FALSE))</f>
        <v/>
      </c>
      <c r="F69" s="21" t="str">
        <f>IF(ISERROR(VLOOKUP(A69,'[1]Z07 一般公共预算财政拨款收入支出决算表(财决07表)'!$A$10:$T$500,15,FALSE)),"",VLOOKUP(A69,'[1]Z07 一般公共预算财政拨款收入支出决算表(财决07表)'!$A$10:$T$500,15,FALSE))</f>
        <v/>
      </c>
      <c r="G69" s="91">
        <f>'[1]Z07 一般公共预算财政拨款收入支出决算表(财决07表)'!A67</f>
        <v>0</v>
      </c>
      <c r="H69" s="101">
        <f>'[1]Z07 一般公共预算财政拨款收入支出决算表(财决07表)'!$K67</f>
        <v>0</v>
      </c>
      <c r="I69" s="91" t="str">
        <f t="shared" si="0"/>
        <v>2</v>
      </c>
      <c r="J69" s="91" t="str">
        <f t="shared" si="1"/>
        <v>2</v>
      </c>
      <c r="K69" s="91">
        <f t="shared" si="2"/>
        <v>4</v>
      </c>
      <c r="L69" s="91" t="str">
        <f t="shared" si="3"/>
        <v/>
      </c>
      <c r="M69" s="91"/>
    </row>
    <row r="70" spans="1:13" s="4" customFormat="1" ht="20.100000000000001" customHeight="1">
      <c r="A70" s="19" t="str">
        <f t="array" ref="A70">INDEX(G:G,SMALL(IF($K$12:$K$500=2,ROW($12:$500),4^8),ROW(G59)))&amp;""</f>
        <v/>
      </c>
      <c r="B70" s="100"/>
      <c r="C70" s="20" t="str">
        <f>IF(ISERROR(VLOOKUP(A70,'[1]Z07 一般公共预算财政拨款收入支出决算表(财决07表)'!$A$10:$T$500,4,FALSE)),"",VLOOKUP(A70,'[1]Z07 一般公共预算财政拨款收入支出决算表(财决07表)'!$A$10:$T$500,4,FALSE))</f>
        <v/>
      </c>
      <c r="D70" s="21" t="str">
        <f>IF(ISERROR(VLOOKUP(A70,'[1]Z07 一般公共预算财政拨款收入支出决算表(财决07表)'!$A$10:$T$500,11,FALSE)),"",VLOOKUP(A70,'[1]Z07 一般公共预算财政拨款收入支出决算表(财决07表)'!$A$10:$T$500,11,FALSE))</f>
        <v/>
      </c>
      <c r="E70" s="21" t="str">
        <f>IF(ISERROR(VLOOKUP(A70,'[1]Z07 一般公共预算财政拨款收入支出决算表(财决07表)'!$A$10:$T$500,12,FALSE)),"",VLOOKUP(A70,'[1]Z07 一般公共预算财政拨款收入支出决算表(财决07表)'!$A$10:$T$500,12,FALSE))</f>
        <v/>
      </c>
      <c r="F70" s="21" t="str">
        <f>IF(ISERROR(VLOOKUP(A70,'[1]Z07 一般公共预算财政拨款收入支出决算表(财决07表)'!$A$10:$T$500,15,FALSE)),"",VLOOKUP(A70,'[1]Z07 一般公共预算财政拨款收入支出决算表(财决07表)'!$A$10:$T$500,15,FALSE))</f>
        <v/>
      </c>
      <c r="G70" s="91">
        <f>'[1]Z07 一般公共预算财政拨款收入支出决算表(财决07表)'!A68</f>
        <v>0</v>
      </c>
      <c r="H70" s="101">
        <f>'[1]Z07 一般公共预算财政拨款收入支出决算表(财决07表)'!$K68</f>
        <v>0</v>
      </c>
      <c r="I70" s="91" t="str">
        <f t="shared" si="0"/>
        <v>2</v>
      </c>
      <c r="J70" s="91" t="str">
        <f t="shared" si="1"/>
        <v>2</v>
      </c>
      <c r="K70" s="91">
        <f t="shared" si="2"/>
        <v>4</v>
      </c>
      <c r="L70" s="91" t="str">
        <f t="shared" si="3"/>
        <v/>
      </c>
      <c r="M70" s="91"/>
    </row>
    <row r="71" spans="1:13" s="4" customFormat="1" ht="20.100000000000001" customHeight="1">
      <c r="A71" s="19" t="str">
        <f t="array" ref="A71">INDEX(G:G,SMALL(IF($K$12:$K$500=2,ROW($12:$500),4^8),ROW(G60)))&amp;""</f>
        <v/>
      </c>
      <c r="B71" s="100"/>
      <c r="C71" s="20" t="str">
        <f>IF(ISERROR(VLOOKUP(A71,'[1]Z07 一般公共预算财政拨款收入支出决算表(财决07表)'!$A$10:$T$500,4,FALSE)),"",VLOOKUP(A71,'[1]Z07 一般公共预算财政拨款收入支出决算表(财决07表)'!$A$10:$T$500,4,FALSE))</f>
        <v/>
      </c>
      <c r="D71" s="21" t="str">
        <f>IF(ISERROR(VLOOKUP(A71,'[1]Z07 一般公共预算财政拨款收入支出决算表(财决07表)'!$A$10:$T$500,11,FALSE)),"",VLOOKUP(A71,'[1]Z07 一般公共预算财政拨款收入支出决算表(财决07表)'!$A$10:$T$500,11,FALSE))</f>
        <v/>
      </c>
      <c r="E71" s="21" t="str">
        <f>IF(ISERROR(VLOOKUP(A71,'[1]Z07 一般公共预算财政拨款收入支出决算表(财决07表)'!$A$10:$T$500,12,FALSE)),"",VLOOKUP(A71,'[1]Z07 一般公共预算财政拨款收入支出决算表(财决07表)'!$A$10:$T$500,12,FALSE))</f>
        <v/>
      </c>
      <c r="F71" s="21" t="str">
        <f>IF(ISERROR(VLOOKUP(A71,'[1]Z07 一般公共预算财政拨款收入支出决算表(财决07表)'!$A$10:$T$500,15,FALSE)),"",VLOOKUP(A71,'[1]Z07 一般公共预算财政拨款收入支出决算表(财决07表)'!$A$10:$T$500,15,FALSE))</f>
        <v/>
      </c>
      <c r="G71" s="91">
        <f>'[1]Z07 一般公共预算财政拨款收入支出决算表(财决07表)'!A69</f>
        <v>0</v>
      </c>
      <c r="H71" s="101">
        <f>'[1]Z07 一般公共预算财政拨款收入支出决算表(财决07表)'!$K69</f>
        <v>0</v>
      </c>
      <c r="I71" s="91" t="str">
        <f t="shared" si="0"/>
        <v>2</v>
      </c>
      <c r="J71" s="91" t="str">
        <f t="shared" si="1"/>
        <v>2</v>
      </c>
      <c r="K71" s="91">
        <f t="shared" si="2"/>
        <v>4</v>
      </c>
      <c r="L71" s="91" t="str">
        <f t="shared" si="3"/>
        <v/>
      </c>
      <c r="M71" s="91"/>
    </row>
    <row r="72" spans="1:13" s="4" customFormat="1" ht="20.100000000000001" customHeight="1">
      <c r="A72" s="19" t="str">
        <f t="array" ref="A72">INDEX(G:G,SMALL(IF($K$12:$K$500=2,ROW($12:$500),4^8),ROW(G61)))&amp;""</f>
        <v/>
      </c>
      <c r="B72" s="100"/>
      <c r="C72" s="20" t="str">
        <f>IF(ISERROR(VLOOKUP(A72,'[1]Z07 一般公共预算财政拨款收入支出决算表(财决07表)'!$A$10:$T$500,4,FALSE)),"",VLOOKUP(A72,'[1]Z07 一般公共预算财政拨款收入支出决算表(财决07表)'!$A$10:$T$500,4,FALSE))</f>
        <v/>
      </c>
      <c r="D72" s="21" t="str">
        <f>IF(ISERROR(VLOOKUP(A72,'[1]Z07 一般公共预算财政拨款收入支出决算表(财决07表)'!$A$10:$T$500,11,FALSE)),"",VLOOKUP(A72,'[1]Z07 一般公共预算财政拨款收入支出决算表(财决07表)'!$A$10:$T$500,11,FALSE))</f>
        <v/>
      </c>
      <c r="E72" s="21" t="str">
        <f>IF(ISERROR(VLOOKUP(A72,'[1]Z07 一般公共预算财政拨款收入支出决算表(财决07表)'!$A$10:$T$500,12,FALSE)),"",VLOOKUP(A72,'[1]Z07 一般公共预算财政拨款收入支出决算表(财决07表)'!$A$10:$T$500,12,FALSE))</f>
        <v/>
      </c>
      <c r="F72" s="21" t="str">
        <f>IF(ISERROR(VLOOKUP(A72,'[1]Z07 一般公共预算财政拨款收入支出决算表(财决07表)'!$A$10:$T$500,15,FALSE)),"",VLOOKUP(A72,'[1]Z07 一般公共预算财政拨款收入支出决算表(财决07表)'!$A$10:$T$500,15,FALSE))</f>
        <v/>
      </c>
      <c r="G72" s="91">
        <f>'[1]Z07 一般公共预算财政拨款收入支出决算表(财决07表)'!A70</f>
        <v>0</v>
      </c>
      <c r="H72" s="101">
        <f>'[1]Z07 一般公共预算财政拨款收入支出决算表(财决07表)'!$K70</f>
        <v>0</v>
      </c>
      <c r="I72" s="91" t="str">
        <f t="shared" si="0"/>
        <v>2</v>
      </c>
      <c r="J72" s="91" t="str">
        <f t="shared" si="1"/>
        <v>2</v>
      </c>
      <c r="K72" s="91">
        <f t="shared" si="2"/>
        <v>4</v>
      </c>
      <c r="L72" s="91" t="str">
        <f t="shared" si="3"/>
        <v/>
      </c>
      <c r="M72" s="91"/>
    </row>
    <row r="73" spans="1:13" s="4" customFormat="1" ht="20.100000000000001" customHeight="1">
      <c r="A73" s="19" t="str">
        <f t="array" ref="A73">INDEX(G:G,SMALL(IF($K$12:$K$500=2,ROW($12:$500),4^8),ROW(G62)))&amp;""</f>
        <v/>
      </c>
      <c r="B73" s="100"/>
      <c r="C73" s="20" t="str">
        <f>IF(ISERROR(VLOOKUP(A73,'[1]Z07 一般公共预算财政拨款收入支出决算表(财决07表)'!$A$10:$T$500,4,FALSE)),"",VLOOKUP(A73,'[1]Z07 一般公共预算财政拨款收入支出决算表(财决07表)'!$A$10:$T$500,4,FALSE))</f>
        <v/>
      </c>
      <c r="D73" s="21" t="str">
        <f>IF(ISERROR(VLOOKUP(A73,'[1]Z07 一般公共预算财政拨款收入支出决算表(财决07表)'!$A$10:$T$500,11,FALSE)),"",VLOOKUP(A73,'[1]Z07 一般公共预算财政拨款收入支出决算表(财决07表)'!$A$10:$T$500,11,FALSE))</f>
        <v/>
      </c>
      <c r="E73" s="21" t="str">
        <f>IF(ISERROR(VLOOKUP(A73,'[1]Z07 一般公共预算财政拨款收入支出决算表(财决07表)'!$A$10:$T$500,12,FALSE)),"",VLOOKUP(A73,'[1]Z07 一般公共预算财政拨款收入支出决算表(财决07表)'!$A$10:$T$500,12,FALSE))</f>
        <v/>
      </c>
      <c r="F73" s="21" t="str">
        <f>IF(ISERROR(VLOOKUP(A73,'[1]Z07 一般公共预算财政拨款收入支出决算表(财决07表)'!$A$10:$T$500,15,FALSE)),"",VLOOKUP(A73,'[1]Z07 一般公共预算财政拨款收入支出决算表(财决07表)'!$A$10:$T$500,15,FALSE))</f>
        <v/>
      </c>
      <c r="G73" s="91">
        <f>'[1]Z07 一般公共预算财政拨款收入支出决算表(财决07表)'!A71</f>
        <v>0</v>
      </c>
      <c r="H73" s="101">
        <f>'[1]Z07 一般公共预算财政拨款收入支出决算表(财决07表)'!$K71</f>
        <v>0</v>
      </c>
      <c r="I73" s="91" t="str">
        <f t="shared" si="0"/>
        <v>2</v>
      </c>
      <c r="J73" s="91" t="str">
        <f t="shared" si="1"/>
        <v>2</v>
      </c>
      <c r="K73" s="91">
        <f t="shared" si="2"/>
        <v>4</v>
      </c>
      <c r="L73" s="91" t="str">
        <f t="shared" si="3"/>
        <v/>
      </c>
      <c r="M73" s="91"/>
    </row>
    <row r="74" spans="1:13" s="4" customFormat="1" ht="20.100000000000001" customHeight="1">
      <c r="A74" s="19" t="str">
        <f t="array" ref="A74">INDEX(G:G,SMALL(IF($K$12:$K$500=2,ROW($12:$500),4^8),ROW(G63)))&amp;""</f>
        <v/>
      </c>
      <c r="B74" s="100"/>
      <c r="C74" s="20" t="str">
        <f>IF(ISERROR(VLOOKUP(A74,'[1]Z07 一般公共预算财政拨款收入支出决算表(财决07表)'!$A$10:$T$500,4,FALSE)),"",VLOOKUP(A74,'[1]Z07 一般公共预算财政拨款收入支出决算表(财决07表)'!$A$10:$T$500,4,FALSE))</f>
        <v/>
      </c>
      <c r="D74" s="21" t="str">
        <f>IF(ISERROR(VLOOKUP(A74,'[1]Z07 一般公共预算财政拨款收入支出决算表(财决07表)'!$A$10:$T$500,11,FALSE)),"",VLOOKUP(A74,'[1]Z07 一般公共预算财政拨款收入支出决算表(财决07表)'!$A$10:$T$500,11,FALSE))</f>
        <v/>
      </c>
      <c r="E74" s="21" t="str">
        <f>IF(ISERROR(VLOOKUP(A74,'[1]Z07 一般公共预算财政拨款收入支出决算表(财决07表)'!$A$10:$T$500,12,FALSE)),"",VLOOKUP(A74,'[1]Z07 一般公共预算财政拨款收入支出决算表(财决07表)'!$A$10:$T$500,12,FALSE))</f>
        <v/>
      </c>
      <c r="F74" s="21" t="str">
        <f>IF(ISERROR(VLOOKUP(A74,'[1]Z07 一般公共预算财政拨款收入支出决算表(财决07表)'!$A$10:$T$500,15,FALSE)),"",VLOOKUP(A74,'[1]Z07 一般公共预算财政拨款收入支出决算表(财决07表)'!$A$10:$T$500,15,FALSE))</f>
        <v/>
      </c>
      <c r="G74" s="91">
        <f>'[1]Z07 一般公共预算财政拨款收入支出决算表(财决07表)'!A72</f>
        <v>0</v>
      </c>
      <c r="H74" s="101">
        <f>'[1]Z07 一般公共预算财政拨款收入支出决算表(财决07表)'!$K72</f>
        <v>0</v>
      </c>
      <c r="I74" s="91" t="str">
        <f t="shared" si="0"/>
        <v>2</v>
      </c>
      <c r="J74" s="91" t="str">
        <f t="shared" si="1"/>
        <v>2</v>
      </c>
      <c r="K74" s="91">
        <f t="shared" si="2"/>
        <v>4</v>
      </c>
      <c r="L74" s="91" t="str">
        <f t="shared" si="3"/>
        <v/>
      </c>
      <c r="M74" s="91"/>
    </row>
    <row r="75" spans="1:13" s="4" customFormat="1" ht="20.100000000000001" customHeight="1">
      <c r="A75" s="19" t="str">
        <f t="array" ref="A75">INDEX(G:G,SMALL(IF($K$12:$K$500=2,ROW($12:$500),4^8),ROW(G64)))&amp;""</f>
        <v/>
      </c>
      <c r="B75" s="100"/>
      <c r="C75" s="20" t="str">
        <f>IF(ISERROR(VLOOKUP(A75,'[1]Z07 一般公共预算财政拨款收入支出决算表(财决07表)'!$A$10:$T$500,4,FALSE)),"",VLOOKUP(A75,'[1]Z07 一般公共预算财政拨款收入支出决算表(财决07表)'!$A$10:$T$500,4,FALSE))</f>
        <v/>
      </c>
      <c r="D75" s="21" t="str">
        <f>IF(ISERROR(VLOOKUP(A75,'[1]Z07 一般公共预算财政拨款收入支出决算表(财决07表)'!$A$10:$T$500,11,FALSE)),"",VLOOKUP(A75,'[1]Z07 一般公共预算财政拨款收入支出决算表(财决07表)'!$A$10:$T$500,11,FALSE))</f>
        <v/>
      </c>
      <c r="E75" s="21" t="str">
        <f>IF(ISERROR(VLOOKUP(A75,'[1]Z07 一般公共预算财政拨款收入支出决算表(财决07表)'!$A$10:$T$500,12,FALSE)),"",VLOOKUP(A75,'[1]Z07 一般公共预算财政拨款收入支出决算表(财决07表)'!$A$10:$T$500,12,FALSE))</f>
        <v/>
      </c>
      <c r="F75" s="21" t="str">
        <f>IF(ISERROR(VLOOKUP(A75,'[1]Z07 一般公共预算财政拨款收入支出决算表(财决07表)'!$A$10:$T$500,15,FALSE)),"",VLOOKUP(A75,'[1]Z07 一般公共预算财政拨款收入支出决算表(财决07表)'!$A$10:$T$500,15,FALSE))</f>
        <v/>
      </c>
      <c r="G75" s="91">
        <f>'[1]Z07 一般公共预算财政拨款收入支出决算表(财决07表)'!A73</f>
        <v>0</v>
      </c>
      <c r="H75" s="101">
        <f>'[1]Z07 一般公共预算财政拨款收入支出决算表(财决07表)'!$K73</f>
        <v>0</v>
      </c>
      <c r="I75" s="91" t="str">
        <f t="shared" si="0"/>
        <v>2</v>
      </c>
      <c r="J75" s="91" t="str">
        <f t="shared" si="1"/>
        <v>2</v>
      </c>
      <c r="K75" s="91">
        <f t="shared" si="2"/>
        <v>4</v>
      </c>
      <c r="L75" s="91" t="str">
        <f t="shared" si="3"/>
        <v/>
      </c>
      <c r="M75" s="91"/>
    </row>
    <row r="76" spans="1:13" s="4" customFormat="1" ht="20.100000000000001" customHeight="1">
      <c r="A76" s="19" t="str">
        <f t="array" ref="A76">INDEX(G:G,SMALL(IF($K$12:$K$500=2,ROW($12:$500),4^8),ROW(G65)))&amp;""</f>
        <v/>
      </c>
      <c r="B76" s="100"/>
      <c r="C76" s="20" t="str">
        <f>IF(ISERROR(VLOOKUP(A76,'[1]Z07 一般公共预算财政拨款收入支出决算表(财决07表)'!$A$10:$T$500,4,FALSE)),"",VLOOKUP(A76,'[1]Z07 一般公共预算财政拨款收入支出决算表(财决07表)'!$A$10:$T$500,4,FALSE))</f>
        <v/>
      </c>
      <c r="D76" s="21" t="str">
        <f>IF(ISERROR(VLOOKUP(A76,'[1]Z07 一般公共预算财政拨款收入支出决算表(财决07表)'!$A$10:$T$500,11,FALSE)),"",VLOOKUP(A76,'[1]Z07 一般公共预算财政拨款收入支出决算表(财决07表)'!$A$10:$T$500,11,FALSE))</f>
        <v/>
      </c>
      <c r="E76" s="21" t="str">
        <f>IF(ISERROR(VLOOKUP(A76,'[1]Z07 一般公共预算财政拨款收入支出决算表(财决07表)'!$A$10:$T$500,12,FALSE)),"",VLOOKUP(A76,'[1]Z07 一般公共预算财政拨款收入支出决算表(财决07表)'!$A$10:$T$500,12,FALSE))</f>
        <v/>
      </c>
      <c r="F76" s="21" t="str">
        <f>IF(ISERROR(VLOOKUP(A76,'[1]Z07 一般公共预算财政拨款收入支出决算表(财决07表)'!$A$10:$T$500,15,FALSE)),"",VLOOKUP(A76,'[1]Z07 一般公共预算财政拨款收入支出决算表(财决07表)'!$A$10:$T$500,15,FALSE))</f>
        <v/>
      </c>
      <c r="G76" s="91">
        <f>'[1]Z07 一般公共预算财政拨款收入支出决算表(财决07表)'!A74</f>
        <v>0</v>
      </c>
      <c r="H76" s="101">
        <f>'[1]Z07 一般公共预算财政拨款收入支出决算表(财决07表)'!$K74</f>
        <v>0</v>
      </c>
      <c r="I76" s="91" t="str">
        <f t="shared" si="0"/>
        <v>2</v>
      </c>
      <c r="J76" s="91" t="str">
        <f t="shared" si="1"/>
        <v>2</v>
      </c>
      <c r="K76" s="91">
        <f t="shared" si="2"/>
        <v>4</v>
      </c>
      <c r="L76" s="91" t="str">
        <f t="shared" si="3"/>
        <v/>
      </c>
      <c r="M76" s="91"/>
    </row>
    <row r="77" spans="1:13" s="4" customFormat="1" ht="20.100000000000001" customHeight="1">
      <c r="A77" s="19" t="str">
        <f t="array" ref="A77">INDEX(G:G,SMALL(IF($K$12:$K$500=2,ROW($12:$500),4^8),ROW(G66)))&amp;""</f>
        <v/>
      </c>
      <c r="B77" s="100"/>
      <c r="C77" s="20" t="str">
        <f>IF(ISERROR(VLOOKUP(A77,'[1]Z07 一般公共预算财政拨款收入支出决算表(财决07表)'!$A$10:$T$500,4,FALSE)),"",VLOOKUP(A77,'[1]Z07 一般公共预算财政拨款收入支出决算表(财决07表)'!$A$10:$T$500,4,FALSE))</f>
        <v/>
      </c>
      <c r="D77" s="21" t="str">
        <f>IF(ISERROR(VLOOKUP(A77,'[1]Z07 一般公共预算财政拨款收入支出决算表(财决07表)'!$A$10:$T$500,11,FALSE)),"",VLOOKUP(A77,'[1]Z07 一般公共预算财政拨款收入支出决算表(财决07表)'!$A$10:$T$500,11,FALSE))</f>
        <v/>
      </c>
      <c r="E77" s="21" t="str">
        <f>IF(ISERROR(VLOOKUP(A77,'[1]Z07 一般公共预算财政拨款收入支出决算表(财决07表)'!$A$10:$T$500,12,FALSE)),"",VLOOKUP(A77,'[1]Z07 一般公共预算财政拨款收入支出决算表(财决07表)'!$A$10:$T$500,12,FALSE))</f>
        <v/>
      </c>
      <c r="F77" s="21" t="str">
        <f>IF(ISERROR(VLOOKUP(A77,'[1]Z07 一般公共预算财政拨款收入支出决算表(财决07表)'!$A$10:$T$500,15,FALSE)),"",VLOOKUP(A77,'[1]Z07 一般公共预算财政拨款收入支出决算表(财决07表)'!$A$10:$T$500,15,FALSE))</f>
        <v/>
      </c>
      <c r="G77" s="91">
        <f>'[1]Z07 一般公共预算财政拨款收入支出决算表(财决07表)'!A75</f>
        <v>0</v>
      </c>
      <c r="H77" s="101">
        <f>'[1]Z07 一般公共预算财政拨款收入支出决算表(财决07表)'!$K75</f>
        <v>0</v>
      </c>
      <c r="I77" s="91" t="str">
        <f t="shared" ref="I77:I140" si="4">IF(G77&gt;0,"1","2")</f>
        <v>2</v>
      </c>
      <c r="J77" s="91" t="str">
        <f t="shared" ref="J77:J140" si="5">IF(H77&gt;0,"1","2")</f>
        <v>2</v>
      </c>
      <c r="K77" s="91">
        <f t="shared" ref="K77:K140" si="6">I77+J77</f>
        <v>4</v>
      </c>
      <c r="L77" s="91" t="str">
        <f t="shared" ref="L77:L140" si="7">IF(C77&lt;&gt;"",ROW(),"")</f>
        <v/>
      </c>
      <c r="M77" s="91"/>
    </row>
    <row r="78" spans="1:13" s="4" customFormat="1" ht="20.100000000000001" customHeight="1">
      <c r="A78" s="19" t="str">
        <f t="array" ref="A78">INDEX(G:G,SMALL(IF($K$12:$K$500=2,ROW($12:$500),4^8),ROW(G67)))&amp;""</f>
        <v/>
      </c>
      <c r="B78" s="100"/>
      <c r="C78" s="20" t="str">
        <f>IF(ISERROR(VLOOKUP(A78,'[1]Z07 一般公共预算财政拨款收入支出决算表(财决07表)'!$A$10:$T$500,4,FALSE)),"",VLOOKUP(A78,'[1]Z07 一般公共预算财政拨款收入支出决算表(财决07表)'!$A$10:$T$500,4,FALSE))</f>
        <v/>
      </c>
      <c r="D78" s="105" t="str">
        <f>IF(ISERROR(VLOOKUP(A78,'[1]Z07 一般公共预算财政拨款收入支出决算表(财决07表)'!$A$10:$T$500,11,FALSE)),"",VLOOKUP(A78,'[1]Z07 一般公共预算财政拨款收入支出决算表(财决07表)'!$A$10:$T$500,11,FALSE))</f>
        <v/>
      </c>
      <c r="E78" s="105" t="str">
        <f>IF(ISERROR(VLOOKUP(A78,'[1]Z07 一般公共预算财政拨款收入支出决算表(财决07表)'!$A$10:$T$500,12,FALSE)),"",VLOOKUP(A78,'[1]Z07 一般公共预算财政拨款收入支出决算表(财决07表)'!$A$10:$T$500,12,FALSE))</f>
        <v/>
      </c>
      <c r="F78" s="105" t="str">
        <f>IF(ISERROR(VLOOKUP(A78,'[1]Z07 一般公共预算财政拨款收入支出决算表(财决07表)'!$A$10:$T$500,15,FALSE)),"",VLOOKUP(A78,'[1]Z07 一般公共预算财政拨款收入支出决算表(财决07表)'!$A$10:$T$500,15,FALSE))</f>
        <v/>
      </c>
      <c r="G78" s="91">
        <f>'[1]Z07 一般公共预算财政拨款收入支出决算表(财决07表)'!A76</f>
        <v>0</v>
      </c>
      <c r="H78" s="101">
        <f>'[1]Z07 一般公共预算财政拨款收入支出决算表(财决07表)'!$K76</f>
        <v>0</v>
      </c>
      <c r="I78" s="91" t="str">
        <f t="shared" si="4"/>
        <v>2</v>
      </c>
      <c r="J78" s="91" t="str">
        <f t="shared" si="5"/>
        <v>2</v>
      </c>
      <c r="K78" s="91">
        <f t="shared" si="6"/>
        <v>4</v>
      </c>
      <c r="L78" s="91" t="str">
        <f t="shared" si="7"/>
        <v/>
      </c>
      <c r="M78" s="91"/>
    </row>
    <row r="79" spans="1:13" s="4" customFormat="1" ht="20.100000000000001" customHeight="1">
      <c r="A79" s="19" t="str">
        <f t="array" ref="A79">INDEX(G:G,SMALL(IF($K$12:$K$500=2,ROW($12:$500),4^8),ROW(G68)))&amp;""</f>
        <v/>
      </c>
      <c r="B79" s="100"/>
      <c r="C79" s="20" t="str">
        <f>IF(ISERROR(VLOOKUP(A79,'[1]Z07 一般公共预算财政拨款收入支出决算表(财决07表)'!$A$10:$T$500,4,FALSE)),"",VLOOKUP(A79,'[1]Z07 一般公共预算财政拨款收入支出决算表(财决07表)'!$A$10:$T$500,4,FALSE))</f>
        <v/>
      </c>
      <c r="D79" s="105" t="str">
        <f>IF(ISERROR(VLOOKUP(A79,'[1]Z07 一般公共预算财政拨款收入支出决算表(财决07表)'!$A$10:$T$500,11,FALSE)),"",VLOOKUP(A79,'[1]Z07 一般公共预算财政拨款收入支出决算表(财决07表)'!$A$10:$T$500,11,FALSE))</f>
        <v/>
      </c>
      <c r="E79" s="105" t="str">
        <f>IF(ISERROR(VLOOKUP(A79,'[1]Z07 一般公共预算财政拨款收入支出决算表(财决07表)'!$A$10:$T$500,12,FALSE)),"",VLOOKUP(A79,'[1]Z07 一般公共预算财政拨款收入支出决算表(财决07表)'!$A$10:$T$500,12,FALSE))</f>
        <v/>
      </c>
      <c r="F79" s="105" t="str">
        <f>IF(ISERROR(VLOOKUP(A79,'[1]Z07 一般公共预算财政拨款收入支出决算表(财决07表)'!$A$10:$T$500,15,FALSE)),"",VLOOKUP(A79,'[1]Z07 一般公共预算财政拨款收入支出决算表(财决07表)'!$A$10:$T$500,15,FALSE))</f>
        <v/>
      </c>
      <c r="G79" s="91">
        <f>'[1]Z07 一般公共预算财政拨款收入支出决算表(财决07表)'!A77</f>
        <v>0</v>
      </c>
      <c r="H79" s="101">
        <f>'[1]Z07 一般公共预算财政拨款收入支出决算表(财决07表)'!$K77</f>
        <v>0</v>
      </c>
      <c r="I79" s="91" t="str">
        <f t="shared" si="4"/>
        <v>2</v>
      </c>
      <c r="J79" s="91" t="str">
        <f t="shared" si="5"/>
        <v>2</v>
      </c>
      <c r="K79" s="91">
        <f t="shared" si="6"/>
        <v>4</v>
      </c>
      <c r="L79" s="91" t="str">
        <f t="shared" si="7"/>
        <v/>
      </c>
      <c r="M79" s="91"/>
    </row>
    <row r="80" spans="1:13" s="4" customFormat="1" ht="20.100000000000001" customHeight="1">
      <c r="A80" s="19" t="str">
        <f t="array" ref="A80">INDEX(G:G,SMALL(IF($K$12:$K$500=2,ROW($12:$500),4^8),ROW(G69)))&amp;""</f>
        <v/>
      </c>
      <c r="B80" s="100"/>
      <c r="C80" s="20" t="str">
        <f>IF(ISERROR(VLOOKUP(A80,'[1]Z07 一般公共预算财政拨款收入支出决算表(财决07表)'!$A$10:$T$500,4,FALSE)),"",VLOOKUP(A80,'[1]Z07 一般公共预算财政拨款收入支出决算表(财决07表)'!$A$10:$T$500,4,FALSE))</f>
        <v/>
      </c>
      <c r="D80" s="105" t="str">
        <f>IF(ISERROR(VLOOKUP(A80,'[1]Z07 一般公共预算财政拨款收入支出决算表(财决07表)'!$A$10:$T$500,11,FALSE)),"",VLOOKUP(A80,'[1]Z07 一般公共预算财政拨款收入支出决算表(财决07表)'!$A$10:$T$500,11,FALSE))</f>
        <v/>
      </c>
      <c r="E80" s="105" t="str">
        <f>IF(ISERROR(VLOOKUP(A80,'[1]Z07 一般公共预算财政拨款收入支出决算表(财决07表)'!$A$10:$T$500,12,FALSE)),"",VLOOKUP(A80,'[1]Z07 一般公共预算财政拨款收入支出决算表(财决07表)'!$A$10:$T$500,12,FALSE))</f>
        <v/>
      </c>
      <c r="F80" s="105" t="str">
        <f>IF(ISERROR(VLOOKUP(A80,'[1]Z07 一般公共预算财政拨款收入支出决算表(财决07表)'!$A$10:$T$500,15,FALSE)),"",VLOOKUP(A80,'[1]Z07 一般公共预算财政拨款收入支出决算表(财决07表)'!$A$10:$T$500,15,FALSE))</f>
        <v/>
      </c>
      <c r="G80" s="91">
        <f>'[1]Z07 一般公共预算财政拨款收入支出决算表(财决07表)'!A78</f>
        <v>0</v>
      </c>
      <c r="H80" s="101">
        <f>'[1]Z07 一般公共预算财政拨款收入支出决算表(财决07表)'!$K78</f>
        <v>0</v>
      </c>
      <c r="I80" s="91" t="str">
        <f t="shared" si="4"/>
        <v>2</v>
      </c>
      <c r="J80" s="91" t="str">
        <f t="shared" si="5"/>
        <v>2</v>
      </c>
      <c r="K80" s="91">
        <f t="shared" si="6"/>
        <v>4</v>
      </c>
      <c r="L80" s="91" t="str">
        <f t="shared" si="7"/>
        <v/>
      </c>
      <c r="M80" s="91"/>
    </row>
    <row r="81" spans="1:13" s="4" customFormat="1" ht="20.100000000000001" customHeight="1">
      <c r="A81" s="19" t="str">
        <f t="array" ref="A81">INDEX(G:G,SMALL(IF($K$12:$K$500=2,ROW($12:$500),4^8),ROW(G70)))&amp;""</f>
        <v/>
      </c>
      <c r="B81" s="100"/>
      <c r="C81" s="20" t="str">
        <f>IF(ISERROR(VLOOKUP(A81,'[1]Z07 一般公共预算财政拨款收入支出决算表(财决07表)'!$A$10:$T$500,4,FALSE)),"",VLOOKUP(A81,'[1]Z07 一般公共预算财政拨款收入支出决算表(财决07表)'!$A$10:$T$500,4,FALSE))</f>
        <v/>
      </c>
      <c r="D81" s="105" t="str">
        <f>IF(ISERROR(VLOOKUP(A81,'[1]Z07 一般公共预算财政拨款收入支出决算表(财决07表)'!$A$10:$T$500,11,FALSE)),"",VLOOKUP(A81,'[1]Z07 一般公共预算财政拨款收入支出决算表(财决07表)'!$A$10:$T$500,11,FALSE))</f>
        <v/>
      </c>
      <c r="E81" s="105" t="str">
        <f>IF(ISERROR(VLOOKUP(A81,'[1]Z07 一般公共预算财政拨款收入支出决算表(财决07表)'!$A$10:$T$500,12,FALSE)),"",VLOOKUP(A81,'[1]Z07 一般公共预算财政拨款收入支出决算表(财决07表)'!$A$10:$T$500,12,FALSE))</f>
        <v/>
      </c>
      <c r="F81" s="105" t="str">
        <f>IF(ISERROR(VLOOKUP(A81,'[1]Z07 一般公共预算财政拨款收入支出决算表(财决07表)'!$A$10:$T$500,15,FALSE)),"",VLOOKUP(A81,'[1]Z07 一般公共预算财政拨款收入支出决算表(财决07表)'!$A$10:$T$500,15,FALSE))</f>
        <v/>
      </c>
      <c r="G81" s="91">
        <f>'[1]Z07 一般公共预算财政拨款收入支出决算表(财决07表)'!A79</f>
        <v>0</v>
      </c>
      <c r="H81" s="101">
        <f>'[1]Z07 一般公共预算财政拨款收入支出决算表(财决07表)'!$K79</f>
        <v>0</v>
      </c>
      <c r="I81" s="91" t="str">
        <f t="shared" si="4"/>
        <v>2</v>
      </c>
      <c r="J81" s="91" t="str">
        <f t="shared" si="5"/>
        <v>2</v>
      </c>
      <c r="K81" s="91">
        <f t="shared" si="6"/>
        <v>4</v>
      </c>
      <c r="L81" s="91" t="str">
        <f t="shared" si="7"/>
        <v/>
      </c>
      <c r="M81" s="91"/>
    </row>
    <row r="82" spans="1:13" s="4" customFormat="1" ht="20.100000000000001" customHeight="1">
      <c r="A82" s="19" t="str">
        <f t="array" ref="A82">INDEX(G:G,SMALL(IF($K$12:$K$500=2,ROW($12:$500),4^8),ROW(G71)))&amp;""</f>
        <v/>
      </c>
      <c r="B82" s="100"/>
      <c r="C82" s="20" t="str">
        <f>IF(ISERROR(VLOOKUP(A82,'[1]Z07 一般公共预算财政拨款收入支出决算表(财决07表)'!$A$10:$T$500,4,FALSE)),"",VLOOKUP(A82,'[1]Z07 一般公共预算财政拨款收入支出决算表(财决07表)'!$A$10:$T$500,4,FALSE))</f>
        <v/>
      </c>
      <c r="D82" s="105" t="str">
        <f>IF(ISERROR(VLOOKUP(A82,'[1]Z07 一般公共预算财政拨款收入支出决算表(财决07表)'!$A$10:$T$500,11,FALSE)),"",VLOOKUP(A82,'[1]Z07 一般公共预算财政拨款收入支出决算表(财决07表)'!$A$10:$T$500,11,FALSE))</f>
        <v/>
      </c>
      <c r="E82" s="105" t="str">
        <f>IF(ISERROR(VLOOKUP(A82,'[1]Z07 一般公共预算财政拨款收入支出决算表(财决07表)'!$A$10:$T$500,12,FALSE)),"",VLOOKUP(A82,'[1]Z07 一般公共预算财政拨款收入支出决算表(财决07表)'!$A$10:$T$500,12,FALSE))</f>
        <v/>
      </c>
      <c r="F82" s="105" t="str">
        <f>IF(ISERROR(VLOOKUP(A82,'[1]Z07 一般公共预算财政拨款收入支出决算表(财决07表)'!$A$10:$T$500,15,FALSE)),"",VLOOKUP(A82,'[1]Z07 一般公共预算财政拨款收入支出决算表(财决07表)'!$A$10:$T$500,15,FALSE))</f>
        <v/>
      </c>
      <c r="G82" s="91">
        <f>'[1]Z07 一般公共预算财政拨款收入支出决算表(财决07表)'!A80</f>
        <v>0</v>
      </c>
      <c r="H82" s="101">
        <f>'[1]Z07 一般公共预算财政拨款收入支出决算表(财决07表)'!$K80</f>
        <v>0</v>
      </c>
      <c r="I82" s="91" t="str">
        <f t="shared" si="4"/>
        <v>2</v>
      </c>
      <c r="J82" s="91" t="str">
        <f t="shared" si="5"/>
        <v>2</v>
      </c>
      <c r="K82" s="91">
        <f t="shared" si="6"/>
        <v>4</v>
      </c>
      <c r="L82" s="91" t="str">
        <f t="shared" si="7"/>
        <v/>
      </c>
      <c r="M82" s="91"/>
    </row>
    <row r="83" spans="1:13" s="4" customFormat="1" ht="20.100000000000001" customHeight="1">
      <c r="A83" s="19" t="str">
        <f t="array" ref="A83">INDEX(G:G,SMALL(IF($K$12:$K$500=2,ROW($12:$500),4^8),ROW(G72)))&amp;""</f>
        <v/>
      </c>
      <c r="B83" s="100"/>
      <c r="C83" s="20" t="str">
        <f>IF(ISERROR(VLOOKUP(A83,'[1]Z07 一般公共预算财政拨款收入支出决算表(财决07表)'!$A$10:$T$500,4,FALSE)),"",VLOOKUP(A83,'[1]Z07 一般公共预算财政拨款收入支出决算表(财决07表)'!$A$10:$T$500,4,FALSE))</f>
        <v/>
      </c>
      <c r="D83" s="105" t="str">
        <f>IF(ISERROR(VLOOKUP(A83,'[1]Z07 一般公共预算财政拨款收入支出决算表(财决07表)'!$A$10:$T$500,11,FALSE)),"",VLOOKUP(A83,'[1]Z07 一般公共预算财政拨款收入支出决算表(财决07表)'!$A$10:$T$500,11,FALSE))</f>
        <v/>
      </c>
      <c r="E83" s="105" t="str">
        <f>IF(ISERROR(VLOOKUP(A83,'[1]Z07 一般公共预算财政拨款收入支出决算表(财决07表)'!$A$10:$T$500,12,FALSE)),"",VLOOKUP(A83,'[1]Z07 一般公共预算财政拨款收入支出决算表(财决07表)'!$A$10:$T$500,12,FALSE))</f>
        <v/>
      </c>
      <c r="F83" s="105" t="str">
        <f>IF(ISERROR(VLOOKUP(A83,'[1]Z07 一般公共预算财政拨款收入支出决算表(财决07表)'!$A$10:$T$500,15,FALSE)),"",VLOOKUP(A83,'[1]Z07 一般公共预算财政拨款收入支出决算表(财决07表)'!$A$10:$T$500,15,FALSE))</f>
        <v/>
      </c>
      <c r="G83" s="91">
        <f>'[1]Z07 一般公共预算财政拨款收入支出决算表(财决07表)'!A81</f>
        <v>0</v>
      </c>
      <c r="H83" s="101">
        <f>'[1]Z07 一般公共预算财政拨款收入支出决算表(财决07表)'!$K81</f>
        <v>0</v>
      </c>
      <c r="I83" s="91" t="str">
        <f t="shared" si="4"/>
        <v>2</v>
      </c>
      <c r="J83" s="91" t="str">
        <f t="shared" si="5"/>
        <v>2</v>
      </c>
      <c r="K83" s="91">
        <f t="shared" si="6"/>
        <v>4</v>
      </c>
      <c r="L83" s="91" t="str">
        <f t="shared" si="7"/>
        <v/>
      </c>
      <c r="M83" s="91"/>
    </row>
    <row r="84" spans="1:13" s="4" customFormat="1" ht="20.100000000000001" customHeight="1">
      <c r="A84" s="19" t="str">
        <f t="array" ref="A84">INDEX(G:G,SMALL(IF($K$12:$K$500=2,ROW($12:$500),4^8),ROW(G73)))&amp;""</f>
        <v/>
      </c>
      <c r="B84" s="100"/>
      <c r="C84" s="20" t="str">
        <f>IF(ISERROR(VLOOKUP(A84,'[1]Z07 一般公共预算财政拨款收入支出决算表(财决07表)'!$A$10:$T$500,4,FALSE)),"",VLOOKUP(A84,'[1]Z07 一般公共预算财政拨款收入支出决算表(财决07表)'!$A$10:$T$500,4,FALSE))</f>
        <v/>
      </c>
      <c r="D84" s="105" t="str">
        <f>IF(ISERROR(VLOOKUP(A84,'[1]Z07 一般公共预算财政拨款收入支出决算表(财决07表)'!$A$10:$T$500,11,FALSE)),"",VLOOKUP(A84,'[1]Z07 一般公共预算财政拨款收入支出决算表(财决07表)'!$A$10:$T$500,11,FALSE))</f>
        <v/>
      </c>
      <c r="E84" s="105" t="str">
        <f>IF(ISERROR(VLOOKUP(A84,'[1]Z07 一般公共预算财政拨款收入支出决算表(财决07表)'!$A$10:$T$500,12,FALSE)),"",VLOOKUP(A84,'[1]Z07 一般公共预算财政拨款收入支出决算表(财决07表)'!$A$10:$T$500,12,FALSE))</f>
        <v/>
      </c>
      <c r="F84" s="105" t="str">
        <f>IF(ISERROR(VLOOKUP(A84,'[1]Z07 一般公共预算财政拨款收入支出决算表(财决07表)'!$A$10:$T$500,15,FALSE)),"",VLOOKUP(A84,'[1]Z07 一般公共预算财政拨款收入支出决算表(财决07表)'!$A$10:$T$500,15,FALSE))</f>
        <v/>
      </c>
      <c r="G84" s="91">
        <f>'[1]Z07 一般公共预算财政拨款收入支出决算表(财决07表)'!A82</f>
        <v>0</v>
      </c>
      <c r="H84" s="101">
        <f>'[1]Z07 一般公共预算财政拨款收入支出决算表(财决07表)'!$K82</f>
        <v>0</v>
      </c>
      <c r="I84" s="91" t="str">
        <f t="shared" si="4"/>
        <v>2</v>
      </c>
      <c r="J84" s="91" t="str">
        <f t="shared" si="5"/>
        <v>2</v>
      </c>
      <c r="K84" s="91">
        <f t="shared" si="6"/>
        <v>4</v>
      </c>
      <c r="L84" s="91" t="str">
        <f t="shared" si="7"/>
        <v/>
      </c>
      <c r="M84" s="91"/>
    </row>
    <row r="85" spans="1:13" s="4" customFormat="1" ht="20.100000000000001" customHeight="1">
      <c r="A85" s="19" t="str">
        <f t="array" ref="A85">INDEX(G:G,SMALL(IF($K$12:$K$500=2,ROW($12:$500),4^8),ROW(G74)))&amp;""</f>
        <v/>
      </c>
      <c r="B85" s="100"/>
      <c r="C85" s="20" t="str">
        <f>IF(ISERROR(VLOOKUP(A85,'[1]Z07 一般公共预算财政拨款收入支出决算表(财决07表)'!$A$10:$T$500,4,FALSE)),"",VLOOKUP(A85,'[1]Z07 一般公共预算财政拨款收入支出决算表(财决07表)'!$A$10:$T$500,4,FALSE))</f>
        <v/>
      </c>
      <c r="D85" s="105" t="str">
        <f>IF(ISERROR(VLOOKUP(A85,'[1]Z07 一般公共预算财政拨款收入支出决算表(财决07表)'!$A$10:$T$500,11,FALSE)),"",VLOOKUP(A85,'[1]Z07 一般公共预算财政拨款收入支出决算表(财决07表)'!$A$10:$T$500,11,FALSE))</f>
        <v/>
      </c>
      <c r="E85" s="105" t="str">
        <f>IF(ISERROR(VLOOKUP(A85,'[1]Z07 一般公共预算财政拨款收入支出决算表(财决07表)'!$A$10:$T$500,12,FALSE)),"",VLOOKUP(A85,'[1]Z07 一般公共预算财政拨款收入支出决算表(财决07表)'!$A$10:$T$500,12,FALSE))</f>
        <v/>
      </c>
      <c r="F85" s="105" t="str">
        <f>IF(ISERROR(VLOOKUP(A85,'[1]Z07 一般公共预算财政拨款收入支出决算表(财决07表)'!$A$10:$T$500,15,FALSE)),"",VLOOKUP(A85,'[1]Z07 一般公共预算财政拨款收入支出决算表(财决07表)'!$A$10:$T$500,15,FALSE))</f>
        <v/>
      </c>
      <c r="G85" s="91">
        <f>'[1]Z07 一般公共预算财政拨款收入支出决算表(财决07表)'!A83</f>
        <v>0</v>
      </c>
      <c r="H85" s="101">
        <f>'[1]Z07 一般公共预算财政拨款收入支出决算表(财决07表)'!$K83</f>
        <v>0</v>
      </c>
      <c r="I85" s="91" t="str">
        <f t="shared" si="4"/>
        <v>2</v>
      </c>
      <c r="J85" s="91" t="str">
        <f t="shared" si="5"/>
        <v>2</v>
      </c>
      <c r="K85" s="91">
        <f t="shared" si="6"/>
        <v>4</v>
      </c>
      <c r="L85" s="91" t="str">
        <f t="shared" si="7"/>
        <v/>
      </c>
      <c r="M85" s="91"/>
    </row>
    <row r="86" spans="1:13" s="4" customFormat="1" ht="20.100000000000001" customHeight="1">
      <c r="A86" s="19" t="str">
        <f t="array" ref="A86">INDEX(G:G,SMALL(IF($K$12:$K$500=2,ROW($12:$500),4^8),ROW(G75)))&amp;""</f>
        <v/>
      </c>
      <c r="B86" s="100"/>
      <c r="C86" s="20" t="str">
        <f>IF(ISERROR(VLOOKUP(A86,'[1]Z07 一般公共预算财政拨款收入支出决算表(财决07表)'!$A$10:$T$500,4,FALSE)),"",VLOOKUP(A86,'[1]Z07 一般公共预算财政拨款收入支出决算表(财决07表)'!$A$10:$T$500,4,FALSE))</f>
        <v/>
      </c>
      <c r="D86" s="105" t="str">
        <f>IF(ISERROR(VLOOKUP(A86,'[1]Z07 一般公共预算财政拨款收入支出决算表(财决07表)'!$A$10:$T$500,11,FALSE)),"",VLOOKUP(A86,'[1]Z07 一般公共预算财政拨款收入支出决算表(财决07表)'!$A$10:$T$500,11,FALSE))</f>
        <v/>
      </c>
      <c r="E86" s="105" t="str">
        <f>IF(ISERROR(VLOOKUP(A86,'[1]Z07 一般公共预算财政拨款收入支出决算表(财决07表)'!$A$10:$T$500,12,FALSE)),"",VLOOKUP(A86,'[1]Z07 一般公共预算财政拨款收入支出决算表(财决07表)'!$A$10:$T$500,12,FALSE))</f>
        <v/>
      </c>
      <c r="F86" s="105" t="str">
        <f>IF(ISERROR(VLOOKUP(A86,'[1]Z07 一般公共预算财政拨款收入支出决算表(财决07表)'!$A$10:$T$500,15,FALSE)),"",VLOOKUP(A86,'[1]Z07 一般公共预算财政拨款收入支出决算表(财决07表)'!$A$10:$T$500,15,FALSE))</f>
        <v/>
      </c>
      <c r="G86" s="91">
        <f>'[1]Z07 一般公共预算财政拨款收入支出决算表(财决07表)'!A84</f>
        <v>0</v>
      </c>
      <c r="H86" s="101">
        <f>'[1]Z07 一般公共预算财政拨款收入支出决算表(财决07表)'!$K84</f>
        <v>0</v>
      </c>
      <c r="I86" s="91" t="str">
        <f t="shared" si="4"/>
        <v>2</v>
      </c>
      <c r="J86" s="91" t="str">
        <f t="shared" si="5"/>
        <v>2</v>
      </c>
      <c r="K86" s="91">
        <f t="shared" si="6"/>
        <v>4</v>
      </c>
      <c r="L86" s="91" t="str">
        <f t="shared" si="7"/>
        <v/>
      </c>
      <c r="M86" s="91"/>
    </row>
    <row r="87" spans="1:13" s="4" customFormat="1" ht="20.100000000000001" customHeight="1">
      <c r="A87" s="19" t="str">
        <f t="array" ref="A87">INDEX(G:G,SMALL(IF($K$12:$K$500=2,ROW($12:$500),4^8),ROW(G76)))&amp;""</f>
        <v/>
      </c>
      <c r="B87" s="100"/>
      <c r="C87" s="20" t="str">
        <f>IF(ISERROR(VLOOKUP(A87,'[1]Z07 一般公共预算财政拨款收入支出决算表(财决07表)'!$A$10:$T$500,4,FALSE)),"",VLOOKUP(A87,'[1]Z07 一般公共预算财政拨款收入支出决算表(财决07表)'!$A$10:$T$500,4,FALSE))</f>
        <v/>
      </c>
      <c r="D87" s="105" t="str">
        <f>IF(ISERROR(VLOOKUP(A87,'[1]Z07 一般公共预算财政拨款收入支出决算表(财决07表)'!$A$10:$T$500,11,FALSE)),"",VLOOKUP(A87,'[1]Z07 一般公共预算财政拨款收入支出决算表(财决07表)'!$A$10:$T$500,11,FALSE))</f>
        <v/>
      </c>
      <c r="E87" s="105" t="str">
        <f>IF(ISERROR(VLOOKUP(A87,'[1]Z07 一般公共预算财政拨款收入支出决算表(财决07表)'!$A$10:$T$500,12,FALSE)),"",VLOOKUP(A87,'[1]Z07 一般公共预算财政拨款收入支出决算表(财决07表)'!$A$10:$T$500,12,FALSE))</f>
        <v/>
      </c>
      <c r="F87" s="105" t="str">
        <f>IF(ISERROR(VLOOKUP(A87,'[1]Z07 一般公共预算财政拨款收入支出决算表(财决07表)'!$A$10:$T$500,15,FALSE)),"",VLOOKUP(A87,'[1]Z07 一般公共预算财政拨款收入支出决算表(财决07表)'!$A$10:$T$500,15,FALSE))</f>
        <v/>
      </c>
      <c r="G87" s="91">
        <f>'[1]Z07 一般公共预算财政拨款收入支出决算表(财决07表)'!A85</f>
        <v>0</v>
      </c>
      <c r="H87" s="101">
        <f>'[1]Z07 一般公共预算财政拨款收入支出决算表(财决07表)'!$K85</f>
        <v>0</v>
      </c>
      <c r="I87" s="91" t="str">
        <f t="shared" si="4"/>
        <v>2</v>
      </c>
      <c r="J87" s="91" t="str">
        <f t="shared" si="5"/>
        <v>2</v>
      </c>
      <c r="K87" s="91">
        <f t="shared" si="6"/>
        <v>4</v>
      </c>
      <c r="L87" s="91" t="str">
        <f t="shared" si="7"/>
        <v/>
      </c>
      <c r="M87" s="91"/>
    </row>
    <row r="88" spans="1:13" s="4" customFormat="1" ht="20.100000000000001" customHeight="1">
      <c r="A88" s="19" t="str">
        <f t="array" ref="A88">INDEX(G:G,SMALL(IF($K$12:$K$500=2,ROW($12:$500),4^8),ROW(G77)))&amp;""</f>
        <v/>
      </c>
      <c r="B88" s="100"/>
      <c r="C88" s="20" t="str">
        <f>IF(ISERROR(VLOOKUP(A88,'[1]Z07 一般公共预算财政拨款收入支出决算表(财决07表)'!$A$10:$T$500,4,FALSE)),"",VLOOKUP(A88,'[1]Z07 一般公共预算财政拨款收入支出决算表(财决07表)'!$A$10:$T$500,4,FALSE))</f>
        <v/>
      </c>
      <c r="D88" s="105" t="str">
        <f>IF(ISERROR(VLOOKUP(A88,'[1]Z07 一般公共预算财政拨款收入支出决算表(财决07表)'!$A$10:$T$500,11,FALSE)),"",VLOOKUP(A88,'[1]Z07 一般公共预算财政拨款收入支出决算表(财决07表)'!$A$10:$T$500,11,FALSE))</f>
        <v/>
      </c>
      <c r="E88" s="105" t="str">
        <f>IF(ISERROR(VLOOKUP(A88,'[1]Z07 一般公共预算财政拨款收入支出决算表(财决07表)'!$A$10:$T$500,12,FALSE)),"",VLOOKUP(A88,'[1]Z07 一般公共预算财政拨款收入支出决算表(财决07表)'!$A$10:$T$500,12,FALSE))</f>
        <v/>
      </c>
      <c r="F88" s="105" t="str">
        <f>IF(ISERROR(VLOOKUP(A88,'[1]Z07 一般公共预算财政拨款收入支出决算表(财决07表)'!$A$10:$T$500,15,FALSE)),"",VLOOKUP(A88,'[1]Z07 一般公共预算财政拨款收入支出决算表(财决07表)'!$A$10:$T$500,15,FALSE))</f>
        <v/>
      </c>
      <c r="G88" s="91">
        <f>'[1]Z07 一般公共预算财政拨款收入支出决算表(财决07表)'!A86</f>
        <v>0</v>
      </c>
      <c r="H88" s="101">
        <f>'[1]Z07 一般公共预算财政拨款收入支出决算表(财决07表)'!$K86</f>
        <v>0</v>
      </c>
      <c r="I88" s="91" t="str">
        <f t="shared" si="4"/>
        <v>2</v>
      </c>
      <c r="J88" s="91" t="str">
        <f t="shared" si="5"/>
        <v>2</v>
      </c>
      <c r="K88" s="91">
        <f t="shared" si="6"/>
        <v>4</v>
      </c>
      <c r="L88" s="91" t="str">
        <f t="shared" si="7"/>
        <v/>
      </c>
      <c r="M88" s="91"/>
    </row>
    <row r="89" spans="1:13" s="4" customFormat="1" ht="20.100000000000001" customHeight="1">
      <c r="A89" s="19" t="str">
        <f t="array" ref="A89">INDEX(G:G,SMALL(IF($K$12:$K$500=2,ROW($12:$500),4^8),ROW(G78)))&amp;""</f>
        <v/>
      </c>
      <c r="B89" s="100"/>
      <c r="C89" s="20" t="str">
        <f>IF(ISERROR(VLOOKUP(A89,'[1]Z07 一般公共预算财政拨款收入支出决算表(财决07表)'!$A$10:$T$500,4,FALSE)),"",VLOOKUP(A89,'[1]Z07 一般公共预算财政拨款收入支出决算表(财决07表)'!$A$10:$T$500,4,FALSE))</f>
        <v/>
      </c>
      <c r="D89" s="105" t="str">
        <f>IF(ISERROR(VLOOKUP(A89,'[1]Z07 一般公共预算财政拨款收入支出决算表(财决07表)'!$A$10:$T$500,11,FALSE)),"",VLOOKUP(A89,'[1]Z07 一般公共预算财政拨款收入支出决算表(财决07表)'!$A$10:$T$500,11,FALSE))</f>
        <v/>
      </c>
      <c r="E89" s="105" t="str">
        <f>IF(ISERROR(VLOOKUP(A89,'[1]Z07 一般公共预算财政拨款收入支出决算表(财决07表)'!$A$10:$T$500,12,FALSE)),"",VLOOKUP(A89,'[1]Z07 一般公共预算财政拨款收入支出决算表(财决07表)'!$A$10:$T$500,12,FALSE))</f>
        <v/>
      </c>
      <c r="F89" s="105" t="str">
        <f>IF(ISERROR(VLOOKUP(A89,'[1]Z07 一般公共预算财政拨款收入支出决算表(财决07表)'!$A$10:$T$500,15,FALSE)),"",VLOOKUP(A89,'[1]Z07 一般公共预算财政拨款收入支出决算表(财决07表)'!$A$10:$T$500,15,FALSE))</f>
        <v/>
      </c>
      <c r="G89" s="91">
        <f>'[1]Z07 一般公共预算财政拨款收入支出决算表(财决07表)'!A87</f>
        <v>0</v>
      </c>
      <c r="H89" s="101">
        <f>'[1]Z07 一般公共预算财政拨款收入支出决算表(财决07表)'!$K87</f>
        <v>0</v>
      </c>
      <c r="I89" s="91" t="str">
        <f t="shared" si="4"/>
        <v>2</v>
      </c>
      <c r="J89" s="91" t="str">
        <f t="shared" si="5"/>
        <v>2</v>
      </c>
      <c r="K89" s="91">
        <f t="shared" si="6"/>
        <v>4</v>
      </c>
      <c r="L89" s="91" t="str">
        <f t="shared" si="7"/>
        <v/>
      </c>
      <c r="M89" s="91"/>
    </row>
    <row r="90" spans="1:13" s="4" customFormat="1" ht="20.100000000000001" customHeight="1">
      <c r="A90" s="19" t="str">
        <f t="array" ref="A90">INDEX(G:G,SMALL(IF($K$12:$K$500=2,ROW($12:$500),4^8),ROW(G79)))&amp;""</f>
        <v/>
      </c>
      <c r="B90" s="100"/>
      <c r="C90" s="20" t="str">
        <f>IF(ISERROR(VLOOKUP(A90,'[1]Z07 一般公共预算财政拨款收入支出决算表(财决07表)'!$A$10:$T$500,4,FALSE)),"",VLOOKUP(A90,'[1]Z07 一般公共预算财政拨款收入支出决算表(财决07表)'!$A$10:$T$500,4,FALSE))</f>
        <v/>
      </c>
      <c r="D90" s="105" t="str">
        <f>IF(ISERROR(VLOOKUP(A90,'[1]Z07 一般公共预算财政拨款收入支出决算表(财决07表)'!$A$10:$T$500,11,FALSE)),"",VLOOKUP(A90,'[1]Z07 一般公共预算财政拨款收入支出决算表(财决07表)'!$A$10:$T$500,11,FALSE))</f>
        <v/>
      </c>
      <c r="E90" s="105" t="str">
        <f>IF(ISERROR(VLOOKUP(A90,'[1]Z07 一般公共预算财政拨款收入支出决算表(财决07表)'!$A$10:$T$500,12,FALSE)),"",VLOOKUP(A90,'[1]Z07 一般公共预算财政拨款收入支出决算表(财决07表)'!$A$10:$T$500,12,FALSE))</f>
        <v/>
      </c>
      <c r="F90" s="105" t="str">
        <f>IF(ISERROR(VLOOKUP(A90,'[1]Z07 一般公共预算财政拨款收入支出决算表(财决07表)'!$A$10:$T$500,15,FALSE)),"",VLOOKUP(A90,'[1]Z07 一般公共预算财政拨款收入支出决算表(财决07表)'!$A$10:$T$500,15,FALSE))</f>
        <v/>
      </c>
      <c r="G90" s="91">
        <f>'[1]Z07 一般公共预算财政拨款收入支出决算表(财决07表)'!A88</f>
        <v>0</v>
      </c>
      <c r="H90" s="101">
        <f>'[1]Z07 一般公共预算财政拨款收入支出决算表(财决07表)'!$K88</f>
        <v>0</v>
      </c>
      <c r="I90" s="91" t="str">
        <f t="shared" si="4"/>
        <v>2</v>
      </c>
      <c r="J90" s="91" t="str">
        <f t="shared" si="5"/>
        <v>2</v>
      </c>
      <c r="K90" s="91">
        <f t="shared" si="6"/>
        <v>4</v>
      </c>
      <c r="L90" s="91" t="str">
        <f t="shared" si="7"/>
        <v/>
      </c>
      <c r="M90" s="91"/>
    </row>
    <row r="91" spans="1:13" s="4" customFormat="1" ht="20.100000000000001" customHeight="1">
      <c r="A91" s="19" t="str">
        <f t="array" ref="A91">INDEX(G:G,SMALL(IF($K$12:$K$500=2,ROW($12:$500),4^8),ROW(G80)))&amp;""</f>
        <v/>
      </c>
      <c r="B91" s="100"/>
      <c r="C91" s="20" t="str">
        <f>IF(ISERROR(VLOOKUP(A91,'[1]Z07 一般公共预算财政拨款收入支出决算表(财决07表)'!$A$10:$T$500,4,FALSE)),"",VLOOKUP(A91,'[1]Z07 一般公共预算财政拨款收入支出决算表(财决07表)'!$A$10:$T$500,4,FALSE))</f>
        <v/>
      </c>
      <c r="D91" s="105" t="str">
        <f>IF(ISERROR(VLOOKUP(A91,'[1]Z07 一般公共预算财政拨款收入支出决算表(财决07表)'!$A$10:$T$500,11,FALSE)),"",VLOOKUP(A91,'[1]Z07 一般公共预算财政拨款收入支出决算表(财决07表)'!$A$10:$T$500,11,FALSE))</f>
        <v/>
      </c>
      <c r="E91" s="105" t="str">
        <f>IF(ISERROR(VLOOKUP(A91,'[1]Z07 一般公共预算财政拨款收入支出决算表(财决07表)'!$A$10:$T$500,12,FALSE)),"",VLOOKUP(A91,'[1]Z07 一般公共预算财政拨款收入支出决算表(财决07表)'!$A$10:$T$500,12,FALSE))</f>
        <v/>
      </c>
      <c r="F91" s="105" t="str">
        <f>IF(ISERROR(VLOOKUP(A91,'[1]Z07 一般公共预算财政拨款收入支出决算表(财决07表)'!$A$10:$T$500,15,FALSE)),"",VLOOKUP(A91,'[1]Z07 一般公共预算财政拨款收入支出决算表(财决07表)'!$A$10:$T$500,15,FALSE))</f>
        <v/>
      </c>
      <c r="G91" s="91">
        <f>'[1]Z07 一般公共预算财政拨款收入支出决算表(财决07表)'!A89</f>
        <v>0</v>
      </c>
      <c r="H91" s="101">
        <f>'[1]Z07 一般公共预算财政拨款收入支出决算表(财决07表)'!$K89</f>
        <v>0</v>
      </c>
      <c r="I91" s="91" t="str">
        <f t="shared" si="4"/>
        <v>2</v>
      </c>
      <c r="J91" s="91" t="str">
        <f t="shared" si="5"/>
        <v>2</v>
      </c>
      <c r="K91" s="91">
        <f t="shared" si="6"/>
        <v>4</v>
      </c>
      <c r="L91" s="91" t="str">
        <f t="shared" si="7"/>
        <v/>
      </c>
      <c r="M91" s="91"/>
    </row>
    <row r="92" spans="1:13" s="4" customFormat="1" ht="20.100000000000001" customHeight="1">
      <c r="A92" s="19" t="str">
        <f t="array" ref="A92">INDEX(G:G,SMALL(IF($K$12:$K$500=2,ROW($12:$500),4^8),ROW(G81)))&amp;""</f>
        <v/>
      </c>
      <c r="B92" s="100"/>
      <c r="C92" s="20" t="str">
        <f>IF(ISERROR(VLOOKUP(A92,'[1]Z07 一般公共预算财政拨款收入支出决算表(财决07表)'!$A$10:$T$500,4,FALSE)),"",VLOOKUP(A92,'[1]Z07 一般公共预算财政拨款收入支出决算表(财决07表)'!$A$10:$T$500,4,FALSE))</f>
        <v/>
      </c>
      <c r="D92" s="105" t="str">
        <f>IF(ISERROR(VLOOKUP(A92,'[1]Z07 一般公共预算财政拨款收入支出决算表(财决07表)'!$A$10:$T$500,11,FALSE)),"",VLOOKUP(A92,'[1]Z07 一般公共预算财政拨款收入支出决算表(财决07表)'!$A$10:$T$500,11,FALSE))</f>
        <v/>
      </c>
      <c r="E92" s="105" t="str">
        <f>IF(ISERROR(VLOOKUP(A92,'[1]Z07 一般公共预算财政拨款收入支出决算表(财决07表)'!$A$10:$T$500,12,FALSE)),"",VLOOKUP(A92,'[1]Z07 一般公共预算财政拨款收入支出决算表(财决07表)'!$A$10:$T$500,12,FALSE))</f>
        <v/>
      </c>
      <c r="F92" s="105" t="str">
        <f>IF(ISERROR(VLOOKUP(A92,'[1]Z07 一般公共预算财政拨款收入支出决算表(财决07表)'!$A$10:$T$500,15,FALSE)),"",VLOOKUP(A92,'[1]Z07 一般公共预算财政拨款收入支出决算表(财决07表)'!$A$10:$T$500,15,FALSE))</f>
        <v/>
      </c>
      <c r="G92" s="91">
        <f>'[1]Z07 一般公共预算财政拨款收入支出决算表(财决07表)'!A90</f>
        <v>0</v>
      </c>
      <c r="H92" s="101">
        <f>'[1]Z07 一般公共预算财政拨款收入支出决算表(财决07表)'!$K90</f>
        <v>0</v>
      </c>
      <c r="I92" s="91" t="str">
        <f t="shared" si="4"/>
        <v>2</v>
      </c>
      <c r="J92" s="91" t="str">
        <f t="shared" si="5"/>
        <v>2</v>
      </c>
      <c r="K92" s="91">
        <f t="shared" si="6"/>
        <v>4</v>
      </c>
      <c r="L92" s="91" t="str">
        <f t="shared" si="7"/>
        <v/>
      </c>
      <c r="M92" s="91"/>
    </row>
    <row r="93" spans="1:13" s="4" customFormat="1" ht="20.100000000000001" customHeight="1">
      <c r="A93" s="19" t="str">
        <f t="array" ref="A93">INDEX(G:G,SMALL(IF($K$12:$K$500=2,ROW($12:$500),4^8),ROW(G82)))&amp;""</f>
        <v/>
      </c>
      <c r="B93" s="100"/>
      <c r="C93" s="20" t="str">
        <f>IF(ISERROR(VLOOKUP(A93,'[1]Z07 一般公共预算财政拨款收入支出决算表(财决07表)'!$A$10:$T$500,4,FALSE)),"",VLOOKUP(A93,'[1]Z07 一般公共预算财政拨款收入支出决算表(财决07表)'!$A$10:$T$500,4,FALSE))</f>
        <v/>
      </c>
      <c r="D93" s="105" t="str">
        <f>IF(ISERROR(VLOOKUP(A93,'[1]Z07 一般公共预算财政拨款收入支出决算表(财决07表)'!$A$10:$T$500,11,FALSE)),"",VLOOKUP(A93,'[1]Z07 一般公共预算财政拨款收入支出决算表(财决07表)'!$A$10:$T$500,11,FALSE))</f>
        <v/>
      </c>
      <c r="E93" s="105" t="str">
        <f>IF(ISERROR(VLOOKUP(A93,'[1]Z07 一般公共预算财政拨款收入支出决算表(财决07表)'!$A$10:$T$500,12,FALSE)),"",VLOOKUP(A93,'[1]Z07 一般公共预算财政拨款收入支出决算表(财决07表)'!$A$10:$T$500,12,FALSE))</f>
        <v/>
      </c>
      <c r="F93" s="105" t="str">
        <f>IF(ISERROR(VLOOKUP(A93,'[1]Z07 一般公共预算财政拨款收入支出决算表(财决07表)'!$A$10:$T$500,15,FALSE)),"",VLOOKUP(A93,'[1]Z07 一般公共预算财政拨款收入支出决算表(财决07表)'!$A$10:$T$500,15,FALSE))</f>
        <v/>
      </c>
      <c r="G93" s="91">
        <f>'[1]Z07 一般公共预算财政拨款收入支出决算表(财决07表)'!A91</f>
        <v>0</v>
      </c>
      <c r="H93" s="101">
        <f>'[1]Z07 一般公共预算财政拨款收入支出决算表(财决07表)'!$K91</f>
        <v>0</v>
      </c>
      <c r="I93" s="91" t="str">
        <f t="shared" si="4"/>
        <v>2</v>
      </c>
      <c r="J93" s="91" t="str">
        <f t="shared" si="5"/>
        <v>2</v>
      </c>
      <c r="K93" s="91">
        <f t="shared" si="6"/>
        <v>4</v>
      </c>
      <c r="L93" s="91" t="str">
        <f t="shared" si="7"/>
        <v/>
      </c>
      <c r="M93" s="91"/>
    </row>
    <row r="94" spans="1:13" s="4" customFormat="1" ht="20.100000000000001" customHeight="1">
      <c r="A94" s="19" t="str">
        <f t="array" ref="A94">INDEX(G:G,SMALL(IF($K$12:$K$500=2,ROW($12:$500),4^8),ROW(G83)))&amp;""</f>
        <v/>
      </c>
      <c r="B94" s="100"/>
      <c r="C94" s="20" t="str">
        <f>IF(ISERROR(VLOOKUP(A94,'[1]Z07 一般公共预算财政拨款收入支出决算表(财决07表)'!$A$10:$T$500,4,FALSE)),"",VLOOKUP(A94,'[1]Z07 一般公共预算财政拨款收入支出决算表(财决07表)'!$A$10:$T$500,4,FALSE))</f>
        <v/>
      </c>
      <c r="D94" s="105" t="str">
        <f>IF(ISERROR(VLOOKUP(A94,'[1]Z07 一般公共预算财政拨款收入支出决算表(财决07表)'!$A$10:$T$500,11,FALSE)),"",VLOOKUP(A94,'[1]Z07 一般公共预算财政拨款收入支出决算表(财决07表)'!$A$10:$T$500,11,FALSE))</f>
        <v/>
      </c>
      <c r="E94" s="105" t="str">
        <f>IF(ISERROR(VLOOKUP(A94,'[1]Z07 一般公共预算财政拨款收入支出决算表(财决07表)'!$A$10:$T$500,12,FALSE)),"",VLOOKUP(A94,'[1]Z07 一般公共预算财政拨款收入支出决算表(财决07表)'!$A$10:$T$500,12,FALSE))</f>
        <v/>
      </c>
      <c r="F94" s="105" t="str">
        <f>IF(ISERROR(VLOOKUP(A94,'[1]Z07 一般公共预算财政拨款收入支出决算表(财决07表)'!$A$10:$T$500,15,FALSE)),"",VLOOKUP(A94,'[1]Z07 一般公共预算财政拨款收入支出决算表(财决07表)'!$A$10:$T$500,15,FALSE))</f>
        <v/>
      </c>
      <c r="G94" s="91">
        <f>'[1]Z07 一般公共预算财政拨款收入支出决算表(财决07表)'!A92</f>
        <v>0</v>
      </c>
      <c r="H94" s="101">
        <f>'[1]Z07 一般公共预算财政拨款收入支出决算表(财决07表)'!$K92</f>
        <v>0</v>
      </c>
      <c r="I94" s="91" t="str">
        <f t="shared" si="4"/>
        <v>2</v>
      </c>
      <c r="J94" s="91" t="str">
        <f t="shared" si="5"/>
        <v>2</v>
      </c>
      <c r="K94" s="91">
        <f t="shared" si="6"/>
        <v>4</v>
      </c>
      <c r="L94" s="91" t="str">
        <f t="shared" si="7"/>
        <v/>
      </c>
      <c r="M94" s="91"/>
    </row>
    <row r="95" spans="1:13" s="4" customFormat="1" ht="20.100000000000001" customHeight="1">
      <c r="A95" s="19" t="str">
        <f t="array" ref="A95">INDEX(G:G,SMALL(IF($K$12:$K$500=2,ROW($12:$500),4^8),ROW(G84)))&amp;""</f>
        <v/>
      </c>
      <c r="B95" s="100"/>
      <c r="C95" s="20" t="str">
        <f>IF(ISERROR(VLOOKUP(A95,'[1]Z07 一般公共预算财政拨款收入支出决算表(财决07表)'!$A$10:$T$500,4,FALSE)),"",VLOOKUP(A95,'[1]Z07 一般公共预算财政拨款收入支出决算表(财决07表)'!$A$10:$T$500,4,FALSE))</f>
        <v/>
      </c>
      <c r="D95" s="105" t="str">
        <f>IF(ISERROR(VLOOKUP(A95,'[1]Z07 一般公共预算财政拨款收入支出决算表(财决07表)'!$A$10:$T$500,11,FALSE)),"",VLOOKUP(A95,'[1]Z07 一般公共预算财政拨款收入支出决算表(财决07表)'!$A$10:$T$500,11,FALSE))</f>
        <v/>
      </c>
      <c r="E95" s="105" t="str">
        <f>IF(ISERROR(VLOOKUP(A95,'[1]Z07 一般公共预算财政拨款收入支出决算表(财决07表)'!$A$10:$T$500,12,FALSE)),"",VLOOKUP(A95,'[1]Z07 一般公共预算财政拨款收入支出决算表(财决07表)'!$A$10:$T$500,12,FALSE))</f>
        <v/>
      </c>
      <c r="F95" s="105" t="str">
        <f>IF(ISERROR(VLOOKUP(A95,'[1]Z07 一般公共预算财政拨款收入支出决算表(财决07表)'!$A$10:$T$500,15,FALSE)),"",VLOOKUP(A95,'[1]Z07 一般公共预算财政拨款收入支出决算表(财决07表)'!$A$10:$T$500,15,FALSE))</f>
        <v/>
      </c>
      <c r="G95" s="91">
        <f>'[1]Z07 一般公共预算财政拨款收入支出决算表(财决07表)'!A93</f>
        <v>0</v>
      </c>
      <c r="H95" s="101">
        <f>'[1]Z07 一般公共预算财政拨款收入支出决算表(财决07表)'!$K93</f>
        <v>0</v>
      </c>
      <c r="I95" s="91" t="str">
        <f t="shared" si="4"/>
        <v>2</v>
      </c>
      <c r="J95" s="91" t="str">
        <f t="shared" si="5"/>
        <v>2</v>
      </c>
      <c r="K95" s="91">
        <f t="shared" si="6"/>
        <v>4</v>
      </c>
      <c r="L95" s="91" t="str">
        <f t="shared" si="7"/>
        <v/>
      </c>
      <c r="M95" s="91"/>
    </row>
    <row r="96" spans="1:13" s="4" customFormat="1" ht="20.100000000000001" customHeight="1">
      <c r="A96" s="19" t="str">
        <f t="array" ref="A96">INDEX(G:G,SMALL(IF($K$12:$K$500=2,ROW($12:$500),4^8),ROW(G85)))&amp;""</f>
        <v/>
      </c>
      <c r="B96" s="100"/>
      <c r="C96" s="20" t="str">
        <f>IF(ISERROR(VLOOKUP(A96,'[1]Z07 一般公共预算财政拨款收入支出决算表(财决07表)'!$A$10:$T$500,4,FALSE)),"",VLOOKUP(A96,'[1]Z07 一般公共预算财政拨款收入支出决算表(财决07表)'!$A$10:$T$500,4,FALSE))</f>
        <v/>
      </c>
      <c r="D96" s="105" t="str">
        <f>IF(ISERROR(VLOOKUP(A96,'[1]Z07 一般公共预算财政拨款收入支出决算表(财决07表)'!$A$10:$T$500,11,FALSE)),"",VLOOKUP(A96,'[1]Z07 一般公共预算财政拨款收入支出决算表(财决07表)'!$A$10:$T$500,11,FALSE))</f>
        <v/>
      </c>
      <c r="E96" s="105" t="str">
        <f>IF(ISERROR(VLOOKUP(A96,'[1]Z07 一般公共预算财政拨款收入支出决算表(财决07表)'!$A$10:$T$500,12,FALSE)),"",VLOOKUP(A96,'[1]Z07 一般公共预算财政拨款收入支出决算表(财决07表)'!$A$10:$T$500,12,FALSE))</f>
        <v/>
      </c>
      <c r="F96" s="105" t="str">
        <f>IF(ISERROR(VLOOKUP(A96,'[1]Z07 一般公共预算财政拨款收入支出决算表(财决07表)'!$A$10:$T$500,15,FALSE)),"",VLOOKUP(A96,'[1]Z07 一般公共预算财政拨款收入支出决算表(财决07表)'!$A$10:$T$500,15,FALSE))</f>
        <v/>
      </c>
      <c r="G96" s="91">
        <f>'[1]Z07 一般公共预算财政拨款收入支出决算表(财决07表)'!A94</f>
        <v>0</v>
      </c>
      <c r="H96" s="101">
        <f>'[1]Z07 一般公共预算财政拨款收入支出决算表(财决07表)'!$K94</f>
        <v>0</v>
      </c>
      <c r="I96" s="91" t="str">
        <f t="shared" si="4"/>
        <v>2</v>
      </c>
      <c r="J96" s="91" t="str">
        <f t="shared" si="5"/>
        <v>2</v>
      </c>
      <c r="K96" s="91">
        <f t="shared" si="6"/>
        <v>4</v>
      </c>
      <c r="L96" s="91" t="str">
        <f t="shared" si="7"/>
        <v/>
      </c>
      <c r="M96" s="91"/>
    </row>
    <row r="97" spans="1:13" s="4" customFormat="1" ht="20.100000000000001" customHeight="1">
      <c r="A97" s="19" t="str">
        <f t="array" ref="A97">INDEX(G:G,SMALL(IF($K$12:$K$500=2,ROW($12:$500),4^8),ROW(G86)))&amp;""</f>
        <v/>
      </c>
      <c r="B97" s="100"/>
      <c r="C97" s="20" t="str">
        <f>IF(ISERROR(VLOOKUP(A97,'[1]Z07 一般公共预算财政拨款收入支出决算表(财决07表)'!$A$10:$T$500,4,FALSE)),"",VLOOKUP(A97,'[1]Z07 一般公共预算财政拨款收入支出决算表(财决07表)'!$A$10:$T$500,4,FALSE))</f>
        <v/>
      </c>
      <c r="D97" s="105" t="str">
        <f>IF(ISERROR(VLOOKUP(A97,'[1]Z07 一般公共预算财政拨款收入支出决算表(财决07表)'!$A$10:$T$500,11,FALSE)),"",VLOOKUP(A97,'[1]Z07 一般公共预算财政拨款收入支出决算表(财决07表)'!$A$10:$T$500,11,FALSE))</f>
        <v/>
      </c>
      <c r="E97" s="105" t="str">
        <f>IF(ISERROR(VLOOKUP(A97,'[1]Z07 一般公共预算财政拨款收入支出决算表(财决07表)'!$A$10:$T$500,12,FALSE)),"",VLOOKUP(A97,'[1]Z07 一般公共预算财政拨款收入支出决算表(财决07表)'!$A$10:$T$500,12,FALSE))</f>
        <v/>
      </c>
      <c r="F97" s="105" t="str">
        <f>IF(ISERROR(VLOOKUP(A97,'[1]Z07 一般公共预算财政拨款收入支出决算表(财决07表)'!$A$10:$T$500,15,FALSE)),"",VLOOKUP(A97,'[1]Z07 一般公共预算财政拨款收入支出决算表(财决07表)'!$A$10:$T$500,15,FALSE))</f>
        <v/>
      </c>
      <c r="G97" s="91">
        <f>'[1]Z07 一般公共预算财政拨款收入支出决算表(财决07表)'!A95</f>
        <v>0</v>
      </c>
      <c r="H97" s="101">
        <f>'[1]Z07 一般公共预算财政拨款收入支出决算表(财决07表)'!$K95</f>
        <v>0</v>
      </c>
      <c r="I97" s="91" t="str">
        <f t="shared" si="4"/>
        <v>2</v>
      </c>
      <c r="J97" s="91" t="str">
        <f t="shared" si="5"/>
        <v>2</v>
      </c>
      <c r="K97" s="91">
        <f t="shared" si="6"/>
        <v>4</v>
      </c>
      <c r="L97" s="91" t="str">
        <f t="shared" si="7"/>
        <v/>
      </c>
      <c r="M97" s="91"/>
    </row>
    <row r="98" spans="1:13" s="4" customFormat="1" ht="20.100000000000001" customHeight="1">
      <c r="A98" s="19" t="str">
        <f t="array" ref="A98">INDEX(G:G,SMALL(IF($K$12:$K$500=2,ROW($12:$500),4^8),ROW(G87)))&amp;""</f>
        <v/>
      </c>
      <c r="B98" s="100"/>
      <c r="C98" s="20" t="str">
        <f>IF(ISERROR(VLOOKUP(A98,'[1]Z07 一般公共预算财政拨款收入支出决算表(财决07表)'!$A$10:$T$500,4,FALSE)),"",VLOOKUP(A98,'[1]Z07 一般公共预算财政拨款收入支出决算表(财决07表)'!$A$10:$T$500,4,FALSE))</f>
        <v/>
      </c>
      <c r="D98" s="105" t="str">
        <f>IF(ISERROR(VLOOKUP(A98,'[1]Z07 一般公共预算财政拨款收入支出决算表(财决07表)'!$A$10:$T$500,11,FALSE)),"",VLOOKUP(A98,'[1]Z07 一般公共预算财政拨款收入支出决算表(财决07表)'!$A$10:$T$500,11,FALSE))</f>
        <v/>
      </c>
      <c r="E98" s="105" t="str">
        <f>IF(ISERROR(VLOOKUP(A98,'[1]Z07 一般公共预算财政拨款收入支出决算表(财决07表)'!$A$10:$T$500,12,FALSE)),"",VLOOKUP(A98,'[1]Z07 一般公共预算财政拨款收入支出决算表(财决07表)'!$A$10:$T$500,12,FALSE))</f>
        <v/>
      </c>
      <c r="F98" s="105" t="str">
        <f>IF(ISERROR(VLOOKUP(A98,'[1]Z07 一般公共预算财政拨款收入支出决算表(财决07表)'!$A$10:$T$500,15,FALSE)),"",VLOOKUP(A98,'[1]Z07 一般公共预算财政拨款收入支出决算表(财决07表)'!$A$10:$T$500,15,FALSE))</f>
        <v/>
      </c>
      <c r="G98" s="91">
        <f>'[1]Z07 一般公共预算财政拨款收入支出决算表(财决07表)'!A96</f>
        <v>0</v>
      </c>
      <c r="H98" s="101">
        <f>'[1]Z07 一般公共预算财政拨款收入支出决算表(财决07表)'!$K96</f>
        <v>0</v>
      </c>
      <c r="I98" s="91" t="str">
        <f t="shared" si="4"/>
        <v>2</v>
      </c>
      <c r="J98" s="91" t="str">
        <f t="shared" si="5"/>
        <v>2</v>
      </c>
      <c r="K98" s="91">
        <f t="shared" si="6"/>
        <v>4</v>
      </c>
      <c r="L98" s="91" t="str">
        <f t="shared" si="7"/>
        <v/>
      </c>
      <c r="M98" s="91"/>
    </row>
    <row r="99" spans="1:13" s="4" customFormat="1" ht="20.100000000000001" customHeight="1">
      <c r="A99" s="19" t="str">
        <f t="array" ref="A99">INDEX(G:G,SMALL(IF($K$12:$K$500=2,ROW($12:$500),4^8),ROW(G88)))&amp;""</f>
        <v/>
      </c>
      <c r="B99" s="100"/>
      <c r="C99" s="20" t="str">
        <f>IF(ISERROR(VLOOKUP(A99,'[1]Z07 一般公共预算财政拨款收入支出决算表(财决07表)'!$A$10:$T$500,4,FALSE)),"",VLOOKUP(A99,'[1]Z07 一般公共预算财政拨款收入支出决算表(财决07表)'!$A$10:$T$500,4,FALSE))</f>
        <v/>
      </c>
      <c r="D99" s="105" t="str">
        <f>IF(ISERROR(VLOOKUP(A99,'[1]Z07 一般公共预算财政拨款收入支出决算表(财决07表)'!$A$10:$T$500,11,FALSE)),"",VLOOKUP(A99,'[1]Z07 一般公共预算财政拨款收入支出决算表(财决07表)'!$A$10:$T$500,11,FALSE))</f>
        <v/>
      </c>
      <c r="E99" s="105" t="str">
        <f>IF(ISERROR(VLOOKUP(A99,'[1]Z07 一般公共预算财政拨款收入支出决算表(财决07表)'!$A$10:$T$500,12,FALSE)),"",VLOOKUP(A99,'[1]Z07 一般公共预算财政拨款收入支出决算表(财决07表)'!$A$10:$T$500,12,FALSE))</f>
        <v/>
      </c>
      <c r="F99" s="105" t="str">
        <f>IF(ISERROR(VLOOKUP(A99,'[1]Z07 一般公共预算财政拨款收入支出决算表(财决07表)'!$A$10:$T$500,15,FALSE)),"",VLOOKUP(A99,'[1]Z07 一般公共预算财政拨款收入支出决算表(财决07表)'!$A$10:$T$500,15,FALSE))</f>
        <v/>
      </c>
      <c r="G99" s="91">
        <f>'[1]Z07 一般公共预算财政拨款收入支出决算表(财决07表)'!A97</f>
        <v>0</v>
      </c>
      <c r="H99" s="101">
        <f>'[1]Z07 一般公共预算财政拨款收入支出决算表(财决07表)'!$K97</f>
        <v>0</v>
      </c>
      <c r="I99" s="91" t="str">
        <f t="shared" si="4"/>
        <v>2</v>
      </c>
      <c r="J99" s="91" t="str">
        <f t="shared" si="5"/>
        <v>2</v>
      </c>
      <c r="K99" s="91">
        <f t="shared" si="6"/>
        <v>4</v>
      </c>
      <c r="L99" s="91" t="str">
        <f t="shared" si="7"/>
        <v/>
      </c>
      <c r="M99" s="91"/>
    </row>
    <row r="100" spans="1:13" s="4" customFormat="1" ht="20.100000000000001" customHeight="1">
      <c r="A100" s="19" t="str">
        <f t="array" ref="A100">INDEX(G:G,SMALL(IF($K$12:$K$500=2,ROW($12:$500),4^8),ROW(G89)))&amp;""</f>
        <v/>
      </c>
      <c r="B100" s="100"/>
      <c r="C100" s="20" t="str">
        <f>IF(ISERROR(VLOOKUP(A100,'[1]Z07 一般公共预算财政拨款收入支出决算表(财决07表)'!$A$10:$T$500,4,FALSE)),"",VLOOKUP(A100,'[1]Z07 一般公共预算财政拨款收入支出决算表(财决07表)'!$A$10:$T$500,4,FALSE))</f>
        <v/>
      </c>
      <c r="D100" s="105" t="str">
        <f>IF(ISERROR(VLOOKUP(A100,'[1]Z07 一般公共预算财政拨款收入支出决算表(财决07表)'!$A$10:$T$500,11,FALSE)),"",VLOOKUP(A100,'[1]Z07 一般公共预算财政拨款收入支出决算表(财决07表)'!$A$10:$T$500,11,FALSE))</f>
        <v/>
      </c>
      <c r="E100" s="105" t="str">
        <f>IF(ISERROR(VLOOKUP(A100,'[1]Z07 一般公共预算财政拨款收入支出决算表(财决07表)'!$A$10:$T$500,12,FALSE)),"",VLOOKUP(A100,'[1]Z07 一般公共预算财政拨款收入支出决算表(财决07表)'!$A$10:$T$500,12,FALSE))</f>
        <v/>
      </c>
      <c r="F100" s="105" t="str">
        <f>IF(ISERROR(VLOOKUP(A100,'[1]Z07 一般公共预算财政拨款收入支出决算表(财决07表)'!$A$10:$T$500,15,FALSE)),"",VLOOKUP(A100,'[1]Z07 一般公共预算财政拨款收入支出决算表(财决07表)'!$A$10:$T$500,15,FALSE))</f>
        <v/>
      </c>
      <c r="G100" s="91">
        <f>'[1]Z07 一般公共预算财政拨款收入支出决算表(财决07表)'!A98</f>
        <v>0</v>
      </c>
      <c r="H100" s="101">
        <f>'[1]Z07 一般公共预算财政拨款收入支出决算表(财决07表)'!$K98</f>
        <v>0</v>
      </c>
      <c r="I100" s="91" t="str">
        <f t="shared" si="4"/>
        <v>2</v>
      </c>
      <c r="J100" s="91" t="str">
        <f t="shared" si="5"/>
        <v>2</v>
      </c>
      <c r="K100" s="91">
        <f t="shared" si="6"/>
        <v>4</v>
      </c>
      <c r="L100" s="91" t="str">
        <f t="shared" si="7"/>
        <v/>
      </c>
      <c r="M100" s="91"/>
    </row>
    <row r="101" spans="1:13" s="4" customFormat="1" ht="20.100000000000001" customHeight="1">
      <c r="A101" s="19" t="str">
        <f t="array" ref="A101">INDEX(G:G,SMALL(IF($K$12:$K$500=2,ROW($12:$500),4^8),ROW(G90)))&amp;""</f>
        <v/>
      </c>
      <c r="B101" s="100"/>
      <c r="C101" s="20" t="str">
        <f>IF(ISERROR(VLOOKUP(A101,'[1]Z07 一般公共预算财政拨款收入支出决算表(财决07表)'!$A$10:$T$500,4,FALSE)),"",VLOOKUP(A101,'[1]Z07 一般公共预算财政拨款收入支出决算表(财决07表)'!$A$10:$T$500,4,FALSE))</f>
        <v/>
      </c>
      <c r="D101" s="105" t="str">
        <f>IF(ISERROR(VLOOKUP(A101,'[1]Z07 一般公共预算财政拨款收入支出决算表(财决07表)'!$A$10:$T$500,11,FALSE)),"",VLOOKUP(A101,'[1]Z07 一般公共预算财政拨款收入支出决算表(财决07表)'!$A$10:$T$500,11,FALSE))</f>
        <v/>
      </c>
      <c r="E101" s="105" t="str">
        <f>IF(ISERROR(VLOOKUP(A101,'[1]Z07 一般公共预算财政拨款收入支出决算表(财决07表)'!$A$10:$T$500,12,FALSE)),"",VLOOKUP(A101,'[1]Z07 一般公共预算财政拨款收入支出决算表(财决07表)'!$A$10:$T$500,12,FALSE))</f>
        <v/>
      </c>
      <c r="F101" s="105" t="str">
        <f>IF(ISERROR(VLOOKUP(A101,'[1]Z07 一般公共预算财政拨款收入支出决算表(财决07表)'!$A$10:$T$500,15,FALSE)),"",VLOOKUP(A101,'[1]Z07 一般公共预算财政拨款收入支出决算表(财决07表)'!$A$10:$T$500,15,FALSE))</f>
        <v/>
      </c>
      <c r="G101" s="91">
        <f>'[1]Z07 一般公共预算财政拨款收入支出决算表(财决07表)'!A99</f>
        <v>0</v>
      </c>
      <c r="H101" s="101">
        <f>'[1]Z07 一般公共预算财政拨款收入支出决算表(财决07表)'!$K99</f>
        <v>0</v>
      </c>
      <c r="I101" s="91" t="str">
        <f t="shared" si="4"/>
        <v>2</v>
      </c>
      <c r="J101" s="91" t="str">
        <f t="shared" si="5"/>
        <v>2</v>
      </c>
      <c r="K101" s="91">
        <f t="shared" si="6"/>
        <v>4</v>
      </c>
      <c r="L101" s="91" t="str">
        <f t="shared" si="7"/>
        <v/>
      </c>
      <c r="M101" s="91"/>
    </row>
    <row r="102" spans="1:13" s="4" customFormat="1" ht="20.100000000000001" customHeight="1">
      <c r="A102" s="19" t="str">
        <f t="array" ref="A102">INDEX(G:G,SMALL(IF($K$12:$K$500=2,ROW($12:$500),4^8),ROW(G91)))&amp;""</f>
        <v/>
      </c>
      <c r="B102" s="100"/>
      <c r="C102" s="20" t="str">
        <f>IF(ISERROR(VLOOKUP(A102,'[1]Z07 一般公共预算财政拨款收入支出决算表(财决07表)'!$A$10:$T$500,4,FALSE)),"",VLOOKUP(A102,'[1]Z07 一般公共预算财政拨款收入支出决算表(财决07表)'!$A$10:$T$500,4,FALSE))</f>
        <v/>
      </c>
      <c r="D102" s="105" t="str">
        <f>IF(ISERROR(VLOOKUP(A102,'[1]Z07 一般公共预算财政拨款收入支出决算表(财决07表)'!$A$10:$T$500,11,FALSE)),"",VLOOKUP(A102,'[1]Z07 一般公共预算财政拨款收入支出决算表(财决07表)'!$A$10:$T$500,11,FALSE))</f>
        <v/>
      </c>
      <c r="E102" s="105" t="str">
        <f>IF(ISERROR(VLOOKUP(A102,'[1]Z07 一般公共预算财政拨款收入支出决算表(财决07表)'!$A$10:$T$500,12,FALSE)),"",VLOOKUP(A102,'[1]Z07 一般公共预算财政拨款收入支出决算表(财决07表)'!$A$10:$T$500,12,FALSE))</f>
        <v/>
      </c>
      <c r="F102" s="105" t="str">
        <f>IF(ISERROR(VLOOKUP(A102,'[1]Z07 一般公共预算财政拨款收入支出决算表(财决07表)'!$A$10:$T$500,15,FALSE)),"",VLOOKUP(A102,'[1]Z07 一般公共预算财政拨款收入支出决算表(财决07表)'!$A$10:$T$500,15,FALSE))</f>
        <v/>
      </c>
      <c r="G102" s="91">
        <f>'[1]Z07 一般公共预算财政拨款收入支出决算表(财决07表)'!A100</f>
        <v>0</v>
      </c>
      <c r="H102" s="101">
        <f>'[1]Z07 一般公共预算财政拨款收入支出决算表(财决07表)'!$K100</f>
        <v>0</v>
      </c>
      <c r="I102" s="91" t="str">
        <f t="shared" si="4"/>
        <v>2</v>
      </c>
      <c r="J102" s="91" t="str">
        <f t="shared" si="5"/>
        <v>2</v>
      </c>
      <c r="K102" s="91">
        <f t="shared" si="6"/>
        <v>4</v>
      </c>
      <c r="L102" s="91" t="str">
        <f t="shared" si="7"/>
        <v/>
      </c>
      <c r="M102" s="91"/>
    </row>
    <row r="103" spans="1:13" s="4" customFormat="1" ht="20.100000000000001" customHeight="1">
      <c r="A103" s="19" t="str">
        <f t="array" ref="A103">INDEX(G:G,SMALL(IF($K$12:$K$500=2,ROW($12:$500),4^8),ROW(G92)))&amp;""</f>
        <v/>
      </c>
      <c r="B103" s="100"/>
      <c r="C103" s="20" t="str">
        <f>IF(ISERROR(VLOOKUP(A103,'[1]Z07 一般公共预算财政拨款收入支出决算表(财决07表)'!$A$10:$T$500,4,FALSE)),"",VLOOKUP(A103,'[1]Z07 一般公共预算财政拨款收入支出决算表(财决07表)'!$A$10:$T$500,4,FALSE))</f>
        <v/>
      </c>
      <c r="D103" s="105" t="str">
        <f>IF(ISERROR(VLOOKUP(A103,'[1]Z07 一般公共预算财政拨款收入支出决算表(财决07表)'!$A$10:$T$500,11,FALSE)),"",VLOOKUP(A103,'[1]Z07 一般公共预算财政拨款收入支出决算表(财决07表)'!$A$10:$T$500,11,FALSE))</f>
        <v/>
      </c>
      <c r="E103" s="105" t="str">
        <f>IF(ISERROR(VLOOKUP(A103,'[1]Z07 一般公共预算财政拨款收入支出决算表(财决07表)'!$A$10:$T$500,12,FALSE)),"",VLOOKUP(A103,'[1]Z07 一般公共预算财政拨款收入支出决算表(财决07表)'!$A$10:$T$500,12,FALSE))</f>
        <v/>
      </c>
      <c r="F103" s="105" t="str">
        <f>IF(ISERROR(VLOOKUP(A103,'[1]Z07 一般公共预算财政拨款收入支出决算表(财决07表)'!$A$10:$T$500,15,FALSE)),"",VLOOKUP(A103,'[1]Z07 一般公共预算财政拨款收入支出决算表(财决07表)'!$A$10:$T$500,15,FALSE))</f>
        <v/>
      </c>
      <c r="G103" s="91">
        <f>'[1]Z07 一般公共预算财政拨款收入支出决算表(财决07表)'!A101</f>
        <v>0</v>
      </c>
      <c r="H103" s="101">
        <f>'[1]Z07 一般公共预算财政拨款收入支出决算表(财决07表)'!$K101</f>
        <v>0</v>
      </c>
      <c r="I103" s="91" t="str">
        <f t="shared" si="4"/>
        <v>2</v>
      </c>
      <c r="J103" s="91" t="str">
        <f t="shared" si="5"/>
        <v>2</v>
      </c>
      <c r="K103" s="91">
        <f t="shared" si="6"/>
        <v>4</v>
      </c>
      <c r="L103" s="91" t="str">
        <f t="shared" si="7"/>
        <v/>
      </c>
      <c r="M103" s="91"/>
    </row>
    <row r="104" spans="1:13" s="4" customFormat="1" ht="20.100000000000001" customHeight="1">
      <c r="A104" s="19" t="str">
        <f t="array" ref="A104">INDEX(G:G,SMALL(IF($K$12:$K$500=2,ROW($12:$500),4^8),ROW(G93)))&amp;""</f>
        <v/>
      </c>
      <c r="B104" s="100"/>
      <c r="C104" s="20" t="str">
        <f>IF(ISERROR(VLOOKUP(A104,'[1]Z07 一般公共预算财政拨款收入支出决算表(财决07表)'!$A$10:$T$500,4,FALSE)),"",VLOOKUP(A104,'[1]Z07 一般公共预算财政拨款收入支出决算表(财决07表)'!$A$10:$T$500,4,FALSE))</f>
        <v/>
      </c>
      <c r="D104" s="105" t="str">
        <f>IF(ISERROR(VLOOKUP(A104,'[1]Z07 一般公共预算财政拨款收入支出决算表(财决07表)'!$A$10:$T$500,11,FALSE)),"",VLOOKUP(A104,'[1]Z07 一般公共预算财政拨款收入支出决算表(财决07表)'!$A$10:$T$500,11,FALSE))</f>
        <v/>
      </c>
      <c r="E104" s="105" t="str">
        <f>IF(ISERROR(VLOOKUP(A104,'[1]Z07 一般公共预算财政拨款收入支出决算表(财决07表)'!$A$10:$T$500,12,FALSE)),"",VLOOKUP(A104,'[1]Z07 一般公共预算财政拨款收入支出决算表(财决07表)'!$A$10:$T$500,12,FALSE))</f>
        <v/>
      </c>
      <c r="F104" s="105" t="str">
        <f>IF(ISERROR(VLOOKUP(A104,'[1]Z07 一般公共预算财政拨款收入支出决算表(财决07表)'!$A$10:$T$500,15,FALSE)),"",VLOOKUP(A104,'[1]Z07 一般公共预算财政拨款收入支出决算表(财决07表)'!$A$10:$T$500,15,FALSE))</f>
        <v/>
      </c>
      <c r="G104" s="91">
        <f>'[1]Z07 一般公共预算财政拨款收入支出决算表(财决07表)'!A102</f>
        <v>0</v>
      </c>
      <c r="H104" s="101">
        <f>'[1]Z07 一般公共预算财政拨款收入支出决算表(财决07表)'!$K102</f>
        <v>0</v>
      </c>
      <c r="I104" s="91" t="str">
        <f t="shared" si="4"/>
        <v>2</v>
      </c>
      <c r="J104" s="91" t="str">
        <f t="shared" si="5"/>
        <v>2</v>
      </c>
      <c r="K104" s="91">
        <f t="shared" si="6"/>
        <v>4</v>
      </c>
      <c r="L104" s="91" t="str">
        <f t="shared" si="7"/>
        <v/>
      </c>
      <c r="M104" s="91"/>
    </row>
    <row r="105" spans="1:13" s="4" customFormat="1" ht="20.100000000000001" customHeight="1">
      <c r="A105" s="19" t="str">
        <f t="array" ref="A105">INDEX(G:G,SMALL(IF($K$12:$K$500=2,ROW($12:$500),4^8),ROW(G94)))&amp;""</f>
        <v/>
      </c>
      <c r="B105" s="100"/>
      <c r="C105" s="20" t="str">
        <f>IF(ISERROR(VLOOKUP(A105,'[1]Z07 一般公共预算财政拨款收入支出决算表(财决07表)'!$A$10:$T$500,4,FALSE)),"",VLOOKUP(A105,'[1]Z07 一般公共预算财政拨款收入支出决算表(财决07表)'!$A$10:$T$500,4,FALSE))</f>
        <v/>
      </c>
      <c r="D105" s="105" t="str">
        <f>IF(ISERROR(VLOOKUP(A105,'[1]Z07 一般公共预算财政拨款收入支出决算表(财决07表)'!$A$10:$T$500,11,FALSE)),"",VLOOKUP(A105,'[1]Z07 一般公共预算财政拨款收入支出决算表(财决07表)'!$A$10:$T$500,11,FALSE))</f>
        <v/>
      </c>
      <c r="E105" s="105" t="str">
        <f>IF(ISERROR(VLOOKUP(A105,'[1]Z07 一般公共预算财政拨款收入支出决算表(财决07表)'!$A$10:$T$500,12,FALSE)),"",VLOOKUP(A105,'[1]Z07 一般公共预算财政拨款收入支出决算表(财决07表)'!$A$10:$T$500,12,FALSE))</f>
        <v/>
      </c>
      <c r="F105" s="105" t="str">
        <f>IF(ISERROR(VLOOKUP(A105,'[1]Z07 一般公共预算财政拨款收入支出决算表(财决07表)'!$A$10:$T$500,15,FALSE)),"",VLOOKUP(A105,'[1]Z07 一般公共预算财政拨款收入支出决算表(财决07表)'!$A$10:$T$500,15,FALSE))</f>
        <v/>
      </c>
      <c r="G105" s="91">
        <f>'[1]Z07 一般公共预算财政拨款收入支出决算表(财决07表)'!A103</f>
        <v>0</v>
      </c>
      <c r="H105" s="101">
        <f>'[1]Z07 一般公共预算财政拨款收入支出决算表(财决07表)'!$K103</f>
        <v>0</v>
      </c>
      <c r="I105" s="91" t="str">
        <f t="shared" si="4"/>
        <v>2</v>
      </c>
      <c r="J105" s="91" t="str">
        <f t="shared" si="5"/>
        <v>2</v>
      </c>
      <c r="K105" s="91">
        <f t="shared" si="6"/>
        <v>4</v>
      </c>
      <c r="L105" s="91" t="str">
        <f t="shared" si="7"/>
        <v/>
      </c>
      <c r="M105" s="91"/>
    </row>
    <row r="106" spans="1:13" s="4" customFormat="1" ht="20.100000000000001" customHeight="1">
      <c r="A106" s="19" t="str">
        <f t="array" ref="A106">INDEX(G:G,SMALL(IF($K$12:$K$500=2,ROW($12:$500),4^8),ROW(G95)))&amp;""</f>
        <v/>
      </c>
      <c r="B106" s="100"/>
      <c r="C106" s="20" t="str">
        <f>IF(ISERROR(VLOOKUP(A106,'[1]Z07 一般公共预算财政拨款收入支出决算表(财决07表)'!$A$10:$T$500,4,FALSE)),"",VLOOKUP(A106,'[1]Z07 一般公共预算财政拨款收入支出决算表(财决07表)'!$A$10:$T$500,4,FALSE))</f>
        <v/>
      </c>
      <c r="D106" s="105" t="str">
        <f>IF(ISERROR(VLOOKUP(A106,'[1]Z07 一般公共预算财政拨款收入支出决算表(财决07表)'!$A$10:$T$500,11,FALSE)),"",VLOOKUP(A106,'[1]Z07 一般公共预算财政拨款收入支出决算表(财决07表)'!$A$10:$T$500,11,FALSE))</f>
        <v/>
      </c>
      <c r="E106" s="105" t="str">
        <f>IF(ISERROR(VLOOKUP(A106,'[1]Z07 一般公共预算财政拨款收入支出决算表(财决07表)'!$A$10:$T$500,12,FALSE)),"",VLOOKUP(A106,'[1]Z07 一般公共预算财政拨款收入支出决算表(财决07表)'!$A$10:$T$500,12,FALSE))</f>
        <v/>
      </c>
      <c r="F106" s="105" t="str">
        <f>IF(ISERROR(VLOOKUP(A106,'[1]Z07 一般公共预算财政拨款收入支出决算表(财决07表)'!$A$10:$T$500,15,FALSE)),"",VLOOKUP(A106,'[1]Z07 一般公共预算财政拨款收入支出决算表(财决07表)'!$A$10:$T$500,15,FALSE))</f>
        <v/>
      </c>
      <c r="G106" s="91">
        <f>'[1]Z07 一般公共预算财政拨款收入支出决算表(财决07表)'!A104</f>
        <v>0</v>
      </c>
      <c r="H106" s="101">
        <f>'[1]Z07 一般公共预算财政拨款收入支出决算表(财决07表)'!$K104</f>
        <v>0</v>
      </c>
      <c r="I106" s="91" t="str">
        <f t="shared" si="4"/>
        <v>2</v>
      </c>
      <c r="J106" s="91" t="str">
        <f t="shared" si="5"/>
        <v>2</v>
      </c>
      <c r="K106" s="91">
        <f t="shared" si="6"/>
        <v>4</v>
      </c>
      <c r="L106" s="91" t="str">
        <f t="shared" si="7"/>
        <v/>
      </c>
      <c r="M106" s="91"/>
    </row>
    <row r="107" spans="1:13" s="4" customFormat="1" ht="20.100000000000001" customHeight="1">
      <c r="A107" s="19" t="str">
        <f t="array" ref="A107">INDEX(G:G,SMALL(IF($K$12:$K$500=2,ROW($12:$500),4^8),ROW(G96)))&amp;""</f>
        <v/>
      </c>
      <c r="B107" s="100"/>
      <c r="C107" s="20" t="str">
        <f>IF(ISERROR(VLOOKUP(A107,'[1]Z07 一般公共预算财政拨款收入支出决算表(财决07表)'!$A$10:$T$500,4,FALSE)),"",VLOOKUP(A107,'[1]Z07 一般公共预算财政拨款收入支出决算表(财决07表)'!$A$10:$T$500,4,FALSE))</f>
        <v/>
      </c>
      <c r="D107" s="105" t="str">
        <f>IF(ISERROR(VLOOKUP(A107,'[1]Z07 一般公共预算财政拨款收入支出决算表(财决07表)'!$A$10:$T$500,11,FALSE)),"",VLOOKUP(A107,'[1]Z07 一般公共预算财政拨款收入支出决算表(财决07表)'!$A$10:$T$500,11,FALSE))</f>
        <v/>
      </c>
      <c r="E107" s="105" t="str">
        <f>IF(ISERROR(VLOOKUP(A107,'[1]Z07 一般公共预算财政拨款收入支出决算表(财决07表)'!$A$10:$T$500,12,FALSE)),"",VLOOKUP(A107,'[1]Z07 一般公共预算财政拨款收入支出决算表(财决07表)'!$A$10:$T$500,12,FALSE))</f>
        <v/>
      </c>
      <c r="F107" s="105" t="str">
        <f>IF(ISERROR(VLOOKUP(A107,'[1]Z07 一般公共预算财政拨款收入支出决算表(财决07表)'!$A$10:$T$500,15,FALSE)),"",VLOOKUP(A107,'[1]Z07 一般公共预算财政拨款收入支出决算表(财决07表)'!$A$10:$T$500,15,FALSE))</f>
        <v/>
      </c>
      <c r="G107" s="91">
        <f>'[1]Z07 一般公共预算财政拨款收入支出决算表(财决07表)'!A105</f>
        <v>0</v>
      </c>
      <c r="H107" s="101">
        <f>'[1]Z07 一般公共预算财政拨款收入支出决算表(财决07表)'!$K105</f>
        <v>0</v>
      </c>
      <c r="I107" s="91" t="str">
        <f t="shared" si="4"/>
        <v>2</v>
      </c>
      <c r="J107" s="91" t="str">
        <f t="shared" si="5"/>
        <v>2</v>
      </c>
      <c r="K107" s="91">
        <f t="shared" si="6"/>
        <v>4</v>
      </c>
      <c r="L107" s="91" t="str">
        <f t="shared" si="7"/>
        <v/>
      </c>
      <c r="M107" s="91"/>
    </row>
    <row r="108" spans="1:13" s="4" customFormat="1" ht="20.100000000000001" customHeight="1">
      <c r="A108" s="19" t="str">
        <f t="array" ref="A108">INDEX(G:G,SMALL(IF($K$12:$K$500=2,ROW($12:$500),4^8),ROW(G97)))&amp;""</f>
        <v/>
      </c>
      <c r="B108" s="100"/>
      <c r="C108" s="20" t="str">
        <f>IF(ISERROR(VLOOKUP(A108,'[1]Z07 一般公共预算财政拨款收入支出决算表(财决07表)'!$A$10:$T$500,4,FALSE)),"",VLOOKUP(A108,'[1]Z07 一般公共预算财政拨款收入支出决算表(财决07表)'!$A$10:$T$500,4,FALSE))</f>
        <v/>
      </c>
      <c r="D108" s="105" t="str">
        <f>IF(ISERROR(VLOOKUP(A108,'[1]Z07 一般公共预算财政拨款收入支出决算表(财决07表)'!$A$10:$T$500,11,FALSE)),"",VLOOKUP(A108,'[1]Z07 一般公共预算财政拨款收入支出决算表(财决07表)'!$A$10:$T$500,11,FALSE))</f>
        <v/>
      </c>
      <c r="E108" s="105" t="str">
        <f>IF(ISERROR(VLOOKUP(A108,'[1]Z07 一般公共预算财政拨款收入支出决算表(财决07表)'!$A$10:$T$500,12,FALSE)),"",VLOOKUP(A108,'[1]Z07 一般公共预算财政拨款收入支出决算表(财决07表)'!$A$10:$T$500,12,FALSE))</f>
        <v/>
      </c>
      <c r="F108" s="105" t="str">
        <f>IF(ISERROR(VLOOKUP(A108,'[1]Z07 一般公共预算财政拨款收入支出决算表(财决07表)'!$A$10:$T$500,15,FALSE)),"",VLOOKUP(A108,'[1]Z07 一般公共预算财政拨款收入支出决算表(财决07表)'!$A$10:$T$500,15,FALSE))</f>
        <v/>
      </c>
      <c r="G108" s="91">
        <f>'[1]Z07 一般公共预算财政拨款收入支出决算表(财决07表)'!A106</f>
        <v>0</v>
      </c>
      <c r="H108" s="101">
        <f>'[1]Z07 一般公共预算财政拨款收入支出决算表(财决07表)'!$K106</f>
        <v>0</v>
      </c>
      <c r="I108" s="91" t="str">
        <f t="shared" si="4"/>
        <v>2</v>
      </c>
      <c r="J108" s="91" t="str">
        <f t="shared" si="5"/>
        <v>2</v>
      </c>
      <c r="K108" s="91">
        <f t="shared" si="6"/>
        <v>4</v>
      </c>
      <c r="L108" s="91" t="str">
        <f t="shared" si="7"/>
        <v/>
      </c>
      <c r="M108" s="91"/>
    </row>
    <row r="109" spans="1:13" s="4" customFormat="1" ht="20.100000000000001" customHeight="1">
      <c r="A109" s="19" t="str">
        <f t="array" ref="A109">INDEX(G:G,SMALL(IF($K$12:$K$500=2,ROW($12:$500),4^8),ROW(G98)))&amp;""</f>
        <v/>
      </c>
      <c r="B109" s="100"/>
      <c r="C109" s="20" t="str">
        <f>IF(ISERROR(VLOOKUP(A109,'[1]Z07 一般公共预算财政拨款收入支出决算表(财决07表)'!$A$10:$T$500,4,FALSE)),"",VLOOKUP(A109,'[1]Z07 一般公共预算财政拨款收入支出决算表(财决07表)'!$A$10:$T$500,4,FALSE))</f>
        <v/>
      </c>
      <c r="D109" s="105" t="str">
        <f>IF(ISERROR(VLOOKUP(A109,'[1]Z07 一般公共预算财政拨款收入支出决算表(财决07表)'!$A$10:$T$500,11,FALSE)),"",VLOOKUP(A109,'[1]Z07 一般公共预算财政拨款收入支出决算表(财决07表)'!$A$10:$T$500,11,FALSE))</f>
        <v/>
      </c>
      <c r="E109" s="105" t="str">
        <f>IF(ISERROR(VLOOKUP(A109,'[1]Z07 一般公共预算财政拨款收入支出决算表(财决07表)'!$A$10:$T$500,12,FALSE)),"",VLOOKUP(A109,'[1]Z07 一般公共预算财政拨款收入支出决算表(财决07表)'!$A$10:$T$500,12,FALSE))</f>
        <v/>
      </c>
      <c r="F109" s="105" t="str">
        <f>IF(ISERROR(VLOOKUP(A109,'[1]Z07 一般公共预算财政拨款收入支出决算表(财决07表)'!$A$10:$T$500,15,FALSE)),"",VLOOKUP(A109,'[1]Z07 一般公共预算财政拨款收入支出决算表(财决07表)'!$A$10:$T$500,15,FALSE))</f>
        <v/>
      </c>
      <c r="G109" s="91">
        <f>'[1]Z07 一般公共预算财政拨款收入支出决算表(财决07表)'!A107</f>
        <v>0</v>
      </c>
      <c r="H109" s="101">
        <f>'[1]Z07 一般公共预算财政拨款收入支出决算表(财决07表)'!$K107</f>
        <v>0</v>
      </c>
      <c r="I109" s="91" t="str">
        <f t="shared" si="4"/>
        <v>2</v>
      </c>
      <c r="J109" s="91" t="str">
        <f t="shared" si="5"/>
        <v>2</v>
      </c>
      <c r="K109" s="91">
        <f t="shared" si="6"/>
        <v>4</v>
      </c>
      <c r="L109" s="91" t="str">
        <f t="shared" si="7"/>
        <v/>
      </c>
      <c r="M109" s="91"/>
    </row>
    <row r="110" spans="1:13" s="4" customFormat="1" ht="20.100000000000001" customHeight="1">
      <c r="A110" s="19" t="str">
        <f t="array" ref="A110">INDEX(G:G,SMALL(IF($K$12:$K$500=2,ROW($12:$500),4^8),ROW(G99)))&amp;""</f>
        <v/>
      </c>
      <c r="B110" s="100"/>
      <c r="C110" s="20" t="str">
        <f>IF(ISERROR(VLOOKUP(A110,'[1]Z07 一般公共预算财政拨款收入支出决算表(财决07表)'!$A$10:$T$500,4,FALSE)),"",VLOOKUP(A110,'[1]Z07 一般公共预算财政拨款收入支出决算表(财决07表)'!$A$10:$T$500,4,FALSE))</f>
        <v/>
      </c>
      <c r="D110" s="105" t="str">
        <f>IF(ISERROR(VLOOKUP(A110,'[1]Z07 一般公共预算财政拨款收入支出决算表(财决07表)'!$A$10:$T$500,11,FALSE)),"",VLOOKUP(A110,'[1]Z07 一般公共预算财政拨款收入支出决算表(财决07表)'!$A$10:$T$500,11,FALSE))</f>
        <v/>
      </c>
      <c r="E110" s="105" t="str">
        <f>IF(ISERROR(VLOOKUP(A110,'[1]Z07 一般公共预算财政拨款收入支出决算表(财决07表)'!$A$10:$T$500,12,FALSE)),"",VLOOKUP(A110,'[1]Z07 一般公共预算财政拨款收入支出决算表(财决07表)'!$A$10:$T$500,12,FALSE))</f>
        <v/>
      </c>
      <c r="F110" s="105" t="str">
        <f>IF(ISERROR(VLOOKUP(A110,'[1]Z07 一般公共预算财政拨款收入支出决算表(财决07表)'!$A$10:$T$500,15,FALSE)),"",VLOOKUP(A110,'[1]Z07 一般公共预算财政拨款收入支出决算表(财决07表)'!$A$10:$T$500,15,FALSE))</f>
        <v/>
      </c>
      <c r="G110" s="91">
        <f>'[1]Z07 一般公共预算财政拨款收入支出决算表(财决07表)'!A108</f>
        <v>0</v>
      </c>
      <c r="H110" s="101">
        <f>'[1]Z07 一般公共预算财政拨款收入支出决算表(财决07表)'!$K108</f>
        <v>0</v>
      </c>
      <c r="I110" s="91" t="str">
        <f t="shared" si="4"/>
        <v>2</v>
      </c>
      <c r="J110" s="91" t="str">
        <f t="shared" si="5"/>
        <v>2</v>
      </c>
      <c r="K110" s="91">
        <f t="shared" si="6"/>
        <v>4</v>
      </c>
      <c r="L110" s="91" t="str">
        <f t="shared" si="7"/>
        <v/>
      </c>
      <c r="M110" s="91"/>
    </row>
    <row r="111" spans="1:13" s="4" customFormat="1" ht="20.100000000000001" customHeight="1">
      <c r="A111" s="19" t="str">
        <f t="array" ref="A111">INDEX(G:G,SMALL(IF($K$12:$K$500=2,ROW($12:$500),4^8),ROW(G100)))&amp;""</f>
        <v/>
      </c>
      <c r="B111" s="100"/>
      <c r="C111" s="20" t="str">
        <f>IF(ISERROR(VLOOKUP(A111,'[1]Z07 一般公共预算财政拨款收入支出决算表(财决07表)'!$A$10:$T$500,4,FALSE)),"",VLOOKUP(A111,'[1]Z07 一般公共预算财政拨款收入支出决算表(财决07表)'!$A$10:$T$500,4,FALSE))</f>
        <v/>
      </c>
      <c r="D111" s="105" t="str">
        <f>IF(ISERROR(VLOOKUP(A111,'[1]Z07 一般公共预算财政拨款收入支出决算表(财决07表)'!$A$10:$T$500,11,FALSE)),"",VLOOKUP(A111,'[1]Z07 一般公共预算财政拨款收入支出决算表(财决07表)'!$A$10:$T$500,11,FALSE))</f>
        <v/>
      </c>
      <c r="E111" s="105" t="str">
        <f>IF(ISERROR(VLOOKUP(A111,'[1]Z07 一般公共预算财政拨款收入支出决算表(财决07表)'!$A$10:$T$500,12,FALSE)),"",VLOOKUP(A111,'[1]Z07 一般公共预算财政拨款收入支出决算表(财决07表)'!$A$10:$T$500,12,FALSE))</f>
        <v/>
      </c>
      <c r="F111" s="105" t="str">
        <f>IF(ISERROR(VLOOKUP(A111,'[1]Z07 一般公共预算财政拨款收入支出决算表(财决07表)'!$A$10:$T$500,15,FALSE)),"",VLOOKUP(A111,'[1]Z07 一般公共预算财政拨款收入支出决算表(财决07表)'!$A$10:$T$500,15,FALSE))</f>
        <v/>
      </c>
      <c r="G111" s="91">
        <f>'[1]Z07 一般公共预算财政拨款收入支出决算表(财决07表)'!A109</f>
        <v>0</v>
      </c>
      <c r="H111" s="101">
        <f>'[1]Z07 一般公共预算财政拨款收入支出决算表(财决07表)'!$K109</f>
        <v>0</v>
      </c>
      <c r="I111" s="91" t="str">
        <f t="shared" si="4"/>
        <v>2</v>
      </c>
      <c r="J111" s="91" t="str">
        <f t="shared" si="5"/>
        <v>2</v>
      </c>
      <c r="K111" s="91">
        <f t="shared" si="6"/>
        <v>4</v>
      </c>
      <c r="L111" s="91" t="str">
        <f t="shared" si="7"/>
        <v/>
      </c>
      <c r="M111" s="91"/>
    </row>
    <row r="112" spans="1:13" s="4" customFormat="1" ht="20.100000000000001" customHeight="1">
      <c r="A112" s="19" t="str">
        <f t="array" ref="A112">INDEX(G:G,SMALL(IF($K$12:$K$500=2,ROW($12:$500),4^8),ROW(G101)))&amp;""</f>
        <v/>
      </c>
      <c r="B112" s="100"/>
      <c r="C112" s="20" t="str">
        <f>IF(ISERROR(VLOOKUP(A112,'[1]Z07 一般公共预算财政拨款收入支出决算表(财决07表)'!$A$10:$T$500,4,FALSE)),"",VLOOKUP(A112,'[1]Z07 一般公共预算财政拨款收入支出决算表(财决07表)'!$A$10:$T$500,4,FALSE))</f>
        <v/>
      </c>
      <c r="D112" s="105" t="str">
        <f>IF(ISERROR(VLOOKUP(A112,'[1]Z07 一般公共预算财政拨款收入支出决算表(财决07表)'!$A$10:$T$500,11,FALSE)),"",VLOOKUP(A112,'[1]Z07 一般公共预算财政拨款收入支出决算表(财决07表)'!$A$10:$T$500,11,FALSE))</f>
        <v/>
      </c>
      <c r="E112" s="105" t="str">
        <f>IF(ISERROR(VLOOKUP(A112,'[1]Z07 一般公共预算财政拨款收入支出决算表(财决07表)'!$A$10:$T$500,12,FALSE)),"",VLOOKUP(A112,'[1]Z07 一般公共预算财政拨款收入支出决算表(财决07表)'!$A$10:$T$500,12,FALSE))</f>
        <v/>
      </c>
      <c r="F112" s="105" t="str">
        <f>IF(ISERROR(VLOOKUP(A112,'[1]Z07 一般公共预算财政拨款收入支出决算表(财决07表)'!$A$10:$T$500,15,FALSE)),"",VLOOKUP(A112,'[1]Z07 一般公共预算财政拨款收入支出决算表(财决07表)'!$A$10:$T$500,15,FALSE))</f>
        <v/>
      </c>
      <c r="G112" s="91">
        <f>'[1]Z07 一般公共预算财政拨款收入支出决算表(财决07表)'!A110</f>
        <v>0</v>
      </c>
      <c r="H112" s="101">
        <f>'[1]Z07 一般公共预算财政拨款收入支出决算表(财决07表)'!$K110</f>
        <v>0</v>
      </c>
      <c r="I112" s="91" t="str">
        <f t="shared" si="4"/>
        <v>2</v>
      </c>
      <c r="J112" s="91" t="str">
        <f t="shared" si="5"/>
        <v>2</v>
      </c>
      <c r="K112" s="91">
        <f t="shared" si="6"/>
        <v>4</v>
      </c>
      <c r="L112" s="91" t="str">
        <f t="shared" si="7"/>
        <v/>
      </c>
      <c r="M112" s="91"/>
    </row>
    <row r="113" spans="1:13" s="4" customFormat="1" ht="20.100000000000001" customHeight="1">
      <c r="A113" s="19" t="str">
        <f t="array" ref="A113">INDEX(G:G,SMALL(IF($K$12:$K$500=2,ROW($12:$500),4^8),ROW(G102)))&amp;""</f>
        <v/>
      </c>
      <c r="B113" s="100"/>
      <c r="C113" s="20" t="str">
        <f>IF(ISERROR(VLOOKUP(A113,'[1]Z07 一般公共预算财政拨款收入支出决算表(财决07表)'!$A$10:$T$500,4,FALSE)),"",VLOOKUP(A113,'[1]Z07 一般公共预算财政拨款收入支出决算表(财决07表)'!$A$10:$T$500,4,FALSE))</f>
        <v/>
      </c>
      <c r="D113" s="105" t="str">
        <f>IF(ISERROR(VLOOKUP(A113,'[1]Z07 一般公共预算财政拨款收入支出决算表(财决07表)'!$A$10:$T$500,11,FALSE)),"",VLOOKUP(A113,'[1]Z07 一般公共预算财政拨款收入支出决算表(财决07表)'!$A$10:$T$500,11,FALSE))</f>
        <v/>
      </c>
      <c r="E113" s="105" t="str">
        <f>IF(ISERROR(VLOOKUP(A113,'[1]Z07 一般公共预算财政拨款收入支出决算表(财决07表)'!$A$10:$T$500,12,FALSE)),"",VLOOKUP(A113,'[1]Z07 一般公共预算财政拨款收入支出决算表(财决07表)'!$A$10:$T$500,12,FALSE))</f>
        <v/>
      </c>
      <c r="F113" s="105" t="str">
        <f>IF(ISERROR(VLOOKUP(A113,'[1]Z07 一般公共预算财政拨款收入支出决算表(财决07表)'!$A$10:$T$500,15,FALSE)),"",VLOOKUP(A113,'[1]Z07 一般公共预算财政拨款收入支出决算表(财决07表)'!$A$10:$T$500,15,FALSE))</f>
        <v/>
      </c>
      <c r="G113" s="91">
        <f>'[1]Z07 一般公共预算财政拨款收入支出决算表(财决07表)'!A111</f>
        <v>0</v>
      </c>
      <c r="H113" s="101">
        <f>'[1]Z07 一般公共预算财政拨款收入支出决算表(财决07表)'!$K111</f>
        <v>0</v>
      </c>
      <c r="I113" s="91" t="str">
        <f t="shared" si="4"/>
        <v>2</v>
      </c>
      <c r="J113" s="91" t="str">
        <f t="shared" si="5"/>
        <v>2</v>
      </c>
      <c r="K113" s="91">
        <f t="shared" si="6"/>
        <v>4</v>
      </c>
      <c r="L113" s="91" t="str">
        <f t="shared" si="7"/>
        <v/>
      </c>
      <c r="M113" s="91"/>
    </row>
    <row r="114" spans="1:13" s="4" customFormat="1" ht="20.100000000000001" customHeight="1">
      <c r="A114" s="19" t="str">
        <f t="array" ref="A114">INDEX(G:G,SMALL(IF($K$12:$K$500=2,ROW($12:$500),4^8),ROW(G103)))&amp;""</f>
        <v/>
      </c>
      <c r="B114" s="100"/>
      <c r="C114" s="20" t="str">
        <f>IF(ISERROR(VLOOKUP(A114,'[1]Z07 一般公共预算财政拨款收入支出决算表(财决07表)'!$A$10:$T$500,4,FALSE)),"",VLOOKUP(A114,'[1]Z07 一般公共预算财政拨款收入支出决算表(财决07表)'!$A$10:$T$500,4,FALSE))</f>
        <v/>
      </c>
      <c r="D114" s="105" t="str">
        <f>IF(ISERROR(VLOOKUP(A114,'[1]Z07 一般公共预算财政拨款收入支出决算表(财决07表)'!$A$10:$T$500,11,FALSE)),"",VLOOKUP(A114,'[1]Z07 一般公共预算财政拨款收入支出决算表(财决07表)'!$A$10:$T$500,11,FALSE))</f>
        <v/>
      </c>
      <c r="E114" s="105" t="str">
        <f>IF(ISERROR(VLOOKUP(A114,'[1]Z07 一般公共预算财政拨款收入支出决算表(财决07表)'!$A$10:$T$500,12,FALSE)),"",VLOOKUP(A114,'[1]Z07 一般公共预算财政拨款收入支出决算表(财决07表)'!$A$10:$T$500,12,FALSE))</f>
        <v/>
      </c>
      <c r="F114" s="105" t="str">
        <f>IF(ISERROR(VLOOKUP(A114,'[1]Z07 一般公共预算财政拨款收入支出决算表(财决07表)'!$A$10:$T$500,15,FALSE)),"",VLOOKUP(A114,'[1]Z07 一般公共预算财政拨款收入支出决算表(财决07表)'!$A$10:$T$500,15,FALSE))</f>
        <v/>
      </c>
      <c r="G114" s="91">
        <f>'[1]Z07 一般公共预算财政拨款收入支出决算表(财决07表)'!A112</f>
        <v>0</v>
      </c>
      <c r="H114" s="101">
        <f>'[1]Z07 一般公共预算财政拨款收入支出决算表(财决07表)'!$K112</f>
        <v>0</v>
      </c>
      <c r="I114" s="91" t="str">
        <f t="shared" si="4"/>
        <v>2</v>
      </c>
      <c r="J114" s="91" t="str">
        <f t="shared" si="5"/>
        <v>2</v>
      </c>
      <c r="K114" s="91">
        <f t="shared" si="6"/>
        <v>4</v>
      </c>
      <c r="L114" s="91" t="str">
        <f t="shared" si="7"/>
        <v/>
      </c>
      <c r="M114" s="91"/>
    </row>
    <row r="115" spans="1:13" s="4" customFormat="1" ht="20.100000000000001" customHeight="1">
      <c r="A115" s="19" t="str">
        <f t="array" ref="A115">INDEX(G:G,SMALL(IF($K$12:$K$500=2,ROW($12:$500),4^8),ROW(G104)))&amp;""</f>
        <v/>
      </c>
      <c r="B115" s="100"/>
      <c r="C115" s="20" t="str">
        <f>IF(ISERROR(VLOOKUP(A115,'[1]Z07 一般公共预算财政拨款收入支出决算表(财决07表)'!$A$10:$T$500,4,FALSE)),"",VLOOKUP(A115,'[1]Z07 一般公共预算财政拨款收入支出决算表(财决07表)'!$A$10:$T$500,4,FALSE))</f>
        <v/>
      </c>
      <c r="D115" s="105" t="str">
        <f>IF(ISERROR(VLOOKUP(A115,'[1]Z07 一般公共预算财政拨款收入支出决算表(财决07表)'!$A$10:$T$500,11,FALSE)),"",VLOOKUP(A115,'[1]Z07 一般公共预算财政拨款收入支出决算表(财决07表)'!$A$10:$T$500,11,FALSE))</f>
        <v/>
      </c>
      <c r="E115" s="105" t="str">
        <f>IF(ISERROR(VLOOKUP(A115,'[1]Z07 一般公共预算财政拨款收入支出决算表(财决07表)'!$A$10:$T$500,12,FALSE)),"",VLOOKUP(A115,'[1]Z07 一般公共预算财政拨款收入支出决算表(财决07表)'!$A$10:$T$500,12,FALSE))</f>
        <v/>
      </c>
      <c r="F115" s="105" t="str">
        <f>IF(ISERROR(VLOOKUP(A115,'[1]Z07 一般公共预算财政拨款收入支出决算表(财决07表)'!$A$10:$T$500,15,FALSE)),"",VLOOKUP(A115,'[1]Z07 一般公共预算财政拨款收入支出决算表(财决07表)'!$A$10:$T$500,15,FALSE))</f>
        <v/>
      </c>
      <c r="G115" s="91">
        <f>'[1]Z07 一般公共预算财政拨款收入支出决算表(财决07表)'!A113</f>
        <v>0</v>
      </c>
      <c r="H115" s="101">
        <f>'[1]Z07 一般公共预算财政拨款收入支出决算表(财决07表)'!$K113</f>
        <v>0</v>
      </c>
      <c r="I115" s="91" t="str">
        <f t="shared" si="4"/>
        <v>2</v>
      </c>
      <c r="J115" s="91" t="str">
        <f t="shared" si="5"/>
        <v>2</v>
      </c>
      <c r="K115" s="91">
        <f t="shared" si="6"/>
        <v>4</v>
      </c>
      <c r="L115" s="91" t="str">
        <f t="shared" si="7"/>
        <v/>
      </c>
      <c r="M115" s="91"/>
    </row>
    <row r="116" spans="1:13" s="4" customFormat="1" ht="20.100000000000001" customHeight="1">
      <c r="A116" s="19" t="str">
        <f t="array" ref="A116">INDEX(G:G,SMALL(IF($K$12:$K$500=2,ROW($12:$500),4^8),ROW(G105)))&amp;""</f>
        <v/>
      </c>
      <c r="B116" s="100"/>
      <c r="C116" s="20" t="str">
        <f>IF(ISERROR(VLOOKUP(A116,'[1]Z07 一般公共预算财政拨款收入支出决算表(财决07表)'!$A$10:$T$500,4,FALSE)),"",VLOOKUP(A116,'[1]Z07 一般公共预算财政拨款收入支出决算表(财决07表)'!$A$10:$T$500,4,FALSE))</f>
        <v/>
      </c>
      <c r="D116" s="105" t="str">
        <f>IF(ISERROR(VLOOKUP(A116,'[1]Z07 一般公共预算财政拨款收入支出决算表(财决07表)'!$A$10:$T$500,11,FALSE)),"",VLOOKUP(A116,'[1]Z07 一般公共预算财政拨款收入支出决算表(财决07表)'!$A$10:$T$500,11,FALSE))</f>
        <v/>
      </c>
      <c r="E116" s="105" t="str">
        <f>IF(ISERROR(VLOOKUP(A116,'[1]Z07 一般公共预算财政拨款收入支出决算表(财决07表)'!$A$10:$T$500,12,FALSE)),"",VLOOKUP(A116,'[1]Z07 一般公共预算财政拨款收入支出决算表(财决07表)'!$A$10:$T$500,12,FALSE))</f>
        <v/>
      </c>
      <c r="F116" s="105" t="str">
        <f>IF(ISERROR(VLOOKUP(A116,'[1]Z07 一般公共预算财政拨款收入支出决算表(财决07表)'!$A$10:$T$500,15,FALSE)),"",VLOOKUP(A116,'[1]Z07 一般公共预算财政拨款收入支出决算表(财决07表)'!$A$10:$T$500,15,FALSE))</f>
        <v/>
      </c>
      <c r="G116" s="91">
        <f>'[1]Z07 一般公共预算财政拨款收入支出决算表(财决07表)'!A114</f>
        <v>0</v>
      </c>
      <c r="H116" s="101">
        <f>'[1]Z07 一般公共预算财政拨款收入支出决算表(财决07表)'!$K114</f>
        <v>0</v>
      </c>
      <c r="I116" s="91" t="str">
        <f t="shared" si="4"/>
        <v>2</v>
      </c>
      <c r="J116" s="91" t="str">
        <f t="shared" si="5"/>
        <v>2</v>
      </c>
      <c r="K116" s="91">
        <f t="shared" si="6"/>
        <v>4</v>
      </c>
      <c r="L116" s="91" t="str">
        <f t="shared" si="7"/>
        <v/>
      </c>
      <c r="M116" s="91"/>
    </row>
    <row r="117" spans="1:13" s="4" customFormat="1" ht="20.100000000000001" customHeight="1">
      <c r="A117" s="19" t="str">
        <f t="array" ref="A117">INDEX(G:G,SMALL(IF($K$12:$K$500=2,ROW($12:$500),4^8),ROW(G106)))&amp;""</f>
        <v/>
      </c>
      <c r="B117" s="100"/>
      <c r="C117" s="20" t="str">
        <f>IF(ISERROR(VLOOKUP(A117,'[1]Z07 一般公共预算财政拨款收入支出决算表(财决07表)'!$A$10:$T$500,4,FALSE)),"",VLOOKUP(A117,'[1]Z07 一般公共预算财政拨款收入支出决算表(财决07表)'!$A$10:$T$500,4,FALSE))</f>
        <v/>
      </c>
      <c r="D117" s="105" t="str">
        <f>IF(ISERROR(VLOOKUP(A117,'[1]Z07 一般公共预算财政拨款收入支出决算表(财决07表)'!$A$10:$T$500,11,FALSE)),"",VLOOKUP(A117,'[1]Z07 一般公共预算财政拨款收入支出决算表(财决07表)'!$A$10:$T$500,11,FALSE))</f>
        <v/>
      </c>
      <c r="E117" s="105" t="str">
        <f>IF(ISERROR(VLOOKUP(A117,'[1]Z07 一般公共预算财政拨款收入支出决算表(财决07表)'!$A$10:$T$500,12,FALSE)),"",VLOOKUP(A117,'[1]Z07 一般公共预算财政拨款收入支出决算表(财决07表)'!$A$10:$T$500,12,FALSE))</f>
        <v/>
      </c>
      <c r="F117" s="105" t="str">
        <f>IF(ISERROR(VLOOKUP(A117,'[1]Z07 一般公共预算财政拨款收入支出决算表(财决07表)'!$A$10:$T$500,15,FALSE)),"",VLOOKUP(A117,'[1]Z07 一般公共预算财政拨款收入支出决算表(财决07表)'!$A$10:$T$500,15,FALSE))</f>
        <v/>
      </c>
      <c r="G117" s="91">
        <f>'[1]Z07 一般公共预算财政拨款收入支出决算表(财决07表)'!A115</f>
        <v>0</v>
      </c>
      <c r="H117" s="101">
        <f>'[1]Z07 一般公共预算财政拨款收入支出决算表(财决07表)'!$K115</f>
        <v>0</v>
      </c>
      <c r="I117" s="91" t="str">
        <f t="shared" si="4"/>
        <v>2</v>
      </c>
      <c r="J117" s="91" t="str">
        <f t="shared" si="5"/>
        <v>2</v>
      </c>
      <c r="K117" s="91">
        <f t="shared" si="6"/>
        <v>4</v>
      </c>
      <c r="L117" s="91" t="str">
        <f t="shared" si="7"/>
        <v/>
      </c>
      <c r="M117" s="91"/>
    </row>
    <row r="118" spans="1:13" s="4" customFormat="1" ht="20.100000000000001" customHeight="1">
      <c r="A118" s="19" t="str">
        <f t="array" ref="A118">INDEX(G:G,SMALL(IF($K$12:$K$500=2,ROW($12:$500),4^8),ROW(G107)))&amp;""</f>
        <v/>
      </c>
      <c r="B118" s="100"/>
      <c r="C118" s="20" t="str">
        <f>IF(ISERROR(VLOOKUP(A118,'[1]Z07 一般公共预算财政拨款收入支出决算表(财决07表)'!$A$10:$T$500,4,FALSE)),"",VLOOKUP(A118,'[1]Z07 一般公共预算财政拨款收入支出决算表(财决07表)'!$A$10:$T$500,4,FALSE))</f>
        <v/>
      </c>
      <c r="D118" s="105" t="str">
        <f>IF(ISERROR(VLOOKUP(A118,'[1]Z07 一般公共预算财政拨款收入支出决算表(财决07表)'!$A$10:$T$500,11,FALSE)),"",VLOOKUP(A118,'[1]Z07 一般公共预算财政拨款收入支出决算表(财决07表)'!$A$10:$T$500,11,FALSE))</f>
        <v/>
      </c>
      <c r="E118" s="105" t="str">
        <f>IF(ISERROR(VLOOKUP(A118,'[1]Z07 一般公共预算财政拨款收入支出决算表(财决07表)'!$A$10:$T$500,12,FALSE)),"",VLOOKUP(A118,'[1]Z07 一般公共预算财政拨款收入支出决算表(财决07表)'!$A$10:$T$500,12,FALSE))</f>
        <v/>
      </c>
      <c r="F118" s="105" t="str">
        <f>IF(ISERROR(VLOOKUP(A118,'[1]Z07 一般公共预算财政拨款收入支出决算表(财决07表)'!$A$10:$T$500,15,FALSE)),"",VLOOKUP(A118,'[1]Z07 一般公共预算财政拨款收入支出决算表(财决07表)'!$A$10:$T$500,15,FALSE))</f>
        <v/>
      </c>
      <c r="G118" s="91">
        <f>'[1]Z07 一般公共预算财政拨款收入支出决算表(财决07表)'!A116</f>
        <v>0</v>
      </c>
      <c r="H118" s="101">
        <f>'[1]Z07 一般公共预算财政拨款收入支出决算表(财决07表)'!$K116</f>
        <v>0</v>
      </c>
      <c r="I118" s="91" t="str">
        <f t="shared" si="4"/>
        <v>2</v>
      </c>
      <c r="J118" s="91" t="str">
        <f t="shared" si="5"/>
        <v>2</v>
      </c>
      <c r="K118" s="91">
        <f t="shared" si="6"/>
        <v>4</v>
      </c>
      <c r="L118" s="91" t="str">
        <f t="shared" si="7"/>
        <v/>
      </c>
      <c r="M118" s="91"/>
    </row>
    <row r="119" spans="1:13" s="4" customFormat="1" ht="20.100000000000001" customHeight="1">
      <c r="A119" s="19" t="str">
        <f t="array" ref="A119">INDEX(G:G,SMALL(IF($K$12:$K$500=2,ROW($12:$500),4^8),ROW(G108)))&amp;""</f>
        <v/>
      </c>
      <c r="B119" s="100"/>
      <c r="C119" s="20" t="str">
        <f>IF(ISERROR(VLOOKUP(A119,'[1]Z07 一般公共预算财政拨款收入支出决算表(财决07表)'!$A$10:$T$500,4,FALSE)),"",VLOOKUP(A119,'[1]Z07 一般公共预算财政拨款收入支出决算表(财决07表)'!$A$10:$T$500,4,FALSE))</f>
        <v/>
      </c>
      <c r="D119" s="105" t="str">
        <f>IF(ISERROR(VLOOKUP(A119,'[1]Z07 一般公共预算财政拨款收入支出决算表(财决07表)'!$A$10:$T$500,11,FALSE)),"",VLOOKUP(A119,'[1]Z07 一般公共预算财政拨款收入支出决算表(财决07表)'!$A$10:$T$500,11,FALSE))</f>
        <v/>
      </c>
      <c r="E119" s="105" t="str">
        <f>IF(ISERROR(VLOOKUP(A119,'[1]Z07 一般公共预算财政拨款收入支出决算表(财决07表)'!$A$10:$T$500,12,FALSE)),"",VLOOKUP(A119,'[1]Z07 一般公共预算财政拨款收入支出决算表(财决07表)'!$A$10:$T$500,12,FALSE))</f>
        <v/>
      </c>
      <c r="F119" s="105" t="str">
        <f>IF(ISERROR(VLOOKUP(A119,'[1]Z07 一般公共预算财政拨款收入支出决算表(财决07表)'!$A$10:$T$500,15,FALSE)),"",VLOOKUP(A119,'[1]Z07 一般公共预算财政拨款收入支出决算表(财决07表)'!$A$10:$T$500,15,FALSE))</f>
        <v/>
      </c>
      <c r="G119" s="91">
        <f>'[1]Z07 一般公共预算财政拨款收入支出决算表(财决07表)'!A117</f>
        <v>0</v>
      </c>
      <c r="H119" s="101">
        <f>'[1]Z07 一般公共预算财政拨款收入支出决算表(财决07表)'!$K117</f>
        <v>0</v>
      </c>
      <c r="I119" s="91" t="str">
        <f t="shared" si="4"/>
        <v>2</v>
      </c>
      <c r="J119" s="91" t="str">
        <f t="shared" si="5"/>
        <v>2</v>
      </c>
      <c r="K119" s="91">
        <f t="shared" si="6"/>
        <v>4</v>
      </c>
      <c r="L119" s="91" t="str">
        <f t="shared" si="7"/>
        <v/>
      </c>
      <c r="M119" s="91"/>
    </row>
    <row r="120" spans="1:13" s="4" customFormat="1" ht="20.100000000000001" customHeight="1">
      <c r="A120" s="19" t="str">
        <f t="array" ref="A120">INDEX(G:G,SMALL(IF($K$12:$K$500=2,ROW($12:$500),4^8),ROW(G109)))&amp;""</f>
        <v/>
      </c>
      <c r="B120" s="100"/>
      <c r="C120" s="20" t="str">
        <f>IF(ISERROR(VLOOKUP(A120,'[1]Z07 一般公共预算财政拨款收入支出决算表(财决07表)'!$A$10:$T$500,4,FALSE)),"",VLOOKUP(A120,'[1]Z07 一般公共预算财政拨款收入支出决算表(财决07表)'!$A$10:$T$500,4,FALSE))</f>
        <v/>
      </c>
      <c r="D120" s="105" t="str">
        <f>IF(ISERROR(VLOOKUP(A120,'[1]Z07 一般公共预算财政拨款收入支出决算表(财决07表)'!$A$10:$T$500,11,FALSE)),"",VLOOKUP(A120,'[1]Z07 一般公共预算财政拨款收入支出决算表(财决07表)'!$A$10:$T$500,11,FALSE))</f>
        <v/>
      </c>
      <c r="E120" s="105" t="str">
        <f>IF(ISERROR(VLOOKUP(A120,'[1]Z07 一般公共预算财政拨款收入支出决算表(财决07表)'!$A$10:$T$500,12,FALSE)),"",VLOOKUP(A120,'[1]Z07 一般公共预算财政拨款收入支出决算表(财决07表)'!$A$10:$T$500,12,FALSE))</f>
        <v/>
      </c>
      <c r="F120" s="105" t="str">
        <f>IF(ISERROR(VLOOKUP(A120,'[1]Z07 一般公共预算财政拨款收入支出决算表(财决07表)'!$A$10:$T$500,15,FALSE)),"",VLOOKUP(A120,'[1]Z07 一般公共预算财政拨款收入支出决算表(财决07表)'!$A$10:$T$500,15,FALSE))</f>
        <v/>
      </c>
      <c r="G120" s="91">
        <f>'[1]Z07 一般公共预算财政拨款收入支出决算表(财决07表)'!A118</f>
        <v>0</v>
      </c>
      <c r="H120" s="101">
        <f>'[1]Z07 一般公共预算财政拨款收入支出决算表(财决07表)'!$K118</f>
        <v>0</v>
      </c>
      <c r="I120" s="91" t="str">
        <f t="shared" si="4"/>
        <v>2</v>
      </c>
      <c r="J120" s="91" t="str">
        <f t="shared" si="5"/>
        <v>2</v>
      </c>
      <c r="K120" s="91">
        <f t="shared" si="6"/>
        <v>4</v>
      </c>
      <c r="L120" s="91" t="str">
        <f t="shared" si="7"/>
        <v/>
      </c>
      <c r="M120" s="91"/>
    </row>
    <row r="121" spans="1:13" s="4" customFormat="1" ht="20.100000000000001" customHeight="1">
      <c r="A121" s="19" t="str">
        <f t="array" ref="A121">INDEX(G:G,SMALL(IF($K$12:$K$500=2,ROW($12:$500),4^8),ROW(G110)))&amp;""</f>
        <v/>
      </c>
      <c r="B121" s="100"/>
      <c r="C121" s="20" t="str">
        <f>IF(ISERROR(VLOOKUP(A121,'[1]Z07 一般公共预算财政拨款收入支出决算表(财决07表)'!$A$10:$T$500,4,FALSE)),"",VLOOKUP(A121,'[1]Z07 一般公共预算财政拨款收入支出决算表(财决07表)'!$A$10:$T$500,4,FALSE))</f>
        <v/>
      </c>
      <c r="D121" s="105" t="str">
        <f>IF(ISERROR(VLOOKUP(A121,'[1]Z07 一般公共预算财政拨款收入支出决算表(财决07表)'!$A$10:$T$500,11,FALSE)),"",VLOOKUP(A121,'[1]Z07 一般公共预算财政拨款收入支出决算表(财决07表)'!$A$10:$T$500,11,FALSE))</f>
        <v/>
      </c>
      <c r="E121" s="105" t="str">
        <f>IF(ISERROR(VLOOKUP(A121,'[1]Z07 一般公共预算财政拨款收入支出决算表(财决07表)'!$A$10:$T$500,12,FALSE)),"",VLOOKUP(A121,'[1]Z07 一般公共预算财政拨款收入支出决算表(财决07表)'!$A$10:$T$500,12,FALSE))</f>
        <v/>
      </c>
      <c r="F121" s="105" t="str">
        <f>IF(ISERROR(VLOOKUP(A121,'[1]Z07 一般公共预算财政拨款收入支出决算表(财决07表)'!$A$10:$T$500,15,FALSE)),"",VLOOKUP(A121,'[1]Z07 一般公共预算财政拨款收入支出决算表(财决07表)'!$A$10:$T$500,15,FALSE))</f>
        <v/>
      </c>
      <c r="G121" s="91">
        <f>'[1]Z07 一般公共预算财政拨款收入支出决算表(财决07表)'!A119</f>
        <v>0</v>
      </c>
      <c r="H121" s="101">
        <f>'[1]Z07 一般公共预算财政拨款收入支出决算表(财决07表)'!$K119</f>
        <v>0</v>
      </c>
      <c r="I121" s="91" t="str">
        <f t="shared" si="4"/>
        <v>2</v>
      </c>
      <c r="J121" s="91" t="str">
        <f t="shared" si="5"/>
        <v>2</v>
      </c>
      <c r="K121" s="91">
        <f t="shared" si="6"/>
        <v>4</v>
      </c>
      <c r="L121" s="91" t="str">
        <f t="shared" si="7"/>
        <v/>
      </c>
      <c r="M121" s="91"/>
    </row>
    <row r="122" spans="1:13" s="4" customFormat="1" ht="20.100000000000001" customHeight="1">
      <c r="A122" s="19" t="str">
        <f t="array" ref="A122">INDEX(G:G,SMALL(IF($K$12:$K$500=2,ROW($12:$500),4^8),ROW(G111)))&amp;""</f>
        <v/>
      </c>
      <c r="B122" s="100"/>
      <c r="C122" s="20" t="str">
        <f>IF(ISERROR(VLOOKUP(A122,'[1]Z07 一般公共预算财政拨款收入支出决算表(财决07表)'!$A$10:$T$500,4,FALSE)),"",VLOOKUP(A122,'[1]Z07 一般公共预算财政拨款收入支出决算表(财决07表)'!$A$10:$T$500,4,FALSE))</f>
        <v/>
      </c>
      <c r="D122" s="105" t="str">
        <f>IF(ISERROR(VLOOKUP(A122,'[1]Z07 一般公共预算财政拨款收入支出决算表(财决07表)'!$A$10:$T$500,11,FALSE)),"",VLOOKUP(A122,'[1]Z07 一般公共预算财政拨款收入支出决算表(财决07表)'!$A$10:$T$500,11,FALSE))</f>
        <v/>
      </c>
      <c r="E122" s="105" t="str">
        <f>IF(ISERROR(VLOOKUP(A122,'[1]Z07 一般公共预算财政拨款收入支出决算表(财决07表)'!$A$10:$T$500,12,FALSE)),"",VLOOKUP(A122,'[1]Z07 一般公共预算财政拨款收入支出决算表(财决07表)'!$A$10:$T$500,12,FALSE))</f>
        <v/>
      </c>
      <c r="F122" s="105" t="str">
        <f>IF(ISERROR(VLOOKUP(A122,'[1]Z07 一般公共预算财政拨款收入支出决算表(财决07表)'!$A$10:$T$500,15,FALSE)),"",VLOOKUP(A122,'[1]Z07 一般公共预算财政拨款收入支出决算表(财决07表)'!$A$10:$T$500,15,FALSE))</f>
        <v/>
      </c>
      <c r="G122" s="91">
        <f>'[1]Z07 一般公共预算财政拨款收入支出决算表(财决07表)'!A120</f>
        <v>0</v>
      </c>
      <c r="H122" s="101">
        <f>'[1]Z07 一般公共预算财政拨款收入支出决算表(财决07表)'!$K120</f>
        <v>0</v>
      </c>
      <c r="I122" s="91" t="str">
        <f t="shared" si="4"/>
        <v>2</v>
      </c>
      <c r="J122" s="91" t="str">
        <f t="shared" si="5"/>
        <v>2</v>
      </c>
      <c r="K122" s="91">
        <f t="shared" si="6"/>
        <v>4</v>
      </c>
      <c r="L122" s="91" t="str">
        <f t="shared" si="7"/>
        <v/>
      </c>
      <c r="M122" s="91"/>
    </row>
    <row r="123" spans="1:13" s="4" customFormat="1" ht="20.100000000000001" customHeight="1">
      <c r="A123" s="19" t="str">
        <f t="array" ref="A123">INDEX(G:G,SMALL(IF($K$12:$K$500=2,ROW($12:$500),4^8),ROW(G112)))&amp;""</f>
        <v/>
      </c>
      <c r="B123" s="100"/>
      <c r="C123" s="20" t="str">
        <f>IF(ISERROR(VLOOKUP(A123,'[1]Z07 一般公共预算财政拨款收入支出决算表(财决07表)'!$A$10:$T$500,4,FALSE)),"",VLOOKUP(A123,'[1]Z07 一般公共预算财政拨款收入支出决算表(财决07表)'!$A$10:$T$500,4,FALSE))</f>
        <v/>
      </c>
      <c r="D123" s="105" t="str">
        <f>IF(ISERROR(VLOOKUP(A123,'[1]Z07 一般公共预算财政拨款收入支出决算表(财决07表)'!$A$10:$T$500,11,FALSE)),"",VLOOKUP(A123,'[1]Z07 一般公共预算财政拨款收入支出决算表(财决07表)'!$A$10:$T$500,11,FALSE))</f>
        <v/>
      </c>
      <c r="E123" s="105" t="str">
        <f>IF(ISERROR(VLOOKUP(A123,'[1]Z07 一般公共预算财政拨款收入支出决算表(财决07表)'!$A$10:$T$500,12,FALSE)),"",VLOOKUP(A123,'[1]Z07 一般公共预算财政拨款收入支出决算表(财决07表)'!$A$10:$T$500,12,FALSE))</f>
        <v/>
      </c>
      <c r="F123" s="105" t="str">
        <f>IF(ISERROR(VLOOKUP(A123,'[1]Z07 一般公共预算财政拨款收入支出决算表(财决07表)'!$A$10:$T$500,15,FALSE)),"",VLOOKUP(A123,'[1]Z07 一般公共预算财政拨款收入支出决算表(财决07表)'!$A$10:$T$500,15,FALSE))</f>
        <v/>
      </c>
      <c r="G123" s="91">
        <f>'[1]Z07 一般公共预算财政拨款收入支出决算表(财决07表)'!A121</f>
        <v>0</v>
      </c>
      <c r="H123" s="101">
        <f>'[1]Z07 一般公共预算财政拨款收入支出决算表(财决07表)'!$K121</f>
        <v>0</v>
      </c>
      <c r="I123" s="91" t="str">
        <f t="shared" si="4"/>
        <v>2</v>
      </c>
      <c r="J123" s="91" t="str">
        <f t="shared" si="5"/>
        <v>2</v>
      </c>
      <c r="K123" s="91">
        <f t="shared" si="6"/>
        <v>4</v>
      </c>
      <c r="L123" s="91" t="str">
        <f t="shared" si="7"/>
        <v/>
      </c>
      <c r="M123" s="91"/>
    </row>
    <row r="124" spans="1:13" s="4" customFormat="1" ht="20.100000000000001" customHeight="1">
      <c r="A124" s="19" t="str">
        <f t="array" ref="A124">INDEX(G:G,SMALL(IF($K$12:$K$500=2,ROW($12:$500),4^8),ROW(G113)))&amp;""</f>
        <v/>
      </c>
      <c r="B124" s="100"/>
      <c r="C124" s="20" t="str">
        <f>IF(ISERROR(VLOOKUP(A124,'[1]Z07 一般公共预算财政拨款收入支出决算表(财决07表)'!$A$10:$T$500,4,FALSE)),"",VLOOKUP(A124,'[1]Z07 一般公共预算财政拨款收入支出决算表(财决07表)'!$A$10:$T$500,4,FALSE))</f>
        <v/>
      </c>
      <c r="D124" s="105" t="str">
        <f>IF(ISERROR(VLOOKUP(A124,'[1]Z07 一般公共预算财政拨款收入支出决算表(财决07表)'!$A$10:$T$500,11,FALSE)),"",VLOOKUP(A124,'[1]Z07 一般公共预算财政拨款收入支出决算表(财决07表)'!$A$10:$T$500,11,FALSE))</f>
        <v/>
      </c>
      <c r="E124" s="105" t="str">
        <f>IF(ISERROR(VLOOKUP(A124,'[1]Z07 一般公共预算财政拨款收入支出决算表(财决07表)'!$A$10:$T$500,12,FALSE)),"",VLOOKUP(A124,'[1]Z07 一般公共预算财政拨款收入支出决算表(财决07表)'!$A$10:$T$500,12,FALSE))</f>
        <v/>
      </c>
      <c r="F124" s="105" t="str">
        <f>IF(ISERROR(VLOOKUP(A124,'[1]Z07 一般公共预算财政拨款收入支出决算表(财决07表)'!$A$10:$T$500,15,FALSE)),"",VLOOKUP(A124,'[1]Z07 一般公共预算财政拨款收入支出决算表(财决07表)'!$A$10:$T$500,15,FALSE))</f>
        <v/>
      </c>
      <c r="G124" s="91">
        <f>'[1]Z07 一般公共预算财政拨款收入支出决算表(财决07表)'!A122</f>
        <v>0</v>
      </c>
      <c r="H124" s="101">
        <f>'[1]Z07 一般公共预算财政拨款收入支出决算表(财决07表)'!$K122</f>
        <v>0</v>
      </c>
      <c r="I124" s="91" t="str">
        <f t="shared" si="4"/>
        <v>2</v>
      </c>
      <c r="J124" s="91" t="str">
        <f t="shared" si="5"/>
        <v>2</v>
      </c>
      <c r="K124" s="91">
        <f t="shared" si="6"/>
        <v>4</v>
      </c>
      <c r="L124" s="91" t="str">
        <f t="shared" si="7"/>
        <v/>
      </c>
      <c r="M124" s="91"/>
    </row>
    <row r="125" spans="1:13" s="4" customFormat="1" ht="20.100000000000001" customHeight="1">
      <c r="A125" s="19" t="str">
        <f t="array" ref="A125">INDEX(G:G,SMALL(IF($K$12:$K$500=2,ROW($12:$500),4^8),ROW(G114)))&amp;""</f>
        <v/>
      </c>
      <c r="B125" s="100"/>
      <c r="C125" s="20" t="str">
        <f>IF(ISERROR(VLOOKUP(A125,'[1]Z07 一般公共预算财政拨款收入支出决算表(财决07表)'!$A$10:$T$500,4,FALSE)),"",VLOOKUP(A125,'[1]Z07 一般公共预算财政拨款收入支出决算表(财决07表)'!$A$10:$T$500,4,FALSE))</f>
        <v/>
      </c>
      <c r="D125" s="105" t="str">
        <f>IF(ISERROR(VLOOKUP(A125,'[1]Z07 一般公共预算财政拨款收入支出决算表(财决07表)'!$A$10:$T$500,11,FALSE)),"",VLOOKUP(A125,'[1]Z07 一般公共预算财政拨款收入支出决算表(财决07表)'!$A$10:$T$500,11,FALSE))</f>
        <v/>
      </c>
      <c r="E125" s="105" t="str">
        <f>IF(ISERROR(VLOOKUP(A125,'[1]Z07 一般公共预算财政拨款收入支出决算表(财决07表)'!$A$10:$T$500,12,FALSE)),"",VLOOKUP(A125,'[1]Z07 一般公共预算财政拨款收入支出决算表(财决07表)'!$A$10:$T$500,12,FALSE))</f>
        <v/>
      </c>
      <c r="F125" s="105" t="str">
        <f>IF(ISERROR(VLOOKUP(A125,'[1]Z07 一般公共预算财政拨款收入支出决算表(财决07表)'!$A$10:$T$500,15,FALSE)),"",VLOOKUP(A125,'[1]Z07 一般公共预算财政拨款收入支出决算表(财决07表)'!$A$10:$T$500,15,FALSE))</f>
        <v/>
      </c>
      <c r="G125" s="91">
        <f>'[1]Z07 一般公共预算财政拨款收入支出决算表(财决07表)'!A123</f>
        <v>0</v>
      </c>
      <c r="H125" s="101">
        <f>'[1]Z07 一般公共预算财政拨款收入支出决算表(财决07表)'!$K123</f>
        <v>0</v>
      </c>
      <c r="I125" s="91" t="str">
        <f t="shared" si="4"/>
        <v>2</v>
      </c>
      <c r="J125" s="91" t="str">
        <f t="shared" si="5"/>
        <v>2</v>
      </c>
      <c r="K125" s="91">
        <f t="shared" si="6"/>
        <v>4</v>
      </c>
      <c r="L125" s="91" t="str">
        <f t="shared" si="7"/>
        <v/>
      </c>
      <c r="M125" s="91"/>
    </row>
    <row r="126" spans="1:13" s="4" customFormat="1" ht="20.100000000000001" customHeight="1">
      <c r="A126" s="19" t="str">
        <f t="array" ref="A126">INDEX(G:G,SMALL(IF($K$12:$K$500=2,ROW($12:$500),4^8),ROW(G115)))&amp;""</f>
        <v/>
      </c>
      <c r="B126" s="100"/>
      <c r="C126" s="20" t="str">
        <f>IF(ISERROR(VLOOKUP(A126,'[1]Z07 一般公共预算财政拨款收入支出决算表(财决07表)'!$A$10:$T$500,4,FALSE)),"",VLOOKUP(A126,'[1]Z07 一般公共预算财政拨款收入支出决算表(财决07表)'!$A$10:$T$500,4,FALSE))</f>
        <v/>
      </c>
      <c r="D126" s="105" t="str">
        <f>IF(ISERROR(VLOOKUP(A126,'[1]Z07 一般公共预算财政拨款收入支出决算表(财决07表)'!$A$10:$T$500,11,FALSE)),"",VLOOKUP(A126,'[1]Z07 一般公共预算财政拨款收入支出决算表(财决07表)'!$A$10:$T$500,11,FALSE))</f>
        <v/>
      </c>
      <c r="E126" s="105" t="str">
        <f>IF(ISERROR(VLOOKUP(A126,'[1]Z07 一般公共预算财政拨款收入支出决算表(财决07表)'!$A$10:$T$500,12,FALSE)),"",VLOOKUP(A126,'[1]Z07 一般公共预算财政拨款收入支出决算表(财决07表)'!$A$10:$T$500,12,FALSE))</f>
        <v/>
      </c>
      <c r="F126" s="105" t="str">
        <f>IF(ISERROR(VLOOKUP(A126,'[1]Z07 一般公共预算财政拨款收入支出决算表(财决07表)'!$A$10:$T$500,15,FALSE)),"",VLOOKUP(A126,'[1]Z07 一般公共预算财政拨款收入支出决算表(财决07表)'!$A$10:$T$500,15,FALSE))</f>
        <v/>
      </c>
      <c r="G126" s="91">
        <f>'[1]Z07 一般公共预算财政拨款收入支出决算表(财决07表)'!A124</f>
        <v>0</v>
      </c>
      <c r="H126" s="101">
        <f>'[1]Z07 一般公共预算财政拨款收入支出决算表(财决07表)'!$K124</f>
        <v>0</v>
      </c>
      <c r="I126" s="91" t="str">
        <f t="shared" si="4"/>
        <v>2</v>
      </c>
      <c r="J126" s="91" t="str">
        <f t="shared" si="5"/>
        <v>2</v>
      </c>
      <c r="K126" s="91">
        <f t="shared" si="6"/>
        <v>4</v>
      </c>
      <c r="L126" s="91" t="str">
        <f t="shared" si="7"/>
        <v/>
      </c>
      <c r="M126" s="91"/>
    </row>
    <row r="127" spans="1:13" s="4" customFormat="1" ht="20.100000000000001" customHeight="1">
      <c r="A127" s="19" t="str">
        <f t="array" ref="A127">INDEX(G:G,SMALL(IF($K$12:$K$500=2,ROW($12:$500),4^8),ROW(G116)))&amp;""</f>
        <v/>
      </c>
      <c r="B127" s="100"/>
      <c r="C127" s="20" t="str">
        <f>IF(ISERROR(VLOOKUP(A127,'[1]Z07 一般公共预算财政拨款收入支出决算表(财决07表)'!$A$10:$T$500,4,FALSE)),"",VLOOKUP(A127,'[1]Z07 一般公共预算财政拨款收入支出决算表(财决07表)'!$A$10:$T$500,4,FALSE))</f>
        <v/>
      </c>
      <c r="D127" s="105" t="str">
        <f>IF(ISERROR(VLOOKUP(A127,'[1]Z07 一般公共预算财政拨款收入支出决算表(财决07表)'!$A$10:$T$500,11,FALSE)),"",VLOOKUP(A127,'[1]Z07 一般公共预算财政拨款收入支出决算表(财决07表)'!$A$10:$T$500,11,FALSE))</f>
        <v/>
      </c>
      <c r="E127" s="105" t="str">
        <f>IF(ISERROR(VLOOKUP(A127,'[1]Z07 一般公共预算财政拨款收入支出决算表(财决07表)'!$A$10:$T$500,12,FALSE)),"",VLOOKUP(A127,'[1]Z07 一般公共预算财政拨款收入支出决算表(财决07表)'!$A$10:$T$500,12,FALSE))</f>
        <v/>
      </c>
      <c r="F127" s="105" t="str">
        <f>IF(ISERROR(VLOOKUP(A127,'[1]Z07 一般公共预算财政拨款收入支出决算表(财决07表)'!$A$10:$T$500,15,FALSE)),"",VLOOKUP(A127,'[1]Z07 一般公共预算财政拨款收入支出决算表(财决07表)'!$A$10:$T$500,15,FALSE))</f>
        <v/>
      </c>
      <c r="G127" s="91">
        <f>'[1]Z07 一般公共预算财政拨款收入支出决算表(财决07表)'!A125</f>
        <v>0</v>
      </c>
      <c r="H127" s="101">
        <f>'[1]Z07 一般公共预算财政拨款收入支出决算表(财决07表)'!$K125</f>
        <v>0</v>
      </c>
      <c r="I127" s="91" t="str">
        <f t="shared" si="4"/>
        <v>2</v>
      </c>
      <c r="J127" s="91" t="str">
        <f t="shared" si="5"/>
        <v>2</v>
      </c>
      <c r="K127" s="91">
        <f t="shared" si="6"/>
        <v>4</v>
      </c>
      <c r="L127" s="91" t="str">
        <f t="shared" si="7"/>
        <v/>
      </c>
      <c r="M127" s="91"/>
    </row>
    <row r="128" spans="1:13" s="4" customFormat="1" ht="20.100000000000001" customHeight="1">
      <c r="A128" s="19" t="str">
        <f t="array" ref="A128">INDEX(G:G,SMALL(IF($K$12:$K$500=2,ROW($12:$500),4^8),ROW(G117)))&amp;""</f>
        <v/>
      </c>
      <c r="B128" s="100"/>
      <c r="C128" s="20" t="str">
        <f>IF(ISERROR(VLOOKUP(A128,'[1]Z07 一般公共预算财政拨款收入支出决算表(财决07表)'!$A$10:$T$500,4,FALSE)),"",VLOOKUP(A128,'[1]Z07 一般公共预算财政拨款收入支出决算表(财决07表)'!$A$10:$T$500,4,FALSE))</f>
        <v/>
      </c>
      <c r="D128" s="105" t="str">
        <f>IF(ISERROR(VLOOKUP(A128,'[1]Z07 一般公共预算财政拨款收入支出决算表(财决07表)'!$A$10:$T$500,11,FALSE)),"",VLOOKUP(A128,'[1]Z07 一般公共预算财政拨款收入支出决算表(财决07表)'!$A$10:$T$500,11,FALSE))</f>
        <v/>
      </c>
      <c r="E128" s="105" t="str">
        <f>IF(ISERROR(VLOOKUP(A128,'[1]Z07 一般公共预算财政拨款收入支出决算表(财决07表)'!$A$10:$T$500,12,FALSE)),"",VLOOKUP(A128,'[1]Z07 一般公共预算财政拨款收入支出决算表(财决07表)'!$A$10:$T$500,12,FALSE))</f>
        <v/>
      </c>
      <c r="F128" s="105" t="str">
        <f>IF(ISERROR(VLOOKUP(A128,'[1]Z07 一般公共预算财政拨款收入支出决算表(财决07表)'!$A$10:$T$500,15,FALSE)),"",VLOOKUP(A128,'[1]Z07 一般公共预算财政拨款收入支出决算表(财决07表)'!$A$10:$T$500,15,FALSE))</f>
        <v/>
      </c>
      <c r="G128" s="91">
        <f>'[1]Z07 一般公共预算财政拨款收入支出决算表(财决07表)'!A126</f>
        <v>0</v>
      </c>
      <c r="H128" s="101">
        <f>'[1]Z07 一般公共预算财政拨款收入支出决算表(财决07表)'!$K126</f>
        <v>0</v>
      </c>
      <c r="I128" s="91" t="str">
        <f t="shared" si="4"/>
        <v>2</v>
      </c>
      <c r="J128" s="91" t="str">
        <f t="shared" si="5"/>
        <v>2</v>
      </c>
      <c r="K128" s="91">
        <f t="shared" si="6"/>
        <v>4</v>
      </c>
      <c r="L128" s="91" t="str">
        <f t="shared" si="7"/>
        <v/>
      </c>
      <c r="M128" s="91"/>
    </row>
    <row r="129" spans="1:13" s="4" customFormat="1" ht="20.100000000000001" customHeight="1">
      <c r="A129" s="19" t="str">
        <f t="array" ref="A129">INDEX(G:G,SMALL(IF($K$12:$K$500=2,ROW($12:$500),4^8),ROW(G118)))&amp;""</f>
        <v/>
      </c>
      <c r="B129" s="100"/>
      <c r="C129" s="20" t="str">
        <f>IF(ISERROR(VLOOKUP(A129,'[1]Z07 一般公共预算财政拨款收入支出决算表(财决07表)'!$A$10:$T$500,4,FALSE)),"",VLOOKUP(A129,'[1]Z07 一般公共预算财政拨款收入支出决算表(财决07表)'!$A$10:$T$500,4,FALSE))</f>
        <v/>
      </c>
      <c r="D129" s="105" t="str">
        <f>IF(ISERROR(VLOOKUP(A129,'[1]Z07 一般公共预算财政拨款收入支出决算表(财决07表)'!$A$10:$T$500,11,FALSE)),"",VLOOKUP(A129,'[1]Z07 一般公共预算财政拨款收入支出决算表(财决07表)'!$A$10:$T$500,11,FALSE))</f>
        <v/>
      </c>
      <c r="E129" s="105" t="str">
        <f>IF(ISERROR(VLOOKUP(A129,'[1]Z07 一般公共预算财政拨款收入支出决算表(财决07表)'!$A$10:$T$500,12,FALSE)),"",VLOOKUP(A129,'[1]Z07 一般公共预算财政拨款收入支出决算表(财决07表)'!$A$10:$T$500,12,FALSE))</f>
        <v/>
      </c>
      <c r="F129" s="105" t="str">
        <f>IF(ISERROR(VLOOKUP(A129,'[1]Z07 一般公共预算财政拨款收入支出决算表(财决07表)'!$A$10:$T$500,15,FALSE)),"",VLOOKUP(A129,'[1]Z07 一般公共预算财政拨款收入支出决算表(财决07表)'!$A$10:$T$500,15,FALSE))</f>
        <v/>
      </c>
      <c r="G129" s="91">
        <f>'[1]Z07 一般公共预算财政拨款收入支出决算表(财决07表)'!A127</f>
        <v>0</v>
      </c>
      <c r="H129" s="101">
        <f>'[1]Z07 一般公共预算财政拨款收入支出决算表(财决07表)'!$K127</f>
        <v>0</v>
      </c>
      <c r="I129" s="91" t="str">
        <f t="shared" si="4"/>
        <v>2</v>
      </c>
      <c r="J129" s="91" t="str">
        <f t="shared" si="5"/>
        <v>2</v>
      </c>
      <c r="K129" s="91">
        <f t="shared" si="6"/>
        <v>4</v>
      </c>
      <c r="L129" s="91" t="str">
        <f t="shared" si="7"/>
        <v/>
      </c>
      <c r="M129" s="91"/>
    </row>
    <row r="130" spans="1:13" s="4" customFormat="1" ht="20.100000000000001" customHeight="1">
      <c r="A130" s="19" t="str">
        <f t="array" ref="A130">INDEX(G:G,SMALL(IF($K$12:$K$500=2,ROW($12:$500),4^8),ROW(G119)))&amp;""</f>
        <v/>
      </c>
      <c r="B130" s="100"/>
      <c r="C130" s="20" t="str">
        <f>IF(ISERROR(VLOOKUP(A130,'[1]Z07 一般公共预算财政拨款收入支出决算表(财决07表)'!$A$10:$T$500,4,FALSE)),"",VLOOKUP(A130,'[1]Z07 一般公共预算财政拨款收入支出决算表(财决07表)'!$A$10:$T$500,4,FALSE))</f>
        <v/>
      </c>
      <c r="D130" s="105" t="str">
        <f>IF(ISERROR(VLOOKUP(A130,'[1]Z07 一般公共预算财政拨款收入支出决算表(财决07表)'!$A$10:$T$500,11,FALSE)),"",VLOOKUP(A130,'[1]Z07 一般公共预算财政拨款收入支出决算表(财决07表)'!$A$10:$T$500,11,FALSE))</f>
        <v/>
      </c>
      <c r="E130" s="105" t="str">
        <f>IF(ISERROR(VLOOKUP(A130,'[1]Z07 一般公共预算财政拨款收入支出决算表(财决07表)'!$A$10:$T$500,12,FALSE)),"",VLOOKUP(A130,'[1]Z07 一般公共预算财政拨款收入支出决算表(财决07表)'!$A$10:$T$500,12,FALSE))</f>
        <v/>
      </c>
      <c r="F130" s="105" t="str">
        <f>IF(ISERROR(VLOOKUP(A130,'[1]Z07 一般公共预算财政拨款收入支出决算表(财决07表)'!$A$10:$T$500,15,FALSE)),"",VLOOKUP(A130,'[1]Z07 一般公共预算财政拨款收入支出决算表(财决07表)'!$A$10:$T$500,15,FALSE))</f>
        <v/>
      </c>
      <c r="G130" s="91">
        <f>'[1]Z07 一般公共预算财政拨款收入支出决算表(财决07表)'!A128</f>
        <v>0</v>
      </c>
      <c r="H130" s="101">
        <f>'[1]Z07 一般公共预算财政拨款收入支出决算表(财决07表)'!$K128</f>
        <v>0</v>
      </c>
      <c r="I130" s="91" t="str">
        <f t="shared" si="4"/>
        <v>2</v>
      </c>
      <c r="J130" s="91" t="str">
        <f t="shared" si="5"/>
        <v>2</v>
      </c>
      <c r="K130" s="91">
        <f t="shared" si="6"/>
        <v>4</v>
      </c>
      <c r="L130" s="91" t="str">
        <f t="shared" si="7"/>
        <v/>
      </c>
      <c r="M130" s="91"/>
    </row>
    <row r="131" spans="1:13" s="4" customFormat="1" ht="20.100000000000001" customHeight="1">
      <c r="A131" s="19" t="str">
        <f t="array" ref="A131">INDEX(G:G,SMALL(IF($K$12:$K$500=2,ROW($12:$500),4^8),ROW(G120)))&amp;""</f>
        <v/>
      </c>
      <c r="B131" s="100"/>
      <c r="C131" s="20" t="str">
        <f>IF(ISERROR(VLOOKUP(A131,'[1]Z07 一般公共预算财政拨款收入支出决算表(财决07表)'!$A$10:$T$500,4,FALSE)),"",VLOOKUP(A131,'[1]Z07 一般公共预算财政拨款收入支出决算表(财决07表)'!$A$10:$T$500,4,FALSE))</f>
        <v/>
      </c>
      <c r="D131" s="105" t="str">
        <f>IF(ISERROR(VLOOKUP(A131,'[1]Z07 一般公共预算财政拨款收入支出决算表(财决07表)'!$A$10:$T$500,11,FALSE)),"",VLOOKUP(A131,'[1]Z07 一般公共预算财政拨款收入支出决算表(财决07表)'!$A$10:$T$500,11,FALSE))</f>
        <v/>
      </c>
      <c r="E131" s="105" t="str">
        <f>IF(ISERROR(VLOOKUP(A131,'[1]Z07 一般公共预算财政拨款收入支出决算表(财决07表)'!$A$10:$T$500,12,FALSE)),"",VLOOKUP(A131,'[1]Z07 一般公共预算财政拨款收入支出决算表(财决07表)'!$A$10:$T$500,12,FALSE))</f>
        <v/>
      </c>
      <c r="F131" s="105" t="str">
        <f>IF(ISERROR(VLOOKUP(A131,'[1]Z07 一般公共预算财政拨款收入支出决算表(财决07表)'!$A$10:$T$500,15,FALSE)),"",VLOOKUP(A131,'[1]Z07 一般公共预算财政拨款收入支出决算表(财决07表)'!$A$10:$T$500,15,FALSE))</f>
        <v/>
      </c>
      <c r="G131" s="91">
        <f>'[1]Z07 一般公共预算财政拨款收入支出决算表(财决07表)'!A129</f>
        <v>0</v>
      </c>
      <c r="H131" s="101">
        <f>'[1]Z07 一般公共预算财政拨款收入支出决算表(财决07表)'!$K129</f>
        <v>0</v>
      </c>
      <c r="I131" s="91" t="str">
        <f t="shared" si="4"/>
        <v>2</v>
      </c>
      <c r="J131" s="91" t="str">
        <f t="shared" si="5"/>
        <v>2</v>
      </c>
      <c r="K131" s="91">
        <f t="shared" si="6"/>
        <v>4</v>
      </c>
      <c r="L131" s="91" t="str">
        <f t="shared" si="7"/>
        <v/>
      </c>
      <c r="M131" s="91"/>
    </row>
    <row r="132" spans="1:13" s="4" customFormat="1" ht="20.100000000000001" customHeight="1">
      <c r="A132" s="19" t="str">
        <f t="array" ref="A132">INDEX(G:G,SMALL(IF($K$12:$K$500=2,ROW($12:$500),4^8),ROW(G121)))&amp;""</f>
        <v/>
      </c>
      <c r="B132" s="100"/>
      <c r="C132" s="20" t="str">
        <f>IF(ISERROR(VLOOKUP(A132,'[1]Z07 一般公共预算财政拨款收入支出决算表(财决07表)'!$A$10:$T$500,4,FALSE)),"",VLOOKUP(A132,'[1]Z07 一般公共预算财政拨款收入支出决算表(财决07表)'!$A$10:$T$500,4,FALSE))</f>
        <v/>
      </c>
      <c r="D132" s="105" t="str">
        <f>IF(ISERROR(VLOOKUP(A132,'[1]Z07 一般公共预算财政拨款收入支出决算表(财决07表)'!$A$10:$T$500,11,FALSE)),"",VLOOKUP(A132,'[1]Z07 一般公共预算财政拨款收入支出决算表(财决07表)'!$A$10:$T$500,11,FALSE))</f>
        <v/>
      </c>
      <c r="E132" s="105" t="str">
        <f>IF(ISERROR(VLOOKUP(A132,'[1]Z07 一般公共预算财政拨款收入支出决算表(财决07表)'!$A$10:$T$500,12,FALSE)),"",VLOOKUP(A132,'[1]Z07 一般公共预算财政拨款收入支出决算表(财决07表)'!$A$10:$T$500,12,FALSE))</f>
        <v/>
      </c>
      <c r="F132" s="105" t="str">
        <f>IF(ISERROR(VLOOKUP(A132,'[1]Z07 一般公共预算财政拨款收入支出决算表(财决07表)'!$A$10:$T$500,15,FALSE)),"",VLOOKUP(A132,'[1]Z07 一般公共预算财政拨款收入支出决算表(财决07表)'!$A$10:$T$500,15,FALSE))</f>
        <v/>
      </c>
      <c r="G132" s="91">
        <f>'[1]Z07 一般公共预算财政拨款收入支出决算表(财决07表)'!A130</f>
        <v>0</v>
      </c>
      <c r="H132" s="101">
        <f>'[1]Z07 一般公共预算财政拨款收入支出决算表(财决07表)'!$K130</f>
        <v>0</v>
      </c>
      <c r="I132" s="91" t="str">
        <f t="shared" si="4"/>
        <v>2</v>
      </c>
      <c r="J132" s="91" t="str">
        <f t="shared" si="5"/>
        <v>2</v>
      </c>
      <c r="K132" s="91">
        <f t="shared" si="6"/>
        <v>4</v>
      </c>
      <c r="L132" s="91" t="str">
        <f t="shared" si="7"/>
        <v/>
      </c>
      <c r="M132" s="91"/>
    </row>
    <row r="133" spans="1:13" s="4" customFormat="1" ht="20.100000000000001" customHeight="1">
      <c r="A133" s="19" t="str">
        <f t="array" ref="A133">INDEX(G:G,SMALL(IF($K$12:$K$500=2,ROW($12:$500),4^8),ROW(G122)))&amp;""</f>
        <v/>
      </c>
      <c r="B133" s="100"/>
      <c r="C133" s="20" t="str">
        <f>IF(ISERROR(VLOOKUP(A133,'[1]Z07 一般公共预算财政拨款收入支出决算表(财决07表)'!$A$10:$T$500,4,FALSE)),"",VLOOKUP(A133,'[1]Z07 一般公共预算财政拨款收入支出决算表(财决07表)'!$A$10:$T$500,4,FALSE))</f>
        <v/>
      </c>
      <c r="D133" s="105" t="str">
        <f>IF(ISERROR(VLOOKUP(A133,'[1]Z07 一般公共预算财政拨款收入支出决算表(财决07表)'!$A$10:$T$500,11,FALSE)),"",VLOOKUP(A133,'[1]Z07 一般公共预算财政拨款收入支出决算表(财决07表)'!$A$10:$T$500,11,FALSE))</f>
        <v/>
      </c>
      <c r="E133" s="105" t="str">
        <f>IF(ISERROR(VLOOKUP(A133,'[1]Z07 一般公共预算财政拨款收入支出决算表(财决07表)'!$A$10:$T$500,12,FALSE)),"",VLOOKUP(A133,'[1]Z07 一般公共预算财政拨款收入支出决算表(财决07表)'!$A$10:$T$500,12,FALSE))</f>
        <v/>
      </c>
      <c r="F133" s="105" t="str">
        <f>IF(ISERROR(VLOOKUP(A133,'[1]Z07 一般公共预算财政拨款收入支出决算表(财决07表)'!$A$10:$T$500,15,FALSE)),"",VLOOKUP(A133,'[1]Z07 一般公共预算财政拨款收入支出决算表(财决07表)'!$A$10:$T$500,15,FALSE))</f>
        <v/>
      </c>
      <c r="G133" s="91">
        <f>'[1]Z07 一般公共预算财政拨款收入支出决算表(财决07表)'!A131</f>
        <v>0</v>
      </c>
      <c r="H133" s="101">
        <f>'[1]Z07 一般公共预算财政拨款收入支出决算表(财决07表)'!$K131</f>
        <v>0</v>
      </c>
      <c r="I133" s="91" t="str">
        <f t="shared" si="4"/>
        <v>2</v>
      </c>
      <c r="J133" s="91" t="str">
        <f t="shared" si="5"/>
        <v>2</v>
      </c>
      <c r="K133" s="91">
        <f t="shared" si="6"/>
        <v>4</v>
      </c>
      <c r="L133" s="91" t="str">
        <f t="shared" si="7"/>
        <v/>
      </c>
      <c r="M133" s="91"/>
    </row>
    <row r="134" spans="1:13" s="4" customFormat="1" ht="20.100000000000001" customHeight="1">
      <c r="A134" s="19" t="str">
        <f t="array" ref="A134">INDEX(G:G,SMALL(IF($K$12:$K$500=2,ROW($12:$500),4^8),ROW(G123)))&amp;""</f>
        <v/>
      </c>
      <c r="B134" s="100"/>
      <c r="C134" s="20" t="str">
        <f>IF(ISERROR(VLOOKUP(A134,'[1]Z07 一般公共预算财政拨款收入支出决算表(财决07表)'!$A$10:$T$500,4,FALSE)),"",VLOOKUP(A134,'[1]Z07 一般公共预算财政拨款收入支出决算表(财决07表)'!$A$10:$T$500,4,FALSE))</f>
        <v/>
      </c>
      <c r="D134" s="105" t="str">
        <f>IF(ISERROR(VLOOKUP(A134,'[1]Z07 一般公共预算财政拨款收入支出决算表(财决07表)'!$A$10:$T$500,11,FALSE)),"",VLOOKUP(A134,'[1]Z07 一般公共预算财政拨款收入支出决算表(财决07表)'!$A$10:$T$500,11,FALSE))</f>
        <v/>
      </c>
      <c r="E134" s="105" t="str">
        <f>IF(ISERROR(VLOOKUP(A134,'[1]Z07 一般公共预算财政拨款收入支出决算表(财决07表)'!$A$10:$T$500,12,FALSE)),"",VLOOKUP(A134,'[1]Z07 一般公共预算财政拨款收入支出决算表(财决07表)'!$A$10:$T$500,12,FALSE))</f>
        <v/>
      </c>
      <c r="F134" s="105" t="str">
        <f>IF(ISERROR(VLOOKUP(A134,'[1]Z07 一般公共预算财政拨款收入支出决算表(财决07表)'!$A$10:$T$500,15,FALSE)),"",VLOOKUP(A134,'[1]Z07 一般公共预算财政拨款收入支出决算表(财决07表)'!$A$10:$T$500,15,FALSE))</f>
        <v/>
      </c>
      <c r="G134" s="91">
        <f>'[1]Z07 一般公共预算财政拨款收入支出决算表(财决07表)'!A132</f>
        <v>0</v>
      </c>
      <c r="H134" s="101">
        <f>'[1]Z07 一般公共预算财政拨款收入支出决算表(财决07表)'!$K132</f>
        <v>0</v>
      </c>
      <c r="I134" s="91" t="str">
        <f t="shared" si="4"/>
        <v>2</v>
      </c>
      <c r="J134" s="91" t="str">
        <f t="shared" si="5"/>
        <v>2</v>
      </c>
      <c r="K134" s="91">
        <f t="shared" si="6"/>
        <v>4</v>
      </c>
      <c r="L134" s="91" t="str">
        <f t="shared" si="7"/>
        <v/>
      </c>
      <c r="M134" s="91"/>
    </row>
    <row r="135" spans="1:13" s="4" customFormat="1" ht="20.100000000000001" customHeight="1">
      <c r="A135" s="19" t="str">
        <f t="array" ref="A135">INDEX(G:G,SMALL(IF($K$12:$K$500=2,ROW($12:$500),4^8),ROW(G124)))&amp;""</f>
        <v/>
      </c>
      <c r="B135" s="100"/>
      <c r="C135" s="20" t="str">
        <f>IF(ISERROR(VLOOKUP(A135,'[1]Z07 一般公共预算财政拨款收入支出决算表(财决07表)'!$A$10:$T$500,4,FALSE)),"",VLOOKUP(A135,'[1]Z07 一般公共预算财政拨款收入支出决算表(财决07表)'!$A$10:$T$500,4,FALSE))</f>
        <v/>
      </c>
      <c r="D135" s="105" t="str">
        <f>IF(ISERROR(VLOOKUP(A135,'[1]Z07 一般公共预算财政拨款收入支出决算表(财决07表)'!$A$10:$T$500,11,FALSE)),"",VLOOKUP(A135,'[1]Z07 一般公共预算财政拨款收入支出决算表(财决07表)'!$A$10:$T$500,11,FALSE))</f>
        <v/>
      </c>
      <c r="E135" s="105" t="str">
        <f>IF(ISERROR(VLOOKUP(A135,'[1]Z07 一般公共预算财政拨款收入支出决算表(财决07表)'!$A$10:$T$500,12,FALSE)),"",VLOOKUP(A135,'[1]Z07 一般公共预算财政拨款收入支出决算表(财决07表)'!$A$10:$T$500,12,FALSE))</f>
        <v/>
      </c>
      <c r="F135" s="105" t="str">
        <f>IF(ISERROR(VLOOKUP(A135,'[1]Z07 一般公共预算财政拨款收入支出决算表(财决07表)'!$A$10:$T$500,15,FALSE)),"",VLOOKUP(A135,'[1]Z07 一般公共预算财政拨款收入支出决算表(财决07表)'!$A$10:$T$500,15,FALSE))</f>
        <v/>
      </c>
      <c r="G135" s="91">
        <f>'[1]Z07 一般公共预算财政拨款收入支出决算表(财决07表)'!A133</f>
        <v>0</v>
      </c>
      <c r="H135" s="101">
        <f>'[1]Z07 一般公共预算财政拨款收入支出决算表(财决07表)'!$K133</f>
        <v>0</v>
      </c>
      <c r="I135" s="91" t="str">
        <f t="shared" si="4"/>
        <v>2</v>
      </c>
      <c r="J135" s="91" t="str">
        <f t="shared" si="5"/>
        <v>2</v>
      </c>
      <c r="K135" s="91">
        <f t="shared" si="6"/>
        <v>4</v>
      </c>
      <c r="L135" s="91" t="str">
        <f t="shared" si="7"/>
        <v/>
      </c>
      <c r="M135" s="91"/>
    </row>
    <row r="136" spans="1:13" s="4" customFormat="1" ht="20.100000000000001" customHeight="1">
      <c r="A136" s="19" t="str">
        <f t="array" ref="A136">INDEX(G:G,SMALL(IF($K$12:$K$500=2,ROW($12:$500),4^8),ROW(G125)))&amp;""</f>
        <v/>
      </c>
      <c r="B136" s="100"/>
      <c r="C136" s="20" t="str">
        <f>IF(ISERROR(VLOOKUP(A136,'[1]Z07 一般公共预算财政拨款收入支出决算表(财决07表)'!$A$10:$T$500,4,FALSE)),"",VLOOKUP(A136,'[1]Z07 一般公共预算财政拨款收入支出决算表(财决07表)'!$A$10:$T$500,4,FALSE))</f>
        <v/>
      </c>
      <c r="D136" s="105" t="str">
        <f>IF(ISERROR(VLOOKUP(A136,'[1]Z07 一般公共预算财政拨款收入支出决算表(财决07表)'!$A$10:$T$500,11,FALSE)),"",VLOOKUP(A136,'[1]Z07 一般公共预算财政拨款收入支出决算表(财决07表)'!$A$10:$T$500,11,FALSE))</f>
        <v/>
      </c>
      <c r="E136" s="105" t="str">
        <f>IF(ISERROR(VLOOKUP(A136,'[1]Z07 一般公共预算财政拨款收入支出决算表(财决07表)'!$A$10:$T$500,12,FALSE)),"",VLOOKUP(A136,'[1]Z07 一般公共预算财政拨款收入支出决算表(财决07表)'!$A$10:$T$500,12,FALSE))</f>
        <v/>
      </c>
      <c r="F136" s="105" t="str">
        <f>IF(ISERROR(VLOOKUP(A136,'[1]Z07 一般公共预算财政拨款收入支出决算表(财决07表)'!$A$10:$T$500,15,FALSE)),"",VLOOKUP(A136,'[1]Z07 一般公共预算财政拨款收入支出决算表(财决07表)'!$A$10:$T$500,15,FALSE))</f>
        <v/>
      </c>
      <c r="G136" s="91">
        <f>'[1]Z07 一般公共预算财政拨款收入支出决算表(财决07表)'!A134</f>
        <v>0</v>
      </c>
      <c r="H136" s="101">
        <f>'[1]Z07 一般公共预算财政拨款收入支出决算表(财决07表)'!$K134</f>
        <v>0</v>
      </c>
      <c r="I136" s="91" t="str">
        <f t="shared" si="4"/>
        <v>2</v>
      </c>
      <c r="J136" s="91" t="str">
        <f t="shared" si="5"/>
        <v>2</v>
      </c>
      <c r="K136" s="91">
        <f t="shared" si="6"/>
        <v>4</v>
      </c>
      <c r="L136" s="91" t="str">
        <f t="shared" si="7"/>
        <v/>
      </c>
      <c r="M136" s="91"/>
    </row>
    <row r="137" spans="1:13" s="4" customFormat="1" ht="20.100000000000001" customHeight="1">
      <c r="A137" s="19" t="str">
        <f t="array" ref="A137">INDEX(G:G,SMALL(IF($K$12:$K$500=2,ROW($12:$500),4^8),ROW(G126)))&amp;""</f>
        <v/>
      </c>
      <c r="B137" s="100"/>
      <c r="C137" s="20" t="str">
        <f>IF(ISERROR(VLOOKUP(A137,'[1]Z07 一般公共预算财政拨款收入支出决算表(财决07表)'!$A$10:$T$500,4,FALSE)),"",VLOOKUP(A137,'[1]Z07 一般公共预算财政拨款收入支出决算表(财决07表)'!$A$10:$T$500,4,FALSE))</f>
        <v/>
      </c>
      <c r="D137" s="105" t="str">
        <f>IF(ISERROR(VLOOKUP(A137,'[1]Z07 一般公共预算财政拨款收入支出决算表(财决07表)'!$A$10:$T$500,11,FALSE)),"",VLOOKUP(A137,'[1]Z07 一般公共预算财政拨款收入支出决算表(财决07表)'!$A$10:$T$500,11,FALSE))</f>
        <v/>
      </c>
      <c r="E137" s="105" t="str">
        <f>IF(ISERROR(VLOOKUP(A137,'[1]Z07 一般公共预算财政拨款收入支出决算表(财决07表)'!$A$10:$T$500,12,FALSE)),"",VLOOKUP(A137,'[1]Z07 一般公共预算财政拨款收入支出决算表(财决07表)'!$A$10:$T$500,12,FALSE))</f>
        <v/>
      </c>
      <c r="F137" s="105" t="str">
        <f>IF(ISERROR(VLOOKUP(A137,'[1]Z07 一般公共预算财政拨款收入支出决算表(财决07表)'!$A$10:$T$500,15,FALSE)),"",VLOOKUP(A137,'[1]Z07 一般公共预算财政拨款收入支出决算表(财决07表)'!$A$10:$T$500,15,FALSE))</f>
        <v/>
      </c>
      <c r="G137" s="91">
        <f>'[1]Z07 一般公共预算财政拨款收入支出决算表(财决07表)'!A135</f>
        <v>0</v>
      </c>
      <c r="H137" s="101">
        <f>'[1]Z07 一般公共预算财政拨款收入支出决算表(财决07表)'!$K135</f>
        <v>0</v>
      </c>
      <c r="I137" s="91" t="str">
        <f t="shared" si="4"/>
        <v>2</v>
      </c>
      <c r="J137" s="91" t="str">
        <f t="shared" si="5"/>
        <v>2</v>
      </c>
      <c r="K137" s="91">
        <f t="shared" si="6"/>
        <v>4</v>
      </c>
      <c r="L137" s="91" t="str">
        <f t="shared" si="7"/>
        <v/>
      </c>
      <c r="M137" s="91"/>
    </row>
    <row r="138" spans="1:13" s="4" customFormat="1" ht="20.100000000000001" customHeight="1">
      <c r="A138" s="19" t="str">
        <f t="array" ref="A138">INDEX(G:G,SMALL(IF($K$12:$K$500=2,ROW($12:$500),4^8),ROW(G127)))&amp;""</f>
        <v/>
      </c>
      <c r="B138" s="100"/>
      <c r="C138" s="20" t="str">
        <f>IF(ISERROR(VLOOKUP(A138,'[1]Z07 一般公共预算财政拨款收入支出决算表(财决07表)'!$A$10:$T$500,4,FALSE)),"",VLOOKUP(A138,'[1]Z07 一般公共预算财政拨款收入支出决算表(财决07表)'!$A$10:$T$500,4,FALSE))</f>
        <v/>
      </c>
      <c r="D138" s="105" t="str">
        <f>IF(ISERROR(VLOOKUP(A138,'[1]Z07 一般公共预算财政拨款收入支出决算表(财决07表)'!$A$10:$T$500,11,FALSE)),"",VLOOKUP(A138,'[1]Z07 一般公共预算财政拨款收入支出决算表(财决07表)'!$A$10:$T$500,11,FALSE))</f>
        <v/>
      </c>
      <c r="E138" s="105" t="str">
        <f>IF(ISERROR(VLOOKUP(A138,'[1]Z07 一般公共预算财政拨款收入支出决算表(财决07表)'!$A$10:$T$500,12,FALSE)),"",VLOOKUP(A138,'[1]Z07 一般公共预算财政拨款收入支出决算表(财决07表)'!$A$10:$T$500,12,FALSE))</f>
        <v/>
      </c>
      <c r="F138" s="105" t="str">
        <f>IF(ISERROR(VLOOKUP(A138,'[1]Z07 一般公共预算财政拨款收入支出决算表(财决07表)'!$A$10:$T$500,15,FALSE)),"",VLOOKUP(A138,'[1]Z07 一般公共预算财政拨款收入支出决算表(财决07表)'!$A$10:$T$500,15,FALSE))</f>
        <v/>
      </c>
      <c r="G138" s="91">
        <f>'[1]Z07 一般公共预算财政拨款收入支出决算表(财决07表)'!A136</f>
        <v>0</v>
      </c>
      <c r="H138" s="101">
        <f>'[1]Z07 一般公共预算财政拨款收入支出决算表(财决07表)'!$K136</f>
        <v>0</v>
      </c>
      <c r="I138" s="91" t="str">
        <f t="shared" si="4"/>
        <v>2</v>
      </c>
      <c r="J138" s="91" t="str">
        <f t="shared" si="5"/>
        <v>2</v>
      </c>
      <c r="K138" s="91">
        <f t="shared" si="6"/>
        <v>4</v>
      </c>
      <c r="L138" s="91" t="str">
        <f t="shared" si="7"/>
        <v/>
      </c>
      <c r="M138" s="91"/>
    </row>
    <row r="139" spans="1:13" s="4" customFormat="1" ht="20.100000000000001" customHeight="1">
      <c r="A139" s="19" t="str">
        <f t="array" ref="A139">INDEX(G:G,SMALL(IF($K$12:$K$500=2,ROW($12:$500),4^8),ROW(G128)))&amp;""</f>
        <v/>
      </c>
      <c r="B139" s="100"/>
      <c r="C139" s="20" t="str">
        <f>IF(ISERROR(VLOOKUP(A139,'[1]Z07 一般公共预算财政拨款收入支出决算表(财决07表)'!$A$10:$T$500,4,FALSE)),"",VLOOKUP(A139,'[1]Z07 一般公共预算财政拨款收入支出决算表(财决07表)'!$A$10:$T$500,4,FALSE))</f>
        <v/>
      </c>
      <c r="D139" s="105" t="str">
        <f>IF(ISERROR(VLOOKUP(A139,'[1]Z07 一般公共预算财政拨款收入支出决算表(财决07表)'!$A$10:$T$500,11,FALSE)),"",VLOOKUP(A139,'[1]Z07 一般公共预算财政拨款收入支出决算表(财决07表)'!$A$10:$T$500,11,FALSE))</f>
        <v/>
      </c>
      <c r="E139" s="105" t="str">
        <f>IF(ISERROR(VLOOKUP(A139,'[1]Z07 一般公共预算财政拨款收入支出决算表(财决07表)'!$A$10:$T$500,12,FALSE)),"",VLOOKUP(A139,'[1]Z07 一般公共预算财政拨款收入支出决算表(财决07表)'!$A$10:$T$500,12,FALSE))</f>
        <v/>
      </c>
      <c r="F139" s="105" t="str">
        <f>IF(ISERROR(VLOOKUP(A139,'[1]Z07 一般公共预算财政拨款收入支出决算表(财决07表)'!$A$10:$T$500,15,FALSE)),"",VLOOKUP(A139,'[1]Z07 一般公共预算财政拨款收入支出决算表(财决07表)'!$A$10:$T$500,15,FALSE))</f>
        <v/>
      </c>
      <c r="G139" s="91">
        <f>'[1]Z07 一般公共预算财政拨款收入支出决算表(财决07表)'!A137</f>
        <v>0</v>
      </c>
      <c r="H139" s="101">
        <f>'[1]Z07 一般公共预算财政拨款收入支出决算表(财决07表)'!$K137</f>
        <v>0</v>
      </c>
      <c r="I139" s="91" t="str">
        <f t="shared" si="4"/>
        <v>2</v>
      </c>
      <c r="J139" s="91" t="str">
        <f t="shared" si="5"/>
        <v>2</v>
      </c>
      <c r="K139" s="91">
        <f t="shared" si="6"/>
        <v>4</v>
      </c>
      <c r="L139" s="91" t="str">
        <f t="shared" si="7"/>
        <v/>
      </c>
      <c r="M139" s="91"/>
    </row>
    <row r="140" spans="1:13" s="4" customFormat="1" ht="20.100000000000001" customHeight="1">
      <c r="A140" s="19" t="str">
        <f t="array" ref="A140">INDEX(G:G,SMALL(IF($K$12:$K$500=2,ROW($12:$500),4^8),ROW(G129)))&amp;""</f>
        <v/>
      </c>
      <c r="B140" s="100"/>
      <c r="C140" s="20" t="str">
        <f>IF(ISERROR(VLOOKUP(A140,'[1]Z07 一般公共预算财政拨款收入支出决算表(财决07表)'!$A$10:$T$500,4,FALSE)),"",VLOOKUP(A140,'[1]Z07 一般公共预算财政拨款收入支出决算表(财决07表)'!$A$10:$T$500,4,FALSE))</f>
        <v/>
      </c>
      <c r="D140" s="105" t="str">
        <f>IF(ISERROR(VLOOKUP(A140,'[1]Z07 一般公共预算财政拨款收入支出决算表(财决07表)'!$A$10:$T$500,11,FALSE)),"",VLOOKUP(A140,'[1]Z07 一般公共预算财政拨款收入支出决算表(财决07表)'!$A$10:$T$500,11,FALSE))</f>
        <v/>
      </c>
      <c r="E140" s="105" t="str">
        <f>IF(ISERROR(VLOOKUP(A140,'[1]Z07 一般公共预算财政拨款收入支出决算表(财决07表)'!$A$10:$T$500,12,FALSE)),"",VLOOKUP(A140,'[1]Z07 一般公共预算财政拨款收入支出决算表(财决07表)'!$A$10:$T$500,12,FALSE))</f>
        <v/>
      </c>
      <c r="F140" s="105" t="str">
        <f>IF(ISERROR(VLOOKUP(A140,'[1]Z07 一般公共预算财政拨款收入支出决算表(财决07表)'!$A$10:$T$500,15,FALSE)),"",VLOOKUP(A140,'[1]Z07 一般公共预算财政拨款收入支出决算表(财决07表)'!$A$10:$T$500,15,FALSE))</f>
        <v/>
      </c>
      <c r="G140" s="91">
        <f>'[1]Z07 一般公共预算财政拨款收入支出决算表(财决07表)'!A138</f>
        <v>0</v>
      </c>
      <c r="H140" s="101">
        <f>'[1]Z07 一般公共预算财政拨款收入支出决算表(财决07表)'!$K138</f>
        <v>0</v>
      </c>
      <c r="I140" s="91" t="str">
        <f t="shared" si="4"/>
        <v>2</v>
      </c>
      <c r="J140" s="91" t="str">
        <f t="shared" si="5"/>
        <v>2</v>
      </c>
      <c r="K140" s="91">
        <f t="shared" si="6"/>
        <v>4</v>
      </c>
      <c r="L140" s="91" t="str">
        <f t="shared" si="7"/>
        <v/>
      </c>
      <c r="M140" s="91"/>
    </row>
    <row r="141" spans="1:13" s="4" customFormat="1" ht="20.100000000000001" customHeight="1">
      <c r="A141" s="19" t="str">
        <f t="array" ref="A141">INDEX(G:G,SMALL(IF($K$12:$K$500=2,ROW($12:$500),4^8),ROW(G130)))&amp;""</f>
        <v/>
      </c>
      <c r="B141" s="100"/>
      <c r="C141" s="20" t="str">
        <f>IF(ISERROR(VLOOKUP(A141,'[1]Z07 一般公共预算财政拨款收入支出决算表(财决07表)'!$A$10:$T$500,4,FALSE)),"",VLOOKUP(A141,'[1]Z07 一般公共预算财政拨款收入支出决算表(财决07表)'!$A$10:$T$500,4,FALSE))</f>
        <v/>
      </c>
      <c r="D141" s="105" t="str">
        <f>IF(ISERROR(VLOOKUP(A141,'[1]Z07 一般公共预算财政拨款收入支出决算表(财决07表)'!$A$10:$T$500,11,FALSE)),"",VLOOKUP(A141,'[1]Z07 一般公共预算财政拨款收入支出决算表(财决07表)'!$A$10:$T$500,11,FALSE))</f>
        <v/>
      </c>
      <c r="E141" s="105" t="str">
        <f>IF(ISERROR(VLOOKUP(A141,'[1]Z07 一般公共预算财政拨款收入支出决算表(财决07表)'!$A$10:$T$500,12,FALSE)),"",VLOOKUP(A141,'[1]Z07 一般公共预算财政拨款收入支出决算表(财决07表)'!$A$10:$T$500,12,FALSE))</f>
        <v/>
      </c>
      <c r="F141" s="105" t="str">
        <f>IF(ISERROR(VLOOKUP(A141,'[1]Z07 一般公共预算财政拨款收入支出决算表(财决07表)'!$A$10:$T$500,15,FALSE)),"",VLOOKUP(A141,'[1]Z07 一般公共预算财政拨款收入支出决算表(财决07表)'!$A$10:$T$500,15,FALSE))</f>
        <v/>
      </c>
      <c r="G141" s="91">
        <f>'[1]Z07 一般公共预算财政拨款收入支出决算表(财决07表)'!A139</f>
        <v>0</v>
      </c>
      <c r="H141" s="101">
        <f>'[1]Z07 一般公共预算财政拨款收入支出决算表(财决07表)'!$K139</f>
        <v>0</v>
      </c>
      <c r="I141" s="91" t="str">
        <f t="shared" ref="I141:I204" si="8">IF(G141&gt;0,"1","2")</f>
        <v>2</v>
      </c>
      <c r="J141" s="91" t="str">
        <f t="shared" ref="J141:J204" si="9">IF(H141&gt;0,"1","2")</f>
        <v>2</v>
      </c>
      <c r="K141" s="91">
        <f t="shared" ref="K141:K204" si="10">I141+J141</f>
        <v>4</v>
      </c>
      <c r="L141" s="91" t="str">
        <f t="shared" ref="L141:L204" si="11">IF(C141&lt;&gt;"",ROW(),"")</f>
        <v/>
      </c>
      <c r="M141" s="91"/>
    </row>
    <row r="142" spans="1:13" s="4" customFormat="1" ht="20.100000000000001" customHeight="1">
      <c r="A142" s="19" t="str">
        <f t="array" ref="A142">INDEX(G:G,SMALL(IF($K$12:$K$500=2,ROW($12:$500),4^8),ROW(G131)))&amp;""</f>
        <v/>
      </c>
      <c r="B142" s="100"/>
      <c r="C142" s="20" t="str">
        <f>IF(ISERROR(VLOOKUP(A142,'[1]Z07 一般公共预算财政拨款收入支出决算表(财决07表)'!$A$10:$T$500,4,FALSE)),"",VLOOKUP(A142,'[1]Z07 一般公共预算财政拨款收入支出决算表(财决07表)'!$A$10:$T$500,4,FALSE))</f>
        <v/>
      </c>
      <c r="D142" s="105" t="str">
        <f>IF(ISERROR(VLOOKUP(A142,'[1]Z07 一般公共预算财政拨款收入支出决算表(财决07表)'!$A$10:$T$500,11,FALSE)),"",VLOOKUP(A142,'[1]Z07 一般公共预算财政拨款收入支出决算表(财决07表)'!$A$10:$T$500,11,FALSE))</f>
        <v/>
      </c>
      <c r="E142" s="105" t="str">
        <f>IF(ISERROR(VLOOKUP(A142,'[1]Z07 一般公共预算财政拨款收入支出决算表(财决07表)'!$A$10:$T$500,12,FALSE)),"",VLOOKUP(A142,'[1]Z07 一般公共预算财政拨款收入支出决算表(财决07表)'!$A$10:$T$500,12,FALSE))</f>
        <v/>
      </c>
      <c r="F142" s="105" t="str">
        <f>IF(ISERROR(VLOOKUP(A142,'[1]Z07 一般公共预算财政拨款收入支出决算表(财决07表)'!$A$10:$T$500,15,FALSE)),"",VLOOKUP(A142,'[1]Z07 一般公共预算财政拨款收入支出决算表(财决07表)'!$A$10:$T$500,15,FALSE))</f>
        <v/>
      </c>
      <c r="G142" s="91">
        <f>'[1]Z07 一般公共预算财政拨款收入支出决算表(财决07表)'!A140</f>
        <v>0</v>
      </c>
      <c r="H142" s="101">
        <f>'[1]Z07 一般公共预算财政拨款收入支出决算表(财决07表)'!$K140</f>
        <v>0</v>
      </c>
      <c r="I142" s="91" t="str">
        <f t="shared" si="8"/>
        <v>2</v>
      </c>
      <c r="J142" s="91" t="str">
        <f t="shared" si="9"/>
        <v>2</v>
      </c>
      <c r="K142" s="91">
        <f t="shared" si="10"/>
        <v>4</v>
      </c>
      <c r="L142" s="91" t="str">
        <f t="shared" si="11"/>
        <v/>
      </c>
      <c r="M142" s="91"/>
    </row>
    <row r="143" spans="1:13" s="4" customFormat="1" ht="20.100000000000001" customHeight="1">
      <c r="A143" s="19" t="str">
        <f t="array" ref="A143">INDEX(G:G,SMALL(IF($K$12:$K$500=2,ROW($12:$500),4^8),ROW(G132)))&amp;""</f>
        <v/>
      </c>
      <c r="B143" s="100"/>
      <c r="C143" s="20" t="str">
        <f>IF(ISERROR(VLOOKUP(A143,'[1]Z07 一般公共预算财政拨款收入支出决算表(财决07表)'!$A$10:$T$500,4,FALSE)),"",VLOOKUP(A143,'[1]Z07 一般公共预算财政拨款收入支出决算表(财决07表)'!$A$10:$T$500,4,FALSE))</f>
        <v/>
      </c>
      <c r="D143" s="105" t="str">
        <f>IF(ISERROR(VLOOKUP(A143,'[1]Z07 一般公共预算财政拨款收入支出决算表(财决07表)'!$A$10:$T$500,11,FALSE)),"",VLOOKUP(A143,'[1]Z07 一般公共预算财政拨款收入支出决算表(财决07表)'!$A$10:$T$500,11,FALSE))</f>
        <v/>
      </c>
      <c r="E143" s="105" t="str">
        <f>IF(ISERROR(VLOOKUP(A143,'[1]Z07 一般公共预算财政拨款收入支出决算表(财决07表)'!$A$10:$T$500,12,FALSE)),"",VLOOKUP(A143,'[1]Z07 一般公共预算财政拨款收入支出决算表(财决07表)'!$A$10:$T$500,12,FALSE))</f>
        <v/>
      </c>
      <c r="F143" s="105" t="str">
        <f>IF(ISERROR(VLOOKUP(A143,'[1]Z07 一般公共预算财政拨款收入支出决算表(财决07表)'!$A$10:$T$500,15,FALSE)),"",VLOOKUP(A143,'[1]Z07 一般公共预算财政拨款收入支出决算表(财决07表)'!$A$10:$T$500,15,FALSE))</f>
        <v/>
      </c>
      <c r="G143" s="91">
        <f>'[1]Z07 一般公共预算财政拨款收入支出决算表(财决07表)'!A141</f>
        <v>0</v>
      </c>
      <c r="H143" s="101">
        <f>'[1]Z07 一般公共预算财政拨款收入支出决算表(财决07表)'!$K141</f>
        <v>0</v>
      </c>
      <c r="I143" s="91" t="str">
        <f t="shared" si="8"/>
        <v>2</v>
      </c>
      <c r="J143" s="91" t="str">
        <f t="shared" si="9"/>
        <v>2</v>
      </c>
      <c r="K143" s="91">
        <f t="shared" si="10"/>
        <v>4</v>
      </c>
      <c r="L143" s="91" t="str">
        <f t="shared" si="11"/>
        <v/>
      </c>
      <c r="M143" s="91"/>
    </row>
    <row r="144" spans="1:13" s="4" customFormat="1" ht="20.100000000000001" customHeight="1">
      <c r="A144" s="19" t="str">
        <f t="array" ref="A144">INDEX(G:G,SMALL(IF($K$12:$K$500=2,ROW($12:$500),4^8),ROW(G133)))&amp;""</f>
        <v/>
      </c>
      <c r="B144" s="100"/>
      <c r="C144" s="20" t="str">
        <f>IF(ISERROR(VLOOKUP(A144,'[1]Z07 一般公共预算财政拨款收入支出决算表(财决07表)'!$A$10:$T$500,4,FALSE)),"",VLOOKUP(A144,'[1]Z07 一般公共预算财政拨款收入支出决算表(财决07表)'!$A$10:$T$500,4,FALSE))</f>
        <v/>
      </c>
      <c r="D144" s="105" t="str">
        <f>IF(ISERROR(VLOOKUP(A144,'[1]Z07 一般公共预算财政拨款收入支出决算表(财决07表)'!$A$10:$T$500,11,FALSE)),"",VLOOKUP(A144,'[1]Z07 一般公共预算财政拨款收入支出决算表(财决07表)'!$A$10:$T$500,11,FALSE))</f>
        <v/>
      </c>
      <c r="E144" s="105" t="str">
        <f>IF(ISERROR(VLOOKUP(A144,'[1]Z07 一般公共预算财政拨款收入支出决算表(财决07表)'!$A$10:$T$500,12,FALSE)),"",VLOOKUP(A144,'[1]Z07 一般公共预算财政拨款收入支出决算表(财决07表)'!$A$10:$T$500,12,FALSE))</f>
        <v/>
      </c>
      <c r="F144" s="105" t="str">
        <f>IF(ISERROR(VLOOKUP(A144,'[1]Z07 一般公共预算财政拨款收入支出决算表(财决07表)'!$A$10:$T$500,15,FALSE)),"",VLOOKUP(A144,'[1]Z07 一般公共预算财政拨款收入支出决算表(财决07表)'!$A$10:$T$500,15,FALSE))</f>
        <v/>
      </c>
      <c r="G144" s="91">
        <f>'[1]Z07 一般公共预算财政拨款收入支出决算表(财决07表)'!A142</f>
        <v>0</v>
      </c>
      <c r="H144" s="101">
        <f>'[1]Z07 一般公共预算财政拨款收入支出决算表(财决07表)'!$K142</f>
        <v>0</v>
      </c>
      <c r="I144" s="91" t="str">
        <f t="shared" si="8"/>
        <v>2</v>
      </c>
      <c r="J144" s="91" t="str">
        <f t="shared" si="9"/>
        <v>2</v>
      </c>
      <c r="K144" s="91">
        <f t="shared" si="10"/>
        <v>4</v>
      </c>
      <c r="L144" s="91" t="str">
        <f t="shared" si="11"/>
        <v/>
      </c>
      <c r="M144" s="91"/>
    </row>
    <row r="145" spans="1:24" s="4" customFormat="1" ht="20.100000000000001" customHeight="1">
      <c r="A145" s="19" t="str">
        <f t="array" ref="A145">INDEX(G:G,SMALL(IF($K$12:$K$500=2,ROW($12:$500),4^8),ROW(G134)))&amp;""</f>
        <v/>
      </c>
      <c r="B145" s="100"/>
      <c r="C145" s="20" t="str">
        <f>IF(ISERROR(VLOOKUP(A145,'[1]Z07 一般公共预算财政拨款收入支出决算表(财决07表)'!$A$10:$T$500,4,FALSE)),"",VLOOKUP(A145,'[1]Z07 一般公共预算财政拨款收入支出决算表(财决07表)'!$A$10:$T$500,4,FALSE))</f>
        <v/>
      </c>
      <c r="D145" s="105" t="str">
        <f>IF(ISERROR(VLOOKUP(A145,'[1]Z07 一般公共预算财政拨款收入支出决算表(财决07表)'!$A$10:$T$500,11,FALSE)),"",VLOOKUP(A145,'[1]Z07 一般公共预算财政拨款收入支出决算表(财决07表)'!$A$10:$T$500,11,FALSE))</f>
        <v/>
      </c>
      <c r="E145" s="105" t="str">
        <f>IF(ISERROR(VLOOKUP(A145,'[1]Z07 一般公共预算财政拨款收入支出决算表(财决07表)'!$A$10:$T$500,12,FALSE)),"",VLOOKUP(A145,'[1]Z07 一般公共预算财政拨款收入支出决算表(财决07表)'!$A$10:$T$500,12,FALSE))</f>
        <v/>
      </c>
      <c r="F145" s="105" t="str">
        <f>IF(ISERROR(VLOOKUP(A145,'[1]Z07 一般公共预算财政拨款收入支出决算表(财决07表)'!$A$10:$T$500,15,FALSE)),"",VLOOKUP(A145,'[1]Z07 一般公共预算财政拨款收入支出决算表(财决07表)'!$A$10:$T$500,15,FALSE))</f>
        <v/>
      </c>
      <c r="G145" s="91">
        <f>'[1]Z07 一般公共预算财政拨款收入支出决算表(财决07表)'!A143</f>
        <v>0</v>
      </c>
      <c r="H145" s="101">
        <f>'[1]Z07 一般公共预算财政拨款收入支出决算表(财决07表)'!$K143</f>
        <v>0</v>
      </c>
      <c r="I145" s="91" t="str">
        <f t="shared" si="8"/>
        <v>2</v>
      </c>
      <c r="J145" s="91" t="str">
        <f t="shared" si="9"/>
        <v>2</v>
      </c>
      <c r="K145" s="91">
        <f t="shared" si="10"/>
        <v>4</v>
      </c>
      <c r="L145" s="91" t="str">
        <f t="shared" si="11"/>
        <v/>
      </c>
      <c r="M145" s="91"/>
    </row>
    <row r="146" spans="1:24" s="4" customFormat="1" ht="20.100000000000001" customHeight="1">
      <c r="A146" s="19" t="str">
        <f t="array" ref="A146">INDEX(G:G,SMALL(IF($K$12:$K$500=2,ROW($12:$500),4^8),ROW(G135)))&amp;""</f>
        <v/>
      </c>
      <c r="B146" s="100"/>
      <c r="C146" s="20" t="str">
        <f>IF(ISERROR(VLOOKUP(A146,'[1]Z07 一般公共预算财政拨款收入支出决算表(财决07表)'!$A$10:$T$500,4,FALSE)),"",VLOOKUP(A146,'[1]Z07 一般公共预算财政拨款收入支出决算表(财决07表)'!$A$10:$T$500,4,FALSE))</f>
        <v/>
      </c>
      <c r="D146" s="105" t="str">
        <f>IF(ISERROR(VLOOKUP(A146,'[1]Z07 一般公共预算财政拨款收入支出决算表(财决07表)'!$A$10:$T$500,11,FALSE)),"",VLOOKUP(A146,'[1]Z07 一般公共预算财政拨款收入支出决算表(财决07表)'!$A$10:$T$500,11,FALSE))</f>
        <v/>
      </c>
      <c r="E146" s="105" t="str">
        <f>IF(ISERROR(VLOOKUP(A146,'[1]Z07 一般公共预算财政拨款收入支出决算表(财决07表)'!$A$10:$T$500,12,FALSE)),"",VLOOKUP(A146,'[1]Z07 一般公共预算财政拨款收入支出决算表(财决07表)'!$A$10:$T$500,12,FALSE))</f>
        <v/>
      </c>
      <c r="F146" s="105" t="str">
        <f>IF(ISERROR(VLOOKUP(A146,'[1]Z07 一般公共预算财政拨款收入支出决算表(财决07表)'!$A$10:$T$500,15,FALSE)),"",VLOOKUP(A146,'[1]Z07 一般公共预算财政拨款收入支出决算表(财决07表)'!$A$10:$T$500,15,FALSE))</f>
        <v/>
      </c>
      <c r="G146" s="91">
        <f>'[1]Z07 一般公共预算财政拨款收入支出决算表(财决07表)'!A144</f>
        <v>0</v>
      </c>
      <c r="H146" s="101">
        <f>'[1]Z07 一般公共预算财政拨款收入支出决算表(财决07表)'!$K144</f>
        <v>0</v>
      </c>
      <c r="I146" s="91" t="str">
        <f t="shared" si="8"/>
        <v>2</v>
      </c>
      <c r="J146" s="91" t="str">
        <f t="shared" si="9"/>
        <v>2</v>
      </c>
      <c r="K146" s="91">
        <f t="shared" si="10"/>
        <v>4</v>
      </c>
      <c r="L146" s="91" t="str">
        <f t="shared" si="11"/>
        <v/>
      </c>
      <c r="M146" s="91"/>
    </row>
    <row r="147" spans="1:24" s="4" customFormat="1" ht="20.100000000000001" customHeight="1">
      <c r="A147" s="19" t="str">
        <f t="array" ref="A147">INDEX(G:G,SMALL(IF($K$12:$K$500=2,ROW($12:$500),4^8),ROW(G136)))&amp;""</f>
        <v/>
      </c>
      <c r="B147" s="100"/>
      <c r="C147" s="20" t="str">
        <f>IF(ISERROR(VLOOKUP(A147,'[1]Z07 一般公共预算财政拨款收入支出决算表(财决07表)'!$A$10:$T$500,4,FALSE)),"",VLOOKUP(A147,'[1]Z07 一般公共预算财政拨款收入支出决算表(财决07表)'!$A$10:$T$500,4,FALSE))</f>
        <v/>
      </c>
      <c r="D147" s="105" t="str">
        <f>IF(ISERROR(VLOOKUP(A147,'[1]Z07 一般公共预算财政拨款收入支出决算表(财决07表)'!$A$10:$T$500,11,FALSE)),"",VLOOKUP(A147,'[1]Z07 一般公共预算财政拨款收入支出决算表(财决07表)'!$A$10:$T$500,11,FALSE))</f>
        <v/>
      </c>
      <c r="E147" s="105" t="str">
        <f>IF(ISERROR(VLOOKUP(A147,'[1]Z07 一般公共预算财政拨款收入支出决算表(财决07表)'!$A$10:$T$500,12,FALSE)),"",VLOOKUP(A147,'[1]Z07 一般公共预算财政拨款收入支出决算表(财决07表)'!$A$10:$T$500,12,FALSE))</f>
        <v/>
      </c>
      <c r="F147" s="105" t="str">
        <f>IF(ISERROR(VLOOKUP(A147,'[1]Z07 一般公共预算财政拨款收入支出决算表(财决07表)'!$A$10:$T$500,15,FALSE)),"",VLOOKUP(A147,'[1]Z07 一般公共预算财政拨款收入支出决算表(财决07表)'!$A$10:$T$500,15,FALSE))</f>
        <v/>
      </c>
      <c r="G147" s="91">
        <f>'[1]Z07 一般公共预算财政拨款收入支出决算表(财决07表)'!A145</f>
        <v>0</v>
      </c>
      <c r="H147" s="101">
        <f>'[1]Z07 一般公共预算财政拨款收入支出决算表(财决07表)'!$K145</f>
        <v>0</v>
      </c>
      <c r="I147" s="91" t="str">
        <f t="shared" si="8"/>
        <v>2</v>
      </c>
      <c r="J147" s="91" t="str">
        <f t="shared" si="9"/>
        <v>2</v>
      </c>
      <c r="K147" s="91">
        <f t="shared" si="10"/>
        <v>4</v>
      </c>
      <c r="L147" s="91" t="str">
        <f t="shared" si="11"/>
        <v/>
      </c>
      <c r="M147" s="91"/>
    </row>
    <row r="148" spans="1:24" s="4" customFormat="1" ht="20.100000000000001" customHeight="1">
      <c r="A148" s="19" t="str">
        <f t="array" ref="A148">INDEX(G:G,SMALL(IF($K$12:$K$500=2,ROW($12:$500),4^8),ROW(G137)))&amp;""</f>
        <v/>
      </c>
      <c r="B148" s="100"/>
      <c r="C148" s="20" t="str">
        <f>IF(ISERROR(VLOOKUP(A148,'[1]Z07 一般公共预算财政拨款收入支出决算表(财决07表)'!$A$10:$T$500,4,FALSE)),"",VLOOKUP(A148,'[1]Z07 一般公共预算财政拨款收入支出决算表(财决07表)'!$A$10:$T$500,4,FALSE))</f>
        <v/>
      </c>
      <c r="D148" s="105" t="str">
        <f>IF(ISERROR(VLOOKUP(A148,'[1]Z07 一般公共预算财政拨款收入支出决算表(财决07表)'!$A$10:$T$500,11,FALSE)),"",VLOOKUP(A148,'[1]Z07 一般公共预算财政拨款收入支出决算表(财决07表)'!$A$10:$T$500,11,FALSE))</f>
        <v/>
      </c>
      <c r="E148" s="105" t="str">
        <f>IF(ISERROR(VLOOKUP(A148,'[1]Z07 一般公共预算财政拨款收入支出决算表(财决07表)'!$A$10:$T$500,12,FALSE)),"",VLOOKUP(A148,'[1]Z07 一般公共预算财政拨款收入支出决算表(财决07表)'!$A$10:$T$500,12,FALSE))</f>
        <v/>
      </c>
      <c r="F148" s="105" t="str">
        <f>IF(ISERROR(VLOOKUP(A148,'[1]Z07 一般公共预算财政拨款收入支出决算表(财决07表)'!$A$10:$T$500,15,FALSE)),"",VLOOKUP(A148,'[1]Z07 一般公共预算财政拨款收入支出决算表(财决07表)'!$A$10:$T$500,15,FALSE))</f>
        <v/>
      </c>
      <c r="G148" s="91">
        <f>'[1]Z07 一般公共预算财政拨款收入支出决算表(财决07表)'!A146</f>
        <v>0</v>
      </c>
      <c r="H148" s="101">
        <f>'[1]Z07 一般公共预算财政拨款收入支出决算表(财决07表)'!$K146</f>
        <v>0</v>
      </c>
      <c r="I148" s="91" t="str">
        <f t="shared" si="8"/>
        <v>2</v>
      </c>
      <c r="J148" s="91" t="str">
        <f t="shared" si="9"/>
        <v>2</v>
      </c>
      <c r="K148" s="91">
        <f t="shared" si="10"/>
        <v>4</v>
      </c>
      <c r="L148" s="91" t="str">
        <f t="shared" si="11"/>
        <v/>
      </c>
      <c r="M148" s="91"/>
    </row>
    <row r="149" spans="1:24" s="4" customFormat="1" ht="20.100000000000001" customHeight="1">
      <c r="A149" s="19" t="str">
        <f t="array" ref="A149">INDEX(G:G,SMALL(IF($K$12:$K$500=2,ROW($12:$500),4^8),ROW(G138)))&amp;""</f>
        <v/>
      </c>
      <c r="B149" s="100"/>
      <c r="C149" s="20" t="str">
        <f>IF(ISERROR(VLOOKUP(A149,'[1]Z07 一般公共预算财政拨款收入支出决算表(财决07表)'!$A$10:$T$500,4,FALSE)),"",VLOOKUP(A149,'[1]Z07 一般公共预算财政拨款收入支出决算表(财决07表)'!$A$10:$T$500,4,FALSE))</f>
        <v/>
      </c>
      <c r="D149" s="105" t="str">
        <f>IF(ISERROR(VLOOKUP(A149,'[1]Z07 一般公共预算财政拨款收入支出决算表(财决07表)'!$A$10:$T$500,11,FALSE)),"",VLOOKUP(A149,'[1]Z07 一般公共预算财政拨款收入支出决算表(财决07表)'!$A$10:$T$500,11,FALSE))</f>
        <v/>
      </c>
      <c r="E149" s="105" t="str">
        <f>IF(ISERROR(VLOOKUP(A149,'[1]Z07 一般公共预算财政拨款收入支出决算表(财决07表)'!$A$10:$T$500,12,FALSE)),"",VLOOKUP(A149,'[1]Z07 一般公共预算财政拨款收入支出决算表(财决07表)'!$A$10:$T$500,12,FALSE))</f>
        <v/>
      </c>
      <c r="F149" s="105" t="str">
        <f>IF(ISERROR(VLOOKUP(A149,'[1]Z07 一般公共预算财政拨款收入支出决算表(财决07表)'!$A$10:$T$500,15,FALSE)),"",VLOOKUP(A149,'[1]Z07 一般公共预算财政拨款收入支出决算表(财决07表)'!$A$10:$T$500,15,FALSE))</f>
        <v/>
      </c>
      <c r="G149" s="91">
        <f>'[1]Z07 一般公共预算财政拨款收入支出决算表(财决07表)'!A147</f>
        <v>0</v>
      </c>
      <c r="H149" s="101">
        <f>'[1]Z07 一般公共预算财政拨款收入支出决算表(财决07表)'!$K147</f>
        <v>0</v>
      </c>
      <c r="I149" s="91" t="str">
        <f t="shared" si="8"/>
        <v>2</v>
      </c>
      <c r="J149" s="91" t="str">
        <f t="shared" si="9"/>
        <v>2</v>
      </c>
      <c r="K149" s="91">
        <f t="shared" si="10"/>
        <v>4</v>
      </c>
      <c r="L149" s="91" t="str">
        <f t="shared" si="11"/>
        <v/>
      </c>
      <c r="M149" s="91"/>
    </row>
    <row r="150" spans="1:24" s="4" customFormat="1" ht="20.100000000000001" customHeight="1">
      <c r="A150" s="19" t="str">
        <f t="array" ref="A150">INDEX(G:G,SMALL(IF($K$12:$K$500=2,ROW($12:$500),4^8),ROW(G139)))&amp;""</f>
        <v/>
      </c>
      <c r="B150" s="100"/>
      <c r="C150" s="20" t="str">
        <f>IF(ISERROR(VLOOKUP(A150,'[1]Z07 一般公共预算财政拨款收入支出决算表(财决07表)'!$A$10:$T$500,4,FALSE)),"",VLOOKUP(A150,'[1]Z07 一般公共预算财政拨款收入支出决算表(财决07表)'!$A$10:$T$500,4,FALSE))</f>
        <v/>
      </c>
      <c r="D150" s="105" t="str">
        <f>IF(ISERROR(VLOOKUP(A150,'[1]Z07 一般公共预算财政拨款收入支出决算表(财决07表)'!$A$10:$T$500,11,FALSE)),"",VLOOKUP(A150,'[1]Z07 一般公共预算财政拨款收入支出决算表(财决07表)'!$A$10:$T$500,11,FALSE))</f>
        <v/>
      </c>
      <c r="E150" s="105" t="str">
        <f>IF(ISERROR(VLOOKUP(A150,'[1]Z07 一般公共预算财政拨款收入支出决算表(财决07表)'!$A$10:$T$500,12,FALSE)),"",VLOOKUP(A150,'[1]Z07 一般公共预算财政拨款收入支出决算表(财决07表)'!$A$10:$T$500,12,FALSE))</f>
        <v/>
      </c>
      <c r="F150" s="105" t="str">
        <f>IF(ISERROR(VLOOKUP(A150,'[1]Z07 一般公共预算财政拨款收入支出决算表(财决07表)'!$A$10:$T$500,15,FALSE)),"",VLOOKUP(A150,'[1]Z07 一般公共预算财政拨款收入支出决算表(财决07表)'!$A$10:$T$500,15,FALSE))</f>
        <v/>
      </c>
      <c r="G150" s="91">
        <f>'[1]Z07 一般公共预算财政拨款收入支出决算表(财决07表)'!A148</f>
        <v>0</v>
      </c>
      <c r="H150" s="101">
        <f>'[1]Z07 一般公共预算财政拨款收入支出决算表(财决07表)'!$K148</f>
        <v>0</v>
      </c>
      <c r="I150" s="91" t="str">
        <f t="shared" si="8"/>
        <v>2</v>
      </c>
      <c r="J150" s="91" t="str">
        <f t="shared" si="9"/>
        <v>2</v>
      </c>
      <c r="K150" s="91">
        <f t="shared" si="10"/>
        <v>4</v>
      </c>
      <c r="L150" s="91" t="str">
        <f t="shared" si="11"/>
        <v/>
      </c>
      <c r="M150" s="91"/>
    </row>
    <row r="151" spans="1:24" ht="20.100000000000001" customHeight="1">
      <c r="A151" s="19" t="str">
        <f t="array" ref="A151">INDEX(G:G,SMALL(IF($K$12:$K$500=2,ROW($12:$500),4^8),ROW(G140)))&amp;""</f>
        <v/>
      </c>
      <c r="B151" s="100"/>
      <c r="C151" s="20" t="str">
        <f>IF(ISERROR(VLOOKUP(A151,'[1]Z07 一般公共预算财政拨款收入支出决算表(财决07表)'!$A$10:$T$500,4,FALSE)),"",VLOOKUP(A151,'[1]Z07 一般公共预算财政拨款收入支出决算表(财决07表)'!$A$10:$T$500,4,FALSE))</f>
        <v/>
      </c>
      <c r="D151" s="105" t="str">
        <f>IF(ISERROR(VLOOKUP(A151,'[1]Z07 一般公共预算财政拨款收入支出决算表(财决07表)'!$A$10:$T$500,11,FALSE)),"",VLOOKUP(A151,'[1]Z07 一般公共预算财政拨款收入支出决算表(财决07表)'!$A$10:$T$500,11,FALSE))</f>
        <v/>
      </c>
      <c r="E151" s="105" t="str">
        <f>IF(ISERROR(VLOOKUP(A151,'[1]Z07 一般公共预算财政拨款收入支出决算表(财决07表)'!$A$10:$T$500,12,FALSE)),"",VLOOKUP(A151,'[1]Z07 一般公共预算财政拨款收入支出决算表(财决07表)'!$A$10:$T$500,12,FALSE))</f>
        <v/>
      </c>
      <c r="F151" s="105" t="str">
        <f>IF(ISERROR(VLOOKUP(A151,'[1]Z07 一般公共预算财政拨款收入支出决算表(财决07表)'!$A$10:$T$500,15,FALSE)),"",VLOOKUP(A151,'[1]Z07 一般公共预算财政拨款收入支出决算表(财决07表)'!$A$10:$T$500,15,FALSE))</f>
        <v/>
      </c>
      <c r="G151" s="91">
        <f>'[1]Z07 一般公共预算财政拨款收入支出决算表(财决07表)'!A149</f>
        <v>0</v>
      </c>
      <c r="H151" s="101">
        <f>'[1]Z07 一般公共预算财政拨款收入支出决算表(财决07表)'!$K149</f>
        <v>0</v>
      </c>
      <c r="I151" s="91" t="str">
        <f t="shared" si="8"/>
        <v>2</v>
      </c>
      <c r="J151" s="91" t="str">
        <f t="shared" si="9"/>
        <v>2</v>
      </c>
      <c r="K151" s="91">
        <f t="shared" si="10"/>
        <v>4</v>
      </c>
      <c r="L151" s="91" t="str">
        <f t="shared" si="11"/>
        <v/>
      </c>
      <c r="O151" s="4"/>
      <c r="P151" s="4"/>
      <c r="Q151" s="4"/>
      <c r="R151" s="4"/>
      <c r="S151" s="4"/>
      <c r="T151" s="4"/>
      <c r="U151" s="4"/>
      <c r="V151" s="4"/>
      <c r="W151" s="4"/>
      <c r="X151" s="4"/>
    </row>
    <row r="152" spans="1:24" ht="20.100000000000001" customHeight="1">
      <c r="A152" s="19" t="str">
        <f t="array" ref="A152">INDEX(G:G,SMALL(IF($K$12:$K$500=2,ROW($12:$500),4^8),ROW(G141)))&amp;""</f>
        <v/>
      </c>
      <c r="B152" s="100"/>
      <c r="C152" s="20" t="str">
        <f>IF(ISERROR(VLOOKUP(A152,'[1]Z07 一般公共预算财政拨款收入支出决算表(财决07表)'!$A$10:$T$500,4,FALSE)),"",VLOOKUP(A152,'[1]Z07 一般公共预算财政拨款收入支出决算表(财决07表)'!$A$10:$T$500,4,FALSE))</f>
        <v/>
      </c>
      <c r="D152" s="105" t="str">
        <f>IF(ISERROR(VLOOKUP(A152,'[1]Z07 一般公共预算财政拨款收入支出决算表(财决07表)'!$A$10:$T$500,11,FALSE)),"",VLOOKUP(A152,'[1]Z07 一般公共预算财政拨款收入支出决算表(财决07表)'!$A$10:$T$500,11,FALSE))</f>
        <v/>
      </c>
      <c r="E152" s="105" t="str">
        <f>IF(ISERROR(VLOOKUP(A152,'[1]Z07 一般公共预算财政拨款收入支出决算表(财决07表)'!$A$10:$T$500,12,FALSE)),"",VLOOKUP(A152,'[1]Z07 一般公共预算财政拨款收入支出决算表(财决07表)'!$A$10:$T$500,12,FALSE))</f>
        <v/>
      </c>
      <c r="F152" s="105" t="str">
        <f>IF(ISERROR(VLOOKUP(A152,'[1]Z07 一般公共预算财政拨款收入支出决算表(财决07表)'!$A$10:$T$500,15,FALSE)),"",VLOOKUP(A152,'[1]Z07 一般公共预算财政拨款收入支出决算表(财决07表)'!$A$10:$T$500,15,FALSE))</f>
        <v/>
      </c>
      <c r="G152" s="91">
        <f>'[1]Z07 一般公共预算财政拨款收入支出决算表(财决07表)'!A150</f>
        <v>0</v>
      </c>
      <c r="H152" s="101">
        <f>'[1]Z07 一般公共预算财政拨款收入支出决算表(财决07表)'!$K150</f>
        <v>0</v>
      </c>
      <c r="I152" s="91" t="str">
        <f t="shared" si="8"/>
        <v>2</v>
      </c>
      <c r="J152" s="91" t="str">
        <f t="shared" si="9"/>
        <v>2</v>
      </c>
      <c r="K152" s="91">
        <f t="shared" si="10"/>
        <v>4</v>
      </c>
      <c r="L152" s="91" t="str">
        <f t="shared" si="11"/>
        <v/>
      </c>
      <c r="O152" s="4"/>
      <c r="P152" s="4"/>
      <c r="Q152" s="4"/>
      <c r="R152" s="4"/>
      <c r="S152" s="4"/>
      <c r="T152" s="4"/>
      <c r="U152" s="4"/>
      <c r="V152" s="4"/>
      <c r="W152" s="4"/>
      <c r="X152" s="4"/>
    </row>
    <row r="153" spans="1:24" ht="20.100000000000001" customHeight="1">
      <c r="A153" s="19" t="str">
        <f t="array" ref="A153">INDEX(G:G,SMALL(IF($K$12:$K$500=2,ROW($12:$500),4^8),ROW(G142)))&amp;""</f>
        <v/>
      </c>
      <c r="B153" s="100"/>
      <c r="C153" s="20" t="str">
        <f>IF(ISERROR(VLOOKUP(A153,'[1]Z07 一般公共预算财政拨款收入支出决算表(财决07表)'!$A$10:$T$500,4,FALSE)),"",VLOOKUP(A153,'[1]Z07 一般公共预算财政拨款收入支出决算表(财决07表)'!$A$10:$T$500,4,FALSE))</f>
        <v/>
      </c>
      <c r="D153" s="105" t="str">
        <f>IF(ISERROR(VLOOKUP(A153,'[1]Z07 一般公共预算财政拨款收入支出决算表(财决07表)'!$A$10:$T$500,11,FALSE)),"",VLOOKUP(A153,'[1]Z07 一般公共预算财政拨款收入支出决算表(财决07表)'!$A$10:$T$500,11,FALSE))</f>
        <v/>
      </c>
      <c r="E153" s="105" t="str">
        <f>IF(ISERROR(VLOOKUP(A153,'[1]Z07 一般公共预算财政拨款收入支出决算表(财决07表)'!$A$10:$T$500,12,FALSE)),"",VLOOKUP(A153,'[1]Z07 一般公共预算财政拨款收入支出决算表(财决07表)'!$A$10:$T$500,12,FALSE))</f>
        <v/>
      </c>
      <c r="F153" s="105" t="str">
        <f>IF(ISERROR(VLOOKUP(A153,'[1]Z07 一般公共预算财政拨款收入支出决算表(财决07表)'!$A$10:$T$500,15,FALSE)),"",VLOOKUP(A153,'[1]Z07 一般公共预算财政拨款收入支出决算表(财决07表)'!$A$10:$T$500,15,FALSE))</f>
        <v/>
      </c>
      <c r="G153" s="91">
        <f>'[1]Z07 一般公共预算财政拨款收入支出决算表(财决07表)'!A151</f>
        <v>0</v>
      </c>
      <c r="H153" s="101">
        <f>'[1]Z07 一般公共预算财政拨款收入支出决算表(财决07表)'!$K151</f>
        <v>0</v>
      </c>
      <c r="I153" s="91" t="str">
        <f t="shared" si="8"/>
        <v>2</v>
      </c>
      <c r="J153" s="91" t="str">
        <f t="shared" si="9"/>
        <v>2</v>
      </c>
      <c r="K153" s="91">
        <f t="shared" si="10"/>
        <v>4</v>
      </c>
      <c r="L153" s="91" t="str">
        <f t="shared" si="11"/>
        <v/>
      </c>
      <c r="O153" s="4"/>
      <c r="P153" s="4"/>
      <c r="Q153" s="4"/>
      <c r="R153" s="4"/>
      <c r="S153" s="4"/>
      <c r="T153" s="4"/>
      <c r="U153" s="4"/>
      <c r="V153" s="4"/>
      <c r="W153" s="4"/>
      <c r="X153" s="4"/>
    </row>
    <row r="154" spans="1:24" ht="20.100000000000001" customHeight="1">
      <c r="A154" s="19" t="str">
        <f t="array" ref="A154">INDEX(G:G,SMALL(IF($K$12:$K$500=2,ROW($12:$500),4^8),ROW(G143)))&amp;""</f>
        <v/>
      </c>
      <c r="B154" s="100"/>
      <c r="C154" s="20" t="str">
        <f>IF(ISERROR(VLOOKUP(A154,'[1]Z07 一般公共预算财政拨款收入支出决算表(财决07表)'!$A$10:$T$500,4,FALSE)),"",VLOOKUP(A154,'[1]Z07 一般公共预算财政拨款收入支出决算表(财决07表)'!$A$10:$T$500,4,FALSE))</f>
        <v/>
      </c>
      <c r="D154" s="105" t="str">
        <f>IF(ISERROR(VLOOKUP(A154,'[1]Z07 一般公共预算财政拨款收入支出决算表(财决07表)'!$A$10:$T$500,11,FALSE)),"",VLOOKUP(A154,'[1]Z07 一般公共预算财政拨款收入支出决算表(财决07表)'!$A$10:$T$500,11,FALSE))</f>
        <v/>
      </c>
      <c r="E154" s="105" t="str">
        <f>IF(ISERROR(VLOOKUP(A154,'[1]Z07 一般公共预算财政拨款收入支出决算表(财决07表)'!$A$10:$T$500,12,FALSE)),"",VLOOKUP(A154,'[1]Z07 一般公共预算财政拨款收入支出决算表(财决07表)'!$A$10:$T$500,12,FALSE))</f>
        <v/>
      </c>
      <c r="F154" s="105" t="str">
        <f>IF(ISERROR(VLOOKUP(A154,'[1]Z07 一般公共预算财政拨款收入支出决算表(财决07表)'!$A$10:$T$500,15,FALSE)),"",VLOOKUP(A154,'[1]Z07 一般公共预算财政拨款收入支出决算表(财决07表)'!$A$10:$T$500,15,FALSE))</f>
        <v/>
      </c>
      <c r="G154" s="91">
        <f>'[1]Z07 一般公共预算财政拨款收入支出决算表(财决07表)'!A152</f>
        <v>0</v>
      </c>
      <c r="H154" s="101">
        <f>'[1]Z07 一般公共预算财政拨款收入支出决算表(财决07表)'!$K152</f>
        <v>0</v>
      </c>
      <c r="I154" s="91" t="str">
        <f t="shared" si="8"/>
        <v>2</v>
      </c>
      <c r="J154" s="91" t="str">
        <f t="shared" si="9"/>
        <v>2</v>
      </c>
      <c r="K154" s="91">
        <f t="shared" si="10"/>
        <v>4</v>
      </c>
      <c r="L154" s="91" t="str">
        <f t="shared" si="11"/>
        <v/>
      </c>
      <c r="O154" s="4"/>
      <c r="P154" s="4"/>
      <c r="Q154" s="4"/>
      <c r="R154" s="4"/>
      <c r="S154" s="4"/>
      <c r="T154" s="4"/>
      <c r="U154" s="4"/>
      <c r="V154" s="4"/>
      <c r="W154" s="4"/>
      <c r="X154" s="4"/>
    </row>
    <row r="155" spans="1:24" ht="20.100000000000001" customHeight="1">
      <c r="A155" s="19" t="str">
        <f t="array" ref="A155">INDEX(G:G,SMALL(IF($K$12:$K$500=2,ROW($12:$500),4^8),ROW(G144)))&amp;""</f>
        <v/>
      </c>
      <c r="B155" s="100"/>
      <c r="C155" s="20" t="str">
        <f>IF(ISERROR(VLOOKUP(A155,'[1]Z07 一般公共预算财政拨款收入支出决算表(财决07表)'!$A$10:$T$500,4,FALSE)),"",VLOOKUP(A155,'[1]Z07 一般公共预算财政拨款收入支出决算表(财决07表)'!$A$10:$T$500,4,FALSE))</f>
        <v/>
      </c>
      <c r="D155" s="105" t="str">
        <f>IF(ISERROR(VLOOKUP(A155,'[1]Z07 一般公共预算财政拨款收入支出决算表(财决07表)'!$A$10:$T$500,11,FALSE)),"",VLOOKUP(A155,'[1]Z07 一般公共预算财政拨款收入支出决算表(财决07表)'!$A$10:$T$500,11,FALSE))</f>
        <v/>
      </c>
      <c r="E155" s="105" t="str">
        <f>IF(ISERROR(VLOOKUP(A155,'[1]Z07 一般公共预算财政拨款收入支出决算表(财决07表)'!$A$10:$T$500,12,FALSE)),"",VLOOKUP(A155,'[1]Z07 一般公共预算财政拨款收入支出决算表(财决07表)'!$A$10:$T$500,12,FALSE))</f>
        <v/>
      </c>
      <c r="F155" s="105" t="str">
        <f>IF(ISERROR(VLOOKUP(A155,'[1]Z07 一般公共预算财政拨款收入支出决算表(财决07表)'!$A$10:$T$500,15,FALSE)),"",VLOOKUP(A155,'[1]Z07 一般公共预算财政拨款收入支出决算表(财决07表)'!$A$10:$T$500,15,FALSE))</f>
        <v/>
      </c>
      <c r="G155" s="91">
        <f>'[1]Z07 一般公共预算财政拨款收入支出决算表(财决07表)'!A153</f>
        <v>0</v>
      </c>
      <c r="H155" s="101">
        <f>'[1]Z07 一般公共预算财政拨款收入支出决算表(财决07表)'!$K153</f>
        <v>0</v>
      </c>
      <c r="I155" s="91" t="str">
        <f t="shared" si="8"/>
        <v>2</v>
      </c>
      <c r="J155" s="91" t="str">
        <f t="shared" si="9"/>
        <v>2</v>
      </c>
      <c r="K155" s="91">
        <f t="shared" si="10"/>
        <v>4</v>
      </c>
      <c r="L155" s="91" t="str">
        <f t="shared" si="11"/>
        <v/>
      </c>
      <c r="O155" s="4"/>
      <c r="P155" s="4"/>
      <c r="Q155" s="4"/>
      <c r="R155" s="4"/>
      <c r="S155" s="4"/>
      <c r="T155" s="4"/>
      <c r="U155" s="4"/>
      <c r="V155" s="4"/>
      <c r="W155" s="4"/>
      <c r="X155" s="4"/>
    </row>
    <row r="156" spans="1:24" ht="20.100000000000001" customHeight="1">
      <c r="A156" s="19" t="str">
        <f t="array" ref="A156">INDEX(G:G,SMALL(IF($K$12:$K$500=2,ROW($12:$500),4^8),ROW(G145)))&amp;""</f>
        <v/>
      </c>
      <c r="B156" s="100"/>
      <c r="C156" s="20" t="str">
        <f>IF(ISERROR(VLOOKUP(A156,'[1]Z07 一般公共预算财政拨款收入支出决算表(财决07表)'!$A$10:$T$500,4,FALSE)),"",VLOOKUP(A156,'[1]Z07 一般公共预算财政拨款收入支出决算表(财决07表)'!$A$10:$T$500,4,FALSE))</f>
        <v/>
      </c>
      <c r="D156" s="105" t="str">
        <f>IF(ISERROR(VLOOKUP(A156,'[1]Z07 一般公共预算财政拨款收入支出决算表(财决07表)'!$A$10:$T$500,11,FALSE)),"",VLOOKUP(A156,'[1]Z07 一般公共预算财政拨款收入支出决算表(财决07表)'!$A$10:$T$500,11,FALSE))</f>
        <v/>
      </c>
      <c r="E156" s="105" t="str">
        <f>IF(ISERROR(VLOOKUP(A156,'[1]Z07 一般公共预算财政拨款收入支出决算表(财决07表)'!$A$10:$T$500,12,FALSE)),"",VLOOKUP(A156,'[1]Z07 一般公共预算财政拨款收入支出决算表(财决07表)'!$A$10:$T$500,12,FALSE))</f>
        <v/>
      </c>
      <c r="F156" s="105" t="str">
        <f>IF(ISERROR(VLOOKUP(A156,'[1]Z07 一般公共预算财政拨款收入支出决算表(财决07表)'!$A$10:$T$500,15,FALSE)),"",VLOOKUP(A156,'[1]Z07 一般公共预算财政拨款收入支出决算表(财决07表)'!$A$10:$T$500,15,FALSE))</f>
        <v/>
      </c>
      <c r="G156" s="91">
        <f>'[1]Z07 一般公共预算财政拨款收入支出决算表(财决07表)'!A154</f>
        <v>0</v>
      </c>
      <c r="H156" s="101">
        <f>'[1]Z07 一般公共预算财政拨款收入支出决算表(财决07表)'!$K154</f>
        <v>0</v>
      </c>
      <c r="I156" s="91" t="str">
        <f t="shared" si="8"/>
        <v>2</v>
      </c>
      <c r="J156" s="91" t="str">
        <f t="shared" si="9"/>
        <v>2</v>
      </c>
      <c r="K156" s="91">
        <f t="shared" si="10"/>
        <v>4</v>
      </c>
      <c r="L156" s="91" t="str">
        <f t="shared" si="11"/>
        <v/>
      </c>
      <c r="O156" s="4"/>
      <c r="P156" s="4"/>
      <c r="Q156" s="4"/>
      <c r="R156" s="4"/>
      <c r="S156" s="4"/>
      <c r="T156" s="4"/>
      <c r="U156" s="4"/>
      <c r="V156" s="4"/>
      <c r="W156" s="4"/>
      <c r="X156" s="4"/>
    </row>
    <row r="157" spans="1:24" ht="20.100000000000001" customHeight="1">
      <c r="A157" s="19" t="str">
        <f t="array" ref="A157">INDEX(G:G,SMALL(IF($K$12:$K$500=2,ROW($12:$500),4^8),ROW(G146)))&amp;""</f>
        <v/>
      </c>
      <c r="B157" s="100"/>
      <c r="C157" s="20" t="str">
        <f>IF(ISERROR(VLOOKUP(A157,'[1]Z07 一般公共预算财政拨款收入支出决算表(财决07表)'!$A$10:$T$500,4,FALSE)),"",VLOOKUP(A157,'[1]Z07 一般公共预算财政拨款收入支出决算表(财决07表)'!$A$10:$T$500,4,FALSE))</f>
        <v/>
      </c>
      <c r="D157" s="105" t="str">
        <f>IF(ISERROR(VLOOKUP(A157,'[1]Z07 一般公共预算财政拨款收入支出决算表(财决07表)'!$A$10:$T$500,11,FALSE)),"",VLOOKUP(A157,'[1]Z07 一般公共预算财政拨款收入支出决算表(财决07表)'!$A$10:$T$500,11,FALSE))</f>
        <v/>
      </c>
      <c r="E157" s="105" t="str">
        <f>IF(ISERROR(VLOOKUP(A157,'[1]Z07 一般公共预算财政拨款收入支出决算表(财决07表)'!$A$10:$T$500,12,FALSE)),"",VLOOKUP(A157,'[1]Z07 一般公共预算财政拨款收入支出决算表(财决07表)'!$A$10:$T$500,12,FALSE))</f>
        <v/>
      </c>
      <c r="F157" s="105" t="str">
        <f>IF(ISERROR(VLOOKUP(A157,'[1]Z07 一般公共预算财政拨款收入支出决算表(财决07表)'!$A$10:$T$500,15,FALSE)),"",VLOOKUP(A157,'[1]Z07 一般公共预算财政拨款收入支出决算表(财决07表)'!$A$10:$T$500,15,FALSE))</f>
        <v/>
      </c>
      <c r="G157" s="91">
        <f>'[1]Z07 一般公共预算财政拨款收入支出决算表(财决07表)'!A155</f>
        <v>0</v>
      </c>
      <c r="H157" s="101">
        <f>'[1]Z07 一般公共预算财政拨款收入支出决算表(财决07表)'!$K155</f>
        <v>0</v>
      </c>
      <c r="I157" s="91" t="str">
        <f t="shared" si="8"/>
        <v>2</v>
      </c>
      <c r="J157" s="91" t="str">
        <f t="shared" si="9"/>
        <v>2</v>
      </c>
      <c r="K157" s="91">
        <f t="shared" si="10"/>
        <v>4</v>
      </c>
      <c r="L157" s="91" t="str">
        <f t="shared" si="11"/>
        <v/>
      </c>
      <c r="O157" s="4"/>
      <c r="P157" s="4"/>
      <c r="Q157" s="4"/>
      <c r="R157" s="4"/>
      <c r="S157" s="4"/>
      <c r="T157" s="4"/>
      <c r="U157" s="4"/>
      <c r="V157" s="4"/>
      <c r="W157" s="4"/>
      <c r="X157" s="4"/>
    </row>
    <row r="158" spans="1:24" ht="20.100000000000001" customHeight="1">
      <c r="A158" s="19" t="str">
        <f t="array" ref="A158">INDEX(G:G,SMALL(IF($K$12:$K$500=2,ROW($12:$500),4^8),ROW(G147)))&amp;""</f>
        <v/>
      </c>
      <c r="B158" s="100"/>
      <c r="C158" s="20" t="str">
        <f>IF(ISERROR(VLOOKUP(A158,'[1]Z07 一般公共预算财政拨款收入支出决算表(财决07表)'!$A$10:$T$500,4,FALSE)),"",VLOOKUP(A158,'[1]Z07 一般公共预算财政拨款收入支出决算表(财决07表)'!$A$10:$T$500,4,FALSE))</f>
        <v/>
      </c>
      <c r="D158" s="105" t="str">
        <f>IF(ISERROR(VLOOKUP(A158,'[1]Z07 一般公共预算财政拨款收入支出决算表(财决07表)'!$A$10:$T$500,11,FALSE)),"",VLOOKUP(A158,'[1]Z07 一般公共预算财政拨款收入支出决算表(财决07表)'!$A$10:$T$500,11,FALSE))</f>
        <v/>
      </c>
      <c r="E158" s="105" t="str">
        <f>IF(ISERROR(VLOOKUP(A158,'[1]Z07 一般公共预算财政拨款收入支出决算表(财决07表)'!$A$10:$T$500,12,FALSE)),"",VLOOKUP(A158,'[1]Z07 一般公共预算财政拨款收入支出决算表(财决07表)'!$A$10:$T$500,12,FALSE))</f>
        <v/>
      </c>
      <c r="F158" s="105" t="str">
        <f>IF(ISERROR(VLOOKUP(A158,'[1]Z07 一般公共预算财政拨款收入支出决算表(财决07表)'!$A$10:$T$500,15,FALSE)),"",VLOOKUP(A158,'[1]Z07 一般公共预算财政拨款收入支出决算表(财决07表)'!$A$10:$T$500,15,FALSE))</f>
        <v/>
      </c>
      <c r="G158" s="91">
        <f>'[1]Z07 一般公共预算财政拨款收入支出决算表(财决07表)'!A156</f>
        <v>0</v>
      </c>
      <c r="H158" s="101">
        <f>'[1]Z07 一般公共预算财政拨款收入支出决算表(财决07表)'!$K156</f>
        <v>0</v>
      </c>
      <c r="I158" s="91" t="str">
        <f t="shared" si="8"/>
        <v>2</v>
      </c>
      <c r="J158" s="91" t="str">
        <f t="shared" si="9"/>
        <v>2</v>
      </c>
      <c r="K158" s="91">
        <f t="shared" si="10"/>
        <v>4</v>
      </c>
      <c r="L158" s="91" t="str">
        <f t="shared" si="11"/>
        <v/>
      </c>
      <c r="O158" s="4"/>
      <c r="P158" s="4"/>
      <c r="Q158" s="4"/>
      <c r="R158" s="4"/>
      <c r="S158" s="4"/>
      <c r="T158" s="4"/>
      <c r="U158" s="4"/>
      <c r="V158" s="4"/>
      <c r="W158" s="4"/>
      <c r="X158" s="4"/>
    </row>
    <row r="159" spans="1:24" ht="20.100000000000001" customHeight="1">
      <c r="A159" s="19" t="str">
        <f t="array" ref="A159">INDEX(G:G,SMALL(IF($K$12:$K$500=2,ROW($12:$500),4^8),ROW(G148)))&amp;""</f>
        <v/>
      </c>
      <c r="B159" s="100"/>
      <c r="C159" s="20" t="str">
        <f>IF(ISERROR(VLOOKUP(A159,'[1]Z07 一般公共预算财政拨款收入支出决算表(财决07表)'!$A$10:$T$500,4,FALSE)),"",VLOOKUP(A159,'[1]Z07 一般公共预算财政拨款收入支出决算表(财决07表)'!$A$10:$T$500,4,FALSE))</f>
        <v/>
      </c>
      <c r="D159" s="105" t="str">
        <f>IF(ISERROR(VLOOKUP(A159,'[1]Z07 一般公共预算财政拨款收入支出决算表(财决07表)'!$A$10:$T$500,11,FALSE)),"",VLOOKUP(A159,'[1]Z07 一般公共预算财政拨款收入支出决算表(财决07表)'!$A$10:$T$500,11,FALSE))</f>
        <v/>
      </c>
      <c r="E159" s="105" t="str">
        <f>IF(ISERROR(VLOOKUP(A159,'[1]Z07 一般公共预算财政拨款收入支出决算表(财决07表)'!$A$10:$T$500,12,FALSE)),"",VLOOKUP(A159,'[1]Z07 一般公共预算财政拨款收入支出决算表(财决07表)'!$A$10:$T$500,12,FALSE))</f>
        <v/>
      </c>
      <c r="F159" s="105" t="str">
        <f>IF(ISERROR(VLOOKUP(A159,'[1]Z07 一般公共预算财政拨款收入支出决算表(财决07表)'!$A$10:$T$500,15,FALSE)),"",VLOOKUP(A159,'[1]Z07 一般公共预算财政拨款收入支出决算表(财决07表)'!$A$10:$T$500,15,FALSE))</f>
        <v/>
      </c>
      <c r="G159" s="91">
        <f>'[1]Z07 一般公共预算财政拨款收入支出决算表(财决07表)'!A157</f>
        <v>0</v>
      </c>
      <c r="H159" s="101">
        <f>'[1]Z07 一般公共预算财政拨款收入支出决算表(财决07表)'!$K157</f>
        <v>0</v>
      </c>
      <c r="I159" s="91" t="str">
        <f t="shared" si="8"/>
        <v>2</v>
      </c>
      <c r="J159" s="91" t="str">
        <f t="shared" si="9"/>
        <v>2</v>
      </c>
      <c r="K159" s="91">
        <f t="shared" si="10"/>
        <v>4</v>
      </c>
      <c r="L159" s="91" t="str">
        <f t="shared" si="11"/>
        <v/>
      </c>
      <c r="O159" s="4"/>
      <c r="P159" s="4"/>
      <c r="Q159" s="4"/>
      <c r="R159" s="4"/>
      <c r="S159" s="4"/>
      <c r="T159" s="4"/>
      <c r="U159" s="4"/>
      <c r="V159" s="4"/>
      <c r="W159" s="4"/>
      <c r="X159" s="4"/>
    </row>
    <row r="160" spans="1:24" ht="20.100000000000001" customHeight="1">
      <c r="A160" s="19" t="str">
        <f t="array" ref="A160">INDEX(G:G,SMALL(IF($K$12:$K$500=2,ROW($12:$500),4^8),ROW(G149)))&amp;""</f>
        <v/>
      </c>
      <c r="B160" s="100"/>
      <c r="C160" s="20" t="str">
        <f>IF(ISERROR(VLOOKUP(A160,'[1]Z07 一般公共预算财政拨款收入支出决算表(财决07表)'!$A$10:$T$500,4,FALSE)),"",VLOOKUP(A160,'[1]Z07 一般公共预算财政拨款收入支出决算表(财决07表)'!$A$10:$T$500,4,FALSE))</f>
        <v/>
      </c>
      <c r="D160" s="105" t="str">
        <f>IF(ISERROR(VLOOKUP(A160,'[1]Z07 一般公共预算财政拨款收入支出决算表(财决07表)'!$A$10:$T$500,11,FALSE)),"",VLOOKUP(A160,'[1]Z07 一般公共预算财政拨款收入支出决算表(财决07表)'!$A$10:$T$500,11,FALSE))</f>
        <v/>
      </c>
      <c r="E160" s="105" t="str">
        <f>IF(ISERROR(VLOOKUP(A160,'[1]Z07 一般公共预算财政拨款收入支出决算表(财决07表)'!$A$10:$T$500,12,FALSE)),"",VLOOKUP(A160,'[1]Z07 一般公共预算财政拨款收入支出决算表(财决07表)'!$A$10:$T$500,12,FALSE))</f>
        <v/>
      </c>
      <c r="F160" s="105" t="str">
        <f>IF(ISERROR(VLOOKUP(A160,'[1]Z07 一般公共预算财政拨款收入支出决算表(财决07表)'!$A$10:$T$500,15,FALSE)),"",VLOOKUP(A160,'[1]Z07 一般公共预算财政拨款收入支出决算表(财决07表)'!$A$10:$T$500,15,FALSE))</f>
        <v/>
      </c>
      <c r="G160" s="91">
        <f>'[1]Z07 一般公共预算财政拨款收入支出决算表(财决07表)'!A158</f>
        <v>0</v>
      </c>
      <c r="H160" s="101">
        <f>'[1]Z07 一般公共预算财政拨款收入支出决算表(财决07表)'!$K158</f>
        <v>0</v>
      </c>
      <c r="I160" s="91" t="str">
        <f t="shared" si="8"/>
        <v>2</v>
      </c>
      <c r="J160" s="91" t="str">
        <f t="shared" si="9"/>
        <v>2</v>
      </c>
      <c r="K160" s="91">
        <f t="shared" si="10"/>
        <v>4</v>
      </c>
      <c r="L160" s="91" t="str">
        <f t="shared" si="11"/>
        <v/>
      </c>
      <c r="O160" s="4"/>
      <c r="P160" s="4"/>
      <c r="Q160" s="4"/>
      <c r="R160" s="4"/>
      <c r="S160" s="4"/>
      <c r="T160" s="4"/>
      <c r="U160" s="4"/>
      <c r="V160" s="4"/>
      <c r="W160" s="4"/>
      <c r="X160" s="4"/>
    </row>
    <row r="161" spans="1:24" ht="20.100000000000001" customHeight="1">
      <c r="A161" s="19" t="str">
        <f t="array" ref="A161">INDEX(G:G,SMALL(IF($K$12:$K$500=2,ROW($12:$500),4^8),ROW(G150)))&amp;""</f>
        <v/>
      </c>
      <c r="B161" s="100"/>
      <c r="C161" s="20" t="str">
        <f>IF(ISERROR(VLOOKUP(A161,'[1]Z07 一般公共预算财政拨款收入支出决算表(财决07表)'!$A$10:$T$500,4,FALSE)),"",VLOOKUP(A161,'[1]Z07 一般公共预算财政拨款收入支出决算表(财决07表)'!$A$10:$T$500,4,FALSE))</f>
        <v/>
      </c>
      <c r="D161" s="105" t="str">
        <f>IF(ISERROR(VLOOKUP(A161,'[1]Z07 一般公共预算财政拨款收入支出决算表(财决07表)'!$A$10:$T$500,11,FALSE)),"",VLOOKUP(A161,'[1]Z07 一般公共预算财政拨款收入支出决算表(财决07表)'!$A$10:$T$500,11,FALSE))</f>
        <v/>
      </c>
      <c r="E161" s="105" t="str">
        <f>IF(ISERROR(VLOOKUP(A161,'[1]Z07 一般公共预算财政拨款收入支出决算表(财决07表)'!$A$10:$T$500,12,FALSE)),"",VLOOKUP(A161,'[1]Z07 一般公共预算财政拨款收入支出决算表(财决07表)'!$A$10:$T$500,12,FALSE))</f>
        <v/>
      </c>
      <c r="F161" s="105" t="str">
        <f>IF(ISERROR(VLOOKUP(A161,'[1]Z07 一般公共预算财政拨款收入支出决算表(财决07表)'!$A$10:$T$500,15,FALSE)),"",VLOOKUP(A161,'[1]Z07 一般公共预算财政拨款收入支出决算表(财决07表)'!$A$10:$T$500,15,FALSE))</f>
        <v/>
      </c>
      <c r="G161" s="91">
        <f>'[1]Z07 一般公共预算财政拨款收入支出决算表(财决07表)'!A159</f>
        <v>0</v>
      </c>
      <c r="H161" s="101">
        <f>'[1]Z07 一般公共预算财政拨款收入支出决算表(财决07表)'!$K159</f>
        <v>0</v>
      </c>
      <c r="I161" s="91" t="str">
        <f t="shared" si="8"/>
        <v>2</v>
      </c>
      <c r="J161" s="91" t="str">
        <f t="shared" si="9"/>
        <v>2</v>
      </c>
      <c r="K161" s="91">
        <f t="shared" si="10"/>
        <v>4</v>
      </c>
      <c r="L161" s="91" t="str">
        <f t="shared" si="11"/>
        <v/>
      </c>
      <c r="O161" s="4"/>
      <c r="P161" s="4"/>
      <c r="Q161" s="4"/>
      <c r="R161" s="4"/>
      <c r="S161" s="4"/>
      <c r="T161" s="4"/>
      <c r="U161" s="4"/>
      <c r="V161" s="4"/>
      <c r="W161" s="4"/>
      <c r="X161" s="4"/>
    </row>
    <row r="162" spans="1:24" ht="20.100000000000001" customHeight="1">
      <c r="A162" s="19" t="str">
        <f t="array" ref="A162">INDEX(G:G,SMALL(IF($K$12:$K$500=2,ROW($12:$500),4^8),ROW(G151)))&amp;""</f>
        <v/>
      </c>
      <c r="B162" s="100"/>
      <c r="C162" s="20" t="str">
        <f>IF(ISERROR(VLOOKUP(A162,'[1]Z07 一般公共预算财政拨款收入支出决算表(财决07表)'!$A$10:$T$500,4,FALSE)),"",VLOOKUP(A162,'[1]Z07 一般公共预算财政拨款收入支出决算表(财决07表)'!$A$10:$T$500,4,FALSE))</f>
        <v/>
      </c>
      <c r="D162" s="105" t="str">
        <f>IF(ISERROR(VLOOKUP(A162,'[1]Z07 一般公共预算财政拨款收入支出决算表(财决07表)'!$A$10:$T$500,11,FALSE)),"",VLOOKUP(A162,'[1]Z07 一般公共预算财政拨款收入支出决算表(财决07表)'!$A$10:$T$500,11,FALSE))</f>
        <v/>
      </c>
      <c r="E162" s="105" t="str">
        <f>IF(ISERROR(VLOOKUP(A162,'[1]Z07 一般公共预算财政拨款收入支出决算表(财决07表)'!$A$10:$T$500,12,FALSE)),"",VLOOKUP(A162,'[1]Z07 一般公共预算财政拨款收入支出决算表(财决07表)'!$A$10:$T$500,12,FALSE))</f>
        <v/>
      </c>
      <c r="F162" s="105" t="str">
        <f>IF(ISERROR(VLOOKUP(A162,'[1]Z07 一般公共预算财政拨款收入支出决算表(财决07表)'!$A$10:$T$500,15,FALSE)),"",VLOOKUP(A162,'[1]Z07 一般公共预算财政拨款收入支出决算表(财决07表)'!$A$10:$T$500,15,FALSE))</f>
        <v/>
      </c>
      <c r="G162" s="91">
        <f>'[1]Z07 一般公共预算财政拨款收入支出决算表(财决07表)'!A160</f>
        <v>0</v>
      </c>
      <c r="H162" s="101">
        <f>'[1]Z07 一般公共预算财政拨款收入支出决算表(财决07表)'!$K160</f>
        <v>0</v>
      </c>
      <c r="I162" s="91" t="str">
        <f t="shared" si="8"/>
        <v>2</v>
      </c>
      <c r="J162" s="91" t="str">
        <f t="shared" si="9"/>
        <v>2</v>
      </c>
      <c r="K162" s="91">
        <f t="shared" si="10"/>
        <v>4</v>
      </c>
      <c r="L162" s="91" t="str">
        <f t="shared" si="11"/>
        <v/>
      </c>
      <c r="O162" s="4"/>
      <c r="P162" s="4"/>
      <c r="Q162" s="4"/>
      <c r="R162" s="4"/>
      <c r="S162" s="4"/>
      <c r="T162" s="4"/>
      <c r="U162" s="4"/>
      <c r="V162" s="4"/>
      <c r="W162" s="4"/>
      <c r="X162" s="4"/>
    </row>
    <row r="163" spans="1:24" ht="20.100000000000001" customHeight="1">
      <c r="A163" s="19" t="str">
        <f t="array" ref="A163">INDEX(G:G,SMALL(IF($K$12:$K$500=2,ROW($12:$500),4^8),ROW(G152)))&amp;""</f>
        <v/>
      </c>
      <c r="B163" s="100"/>
      <c r="C163" s="20" t="str">
        <f>IF(ISERROR(VLOOKUP(A163,'[1]Z07 一般公共预算财政拨款收入支出决算表(财决07表)'!$A$10:$T$500,4,FALSE)),"",VLOOKUP(A163,'[1]Z07 一般公共预算财政拨款收入支出决算表(财决07表)'!$A$10:$T$500,4,FALSE))</f>
        <v/>
      </c>
      <c r="D163" s="105" t="str">
        <f>IF(ISERROR(VLOOKUP(A163,'[1]Z07 一般公共预算财政拨款收入支出决算表(财决07表)'!$A$10:$T$500,11,FALSE)),"",VLOOKUP(A163,'[1]Z07 一般公共预算财政拨款收入支出决算表(财决07表)'!$A$10:$T$500,11,FALSE))</f>
        <v/>
      </c>
      <c r="E163" s="105" t="str">
        <f>IF(ISERROR(VLOOKUP(A163,'[1]Z07 一般公共预算财政拨款收入支出决算表(财决07表)'!$A$10:$T$500,12,FALSE)),"",VLOOKUP(A163,'[1]Z07 一般公共预算财政拨款收入支出决算表(财决07表)'!$A$10:$T$500,12,FALSE))</f>
        <v/>
      </c>
      <c r="F163" s="105" t="str">
        <f>IF(ISERROR(VLOOKUP(A163,'[1]Z07 一般公共预算财政拨款收入支出决算表(财决07表)'!$A$10:$T$500,15,FALSE)),"",VLOOKUP(A163,'[1]Z07 一般公共预算财政拨款收入支出决算表(财决07表)'!$A$10:$T$500,15,FALSE))</f>
        <v/>
      </c>
      <c r="G163" s="91">
        <f>'[1]Z07 一般公共预算财政拨款收入支出决算表(财决07表)'!A161</f>
        <v>0</v>
      </c>
      <c r="H163" s="101">
        <f>'[1]Z07 一般公共预算财政拨款收入支出决算表(财决07表)'!$K161</f>
        <v>0</v>
      </c>
      <c r="I163" s="91" t="str">
        <f t="shared" si="8"/>
        <v>2</v>
      </c>
      <c r="J163" s="91" t="str">
        <f t="shared" si="9"/>
        <v>2</v>
      </c>
      <c r="K163" s="91">
        <f t="shared" si="10"/>
        <v>4</v>
      </c>
      <c r="L163" s="91" t="str">
        <f t="shared" si="11"/>
        <v/>
      </c>
      <c r="O163" s="4"/>
      <c r="P163" s="4"/>
      <c r="Q163" s="4"/>
      <c r="R163" s="4"/>
      <c r="S163" s="4"/>
      <c r="T163" s="4"/>
      <c r="U163" s="4"/>
      <c r="V163" s="4"/>
      <c r="W163" s="4"/>
      <c r="X163" s="4"/>
    </row>
    <row r="164" spans="1:24" ht="20.100000000000001" customHeight="1">
      <c r="A164" s="19" t="str">
        <f t="array" ref="A164">INDEX(G:G,SMALL(IF($K$12:$K$500=2,ROW($12:$500),4^8),ROW(G153)))&amp;""</f>
        <v/>
      </c>
      <c r="B164" s="100"/>
      <c r="C164" s="20" t="str">
        <f>IF(ISERROR(VLOOKUP(A164,'[1]Z07 一般公共预算财政拨款收入支出决算表(财决07表)'!$A$10:$T$500,4,FALSE)),"",VLOOKUP(A164,'[1]Z07 一般公共预算财政拨款收入支出决算表(财决07表)'!$A$10:$T$500,4,FALSE))</f>
        <v/>
      </c>
      <c r="D164" s="105" t="str">
        <f>IF(ISERROR(VLOOKUP(A164,'[1]Z07 一般公共预算财政拨款收入支出决算表(财决07表)'!$A$10:$T$500,11,FALSE)),"",VLOOKUP(A164,'[1]Z07 一般公共预算财政拨款收入支出决算表(财决07表)'!$A$10:$T$500,11,FALSE))</f>
        <v/>
      </c>
      <c r="E164" s="105" t="str">
        <f>IF(ISERROR(VLOOKUP(A164,'[1]Z07 一般公共预算财政拨款收入支出决算表(财决07表)'!$A$10:$T$500,12,FALSE)),"",VLOOKUP(A164,'[1]Z07 一般公共预算财政拨款收入支出决算表(财决07表)'!$A$10:$T$500,12,FALSE))</f>
        <v/>
      </c>
      <c r="F164" s="105" t="str">
        <f>IF(ISERROR(VLOOKUP(A164,'[1]Z07 一般公共预算财政拨款收入支出决算表(财决07表)'!$A$10:$T$500,15,FALSE)),"",VLOOKUP(A164,'[1]Z07 一般公共预算财政拨款收入支出决算表(财决07表)'!$A$10:$T$500,15,FALSE))</f>
        <v/>
      </c>
      <c r="G164" s="91">
        <f>'[1]Z07 一般公共预算财政拨款收入支出决算表(财决07表)'!A162</f>
        <v>0</v>
      </c>
      <c r="H164" s="101">
        <f>'[1]Z07 一般公共预算财政拨款收入支出决算表(财决07表)'!$K162</f>
        <v>0</v>
      </c>
      <c r="I164" s="91" t="str">
        <f t="shared" si="8"/>
        <v>2</v>
      </c>
      <c r="J164" s="91" t="str">
        <f t="shared" si="9"/>
        <v>2</v>
      </c>
      <c r="K164" s="91">
        <f t="shared" si="10"/>
        <v>4</v>
      </c>
      <c r="L164" s="91" t="str">
        <f t="shared" si="11"/>
        <v/>
      </c>
      <c r="O164" s="4"/>
      <c r="P164" s="4"/>
      <c r="Q164" s="4"/>
      <c r="R164" s="4"/>
      <c r="S164" s="4"/>
      <c r="T164" s="4"/>
      <c r="U164" s="4"/>
      <c r="V164" s="4"/>
      <c r="W164" s="4"/>
      <c r="X164" s="4"/>
    </row>
    <row r="165" spans="1:24" ht="20.100000000000001" customHeight="1">
      <c r="A165" s="19" t="str">
        <f t="array" ref="A165">INDEX(G:G,SMALL(IF($K$12:$K$500=2,ROW($12:$500),4^8),ROW(G154)))&amp;""</f>
        <v/>
      </c>
      <c r="B165" s="100"/>
      <c r="C165" s="20" t="str">
        <f>IF(ISERROR(VLOOKUP(A165,'[1]Z07 一般公共预算财政拨款收入支出决算表(财决07表)'!$A$10:$T$500,4,FALSE)),"",VLOOKUP(A165,'[1]Z07 一般公共预算财政拨款收入支出决算表(财决07表)'!$A$10:$T$500,4,FALSE))</f>
        <v/>
      </c>
      <c r="D165" s="105" t="str">
        <f>IF(ISERROR(VLOOKUP(A165,'[1]Z07 一般公共预算财政拨款收入支出决算表(财决07表)'!$A$10:$T$500,11,FALSE)),"",VLOOKUP(A165,'[1]Z07 一般公共预算财政拨款收入支出决算表(财决07表)'!$A$10:$T$500,11,FALSE))</f>
        <v/>
      </c>
      <c r="E165" s="105" t="str">
        <f>IF(ISERROR(VLOOKUP(A165,'[1]Z07 一般公共预算财政拨款收入支出决算表(财决07表)'!$A$10:$T$500,12,FALSE)),"",VLOOKUP(A165,'[1]Z07 一般公共预算财政拨款收入支出决算表(财决07表)'!$A$10:$T$500,12,FALSE))</f>
        <v/>
      </c>
      <c r="F165" s="105" t="str">
        <f>IF(ISERROR(VLOOKUP(A165,'[1]Z07 一般公共预算财政拨款收入支出决算表(财决07表)'!$A$10:$T$500,15,FALSE)),"",VLOOKUP(A165,'[1]Z07 一般公共预算财政拨款收入支出决算表(财决07表)'!$A$10:$T$500,15,FALSE))</f>
        <v/>
      </c>
      <c r="G165" s="91">
        <f>'[1]Z07 一般公共预算财政拨款收入支出决算表(财决07表)'!A163</f>
        <v>0</v>
      </c>
      <c r="H165" s="101">
        <f>'[1]Z07 一般公共预算财政拨款收入支出决算表(财决07表)'!$K163</f>
        <v>0</v>
      </c>
      <c r="I165" s="91" t="str">
        <f t="shared" si="8"/>
        <v>2</v>
      </c>
      <c r="J165" s="91" t="str">
        <f t="shared" si="9"/>
        <v>2</v>
      </c>
      <c r="K165" s="91">
        <f t="shared" si="10"/>
        <v>4</v>
      </c>
      <c r="L165" s="91" t="str">
        <f t="shared" si="11"/>
        <v/>
      </c>
      <c r="O165" s="4"/>
      <c r="P165" s="4"/>
      <c r="Q165" s="4"/>
      <c r="R165" s="4"/>
      <c r="S165" s="4"/>
      <c r="T165" s="4"/>
      <c r="U165" s="4"/>
      <c r="V165" s="4"/>
      <c r="W165" s="4"/>
      <c r="X165" s="4"/>
    </row>
    <row r="166" spans="1:24" ht="20.100000000000001" customHeight="1">
      <c r="A166" s="19" t="str">
        <f t="array" ref="A166">INDEX(G:G,SMALL(IF($K$12:$K$500=2,ROW($12:$500),4^8),ROW(G155)))&amp;""</f>
        <v/>
      </c>
      <c r="B166" s="100"/>
      <c r="C166" s="20" t="str">
        <f>IF(ISERROR(VLOOKUP(A166,'[1]Z07 一般公共预算财政拨款收入支出决算表(财决07表)'!$A$10:$T$500,4,FALSE)),"",VLOOKUP(A166,'[1]Z07 一般公共预算财政拨款收入支出决算表(财决07表)'!$A$10:$T$500,4,FALSE))</f>
        <v/>
      </c>
      <c r="D166" s="105" t="str">
        <f>IF(ISERROR(VLOOKUP(A166,'[1]Z07 一般公共预算财政拨款收入支出决算表(财决07表)'!$A$10:$T$500,11,FALSE)),"",VLOOKUP(A166,'[1]Z07 一般公共预算财政拨款收入支出决算表(财决07表)'!$A$10:$T$500,11,FALSE))</f>
        <v/>
      </c>
      <c r="E166" s="105" t="str">
        <f>IF(ISERROR(VLOOKUP(A166,'[1]Z07 一般公共预算财政拨款收入支出决算表(财决07表)'!$A$10:$T$500,12,FALSE)),"",VLOOKUP(A166,'[1]Z07 一般公共预算财政拨款收入支出决算表(财决07表)'!$A$10:$T$500,12,FALSE))</f>
        <v/>
      </c>
      <c r="F166" s="105" t="str">
        <f>IF(ISERROR(VLOOKUP(A166,'[1]Z07 一般公共预算财政拨款收入支出决算表(财决07表)'!$A$10:$T$500,15,FALSE)),"",VLOOKUP(A166,'[1]Z07 一般公共预算财政拨款收入支出决算表(财决07表)'!$A$10:$T$500,15,FALSE))</f>
        <v/>
      </c>
      <c r="G166" s="91">
        <f>'[1]Z07 一般公共预算财政拨款收入支出决算表(财决07表)'!A164</f>
        <v>0</v>
      </c>
      <c r="H166" s="101">
        <f>'[1]Z07 一般公共预算财政拨款收入支出决算表(财决07表)'!$K164</f>
        <v>0</v>
      </c>
      <c r="I166" s="91" t="str">
        <f t="shared" si="8"/>
        <v>2</v>
      </c>
      <c r="J166" s="91" t="str">
        <f t="shared" si="9"/>
        <v>2</v>
      </c>
      <c r="K166" s="91">
        <f t="shared" si="10"/>
        <v>4</v>
      </c>
      <c r="L166" s="91" t="str">
        <f t="shared" si="11"/>
        <v/>
      </c>
      <c r="O166" s="4"/>
      <c r="P166" s="4"/>
      <c r="Q166" s="4"/>
      <c r="R166" s="4"/>
      <c r="S166" s="4"/>
      <c r="T166" s="4"/>
      <c r="U166" s="4"/>
      <c r="V166" s="4"/>
      <c r="W166" s="4"/>
      <c r="X166" s="4"/>
    </row>
    <row r="167" spans="1:24" ht="20.100000000000001" customHeight="1">
      <c r="A167" s="19" t="str">
        <f t="array" ref="A167">INDEX(G:G,SMALL(IF($K$12:$K$500=2,ROW($12:$500),4^8),ROW(G156)))&amp;""</f>
        <v/>
      </c>
      <c r="B167" s="100"/>
      <c r="C167" s="20" t="str">
        <f>IF(ISERROR(VLOOKUP(A167,'[1]Z07 一般公共预算财政拨款收入支出决算表(财决07表)'!$A$10:$T$500,4,FALSE)),"",VLOOKUP(A167,'[1]Z07 一般公共预算财政拨款收入支出决算表(财决07表)'!$A$10:$T$500,4,FALSE))</f>
        <v/>
      </c>
      <c r="D167" s="105" t="str">
        <f>IF(ISERROR(VLOOKUP(A167,'[1]Z07 一般公共预算财政拨款收入支出决算表(财决07表)'!$A$10:$T$500,11,FALSE)),"",VLOOKUP(A167,'[1]Z07 一般公共预算财政拨款收入支出决算表(财决07表)'!$A$10:$T$500,11,FALSE))</f>
        <v/>
      </c>
      <c r="E167" s="105" t="str">
        <f>IF(ISERROR(VLOOKUP(A167,'[1]Z07 一般公共预算财政拨款收入支出决算表(财决07表)'!$A$10:$T$500,12,FALSE)),"",VLOOKUP(A167,'[1]Z07 一般公共预算财政拨款收入支出决算表(财决07表)'!$A$10:$T$500,12,FALSE))</f>
        <v/>
      </c>
      <c r="F167" s="105" t="str">
        <f>IF(ISERROR(VLOOKUP(A167,'[1]Z07 一般公共预算财政拨款收入支出决算表(财决07表)'!$A$10:$T$500,15,FALSE)),"",VLOOKUP(A167,'[1]Z07 一般公共预算财政拨款收入支出决算表(财决07表)'!$A$10:$T$500,15,FALSE))</f>
        <v/>
      </c>
      <c r="G167" s="91">
        <f>'[1]Z07 一般公共预算财政拨款收入支出决算表(财决07表)'!A165</f>
        <v>0</v>
      </c>
      <c r="H167" s="101">
        <f>'[1]Z07 一般公共预算财政拨款收入支出决算表(财决07表)'!$K165</f>
        <v>0</v>
      </c>
      <c r="I167" s="91" t="str">
        <f t="shared" si="8"/>
        <v>2</v>
      </c>
      <c r="J167" s="91" t="str">
        <f t="shared" si="9"/>
        <v>2</v>
      </c>
      <c r="K167" s="91">
        <f t="shared" si="10"/>
        <v>4</v>
      </c>
      <c r="L167" s="91" t="str">
        <f t="shared" si="11"/>
        <v/>
      </c>
      <c r="O167" s="4"/>
      <c r="P167" s="4"/>
      <c r="Q167" s="4"/>
      <c r="R167" s="4"/>
      <c r="S167" s="4"/>
      <c r="T167" s="4"/>
      <c r="U167" s="4"/>
      <c r="V167" s="4"/>
      <c r="W167" s="4"/>
      <c r="X167" s="4"/>
    </row>
    <row r="168" spans="1:24" ht="20.100000000000001" customHeight="1">
      <c r="A168" s="19" t="str">
        <f t="array" ref="A168">INDEX(G:G,SMALL(IF($K$12:$K$500=2,ROW($12:$500),4^8),ROW(G157)))&amp;""</f>
        <v/>
      </c>
      <c r="B168" s="100"/>
      <c r="C168" s="20" t="str">
        <f>IF(ISERROR(VLOOKUP(A168,'[1]Z07 一般公共预算财政拨款收入支出决算表(财决07表)'!$A$10:$T$500,4,FALSE)),"",VLOOKUP(A168,'[1]Z07 一般公共预算财政拨款收入支出决算表(财决07表)'!$A$10:$T$500,4,FALSE))</f>
        <v/>
      </c>
      <c r="D168" s="105" t="str">
        <f>IF(ISERROR(VLOOKUP(A168,'[1]Z07 一般公共预算财政拨款收入支出决算表(财决07表)'!$A$10:$T$500,11,FALSE)),"",VLOOKUP(A168,'[1]Z07 一般公共预算财政拨款收入支出决算表(财决07表)'!$A$10:$T$500,11,FALSE))</f>
        <v/>
      </c>
      <c r="E168" s="105" t="str">
        <f>IF(ISERROR(VLOOKUP(A168,'[1]Z07 一般公共预算财政拨款收入支出决算表(财决07表)'!$A$10:$T$500,12,FALSE)),"",VLOOKUP(A168,'[1]Z07 一般公共预算财政拨款收入支出决算表(财决07表)'!$A$10:$T$500,12,FALSE))</f>
        <v/>
      </c>
      <c r="F168" s="105" t="str">
        <f>IF(ISERROR(VLOOKUP(A168,'[1]Z07 一般公共预算财政拨款收入支出决算表(财决07表)'!$A$10:$T$500,15,FALSE)),"",VLOOKUP(A168,'[1]Z07 一般公共预算财政拨款收入支出决算表(财决07表)'!$A$10:$T$500,15,FALSE))</f>
        <v/>
      </c>
      <c r="G168" s="91">
        <f>'[1]Z07 一般公共预算财政拨款收入支出决算表(财决07表)'!A166</f>
        <v>0</v>
      </c>
      <c r="H168" s="101">
        <f>'[1]Z07 一般公共预算财政拨款收入支出决算表(财决07表)'!$K166</f>
        <v>0</v>
      </c>
      <c r="I168" s="91" t="str">
        <f t="shared" si="8"/>
        <v>2</v>
      </c>
      <c r="J168" s="91" t="str">
        <f t="shared" si="9"/>
        <v>2</v>
      </c>
      <c r="K168" s="91">
        <f t="shared" si="10"/>
        <v>4</v>
      </c>
      <c r="L168" s="91" t="str">
        <f t="shared" si="11"/>
        <v/>
      </c>
      <c r="O168" s="4"/>
      <c r="P168" s="4"/>
      <c r="Q168" s="4"/>
      <c r="R168" s="4"/>
      <c r="S168" s="4"/>
      <c r="T168" s="4"/>
      <c r="U168" s="4"/>
      <c r="V168" s="4"/>
      <c r="W168" s="4"/>
      <c r="X168" s="4"/>
    </row>
    <row r="169" spans="1:24" ht="20.100000000000001" customHeight="1">
      <c r="A169" s="19" t="str">
        <f t="array" ref="A169">INDEX(G:G,SMALL(IF($K$12:$K$500=2,ROW($12:$500),4^8),ROW(G158)))&amp;""</f>
        <v/>
      </c>
      <c r="B169" s="100"/>
      <c r="C169" s="20" t="str">
        <f>IF(ISERROR(VLOOKUP(A169,'[1]Z07 一般公共预算财政拨款收入支出决算表(财决07表)'!$A$10:$T$500,4,FALSE)),"",VLOOKUP(A169,'[1]Z07 一般公共预算财政拨款收入支出决算表(财决07表)'!$A$10:$T$500,4,FALSE))</f>
        <v/>
      </c>
      <c r="D169" s="105" t="str">
        <f>IF(ISERROR(VLOOKUP(A169,'[1]Z07 一般公共预算财政拨款收入支出决算表(财决07表)'!$A$10:$T$500,11,FALSE)),"",VLOOKUP(A169,'[1]Z07 一般公共预算财政拨款收入支出决算表(财决07表)'!$A$10:$T$500,11,FALSE))</f>
        <v/>
      </c>
      <c r="E169" s="105" t="str">
        <f>IF(ISERROR(VLOOKUP(A169,'[1]Z07 一般公共预算财政拨款收入支出决算表(财决07表)'!$A$10:$T$500,12,FALSE)),"",VLOOKUP(A169,'[1]Z07 一般公共预算财政拨款收入支出决算表(财决07表)'!$A$10:$T$500,12,FALSE))</f>
        <v/>
      </c>
      <c r="F169" s="105" t="str">
        <f>IF(ISERROR(VLOOKUP(A169,'[1]Z07 一般公共预算财政拨款收入支出决算表(财决07表)'!$A$10:$T$500,15,FALSE)),"",VLOOKUP(A169,'[1]Z07 一般公共预算财政拨款收入支出决算表(财决07表)'!$A$10:$T$500,15,FALSE))</f>
        <v/>
      </c>
      <c r="G169" s="91">
        <f>'[1]Z07 一般公共预算财政拨款收入支出决算表(财决07表)'!A167</f>
        <v>0</v>
      </c>
      <c r="H169" s="101">
        <f>'[1]Z07 一般公共预算财政拨款收入支出决算表(财决07表)'!$K167</f>
        <v>0</v>
      </c>
      <c r="I169" s="91" t="str">
        <f t="shared" si="8"/>
        <v>2</v>
      </c>
      <c r="J169" s="91" t="str">
        <f t="shared" si="9"/>
        <v>2</v>
      </c>
      <c r="K169" s="91">
        <f t="shared" si="10"/>
        <v>4</v>
      </c>
      <c r="L169" s="91" t="str">
        <f t="shared" si="11"/>
        <v/>
      </c>
      <c r="O169" s="4"/>
      <c r="P169" s="4"/>
      <c r="Q169" s="4"/>
      <c r="R169" s="4"/>
      <c r="S169" s="4"/>
      <c r="T169" s="4"/>
      <c r="U169" s="4"/>
      <c r="V169" s="4"/>
      <c r="W169" s="4"/>
      <c r="X169" s="4"/>
    </row>
    <row r="170" spans="1:24" ht="20.100000000000001" customHeight="1">
      <c r="A170" s="19" t="str">
        <f t="array" ref="A170">INDEX(G:G,SMALL(IF($K$12:$K$500=2,ROW($12:$500),4^8),ROW(G159)))&amp;""</f>
        <v/>
      </c>
      <c r="B170" s="100"/>
      <c r="C170" s="20" t="str">
        <f>IF(ISERROR(VLOOKUP(A170,'[1]Z07 一般公共预算财政拨款收入支出决算表(财决07表)'!$A$10:$T$500,4,FALSE)),"",VLOOKUP(A170,'[1]Z07 一般公共预算财政拨款收入支出决算表(财决07表)'!$A$10:$T$500,4,FALSE))</f>
        <v/>
      </c>
      <c r="D170" s="105" t="str">
        <f>IF(ISERROR(VLOOKUP(A170,'[1]Z07 一般公共预算财政拨款收入支出决算表(财决07表)'!$A$10:$T$500,11,FALSE)),"",VLOOKUP(A170,'[1]Z07 一般公共预算财政拨款收入支出决算表(财决07表)'!$A$10:$T$500,11,FALSE))</f>
        <v/>
      </c>
      <c r="E170" s="105" t="str">
        <f>IF(ISERROR(VLOOKUP(A170,'[1]Z07 一般公共预算财政拨款收入支出决算表(财决07表)'!$A$10:$T$500,12,FALSE)),"",VLOOKUP(A170,'[1]Z07 一般公共预算财政拨款收入支出决算表(财决07表)'!$A$10:$T$500,12,FALSE))</f>
        <v/>
      </c>
      <c r="F170" s="105" t="str">
        <f>IF(ISERROR(VLOOKUP(A170,'[1]Z07 一般公共预算财政拨款收入支出决算表(财决07表)'!$A$10:$T$500,15,FALSE)),"",VLOOKUP(A170,'[1]Z07 一般公共预算财政拨款收入支出决算表(财决07表)'!$A$10:$T$500,15,FALSE))</f>
        <v/>
      </c>
      <c r="G170" s="91">
        <f>'[1]Z07 一般公共预算财政拨款收入支出决算表(财决07表)'!A168</f>
        <v>0</v>
      </c>
      <c r="H170" s="101">
        <f>'[1]Z07 一般公共预算财政拨款收入支出决算表(财决07表)'!$K168</f>
        <v>0</v>
      </c>
      <c r="I170" s="91" t="str">
        <f t="shared" si="8"/>
        <v>2</v>
      </c>
      <c r="J170" s="91" t="str">
        <f t="shared" si="9"/>
        <v>2</v>
      </c>
      <c r="K170" s="91">
        <f t="shared" si="10"/>
        <v>4</v>
      </c>
      <c r="L170" s="91" t="str">
        <f t="shared" si="11"/>
        <v/>
      </c>
      <c r="O170" s="4"/>
      <c r="P170" s="4"/>
      <c r="Q170" s="4"/>
      <c r="R170" s="4"/>
      <c r="S170" s="4"/>
      <c r="T170" s="4"/>
      <c r="U170" s="4"/>
      <c r="V170" s="4"/>
      <c r="W170" s="4"/>
      <c r="X170" s="4"/>
    </row>
    <row r="171" spans="1:24" ht="20.100000000000001" customHeight="1">
      <c r="A171" s="19" t="str">
        <f t="array" ref="A171">INDEX(G:G,SMALL(IF($K$12:$K$500=2,ROW($12:$500),4^8),ROW(G160)))&amp;""</f>
        <v/>
      </c>
      <c r="B171" s="100"/>
      <c r="C171" s="20" t="str">
        <f>IF(ISERROR(VLOOKUP(A171,'[1]Z07 一般公共预算财政拨款收入支出决算表(财决07表)'!$A$10:$T$500,4,FALSE)),"",VLOOKUP(A171,'[1]Z07 一般公共预算财政拨款收入支出决算表(财决07表)'!$A$10:$T$500,4,FALSE))</f>
        <v/>
      </c>
      <c r="D171" s="105" t="str">
        <f>IF(ISERROR(VLOOKUP(A171,'[1]Z07 一般公共预算财政拨款收入支出决算表(财决07表)'!$A$10:$T$500,11,FALSE)),"",VLOOKUP(A171,'[1]Z07 一般公共预算财政拨款收入支出决算表(财决07表)'!$A$10:$T$500,11,FALSE))</f>
        <v/>
      </c>
      <c r="E171" s="105" t="str">
        <f>IF(ISERROR(VLOOKUP(A171,'[1]Z07 一般公共预算财政拨款收入支出决算表(财决07表)'!$A$10:$T$500,12,FALSE)),"",VLOOKUP(A171,'[1]Z07 一般公共预算财政拨款收入支出决算表(财决07表)'!$A$10:$T$500,12,FALSE))</f>
        <v/>
      </c>
      <c r="F171" s="105" t="str">
        <f>IF(ISERROR(VLOOKUP(A171,'[1]Z07 一般公共预算财政拨款收入支出决算表(财决07表)'!$A$10:$T$500,15,FALSE)),"",VLOOKUP(A171,'[1]Z07 一般公共预算财政拨款收入支出决算表(财决07表)'!$A$10:$T$500,15,FALSE))</f>
        <v/>
      </c>
      <c r="G171" s="91">
        <f>'[1]Z07 一般公共预算财政拨款收入支出决算表(财决07表)'!A169</f>
        <v>0</v>
      </c>
      <c r="H171" s="101">
        <f>'[1]Z07 一般公共预算财政拨款收入支出决算表(财决07表)'!$K169</f>
        <v>0</v>
      </c>
      <c r="I171" s="91" t="str">
        <f t="shared" si="8"/>
        <v>2</v>
      </c>
      <c r="J171" s="91" t="str">
        <f t="shared" si="9"/>
        <v>2</v>
      </c>
      <c r="K171" s="91">
        <f t="shared" si="10"/>
        <v>4</v>
      </c>
      <c r="L171" s="91" t="str">
        <f t="shared" si="11"/>
        <v/>
      </c>
      <c r="O171" s="4"/>
      <c r="P171" s="4"/>
      <c r="Q171" s="4"/>
      <c r="R171" s="4"/>
      <c r="S171" s="4"/>
      <c r="T171" s="4"/>
      <c r="U171" s="4"/>
      <c r="V171" s="4"/>
      <c r="W171" s="4"/>
      <c r="X171" s="4"/>
    </row>
    <row r="172" spans="1:24" ht="20.100000000000001" customHeight="1">
      <c r="A172" s="19" t="str">
        <f t="array" ref="A172">INDEX(G:G,SMALL(IF($K$12:$K$500=2,ROW($12:$500),4^8),ROW(G161)))&amp;""</f>
        <v/>
      </c>
      <c r="B172" s="100"/>
      <c r="C172" s="20" t="str">
        <f>IF(ISERROR(VLOOKUP(A172,'[1]Z07 一般公共预算财政拨款收入支出决算表(财决07表)'!$A$10:$T$500,4,FALSE)),"",VLOOKUP(A172,'[1]Z07 一般公共预算财政拨款收入支出决算表(财决07表)'!$A$10:$T$500,4,FALSE))</f>
        <v/>
      </c>
      <c r="D172" s="105" t="str">
        <f>IF(ISERROR(VLOOKUP(A172,'[1]Z07 一般公共预算财政拨款收入支出决算表(财决07表)'!$A$10:$T$500,11,FALSE)),"",VLOOKUP(A172,'[1]Z07 一般公共预算财政拨款收入支出决算表(财决07表)'!$A$10:$T$500,11,FALSE))</f>
        <v/>
      </c>
      <c r="E172" s="105" t="str">
        <f>IF(ISERROR(VLOOKUP(A172,'[1]Z07 一般公共预算财政拨款收入支出决算表(财决07表)'!$A$10:$T$500,12,FALSE)),"",VLOOKUP(A172,'[1]Z07 一般公共预算财政拨款收入支出决算表(财决07表)'!$A$10:$T$500,12,FALSE))</f>
        <v/>
      </c>
      <c r="F172" s="105" t="str">
        <f>IF(ISERROR(VLOOKUP(A172,'[1]Z07 一般公共预算财政拨款收入支出决算表(财决07表)'!$A$10:$T$500,15,FALSE)),"",VLOOKUP(A172,'[1]Z07 一般公共预算财政拨款收入支出决算表(财决07表)'!$A$10:$T$500,15,FALSE))</f>
        <v/>
      </c>
      <c r="G172" s="91">
        <f>'[1]Z07 一般公共预算财政拨款收入支出决算表(财决07表)'!A170</f>
        <v>0</v>
      </c>
      <c r="H172" s="101">
        <f>'[1]Z07 一般公共预算财政拨款收入支出决算表(财决07表)'!$K170</f>
        <v>0</v>
      </c>
      <c r="I172" s="91" t="str">
        <f t="shared" si="8"/>
        <v>2</v>
      </c>
      <c r="J172" s="91" t="str">
        <f t="shared" si="9"/>
        <v>2</v>
      </c>
      <c r="K172" s="91">
        <f t="shared" si="10"/>
        <v>4</v>
      </c>
      <c r="L172" s="91" t="str">
        <f t="shared" si="11"/>
        <v/>
      </c>
      <c r="O172" s="4"/>
      <c r="P172" s="4"/>
      <c r="Q172" s="4"/>
      <c r="R172" s="4"/>
      <c r="S172" s="4"/>
      <c r="T172" s="4"/>
      <c r="U172" s="4"/>
      <c r="V172" s="4"/>
      <c r="W172" s="4"/>
      <c r="X172" s="4"/>
    </row>
    <row r="173" spans="1:24" ht="20.100000000000001" customHeight="1">
      <c r="A173" s="19" t="str">
        <f t="array" ref="A173">INDEX(G:G,SMALL(IF($K$12:$K$500=2,ROW($12:$500),4^8),ROW(G162)))&amp;""</f>
        <v/>
      </c>
      <c r="B173" s="100"/>
      <c r="C173" s="20" t="str">
        <f>IF(ISERROR(VLOOKUP(A173,'[1]Z07 一般公共预算财政拨款收入支出决算表(财决07表)'!$A$10:$T$500,4,FALSE)),"",VLOOKUP(A173,'[1]Z07 一般公共预算财政拨款收入支出决算表(财决07表)'!$A$10:$T$500,4,FALSE))</f>
        <v/>
      </c>
      <c r="D173" s="105" t="str">
        <f>IF(ISERROR(VLOOKUP(A173,'[1]Z07 一般公共预算财政拨款收入支出决算表(财决07表)'!$A$10:$T$500,11,FALSE)),"",VLOOKUP(A173,'[1]Z07 一般公共预算财政拨款收入支出决算表(财决07表)'!$A$10:$T$500,11,FALSE))</f>
        <v/>
      </c>
      <c r="E173" s="105" t="str">
        <f>IF(ISERROR(VLOOKUP(A173,'[1]Z07 一般公共预算财政拨款收入支出决算表(财决07表)'!$A$10:$T$500,12,FALSE)),"",VLOOKUP(A173,'[1]Z07 一般公共预算财政拨款收入支出决算表(财决07表)'!$A$10:$T$500,12,FALSE))</f>
        <v/>
      </c>
      <c r="F173" s="105" t="str">
        <f>IF(ISERROR(VLOOKUP(A173,'[1]Z07 一般公共预算财政拨款收入支出决算表(财决07表)'!$A$10:$T$500,15,FALSE)),"",VLOOKUP(A173,'[1]Z07 一般公共预算财政拨款收入支出决算表(财决07表)'!$A$10:$T$500,15,FALSE))</f>
        <v/>
      </c>
      <c r="G173" s="91">
        <f>'[1]Z07 一般公共预算财政拨款收入支出决算表(财决07表)'!A171</f>
        <v>0</v>
      </c>
      <c r="H173" s="101">
        <f>'[1]Z07 一般公共预算财政拨款收入支出决算表(财决07表)'!$K171</f>
        <v>0</v>
      </c>
      <c r="I173" s="91" t="str">
        <f t="shared" si="8"/>
        <v>2</v>
      </c>
      <c r="J173" s="91" t="str">
        <f t="shared" si="9"/>
        <v>2</v>
      </c>
      <c r="K173" s="91">
        <f t="shared" si="10"/>
        <v>4</v>
      </c>
      <c r="L173" s="91" t="str">
        <f t="shared" si="11"/>
        <v/>
      </c>
      <c r="O173" s="4"/>
      <c r="P173" s="4"/>
      <c r="Q173" s="4"/>
      <c r="R173" s="4"/>
      <c r="S173" s="4"/>
      <c r="T173" s="4"/>
      <c r="U173" s="4"/>
      <c r="V173" s="4"/>
      <c r="W173" s="4"/>
      <c r="X173" s="4"/>
    </row>
    <row r="174" spans="1:24" ht="20.100000000000001" customHeight="1">
      <c r="A174" s="19" t="str">
        <f t="array" ref="A174">INDEX(G:G,SMALL(IF($K$12:$K$500=2,ROW($12:$500),4^8),ROW(G163)))&amp;""</f>
        <v/>
      </c>
      <c r="B174" s="100"/>
      <c r="C174" s="20" t="str">
        <f>IF(ISERROR(VLOOKUP(A174,'[1]Z07 一般公共预算财政拨款收入支出决算表(财决07表)'!$A$10:$T$500,4,FALSE)),"",VLOOKUP(A174,'[1]Z07 一般公共预算财政拨款收入支出决算表(财决07表)'!$A$10:$T$500,4,FALSE))</f>
        <v/>
      </c>
      <c r="D174" s="105" t="str">
        <f>IF(ISERROR(VLOOKUP(A174,'[1]Z07 一般公共预算财政拨款收入支出决算表(财决07表)'!$A$10:$T$500,11,FALSE)),"",VLOOKUP(A174,'[1]Z07 一般公共预算财政拨款收入支出决算表(财决07表)'!$A$10:$T$500,11,FALSE))</f>
        <v/>
      </c>
      <c r="E174" s="105" t="str">
        <f>IF(ISERROR(VLOOKUP(A174,'[1]Z07 一般公共预算财政拨款收入支出决算表(财决07表)'!$A$10:$T$500,12,FALSE)),"",VLOOKUP(A174,'[1]Z07 一般公共预算财政拨款收入支出决算表(财决07表)'!$A$10:$T$500,12,FALSE))</f>
        <v/>
      </c>
      <c r="F174" s="105" t="str">
        <f>IF(ISERROR(VLOOKUP(A174,'[1]Z07 一般公共预算财政拨款收入支出决算表(财决07表)'!$A$10:$T$500,15,FALSE)),"",VLOOKUP(A174,'[1]Z07 一般公共预算财政拨款收入支出决算表(财决07表)'!$A$10:$T$500,15,FALSE))</f>
        <v/>
      </c>
      <c r="G174" s="91">
        <f>'[1]Z07 一般公共预算财政拨款收入支出决算表(财决07表)'!A172</f>
        <v>0</v>
      </c>
      <c r="H174" s="101">
        <f>'[1]Z07 一般公共预算财政拨款收入支出决算表(财决07表)'!$K172</f>
        <v>0</v>
      </c>
      <c r="I174" s="91" t="str">
        <f t="shared" si="8"/>
        <v>2</v>
      </c>
      <c r="J174" s="91" t="str">
        <f t="shared" si="9"/>
        <v>2</v>
      </c>
      <c r="K174" s="91">
        <f t="shared" si="10"/>
        <v>4</v>
      </c>
      <c r="L174" s="91" t="str">
        <f t="shared" si="11"/>
        <v/>
      </c>
      <c r="O174" s="4"/>
      <c r="P174" s="4"/>
      <c r="Q174" s="4"/>
      <c r="R174" s="4"/>
      <c r="S174" s="4"/>
      <c r="T174" s="4"/>
      <c r="U174" s="4"/>
      <c r="V174" s="4"/>
      <c r="W174" s="4"/>
      <c r="X174" s="4"/>
    </row>
    <row r="175" spans="1:24" ht="20.100000000000001" customHeight="1">
      <c r="A175" s="19" t="str">
        <f t="array" ref="A175">INDEX(G:G,SMALL(IF($K$12:$K$500=2,ROW($12:$500),4^8),ROW(G164)))&amp;""</f>
        <v/>
      </c>
      <c r="B175" s="100"/>
      <c r="C175" s="20" t="str">
        <f>IF(ISERROR(VLOOKUP(A175,'[1]Z07 一般公共预算财政拨款收入支出决算表(财决07表)'!$A$10:$T$500,4,FALSE)),"",VLOOKUP(A175,'[1]Z07 一般公共预算财政拨款收入支出决算表(财决07表)'!$A$10:$T$500,4,FALSE))</f>
        <v/>
      </c>
      <c r="D175" s="105" t="str">
        <f>IF(ISERROR(VLOOKUP(A175,'[1]Z07 一般公共预算财政拨款收入支出决算表(财决07表)'!$A$10:$T$500,11,FALSE)),"",VLOOKUP(A175,'[1]Z07 一般公共预算财政拨款收入支出决算表(财决07表)'!$A$10:$T$500,11,FALSE))</f>
        <v/>
      </c>
      <c r="E175" s="105" t="str">
        <f>IF(ISERROR(VLOOKUP(A175,'[1]Z07 一般公共预算财政拨款收入支出决算表(财决07表)'!$A$10:$T$500,12,FALSE)),"",VLOOKUP(A175,'[1]Z07 一般公共预算财政拨款收入支出决算表(财决07表)'!$A$10:$T$500,12,FALSE))</f>
        <v/>
      </c>
      <c r="F175" s="105" t="str">
        <f>IF(ISERROR(VLOOKUP(A175,'[1]Z07 一般公共预算财政拨款收入支出决算表(财决07表)'!$A$10:$T$500,15,FALSE)),"",VLOOKUP(A175,'[1]Z07 一般公共预算财政拨款收入支出决算表(财决07表)'!$A$10:$T$500,15,FALSE))</f>
        <v/>
      </c>
      <c r="G175" s="91">
        <f>'[1]Z07 一般公共预算财政拨款收入支出决算表(财决07表)'!A173</f>
        <v>0</v>
      </c>
      <c r="H175" s="101">
        <f>'[1]Z07 一般公共预算财政拨款收入支出决算表(财决07表)'!$K173</f>
        <v>0</v>
      </c>
      <c r="I175" s="91" t="str">
        <f t="shared" si="8"/>
        <v>2</v>
      </c>
      <c r="J175" s="91" t="str">
        <f t="shared" si="9"/>
        <v>2</v>
      </c>
      <c r="K175" s="91">
        <f t="shared" si="10"/>
        <v>4</v>
      </c>
      <c r="L175" s="91" t="str">
        <f t="shared" si="11"/>
        <v/>
      </c>
      <c r="O175" s="4"/>
      <c r="P175" s="4"/>
      <c r="Q175" s="4"/>
      <c r="R175" s="4"/>
      <c r="S175" s="4"/>
      <c r="T175" s="4"/>
      <c r="U175" s="4"/>
      <c r="V175" s="4"/>
      <c r="W175" s="4"/>
      <c r="X175" s="4"/>
    </row>
    <row r="176" spans="1:24" ht="20.100000000000001" customHeight="1">
      <c r="A176" s="19" t="str">
        <f t="array" ref="A176">INDEX(G:G,SMALL(IF($K$12:$K$500=2,ROW($12:$500),4^8),ROW(G165)))&amp;""</f>
        <v/>
      </c>
      <c r="B176" s="100"/>
      <c r="C176" s="20" t="str">
        <f>IF(ISERROR(VLOOKUP(A176,'[1]Z07 一般公共预算财政拨款收入支出决算表(财决07表)'!$A$10:$T$500,4,FALSE)),"",VLOOKUP(A176,'[1]Z07 一般公共预算财政拨款收入支出决算表(财决07表)'!$A$10:$T$500,4,FALSE))</f>
        <v/>
      </c>
      <c r="D176" s="105" t="str">
        <f>IF(ISERROR(VLOOKUP(A176,'[1]Z07 一般公共预算财政拨款收入支出决算表(财决07表)'!$A$10:$T$500,11,FALSE)),"",VLOOKUP(A176,'[1]Z07 一般公共预算财政拨款收入支出决算表(财决07表)'!$A$10:$T$500,11,FALSE))</f>
        <v/>
      </c>
      <c r="E176" s="105" t="str">
        <f>IF(ISERROR(VLOOKUP(A176,'[1]Z07 一般公共预算财政拨款收入支出决算表(财决07表)'!$A$10:$T$500,12,FALSE)),"",VLOOKUP(A176,'[1]Z07 一般公共预算财政拨款收入支出决算表(财决07表)'!$A$10:$T$500,12,FALSE))</f>
        <v/>
      </c>
      <c r="F176" s="105" t="str">
        <f>IF(ISERROR(VLOOKUP(A176,'[1]Z07 一般公共预算财政拨款收入支出决算表(财决07表)'!$A$10:$T$500,15,FALSE)),"",VLOOKUP(A176,'[1]Z07 一般公共预算财政拨款收入支出决算表(财决07表)'!$A$10:$T$500,15,FALSE))</f>
        <v/>
      </c>
      <c r="G176" s="91">
        <f>'[1]Z07 一般公共预算财政拨款收入支出决算表(财决07表)'!A174</f>
        <v>0</v>
      </c>
      <c r="H176" s="101">
        <f>'[1]Z07 一般公共预算财政拨款收入支出决算表(财决07表)'!$K174</f>
        <v>0</v>
      </c>
      <c r="I176" s="91" t="str">
        <f t="shared" si="8"/>
        <v>2</v>
      </c>
      <c r="J176" s="91" t="str">
        <f t="shared" si="9"/>
        <v>2</v>
      </c>
      <c r="K176" s="91">
        <f t="shared" si="10"/>
        <v>4</v>
      </c>
      <c r="L176" s="91" t="str">
        <f t="shared" si="11"/>
        <v/>
      </c>
      <c r="O176" s="4"/>
      <c r="P176" s="4"/>
      <c r="Q176" s="4"/>
      <c r="R176" s="4"/>
      <c r="S176" s="4"/>
      <c r="T176" s="4"/>
      <c r="U176" s="4"/>
      <c r="V176" s="4"/>
      <c r="W176" s="4"/>
      <c r="X176" s="4"/>
    </row>
    <row r="177" spans="1:24" ht="20.100000000000001" customHeight="1">
      <c r="A177" s="19" t="str">
        <f t="array" ref="A177">INDEX(G:G,SMALL(IF($K$12:$K$500=2,ROW($12:$500),4^8),ROW(G166)))&amp;""</f>
        <v/>
      </c>
      <c r="B177" s="100"/>
      <c r="C177" s="20" t="str">
        <f>IF(ISERROR(VLOOKUP(A177,'[1]Z07 一般公共预算财政拨款收入支出决算表(财决07表)'!$A$10:$T$500,4,FALSE)),"",VLOOKUP(A177,'[1]Z07 一般公共预算财政拨款收入支出决算表(财决07表)'!$A$10:$T$500,4,FALSE))</f>
        <v/>
      </c>
      <c r="D177" s="105" t="str">
        <f>IF(ISERROR(VLOOKUP(A177,'[1]Z07 一般公共预算财政拨款收入支出决算表(财决07表)'!$A$10:$T$500,11,FALSE)),"",VLOOKUP(A177,'[1]Z07 一般公共预算财政拨款收入支出决算表(财决07表)'!$A$10:$T$500,11,FALSE))</f>
        <v/>
      </c>
      <c r="E177" s="105" t="str">
        <f>IF(ISERROR(VLOOKUP(A177,'[1]Z07 一般公共预算财政拨款收入支出决算表(财决07表)'!$A$10:$T$500,12,FALSE)),"",VLOOKUP(A177,'[1]Z07 一般公共预算财政拨款收入支出决算表(财决07表)'!$A$10:$T$500,12,FALSE))</f>
        <v/>
      </c>
      <c r="F177" s="105" t="str">
        <f>IF(ISERROR(VLOOKUP(A177,'[1]Z07 一般公共预算财政拨款收入支出决算表(财决07表)'!$A$10:$T$500,15,FALSE)),"",VLOOKUP(A177,'[1]Z07 一般公共预算财政拨款收入支出决算表(财决07表)'!$A$10:$T$500,15,FALSE))</f>
        <v/>
      </c>
      <c r="G177" s="91">
        <f>'[1]Z07 一般公共预算财政拨款收入支出决算表(财决07表)'!A175</f>
        <v>0</v>
      </c>
      <c r="H177" s="101">
        <f>'[1]Z07 一般公共预算财政拨款收入支出决算表(财决07表)'!$K175</f>
        <v>0</v>
      </c>
      <c r="I177" s="91" t="str">
        <f t="shared" si="8"/>
        <v>2</v>
      </c>
      <c r="J177" s="91" t="str">
        <f t="shared" si="9"/>
        <v>2</v>
      </c>
      <c r="K177" s="91">
        <f t="shared" si="10"/>
        <v>4</v>
      </c>
      <c r="L177" s="91" t="str">
        <f t="shared" si="11"/>
        <v/>
      </c>
      <c r="O177" s="4"/>
      <c r="P177" s="4"/>
      <c r="Q177" s="4"/>
      <c r="R177" s="4"/>
      <c r="S177" s="4"/>
      <c r="T177" s="4"/>
      <c r="U177" s="4"/>
      <c r="V177" s="4"/>
      <c r="W177" s="4"/>
      <c r="X177" s="4"/>
    </row>
    <row r="178" spans="1:24" ht="20.100000000000001" customHeight="1">
      <c r="A178" s="19" t="str">
        <f t="array" ref="A178">INDEX(G:G,SMALL(IF($K$12:$K$500=2,ROW($12:$500),4^8),ROW(G167)))&amp;""</f>
        <v/>
      </c>
      <c r="B178" s="100"/>
      <c r="C178" s="20" t="str">
        <f>IF(ISERROR(VLOOKUP(A178,'[1]Z07 一般公共预算财政拨款收入支出决算表(财决07表)'!$A$10:$T$500,4,FALSE)),"",VLOOKUP(A178,'[1]Z07 一般公共预算财政拨款收入支出决算表(财决07表)'!$A$10:$T$500,4,FALSE))</f>
        <v/>
      </c>
      <c r="D178" s="105" t="str">
        <f>IF(ISERROR(VLOOKUP(A178,'[1]Z07 一般公共预算财政拨款收入支出决算表(财决07表)'!$A$10:$T$500,11,FALSE)),"",VLOOKUP(A178,'[1]Z07 一般公共预算财政拨款收入支出决算表(财决07表)'!$A$10:$T$500,11,FALSE))</f>
        <v/>
      </c>
      <c r="E178" s="105" t="str">
        <f>IF(ISERROR(VLOOKUP(A178,'[1]Z07 一般公共预算财政拨款收入支出决算表(财决07表)'!$A$10:$T$500,12,FALSE)),"",VLOOKUP(A178,'[1]Z07 一般公共预算财政拨款收入支出决算表(财决07表)'!$A$10:$T$500,12,FALSE))</f>
        <v/>
      </c>
      <c r="F178" s="105" t="str">
        <f>IF(ISERROR(VLOOKUP(A178,'[1]Z07 一般公共预算财政拨款收入支出决算表(财决07表)'!$A$10:$T$500,15,FALSE)),"",VLOOKUP(A178,'[1]Z07 一般公共预算财政拨款收入支出决算表(财决07表)'!$A$10:$T$500,15,FALSE))</f>
        <v/>
      </c>
      <c r="G178" s="91">
        <f>'[1]Z07 一般公共预算财政拨款收入支出决算表(财决07表)'!A176</f>
        <v>0</v>
      </c>
      <c r="H178" s="101">
        <f>'[1]Z07 一般公共预算财政拨款收入支出决算表(财决07表)'!$K176</f>
        <v>0</v>
      </c>
      <c r="I178" s="91" t="str">
        <f t="shared" si="8"/>
        <v>2</v>
      </c>
      <c r="J178" s="91" t="str">
        <f t="shared" si="9"/>
        <v>2</v>
      </c>
      <c r="K178" s="91">
        <f t="shared" si="10"/>
        <v>4</v>
      </c>
      <c r="L178" s="91" t="str">
        <f t="shared" si="11"/>
        <v/>
      </c>
      <c r="O178" s="4"/>
      <c r="P178" s="4"/>
      <c r="Q178" s="4"/>
      <c r="R178" s="4"/>
      <c r="S178" s="4"/>
      <c r="T178" s="4"/>
      <c r="U178" s="4"/>
      <c r="V178" s="4"/>
      <c r="W178" s="4"/>
      <c r="X178" s="4"/>
    </row>
    <row r="179" spans="1:24" ht="20.100000000000001" customHeight="1">
      <c r="A179" s="19" t="str">
        <f t="array" ref="A179">INDEX(G:G,SMALL(IF($K$12:$K$500=2,ROW($12:$500),4^8),ROW(G168)))&amp;""</f>
        <v/>
      </c>
      <c r="B179" s="100"/>
      <c r="C179" s="20" t="str">
        <f>IF(ISERROR(VLOOKUP(A179,'[1]Z07 一般公共预算财政拨款收入支出决算表(财决07表)'!$A$10:$T$500,4,FALSE)),"",VLOOKUP(A179,'[1]Z07 一般公共预算财政拨款收入支出决算表(财决07表)'!$A$10:$T$500,4,FALSE))</f>
        <v/>
      </c>
      <c r="D179" s="105" t="str">
        <f>IF(ISERROR(VLOOKUP(A179,'[1]Z07 一般公共预算财政拨款收入支出决算表(财决07表)'!$A$10:$T$500,11,FALSE)),"",VLOOKUP(A179,'[1]Z07 一般公共预算财政拨款收入支出决算表(财决07表)'!$A$10:$T$500,11,FALSE))</f>
        <v/>
      </c>
      <c r="E179" s="105" t="str">
        <f>IF(ISERROR(VLOOKUP(A179,'[1]Z07 一般公共预算财政拨款收入支出决算表(财决07表)'!$A$10:$T$500,12,FALSE)),"",VLOOKUP(A179,'[1]Z07 一般公共预算财政拨款收入支出决算表(财决07表)'!$A$10:$T$500,12,FALSE))</f>
        <v/>
      </c>
      <c r="F179" s="105" t="str">
        <f>IF(ISERROR(VLOOKUP(A179,'[1]Z07 一般公共预算财政拨款收入支出决算表(财决07表)'!$A$10:$T$500,15,FALSE)),"",VLOOKUP(A179,'[1]Z07 一般公共预算财政拨款收入支出决算表(财决07表)'!$A$10:$T$500,15,FALSE))</f>
        <v/>
      </c>
      <c r="G179" s="91">
        <f>'[1]Z07 一般公共预算财政拨款收入支出决算表(财决07表)'!A177</f>
        <v>0</v>
      </c>
      <c r="H179" s="101">
        <f>'[1]Z07 一般公共预算财政拨款收入支出决算表(财决07表)'!$K177</f>
        <v>0</v>
      </c>
      <c r="I179" s="91" t="str">
        <f t="shared" si="8"/>
        <v>2</v>
      </c>
      <c r="J179" s="91" t="str">
        <f t="shared" si="9"/>
        <v>2</v>
      </c>
      <c r="K179" s="91">
        <f t="shared" si="10"/>
        <v>4</v>
      </c>
      <c r="L179" s="91" t="str">
        <f t="shared" si="11"/>
        <v/>
      </c>
      <c r="O179" s="4"/>
      <c r="P179" s="4"/>
      <c r="Q179" s="4"/>
      <c r="R179" s="4"/>
      <c r="S179" s="4"/>
      <c r="T179" s="4"/>
      <c r="U179" s="4"/>
      <c r="V179" s="4"/>
      <c r="W179" s="4"/>
      <c r="X179" s="4"/>
    </row>
    <row r="180" spans="1:24" ht="20.100000000000001" customHeight="1">
      <c r="A180" s="19" t="str">
        <f t="array" ref="A180">INDEX(G:G,SMALL(IF($K$12:$K$500=2,ROW($12:$500),4^8),ROW(G169)))&amp;""</f>
        <v/>
      </c>
      <c r="B180" s="100"/>
      <c r="C180" s="20" t="str">
        <f>IF(ISERROR(VLOOKUP(A180,'[1]Z07 一般公共预算财政拨款收入支出决算表(财决07表)'!$A$10:$T$500,4,FALSE)),"",VLOOKUP(A180,'[1]Z07 一般公共预算财政拨款收入支出决算表(财决07表)'!$A$10:$T$500,4,FALSE))</f>
        <v/>
      </c>
      <c r="D180" s="105" t="str">
        <f>IF(ISERROR(VLOOKUP(A180,'[1]Z07 一般公共预算财政拨款收入支出决算表(财决07表)'!$A$10:$T$500,11,FALSE)),"",VLOOKUP(A180,'[1]Z07 一般公共预算财政拨款收入支出决算表(财决07表)'!$A$10:$T$500,11,FALSE))</f>
        <v/>
      </c>
      <c r="E180" s="105" t="str">
        <f>IF(ISERROR(VLOOKUP(A180,'[1]Z07 一般公共预算财政拨款收入支出决算表(财决07表)'!$A$10:$T$500,12,FALSE)),"",VLOOKUP(A180,'[1]Z07 一般公共预算财政拨款收入支出决算表(财决07表)'!$A$10:$T$500,12,FALSE))</f>
        <v/>
      </c>
      <c r="F180" s="105" t="str">
        <f>IF(ISERROR(VLOOKUP(A180,'[1]Z07 一般公共预算财政拨款收入支出决算表(财决07表)'!$A$10:$T$500,15,FALSE)),"",VLOOKUP(A180,'[1]Z07 一般公共预算财政拨款收入支出决算表(财决07表)'!$A$10:$T$500,15,FALSE))</f>
        <v/>
      </c>
      <c r="G180" s="91">
        <f>'[1]Z07 一般公共预算财政拨款收入支出决算表(财决07表)'!A178</f>
        <v>0</v>
      </c>
      <c r="H180" s="101">
        <f>'[1]Z07 一般公共预算财政拨款收入支出决算表(财决07表)'!$K178</f>
        <v>0</v>
      </c>
      <c r="I180" s="91" t="str">
        <f t="shared" si="8"/>
        <v>2</v>
      </c>
      <c r="J180" s="91" t="str">
        <f t="shared" si="9"/>
        <v>2</v>
      </c>
      <c r="K180" s="91">
        <f t="shared" si="10"/>
        <v>4</v>
      </c>
      <c r="L180" s="91" t="str">
        <f t="shared" si="11"/>
        <v/>
      </c>
      <c r="O180" s="4"/>
      <c r="P180" s="4"/>
      <c r="Q180" s="4"/>
      <c r="R180" s="4"/>
      <c r="S180" s="4"/>
      <c r="T180" s="4"/>
      <c r="U180" s="4"/>
      <c r="V180" s="4"/>
      <c r="W180" s="4"/>
      <c r="X180" s="4"/>
    </row>
    <row r="181" spans="1:24" ht="20.100000000000001" customHeight="1">
      <c r="A181" s="19" t="str">
        <f t="array" ref="A181">INDEX(G:G,SMALL(IF($K$12:$K$500=2,ROW($12:$500),4^8),ROW(G170)))&amp;""</f>
        <v/>
      </c>
      <c r="B181" s="100"/>
      <c r="C181" s="20" t="str">
        <f>IF(ISERROR(VLOOKUP(A181,'[1]Z07 一般公共预算财政拨款收入支出决算表(财决07表)'!$A$10:$T$500,4,FALSE)),"",VLOOKUP(A181,'[1]Z07 一般公共预算财政拨款收入支出决算表(财决07表)'!$A$10:$T$500,4,FALSE))</f>
        <v/>
      </c>
      <c r="D181" s="105" t="str">
        <f>IF(ISERROR(VLOOKUP(A181,'[1]Z07 一般公共预算财政拨款收入支出决算表(财决07表)'!$A$10:$T$500,11,FALSE)),"",VLOOKUP(A181,'[1]Z07 一般公共预算财政拨款收入支出决算表(财决07表)'!$A$10:$T$500,11,FALSE))</f>
        <v/>
      </c>
      <c r="E181" s="105" t="str">
        <f>IF(ISERROR(VLOOKUP(A181,'[1]Z07 一般公共预算财政拨款收入支出决算表(财决07表)'!$A$10:$T$500,12,FALSE)),"",VLOOKUP(A181,'[1]Z07 一般公共预算财政拨款收入支出决算表(财决07表)'!$A$10:$T$500,12,FALSE))</f>
        <v/>
      </c>
      <c r="F181" s="105" t="str">
        <f>IF(ISERROR(VLOOKUP(A181,'[1]Z07 一般公共预算财政拨款收入支出决算表(财决07表)'!$A$10:$T$500,15,FALSE)),"",VLOOKUP(A181,'[1]Z07 一般公共预算财政拨款收入支出决算表(财决07表)'!$A$10:$T$500,15,FALSE))</f>
        <v/>
      </c>
      <c r="G181" s="91">
        <f>'[1]Z07 一般公共预算财政拨款收入支出决算表(财决07表)'!A179</f>
        <v>0</v>
      </c>
      <c r="H181" s="101">
        <f>'[1]Z07 一般公共预算财政拨款收入支出决算表(财决07表)'!$K179</f>
        <v>0</v>
      </c>
      <c r="I181" s="91" t="str">
        <f t="shared" si="8"/>
        <v>2</v>
      </c>
      <c r="J181" s="91" t="str">
        <f t="shared" si="9"/>
        <v>2</v>
      </c>
      <c r="K181" s="91">
        <f t="shared" si="10"/>
        <v>4</v>
      </c>
      <c r="L181" s="91" t="str">
        <f t="shared" si="11"/>
        <v/>
      </c>
      <c r="O181" s="4"/>
      <c r="P181" s="4"/>
      <c r="Q181" s="4"/>
      <c r="R181" s="4"/>
      <c r="S181" s="4"/>
      <c r="T181" s="4"/>
      <c r="U181" s="4"/>
      <c r="V181" s="4"/>
      <c r="W181" s="4"/>
      <c r="X181" s="4"/>
    </row>
    <row r="182" spans="1:24" ht="20.100000000000001" customHeight="1">
      <c r="A182" s="19" t="str">
        <f t="array" ref="A182">INDEX(G:G,SMALL(IF($K$12:$K$500=2,ROW($12:$500),4^8),ROW(G171)))&amp;""</f>
        <v/>
      </c>
      <c r="B182" s="100"/>
      <c r="C182" s="20" t="str">
        <f>IF(ISERROR(VLOOKUP(A182,'[1]Z07 一般公共预算财政拨款收入支出决算表(财决07表)'!$A$10:$T$500,4,FALSE)),"",VLOOKUP(A182,'[1]Z07 一般公共预算财政拨款收入支出决算表(财决07表)'!$A$10:$T$500,4,FALSE))</f>
        <v/>
      </c>
      <c r="D182" s="105" t="str">
        <f>IF(ISERROR(VLOOKUP(A182,'[1]Z07 一般公共预算财政拨款收入支出决算表(财决07表)'!$A$10:$T$500,11,FALSE)),"",VLOOKUP(A182,'[1]Z07 一般公共预算财政拨款收入支出决算表(财决07表)'!$A$10:$T$500,11,FALSE))</f>
        <v/>
      </c>
      <c r="E182" s="105" t="str">
        <f>IF(ISERROR(VLOOKUP(A182,'[1]Z07 一般公共预算财政拨款收入支出决算表(财决07表)'!$A$10:$T$500,12,FALSE)),"",VLOOKUP(A182,'[1]Z07 一般公共预算财政拨款收入支出决算表(财决07表)'!$A$10:$T$500,12,FALSE))</f>
        <v/>
      </c>
      <c r="F182" s="105" t="str">
        <f>IF(ISERROR(VLOOKUP(A182,'[1]Z07 一般公共预算财政拨款收入支出决算表(财决07表)'!$A$10:$T$500,15,FALSE)),"",VLOOKUP(A182,'[1]Z07 一般公共预算财政拨款收入支出决算表(财决07表)'!$A$10:$T$500,15,FALSE))</f>
        <v/>
      </c>
      <c r="G182" s="91">
        <f>'[1]Z07 一般公共预算财政拨款收入支出决算表(财决07表)'!A180</f>
        <v>0</v>
      </c>
      <c r="H182" s="101">
        <f>'[1]Z07 一般公共预算财政拨款收入支出决算表(财决07表)'!$K180</f>
        <v>0</v>
      </c>
      <c r="I182" s="91" t="str">
        <f t="shared" si="8"/>
        <v>2</v>
      </c>
      <c r="J182" s="91" t="str">
        <f t="shared" si="9"/>
        <v>2</v>
      </c>
      <c r="K182" s="91">
        <f t="shared" si="10"/>
        <v>4</v>
      </c>
      <c r="L182" s="91" t="str">
        <f t="shared" si="11"/>
        <v/>
      </c>
      <c r="O182" s="4"/>
      <c r="P182" s="4"/>
      <c r="Q182" s="4"/>
      <c r="R182" s="4"/>
      <c r="S182" s="4"/>
      <c r="T182" s="4"/>
      <c r="U182" s="4"/>
      <c r="V182" s="4"/>
      <c r="W182" s="4"/>
      <c r="X182" s="4"/>
    </row>
    <row r="183" spans="1:24" ht="20.100000000000001" customHeight="1">
      <c r="A183" s="19" t="str">
        <f t="array" ref="A183">INDEX(G:G,SMALL(IF($K$12:$K$500=2,ROW($12:$500),4^8),ROW(G172)))&amp;""</f>
        <v/>
      </c>
      <c r="B183" s="100"/>
      <c r="C183" s="20" t="str">
        <f>IF(ISERROR(VLOOKUP(A183,'[1]Z07 一般公共预算财政拨款收入支出决算表(财决07表)'!$A$10:$T$500,4,FALSE)),"",VLOOKUP(A183,'[1]Z07 一般公共预算财政拨款收入支出决算表(财决07表)'!$A$10:$T$500,4,FALSE))</f>
        <v/>
      </c>
      <c r="D183" s="105" t="str">
        <f>IF(ISERROR(VLOOKUP(A183,'[1]Z07 一般公共预算财政拨款收入支出决算表(财决07表)'!$A$10:$T$500,11,FALSE)),"",VLOOKUP(A183,'[1]Z07 一般公共预算财政拨款收入支出决算表(财决07表)'!$A$10:$T$500,11,FALSE))</f>
        <v/>
      </c>
      <c r="E183" s="105" t="str">
        <f>IF(ISERROR(VLOOKUP(A183,'[1]Z07 一般公共预算财政拨款收入支出决算表(财决07表)'!$A$10:$T$500,12,FALSE)),"",VLOOKUP(A183,'[1]Z07 一般公共预算财政拨款收入支出决算表(财决07表)'!$A$10:$T$500,12,FALSE))</f>
        <v/>
      </c>
      <c r="F183" s="105" t="str">
        <f>IF(ISERROR(VLOOKUP(A183,'[1]Z07 一般公共预算财政拨款收入支出决算表(财决07表)'!$A$10:$T$500,15,FALSE)),"",VLOOKUP(A183,'[1]Z07 一般公共预算财政拨款收入支出决算表(财决07表)'!$A$10:$T$500,15,FALSE))</f>
        <v/>
      </c>
      <c r="G183" s="91">
        <f>'[1]Z07 一般公共预算财政拨款收入支出决算表(财决07表)'!A181</f>
        <v>0</v>
      </c>
      <c r="H183" s="101">
        <f>'[1]Z07 一般公共预算财政拨款收入支出决算表(财决07表)'!$K181</f>
        <v>0</v>
      </c>
      <c r="I183" s="91" t="str">
        <f t="shared" si="8"/>
        <v>2</v>
      </c>
      <c r="J183" s="91" t="str">
        <f t="shared" si="9"/>
        <v>2</v>
      </c>
      <c r="K183" s="91">
        <f t="shared" si="10"/>
        <v>4</v>
      </c>
      <c r="L183" s="91" t="str">
        <f t="shared" si="11"/>
        <v/>
      </c>
      <c r="O183" s="4"/>
      <c r="P183" s="4"/>
      <c r="Q183" s="4"/>
      <c r="R183" s="4"/>
      <c r="S183" s="4"/>
      <c r="T183" s="4"/>
      <c r="U183" s="4"/>
      <c r="V183" s="4"/>
      <c r="W183" s="4"/>
      <c r="X183" s="4"/>
    </row>
    <row r="184" spans="1:24" ht="20.100000000000001" customHeight="1">
      <c r="A184" s="19" t="str">
        <f t="array" ref="A184">INDEX(G:G,SMALL(IF($K$12:$K$500=2,ROW($12:$500),4^8),ROW(G173)))&amp;""</f>
        <v/>
      </c>
      <c r="B184" s="100"/>
      <c r="C184" s="20" t="str">
        <f>IF(ISERROR(VLOOKUP(A184,'[1]Z07 一般公共预算财政拨款收入支出决算表(财决07表)'!$A$10:$T$500,4,FALSE)),"",VLOOKUP(A184,'[1]Z07 一般公共预算财政拨款收入支出决算表(财决07表)'!$A$10:$T$500,4,FALSE))</f>
        <v/>
      </c>
      <c r="D184" s="105" t="str">
        <f>IF(ISERROR(VLOOKUP(A184,'[1]Z07 一般公共预算财政拨款收入支出决算表(财决07表)'!$A$10:$T$500,11,FALSE)),"",VLOOKUP(A184,'[1]Z07 一般公共预算财政拨款收入支出决算表(财决07表)'!$A$10:$T$500,11,FALSE))</f>
        <v/>
      </c>
      <c r="E184" s="105" t="str">
        <f>IF(ISERROR(VLOOKUP(A184,'[1]Z07 一般公共预算财政拨款收入支出决算表(财决07表)'!$A$10:$T$500,12,FALSE)),"",VLOOKUP(A184,'[1]Z07 一般公共预算财政拨款收入支出决算表(财决07表)'!$A$10:$T$500,12,FALSE))</f>
        <v/>
      </c>
      <c r="F184" s="105" t="str">
        <f>IF(ISERROR(VLOOKUP(A184,'[1]Z07 一般公共预算财政拨款收入支出决算表(财决07表)'!$A$10:$T$500,15,FALSE)),"",VLOOKUP(A184,'[1]Z07 一般公共预算财政拨款收入支出决算表(财决07表)'!$A$10:$T$500,15,FALSE))</f>
        <v/>
      </c>
      <c r="G184" s="91">
        <f>'[1]Z07 一般公共预算财政拨款收入支出决算表(财决07表)'!A182</f>
        <v>0</v>
      </c>
      <c r="H184" s="101">
        <f>'[1]Z07 一般公共预算财政拨款收入支出决算表(财决07表)'!$K182</f>
        <v>0</v>
      </c>
      <c r="I184" s="91" t="str">
        <f t="shared" si="8"/>
        <v>2</v>
      </c>
      <c r="J184" s="91" t="str">
        <f t="shared" si="9"/>
        <v>2</v>
      </c>
      <c r="K184" s="91">
        <f t="shared" si="10"/>
        <v>4</v>
      </c>
      <c r="L184" s="91" t="str">
        <f t="shared" si="11"/>
        <v/>
      </c>
      <c r="O184" s="4"/>
      <c r="P184" s="4"/>
      <c r="Q184" s="4"/>
      <c r="R184" s="4"/>
      <c r="S184" s="4"/>
      <c r="T184" s="4"/>
      <c r="U184" s="4"/>
      <c r="V184" s="4"/>
      <c r="W184" s="4"/>
      <c r="X184" s="4"/>
    </row>
    <row r="185" spans="1:24" ht="20.100000000000001" customHeight="1">
      <c r="A185" s="19" t="str">
        <f t="array" ref="A185">INDEX(G:G,SMALL(IF($K$12:$K$500=2,ROW($12:$500),4^8),ROW(G174)))&amp;""</f>
        <v/>
      </c>
      <c r="B185" s="100"/>
      <c r="C185" s="20" t="str">
        <f>IF(ISERROR(VLOOKUP(A185,'[1]Z07 一般公共预算财政拨款收入支出决算表(财决07表)'!$A$10:$T$500,4,FALSE)),"",VLOOKUP(A185,'[1]Z07 一般公共预算财政拨款收入支出决算表(财决07表)'!$A$10:$T$500,4,FALSE))</f>
        <v/>
      </c>
      <c r="D185" s="105" t="str">
        <f>IF(ISERROR(VLOOKUP(A185,'[1]Z07 一般公共预算财政拨款收入支出决算表(财决07表)'!$A$10:$T$500,11,FALSE)),"",VLOOKUP(A185,'[1]Z07 一般公共预算财政拨款收入支出决算表(财决07表)'!$A$10:$T$500,11,FALSE))</f>
        <v/>
      </c>
      <c r="E185" s="105" t="str">
        <f>IF(ISERROR(VLOOKUP(A185,'[1]Z07 一般公共预算财政拨款收入支出决算表(财决07表)'!$A$10:$T$500,12,FALSE)),"",VLOOKUP(A185,'[1]Z07 一般公共预算财政拨款收入支出决算表(财决07表)'!$A$10:$T$500,12,FALSE))</f>
        <v/>
      </c>
      <c r="F185" s="105" t="str">
        <f>IF(ISERROR(VLOOKUP(A185,'[1]Z07 一般公共预算财政拨款收入支出决算表(财决07表)'!$A$10:$T$500,15,FALSE)),"",VLOOKUP(A185,'[1]Z07 一般公共预算财政拨款收入支出决算表(财决07表)'!$A$10:$T$500,15,FALSE))</f>
        <v/>
      </c>
      <c r="G185" s="91">
        <f>'[1]Z07 一般公共预算财政拨款收入支出决算表(财决07表)'!A183</f>
        <v>0</v>
      </c>
      <c r="H185" s="101">
        <f>'[1]Z07 一般公共预算财政拨款收入支出决算表(财决07表)'!$K183</f>
        <v>0</v>
      </c>
      <c r="I185" s="91" t="str">
        <f t="shared" si="8"/>
        <v>2</v>
      </c>
      <c r="J185" s="91" t="str">
        <f t="shared" si="9"/>
        <v>2</v>
      </c>
      <c r="K185" s="91">
        <f t="shared" si="10"/>
        <v>4</v>
      </c>
      <c r="L185" s="91" t="str">
        <f t="shared" si="11"/>
        <v/>
      </c>
      <c r="O185" s="4"/>
      <c r="P185" s="4"/>
      <c r="Q185" s="4"/>
      <c r="R185" s="4"/>
      <c r="S185" s="4"/>
      <c r="T185" s="4"/>
      <c r="U185" s="4"/>
      <c r="V185" s="4"/>
      <c r="W185" s="4"/>
      <c r="X185" s="4"/>
    </row>
    <row r="186" spans="1:24" ht="20.100000000000001" customHeight="1">
      <c r="A186" s="19" t="str">
        <f t="array" ref="A186">INDEX(G:G,SMALL(IF($K$12:$K$500=2,ROW($12:$500),4^8),ROW(G175)))&amp;""</f>
        <v/>
      </c>
      <c r="B186" s="100"/>
      <c r="C186" s="20" t="str">
        <f>IF(ISERROR(VLOOKUP(A186,'[1]Z07 一般公共预算财政拨款收入支出决算表(财决07表)'!$A$10:$T$500,4,FALSE)),"",VLOOKUP(A186,'[1]Z07 一般公共预算财政拨款收入支出决算表(财决07表)'!$A$10:$T$500,4,FALSE))</f>
        <v/>
      </c>
      <c r="D186" s="105" t="str">
        <f>IF(ISERROR(VLOOKUP(A186,'[1]Z07 一般公共预算财政拨款收入支出决算表(财决07表)'!$A$10:$T$500,11,FALSE)),"",VLOOKUP(A186,'[1]Z07 一般公共预算财政拨款收入支出决算表(财决07表)'!$A$10:$T$500,11,FALSE))</f>
        <v/>
      </c>
      <c r="E186" s="105" t="str">
        <f>IF(ISERROR(VLOOKUP(A186,'[1]Z07 一般公共预算财政拨款收入支出决算表(财决07表)'!$A$10:$T$500,12,FALSE)),"",VLOOKUP(A186,'[1]Z07 一般公共预算财政拨款收入支出决算表(财决07表)'!$A$10:$T$500,12,FALSE))</f>
        <v/>
      </c>
      <c r="F186" s="105" t="str">
        <f>IF(ISERROR(VLOOKUP(A186,'[1]Z07 一般公共预算财政拨款收入支出决算表(财决07表)'!$A$10:$T$500,15,FALSE)),"",VLOOKUP(A186,'[1]Z07 一般公共预算财政拨款收入支出决算表(财决07表)'!$A$10:$T$500,15,FALSE))</f>
        <v/>
      </c>
      <c r="G186" s="91">
        <f>'[1]Z07 一般公共预算财政拨款收入支出决算表(财决07表)'!A184</f>
        <v>0</v>
      </c>
      <c r="H186" s="101">
        <f>'[1]Z07 一般公共预算财政拨款收入支出决算表(财决07表)'!$K184</f>
        <v>0</v>
      </c>
      <c r="I186" s="91" t="str">
        <f t="shared" si="8"/>
        <v>2</v>
      </c>
      <c r="J186" s="91" t="str">
        <f t="shared" si="9"/>
        <v>2</v>
      </c>
      <c r="K186" s="91">
        <f t="shared" si="10"/>
        <v>4</v>
      </c>
      <c r="L186" s="91" t="str">
        <f t="shared" si="11"/>
        <v/>
      </c>
      <c r="O186" s="4"/>
      <c r="P186" s="4"/>
      <c r="Q186" s="4"/>
      <c r="R186" s="4"/>
      <c r="S186" s="4"/>
      <c r="T186" s="4"/>
      <c r="U186" s="4"/>
      <c r="V186" s="4"/>
      <c r="W186" s="4"/>
      <c r="X186" s="4"/>
    </row>
    <row r="187" spans="1:24" ht="20.100000000000001" customHeight="1">
      <c r="A187" s="19" t="str">
        <f t="array" ref="A187">INDEX(G:G,SMALL(IF($K$12:$K$500=2,ROW($12:$500),4^8),ROW(G176)))&amp;""</f>
        <v/>
      </c>
      <c r="B187" s="100"/>
      <c r="C187" s="20" t="str">
        <f>IF(ISERROR(VLOOKUP(A187,'[1]Z07 一般公共预算财政拨款收入支出决算表(财决07表)'!$A$10:$T$500,4,FALSE)),"",VLOOKUP(A187,'[1]Z07 一般公共预算财政拨款收入支出决算表(财决07表)'!$A$10:$T$500,4,FALSE))</f>
        <v/>
      </c>
      <c r="D187" s="105" t="str">
        <f>IF(ISERROR(VLOOKUP(A187,'[1]Z07 一般公共预算财政拨款收入支出决算表(财决07表)'!$A$10:$T$500,11,FALSE)),"",VLOOKUP(A187,'[1]Z07 一般公共预算财政拨款收入支出决算表(财决07表)'!$A$10:$T$500,11,FALSE))</f>
        <v/>
      </c>
      <c r="E187" s="105" t="str">
        <f>IF(ISERROR(VLOOKUP(A187,'[1]Z07 一般公共预算财政拨款收入支出决算表(财决07表)'!$A$10:$T$500,12,FALSE)),"",VLOOKUP(A187,'[1]Z07 一般公共预算财政拨款收入支出决算表(财决07表)'!$A$10:$T$500,12,FALSE))</f>
        <v/>
      </c>
      <c r="F187" s="105" t="str">
        <f>IF(ISERROR(VLOOKUP(A187,'[1]Z07 一般公共预算财政拨款收入支出决算表(财决07表)'!$A$10:$T$500,15,FALSE)),"",VLOOKUP(A187,'[1]Z07 一般公共预算财政拨款收入支出决算表(财决07表)'!$A$10:$T$500,15,FALSE))</f>
        <v/>
      </c>
      <c r="G187" s="91">
        <f>'[1]Z07 一般公共预算财政拨款收入支出决算表(财决07表)'!A185</f>
        <v>0</v>
      </c>
      <c r="H187" s="101">
        <f>'[1]Z07 一般公共预算财政拨款收入支出决算表(财决07表)'!$K185</f>
        <v>0</v>
      </c>
      <c r="I187" s="91" t="str">
        <f t="shared" si="8"/>
        <v>2</v>
      </c>
      <c r="J187" s="91" t="str">
        <f t="shared" si="9"/>
        <v>2</v>
      </c>
      <c r="K187" s="91">
        <f t="shared" si="10"/>
        <v>4</v>
      </c>
      <c r="L187" s="91" t="str">
        <f t="shared" si="11"/>
        <v/>
      </c>
      <c r="O187" s="4"/>
      <c r="P187" s="4"/>
      <c r="Q187" s="4"/>
      <c r="R187" s="4"/>
      <c r="S187" s="4"/>
      <c r="T187" s="4"/>
      <c r="U187" s="4"/>
      <c r="V187" s="4"/>
      <c r="W187" s="4"/>
      <c r="X187" s="4"/>
    </row>
    <row r="188" spans="1:24" ht="20.100000000000001" customHeight="1">
      <c r="A188" s="19" t="str">
        <f t="array" ref="A188">INDEX(G:G,SMALL(IF($K$12:$K$500=2,ROW($12:$500),4^8),ROW(G177)))&amp;""</f>
        <v/>
      </c>
      <c r="B188" s="100"/>
      <c r="C188" s="20" t="str">
        <f>IF(ISERROR(VLOOKUP(A188,'[1]Z07 一般公共预算财政拨款收入支出决算表(财决07表)'!$A$10:$T$500,4,FALSE)),"",VLOOKUP(A188,'[1]Z07 一般公共预算财政拨款收入支出决算表(财决07表)'!$A$10:$T$500,4,FALSE))</f>
        <v/>
      </c>
      <c r="D188" s="105" t="str">
        <f>IF(ISERROR(VLOOKUP(A188,'[1]Z07 一般公共预算财政拨款收入支出决算表(财决07表)'!$A$10:$T$500,11,FALSE)),"",VLOOKUP(A188,'[1]Z07 一般公共预算财政拨款收入支出决算表(财决07表)'!$A$10:$T$500,11,FALSE))</f>
        <v/>
      </c>
      <c r="E188" s="105" t="str">
        <f>IF(ISERROR(VLOOKUP(A188,'[1]Z07 一般公共预算财政拨款收入支出决算表(财决07表)'!$A$10:$T$500,12,FALSE)),"",VLOOKUP(A188,'[1]Z07 一般公共预算财政拨款收入支出决算表(财决07表)'!$A$10:$T$500,12,FALSE))</f>
        <v/>
      </c>
      <c r="F188" s="105" t="str">
        <f>IF(ISERROR(VLOOKUP(A188,'[1]Z07 一般公共预算财政拨款收入支出决算表(财决07表)'!$A$10:$T$500,15,FALSE)),"",VLOOKUP(A188,'[1]Z07 一般公共预算财政拨款收入支出决算表(财决07表)'!$A$10:$T$500,15,FALSE))</f>
        <v/>
      </c>
      <c r="G188" s="91">
        <f>'[1]Z07 一般公共预算财政拨款收入支出决算表(财决07表)'!A186</f>
        <v>0</v>
      </c>
      <c r="H188" s="101">
        <f>'[1]Z07 一般公共预算财政拨款收入支出决算表(财决07表)'!$K186</f>
        <v>0</v>
      </c>
      <c r="I188" s="91" t="str">
        <f t="shared" si="8"/>
        <v>2</v>
      </c>
      <c r="J188" s="91" t="str">
        <f t="shared" si="9"/>
        <v>2</v>
      </c>
      <c r="K188" s="91">
        <f t="shared" si="10"/>
        <v>4</v>
      </c>
      <c r="L188" s="91" t="str">
        <f t="shared" si="11"/>
        <v/>
      </c>
      <c r="O188" s="4"/>
      <c r="P188" s="4"/>
      <c r="Q188" s="4"/>
      <c r="R188" s="4"/>
      <c r="S188" s="4"/>
      <c r="T188" s="4"/>
      <c r="U188" s="4"/>
      <c r="V188" s="4"/>
      <c r="W188" s="4"/>
      <c r="X188" s="4"/>
    </row>
    <row r="189" spans="1:24" ht="20.100000000000001" customHeight="1">
      <c r="A189" s="19" t="str">
        <f t="array" ref="A189">INDEX(G:G,SMALL(IF($K$12:$K$500=2,ROW($12:$500),4^8),ROW(G178)))&amp;""</f>
        <v/>
      </c>
      <c r="B189" s="100"/>
      <c r="C189" s="20" t="str">
        <f>IF(ISERROR(VLOOKUP(A189,'[1]Z07 一般公共预算财政拨款收入支出决算表(财决07表)'!$A$10:$T$500,4,FALSE)),"",VLOOKUP(A189,'[1]Z07 一般公共预算财政拨款收入支出决算表(财决07表)'!$A$10:$T$500,4,FALSE))</f>
        <v/>
      </c>
      <c r="D189" s="105" t="str">
        <f>IF(ISERROR(VLOOKUP(A189,'[1]Z07 一般公共预算财政拨款收入支出决算表(财决07表)'!$A$10:$T$500,11,FALSE)),"",VLOOKUP(A189,'[1]Z07 一般公共预算财政拨款收入支出决算表(财决07表)'!$A$10:$T$500,11,FALSE))</f>
        <v/>
      </c>
      <c r="E189" s="105" t="str">
        <f>IF(ISERROR(VLOOKUP(A189,'[1]Z07 一般公共预算财政拨款收入支出决算表(财决07表)'!$A$10:$T$500,12,FALSE)),"",VLOOKUP(A189,'[1]Z07 一般公共预算财政拨款收入支出决算表(财决07表)'!$A$10:$T$500,12,FALSE))</f>
        <v/>
      </c>
      <c r="F189" s="105" t="str">
        <f>IF(ISERROR(VLOOKUP(A189,'[1]Z07 一般公共预算财政拨款收入支出决算表(财决07表)'!$A$10:$T$500,15,FALSE)),"",VLOOKUP(A189,'[1]Z07 一般公共预算财政拨款收入支出决算表(财决07表)'!$A$10:$T$500,15,FALSE))</f>
        <v/>
      </c>
      <c r="G189" s="91">
        <f>'[1]Z07 一般公共预算财政拨款收入支出决算表(财决07表)'!A187</f>
        <v>0</v>
      </c>
      <c r="H189" s="101">
        <f>'[1]Z07 一般公共预算财政拨款收入支出决算表(财决07表)'!$K187</f>
        <v>0</v>
      </c>
      <c r="I189" s="91" t="str">
        <f t="shared" si="8"/>
        <v>2</v>
      </c>
      <c r="J189" s="91" t="str">
        <f t="shared" si="9"/>
        <v>2</v>
      </c>
      <c r="K189" s="91">
        <f t="shared" si="10"/>
        <v>4</v>
      </c>
      <c r="L189" s="91" t="str">
        <f t="shared" si="11"/>
        <v/>
      </c>
      <c r="O189" s="4"/>
      <c r="P189" s="4"/>
      <c r="Q189" s="4"/>
      <c r="R189" s="4"/>
      <c r="S189" s="4"/>
      <c r="T189" s="4"/>
      <c r="U189" s="4"/>
      <c r="V189" s="4"/>
      <c r="W189" s="4"/>
      <c r="X189" s="4"/>
    </row>
    <row r="190" spans="1:24" ht="20.100000000000001" customHeight="1">
      <c r="A190" s="19" t="str">
        <f t="array" ref="A190">INDEX(G:G,SMALL(IF($K$12:$K$500=2,ROW($12:$500),4^8),ROW(G179)))&amp;""</f>
        <v/>
      </c>
      <c r="B190" s="100"/>
      <c r="C190" s="20" t="str">
        <f>IF(ISERROR(VLOOKUP(A190,'[1]Z07 一般公共预算财政拨款收入支出决算表(财决07表)'!$A$10:$T$500,4,FALSE)),"",VLOOKUP(A190,'[1]Z07 一般公共预算财政拨款收入支出决算表(财决07表)'!$A$10:$T$500,4,FALSE))</f>
        <v/>
      </c>
      <c r="D190" s="105" t="str">
        <f>IF(ISERROR(VLOOKUP(A190,'[1]Z07 一般公共预算财政拨款收入支出决算表(财决07表)'!$A$10:$T$500,11,FALSE)),"",VLOOKUP(A190,'[1]Z07 一般公共预算财政拨款收入支出决算表(财决07表)'!$A$10:$T$500,11,FALSE))</f>
        <v/>
      </c>
      <c r="E190" s="105" t="str">
        <f>IF(ISERROR(VLOOKUP(A190,'[1]Z07 一般公共预算财政拨款收入支出决算表(财决07表)'!$A$10:$T$500,12,FALSE)),"",VLOOKUP(A190,'[1]Z07 一般公共预算财政拨款收入支出决算表(财决07表)'!$A$10:$T$500,12,FALSE))</f>
        <v/>
      </c>
      <c r="F190" s="105" t="str">
        <f>IF(ISERROR(VLOOKUP(A190,'[1]Z07 一般公共预算财政拨款收入支出决算表(财决07表)'!$A$10:$T$500,15,FALSE)),"",VLOOKUP(A190,'[1]Z07 一般公共预算财政拨款收入支出决算表(财决07表)'!$A$10:$T$500,15,FALSE))</f>
        <v/>
      </c>
      <c r="G190" s="91">
        <f>'[1]Z07 一般公共预算财政拨款收入支出决算表(财决07表)'!A188</f>
        <v>0</v>
      </c>
      <c r="H190" s="101">
        <f>'[1]Z07 一般公共预算财政拨款收入支出决算表(财决07表)'!$K188</f>
        <v>0</v>
      </c>
      <c r="I190" s="91" t="str">
        <f t="shared" si="8"/>
        <v>2</v>
      </c>
      <c r="J190" s="91" t="str">
        <f t="shared" si="9"/>
        <v>2</v>
      </c>
      <c r="K190" s="91">
        <f t="shared" si="10"/>
        <v>4</v>
      </c>
      <c r="L190" s="91" t="str">
        <f t="shared" si="11"/>
        <v/>
      </c>
      <c r="O190" s="4"/>
      <c r="P190" s="4"/>
      <c r="Q190" s="4"/>
      <c r="R190" s="4"/>
      <c r="S190" s="4"/>
      <c r="T190" s="4"/>
      <c r="U190" s="4"/>
      <c r="V190" s="4"/>
      <c r="W190" s="4"/>
      <c r="X190" s="4"/>
    </row>
    <row r="191" spans="1:24" ht="20.100000000000001" customHeight="1">
      <c r="A191" s="19" t="str">
        <f t="array" ref="A191">INDEX(G:G,SMALL(IF($K$12:$K$500=2,ROW($12:$500),4^8),ROW(G180)))&amp;""</f>
        <v/>
      </c>
      <c r="B191" s="100"/>
      <c r="C191" s="20" t="str">
        <f>IF(ISERROR(VLOOKUP(A191,'[1]Z07 一般公共预算财政拨款收入支出决算表(财决07表)'!$A$10:$T$500,4,FALSE)),"",VLOOKUP(A191,'[1]Z07 一般公共预算财政拨款收入支出决算表(财决07表)'!$A$10:$T$500,4,FALSE))</f>
        <v/>
      </c>
      <c r="D191" s="105" t="str">
        <f>IF(ISERROR(VLOOKUP(A191,'[1]Z07 一般公共预算财政拨款收入支出决算表(财决07表)'!$A$10:$T$500,11,FALSE)),"",VLOOKUP(A191,'[1]Z07 一般公共预算财政拨款收入支出决算表(财决07表)'!$A$10:$T$500,11,FALSE))</f>
        <v/>
      </c>
      <c r="E191" s="105" t="str">
        <f>IF(ISERROR(VLOOKUP(A191,'[1]Z07 一般公共预算财政拨款收入支出决算表(财决07表)'!$A$10:$T$500,12,FALSE)),"",VLOOKUP(A191,'[1]Z07 一般公共预算财政拨款收入支出决算表(财决07表)'!$A$10:$T$500,12,FALSE))</f>
        <v/>
      </c>
      <c r="F191" s="105" t="str">
        <f>IF(ISERROR(VLOOKUP(A191,'[1]Z07 一般公共预算财政拨款收入支出决算表(财决07表)'!$A$10:$T$500,15,FALSE)),"",VLOOKUP(A191,'[1]Z07 一般公共预算财政拨款收入支出决算表(财决07表)'!$A$10:$T$500,15,FALSE))</f>
        <v/>
      </c>
      <c r="G191" s="91">
        <f>'[1]Z07 一般公共预算财政拨款收入支出决算表(财决07表)'!A189</f>
        <v>0</v>
      </c>
      <c r="H191" s="101">
        <f>'[1]Z07 一般公共预算财政拨款收入支出决算表(财决07表)'!$K189</f>
        <v>0</v>
      </c>
      <c r="I191" s="91" t="str">
        <f t="shared" si="8"/>
        <v>2</v>
      </c>
      <c r="J191" s="91" t="str">
        <f t="shared" si="9"/>
        <v>2</v>
      </c>
      <c r="K191" s="91">
        <f t="shared" si="10"/>
        <v>4</v>
      </c>
      <c r="L191" s="91" t="str">
        <f t="shared" si="11"/>
        <v/>
      </c>
      <c r="O191" s="4"/>
      <c r="P191" s="4"/>
      <c r="Q191" s="4"/>
      <c r="R191" s="4"/>
      <c r="S191" s="4"/>
      <c r="T191" s="4"/>
      <c r="U191" s="4"/>
      <c r="V191" s="4"/>
      <c r="W191" s="4"/>
      <c r="X191" s="4"/>
    </row>
    <row r="192" spans="1:24" ht="20.100000000000001" customHeight="1">
      <c r="A192" s="19" t="str">
        <f t="array" ref="A192">INDEX(G:G,SMALL(IF($K$12:$K$500=2,ROW($12:$500),4^8),ROW(G181)))&amp;""</f>
        <v/>
      </c>
      <c r="B192" s="100"/>
      <c r="C192" s="20" t="str">
        <f>IF(ISERROR(VLOOKUP(A192,'[1]Z07 一般公共预算财政拨款收入支出决算表(财决07表)'!$A$10:$T$500,4,FALSE)),"",VLOOKUP(A192,'[1]Z07 一般公共预算财政拨款收入支出决算表(财决07表)'!$A$10:$T$500,4,FALSE))</f>
        <v/>
      </c>
      <c r="D192" s="105" t="str">
        <f>IF(ISERROR(VLOOKUP(A192,'[1]Z07 一般公共预算财政拨款收入支出决算表(财决07表)'!$A$10:$T$500,11,FALSE)),"",VLOOKUP(A192,'[1]Z07 一般公共预算财政拨款收入支出决算表(财决07表)'!$A$10:$T$500,11,FALSE))</f>
        <v/>
      </c>
      <c r="E192" s="105" t="str">
        <f>IF(ISERROR(VLOOKUP(A192,'[1]Z07 一般公共预算财政拨款收入支出决算表(财决07表)'!$A$10:$T$500,12,FALSE)),"",VLOOKUP(A192,'[1]Z07 一般公共预算财政拨款收入支出决算表(财决07表)'!$A$10:$T$500,12,FALSE))</f>
        <v/>
      </c>
      <c r="F192" s="105" t="str">
        <f>IF(ISERROR(VLOOKUP(A192,'[1]Z07 一般公共预算财政拨款收入支出决算表(财决07表)'!$A$10:$T$500,15,FALSE)),"",VLOOKUP(A192,'[1]Z07 一般公共预算财政拨款收入支出决算表(财决07表)'!$A$10:$T$500,15,FALSE))</f>
        <v/>
      </c>
      <c r="G192" s="91">
        <f>'[1]Z07 一般公共预算财政拨款收入支出决算表(财决07表)'!A190</f>
        <v>0</v>
      </c>
      <c r="H192" s="101">
        <f>'[1]Z07 一般公共预算财政拨款收入支出决算表(财决07表)'!$K190</f>
        <v>0</v>
      </c>
      <c r="I192" s="91" t="str">
        <f t="shared" si="8"/>
        <v>2</v>
      </c>
      <c r="J192" s="91" t="str">
        <f t="shared" si="9"/>
        <v>2</v>
      </c>
      <c r="K192" s="91">
        <f t="shared" si="10"/>
        <v>4</v>
      </c>
      <c r="L192" s="91" t="str">
        <f t="shared" si="11"/>
        <v/>
      </c>
      <c r="O192" s="4"/>
      <c r="P192" s="4"/>
      <c r="Q192" s="4"/>
      <c r="R192" s="4"/>
      <c r="S192" s="4"/>
      <c r="T192" s="4"/>
      <c r="U192" s="4"/>
      <c r="V192" s="4"/>
      <c r="W192" s="4"/>
      <c r="X192" s="4"/>
    </row>
    <row r="193" spans="1:24" ht="20.100000000000001" customHeight="1">
      <c r="A193" s="19" t="str">
        <f t="array" ref="A193">INDEX(G:G,SMALL(IF($K$12:$K$500=2,ROW($12:$500),4^8),ROW(G182)))&amp;""</f>
        <v/>
      </c>
      <c r="B193" s="100"/>
      <c r="C193" s="20" t="str">
        <f>IF(ISERROR(VLOOKUP(A193,'[1]Z07 一般公共预算财政拨款收入支出决算表(财决07表)'!$A$10:$T$500,4,FALSE)),"",VLOOKUP(A193,'[1]Z07 一般公共预算财政拨款收入支出决算表(财决07表)'!$A$10:$T$500,4,FALSE))</f>
        <v/>
      </c>
      <c r="D193" s="105" t="str">
        <f>IF(ISERROR(VLOOKUP(A193,'[1]Z07 一般公共预算财政拨款收入支出决算表(财决07表)'!$A$10:$T$500,11,FALSE)),"",VLOOKUP(A193,'[1]Z07 一般公共预算财政拨款收入支出决算表(财决07表)'!$A$10:$T$500,11,FALSE))</f>
        <v/>
      </c>
      <c r="E193" s="105" t="str">
        <f>IF(ISERROR(VLOOKUP(A193,'[1]Z07 一般公共预算财政拨款收入支出决算表(财决07表)'!$A$10:$T$500,12,FALSE)),"",VLOOKUP(A193,'[1]Z07 一般公共预算财政拨款收入支出决算表(财决07表)'!$A$10:$T$500,12,FALSE))</f>
        <v/>
      </c>
      <c r="F193" s="105" t="str">
        <f>IF(ISERROR(VLOOKUP(A193,'[1]Z07 一般公共预算财政拨款收入支出决算表(财决07表)'!$A$10:$T$500,15,FALSE)),"",VLOOKUP(A193,'[1]Z07 一般公共预算财政拨款收入支出决算表(财决07表)'!$A$10:$T$500,15,FALSE))</f>
        <v/>
      </c>
      <c r="G193" s="91">
        <f>'[1]Z07 一般公共预算财政拨款收入支出决算表(财决07表)'!A191</f>
        <v>0</v>
      </c>
      <c r="H193" s="101">
        <f>'[1]Z07 一般公共预算财政拨款收入支出决算表(财决07表)'!$K191</f>
        <v>0</v>
      </c>
      <c r="I193" s="91" t="str">
        <f t="shared" si="8"/>
        <v>2</v>
      </c>
      <c r="J193" s="91" t="str">
        <f t="shared" si="9"/>
        <v>2</v>
      </c>
      <c r="K193" s="91">
        <f t="shared" si="10"/>
        <v>4</v>
      </c>
      <c r="L193" s="91" t="str">
        <f t="shared" si="11"/>
        <v/>
      </c>
      <c r="O193" s="4"/>
      <c r="P193" s="4"/>
      <c r="Q193" s="4"/>
      <c r="R193" s="4"/>
      <c r="S193" s="4"/>
      <c r="T193" s="4"/>
      <c r="U193" s="4"/>
      <c r="V193" s="4"/>
      <c r="W193" s="4"/>
      <c r="X193" s="4"/>
    </row>
    <row r="194" spans="1:24" ht="20.100000000000001" customHeight="1">
      <c r="A194" s="19" t="str">
        <f t="array" ref="A194">INDEX(G:G,SMALL(IF($K$12:$K$500=2,ROW($12:$500),4^8),ROW(G183)))&amp;""</f>
        <v/>
      </c>
      <c r="B194" s="100"/>
      <c r="C194" s="20" t="str">
        <f>IF(ISERROR(VLOOKUP(A194,'[1]Z07 一般公共预算财政拨款收入支出决算表(财决07表)'!$A$10:$T$500,4,FALSE)),"",VLOOKUP(A194,'[1]Z07 一般公共预算财政拨款收入支出决算表(财决07表)'!$A$10:$T$500,4,FALSE))</f>
        <v/>
      </c>
      <c r="D194" s="105" t="str">
        <f>IF(ISERROR(VLOOKUP(A194,'[1]Z07 一般公共预算财政拨款收入支出决算表(财决07表)'!$A$10:$T$500,11,FALSE)),"",VLOOKUP(A194,'[1]Z07 一般公共预算财政拨款收入支出决算表(财决07表)'!$A$10:$T$500,11,FALSE))</f>
        <v/>
      </c>
      <c r="E194" s="105" t="str">
        <f>IF(ISERROR(VLOOKUP(A194,'[1]Z07 一般公共预算财政拨款收入支出决算表(财决07表)'!$A$10:$T$500,12,FALSE)),"",VLOOKUP(A194,'[1]Z07 一般公共预算财政拨款收入支出决算表(财决07表)'!$A$10:$T$500,12,FALSE))</f>
        <v/>
      </c>
      <c r="F194" s="105" t="str">
        <f>IF(ISERROR(VLOOKUP(A194,'[1]Z07 一般公共预算财政拨款收入支出决算表(财决07表)'!$A$10:$T$500,15,FALSE)),"",VLOOKUP(A194,'[1]Z07 一般公共预算财政拨款收入支出决算表(财决07表)'!$A$10:$T$500,15,FALSE))</f>
        <v/>
      </c>
      <c r="G194" s="91">
        <f>'[1]Z07 一般公共预算财政拨款收入支出决算表(财决07表)'!A192</f>
        <v>0</v>
      </c>
      <c r="H194" s="101">
        <f>'[1]Z07 一般公共预算财政拨款收入支出决算表(财决07表)'!$K192</f>
        <v>0</v>
      </c>
      <c r="I194" s="91" t="str">
        <f t="shared" si="8"/>
        <v>2</v>
      </c>
      <c r="J194" s="91" t="str">
        <f t="shared" si="9"/>
        <v>2</v>
      </c>
      <c r="K194" s="91">
        <f t="shared" si="10"/>
        <v>4</v>
      </c>
      <c r="L194" s="91" t="str">
        <f t="shared" si="11"/>
        <v/>
      </c>
      <c r="O194" s="4"/>
      <c r="P194" s="4"/>
      <c r="Q194" s="4"/>
      <c r="R194" s="4"/>
      <c r="S194" s="4"/>
      <c r="T194" s="4"/>
      <c r="U194" s="4"/>
      <c r="V194" s="4"/>
      <c r="W194" s="4"/>
      <c r="X194" s="4"/>
    </row>
    <row r="195" spans="1:24" ht="20.100000000000001" customHeight="1">
      <c r="A195" s="19" t="str">
        <f t="array" ref="A195">INDEX(G:G,SMALL(IF($K$12:$K$500=2,ROW($12:$500),4^8),ROW(G184)))&amp;""</f>
        <v/>
      </c>
      <c r="B195" s="100"/>
      <c r="C195" s="20" t="str">
        <f>IF(ISERROR(VLOOKUP(A195,'[1]Z07 一般公共预算财政拨款收入支出决算表(财决07表)'!$A$10:$T$500,4,FALSE)),"",VLOOKUP(A195,'[1]Z07 一般公共预算财政拨款收入支出决算表(财决07表)'!$A$10:$T$500,4,FALSE))</f>
        <v/>
      </c>
      <c r="D195" s="105" t="str">
        <f>IF(ISERROR(VLOOKUP(A195,'[1]Z07 一般公共预算财政拨款收入支出决算表(财决07表)'!$A$10:$T$500,11,FALSE)),"",VLOOKUP(A195,'[1]Z07 一般公共预算财政拨款收入支出决算表(财决07表)'!$A$10:$T$500,11,FALSE))</f>
        <v/>
      </c>
      <c r="E195" s="105" t="str">
        <f>IF(ISERROR(VLOOKUP(A195,'[1]Z07 一般公共预算财政拨款收入支出决算表(财决07表)'!$A$10:$T$500,12,FALSE)),"",VLOOKUP(A195,'[1]Z07 一般公共预算财政拨款收入支出决算表(财决07表)'!$A$10:$T$500,12,FALSE))</f>
        <v/>
      </c>
      <c r="F195" s="105" t="str">
        <f>IF(ISERROR(VLOOKUP(A195,'[1]Z07 一般公共预算财政拨款收入支出决算表(财决07表)'!$A$10:$T$500,15,FALSE)),"",VLOOKUP(A195,'[1]Z07 一般公共预算财政拨款收入支出决算表(财决07表)'!$A$10:$T$500,15,FALSE))</f>
        <v/>
      </c>
      <c r="G195" s="91">
        <f>'[1]Z07 一般公共预算财政拨款收入支出决算表(财决07表)'!A193</f>
        <v>0</v>
      </c>
      <c r="H195" s="101">
        <f>'[1]Z07 一般公共预算财政拨款收入支出决算表(财决07表)'!$K193</f>
        <v>0</v>
      </c>
      <c r="I195" s="91" t="str">
        <f t="shared" si="8"/>
        <v>2</v>
      </c>
      <c r="J195" s="91" t="str">
        <f t="shared" si="9"/>
        <v>2</v>
      </c>
      <c r="K195" s="91">
        <f t="shared" si="10"/>
        <v>4</v>
      </c>
      <c r="L195" s="91" t="str">
        <f t="shared" si="11"/>
        <v/>
      </c>
      <c r="O195" s="4"/>
      <c r="P195" s="4"/>
      <c r="Q195" s="4"/>
      <c r="R195" s="4"/>
      <c r="S195" s="4"/>
      <c r="T195" s="4"/>
      <c r="U195" s="4"/>
      <c r="V195" s="4"/>
      <c r="W195" s="4"/>
      <c r="X195" s="4"/>
    </row>
    <row r="196" spans="1:24" ht="20.100000000000001" customHeight="1">
      <c r="A196" s="19" t="str">
        <f t="array" ref="A196">INDEX(G:G,SMALL(IF($K$12:$K$500=2,ROW($12:$500),4^8),ROW(G185)))&amp;""</f>
        <v/>
      </c>
      <c r="B196" s="100"/>
      <c r="C196" s="20" t="str">
        <f>IF(ISERROR(VLOOKUP(A196,'[1]Z07 一般公共预算财政拨款收入支出决算表(财决07表)'!$A$10:$T$500,4,FALSE)),"",VLOOKUP(A196,'[1]Z07 一般公共预算财政拨款收入支出决算表(财决07表)'!$A$10:$T$500,4,FALSE))</f>
        <v/>
      </c>
      <c r="D196" s="105" t="str">
        <f>IF(ISERROR(VLOOKUP(A196,'[1]Z07 一般公共预算财政拨款收入支出决算表(财决07表)'!$A$10:$T$500,11,FALSE)),"",VLOOKUP(A196,'[1]Z07 一般公共预算财政拨款收入支出决算表(财决07表)'!$A$10:$T$500,11,FALSE))</f>
        <v/>
      </c>
      <c r="E196" s="105" t="str">
        <f>IF(ISERROR(VLOOKUP(A196,'[1]Z07 一般公共预算财政拨款收入支出决算表(财决07表)'!$A$10:$T$500,12,FALSE)),"",VLOOKUP(A196,'[1]Z07 一般公共预算财政拨款收入支出决算表(财决07表)'!$A$10:$T$500,12,FALSE))</f>
        <v/>
      </c>
      <c r="F196" s="105" t="str">
        <f>IF(ISERROR(VLOOKUP(A196,'[1]Z07 一般公共预算财政拨款收入支出决算表(财决07表)'!$A$10:$T$500,15,FALSE)),"",VLOOKUP(A196,'[1]Z07 一般公共预算财政拨款收入支出决算表(财决07表)'!$A$10:$T$500,15,FALSE))</f>
        <v/>
      </c>
      <c r="G196" s="91">
        <f>'[1]Z07 一般公共预算财政拨款收入支出决算表(财决07表)'!A194</f>
        <v>0</v>
      </c>
      <c r="H196" s="101">
        <f>'[1]Z07 一般公共预算财政拨款收入支出决算表(财决07表)'!$K194</f>
        <v>0</v>
      </c>
      <c r="I196" s="91" t="str">
        <f t="shared" si="8"/>
        <v>2</v>
      </c>
      <c r="J196" s="91" t="str">
        <f t="shared" si="9"/>
        <v>2</v>
      </c>
      <c r="K196" s="91">
        <f t="shared" si="10"/>
        <v>4</v>
      </c>
      <c r="L196" s="91" t="str">
        <f t="shared" si="11"/>
        <v/>
      </c>
      <c r="O196" s="4"/>
      <c r="P196" s="4"/>
      <c r="Q196" s="4"/>
      <c r="R196" s="4"/>
      <c r="S196" s="4"/>
      <c r="T196" s="4"/>
      <c r="U196" s="4"/>
      <c r="V196" s="4"/>
      <c r="W196" s="4"/>
      <c r="X196" s="4"/>
    </row>
    <row r="197" spans="1:24" ht="20.100000000000001" customHeight="1">
      <c r="A197" s="19" t="str">
        <f t="array" ref="A197">INDEX(G:G,SMALL(IF($K$12:$K$500=2,ROW($12:$500),4^8),ROW(G186)))&amp;""</f>
        <v/>
      </c>
      <c r="B197" s="100"/>
      <c r="C197" s="20" t="str">
        <f>IF(ISERROR(VLOOKUP(A197,'[1]Z07 一般公共预算财政拨款收入支出决算表(财决07表)'!$A$10:$T$500,4,FALSE)),"",VLOOKUP(A197,'[1]Z07 一般公共预算财政拨款收入支出决算表(财决07表)'!$A$10:$T$500,4,FALSE))</f>
        <v/>
      </c>
      <c r="D197" s="105" t="str">
        <f>IF(ISERROR(VLOOKUP(A197,'[1]Z07 一般公共预算财政拨款收入支出决算表(财决07表)'!$A$10:$T$500,11,FALSE)),"",VLOOKUP(A197,'[1]Z07 一般公共预算财政拨款收入支出决算表(财决07表)'!$A$10:$T$500,11,FALSE))</f>
        <v/>
      </c>
      <c r="E197" s="105" t="str">
        <f>IF(ISERROR(VLOOKUP(A197,'[1]Z07 一般公共预算财政拨款收入支出决算表(财决07表)'!$A$10:$T$500,12,FALSE)),"",VLOOKUP(A197,'[1]Z07 一般公共预算财政拨款收入支出决算表(财决07表)'!$A$10:$T$500,12,FALSE))</f>
        <v/>
      </c>
      <c r="F197" s="105" t="str">
        <f>IF(ISERROR(VLOOKUP(A197,'[1]Z07 一般公共预算财政拨款收入支出决算表(财决07表)'!$A$10:$T$500,15,FALSE)),"",VLOOKUP(A197,'[1]Z07 一般公共预算财政拨款收入支出决算表(财决07表)'!$A$10:$T$500,15,FALSE))</f>
        <v/>
      </c>
      <c r="G197" s="91">
        <f>'[1]Z07 一般公共预算财政拨款收入支出决算表(财决07表)'!A195</f>
        <v>0</v>
      </c>
      <c r="H197" s="101">
        <f>'[1]Z07 一般公共预算财政拨款收入支出决算表(财决07表)'!$K195</f>
        <v>0</v>
      </c>
      <c r="I197" s="91" t="str">
        <f t="shared" si="8"/>
        <v>2</v>
      </c>
      <c r="J197" s="91" t="str">
        <f t="shared" si="9"/>
        <v>2</v>
      </c>
      <c r="K197" s="91">
        <f t="shared" si="10"/>
        <v>4</v>
      </c>
      <c r="L197" s="91" t="str">
        <f t="shared" si="11"/>
        <v/>
      </c>
      <c r="O197" s="4"/>
      <c r="P197" s="4"/>
      <c r="Q197" s="4"/>
      <c r="R197" s="4"/>
      <c r="S197" s="4"/>
      <c r="T197" s="4"/>
      <c r="U197" s="4"/>
      <c r="V197" s="4"/>
      <c r="W197" s="4"/>
      <c r="X197" s="4"/>
    </row>
    <row r="198" spans="1:24" ht="20.100000000000001" customHeight="1">
      <c r="A198" s="19" t="str">
        <f t="array" ref="A198">INDEX(G:G,SMALL(IF($K$12:$K$500=2,ROW($12:$500),4^8),ROW(G187)))&amp;""</f>
        <v/>
      </c>
      <c r="B198" s="100"/>
      <c r="C198" s="20" t="str">
        <f>IF(ISERROR(VLOOKUP(A198,'[1]Z07 一般公共预算财政拨款收入支出决算表(财决07表)'!$A$10:$T$500,4,FALSE)),"",VLOOKUP(A198,'[1]Z07 一般公共预算财政拨款收入支出决算表(财决07表)'!$A$10:$T$500,4,FALSE))</f>
        <v/>
      </c>
      <c r="D198" s="105" t="str">
        <f>IF(ISERROR(VLOOKUP(A198,'[1]Z07 一般公共预算财政拨款收入支出决算表(财决07表)'!$A$10:$T$500,11,FALSE)),"",VLOOKUP(A198,'[1]Z07 一般公共预算财政拨款收入支出决算表(财决07表)'!$A$10:$T$500,11,FALSE))</f>
        <v/>
      </c>
      <c r="E198" s="105" t="str">
        <f>IF(ISERROR(VLOOKUP(A198,'[1]Z07 一般公共预算财政拨款收入支出决算表(财决07表)'!$A$10:$T$500,12,FALSE)),"",VLOOKUP(A198,'[1]Z07 一般公共预算财政拨款收入支出决算表(财决07表)'!$A$10:$T$500,12,FALSE))</f>
        <v/>
      </c>
      <c r="F198" s="105" t="str">
        <f>IF(ISERROR(VLOOKUP(A198,'[1]Z07 一般公共预算财政拨款收入支出决算表(财决07表)'!$A$10:$T$500,15,FALSE)),"",VLOOKUP(A198,'[1]Z07 一般公共预算财政拨款收入支出决算表(财决07表)'!$A$10:$T$500,15,FALSE))</f>
        <v/>
      </c>
      <c r="G198" s="91">
        <f>'[1]Z07 一般公共预算财政拨款收入支出决算表(财决07表)'!A196</f>
        <v>0</v>
      </c>
      <c r="H198" s="101">
        <f>'[1]Z07 一般公共预算财政拨款收入支出决算表(财决07表)'!$K196</f>
        <v>0</v>
      </c>
      <c r="I198" s="91" t="str">
        <f t="shared" si="8"/>
        <v>2</v>
      </c>
      <c r="J198" s="91" t="str">
        <f t="shared" si="9"/>
        <v>2</v>
      </c>
      <c r="K198" s="91">
        <f t="shared" si="10"/>
        <v>4</v>
      </c>
      <c r="L198" s="91" t="str">
        <f t="shared" si="11"/>
        <v/>
      </c>
      <c r="O198" s="4"/>
      <c r="P198" s="4"/>
      <c r="Q198" s="4"/>
      <c r="R198" s="4"/>
      <c r="S198" s="4"/>
      <c r="T198" s="4"/>
      <c r="U198" s="4"/>
      <c r="V198" s="4"/>
      <c r="W198" s="4"/>
      <c r="X198" s="4"/>
    </row>
    <row r="199" spans="1:24" ht="20.100000000000001" customHeight="1">
      <c r="A199" s="19" t="str">
        <f t="array" ref="A199">INDEX(G:G,SMALL(IF($K$12:$K$500=2,ROW($12:$500),4^8),ROW(G188)))&amp;""</f>
        <v/>
      </c>
      <c r="B199" s="100"/>
      <c r="C199" s="20" t="str">
        <f>IF(ISERROR(VLOOKUP(A199,'[1]Z07 一般公共预算财政拨款收入支出决算表(财决07表)'!$A$10:$T$500,4,FALSE)),"",VLOOKUP(A199,'[1]Z07 一般公共预算财政拨款收入支出决算表(财决07表)'!$A$10:$T$500,4,FALSE))</f>
        <v/>
      </c>
      <c r="D199" s="105" t="str">
        <f>IF(ISERROR(VLOOKUP(A199,'[1]Z07 一般公共预算财政拨款收入支出决算表(财决07表)'!$A$10:$T$500,11,FALSE)),"",VLOOKUP(A199,'[1]Z07 一般公共预算财政拨款收入支出决算表(财决07表)'!$A$10:$T$500,11,FALSE))</f>
        <v/>
      </c>
      <c r="E199" s="105" t="str">
        <f>IF(ISERROR(VLOOKUP(A199,'[1]Z07 一般公共预算财政拨款收入支出决算表(财决07表)'!$A$10:$T$500,12,FALSE)),"",VLOOKUP(A199,'[1]Z07 一般公共预算财政拨款收入支出决算表(财决07表)'!$A$10:$T$500,12,FALSE))</f>
        <v/>
      </c>
      <c r="F199" s="105" t="str">
        <f>IF(ISERROR(VLOOKUP(A199,'[1]Z07 一般公共预算财政拨款收入支出决算表(财决07表)'!$A$10:$T$500,15,FALSE)),"",VLOOKUP(A199,'[1]Z07 一般公共预算财政拨款收入支出决算表(财决07表)'!$A$10:$T$500,15,FALSE))</f>
        <v/>
      </c>
      <c r="G199" s="91">
        <f>'[1]Z07 一般公共预算财政拨款收入支出决算表(财决07表)'!A197</f>
        <v>0</v>
      </c>
      <c r="H199" s="101">
        <f>'[1]Z07 一般公共预算财政拨款收入支出决算表(财决07表)'!$K197</f>
        <v>0</v>
      </c>
      <c r="I199" s="91" t="str">
        <f t="shared" si="8"/>
        <v>2</v>
      </c>
      <c r="J199" s="91" t="str">
        <f t="shared" si="9"/>
        <v>2</v>
      </c>
      <c r="K199" s="91">
        <f t="shared" si="10"/>
        <v>4</v>
      </c>
      <c r="L199" s="91" t="str">
        <f t="shared" si="11"/>
        <v/>
      </c>
      <c r="O199" s="4"/>
      <c r="P199" s="4"/>
      <c r="Q199" s="4"/>
      <c r="R199" s="4"/>
      <c r="S199" s="4"/>
      <c r="T199" s="4"/>
      <c r="U199" s="4"/>
      <c r="V199" s="4"/>
      <c r="W199" s="4"/>
      <c r="X199" s="4"/>
    </row>
    <row r="200" spans="1:24" ht="20.100000000000001" customHeight="1">
      <c r="A200" s="19" t="str">
        <f t="array" ref="A200">INDEX(G:G,SMALL(IF($K$12:$K$500=2,ROW($12:$500),4^8),ROW(G189)))&amp;""</f>
        <v/>
      </c>
      <c r="B200" s="100"/>
      <c r="C200" s="20" t="str">
        <f>IF(ISERROR(VLOOKUP(A200,'[1]Z07 一般公共预算财政拨款收入支出决算表(财决07表)'!$A$10:$T$500,4,FALSE)),"",VLOOKUP(A200,'[1]Z07 一般公共预算财政拨款收入支出决算表(财决07表)'!$A$10:$T$500,4,FALSE))</f>
        <v/>
      </c>
      <c r="D200" s="105" t="str">
        <f>IF(ISERROR(VLOOKUP(A200,'[1]Z07 一般公共预算财政拨款收入支出决算表(财决07表)'!$A$10:$T$500,11,FALSE)),"",VLOOKUP(A200,'[1]Z07 一般公共预算财政拨款收入支出决算表(财决07表)'!$A$10:$T$500,11,FALSE))</f>
        <v/>
      </c>
      <c r="E200" s="105" t="str">
        <f>IF(ISERROR(VLOOKUP(A200,'[1]Z07 一般公共预算财政拨款收入支出决算表(财决07表)'!$A$10:$T$500,12,FALSE)),"",VLOOKUP(A200,'[1]Z07 一般公共预算财政拨款收入支出决算表(财决07表)'!$A$10:$T$500,12,FALSE))</f>
        <v/>
      </c>
      <c r="F200" s="105" t="str">
        <f>IF(ISERROR(VLOOKUP(A200,'[1]Z07 一般公共预算财政拨款收入支出决算表(财决07表)'!$A$10:$T$500,15,FALSE)),"",VLOOKUP(A200,'[1]Z07 一般公共预算财政拨款收入支出决算表(财决07表)'!$A$10:$T$500,15,FALSE))</f>
        <v/>
      </c>
      <c r="G200" s="91">
        <f>'[1]Z07 一般公共预算财政拨款收入支出决算表(财决07表)'!A198</f>
        <v>0</v>
      </c>
      <c r="H200" s="101">
        <f>'[1]Z07 一般公共预算财政拨款收入支出决算表(财决07表)'!$K198</f>
        <v>0</v>
      </c>
      <c r="I200" s="91" t="str">
        <f t="shared" si="8"/>
        <v>2</v>
      </c>
      <c r="J200" s="91" t="str">
        <f t="shared" si="9"/>
        <v>2</v>
      </c>
      <c r="K200" s="91">
        <f t="shared" si="10"/>
        <v>4</v>
      </c>
      <c r="L200" s="91" t="str">
        <f t="shared" si="11"/>
        <v/>
      </c>
      <c r="O200" s="4"/>
      <c r="P200" s="4"/>
      <c r="Q200" s="4"/>
      <c r="R200" s="4"/>
      <c r="S200" s="4"/>
      <c r="T200" s="4"/>
      <c r="U200" s="4"/>
      <c r="V200" s="4"/>
      <c r="W200" s="4"/>
      <c r="X200" s="4"/>
    </row>
    <row r="201" spans="1:24" ht="20.100000000000001" customHeight="1">
      <c r="A201" s="19" t="str">
        <f t="array" ref="A201">INDEX(G:G,SMALL(IF($K$12:$K$500=2,ROW($12:$500),4^8),ROW(G190)))&amp;""</f>
        <v/>
      </c>
      <c r="B201" s="100"/>
      <c r="C201" s="20" t="str">
        <f>IF(ISERROR(VLOOKUP(A201,'[1]Z07 一般公共预算财政拨款收入支出决算表(财决07表)'!$A$10:$T$500,4,FALSE)),"",VLOOKUP(A201,'[1]Z07 一般公共预算财政拨款收入支出决算表(财决07表)'!$A$10:$T$500,4,FALSE))</f>
        <v/>
      </c>
      <c r="D201" s="105" t="str">
        <f>IF(ISERROR(VLOOKUP(A201,'[1]Z07 一般公共预算财政拨款收入支出决算表(财决07表)'!$A$10:$T$500,11,FALSE)),"",VLOOKUP(A201,'[1]Z07 一般公共预算财政拨款收入支出决算表(财决07表)'!$A$10:$T$500,11,FALSE))</f>
        <v/>
      </c>
      <c r="E201" s="105" t="str">
        <f>IF(ISERROR(VLOOKUP(A201,'[1]Z07 一般公共预算财政拨款收入支出决算表(财决07表)'!$A$10:$T$500,12,FALSE)),"",VLOOKUP(A201,'[1]Z07 一般公共预算财政拨款收入支出决算表(财决07表)'!$A$10:$T$500,12,FALSE))</f>
        <v/>
      </c>
      <c r="F201" s="105" t="str">
        <f>IF(ISERROR(VLOOKUP(A201,'[1]Z07 一般公共预算财政拨款收入支出决算表(财决07表)'!$A$10:$T$500,15,FALSE)),"",VLOOKUP(A201,'[1]Z07 一般公共预算财政拨款收入支出决算表(财决07表)'!$A$10:$T$500,15,FALSE))</f>
        <v/>
      </c>
      <c r="G201" s="91">
        <f>'[1]Z07 一般公共预算财政拨款收入支出决算表(财决07表)'!A199</f>
        <v>0</v>
      </c>
      <c r="H201" s="101">
        <f>'[1]Z07 一般公共预算财政拨款收入支出决算表(财决07表)'!$K199</f>
        <v>0</v>
      </c>
      <c r="I201" s="91" t="str">
        <f t="shared" si="8"/>
        <v>2</v>
      </c>
      <c r="J201" s="91" t="str">
        <f t="shared" si="9"/>
        <v>2</v>
      </c>
      <c r="K201" s="91">
        <f t="shared" si="10"/>
        <v>4</v>
      </c>
      <c r="L201" s="91" t="str">
        <f t="shared" si="11"/>
        <v/>
      </c>
      <c r="O201" s="4"/>
      <c r="P201" s="4"/>
      <c r="Q201" s="4"/>
      <c r="R201" s="4"/>
      <c r="S201" s="4"/>
      <c r="T201" s="4"/>
      <c r="U201" s="4"/>
      <c r="V201" s="4"/>
      <c r="W201" s="4"/>
      <c r="X201" s="4"/>
    </row>
    <row r="202" spans="1:24" ht="20.100000000000001" customHeight="1">
      <c r="A202" s="19" t="str">
        <f t="array" ref="A202">INDEX(G:G,SMALL(IF($K$12:$K$500=2,ROW($12:$500),4^8),ROW(G191)))&amp;""</f>
        <v/>
      </c>
      <c r="B202" s="100"/>
      <c r="C202" s="20" t="str">
        <f>IF(ISERROR(VLOOKUP(A202,'[1]Z07 一般公共预算财政拨款收入支出决算表(财决07表)'!$A$10:$T$500,4,FALSE)),"",VLOOKUP(A202,'[1]Z07 一般公共预算财政拨款收入支出决算表(财决07表)'!$A$10:$T$500,4,FALSE))</f>
        <v/>
      </c>
      <c r="D202" s="105" t="str">
        <f>IF(ISERROR(VLOOKUP(A202,'[1]Z07 一般公共预算财政拨款收入支出决算表(财决07表)'!$A$10:$T$500,11,FALSE)),"",VLOOKUP(A202,'[1]Z07 一般公共预算财政拨款收入支出决算表(财决07表)'!$A$10:$T$500,11,FALSE))</f>
        <v/>
      </c>
      <c r="E202" s="105" t="str">
        <f>IF(ISERROR(VLOOKUP(A202,'[1]Z07 一般公共预算财政拨款收入支出决算表(财决07表)'!$A$10:$T$500,12,FALSE)),"",VLOOKUP(A202,'[1]Z07 一般公共预算财政拨款收入支出决算表(财决07表)'!$A$10:$T$500,12,FALSE))</f>
        <v/>
      </c>
      <c r="F202" s="105" t="str">
        <f>IF(ISERROR(VLOOKUP(A202,'[1]Z07 一般公共预算财政拨款收入支出决算表(财决07表)'!$A$10:$T$500,15,FALSE)),"",VLOOKUP(A202,'[1]Z07 一般公共预算财政拨款收入支出决算表(财决07表)'!$A$10:$T$500,15,FALSE))</f>
        <v/>
      </c>
      <c r="G202" s="91">
        <f>'[1]Z07 一般公共预算财政拨款收入支出决算表(财决07表)'!A200</f>
        <v>0</v>
      </c>
      <c r="H202" s="101">
        <f>'[1]Z07 一般公共预算财政拨款收入支出决算表(财决07表)'!$K200</f>
        <v>0</v>
      </c>
      <c r="I202" s="91" t="str">
        <f t="shared" si="8"/>
        <v>2</v>
      </c>
      <c r="J202" s="91" t="str">
        <f t="shared" si="9"/>
        <v>2</v>
      </c>
      <c r="K202" s="91">
        <f t="shared" si="10"/>
        <v>4</v>
      </c>
      <c r="L202" s="91" t="str">
        <f t="shared" si="11"/>
        <v/>
      </c>
      <c r="O202" s="4"/>
      <c r="P202" s="4"/>
      <c r="Q202" s="4"/>
      <c r="R202" s="4"/>
      <c r="S202" s="4"/>
      <c r="T202" s="4"/>
      <c r="U202" s="4"/>
      <c r="V202" s="4"/>
      <c r="W202" s="4"/>
      <c r="X202" s="4"/>
    </row>
    <row r="203" spans="1:24" ht="20.100000000000001" customHeight="1">
      <c r="A203" s="19" t="str">
        <f t="array" ref="A203">INDEX(G:G,SMALL(IF($K$12:$K$500=2,ROW($12:$500),4^8),ROW(G192)))&amp;""</f>
        <v/>
      </c>
      <c r="B203" s="100"/>
      <c r="C203" s="20" t="str">
        <f>IF(ISERROR(VLOOKUP(A203,'[1]Z07 一般公共预算财政拨款收入支出决算表(财决07表)'!$A$10:$T$500,4,FALSE)),"",VLOOKUP(A203,'[1]Z07 一般公共预算财政拨款收入支出决算表(财决07表)'!$A$10:$T$500,4,FALSE))</f>
        <v/>
      </c>
      <c r="D203" s="105" t="str">
        <f>IF(ISERROR(VLOOKUP(A203,'[1]Z07 一般公共预算财政拨款收入支出决算表(财决07表)'!$A$10:$T$500,11,FALSE)),"",VLOOKUP(A203,'[1]Z07 一般公共预算财政拨款收入支出决算表(财决07表)'!$A$10:$T$500,11,FALSE))</f>
        <v/>
      </c>
      <c r="E203" s="105" t="str">
        <f>IF(ISERROR(VLOOKUP(A203,'[1]Z07 一般公共预算财政拨款收入支出决算表(财决07表)'!$A$10:$T$500,12,FALSE)),"",VLOOKUP(A203,'[1]Z07 一般公共预算财政拨款收入支出决算表(财决07表)'!$A$10:$T$500,12,FALSE))</f>
        <v/>
      </c>
      <c r="F203" s="105" t="str">
        <f>IF(ISERROR(VLOOKUP(A203,'[1]Z07 一般公共预算财政拨款收入支出决算表(财决07表)'!$A$10:$T$500,15,FALSE)),"",VLOOKUP(A203,'[1]Z07 一般公共预算财政拨款收入支出决算表(财决07表)'!$A$10:$T$500,15,FALSE))</f>
        <v/>
      </c>
      <c r="G203" s="91">
        <f>'[1]Z07 一般公共预算财政拨款收入支出决算表(财决07表)'!A201</f>
        <v>0</v>
      </c>
      <c r="H203" s="101">
        <f>'[1]Z07 一般公共预算财政拨款收入支出决算表(财决07表)'!$K201</f>
        <v>0</v>
      </c>
      <c r="I203" s="91" t="str">
        <f t="shared" si="8"/>
        <v>2</v>
      </c>
      <c r="J203" s="91" t="str">
        <f t="shared" si="9"/>
        <v>2</v>
      </c>
      <c r="K203" s="91">
        <f t="shared" si="10"/>
        <v>4</v>
      </c>
      <c r="L203" s="91" t="str">
        <f t="shared" si="11"/>
        <v/>
      </c>
      <c r="O203" s="4"/>
      <c r="P203" s="4"/>
      <c r="Q203" s="4"/>
      <c r="R203" s="4"/>
      <c r="S203" s="4"/>
      <c r="T203" s="4"/>
      <c r="U203" s="4"/>
      <c r="V203" s="4"/>
      <c r="W203" s="4"/>
      <c r="X203" s="4"/>
    </row>
    <row r="204" spans="1:24" ht="20.100000000000001" customHeight="1">
      <c r="A204" s="19" t="str">
        <f t="array" ref="A204">INDEX(G:G,SMALL(IF($K$12:$K$500=2,ROW($12:$500),4^8),ROW(G193)))&amp;""</f>
        <v/>
      </c>
      <c r="B204" s="100"/>
      <c r="C204" s="20" t="str">
        <f>IF(ISERROR(VLOOKUP(A204,'[1]Z07 一般公共预算财政拨款收入支出决算表(财决07表)'!$A$10:$T$500,4,FALSE)),"",VLOOKUP(A204,'[1]Z07 一般公共预算财政拨款收入支出决算表(财决07表)'!$A$10:$T$500,4,FALSE))</f>
        <v/>
      </c>
      <c r="D204" s="105" t="str">
        <f>IF(ISERROR(VLOOKUP(A204,'[1]Z07 一般公共预算财政拨款收入支出决算表(财决07表)'!$A$10:$T$500,11,FALSE)),"",VLOOKUP(A204,'[1]Z07 一般公共预算财政拨款收入支出决算表(财决07表)'!$A$10:$T$500,11,FALSE))</f>
        <v/>
      </c>
      <c r="E204" s="105" t="str">
        <f>IF(ISERROR(VLOOKUP(A204,'[1]Z07 一般公共预算财政拨款收入支出决算表(财决07表)'!$A$10:$T$500,12,FALSE)),"",VLOOKUP(A204,'[1]Z07 一般公共预算财政拨款收入支出决算表(财决07表)'!$A$10:$T$500,12,FALSE))</f>
        <v/>
      </c>
      <c r="F204" s="105" t="str">
        <f>IF(ISERROR(VLOOKUP(A204,'[1]Z07 一般公共预算财政拨款收入支出决算表(财决07表)'!$A$10:$T$500,15,FALSE)),"",VLOOKUP(A204,'[1]Z07 一般公共预算财政拨款收入支出决算表(财决07表)'!$A$10:$T$500,15,FALSE))</f>
        <v/>
      </c>
      <c r="G204" s="91">
        <f>'[1]Z07 一般公共预算财政拨款收入支出决算表(财决07表)'!A202</f>
        <v>0</v>
      </c>
      <c r="H204" s="101">
        <f>'[1]Z07 一般公共预算财政拨款收入支出决算表(财决07表)'!$K202</f>
        <v>0</v>
      </c>
      <c r="I204" s="91" t="str">
        <f t="shared" si="8"/>
        <v>2</v>
      </c>
      <c r="J204" s="91" t="str">
        <f t="shared" si="9"/>
        <v>2</v>
      </c>
      <c r="K204" s="91">
        <f t="shared" si="10"/>
        <v>4</v>
      </c>
      <c r="L204" s="91" t="str">
        <f t="shared" si="11"/>
        <v/>
      </c>
      <c r="O204" s="4"/>
      <c r="P204" s="4"/>
      <c r="Q204" s="4"/>
      <c r="R204" s="4"/>
      <c r="S204" s="4"/>
      <c r="T204" s="4"/>
      <c r="U204" s="4"/>
      <c r="V204" s="4"/>
      <c r="W204" s="4"/>
      <c r="X204" s="4"/>
    </row>
    <row r="205" spans="1:24" ht="20.100000000000001" customHeight="1">
      <c r="A205" s="19" t="str">
        <f t="array" ref="A205">INDEX(G:G,SMALL(IF($K$12:$K$500=2,ROW($12:$500),4^8),ROW(G194)))&amp;""</f>
        <v/>
      </c>
      <c r="B205" s="100"/>
      <c r="C205" s="20" t="str">
        <f>IF(ISERROR(VLOOKUP(A205,'[1]Z07 一般公共预算财政拨款收入支出决算表(财决07表)'!$A$10:$T$500,4,FALSE)),"",VLOOKUP(A205,'[1]Z07 一般公共预算财政拨款收入支出决算表(财决07表)'!$A$10:$T$500,4,FALSE))</f>
        <v/>
      </c>
      <c r="D205" s="105" t="str">
        <f>IF(ISERROR(VLOOKUP(A205,'[1]Z07 一般公共预算财政拨款收入支出决算表(财决07表)'!$A$10:$T$500,11,FALSE)),"",VLOOKUP(A205,'[1]Z07 一般公共预算财政拨款收入支出决算表(财决07表)'!$A$10:$T$500,11,FALSE))</f>
        <v/>
      </c>
      <c r="E205" s="105" t="str">
        <f>IF(ISERROR(VLOOKUP(A205,'[1]Z07 一般公共预算财政拨款收入支出决算表(财决07表)'!$A$10:$T$500,12,FALSE)),"",VLOOKUP(A205,'[1]Z07 一般公共预算财政拨款收入支出决算表(财决07表)'!$A$10:$T$500,12,FALSE))</f>
        <v/>
      </c>
      <c r="F205" s="105" t="str">
        <f>IF(ISERROR(VLOOKUP(A205,'[1]Z07 一般公共预算财政拨款收入支出决算表(财决07表)'!$A$10:$T$500,15,FALSE)),"",VLOOKUP(A205,'[1]Z07 一般公共预算财政拨款收入支出决算表(财决07表)'!$A$10:$T$500,15,FALSE))</f>
        <v/>
      </c>
      <c r="G205" s="91">
        <f>'[1]Z07 一般公共预算财政拨款收入支出决算表(财决07表)'!A203</f>
        <v>0</v>
      </c>
      <c r="H205" s="101">
        <f>'[1]Z07 一般公共预算财政拨款收入支出决算表(财决07表)'!$K203</f>
        <v>0</v>
      </c>
      <c r="I205" s="91" t="str">
        <f t="shared" ref="I205:I268" si="12">IF(G205&gt;0,"1","2")</f>
        <v>2</v>
      </c>
      <c r="J205" s="91" t="str">
        <f t="shared" ref="J205:J268" si="13">IF(H205&gt;0,"1","2")</f>
        <v>2</v>
      </c>
      <c r="K205" s="91">
        <f t="shared" ref="K205:K268" si="14">I205+J205</f>
        <v>4</v>
      </c>
      <c r="L205" s="91" t="str">
        <f t="shared" ref="L205:L268" si="15">IF(C205&lt;&gt;"",ROW(),"")</f>
        <v/>
      </c>
      <c r="O205" s="4"/>
      <c r="P205" s="4"/>
      <c r="Q205" s="4"/>
      <c r="R205" s="4"/>
      <c r="S205" s="4"/>
      <c r="T205" s="4"/>
      <c r="U205" s="4"/>
      <c r="V205" s="4"/>
      <c r="W205" s="4"/>
      <c r="X205" s="4"/>
    </row>
    <row r="206" spans="1:24" ht="20.100000000000001" customHeight="1">
      <c r="A206" s="19" t="str">
        <f t="array" ref="A206">INDEX(G:G,SMALL(IF($K$12:$K$500=2,ROW($12:$500),4^8),ROW(G195)))&amp;""</f>
        <v/>
      </c>
      <c r="B206" s="100"/>
      <c r="C206" s="20" t="str">
        <f>IF(ISERROR(VLOOKUP(A206,'[1]Z07 一般公共预算财政拨款收入支出决算表(财决07表)'!$A$10:$T$500,4,FALSE)),"",VLOOKUP(A206,'[1]Z07 一般公共预算财政拨款收入支出决算表(财决07表)'!$A$10:$T$500,4,FALSE))</f>
        <v/>
      </c>
      <c r="D206" s="105" t="str">
        <f>IF(ISERROR(VLOOKUP(A206,'[1]Z07 一般公共预算财政拨款收入支出决算表(财决07表)'!$A$10:$T$500,11,FALSE)),"",VLOOKUP(A206,'[1]Z07 一般公共预算财政拨款收入支出决算表(财决07表)'!$A$10:$T$500,11,FALSE))</f>
        <v/>
      </c>
      <c r="E206" s="105" t="str">
        <f>IF(ISERROR(VLOOKUP(A206,'[1]Z07 一般公共预算财政拨款收入支出决算表(财决07表)'!$A$10:$T$500,12,FALSE)),"",VLOOKUP(A206,'[1]Z07 一般公共预算财政拨款收入支出决算表(财决07表)'!$A$10:$T$500,12,FALSE))</f>
        <v/>
      </c>
      <c r="F206" s="105" t="str">
        <f>IF(ISERROR(VLOOKUP(A206,'[1]Z07 一般公共预算财政拨款收入支出决算表(财决07表)'!$A$10:$T$500,15,FALSE)),"",VLOOKUP(A206,'[1]Z07 一般公共预算财政拨款收入支出决算表(财决07表)'!$A$10:$T$500,15,FALSE))</f>
        <v/>
      </c>
      <c r="G206" s="91">
        <f>'[1]Z07 一般公共预算财政拨款收入支出决算表(财决07表)'!A204</f>
        <v>0</v>
      </c>
      <c r="H206" s="101">
        <f>'[1]Z07 一般公共预算财政拨款收入支出决算表(财决07表)'!$K204</f>
        <v>0</v>
      </c>
      <c r="I206" s="91" t="str">
        <f t="shared" si="12"/>
        <v>2</v>
      </c>
      <c r="J206" s="91" t="str">
        <f t="shared" si="13"/>
        <v>2</v>
      </c>
      <c r="K206" s="91">
        <f t="shared" si="14"/>
        <v>4</v>
      </c>
      <c r="L206" s="91" t="str">
        <f t="shared" si="15"/>
        <v/>
      </c>
      <c r="O206" s="4"/>
      <c r="P206" s="4"/>
      <c r="Q206" s="4"/>
      <c r="R206" s="4"/>
      <c r="S206" s="4"/>
      <c r="T206" s="4"/>
      <c r="U206" s="4"/>
      <c r="V206" s="4"/>
      <c r="W206" s="4"/>
      <c r="X206" s="4"/>
    </row>
    <row r="207" spans="1:24" ht="20.100000000000001" customHeight="1">
      <c r="A207" s="19" t="str">
        <f t="array" ref="A207">INDEX(G:G,SMALL(IF($K$12:$K$500=2,ROW($12:$500),4^8),ROW(G196)))&amp;""</f>
        <v/>
      </c>
      <c r="B207" s="100"/>
      <c r="C207" s="20" t="str">
        <f>IF(ISERROR(VLOOKUP(A207,'[1]Z07 一般公共预算财政拨款收入支出决算表(财决07表)'!$A$10:$T$500,4,FALSE)),"",VLOOKUP(A207,'[1]Z07 一般公共预算财政拨款收入支出决算表(财决07表)'!$A$10:$T$500,4,FALSE))</f>
        <v/>
      </c>
      <c r="D207" s="105" t="str">
        <f>IF(ISERROR(VLOOKUP(A207,'[1]Z07 一般公共预算财政拨款收入支出决算表(财决07表)'!$A$10:$T$500,11,FALSE)),"",VLOOKUP(A207,'[1]Z07 一般公共预算财政拨款收入支出决算表(财决07表)'!$A$10:$T$500,11,FALSE))</f>
        <v/>
      </c>
      <c r="E207" s="105" t="str">
        <f>IF(ISERROR(VLOOKUP(A207,'[1]Z07 一般公共预算财政拨款收入支出决算表(财决07表)'!$A$10:$T$500,12,FALSE)),"",VLOOKUP(A207,'[1]Z07 一般公共预算财政拨款收入支出决算表(财决07表)'!$A$10:$T$500,12,FALSE))</f>
        <v/>
      </c>
      <c r="F207" s="105" t="str">
        <f>IF(ISERROR(VLOOKUP(A207,'[1]Z07 一般公共预算财政拨款收入支出决算表(财决07表)'!$A$10:$T$500,15,FALSE)),"",VLOOKUP(A207,'[1]Z07 一般公共预算财政拨款收入支出决算表(财决07表)'!$A$10:$T$500,15,FALSE))</f>
        <v/>
      </c>
      <c r="G207" s="91">
        <f>'[1]Z07 一般公共预算财政拨款收入支出决算表(财决07表)'!A205</f>
        <v>0</v>
      </c>
      <c r="H207" s="101">
        <f>'[1]Z07 一般公共预算财政拨款收入支出决算表(财决07表)'!$K205</f>
        <v>0</v>
      </c>
      <c r="I207" s="91" t="str">
        <f t="shared" si="12"/>
        <v>2</v>
      </c>
      <c r="J207" s="91" t="str">
        <f t="shared" si="13"/>
        <v>2</v>
      </c>
      <c r="K207" s="91">
        <f t="shared" si="14"/>
        <v>4</v>
      </c>
      <c r="L207" s="91" t="str">
        <f t="shared" si="15"/>
        <v/>
      </c>
      <c r="O207" s="4"/>
      <c r="P207" s="4"/>
      <c r="Q207" s="4"/>
      <c r="R207" s="4"/>
      <c r="S207" s="4"/>
      <c r="T207" s="4"/>
      <c r="U207" s="4"/>
      <c r="V207" s="4"/>
      <c r="W207" s="4"/>
      <c r="X207" s="4"/>
    </row>
    <row r="208" spans="1:24" ht="20.100000000000001" customHeight="1">
      <c r="A208" s="19" t="str">
        <f t="array" ref="A208">INDEX(G:G,SMALL(IF($K$12:$K$500=2,ROW($12:$500),4^8),ROW(G197)))&amp;""</f>
        <v/>
      </c>
      <c r="B208" s="100"/>
      <c r="C208" s="20" t="str">
        <f>IF(ISERROR(VLOOKUP(A208,'[1]Z07 一般公共预算财政拨款收入支出决算表(财决07表)'!$A$10:$T$500,4,FALSE)),"",VLOOKUP(A208,'[1]Z07 一般公共预算财政拨款收入支出决算表(财决07表)'!$A$10:$T$500,4,FALSE))</f>
        <v/>
      </c>
      <c r="D208" s="105" t="str">
        <f>IF(ISERROR(VLOOKUP(A208,'[1]Z07 一般公共预算财政拨款收入支出决算表(财决07表)'!$A$10:$T$500,11,FALSE)),"",VLOOKUP(A208,'[1]Z07 一般公共预算财政拨款收入支出决算表(财决07表)'!$A$10:$T$500,11,FALSE))</f>
        <v/>
      </c>
      <c r="E208" s="105" t="str">
        <f>IF(ISERROR(VLOOKUP(A208,'[1]Z07 一般公共预算财政拨款收入支出决算表(财决07表)'!$A$10:$T$500,12,FALSE)),"",VLOOKUP(A208,'[1]Z07 一般公共预算财政拨款收入支出决算表(财决07表)'!$A$10:$T$500,12,FALSE))</f>
        <v/>
      </c>
      <c r="F208" s="105" t="str">
        <f>IF(ISERROR(VLOOKUP(A208,'[1]Z07 一般公共预算财政拨款收入支出决算表(财决07表)'!$A$10:$T$500,15,FALSE)),"",VLOOKUP(A208,'[1]Z07 一般公共预算财政拨款收入支出决算表(财决07表)'!$A$10:$T$500,15,FALSE))</f>
        <v/>
      </c>
      <c r="G208" s="91">
        <f>'[1]Z07 一般公共预算财政拨款收入支出决算表(财决07表)'!A206</f>
        <v>0</v>
      </c>
      <c r="H208" s="101">
        <f>'[1]Z07 一般公共预算财政拨款收入支出决算表(财决07表)'!$K206</f>
        <v>0</v>
      </c>
      <c r="I208" s="91" t="str">
        <f t="shared" si="12"/>
        <v>2</v>
      </c>
      <c r="J208" s="91" t="str">
        <f t="shared" si="13"/>
        <v>2</v>
      </c>
      <c r="K208" s="91">
        <f t="shared" si="14"/>
        <v>4</v>
      </c>
      <c r="L208" s="91" t="str">
        <f t="shared" si="15"/>
        <v/>
      </c>
      <c r="O208" s="4"/>
      <c r="P208" s="4"/>
      <c r="Q208" s="4"/>
      <c r="R208" s="4"/>
      <c r="S208" s="4"/>
      <c r="T208" s="4"/>
      <c r="U208" s="4"/>
      <c r="V208" s="4"/>
      <c r="W208" s="4"/>
      <c r="X208" s="4"/>
    </row>
    <row r="209" spans="1:24" ht="20.100000000000001" customHeight="1">
      <c r="A209" s="19" t="str">
        <f t="array" ref="A209">INDEX(G:G,SMALL(IF($K$12:$K$500=2,ROW($12:$500),4^8),ROW(G198)))&amp;""</f>
        <v/>
      </c>
      <c r="B209" s="100"/>
      <c r="C209" s="20" t="str">
        <f>IF(ISERROR(VLOOKUP(A209,'[1]Z07 一般公共预算财政拨款收入支出决算表(财决07表)'!$A$10:$T$500,4,FALSE)),"",VLOOKUP(A209,'[1]Z07 一般公共预算财政拨款收入支出决算表(财决07表)'!$A$10:$T$500,4,FALSE))</f>
        <v/>
      </c>
      <c r="D209" s="105" t="str">
        <f>IF(ISERROR(VLOOKUP(A209,'[1]Z07 一般公共预算财政拨款收入支出决算表(财决07表)'!$A$10:$T$500,11,FALSE)),"",VLOOKUP(A209,'[1]Z07 一般公共预算财政拨款收入支出决算表(财决07表)'!$A$10:$T$500,11,FALSE))</f>
        <v/>
      </c>
      <c r="E209" s="105" t="str">
        <f>IF(ISERROR(VLOOKUP(A209,'[1]Z07 一般公共预算财政拨款收入支出决算表(财决07表)'!$A$10:$T$500,12,FALSE)),"",VLOOKUP(A209,'[1]Z07 一般公共预算财政拨款收入支出决算表(财决07表)'!$A$10:$T$500,12,FALSE))</f>
        <v/>
      </c>
      <c r="F209" s="105" t="str">
        <f>IF(ISERROR(VLOOKUP(A209,'[1]Z07 一般公共预算财政拨款收入支出决算表(财决07表)'!$A$10:$T$500,15,FALSE)),"",VLOOKUP(A209,'[1]Z07 一般公共预算财政拨款收入支出决算表(财决07表)'!$A$10:$T$500,15,FALSE))</f>
        <v/>
      </c>
      <c r="G209" s="91">
        <f>'[1]Z07 一般公共预算财政拨款收入支出决算表(财决07表)'!A207</f>
        <v>0</v>
      </c>
      <c r="H209" s="101">
        <f>'[1]Z07 一般公共预算财政拨款收入支出决算表(财决07表)'!$K207</f>
        <v>0</v>
      </c>
      <c r="I209" s="91" t="str">
        <f t="shared" si="12"/>
        <v>2</v>
      </c>
      <c r="J209" s="91" t="str">
        <f t="shared" si="13"/>
        <v>2</v>
      </c>
      <c r="K209" s="91">
        <f t="shared" si="14"/>
        <v>4</v>
      </c>
      <c r="L209" s="91" t="str">
        <f t="shared" si="15"/>
        <v/>
      </c>
      <c r="O209" s="4"/>
      <c r="P209" s="4"/>
      <c r="Q209" s="4"/>
      <c r="R209" s="4"/>
      <c r="S209" s="4"/>
      <c r="T209" s="4"/>
      <c r="U209" s="4"/>
      <c r="V209" s="4"/>
      <c r="W209" s="4"/>
      <c r="X209" s="4"/>
    </row>
    <row r="210" spans="1:24" ht="20.100000000000001" customHeight="1">
      <c r="A210" s="19" t="str">
        <f t="array" ref="A210">INDEX(G:G,SMALL(IF($K$12:$K$500=2,ROW($12:$500),4^8),ROW(G199)))&amp;""</f>
        <v/>
      </c>
      <c r="B210" s="100"/>
      <c r="C210" s="20" t="str">
        <f>IF(ISERROR(VLOOKUP(A210,'[1]Z07 一般公共预算财政拨款收入支出决算表(财决07表)'!$A$10:$T$500,4,FALSE)),"",VLOOKUP(A210,'[1]Z07 一般公共预算财政拨款收入支出决算表(财决07表)'!$A$10:$T$500,4,FALSE))</f>
        <v/>
      </c>
      <c r="D210" s="105" t="str">
        <f>IF(ISERROR(VLOOKUP(A210,'[1]Z07 一般公共预算财政拨款收入支出决算表(财决07表)'!$A$10:$T$500,11,FALSE)),"",VLOOKUP(A210,'[1]Z07 一般公共预算财政拨款收入支出决算表(财决07表)'!$A$10:$T$500,11,FALSE))</f>
        <v/>
      </c>
      <c r="E210" s="105" t="str">
        <f>IF(ISERROR(VLOOKUP(A210,'[1]Z07 一般公共预算财政拨款收入支出决算表(财决07表)'!$A$10:$T$500,12,FALSE)),"",VLOOKUP(A210,'[1]Z07 一般公共预算财政拨款收入支出决算表(财决07表)'!$A$10:$T$500,12,FALSE))</f>
        <v/>
      </c>
      <c r="F210" s="105" t="str">
        <f>IF(ISERROR(VLOOKUP(A210,'[1]Z07 一般公共预算财政拨款收入支出决算表(财决07表)'!$A$10:$T$500,15,FALSE)),"",VLOOKUP(A210,'[1]Z07 一般公共预算财政拨款收入支出决算表(财决07表)'!$A$10:$T$500,15,FALSE))</f>
        <v/>
      </c>
      <c r="G210" s="91">
        <f>'[1]Z07 一般公共预算财政拨款收入支出决算表(财决07表)'!A208</f>
        <v>0</v>
      </c>
      <c r="H210" s="101">
        <f>'[1]Z07 一般公共预算财政拨款收入支出决算表(财决07表)'!$K208</f>
        <v>0</v>
      </c>
      <c r="I210" s="91" t="str">
        <f t="shared" si="12"/>
        <v>2</v>
      </c>
      <c r="J210" s="91" t="str">
        <f t="shared" si="13"/>
        <v>2</v>
      </c>
      <c r="K210" s="91">
        <f t="shared" si="14"/>
        <v>4</v>
      </c>
      <c r="L210" s="91" t="str">
        <f t="shared" si="15"/>
        <v/>
      </c>
      <c r="O210" s="4"/>
      <c r="P210" s="4"/>
      <c r="Q210" s="4"/>
      <c r="R210" s="4"/>
      <c r="S210" s="4"/>
      <c r="T210" s="4"/>
      <c r="U210" s="4"/>
      <c r="V210" s="4"/>
      <c r="W210" s="4"/>
      <c r="X210" s="4"/>
    </row>
    <row r="211" spans="1:24" ht="20.100000000000001" customHeight="1">
      <c r="A211" s="19" t="str">
        <f t="array" ref="A211">INDEX(G:G,SMALL(IF($K$12:$K$500=2,ROW($12:$500),4^8),ROW(G200)))&amp;""</f>
        <v/>
      </c>
      <c r="B211" s="100"/>
      <c r="C211" s="20" t="str">
        <f>IF(ISERROR(VLOOKUP(A211,'[1]Z07 一般公共预算财政拨款收入支出决算表(财决07表)'!$A$10:$T$500,4,FALSE)),"",VLOOKUP(A211,'[1]Z07 一般公共预算财政拨款收入支出决算表(财决07表)'!$A$10:$T$500,4,FALSE))</f>
        <v/>
      </c>
      <c r="D211" s="105" t="str">
        <f>IF(ISERROR(VLOOKUP(A211,'[1]Z07 一般公共预算财政拨款收入支出决算表(财决07表)'!$A$10:$T$500,11,FALSE)),"",VLOOKUP(A211,'[1]Z07 一般公共预算财政拨款收入支出决算表(财决07表)'!$A$10:$T$500,11,FALSE))</f>
        <v/>
      </c>
      <c r="E211" s="105" t="str">
        <f>IF(ISERROR(VLOOKUP(A211,'[1]Z07 一般公共预算财政拨款收入支出决算表(财决07表)'!$A$10:$T$500,12,FALSE)),"",VLOOKUP(A211,'[1]Z07 一般公共预算财政拨款收入支出决算表(财决07表)'!$A$10:$T$500,12,FALSE))</f>
        <v/>
      </c>
      <c r="F211" s="105" t="str">
        <f>IF(ISERROR(VLOOKUP(A211,'[1]Z07 一般公共预算财政拨款收入支出决算表(财决07表)'!$A$10:$T$500,15,FALSE)),"",VLOOKUP(A211,'[1]Z07 一般公共预算财政拨款收入支出决算表(财决07表)'!$A$10:$T$500,15,FALSE))</f>
        <v/>
      </c>
      <c r="G211" s="91">
        <f>'[1]Z07 一般公共预算财政拨款收入支出决算表(财决07表)'!A209</f>
        <v>0</v>
      </c>
      <c r="H211" s="101">
        <f>'[1]Z07 一般公共预算财政拨款收入支出决算表(财决07表)'!$K209</f>
        <v>0</v>
      </c>
      <c r="I211" s="91" t="str">
        <f t="shared" si="12"/>
        <v>2</v>
      </c>
      <c r="J211" s="91" t="str">
        <f t="shared" si="13"/>
        <v>2</v>
      </c>
      <c r="K211" s="91">
        <f t="shared" si="14"/>
        <v>4</v>
      </c>
      <c r="L211" s="91" t="str">
        <f t="shared" si="15"/>
        <v/>
      </c>
      <c r="O211" s="4"/>
      <c r="P211" s="4"/>
      <c r="Q211" s="4"/>
      <c r="R211" s="4"/>
      <c r="S211" s="4"/>
      <c r="T211" s="4"/>
      <c r="U211" s="4"/>
      <c r="V211" s="4"/>
      <c r="W211" s="4"/>
      <c r="X211" s="4"/>
    </row>
    <row r="212" spans="1:24" ht="20.100000000000001" customHeight="1">
      <c r="A212" s="19" t="str">
        <f t="array" ref="A212">INDEX(G:G,SMALL(IF($K$12:$K$500=2,ROW($12:$500),4^8),ROW(G201)))&amp;""</f>
        <v/>
      </c>
      <c r="B212" s="100"/>
      <c r="C212" s="20" t="str">
        <f>IF(ISERROR(VLOOKUP(A212,'[1]Z07 一般公共预算财政拨款收入支出决算表(财决07表)'!$A$10:$T$500,4,FALSE)),"",VLOOKUP(A212,'[1]Z07 一般公共预算财政拨款收入支出决算表(财决07表)'!$A$10:$T$500,4,FALSE))</f>
        <v/>
      </c>
      <c r="D212" s="105" t="str">
        <f>IF(ISERROR(VLOOKUP(A212,'[1]Z07 一般公共预算财政拨款收入支出决算表(财决07表)'!$A$10:$T$500,11,FALSE)),"",VLOOKUP(A212,'[1]Z07 一般公共预算财政拨款收入支出决算表(财决07表)'!$A$10:$T$500,11,FALSE))</f>
        <v/>
      </c>
      <c r="E212" s="105" t="str">
        <f>IF(ISERROR(VLOOKUP(A212,'[1]Z07 一般公共预算财政拨款收入支出决算表(财决07表)'!$A$10:$T$500,12,FALSE)),"",VLOOKUP(A212,'[1]Z07 一般公共预算财政拨款收入支出决算表(财决07表)'!$A$10:$T$500,12,FALSE))</f>
        <v/>
      </c>
      <c r="F212" s="105" t="str">
        <f>IF(ISERROR(VLOOKUP(A212,'[1]Z07 一般公共预算财政拨款收入支出决算表(财决07表)'!$A$10:$T$500,15,FALSE)),"",VLOOKUP(A212,'[1]Z07 一般公共预算财政拨款收入支出决算表(财决07表)'!$A$10:$T$500,15,FALSE))</f>
        <v/>
      </c>
      <c r="G212" s="91">
        <f>'[1]Z07 一般公共预算财政拨款收入支出决算表(财决07表)'!A210</f>
        <v>0</v>
      </c>
      <c r="H212" s="101">
        <f>'[1]Z07 一般公共预算财政拨款收入支出决算表(财决07表)'!$K210</f>
        <v>0</v>
      </c>
      <c r="I212" s="91" t="str">
        <f t="shared" si="12"/>
        <v>2</v>
      </c>
      <c r="J212" s="91" t="str">
        <f t="shared" si="13"/>
        <v>2</v>
      </c>
      <c r="K212" s="91">
        <f t="shared" si="14"/>
        <v>4</v>
      </c>
      <c r="L212" s="91" t="str">
        <f t="shared" si="15"/>
        <v/>
      </c>
      <c r="O212" s="4"/>
      <c r="P212" s="4"/>
      <c r="Q212" s="4"/>
      <c r="R212" s="4"/>
      <c r="S212" s="4"/>
      <c r="T212" s="4"/>
      <c r="U212" s="4"/>
      <c r="V212" s="4"/>
      <c r="W212" s="4"/>
      <c r="X212" s="4"/>
    </row>
    <row r="213" spans="1:24" ht="20.100000000000001" customHeight="1">
      <c r="A213" s="19" t="str">
        <f t="array" ref="A213">INDEX(G:G,SMALL(IF($K$12:$K$500=2,ROW($12:$500),4^8),ROW(G202)))&amp;""</f>
        <v/>
      </c>
      <c r="B213" s="100"/>
      <c r="C213" s="20" t="str">
        <f>IF(ISERROR(VLOOKUP(A213,'[1]Z07 一般公共预算财政拨款收入支出决算表(财决07表)'!$A$10:$T$500,4,FALSE)),"",VLOOKUP(A213,'[1]Z07 一般公共预算财政拨款收入支出决算表(财决07表)'!$A$10:$T$500,4,FALSE))</f>
        <v/>
      </c>
      <c r="D213" s="105" t="str">
        <f>IF(ISERROR(VLOOKUP(A213,'[1]Z07 一般公共预算财政拨款收入支出决算表(财决07表)'!$A$10:$T$500,11,FALSE)),"",VLOOKUP(A213,'[1]Z07 一般公共预算财政拨款收入支出决算表(财决07表)'!$A$10:$T$500,11,FALSE))</f>
        <v/>
      </c>
      <c r="E213" s="105" t="str">
        <f>IF(ISERROR(VLOOKUP(A213,'[1]Z07 一般公共预算财政拨款收入支出决算表(财决07表)'!$A$10:$T$500,12,FALSE)),"",VLOOKUP(A213,'[1]Z07 一般公共预算财政拨款收入支出决算表(财决07表)'!$A$10:$T$500,12,FALSE))</f>
        <v/>
      </c>
      <c r="F213" s="105" t="str">
        <f>IF(ISERROR(VLOOKUP(A213,'[1]Z07 一般公共预算财政拨款收入支出决算表(财决07表)'!$A$10:$T$500,15,FALSE)),"",VLOOKUP(A213,'[1]Z07 一般公共预算财政拨款收入支出决算表(财决07表)'!$A$10:$T$500,15,FALSE))</f>
        <v/>
      </c>
      <c r="G213" s="91">
        <f>'[1]Z07 一般公共预算财政拨款收入支出决算表(财决07表)'!A211</f>
        <v>0</v>
      </c>
      <c r="H213" s="101">
        <f>'[1]Z07 一般公共预算财政拨款收入支出决算表(财决07表)'!$K211</f>
        <v>0</v>
      </c>
      <c r="I213" s="91" t="str">
        <f t="shared" si="12"/>
        <v>2</v>
      </c>
      <c r="J213" s="91" t="str">
        <f t="shared" si="13"/>
        <v>2</v>
      </c>
      <c r="K213" s="91">
        <f t="shared" si="14"/>
        <v>4</v>
      </c>
      <c r="L213" s="91" t="str">
        <f t="shared" si="15"/>
        <v/>
      </c>
      <c r="O213" s="4"/>
      <c r="P213" s="4"/>
      <c r="Q213" s="4"/>
      <c r="R213" s="4"/>
      <c r="S213" s="4"/>
      <c r="T213" s="4"/>
      <c r="U213" s="4"/>
      <c r="V213" s="4"/>
      <c r="W213" s="4"/>
      <c r="X213" s="4"/>
    </row>
    <row r="214" spans="1:24" ht="20.100000000000001" customHeight="1">
      <c r="A214" s="19" t="str">
        <f t="array" ref="A214">INDEX(G:G,SMALL(IF($K$12:$K$500=2,ROW($12:$500),4^8),ROW(G203)))&amp;""</f>
        <v/>
      </c>
      <c r="B214" s="100"/>
      <c r="C214" s="20" t="str">
        <f>IF(ISERROR(VLOOKUP(A214,'[1]Z07 一般公共预算财政拨款收入支出决算表(财决07表)'!$A$10:$T$500,4,FALSE)),"",VLOOKUP(A214,'[1]Z07 一般公共预算财政拨款收入支出决算表(财决07表)'!$A$10:$T$500,4,FALSE))</f>
        <v/>
      </c>
      <c r="D214" s="105" t="str">
        <f>IF(ISERROR(VLOOKUP(A214,'[1]Z07 一般公共预算财政拨款收入支出决算表(财决07表)'!$A$10:$T$500,11,FALSE)),"",VLOOKUP(A214,'[1]Z07 一般公共预算财政拨款收入支出决算表(财决07表)'!$A$10:$T$500,11,FALSE))</f>
        <v/>
      </c>
      <c r="E214" s="105" t="str">
        <f>IF(ISERROR(VLOOKUP(A214,'[1]Z07 一般公共预算财政拨款收入支出决算表(财决07表)'!$A$10:$T$500,12,FALSE)),"",VLOOKUP(A214,'[1]Z07 一般公共预算财政拨款收入支出决算表(财决07表)'!$A$10:$T$500,12,FALSE))</f>
        <v/>
      </c>
      <c r="F214" s="105" t="str">
        <f>IF(ISERROR(VLOOKUP(A214,'[1]Z07 一般公共预算财政拨款收入支出决算表(财决07表)'!$A$10:$T$500,15,FALSE)),"",VLOOKUP(A214,'[1]Z07 一般公共预算财政拨款收入支出决算表(财决07表)'!$A$10:$T$500,15,FALSE))</f>
        <v/>
      </c>
      <c r="G214" s="91">
        <f>'[1]Z07 一般公共预算财政拨款收入支出决算表(财决07表)'!A212</f>
        <v>0</v>
      </c>
      <c r="H214" s="101">
        <f>'[1]Z07 一般公共预算财政拨款收入支出决算表(财决07表)'!$K212</f>
        <v>0</v>
      </c>
      <c r="I214" s="91" t="str">
        <f t="shared" si="12"/>
        <v>2</v>
      </c>
      <c r="J214" s="91" t="str">
        <f t="shared" si="13"/>
        <v>2</v>
      </c>
      <c r="K214" s="91">
        <f t="shared" si="14"/>
        <v>4</v>
      </c>
      <c r="L214" s="91" t="str">
        <f t="shared" si="15"/>
        <v/>
      </c>
      <c r="O214" s="4"/>
      <c r="P214" s="4"/>
      <c r="Q214" s="4"/>
      <c r="R214" s="4"/>
      <c r="S214" s="4"/>
      <c r="T214" s="4"/>
      <c r="U214" s="4"/>
      <c r="V214" s="4"/>
      <c r="W214" s="4"/>
      <c r="X214" s="4"/>
    </row>
    <row r="215" spans="1:24" ht="20.100000000000001" customHeight="1">
      <c r="A215" s="19" t="str">
        <f t="array" ref="A215">INDEX(G:G,SMALL(IF($K$12:$K$500=2,ROW($12:$500),4^8),ROW(G204)))&amp;""</f>
        <v/>
      </c>
      <c r="B215" s="100"/>
      <c r="C215" s="20" t="str">
        <f>IF(ISERROR(VLOOKUP(A215,'[1]Z07 一般公共预算财政拨款收入支出决算表(财决07表)'!$A$10:$T$500,4,FALSE)),"",VLOOKUP(A215,'[1]Z07 一般公共预算财政拨款收入支出决算表(财决07表)'!$A$10:$T$500,4,FALSE))</f>
        <v/>
      </c>
      <c r="D215" s="105" t="str">
        <f>IF(ISERROR(VLOOKUP(A215,'[1]Z07 一般公共预算财政拨款收入支出决算表(财决07表)'!$A$10:$T$500,11,FALSE)),"",VLOOKUP(A215,'[1]Z07 一般公共预算财政拨款收入支出决算表(财决07表)'!$A$10:$T$500,11,FALSE))</f>
        <v/>
      </c>
      <c r="E215" s="105" t="str">
        <f>IF(ISERROR(VLOOKUP(A215,'[1]Z07 一般公共预算财政拨款收入支出决算表(财决07表)'!$A$10:$T$500,12,FALSE)),"",VLOOKUP(A215,'[1]Z07 一般公共预算财政拨款收入支出决算表(财决07表)'!$A$10:$T$500,12,FALSE))</f>
        <v/>
      </c>
      <c r="F215" s="105" t="str">
        <f>IF(ISERROR(VLOOKUP(A215,'[1]Z07 一般公共预算财政拨款收入支出决算表(财决07表)'!$A$10:$T$500,15,FALSE)),"",VLOOKUP(A215,'[1]Z07 一般公共预算财政拨款收入支出决算表(财决07表)'!$A$10:$T$500,15,FALSE))</f>
        <v/>
      </c>
      <c r="G215" s="91">
        <f>'[1]Z07 一般公共预算财政拨款收入支出决算表(财决07表)'!A213</f>
        <v>0</v>
      </c>
      <c r="H215" s="101">
        <f>'[1]Z07 一般公共预算财政拨款收入支出决算表(财决07表)'!$K213</f>
        <v>0</v>
      </c>
      <c r="I215" s="91" t="str">
        <f t="shared" si="12"/>
        <v>2</v>
      </c>
      <c r="J215" s="91" t="str">
        <f t="shared" si="13"/>
        <v>2</v>
      </c>
      <c r="K215" s="91">
        <f t="shared" si="14"/>
        <v>4</v>
      </c>
      <c r="L215" s="91" t="str">
        <f t="shared" si="15"/>
        <v/>
      </c>
      <c r="O215" s="4"/>
      <c r="P215" s="4"/>
      <c r="Q215" s="4"/>
      <c r="R215" s="4"/>
      <c r="S215" s="4"/>
      <c r="T215" s="4"/>
      <c r="U215" s="4"/>
      <c r="V215" s="4"/>
      <c r="W215" s="4"/>
      <c r="X215" s="4"/>
    </row>
    <row r="216" spans="1:24" ht="20.100000000000001" customHeight="1">
      <c r="A216" s="19" t="str">
        <f t="array" ref="A216">INDEX(G:G,SMALL(IF($K$12:$K$500=2,ROW($12:$500),4^8),ROW(G205)))&amp;""</f>
        <v/>
      </c>
      <c r="B216" s="100"/>
      <c r="C216" s="20" t="str">
        <f>IF(ISERROR(VLOOKUP(A216,'[1]Z07 一般公共预算财政拨款收入支出决算表(财决07表)'!$A$10:$T$500,4,FALSE)),"",VLOOKUP(A216,'[1]Z07 一般公共预算财政拨款收入支出决算表(财决07表)'!$A$10:$T$500,4,FALSE))</f>
        <v/>
      </c>
      <c r="D216" s="105" t="str">
        <f>IF(ISERROR(VLOOKUP(A216,'[1]Z07 一般公共预算财政拨款收入支出决算表(财决07表)'!$A$10:$T$500,11,FALSE)),"",VLOOKUP(A216,'[1]Z07 一般公共预算财政拨款收入支出决算表(财决07表)'!$A$10:$T$500,11,FALSE))</f>
        <v/>
      </c>
      <c r="E216" s="105" t="str">
        <f>IF(ISERROR(VLOOKUP(A216,'[1]Z07 一般公共预算财政拨款收入支出决算表(财决07表)'!$A$10:$T$500,12,FALSE)),"",VLOOKUP(A216,'[1]Z07 一般公共预算财政拨款收入支出决算表(财决07表)'!$A$10:$T$500,12,FALSE))</f>
        <v/>
      </c>
      <c r="F216" s="105" t="str">
        <f>IF(ISERROR(VLOOKUP(A216,'[1]Z07 一般公共预算财政拨款收入支出决算表(财决07表)'!$A$10:$T$500,15,FALSE)),"",VLOOKUP(A216,'[1]Z07 一般公共预算财政拨款收入支出决算表(财决07表)'!$A$10:$T$500,15,FALSE))</f>
        <v/>
      </c>
      <c r="G216" s="91">
        <f>'[1]Z07 一般公共预算财政拨款收入支出决算表(财决07表)'!A214</f>
        <v>0</v>
      </c>
      <c r="H216" s="101">
        <f>'[1]Z07 一般公共预算财政拨款收入支出决算表(财决07表)'!$K214</f>
        <v>0</v>
      </c>
      <c r="I216" s="91" t="str">
        <f t="shared" si="12"/>
        <v>2</v>
      </c>
      <c r="J216" s="91" t="str">
        <f t="shared" si="13"/>
        <v>2</v>
      </c>
      <c r="K216" s="91">
        <f t="shared" si="14"/>
        <v>4</v>
      </c>
      <c r="L216" s="91" t="str">
        <f t="shared" si="15"/>
        <v/>
      </c>
      <c r="O216" s="4"/>
      <c r="P216" s="4"/>
      <c r="Q216" s="4"/>
      <c r="R216" s="4"/>
      <c r="S216" s="4"/>
      <c r="T216" s="4"/>
      <c r="U216" s="4"/>
      <c r="V216" s="4"/>
      <c r="W216" s="4"/>
      <c r="X216" s="4"/>
    </row>
    <row r="217" spans="1:24" ht="20.100000000000001" customHeight="1">
      <c r="A217" s="19" t="str">
        <f t="array" ref="A217">INDEX(G:G,SMALL(IF($K$12:$K$500=2,ROW($12:$500),4^8),ROW(G206)))&amp;""</f>
        <v/>
      </c>
      <c r="B217" s="100"/>
      <c r="C217" s="20" t="str">
        <f>IF(ISERROR(VLOOKUP(A217,'[1]Z07 一般公共预算财政拨款收入支出决算表(财决07表)'!$A$10:$T$500,4,FALSE)),"",VLOOKUP(A217,'[1]Z07 一般公共预算财政拨款收入支出决算表(财决07表)'!$A$10:$T$500,4,FALSE))</f>
        <v/>
      </c>
      <c r="D217" s="105" t="str">
        <f>IF(ISERROR(VLOOKUP(A217,'[1]Z07 一般公共预算财政拨款收入支出决算表(财决07表)'!$A$10:$T$500,11,FALSE)),"",VLOOKUP(A217,'[1]Z07 一般公共预算财政拨款收入支出决算表(财决07表)'!$A$10:$T$500,11,FALSE))</f>
        <v/>
      </c>
      <c r="E217" s="105" t="str">
        <f>IF(ISERROR(VLOOKUP(A217,'[1]Z07 一般公共预算财政拨款收入支出决算表(财决07表)'!$A$10:$T$500,12,FALSE)),"",VLOOKUP(A217,'[1]Z07 一般公共预算财政拨款收入支出决算表(财决07表)'!$A$10:$T$500,12,FALSE))</f>
        <v/>
      </c>
      <c r="F217" s="105" t="str">
        <f>IF(ISERROR(VLOOKUP(A217,'[1]Z07 一般公共预算财政拨款收入支出决算表(财决07表)'!$A$10:$T$500,15,FALSE)),"",VLOOKUP(A217,'[1]Z07 一般公共预算财政拨款收入支出决算表(财决07表)'!$A$10:$T$500,15,FALSE))</f>
        <v/>
      </c>
      <c r="G217" s="91">
        <f>'[1]Z07 一般公共预算财政拨款收入支出决算表(财决07表)'!A215</f>
        <v>0</v>
      </c>
      <c r="H217" s="101">
        <f>'[1]Z07 一般公共预算财政拨款收入支出决算表(财决07表)'!$K215</f>
        <v>0</v>
      </c>
      <c r="I217" s="91" t="str">
        <f t="shared" si="12"/>
        <v>2</v>
      </c>
      <c r="J217" s="91" t="str">
        <f t="shared" si="13"/>
        <v>2</v>
      </c>
      <c r="K217" s="91">
        <f t="shared" si="14"/>
        <v>4</v>
      </c>
      <c r="L217" s="91" t="str">
        <f t="shared" si="15"/>
        <v/>
      </c>
      <c r="O217" s="4"/>
      <c r="P217" s="4"/>
      <c r="Q217" s="4"/>
      <c r="R217" s="4"/>
      <c r="S217" s="4"/>
      <c r="T217" s="4"/>
      <c r="U217" s="4"/>
      <c r="V217" s="4"/>
      <c r="W217" s="4"/>
      <c r="X217" s="4"/>
    </row>
    <row r="218" spans="1:24" ht="20.100000000000001" customHeight="1">
      <c r="A218" s="19" t="str">
        <f t="array" ref="A218">INDEX(G:G,SMALL(IF($K$12:$K$500=2,ROW($12:$500),4^8),ROW(G207)))&amp;""</f>
        <v/>
      </c>
      <c r="B218" s="100"/>
      <c r="C218" s="20" t="str">
        <f>IF(ISERROR(VLOOKUP(A218,'[1]Z07 一般公共预算财政拨款收入支出决算表(财决07表)'!$A$10:$T$500,4,FALSE)),"",VLOOKUP(A218,'[1]Z07 一般公共预算财政拨款收入支出决算表(财决07表)'!$A$10:$T$500,4,FALSE))</f>
        <v/>
      </c>
      <c r="D218" s="105" t="str">
        <f>IF(ISERROR(VLOOKUP(A218,'[1]Z07 一般公共预算财政拨款收入支出决算表(财决07表)'!$A$10:$T$500,11,FALSE)),"",VLOOKUP(A218,'[1]Z07 一般公共预算财政拨款收入支出决算表(财决07表)'!$A$10:$T$500,11,FALSE))</f>
        <v/>
      </c>
      <c r="E218" s="105" t="str">
        <f>IF(ISERROR(VLOOKUP(A218,'[1]Z07 一般公共预算财政拨款收入支出决算表(财决07表)'!$A$10:$T$500,12,FALSE)),"",VLOOKUP(A218,'[1]Z07 一般公共预算财政拨款收入支出决算表(财决07表)'!$A$10:$T$500,12,FALSE))</f>
        <v/>
      </c>
      <c r="F218" s="105" t="str">
        <f>IF(ISERROR(VLOOKUP(A218,'[1]Z07 一般公共预算财政拨款收入支出决算表(财决07表)'!$A$10:$T$500,15,FALSE)),"",VLOOKUP(A218,'[1]Z07 一般公共预算财政拨款收入支出决算表(财决07表)'!$A$10:$T$500,15,FALSE))</f>
        <v/>
      </c>
      <c r="G218" s="91">
        <f>'[1]Z07 一般公共预算财政拨款收入支出决算表(财决07表)'!A216</f>
        <v>0</v>
      </c>
      <c r="H218" s="101">
        <f>'[1]Z07 一般公共预算财政拨款收入支出决算表(财决07表)'!$K216</f>
        <v>0</v>
      </c>
      <c r="I218" s="91" t="str">
        <f t="shared" si="12"/>
        <v>2</v>
      </c>
      <c r="J218" s="91" t="str">
        <f t="shared" si="13"/>
        <v>2</v>
      </c>
      <c r="K218" s="91">
        <f t="shared" si="14"/>
        <v>4</v>
      </c>
      <c r="L218" s="91" t="str">
        <f t="shared" si="15"/>
        <v/>
      </c>
      <c r="O218" s="4"/>
      <c r="P218" s="4"/>
      <c r="Q218" s="4"/>
      <c r="R218" s="4"/>
      <c r="S218" s="4"/>
      <c r="T218" s="4"/>
      <c r="U218" s="4"/>
      <c r="V218" s="4"/>
      <c r="W218" s="4"/>
      <c r="X218" s="4"/>
    </row>
    <row r="219" spans="1:24" ht="20.100000000000001" customHeight="1">
      <c r="A219" s="19" t="str">
        <f t="array" ref="A219">INDEX(G:G,SMALL(IF($K$12:$K$500=2,ROW($12:$500),4^8),ROW(G208)))&amp;""</f>
        <v/>
      </c>
      <c r="B219" s="100"/>
      <c r="C219" s="20" t="str">
        <f>IF(ISERROR(VLOOKUP(A219,'[1]Z07 一般公共预算财政拨款收入支出决算表(财决07表)'!$A$10:$T$500,4,FALSE)),"",VLOOKUP(A219,'[1]Z07 一般公共预算财政拨款收入支出决算表(财决07表)'!$A$10:$T$500,4,FALSE))</f>
        <v/>
      </c>
      <c r="D219" s="105" t="str">
        <f>IF(ISERROR(VLOOKUP(A219,'[1]Z07 一般公共预算财政拨款收入支出决算表(财决07表)'!$A$10:$T$500,11,FALSE)),"",VLOOKUP(A219,'[1]Z07 一般公共预算财政拨款收入支出决算表(财决07表)'!$A$10:$T$500,11,FALSE))</f>
        <v/>
      </c>
      <c r="E219" s="105" t="str">
        <f>IF(ISERROR(VLOOKUP(A219,'[1]Z07 一般公共预算财政拨款收入支出决算表(财决07表)'!$A$10:$T$500,12,FALSE)),"",VLOOKUP(A219,'[1]Z07 一般公共预算财政拨款收入支出决算表(财决07表)'!$A$10:$T$500,12,FALSE))</f>
        <v/>
      </c>
      <c r="F219" s="105" t="str">
        <f>IF(ISERROR(VLOOKUP(A219,'[1]Z07 一般公共预算财政拨款收入支出决算表(财决07表)'!$A$10:$T$500,15,FALSE)),"",VLOOKUP(A219,'[1]Z07 一般公共预算财政拨款收入支出决算表(财决07表)'!$A$10:$T$500,15,FALSE))</f>
        <v/>
      </c>
      <c r="G219" s="91">
        <f>'[1]Z07 一般公共预算财政拨款收入支出决算表(财决07表)'!A217</f>
        <v>0</v>
      </c>
      <c r="H219" s="101">
        <f>'[1]Z07 一般公共预算财政拨款收入支出决算表(财决07表)'!$K217</f>
        <v>0</v>
      </c>
      <c r="I219" s="91" t="str">
        <f t="shared" si="12"/>
        <v>2</v>
      </c>
      <c r="J219" s="91" t="str">
        <f t="shared" si="13"/>
        <v>2</v>
      </c>
      <c r="K219" s="91">
        <f t="shared" si="14"/>
        <v>4</v>
      </c>
      <c r="L219" s="91" t="str">
        <f t="shared" si="15"/>
        <v/>
      </c>
      <c r="O219" s="4"/>
      <c r="P219" s="4"/>
      <c r="Q219" s="4"/>
      <c r="R219" s="4"/>
      <c r="S219" s="4"/>
      <c r="T219" s="4"/>
      <c r="U219" s="4"/>
      <c r="V219" s="4"/>
      <c r="W219" s="4"/>
      <c r="X219" s="4"/>
    </row>
    <row r="220" spans="1:24" ht="20.100000000000001" customHeight="1">
      <c r="A220" s="19" t="str">
        <f t="array" ref="A220">INDEX(G:G,SMALL(IF($K$12:$K$500=2,ROW($12:$500),4^8),ROW(G209)))&amp;""</f>
        <v/>
      </c>
      <c r="B220" s="100"/>
      <c r="C220" s="20" t="str">
        <f>IF(ISERROR(VLOOKUP(A220,'[1]Z07 一般公共预算财政拨款收入支出决算表(财决07表)'!$A$10:$T$500,4,FALSE)),"",VLOOKUP(A220,'[1]Z07 一般公共预算财政拨款收入支出决算表(财决07表)'!$A$10:$T$500,4,FALSE))</f>
        <v/>
      </c>
      <c r="D220" s="105" t="str">
        <f>IF(ISERROR(VLOOKUP(A220,'[1]Z07 一般公共预算财政拨款收入支出决算表(财决07表)'!$A$10:$T$500,11,FALSE)),"",VLOOKUP(A220,'[1]Z07 一般公共预算财政拨款收入支出决算表(财决07表)'!$A$10:$T$500,11,FALSE))</f>
        <v/>
      </c>
      <c r="E220" s="105" t="str">
        <f>IF(ISERROR(VLOOKUP(A220,'[1]Z07 一般公共预算财政拨款收入支出决算表(财决07表)'!$A$10:$T$500,12,FALSE)),"",VLOOKUP(A220,'[1]Z07 一般公共预算财政拨款收入支出决算表(财决07表)'!$A$10:$T$500,12,FALSE))</f>
        <v/>
      </c>
      <c r="F220" s="105" t="str">
        <f>IF(ISERROR(VLOOKUP(A220,'[1]Z07 一般公共预算财政拨款收入支出决算表(财决07表)'!$A$10:$T$500,15,FALSE)),"",VLOOKUP(A220,'[1]Z07 一般公共预算财政拨款收入支出决算表(财决07表)'!$A$10:$T$500,15,FALSE))</f>
        <v/>
      </c>
      <c r="G220" s="91">
        <f>'[1]Z07 一般公共预算财政拨款收入支出决算表(财决07表)'!A218</f>
        <v>0</v>
      </c>
      <c r="H220" s="101">
        <f>'[1]Z07 一般公共预算财政拨款收入支出决算表(财决07表)'!$K218</f>
        <v>0</v>
      </c>
      <c r="I220" s="91" t="str">
        <f t="shared" si="12"/>
        <v>2</v>
      </c>
      <c r="J220" s="91" t="str">
        <f t="shared" si="13"/>
        <v>2</v>
      </c>
      <c r="K220" s="91">
        <f t="shared" si="14"/>
        <v>4</v>
      </c>
      <c r="L220" s="91" t="str">
        <f t="shared" si="15"/>
        <v/>
      </c>
      <c r="O220" s="4"/>
      <c r="P220" s="4"/>
      <c r="Q220" s="4"/>
      <c r="R220" s="4"/>
      <c r="S220" s="4"/>
      <c r="T220" s="4"/>
      <c r="U220" s="4"/>
      <c r="V220" s="4"/>
      <c r="W220" s="4"/>
      <c r="X220" s="4"/>
    </row>
    <row r="221" spans="1:24" ht="20.100000000000001" customHeight="1">
      <c r="A221" s="19" t="str">
        <f t="array" ref="A221">INDEX(G:G,SMALL(IF($K$12:$K$500=2,ROW($12:$500),4^8),ROW(G210)))&amp;""</f>
        <v/>
      </c>
      <c r="B221" s="100"/>
      <c r="C221" s="20" t="str">
        <f>IF(ISERROR(VLOOKUP(A221,'[1]Z07 一般公共预算财政拨款收入支出决算表(财决07表)'!$A$10:$T$500,4,FALSE)),"",VLOOKUP(A221,'[1]Z07 一般公共预算财政拨款收入支出决算表(财决07表)'!$A$10:$T$500,4,FALSE))</f>
        <v/>
      </c>
      <c r="D221" s="105" t="str">
        <f>IF(ISERROR(VLOOKUP(A221,'[1]Z07 一般公共预算财政拨款收入支出决算表(财决07表)'!$A$10:$T$500,11,FALSE)),"",VLOOKUP(A221,'[1]Z07 一般公共预算财政拨款收入支出决算表(财决07表)'!$A$10:$T$500,11,FALSE))</f>
        <v/>
      </c>
      <c r="E221" s="105" t="str">
        <f>IF(ISERROR(VLOOKUP(A221,'[1]Z07 一般公共预算财政拨款收入支出决算表(财决07表)'!$A$10:$T$500,12,FALSE)),"",VLOOKUP(A221,'[1]Z07 一般公共预算财政拨款收入支出决算表(财决07表)'!$A$10:$T$500,12,FALSE))</f>
        <v/>
      </c>
      <c r="F221" s="105" t="str">
        <f>IF(ISERROR(VLOOKUP(A221,'[1]Z07 一般公共预算财政拨款收入支出决算表(财决07表)'!$A$10:$T$500,15,FALSE)),"",VLOOKUP(A221,'[1]Z07 一般公共预算财政拨款收入支出决算表(财决07表)'!$A$10:$T$500,15,FALSE))</f>
        <v/>
      </c>
      <c r="G221" s="91">
        <f>'[1]Z07 一般公共预算财政拨款收入支出决算表(财决07表)'!A219</f>
        <v>0</v>
      </c>
      <c r="H221" s="101">
        <f>'[1]Z07 一般公共预算财政拨款收入支出决算表(财决07表)'!$K219</f>
        <v>0</v>
      </c>
      <c r="I221" s="91" t="str">
        <f t="shared" si="12"/>
        <v>2</v>
      </c>
      <c r="J221" s="91" t="str">
        <f t="shared" si="13"/>
        <v>2</v>
      </c>
      <c r="K221" s="91">
        <f t="shared" si="14"/>
        <v>4</v>
      </c>
      <c r="L221" s="91" t="str">
        <f t="shared" si="15"/>
        <v/>
      </c>
      <c r="O221" s="4"/>
      <c r="P221" s="4"/>
      <c r="Q221" s="4"/>
      <c r="R221" s="4"/>
      <c r="S221" s="4"/>
      <c r="T221" s="4"/>
      <c r="U221" s="4"/>
      <c r="V221" s="4"/>
      <c r="W221" s="4"/>
      <c r="X221" s="4"/>
    </row>
    <row r="222" spans="1:24" ht="20.100000000000001" customHeight="1">
      <c r="A222" s="19" t="str">
        <f t="array" ref="A222">INDEX(G:G,SMALL(IF($K$12:$K$500=2,ROW($12:$500),4^8),ROW(G211)))&amp;""</f>
        <v/>
      </c>
      <c r="B222" s="100"/>
      <c r="C222" s="20" t="str">
        <f>IF(ISERROR(VLOOKUP(A222,'[1]Z07 一般公共预算财政拨款收入支出决算表(财决07表)'!$A$10:$T$500,4,FALSE)),"",VLOOKUP(A222,'[1]Z07 一般公共预算财政拨款收入支出决算表(财决07表)'!$A$10:$T$500,4,FALSE))</f>
        <v/>
      </c>
      <c r="D222" s="105" t="str">
        <f>IF(ISERROR(VLOOKUP(A222,'[1]Z07 一般公共预算财政拨款收入支出决算表(财决07表)'!$A$10:$T$500,11,FALSE)),"",VLOOKUP(A222,'[1]Z07 一般公共预算财政拨款收入支出决算表(财决07表)'!$A$10:$T$500,11,FALSE))</f>
        <v/>
      </c>
      <c r="E222" s="105" t="str">
        <f>IF(ISERROR(VLOOKUP(A222,'[1]Z07 一般公共预算财政拨款收入支出决算表(财决07表)'!$A$10:$T$500,12,FALSE)),"",VLOOKUP(A222,'[1]Z07 一般公共预算财政拨款收入支出决算表(财决07表)'!$A$10:$T$500,12,FALSE))</f>
        <v/>
      </c>
      <c r="F222" s="105" t="str">
        <f>IF(ISERROR(VLOOKUP(A222,'[1]Z07 一般公共预算财政拨款收入支出决算表(财决07表)'!$A$10:$T$500,15,FALSE)),"",VLOOKUP(A222,'[1]Z07 一般公共预算财政拨款收入支出决算表(财决07表)'!$A$10:$T$500,15,FALSE))</f>
        <v/>
      </c>
      <c r="G222" s="91">
        <f>'[1]Z07 一般公共预算财政拨款收入支出决算表(财决07表)'!A220</f>
        <v>0</v>
      </c>
      <c r="H222" s="101">
        <f>'[1]Z07 一般公共预算财政拨款收入支出决算表(财决07表)'!$K220</f>
        <v>0</v>
      </c>
      <c r="I222" s="91" t="str">
        <f t="shared" si="12"/>
        <v>2</v>
      </c>
      <c r="J222" s="91" t="str">
        <f t="shared" si="13"/>
        <v>2</v>
      </c>
      <c r="K222" s="91">
        <f t="shared" si="14"/>
        <v>4</v>
      </c>
      <c r="L222" s="91" t="str">
        <f t="shared" si="15"/>
        <v/>
      </c>
      <c r="O222" s="4"/>
      <c r="P222" s="4"/>
      <c r="Q222" s="4"/>
      <c r="R222" s="4"/>
      <c r="S222" s="4"/>
      <c r="T222" s="4"/>
      <c r="U222" s="4"/>
      <c r="V222" s="4"/>
      <c r="W222" s="4"/>
      <c r="X222" s="4"/>
    </row>
    <row r="223" spans="1:24" ht="20.100000000000001" customHeight="1">
      <c r="A223" s="19" t="str">
        <f t="array" ref="A223">INDEX(G:G,SMALL(IF($K$12:$K$500=2,ROW($12:$500),4^8),ROW(G212)))&amp;""</f>
        <v/>
      </c>
      <c r="B223" s="100"/>
      <c r="C223" s="20" t="str">
        <f>IF(ISERROR(VLOOKUP(A223,'[1]Z07 一般公共预算财政拨款收入支出决算表(财决07表)'!$A$10:$T$500,4,FALSE)),"",VLOOKUP(A223,'[1]Z07 一般公共预算财政拨款收入支出决算表(财决07表)'!$A$10:$T$500,4,FALSE))</f>
        <v/>
      </c>
      <c r="D223" s="105" t="str">
        <f>IF(ISERROR(VLOOKUP(A223,'[1]Z07 一般公共预算财政拨款收入支出决算表(财决07表)'!$A$10:$T$500,11,FALSE)),"",VLOOKUP(A223,'[1]Z07 一般公共预算财政拨款收入支出决算表(财决07表)'!$A$10:$T$500,11,FALSE))</f>
        <v/>
      </c>
      <c r="E223" s="105" t="str">
        <f>IF(ISERROR(VLOOKUP(A223,'[1]Z07 一般公共预算财政拨款收入支出决算表(财决07表)'!$A$10:$T$500,12,FALSE)),"",VLOOKUP(A223,'[1]Z07 一般公共预算财政拨款收入支出决算表(财决07表)'!$A$10:$T$500,12,FALSE))</f>
        <v/>
      </c>
      <c r="F223" s="105" t="str">
        <f>IF(ISERROR(VLOOKUP(A223,'[1]Z07 一般公共预算财政拨款收入支出决算表(财决07表)'!$A$10:$T$500,15,FALSE)),"",VLOOKUP(A223,'[1]Z07 一般公共预算财政拨款收入支出决算表(财决07表)'!$A$10:$T$500,15,FALSE))</f>
        <v/>
      </c>
      <c r="G223" s="91">
        <f>'[1]Z07 一般公共预算财政拨款收入支出决算表(财决07表)'!A221</f>
        <v>0</v>
      </c>
      <c r="H223" s="101">
        <f>'[1]Z07 一般公共预算财政拨款收入支出决算表(财决07表)'!$K221</f>
        <v>0</v>
      </c>
      <c r="I223" s="91" t="str">
        <f t="shared" si="12"/>
        <v>2</v>
      </c>
      <c r="J223" s="91" t="str">
        <f t="shared" si="13"/>
        <v>2</v>
      </c>
      <c r="K223" s="91">
        <f t="shared" si="14"/>
        <v>4</v>
      </c>
      <c r="L223" s="91" t="str">
        <f t="shared" si="15"/>
        <v/>
      </c>
      <c r="O223" s="4"/>
      <c r="P223" s="4"/>
      <c r="Q223" s="4"/>
      <c r="R223" s="4"/>
      <c r="S223" s="4"/>
      <c r="T223" s="4"/>
      <c r="U223" s="4"/>
      <c r="V223" s="4"/>
      <c r="W223" s="4"/>
      <c r="X223" s="4"/>
    </row>
    <row r="224" spans="1:24" ht="20.100000000000001" customHeight="1">
      <c r="A224" s="19" t="str">
        <f t="array" ref="A224">INDEX(G:G,SMALL(IF($K$12:$K$500=2,ROW($12:$500),4^8),ROW(G213)))&amp;""</f>
        <v/>
      </c>
      <c r="B224" s="100"/>
      <c r="C224" s="20" t="str">
        <f>IF(ISERROR(VLOOKUP(A224,'[1]Z07 一般公共预算财政拨款收入支出决算表(财决07表)'!$A$10:$T$500,4,FALSE)),"",VLOOKUP(A224,'[1]Z07 一般公共预算财政拨款收入支出决算表(财决07表)'!$A$10:$T$500,4,FALSE))</f>
        <v/>
      </c>
      <c r="D224" s="105" t="str">
        <f>IF(ISERROR(VLOOKUP(A224,'[1]Z07 一般公共预算财政拨款收入支出决算表(财决07表)'!$A$10:$T$500,11,FALSE)),"",VLOOKUP(A224,'[1]Z07 一般公共预算财政拨款收入支出决算表(财决07表)'!$A$10:$T$500,11,FALSE))</f>
        <v/>
      </c>
      <c r="E224" s="105" t="str">
        <f>IF(ISERROR(VLOOKUP(A224,'[1]Z07 一般公共预算财政拨款收入支出决算表(财决07表)'!$A$10:$T$500,12,FALSE)),"",VLOOKUP(A224,'[1]Z07 一般公共预算财政拨款收入支出决算表(财决07表)'!$A$10:$T$500,12,FALSE))</f>
        <v/>
      </c>
      <c r="F224" s="105" t="str">
        <f>IF(ISERROR(VLOOKUP(A224,'[1]Z07 一般公共预算财政拨款收入支出决算表(财决07表)'!$A$10:$T$500,15,FALSE)),"",VLOOKUP(A224,'[1]Z07 一般公共预算财政拨款收入支出决算表(财决07表)'!$A$10:$T$500,15,FALSE))</f>
        <v/>
      </c>
      <c r="G224" s="91">
        <f>'[1]Z07 一般公共预算财政拨款收入支出决算表(财决07表)'!A222</f>
        <v>0</v>
      </c>
      <c r="H224" s="101">
        <f>'[1]Z07 一般公共预算财政拨款收入支出决算表(财决07表)'!$K222</f>
        <v>0</v>
      </c>
      <c r="I224" s="91" t="str">
        <f t="shared" si="12"/>
        <v>2</v>
      </c>
      <c r="J224" s="91" t="str">
        <f t="shared" si="13"/>
        <v>2</v>
      </c>
      <c r="K224" s="91">
        <f t="shared" si="14"/>
        <v>4</v>
      </c>
      <c r="L224" s="91" t="str">
        <f t="shared" si="15"/>
        <v/>
      </c>
      <c r="O224" s="4"/>
      <c r="P224" s="4"/>
      <c r="Q224" s="4"/>
      <c r="R224" s="4"/>
      <c r="S224" s="4"/>
      <c r="T224" s="4"/>
      <c r="U224" s="4"/>
      <c r="V224" s="4"/>
      <c r="W224" s="4"/>
      <c r="X224" s="4"/>
    </row>
    <row r="225" spans="1:24" ht="20.100000000000001" customHeight="1">
      <c r="A225" s="19" t="str">
        <f t="array" ref="A225">INDEX(G:G,SMALL(IF($K$12:$K$500=2,ROW($12:$500),4^8),ROW(G214)))&amp;""</f>
        <v/>
      </c>
      <c r="B225" s="100"/>
      <c r="C225" s="20" t="str">
        <f>IF(ISERROR(VLOOKUP(A225,'[1]Z07 一般公共预算财政拨款收入支出决算表(财决07表)'!$A$10:$T$500,4,FALSE)),"",VLOOKUP(A225,'[1]Z07 一般公共预算财政拨款收入支出决算表(财决07表)'!$A$10:$T$500,4,FALSE))</f>
        <v/>
      </c>
      <c r="D225" s="105" t="str">
        <f>IF(ISERROR(VLOOKUP(A225,'[1]Z07 一般公共预算财政拨款收入支出决算表(财决07表)'!$A$10:$T$500,11,FALSE)),"",VLOOKUP(A225,'[1]Z07 一般公共预算财政拨款收入支出决算表(财决07表)'!$A$10:$T$500,11,FALSE))</f>
        <v/>
      </c>
      <c r="E225" s="105" t="str">
        <f>IF(ISERROR(VLOOKUP(A225,'[1]Z07 一般公共预算财政拨款收入支出决算表(财决07表)'!$A$10:$T$500,12,FALSE)),"",VLOOKUP(A225,'[1]Z07 一般公共预算财政拨款收入支出决算表(财决07表)'!$A$10:$T$500,12,FALSE))</f>
        <v/>
      </c>
      <c r="F225" s="105" t="str">
        <f>IF(ISERROR(VLOOKUP(A225,'[1]Z07 一般公共预算财政拨款收入支出决算表(财决07表)'!$A$10:$T$500,15,FALSE)),"",VLOOKUP(A225,'[1]Z07 一般公共预算财政拨款收入支出决算表(财决07表)'!$A$10:$T$500,15,FALSE))</f>
        <v/>
      </c>
      <c r="G225" s="91">
        <f>'[1]Z07 一般公共预算财政拨款收入支出决算表(财决07表)'!A223</f>
        <v>0</v>
      </c>
      <c r="H225" s="101">
        <f>'[1]Z07 一般公共预算财政拨款收入支出决算表(财决07表)'!$K223</f>
        <v>0</v>
      </c>
      <c r="I225" s="91" t="str">
        <f t="shared" si="12"/>
        <v>2</v>
      </c>
      <c r="J225" s="91" t="str">
        <f t="shared" si="13"/>
        <v>2</v>
      </c>
      <c r="K225" s="91">
        <f t="shared" si="14"/>
        <v>4</v>
      </c>
      <c r="L225" s="91" t="str">
        <f t="shared" si="15"/>
        <v/>
      </c>
      <c r="O225" s="4"/>
      <c r="P225" s="4"/>
      <c r="Q225" s="4"/>
      <c r="R225" s="4"/>
      <c r="S225" s="4"/>
      <c r="T225" s="4"/>
      <c r="U225" s="4"/>
      <c r="V225" s="4"/>
      <c r="W225" s="4"/>
      <c r="X225" s="4"/>
    </row>
    <row r="226" spans="1:24" ht="20.100000000000001" customHeight="1">
      <c r="A226" s="19" t="str">
        <f t="array" ref="A226">INDEX(G:G,SMALL(IF($K$12:$K$500=2,ROW($12:$500),4^8),ROW(G215)))&amp;""</f>
        <v/>
      </c>
      <c r="B226" s="100"/>
      <c r="C226" s="20" t="str">
        <f>IF(ISERROR(VLOOKUP(A226,'[1]Z07 一般公共预算财政拨款收入支出决算表(财决07表)'!$A$10:$T$500,4,FALSE)),"",VLOOKUP(A226,'[1]Z07 一般公共预算财政拨款收入支出决算表(财决07表)'!$A$10:$T$500,4,FALSE))</f>
        <v/>
      </c>
      <c r="D226" s="105" t="str">
        <f>IF(ISERROR(VLOOKUP(A226,'[1]Z07 一般公共预算财政拨款收入支出决算表(财决07表)'!$A$10:$T$500,11,FALSE)),"",VLOOKUP(A226,'[1]Z07 一般公共预算财政拨款收入支出决算表(财决07表)'!$A$10:$T$500,11,FALSE))</f>
        <v/>
      </c>
      <c r="E226" s="105" t="str">
        <f>IF(ISERROR(VLOOKUP(A226,'[1]Z07 一般公共预算财政拨款收入支出决算表(财决07表)'!$A$10:$T$500,12,FALSE)),"",VLOOKUP(A226,'[1]Z07 一般公共预算财政拨款收入支出决算表(财决07表)'!$A$10:$T$500,12,FALSE))</f>
        <v/>
      </c>
      <c r="F226" s="105" t="str">
        <f>IF(ISERROR(VLOOKUP(A226,'[1]Z07 一般公共预算财政拨款收入支出决算表(财决07表)'!$A$10:$T$500,15,FALSE)),"",VLOOKUP(A226,'[1]Z07 一般公共预算财政拨款收入支出决算表(财决07表)'!$A$10:$T$500,15,FALSE))</f>
        <v/>
      </c>
      <c r="G226" s="91">
        <f>'[1]Z07 一般公共预算财政拨款收入支出决算表(财决07表)'!A224</f>
        <v>0</v>
      </c>
      <c r="H226" s="101">
        <f>'[1]Z07 一般公共预算财政拨款收入支出决算表(财决07表)'!$K224</f>
        <v>0</v>
      </c>
      <c r="I226" s="91" t="str">
        <f t="shared" si="12"/>
        <v>2</v>
      </c>
      <c r="J226" s="91" t="str">
        <f t="shared" si="13"/>
        <v>2</v>
      </c>
      <c r="K226" s="91">
        <f t="shared" si="14"/>
        <v>4</v>
      </c>
      <c r="L226" s="91" t="str">
        <f t="shared" si="15"/>
        <v/>
      </c>
      <c r="O226" s="4"/>
      <c r="P226" s="4"/>
      <c r="Q226" s="4"/>
      <c r="R226" s="4"/>
      <c r="S226" s="4"/>
      <c r="T226" s="4"/>
      <c r="U226" s="4"/>
      <c r="V226" s="4"/>
      <c r="W226" s="4"/>
      <c r="X226" s="4"/>
    </row>
    <row r="227" spans="1:24" ht="20.100000000000001" customHeight="1">
      <c r="A227" s="19" t="str">
        <f t="array" ref="A227">INDEX(G:G,SMALL(IF($K$12:$K$500=2,ROW($12:$500),4^8),ROW(G216)))&amp;""</f>
        <v/>
      </c>
      <c r="B227" s="100"/>
      <c r="C227" s="20" t="str">
        <f>IF(ISERROR(VLOOKUP(A227,'[1]Z07 一般公共预算财政拨款收入支出决算表(财决07表)'!$A$10:$T$500,4,FALSE)),"",VLOOKUP(A227,'[1]Z07 一般公共预算财政拨款收入支出决算表(财决07表)'!$A$10:$T$500,4,FALSE))</f>
        <v/>
      </c>
      <c r="D227" s="105" t="str">
        <f>IF(ISERROR(VLOOKUP(A227,'[1]Z07 一般公共预算财政拨款收入支出决算表(财决07表)'!$A$10:$T$500,11,FALSE)),"",VLOOKUP(A227,'[1]Z07 一般公共预算财政拨款收入支出决算表(财决07表)'!$A$10:$T$500,11,FALSE))</f>
        <v/>
      </c>
      <c r="E227" s="105" t="str">
        <f>IF(ISERROR(VLOOKUP(A227,'[1]Z07 一般公共预算财政拨款收入支出决算表(财决07表)'!$A$10:$T$500,12,FALSE)),"",VLOOKUP(A227,'[1]Z07 一般公共预算财政拨款收入支出决算表(财决07表)'!$A$10:$T$500,12,FALSE))</f>
        <v/>
      </c>
      <c r="F227" s="105" t="str">
        <f>IF(ISERROR(VLOOKUP(A227,'[1]Z07 一般公共预算财政拨款收入支出决算表(财决07表)'!$A$10:$T$500,15,FALSE)),"",VLOOKUP(A227,'[1]Z07 一般公共预算财政拨款收入支出决算表(财决07表)'!$A$10:$T$500,15,FALSE))</f>
        <v/>
      </c>
      <c r="G227" s="91">
        <f>'[1]Z07 一般公共预算财政拨款收入支出决算表(财决07表)'!A225</f>
        <v>0</v>
      </c>
      <c r="H227" s="101">
        <f>'[1]Z07 一般公共预算财政拨款收入支出决算表(财决07表)'!$K225</f>
        <v>0</v>
      </c>
      <c r="I227" s="91" t="str">
        <f t="shared" si="12"/>
        <v>2</v>
      </c>
      <c r="J227" s="91" t="str">
        <f t="shared" si="13"/>
        <v>2</v>
      </c>
      <c r="K227" s="91">
        <f t="shared" si="14"/>
        <v>4</v>
      </c>
      <c r="L227" s="91" t="str">
        <f t="shared" si="15"/>
        <v/>
      </c>
      <c r="O227" s="4"/>
      <c r="P227" s="4"/>
      <c r="Q227" s="4"/>
      <c r="R227" s="4"/>
      <c r="S227" s="4"/>
      <c r="T227" s="4"/>
      <c r="U227" s="4"/>
      <c r="V227" s="4"/>
      <c r="W227" s="4"/>
      <c r="X227" s="4"/>
    </row>
    <row r="228" spans="1:24" ht="20.100000000000001" customHeight="1">
      <c r="A228" s="19" t="str">
        <f t="array" ref="A228">INDEX(G:G,SMALL(IF($K$12:$K$500=2,ROW($12:$500),4^8),ROW(G217)))&amp;""</f>
        <v/>
      </c>
      <c r="B228" s="100"/>
      <c r="C228" s="20" t="str">
        <f>IF(ISERROR(VLOOKUP(A228,'[1]Z07 一般公共预算财政拨款收入支出决算表(财决07表)'!$A$10:$T$500,4,FALSE)),"",VLOOKUP(A228,'[1]Z07 一般公共预算财政拨款收入支出决算表(财决07表)'!$A$10:$T$500,4,FALSE))</f>
        <v/>
      </c>
      <c r="D228" s="105" t="str">
        <f>IF(ISERROR(VLOOKUP(A228,'[1]Z07 一般公共预算财政拨款收入支出决算表(财决07表)'!$A$10:$T$500,11,FALSE)),"",VLOOKUP(A228,'[1]Z07 一般公共预算财政拨款收入支出决算表(财决07表)'!$A$10:$T$500,11,FALSE))</f>
        <v/>
      </c>
      <c r="E228" s="105" t="str">
        <f>IF(ISERROR(VLOOKUP(A228,'[1]Z07 一般公共预算财政拨款收入支出决算表(财决07表)'!$A$10:$T$500,12,FALSE)),"",VLOOKUP(A228,'[1]Z07 一般公共预算财政拨款收入支出决算表(财决07表)'!$A$10:$T$500,12,FALSE))</f>
        <v/>
      </c>
      <c r="F228" s="105" t="str">
        <f>IF(ISERROR(VLOOKUP(A228,'[1]Z07 一般公共预算财政拨款收入支出决算表(财决07表)'!$A$10:$T$500,15,FALSE)),"",VLOOKUP(A228,'[1]Z07 一般公共预算财政拨款收入支出决算表(财决07表)'!$A$10:$T$500,15,FALSE))</f>
        <v/>
      </c>
      <c r="G228" s="91">
        <f>'[1]Z07 一般公共预算财政拨款收入支出决算表(财决07表)'!A226</f>
        <v>0</v>
      </c>
      <c r="H228" s="101">
        <f>'[1]Z07 一般公共预算财政拨款收入支出决算表(财决07表)'!$K226</f>
        <v>0</v>
      </c>
      <c r="I228" s="91" t="str">
        <f t="shared" si="12"/>
        <v>2</v>
      </c>
      <c r="J228" s="91" t="str">
        <f t="shared" si="13"/>
        <v>2</v>
      </c>
      <c r="K228" s="91">
        <f t="shared" si="14"/>
        <v>4</v>
      </c>
      <c r="L228" s="91" t="str">
        <f t="shared" si="15"/>
        <v/>
      </c>
      <c r="O228" s="4"/>
      <c r="P228" s="4"/>
      <c r="Q228" s="4"/>
      <c r="R228" s="4"/>
      <c r="S228" s="4"/>
      <c r="T228" s="4"/>
      <c r="U228" s="4"/>
      <c r="V228" s="4"/>
      <c r="W228" s="4"/>
      <c r="X228" s="4"/>
    </row>
    <row r="229" spans="1:24" ht="20.100000000000001" customHeight="1">
      <c r="A229" s="19" t="str">
        <f t="array" ref="A229">INDEX(G:G,SMALL(IF($K$12:$K$500=2,ROW($12:$500),4^8),ROW(G218)))&amp;""</f>
        <v/>
      </c>
      <c r="B229" s="100"/>
      <c r="C229" s="20" t="str">
        <f>IF(ISERROR(VLOOKUP(A229,'[1]Z07 一般公共预算财政拨款收入支出决算表(财决07表)'!$A$10:$T$500,4,FALSE)),"",VLOOKUP(A229,'[1]Z07 一般公共预算财政拨款收入支出决算表(财决07表)'!$A$10:$T$500,4,FALSE))</f>
        <v/>
      </c>
      <c r="D229" s="105" t="str">
        <f>IF(ISERROR(VLOOKUP(A229,'[1]Z07 一般公共预算财政拨款收入支出决算表(财决07表)'!$A$10:$T$500,11,FALSE)),"",VLOOKUP(A229,'[1]Z07 一般公共预算财政拨款收入支出决算表(财决07表)'!$A$10:$T$500,11,FALSE))</f>
        <v/>
      </c>
      <c r="E229" s="105" t="str">
        <f>IF(ISERROR(VLOOKUP(A229,'[1]Z07 一般公共预算财政拨款收入支出决算表(财决07表)'!$A$10:$T$500,12,FALSE)),"",VLOOKUP(A229,'[1]Z07 一般公共预算财政拨款收入支出决算表(财决07表)'!$A$10:$T$500,12,FALSE))</f>
        <v/>
      </c>
      <c r="F229" s="105" t="str">
        <f>IF(ISERROR(VLOOKUP(A229,'[1]Z07 一般公共预算财政拨款收入支出决算表(财决07表)'!$A$10:$T$500,15,FALSE)),"",VLOOKUP(A229,'[1]Z07 一般公共预算财政拨款收入支出决算表(财决07表)'!$A$10:$T$500,15,FALSE))</f>
        <v/>
      </c>
      <c r="G229" s="91">
        <f>'[1]Z07 一般公共预算财政拨款收入支出决算表(财决07表)'!A227</f>
        <v>0</v>
      </c>
      <c r="H229" s="101">
        <f>'[1]Z07 一般公共预算财政拨款收入支出决算表(财决07表)'!$K227</f>
        <v>0</v>
      </c>
      <c r="I229" s="91" t="str">
        <f t="shared" si="12"/>
        <v>2</v>
      </c>
      <c r="J229" s="91" t="str">
        <f t="shared" si="13"/>
        <v>2</v>
      </c>
      <c r="K229" s="91">
        <f t="shared" si="14"/>
        <v>4</v>
      </c>
      <c r="L229" s="91" t="str">
        <f t="shared" si="15"/>
        <v/>
      </c>
      <c r="O229" s="4"/>
      <c r="P229" s="4"/>
      <c r="Q229" s="4"/>
      <c r="R229" s="4"/>
      <c r="S229" s="4"/>
      <c r="T229" s="4"/>
      <c r="U229" s="4"/>
      <c r="V229" s="4"/>
      <c r="W229" s="4"/>
      <c r="X229" s="4"/>
    </row>
    <row r="230" spans="1:24" ht="20.100000000000001" customHeight="1">
      <c r="A230" s="19" t="str">
        <f t="array" ref="A230">INDEX(G:G,SMALL(IF($K$12:$K$500=2,ROW($12:$500),4^8),ROW(G219)))&amp;""</f>
        <v/>
      </c>
      <c r="B230" s="100"/>
      <c r="C230" s="20" t="str">
        <f>IF(ISERROR(VLOOKUP(A230,'[1]Z07 一般公共预算财政拨款收入支出决算表(财决07表)'!$A$10:$T$500,4,FALSE)),"",VLOOKUP(A230,'[1]Z07 一般公共预算财政拨款收入支出决算表(财决07表)'!$A$10:$T$500,4,FALSE))</f>
        <v/>
      </c>
      <c r="D230" s="105" t="str">
        <f>IF(ISERROR(VLOOKUP(A230,'[1]Z07 一般公共预算财政拨款收入支出决算表(财决07表)'!$A$10:$T$500,11,FALSE)),"",VLOOKUP(A230,'[1]Z07 一般公共预算财政拨款收入支出决算表(财决07表)'!$A$10:$T$500,11,FALSE))</f>
        <v/>
      </c>
      <c r="E230" s="105" t="str">
        <f>IF(ISERROR(VLOOKUP(A230,'[1]Z07 一般公共预算财政拨款收入支出决算表(财决07表)'!$A$10:$T$500,12,FALSE)),"",VLOOKUP(A230,'[1]Z07 一般公共预算财政拨款收入支出决算表(财决07表)'!$A$10:$T$500,12,FALSE))</f>
        <v/>
      </c>
      <c r="F230" s="105" t="str">
        <f>IF(ISERROR(VLOOKUP(A230,'[1]Z07 一般公共预算财政拨款收入支出决算表(财决07表)'!$A$10:$T$500,15,FALSE)),"",VLOOKUP(A230,'[1]Z07 一般公共预算财政拨款收入支出决算表(财决07表)'!$A$10:$T$500,15,FALSE))</f>
        <v/>
      </c>
      <c r="G230" s="91">
        <f>'[1]Z07 一般公共预算财政拨款收入支出决算表(财决07表)'!A228</f>
        <v>0</v>
      </c>
      <c r="H230" s="101">
        <f>'[1]Z07 一般公共预算财政拨款收入支出决算表(财决07表)'!$K228</f>
        <v>0</v>
      </c>
      <c r="I230" s="91" t="str">
        <f t="shared" si="12"/>
        <v>2</v>
      </c>
      <c r="J230" s="91" t="str">
        <f t="shared" si="13"/>
        <v>2</v>
      </c>
      <c r="K230" s="91">
        <f t="shared" si="14"/>
        <v>4</v>
      </c>
      <c r="L230" s="91" t="str">
        <f t="shared" si="15"/>
        <v/>
      </c>
      <c r="O230" s="4"/>
      <c r="P230" s="4"/>
      <c r="Q230" s="4"/>
      <c r="R230" s="4"/>
      <c r="S230" s="4"/>
      <c r="T230" s="4"/>
      <c r="U230" s="4"/>
      <c r="V230" s="4"/>
      <c r="W230" s="4"/>
      <c r="X230" s="4"/>
    </row>
    <row r="231" spans="1:24" ht="20.100000000000001" customHeight="1">
      <c r="A231" s="19" t="str">
        <f t="array" ref="A231">INDEX(G:G,SMALL(IF($K$12:$K$500=2,ROW($12:$500),4^8),ROW(G220)))&amp;""</f>
        <v/>
      </c>
      <c r="B231" s="100"/>
      <c r="C231" s="20" t="str">
        <f>IF(ISERROR(VLOOKUP(A231,'[1]Z07 一般公共预算财政拨款收入支出决算表(财决07表)'!$A$10:$T$500,4,FALSE)),"",VLOOKUP(A231,'[1]Z07 一般公共预算财政拨款收入支出决算表(财决07表)'!$A$10:$T$500,4,FALSE))</f>
        <v/>
      </c>
      <c r="D231" s="105" t="str">
        <f>IF(ISERROR(VLOOKUP(A231,'[1]Z07 一般公共预算财政拨款收入支出决算表(财决07表)'!$A$10:$T$500,11,FALSE)),"",VLOOKUP(A231,'[1]Z07 一般公共预算财政拨款收入支出决算表(财决07表)'!$A$10:$T$500,11,FALSE))</f>
        <v/>
      </c>
      <c r="E231" s="105" t="str">
        <f>IF(ISERROR(VLOOKUP(A231,'[1]Z07 一般公共预算财政拨款收入支出决算表(财决07表)'!$A$10:$T$500,12,FALSE)),"",VLOOKUP(A231,'[1]Z07 一般公共预算财政拨款收入支出决算表(财决07表)'!$A$10:$T$500,12,FALSE))</f>
        <v/>
      </c>
      <c r="F231" s="105" t="str">
        <f>IF(ISERROR(VLOOKUP(A231,'[1]Z07 一般公共预算财政拨款收入支出决算表(财决07表)'!$A$10:$T$500,15,FALSE)),"",VLOOKUP(A231,'[1]Z07 一般公共预算财政拨款收入支出决算表(财决07表)'!$A$10:$T$500,15,FALSE))</f>
        <v/>
      </c>
      <c r="G231" s="91">
        <f>'[1]Z07 一般公共预算财政拨款收入支出决算表(财决07表)'!A229</f>
        <v>0</v>
      </c>
      <c r="H231" s="101">
        <f>'[1]Z07 一般公共预算财政拨款收入支出决算表(财决07表)'!$K229</f>
        <v>0</v>
      </c>
      <c r="I231" s="91" t="str">
        <f t="shared" si="12"/>
        <v>2</v>
      </c>
      <c r="J231" s="91" t="str">
        <f t="shared" si="13"/>
        <v>2</v>
      </c>
      <c r="K231" s="91">
        <f t="shared" si="14"/>
        <v>4</v>
      </c>
      <c r="L231" s="91" t="str">
        <f t="shared" si="15"/>
        <v/>
      </c>
      <c r="O231" s="4"/>
      <c r="P231" s="4"/>
      <c r="Q231" s="4"/>
      <c r="R231" s="4"/>
      <c r="S231" s="4"/>
      <c r="T231" s="4"/>
      <c r="U231" s="4"/>
      <c r="V231" s="4"/>
      <c r="W231" s="4"/>
      <c r="X231" s="4"/>
    </row>
    <row r="232" spans="1:24" ht="20.100000000000001" customHeight="1">
      <c r="A232" s="19" t="str">
        <f t="array" ref="A232">INDEX(G:G,SMALL(IF($K$12:$K$500=2,ROW($12:$500),4^8),ROW(G221)))&amp;""</f>
        <v/>
      </c>
      <c r="B232" s="100"/>
      <c r="C232" s="20" t="str">
        <f>IF(ISERROR(VLOOKUP(A232,'[1]Z07 一般公共预算财政拨款收入支出决算表(财决07表)'!$A$10:$T$500,4,FALSE)),"",VLOOKUP(A232,'[1]Z07 一般公共预算财政拨款收入支出决算表(财决07表)'!$A$10:$T$500,4,FALSE))</f>
        <v/>
      </c>
      <c r="D232" s="105" t="str">
        <f>IF(ISERROR(VLOOKUP(A232,'[1]Z07 一般公共预算财政拨款收入支出决算表(财决07表)'!$A$10:$T$500,11,FALSE)),"",VLOOKUP(A232,'[1]Z07 一般公共预算财政拨款收入支出决算表(财决07表)'!$A$10:$T$500,11,FALSE))</f>
        <v/>
      </c>
      <c r="E232" s="105" t="str">
        <f>IF(ISERROR(VLOOKUP(A232,'[1]Z07 一般公共预算财政拨款收入支出决算表(财决07表)'!$A$10:$T$500,12,FALSE)),"",VLOOKUP(A232,'[1]Z07 一般公共预算财政拨款收入支出决算表(财决07表)'!$A$10:$T$500,12,FALSE))</f>
        <v/>
      </c>
      <c r="F232" s="105" t="str">
        <f>IF(ISERROR(VLOOKUP(A232,'[1]Z07 一般公共预算财政拨款收入支出决算表(财决07表)'!$A$10:$T$500,15,FALSE)),"",VLOOKUP(A232,'[1]Z07 一般公共预算财政拨款收入支出决算表(财决07表)'!$A$10:$T$500,15,FALSE))</f>
        <v/>
      </c>
      <c r="G232" s="91">
        <f>'[1]Z07 一般公共预算财政拨款收入支出决算表(财决07表)'!A230</f>
        <v>0</v>
      </c>
      <c r="H232" s="101">
        <f>'[1]Z07 一般公共预算财政拨款收入支出决算表(财决07表)'!$K230</f>
        <v>0</v>
      </c>
      <c r="I232" s="91" t="str">
        <f t="shared" si="12"/>
        <v>2</v>
      </c>
      <c r="J232" s="91" t="str">
        <f t="shared" si="13"/>
        <v>2</v>
      </c>
      <c r="K232" s="91">
        <f t="shared" si="14"/>
        <v>4</v>
      </c>
      <c r="L232" s="91" t="str">
        <f t="shared" si="15"/>
        <v/>
      </c>
      <c r="O232" s="4"/>
      <c r="P232" s="4"/>
      <c r="Q232" s="4"/>
      <c r="R232" s="4"/>
      <c r="S232" s="4"/>
      <c r="T232" s="4"/>
      <c r="U232" s="4"/>
      <c r="V232" s="4"/>
      <c r="W232" s="4"/>
      <c r="X232" s="4"/>
    </row>
    <row r="233" spans="1:24" ht="20.100000000000001" customHeight="1">
      <c r="A233" s="19" t="str">
        <f t="array" ref="A233">INDEX(G:G,SMALL(IF($K$12:$K$500=2,ROW($12:$500),4^8),ROW(G222)))&amp;""</f>
        <v/>
      </c>
      <c r="B233" s="100"/>
      <c r="C233" s="20" t="str">
        <f>IF(ISERROR(VLOOKUP(A233,'[1]Z07 一般公共预算财政拨款收入支出决算表(财决07表)'!$A$10:$T$500,4,FALSE)),"",VLOOKUP(A233,'[1]Z07 一般公共预算财政拨款收入支出决算表(财决07表)'!$A$10:$T$500,4,FALSE))</f>
        <v/>
      </c>
      <c r="D233" s="105" t="str">
        <f>IF(ISERROR(VLOOKUP(A233,'[1]Z07 一般公共预算财政拨款收入支出决算表(财决07表)'!$A$10:$T$500,11,FALSE)),"",VLOOKUP(A233,'[1]Z07 一般公共预算财政拨款收入支出决算表(财决07表)'!$A$10:$T$500,11,FALSE))</f>
        <v/>
      </c>
      <c r="E233" s="105" t="str">
        <f>IF(ISERROR(VLOOKUP(A233,'[1]Z07 一般公共预算财政拨款收入支出决算表(财决07表)'!$A$10:$T$500,12,FALSE)),"",VLOOKUP(A233,'[1]Z07 一般公共预算财政拨款收入支出决算表(财决07表)'!$A$10:$T$500,12,FALSE))</f>
        <v/>
      </c>
      <c r="F233" s="105" t="str">
        <f>IF(ISERROR(VLOOKUP(A233,'[1]Z07 一般公共预算财政拨款收入支出决算表(财决07表)'!$A$10:$T$500,15,FALSE)),"",VLOOKUP(A233,'[1]Z07 一般公共预算财政拨款收入支出决算表(财决07表)'!$A$10:$T$500,15,FALSE))</f>
        <v/>
      </c>
      <c r="G233" s="91">
        <f>'[1]Z07 一般公共预算财政拨款收入支出决算表(财决07表)'!A231</f>
        <v>0</v>
      </c>
      <c r="H233" s="101">
        <f>'[1]Z07 一般公共预算财政拨款收入支出决算表(财决07表)'!$K231</f>
        <v>0</v>
      </c>
      <c r="I233" s="91" t="str">
        <f t="shared" si="12"/>
        <v>2</v>
      </c>
      <c r="J233" s="91" t="str">
        <f t="shared" si="13"/>
        <v>2</v>
      </c>
      <c r="K233" s="91">
        <f t="shared" si="14"/>
        <v>4</v>
      </c>
      <c r="L233" s="91" t="str">
        <f t="shared" si="15"/>
        <v/>
      </c>
      <c r="O233" s="4"/>
      <c r="P233" s="4"/>
      <c r="Q233" s="4"/>
      <c r="R233" s="4"/>
      <c r="S233" s="4"/>
      <c r="T233" s="4"/>
      <c r="U233" s="4"/>
      <c r="V233" s="4"/>
      <c r="W233" s="4"/>
      <c r="X233" s="4"/>
    </row>
    <row r="234" spans="1:24" ht="20.100000000000001" customHeight="1">
      <c r="A234" s="19" t="str">
        <f t="array" ref="A234">INDEX(G:G,SMALL(IF($K$12:$K$500=2,ROW($12:$500),4^8),ROW(G223)))&amp;""</f>
        <v/>
      </c>
      <c r="B234" s="100"/>
      <c r="C234" s="20" t="str">
        <f>IF(ISERROR(VLOOKUP(A234,'[1]Z07 一般公共预算财政拨款收入支出决算表(财决07表)'!$A$10:$T$500,4,FALSE)),"",VLOOKUP(A234,'[1]Z07 一般公共预算财政拨款收入支出决算表(财决07表)'!$A$10:$T$500,4,FALSE))</f>
        <v/>
      </c>
      <c r="D234" s="105" t="str">
        <f>IF(ISERROR(VLOOKUP(A234,'[1]Z07 一般公共预算财政拨款收入支出决算表(财决07表)'!$A$10:$T$500,11,FALSE)),"",VLOOKUP(A234,'[1]Z07 一般公共预算财政拨款收入支出决算表(财决07表)'!$A$10:$T$500,11,FALSE))</f>
        <v/>
      </c>
      <c r="E234" s="105" t="str">
        <f>IF(ISERROR(VLOOKUP(A234,'[1]Z07 一般公共预算财政拨款收入支出决算表(财决07表)'!$A$10:$T$500,12,FALSE)),"",VLOOKUP(A234,'[1]Z07 一般公共预算财政拨款收入支出决算表(财决07表)'!$A$10:$T$500,12,FALSE))</f>
        <v/>
      </c>
      <c r="F234" s="105" t="str">
        <f>IF(ISERROR(VLOOKUP(A234,'[1]Z07 一般公共预算财政拨款收入支出决算表(财决07表)'!$A$10:$T$500,15,FALSE)),"",VLOOKUP(A234,'[1]Z07 一般公共预算财政拨款收入支出决算表(财决07表)'!$A$10:$T$500,15,FALSE))</f>
        <v/>
      </c>
      <c r="G234" s="91">
        <f>'[1]Z07 一般公共预算财政拨款收入支出决算表(财决07表)'!A232</f>
        <v>0</v>
      </c>
      <c r="H234" s="101">
        <f>'[1]Z07 一般公共预算财政拨款收入支出决算表(财决07表)'!$K232</f>
        <v>0</v>
      </c>
      <c r="I234" s="91" t="str">
        <f t="shared" si="12"/>
        <v>2</v>
      </c>
      <c r="J234" s="91" t="str">
        <f t="shared" si="13"/>
        <v>2</v>
      </c>
      <c r="K234" s="91">
        <f t="shared" si="14"/>
        <v>4</v>
      </c>
      <c r="L234" s="91" t="str">
        <f t="shared" si="15"/>
        <v/>
      </c>
      <c r="O234" s="4"/>
      <c r="P234" s="4"/>
      <c r="Q234" s="4"/>
      <c r="R234" s="4"/>
      <c r="S234" s="4"/>
      <c r="T234" s="4"/>
      <c r="U234" s="4"/>
      <c r="V234" s="4"/>
      <c r="W234" s="4"/>
      <c r="X234" s="4"/>
    </row>
    <row r="235" spans="1:24" ht="20.100000000000001" customHeight="1">
      <c r="A235" s="19" t="str">
        <f t="array" ref="A235">INDEX(G:G,SMALL(IF($K$12:$K$500=2,ROW($12:$500),4^8),ROW(G224)))&amp;""</f>
        <v/>
      </c>
      <c r="B235" s="100"/>
      <c r="C235" s="20" t="str">
        <f>IF(ISERROR(VLOOKUP(A235,'[1]Z07 一般公共预算财政拨款收入支出决算表(财决07表)'!$A$10:$T$500,4,FALSE)),"",VLOOKUP(A235,'[1]Z07 一般公共预算财政拨款收入支出决算表(财决07表)'!$A$10:$T$500,4,FALSE))</f>
        <v/>
      </c>
      <c r="D235" s="105" t="str">
        <f>IF(ISERROR(VLOOKUP(A235,'[1]Z07 一般公共预算财政拨款收入支出决算表(财决07表)'!$A$10:$T$500,11,FALSE)),"",VLOOKUP(A235,'[1]Z07 一般公共预算财政拨款收入支出决算表(财决07表)'!$A$10:$T$500,11,FALSE))</f>
        <v/>
      </c>
      <c r="E235" s="105" t="str">
        <f>IF(ISERROR(VLOOKUP(A235,'[1]Z07 一般公共预算财政拨款收入支出决算表(财决07表)'!$A$10:$T$500,12,FALSE)),"",VLOOKUP(A235,'[1]Z07 一般公共预算财政拨款收入支出决算表(财决07表)'!$A$10:$T$500,12,FALSE))</f>
        <v/>
      </c>
      <c r="F235" s="105" t="str">
        <f>IF(ISERROR(VLOOKUP(A235,'[1]Z07 一般公共预算财政拨款收入支出决算表(财决07表)'!$A$10:$T$500,15,FALSE)),"",VLOOKUP(A235,'[1]Z07 一般公共预算财政拨款收入支出决算表(财决07表)'!$A$10:$T$500,15,FALSE))</f>
        <v/>
      </c>
      <c r="G235" s="91">
        <f>'[1]Z07 一般公共预算财政拨款收入支出决算表(财决07表)'!A233</f>
        <v>0</v>
      </c>
      <c r="H235" s="101">
        <f>'[1]Z07 一般公共预算财政拨款收入支出决算表(财决07表)'!$K233</f>
        <v>0</v>
      </c>
      <c r="I235" s="91" t="str">
        <f t="shared" si="12"/>
        <v>2</v>
      </c>
      <c r="J235" s="91" t="str">
        <f t="shared" si="13"/>
        <v>2</v>
      </c>
      <c r="K235" s="91">
        <f t="shared" si="14"/>
        <v>4</v>
      </c>
      <c r="L235" s="91" t="str">
        <f t="shared" si="15"/>
        <v/>
      </c>
      <c r="O235" s="4"/>
      <c r="P235" s="4"/>
      <c r="Q235" s="4"/>
      <c r="R235" s="4"/>
      <c r="S235" s="4"/>
      <c r="T235" s="4"/>
      <c r="U235" s="4"/>
      <c r="V235" s="4"/>
      <c r="W235" s="4"/>
      <c r="X235" s="4"/>
    </row>
    <row r="236" spans="1:24" ht="20.100000000000001" customHeight="1">
      <c r="A236" s="19" t="str">
        <f t="array" ref="A236">INDEX(G:G,SMALL(IF($K$12:$K$500=2,ROW($12:$500),4^8),ROW(G225)))&amp;""</f>
        <v/>
      </c>
      <c r="B236" s="100"/>
      <c r="C236" s="20" t="str">
        <f>IF(ISERROR(VLOOKUP(A236,'[1]Z07 一般公共预算财政拨款收入支出决算表(财决07表)'!$A$10:$T$500,4,FALSE)),"",VLOOKUP(A236,'[1]Z07 一般公共预算财政拨款收入支出决算表(财决07表)'!$A$10:$T$500,4,FALSE))</f>
        <v/>
      </c>
      <c r="D236" s="105" t="str">
        <f>IF(ISERROR(VLOOKUP(A236,'[1]Z07 一般公共预算财政拨款收入支出决算表(财决07表)'!$A$10:$T$500,11,FALSE)),"",VLOOKUP(A236,'[1]Z07 一般公共预算财政拨款收入支出决算表(财决07表)'!$A$10:$T$500,11,FALSE))</f>
        <v/>
      </c>
      <c r="E236" s="105" t="str">
        <f>IF(ISERROR(VLOOKUP(A236,'[1]Z07 一般公共预算财政拨款收入支出决算表(财决07表)'!$A$10:$T$500,12,FALSE)),"",VLOOKUP(A236,'[1]Z07 一般公共预算财政拨款收入支出决算表(财决07表)'!$A$10:$T$500,12,FALSE))</f>
        <v/>
      </c>
      <c r="F236" s="105" t="str">
        <f>IF(ISERROR(VLOOKUP(A236,'[1]Z07 一般公共预算财政拨款收入支出决算表(财决07表)'!$A$10:$T$500,15,FALSE)),"",VLOOKUP(A236,'[1]Z07 一般公共预算财政拨款收入支出决算表(财决07表)'!$A$10:$T$500,15,FALSE))</f>
        <v/>
      </c>
      <c r="G236" s="91">
        <f>'[1]Z07 一般公共预算财政拨款收入支出决算表(财决07表)'!A234</f>
        <v>0</v>
      </c>
      <c r="H236" s="101">
        <f>'[1]Z07 一般公共预算财政拨款收入支出决算表(财决07表)'!$K234</f>
        <v>0</v>
      </c>
      <c r="I236" s="91" t="str">
        <f t="shared" si="12"/>
        <v>2</v>
      </c>
      <c r="J236" s="91" t="str">
        <f t="shared" si="13"/>
        <v>2</v>
      </c>
      <c r="K236" s="91">
        <f t="shared" si="14"/>
        <v>4</v>
      </c>
      <c r="L236" s="91" t="str">
        <f t="shared" si="15"/>
        <v/>
      </c>
      <c r="O236" s="4"/>
      <c r="P236" s="4"/>
      <c r="Q236" s="4"/>
      <c r="R236" s="4"/>
      <c r="S236" s="4"/>
      <c r="T236" s="4"/>
      <c r="U236" s="4"/>
      <c r="V236" s="4"/>
      <c r="W236" s="4"/>
      <c r="X236" s="4"/>
    </row>
    <row r="237" spans="1:24" ht="20.100000000000001" customHeight="1">
      <c r="A237" s="19" t="str">
        <f t="array" ref="A237">INDEX(G:G,SMALL(IF($K$12:$K$500=2,ROW($12:$500),4^8),ROW(G226)))&amp;""</f>
        <v/>
      </c>
      <c r="B237" s="100"/>
      <c r="C237" s="20" t="str">
        <f>IF(ISERROR(VLOOKUP(A237,'[1]Z07 一般公共预算财政拨款收入支出决算表(财决07表)'!$A$10:$T$500,4,FALSE)),"",VLOOKUP(A237,'[1]Z07 一般公共预算财政拨款收入支出决算表(财决07表)'!$A$10:$T$500,4,FALSE))</f>
        <v/>
      </c>
      <c r="D237" s="105" t="str">
        <f>IF(ISERROR(VLOOKUP(A237,'[1]Z07 一般公共预算财政拨款收入支出决算表(财决07表)'!$A$10:$T$500,11,FALSE)),"",VLOOKUP(A237,'[1]Z07 一般公共预算财政拨款收入支出决算表(财决07表)'!$A$10:$T$500,11,FALSE))</f>
        <v/>
      </c>
      <c r="E237" s="105" t="str">
        <f>IF(ISERROR(VLOOKUP(A237,'[1]Z07 一般公共预算财政拨款收入支出决算表(财决07表)'!$A$10:$T$500,12,FALSE)),"",VLOOKUP(A237,'[1]Z07 一般公共预算财政拨款收入支出决算表(财决07表)'!$A$10:$T$500,12,FALSE))</f>
        <v/>
      </c>
      <c r="F237" s="105" t="str">
        <f>IF(ISERROR(VLOOKUP(A237,'[1]Z07 一般公共预算财政拨款收入支出决算表(财决07表)'!$A$10:$T$500,15,FALSE)),"",VLOOKUP(A237,'[1]Z07 一般公共预算财政拨款收入支出决算表(财决07表)'!$A$10:$T$500,15,FALSE))</f>
        <v/>
      </c>
      <c r="G237" s="91">
        <f>'[1]Z07 一般公共预算财政拨款收入支出决算表(财决07表)'!A235</f>
        <v>0</v>
      </c>
      <c r="H237" s="101">
        <f>'[1]Z07 一般公共预算财政拨款收入支出决算表(财决07表)'!$K235</f>
        <v>0</v>
      </c>
      <c r="I237" s="91" t="str">
        <f t="shared" si="12"/>
        <v>2</v>
      </c>
      <c r="J237" s="91" t="str">
        <f t="shared" si="13"/>
        <v>2</v>
      </c>
      <c r="K237" s="91">
        <f t="shared" si="14"/>
        <v>4</v>
      </c>
      <c r="L237" s="91" t="str">
        <f t="shared" si="15"/>
        <v/>
      </c>
      <c r="O237" s="4"/>
      <c r="P237" s="4"/>
      <c r="Q237" s="4"/>
      <c r="R237" s="4"/>
      <c r="S237" s="4"/>
      <c r="T237" s="4"/>
      <c r="U237" s="4"/>
      <c r="V237" s="4"/>
      <c r="W237" s="4"/>
      <c r="X237" s="4"/>
    </row>
    <row r="238" spans="1:24" ht="20.100000000000001" customHeight="1">
      <c r="A238" s="19" t="str">
        <f t="array" ref="A238">INDEX(G:G,SMALL(IF($K$12:$K$500=2,ROW($12:$500),4^8),ROW(G227)))&amp;""</f>
        <v/>
      </c>
      <c r="B238" s="100"/>
      <c r="C238" s="20" t="str">
        <f>IF(ISERROR(VLOOKUP(A238,'[1]Z07 一般公共预算财政拨款收入支出决算表(财决07表)'!$A$10:$T$500,4,FALSE)),"",VLOOKUP(A238,'[1]Z07 一般公共预算财政拨款收入支出决算表(财决07表)'!$A$10:$T$500,4,FALSE))</f>
        <v/>
      </c>
      <c r="D238" s="105" t="str">
        <f>IF(ISERROR(VLOOKUP(A238,'[1]Z07 一般公共预算财政拨款收入支出决算表(财决07表)'!$A$10:$T$500,11,FALSE)),"",VLOOKUP(A238,'[1]Z07 一般公共预算财政拨款收入支出决算表(财决07表)'!$A$10:$T$500,11,FALSE))</f>
        <v/>
      </c>
      <c r="E238" s="105" t="str">
        <f>IF(ISERROR(VLOOKUP(A238,'[1]Z07 一般公共预算财政拨款收入支出决算表(财决07表)'!$A$10:$T$500,12,FALSE)),"",VLOOKUP(A238,'[1]Z07 一般公共预算财政拨款收入支出决算表(财决07表)'!$A$10:$T$500,12,FALSE))</f>
        <v/>
      </c>
      <c r="F238" s="105" t="str">
        <f>IF(ISERROR(VLOOKUP(A238,'[1]Z07 一般公共预算财政拨款收入支出决算表(财决07表)'!$A$10:$T$500,15,FALSE)),"",VLOOKUP(A238,'[1]Z07 一般公共预算财政拨款收入支出决算表(财决07表)'!$A$10:$T$500,15,FALSE))</f>
        <v/>
      </c>
      <c r="G238" s="91">
        <f>'[1]Z07 一般公共预算财政拨款收入支出决算表(财决07表)'!A236</f>
        <v>0</v>
      </c>
      <c r="H238" s="101">
        <f>'[1]Z07 一般公共预算财政拨款收入支出决算表(财决07表)'!$K236</f>
        <v>0</v>
      </c>
      <c r="I238" s="91" t="str">
        <f t="shared" si="12"/>
        <v>2</v>
      </c>
      <c r="J238" s="91" t="str">
        <f t="shared" si="13"/>
        <v>2</v>
      </c>
      <c r="K238" s="91">
        <f t="shared" si="14"/>
        <v>4</v>
      </c>
      <c r="L238" s="91" t="str">
        <f t="shared" si="15"/>
        <v/>
      </c>
      <c r="O238" s="4"/>
      <c r="P238" s="4"/>
      <c r="Q238" s="4"/>
      <c r="R238" s="4"/>
      <c r="S238" s="4"/>
      <c r="T238" s="4"/>
      <c r="U238" s="4"/>
      <c r="V238" s="4"/>
      <c r="W238" s="4"/>
      <c r="X238" s="4"/>
    </row>
    <row r="239" spans="1:24" ht="20.100000000000001" customHeight="1">
      <c r="A239" s="19" t="str">
        <f t="array" ref="A239">INDEX(G:G,SMALL(IF($K$12:$K$500=2,ROW($12:$500),4^8),ROW(G228)))&amp;""</f>
        <v/>
      </c>
      <c r="B239" s="100"/>
      <c r="C239" s="20" t="str">
        <f>IF(ISERROR(VLOOKUP(A239,'[1]Z07 一般公共预算财政拨款收入支出决算表(财决07表)'!$A$10:$T$500,4,FALSE)),"",VLOOKUP(A239,'[1]Z07 一般公共预算财政拨款收入支出决算表(财决07表)'!$A$10:$T$500,4,FALSE))</f>
        <v/>
      </c>
      <c r="D239" s="105" t="str">
        <f>IF(ISERROR(VLOOKUP(A239,'[1]Z07 一般公共预算财政拨款收入支出决算表(财决07表)'!$A$10:$T$500,11,FALSE)),"",VLOOKUP(A239,'[1]Z07 一般公共预算财政拨款收入支出决算表(财决07表)'!$A$10:$T$500,11,FALSE))</f>
        <v/>
      </c>
      <c r="E239" s="105" t="str">
        <f>IF(ISERROR(VLOOKUP(A239,'[1]Z07 一般公共预算财政拨款收入支出决算表(财决07表)'!$A$10:$T$500,12,FALSE)),"",VLOOKUP(A239,'[1]Z07 一般公共预算财政拨款收入支出决算表(财决07表)'!$A$10:$T$500,12,FALSE))</f>
        <v/>
      </c>
      <c r="F239" s="105" t="str">
        <f>IF(ISERROR(VLOOKUP(A239,'[1]Z07 一般公共预算财政拨款收入支出决算表(财决07表)'!$A$10:$T$500,15,FALSE)),"",VLOOKUP(A239,'[1]Z07 一般公共预算财政拨款收入支出决算表(财决07表)'!$A$10:$T$500,15,FALSE))</f>
        <v/>
      </c>
      <c r="G239" s="91">
        <f>'[1]Z07 一般公共预算财政拨款收入支出决算表(财决07表)'!A237</f>
        <v>0</v>
      </c>
      <c r="H239" s="101">
        <f>'[1]Z07 一般公共预算财政拨款收入支出决算表(财决07表)'!$K237</f>
        <v>0</v>
      </c>
      <c r="I239" s="91" t="str">
        <f t="shared" si="12"/>
        <v>2</v>
      </c>
      <c r="J239" s="91" t="str">
        <f t="shared" si="13"/>
        <v>2</v>
      </c>
      <c r="K239" s="91">
        <f t="shared" si="14"/>
        <v>4</v>
      </c>
      <c r="L239" s="91" t="str">
        <f t="shared" si="15"/>
        <v/>
      </c>
      <c r="O239" s="4"/>
      <c r="P239" s="4"/>
      <c r="Q239" s="4"/>
      <c r="R239" s="4"/>
      <c r="S239" s="4"/>
      <c r="T239" s="4"/>
      <c r="U239" s="4"/>
      <c r="V239" s="4"/>
      <c r="W239" s="4"/>
      <c r="X239" s="4"/>
    </row>
    <row r="240" spans="1:24" ht="20.100000000000001" customHeight="1">
      <c r="A240" s="19" t="str">
        <f t="array" ref="A240">INDEX(G:G,SMALL(IF($K$12:$K$500=2,ROW($12:$500),4^8),ROW(G229)))&amp;""</f>
        <v/>
      </c>
      <c r="B240" s="100"/>
      <c r="C240" s="20" t="str">
        <f>IF(ISERROR(VLOOKUP(A240,'[1]Z07 一般公共预算财政拨款收入支出决算表(财决07表)'!$A$10:$T$500,4,FALSE)),"",VLOOKUP(A240,'[1]Z07 一般公共预算财政拨款收入支出决算表(财决07表)'!$A$10:$T$500,4,FALSE))</f>
        <v/>
      </c>
      <c r="D240" s="105" t="str">
        <f>IF(ISERROR(VLOOKUP(A240,'[1]Z07 一般公共预算财政拨款收入支出决算表(财决07表)'!$A$10:$T$500,11,FALSE)),"",VLOOKUP(A240,'[1]Z07 一般公共预算财政拨款收入支出决算表(财决07表)'!$A$10:$T$500,11,FALSE))</f>
        <v/>
      </c>
      <c r="E240" s="105" t="str">
        <f>IF(ISERROR(VLOOKUP(A240,'[1]Z07 一般公共预算财政拨款收入支出决算表(财决07表)'!$A$10:$T$500,12,FALSE)),"",VLOOKUP(A240,'[1]Z07 一般公共预算财政拨款收入支出决算表(财决07表)'!$A$10:$T$500,12,FALSE))</f>
        <v/>
      </c>
      <c r="F240" s="105" t="str">
        <f>IF(ISERROR(VLOOKUP(A240,'[1]Z07 一般公共预算财政拨款收入支出决算表(财决07表)'!$A$10:$T$500,15,FALSE)),"",VLOOKUP(A240,'[1]Z07 一般公共预算财政拨款收入支出决算表(财决07表)'!$A$10:$T$500,15,FALSE))</f>
        <v/>
      </c>
      <c r="G240" s="91">
        <f>'[1]Z07 一般公共预算财政拨款收入支出决算表(财决07表)'!A238</f>
        <v>0</v>
      </c>
      <c r="H240" s="101">
        <f>'[1]Z07 一般公共预算财政拨款收入支出决算表(财决07表)'!$K238</f>
        <v>0</v>
      </c>
      <c r="I240" s="91" t="str">
        <f t="shared" si="12"/>
        <v>2</v>
      </c>
      <c r="J240" s="91" t="str">
        <f t="shared" si="13"/>
        <v>2</v>
      </c>
      <c r="K240" s="91">
        <f t="shared" si="14"/>
        <v>4</v>
      </c>
      <c r="L240" s="91" t="str">
        <f t="shared" si="15"/>
        <v/>
      </c>
      <c r="O240" s="4"/>
      <c r="P240" s="4"/>
      <c r="Q240" s="4"/>
      <c r="R240" s="4"/>
      <c r="S240" s="4"/>
      <c r="T240" s="4"/>
      <c r="U240" s="4"/>
      <c r="V240" s="4"/>
      <c r="W240" s="4"/>
      <c r="X240" s="4"/>
    </row>
    <row r="241" spans="1:24" ht="20.100000000000001" customHeight="1">
      <c r="A241" s="19" t="str">
        <f t="array" ref="A241">INDEX(G:G,SMALL(IF($K$12:$K$500=2,ROW($12:$500),4^8),ROW(G230)))&amp;""</f>
        <v/>
      </c>
      <c r="B241" s="100"/>
      <c r="C241" s="20" t="str">
        <f>IF(ISERROR(VLOOKUP(A241,'[1]Z07 一般公共预算财政拨款收入支出决算表(财决07表)'!$A$10:$T$500,4,FALSE)),"",VLOOKUP(A241,'[1]Z07 一般公共预算财政拨款收入支出决算表(财决07表)'!$A$10:$T$500,4,FALSE))</f>
        <v/>
      </c>
      <c r="D241" s="105" t="str">
        <f>IF(ISERROR(VLOOKUP(A241,'[1]Z07 一般公共预算财政拨款收入支出决算表(财决07表)'!$A$10:$T$500,11,FALSE)),"",VLOOKUP(A241,'[1]Z07 一般公共预算财政拨款收入支出决算表(财决07表)'!$A$10:$T$500,11,FALSE))</f>
        <v/>
      </c>
      <c r="E241" s="105" t="str">
        <f>IF(ISERROR(VLOOKUP(A241,'[1]Z07 一般公共预算财政拨款收入支出决算表(财决07表)'!$A$10:$T$500,12,FALSE)),"",VLOOKUP(A241,'[1]Z07 一般公共预算财政拨款收入支出决算表(财决07表)'!$A$10:$T$500,12,FALSE))</f>
        <v/>
      </c>
      <c r="F241" s="105" t="str">
        <f>IF(ISERROR(VLOOKUP(A241,'[1]Z07 一般公共预算财政拨款收入支出决算表(财决07表)'!$A$10:$T$500,15,FALSE)),"",VLOOKUP(A241,'[1]Z07 一般公共预算财政拨款收入支出决算表(财决07表)'!$A$10:$T$500,15,FALSE))</f>
        <v/>
      </c>
      <c r="G241" s="91">
        <f>'[1]Z07 一般公共预算财政拨款收入支出决算表(财决07表)'!A239</f>
        <v>0</v>
      </c>
      <c r="H241" s="101">
        <f>'[1]Z07 一般公共预算财政拨款收入支出决算表(财决07表)'!$K239</f>
        <v>0</v>
      </c>
      <c r="I241" s="91" t="str">
        <f t="shared" si="12"/>
        <v>2</v>
      </c>
      <c r="J241" s="91" t="str">
        <f t="shared" si="13"/>
        <v>2</v>
      </c>
      <c r="K241" s="91">
        <f t="shared" si="14"/>
        <v>4</v>
      </c>
      <c r="L241" s="91" t="str">
        <f t="shared" si="15"/>
        <v/>
      </c>
      <c r="O241" s="4"/>
      <c r="P241" s="4"/>
      <c r="Q241" s="4"/>
      <c r="R241" s="4"/>
      <c r="S241" s="4"/>
      <c r="T241" s="4"/>
      <c r="U241" s="4"/>
      <c r="V241" s="4"/>
      <c r="W241" s="4"/>
      <c r="X241" s="4"/>
    </row>
    <row r="242" spans="1:24" ht="20.100000000000001" customHeight="1">
      <c r="A242" s="19" t="str">
        <f t="array" ref="A242">INDEX(G:G,SMALL(IF($K$12:$K$500=2,ROW($12:$500),4^8),ROW(G231)))&amp;""</f>
        <v/>
      </c>
      <c r="B242" s="100"/>
      <c r="C242" s="20" t="str">
        <f>IF(ISERROR(VLOOKUP(A242,'[1]Z07 一般公共预算财政拨款收入支出决算表(财决07表)'!$A$10:$T$500,4,FALSE)),"",VLOOKUP(A242,'[1]Z07 一般公共预算财政拨款收入支出决算表(财决07表)'!$A$10:$T$500,4,FALSE))</f>
        <v/>
      </c>
      <c r="D242" s="105" t="str">
        <f>IF(ISERROR(VLOOKUP(A242,'[1]Z07 一般公共预算财政拨款收入支出决算表(财决07表)'!$A$10:$T$500,11,FALSE)),"",VLOOKUP(A242,'[1]Z07 一般公共预算财政拨款收入支出决算表(财决07表)'!$A$10:$T$500,11,FALSE))</f>
        <v/>
      </c>
      <c r="E242" s="105" t="str">
        <f>IF(ISERROR(VLOOKUP(A242,'[1]Z07 一般公共预算财政拨款收入支出决算表(财决07表)'!$A$10:$T$500,12,FALSE)),"",VLOOKUP(A242,'[1]Z07 一般公共预算财政拨款收入支出决算表(财决07表)'!$A$10:$T$500,12,FALSE))</f>
        <v/>
      </c>
      <c r="F242" s="105" t="str">
        <f>IF(ISERROR(VLOOKUP(A242,'[1]Z07 一般公共预算财政拨款收入支出决算表(财决07表)'!$A$10:$T$500,15,FALSE)),"",VLOOKUP(A242,'[1]Z07 一般公共预算财政拨款收入支出决算表(财决07表)'!$A$10:$T$500,15,FALSE))</f>
        <v/>
      </c>
      <c r="G242" s="91">
        <f>'[1]Z07 一般公共预算财政拨款收入支出决算表(财决07表)'!A240</f>
        <v>0</v>
      </c>
      <c r="H242" s="101">
        <f>'[1]Z07 一般公共预算财政拨款收入支出决算表(财决07表)'!$K240</f>
        <v>0</v>
      </c>
      <c r="I242" s="91" t="str">
        <f t="shared" si="12"/>
        <v>2</v>
      </c>
      <c r="J242" s="91" t="str">
        <f t="shared" si="13"/>
        <v>2</v>
      </c>
      <c r="K242" s="91">
        <f t="shared" si="14"/>
        <v>4</v>
      </c>
      <c r="L242" s="91" t="str">
        <f t="shared" si="15"/>
        <v/>
      </c>
      <c r="O242" s="4"/>
      <c r="P242" s="4"/>
      <c r="Q242" s="4"/>
      <c r="R242" s="4"/>
      <c r="S242" s="4"/>
      <c r="T242" s="4"/>
      <c r="U242" s="4"/>
      <c r="V242" s="4"/>
      <c r="W242" s="4"/>
      <c r="X242" s="4"/>
    </row>
    <row r="243" spans="1:24" ht="20.100000000000001" customHeight="1">
      <c r="A243" s="19" t="str">
        <f t="array" ref="A243">INDEX(G:G,SMALL(IF($K$12:$K$500=2,ROW($12:$500),4^8),ROW(G232)))&amp;""</f>
        <v/>
      </c>
      <c r="B243" s="100"/>
      <c r="C243" s="20" t="str">
        <f>IF(ISERROR(VLOOKUP(A243,'[1]Z07 一般公共预算财政拨款收入支出决算表(财决07表)'!$A$10:$T$500,4,FALSE)),"",VLOOKUP(A243,'[1]Z07 一般公共预算财政拨款收入支出决算表(财决07表)'!$A$10:$T$500,4,FALSE))</f>
        <v/>
      </c>
      <c r="D243" s="105" t="str">
        <f>IF(ISERROR(VLOOKUP(A243,'[1]Z07 一般公共预算财政拨款收入支出决算表(财决07表)'!$A$10:$T$500,11,FALSE)),"",VLOOKUP(A243,'[1]Z07 一般公共预算财政拨款收入支出决算表(财决07表)'!$A$10:$T$500,11,FALSE))</f>
        <v/>
      </c>
      <c r="E243" s="105" t="str">
        <f>IF(ISERROR(VLOOKUP(A243,'[1]Z07 一般公共预算财政拨款收入支出决算表(财决07表)'!$A$10:$T$500,12,FALSE)),"",VLOOKUP(A243,'[1]Z07 一般公共预算财政拨款收入支出决算表(财决07表)'!$A$10:$T$500,12,FALSE))</f>
        <v/>
      </c>
      <c r="F243" s="105" t="str">
        <f>IF(ISERROR(VLOOKUP(A243,'[1]Z07 一般公共预算财政拨款收入支出决算表(财决07表)'!$A$10:$T$500,15,FALSE)),"",VLOOKUP(A243,'[1]Z07 一般公共预算财政拨款收入支出决算表(财决07表)'!$A$10:$T$500,15,FALSE))</f>
        <v/>
      </c>
      <c r="G243" s="91">
        <f>'[1]Z07 一般公共预算财政拨款收入支出决算表(财决07表)'!A241</f>
        <v>0</v>
      </c>
      <c r="H243" s="101">
        <f>'[1]Z07 一般公共预算财政拨款收入支出决算表(财决07表)'!$K241</f>
        <v>0</v>
      </c>
      <c r="I243" s="91" t="str">
        <f t="shared" si="12"/>
        <v>2</v>
      </c>
      <c r="J243" s="91" t="str">
        <f t="shared" si="13"/>
        <v>2</v>
      </c>
      <c r="K243" s="91">
        <f t="shared" si="14"/>
        <v>4</v>
      </c>
      <c r="L243" s="91" t="str">
        <f t="shared" si="15"/>
        <v/>
      </c>
      <c r="O243" s="4"/>
      <c r="P243" s="4"/>
      <c r="Q243" s="4"/>
      <c r="R243" s="4"/>
      <c r="S243" s="4"/>
      <c r="T243" s="4"/>
      <c r="U243" s="4"/>
      <c r="V243" s="4"/>
      <c r="W243" s="4"/>
      <c r="X243" s="4"/>
    </row>
    <row r="244" spans="1:24" ht="20.100000000000001" customHeight="1">
      <c r="A244" s="19" t="str">
        <f t="array" ref="A244">INDEX(G:G,SMALL(IF($K$12:$K$500=2,ROW($12:$500),4^8),ROW(G233)))&amp;""</f>
        <v/>
      </c>
      <c r="B244" s="100"/>
      <c r="C244" s="20" t="str">
        <f>IF(ISERROR(VLOOKUP(A244,'[1]Z07 一般公共预算财政拨款收入支出决算表(财决07表)'!$A$10:$T$500,4,FALSE)),"",VLOOKUP(A244,'[1]Z07 一般公共预算财政拨款收入支出决算表(财决07表)'!$A$10:$T$500,4,FALSE))</f>
        <v/>
      </c>
      <c r="D244" s="105" t="str">
        <f>IF(ISERROR(VLOOKUP(A244,'[1]Z07 一般公共预算财政拨款收入支出决算表(财决07表)'!$A$10:$T$500,11,FALSE)),"",VLOOKUP(A244,'[1]Z07 一般公共预算财政拨款收入支出决算表(财决07表)'!$A$10:$T$500,11,FALSE))</f>
        <v/>
      </c>
      <c r="E244" s="105" t="str">
        <f>IF(ISERROR(VLOOKUP(A244,'[1]Z07 一般公共预算财政拨款收入支出决算表(财决07表)'!$A$10:$T$500,12,FALSE)),"",VLOOKUP(A244,'[1]Z07 一般公共预算财政拨款收入支出决算表(财决07表)'!$A$10:$T$500,12,FALSE))</f>
        <v/>
      </c>
      <c r="F244" s="105" t="str">
        <f>IF(ISERROR(VLOOKUP(A244,'[1]Z07 一般公共预算财政拨款收入支出决算表(财决07表)'!$A$10:$T$500,15,FALSE)),"",VLOOKUP(A244,'[1]Z07 一般公共预算财政拨款收入支出决算表(财决07表)'!$A$10:$T$500,15,FALSE))</f>
        <v/>
      </c>
      <c r="G244" s="91">
        <f>'[1]Z07 一般公共预算财政拨款收入支出决算表(财决07表)'!A242</f>
        <v>0</v>
      </c>
      <c r="H244" s="101">
        <f>'[1]Z07 一般公共预算财政拨款收入支出决算表(财决07表)'!$K242</f>
        <v>0</v>
      </c>
      <c r="I244" s="91" t="str">
        <f t="shared" si="12"/>
        <v>2</v>
      </c>
      <c r="J244" s="91" t="str">
        <f t="shared" si="13"/>
        <v>2</v>
      </c>
      <c r="K244" s="91">
        <f t="shared" si="14"/>
        <v>4</v>
      </c>
      <c r="L244" s="91" t="str">
        <f t="shared" si="15"/>
        <v/>
      </c>
      <c r="O244" s="4"/>
      <c r="P244" s="4"/>
      <c r="Q244" s="4"/>
      <c r="R244" s="4"/>
      <c r="S244" s="4"/>
      <c r="T244" s="4"/>
      <c r="U244" s="4"/>
      <c r="V244" s="4"/>
      <c r="W244" s="4"/>
      <c r="X244" s="4"/>
    </row>
    <row r="245" spans="1:24" ht="20.100000000000001" customHeight="1">
      <c r="A245" s="19" t="str">
        <f t="array" ref="A245">INDEX(G:G,SMALL(IF($K$12:$K$500=2,ROW($12:$500),4^8),ROW(G234)))&amp;""</f>
        <v/>
      </c>
      <c r="B245" s="100"/>
      <c r="C245" s="20" t="str">
        <f>IF(ISERROR(VLOOKUP(A245,'[1]Z07 一般公共预算财政拨款收入支出决算表(财决07表)'!$A$10:$T$500,4,FALSE)),"",VLOOKUP(A245,'[1]Z07 一般公共预算财政拨款收入支出决算表(财决07表)'!$A$10:$T$500,4,FALSE))</f>
        <v/>
      </c>
      <c r="D245" s="105" t="str">
        <f>IF(ISERROR(VLOOKUP(A245,'[1]Z07 一般公共预算财政拨款收入支出决算表(财决07表)'!$A$10:$T$500,11,FALSE)),"",VLOOKUP(A245,'[1]Z07 一般公共预算财政拨款收入支出决算表(财决07表)'!$A$10:$T$500,11,FALSE))</f>
        <v/>
      </c>
      <c r="E245" s="105" t="str">
        <f>IF(ISERROR(VLOOKUP(A245,'[1]Z07 一般公共预算财政拨款收入支出决算表(财决07表)'!$A$10:$T$500,12,FALSE)),"",VLOOKUP(A245,'[1]Z07 一般公共预算财政拨款收入支出决算表(财决07表)'!$A$10:$T$500,12,FALSE))</f>
        <v/>
      </c>
      <c r="F245" s="105" t="str">
        <f>IF(ISERROR(VLOOKUP(A245,'[1]Z07 一般公共预算财政拨款收入支出决算表(财决07表)'!$A$10:$T$500,15,FALSE)),"",VLOOKUP(A245,'[1]Z07 一般公共预算财政拨款收入支出决算表(财决07表)'!$A$10:$T$500,15,FALSE))</f>
        <v/>
      </c>
      <c r="G245" s="91">
        <f>'[1]Z07 一般公共预算财政拨款收入支出决算表(财决07表)'!A243</f>
        <v>0</v>
      </c>
      <c r="H245" s="101">
        <f>'[1]Z07 一般公共预算财政拨款收入支出决算表(财决07表)'!$K243</f>
        <v>0</v>
      </c>
      <c r="I245" s="91" t="str">
        <f t="shared" si="12"/>
        <v>2</v>
      </c>
      <c r="J245" s="91" t="str">
        <f t="shared" si="13"/>
        <v>2</v>
      </c>
      <c r="K245" s="91">
        <f t="shared" si="14"/>
        <v>4</v>
      </c>
      <c r="L245" s="91" t="str">
        <f t="shared" si="15"/>
        <v/>
      </c>
      <c r="O245" s="4"/>
      <c r="P245" s="4"/>
      <c r="Q245" s="4"/>
      <c r="R245" s="4"/>
      <c r="S245" s="4"/>
      <c r="T245" s="4"/>
      <c r="U245" s="4"/>
      <c r="V245" s="4"/>
      <c r="W245" s="4"/>
      <c r="X245" s="4"/>
    </row>
    <row r="246" spans="1:24" ht="20.100000000000001" customHeight="1">
      <c r="A246" s="19" t="str">
        <f t="array" ref="A246">INDEX(G:G,SMALL(IF($K$12:$K$500=2,ROW($12:$500),4^8),ROW(G235)))&amp;""</f>
        <v/>
      </c>
      <c r="B246" s="100"/>
      <c r="C246" s="20" t="str">
        <f>IF(ISERROR(VLOOKUP(A246,'[1]Z07 一般公共预算财政拨款收入支出决算表(财决07表)'!$A$10:$T$500,4,FALSE)),"",VLOOKUP(A246,'[1]Z07 一般公共预算财政拨款收入支出决算表(财决07表)'!$A$10:$T$500,4,FALSE))</f>
        <v/>
      </c>
      <c r="D246" s="105" t="str">
        <f>IF(ISERROR(VLOOKUP(A246,'[1]Z07 一般公共预算财政拨款收入支出决算表(财决07表)'!$A$10:$T$500,11,FALSE)),"",VLOOKUP(A246,'[1]Z07 一般公共预算财政拨款收入支出决算表(财决07表)'!$A$10:$T$500,11,FALSE))</f>
        <v/>
      </c>
      <c r="E246" s="105" t="str">
        <f>IF(ISERROR(VLOOKUP(A246,'[1]Z07 一般公共预算财政拨款收入支出决算表(财决07表)'!$A$10:$T$500,12,FALSE)),"",VLOOKUP(A246,'[1]Z07 一般公共预算财政拨款收入支出决算表(财决07表)'!$A$10:$T$500,12,FALSE))</f>
        <v/>
      </c>
      <c r="F246" s="105" t="str">
        <f>IF(ISERROR(VLOOKUP(A246,'[1]Z07 一般公共预算财政拨款收入支出决算表(财决07表)'!$A$10:$T$500,15,FALSE)),"",VLOOKUP(A246,'[1]Z07 一般公共预算财政拨款收入支出决算表(财决07表)'!$A$10:$T$500,15,FALSE))</f>
        <v/>
      </c>
      <c r="G246" s="91">
        <f>'[1]Z07 一般公共预算财政拨款收入支出决算表(财决07表)'!A244</f>
        <v>0</v>
      </c>
      <c r="H246" s="101">
        <f>'[1]Z07 一般公共预算财政拨款收入支出决算表(财决07表)'!$K244</f>
        <v>0</v>
      </c>
      <c r="I246" s="91" t="str">
        <f t="shared" si="12"/>
        <v>2</v>
      </c>
      <c r="J246" s="91" t="str">
        <f t="shared" si="13"/>
        <v>2</v>
      </c>
      <c r="K246" s="91">
        <f t="shared" si="14"/>
        <v>4</v>
      </c>
      <c r="L246" s="91" t="str">
        <f t="shared" si="15"/>
        <v/>
      </c>
      <c r="O246" s="4"/>
      <c r="P246" s="4"/>
      <c r="Q246" s="4"/>
      <c r="R246" s="4"/>
      <c r="S246" s="4"/>
      <c r="T246" s="4"/>
      <c r="U246" s="4"/>
      <c r="V246" s="4"/>
      <c r="W246" s="4"/>
      <c r="X246" s="4"/>
    </row>
    <row r="247" spans="1:24" ht="20.100000000000001" customHeight="1">
      <c r="A247" s="19" t="str">
        <f t="array" ref="A247">INDEX(G:G,SMALL(IF($K$12:$K$500=2,ROW($12:$500),4^8),ROW(G236)))&amp;""</f>
        <v/>
      </c>
      <c r="B247" s="100"/>
      <c r="C247" s="20" t="str">
        <f>IF(ISERROR(VLOOKUP(A247,'[1]Z07 一般公共预算财政拨款收入支出决算表(财决07表)'!$A$10:$T$500,4,FALSE)),"",VLOOKUP(A247,'[1]Z07 一般公共预算财政拨款收入支出决算表(财决07表)'!$A$10:$T$500,4,FALSE))</f>
        <v/>
      </c>
      <c r="D247" s="105" t="str">
        <f>IF(ISERROR(VLOOKUP(A247,'[1]Z07 一般公共预算财政拨款收入支出决算表(财决07表)'!$A$10:$T$500,11,FALSE)),"",VLOOKUP(A247,'[1]Z07 一般公共预算财政拨款收入支出决算表(财决07表)'!$A$10:$T$500,11,FALSE))</f>
        <v/>
      </c>
      <c r="E247" s="105" t="str">
        <f>IF(ISERROR(VLOOKUP(A247,'[1]Z07 一般公共预算财政拨款收入支出决算表(财决07表)'!$A$10:$T$500,12,FALSE)),"",VLOOKUP(A247,'[1]Z07 一般公共预算财政拨款收入支出决算表(财决07表)'!$A$10:$T$500,12,FALSE))</f>
        <v/>
      </c>
      <c r="F247" s="105" t="str">
        <f>IF(ISERROR(VLOOKUP(A247,'[1]Z07 一般公共预算财政拨款收入支出决算表(财决07表)'!$A$10:$T$500,15,FALSE)),"",VLOOKUP(A247,'[1]Z07 一般公共预算财政拨款收入支出决算表(财决07表)'!$A$10:$T$500,15,FALSE))</f>
        <v/>
      </c>
      <c r="G247" s="91">
        <f>'[1]Z07 一般公共预算财政拨款收入支出决算表(财决07表)'!A245</f>
        <v>0</v>
      </c>
      <c r="H247" s="101">
        <f>'[1]Z07 一般公共预算财政拨款收入支出决算表(财决07表)'!$K245</f>
        <v>0</v>
      </c>
      <c r="I247" s="91" t="str">
        <f t="shared" si="12"/>
        <v>2</v>
      </c>
      <c r="J247" s="91" t="str">
        <f t="shared" si="13"/>
        <v>2</v>
      </c>
      <c r="K247" s="91">
        <f t="shared" si="14"/>
        <v>4</v>
      </c>
      <c r="L247" s="91" t="str">
        <f t="shared" si="15"/>
        <v/>
      </c>
      <c r="O247" s="4"/>
      <c r="P247" s="4"/>
      <c r="Q247" s="4"/>
      <c r="R247" s="4"/>
      <c r="S247" s="4"/>
      <c r="T247" s="4"/>
      <c r="U247" s="4"/>
      <c r="V247" s="4"/>
      <c r="W247" s="4"/>
      <c r="X247" s="4"/>
    </row>
    <row r="248" spans="1:24" ht="20.100000000000001" customHeight="1">
      <c r="A248" s="19" t="str">
        <f t="array" ref="A248">INDEX(G:G,SMALL(IF($K$12:$K$500=2,ROW($12:$500),4^8),ROW(G237)))&amp;""</f>
        <v/>
      </c>
      <c r="B248" s="100"/>
      <c r="C248" s="20" t="str">
        <f>IF(ISERROR(VLOOKUP(A248,'[1]Z07 一般公共预算财政拨款收入支出决算表(财决07表)'!$A$10:$T$500,4,FALSE)),"",VLOOKUP(A248,'[1]Z07 一般公共预算财政拨款收入支出决算表(财决07表)'!$A$10:$T$500,4,FALSE))</f>
        <v/>
      </c>
      <c r="D248" s="105" t="str">
        <f>IF(ISERROR(VLOOKUP(A248,'[1]Z07 一般公共预算财政拨款收入支出决算表(财决07表)'!$A$10:$T$500,11,FALSE)),"",VLOOKUP(A248,'[1]Z07 一般公共预算财政拨款收入支出决算表(财决07表)'!$A$10:$T$500,11,FALSE))</f>
        <v/>
      </c>
      <c r="E248" s="105" t="str">
        <f>IF(ISERROR(VLOOKUP(A248,'[1]Z07 一般公共预算财政拨款收入支出决算表(财决07表)'!$A$10:$T$500,12,FALSE)),"",VLOOKUP(A248,'[1]Z07 一般公共预算财政拨款收入支出决算表(财决07表)'!$A$10:$T$500,12,FALSE))</f>
        <v/>
      </c>
      <c r="F248" s="105" t="str">
        <f>IF(ISERROR(VLOOKUP(A248,'[1]Z07 一般公共预算财政拨款收入支出决算表(财决07表)'!$A$10:$T$500,15,FALSE)),"",VLOOKUP(A248,'[1]Z07 一般公共预算财政拨款收入支出决算表(财决07表)'!$A$10:$T$500,15,FALSE))</f>
        <v/>
      </c>
      <c r="G248" s="91">
        <f>'[1]Z07 一般公共预算财政拨款收入支出决算表(财决07表)'!A246</f>
        <v>0</v>
      </c>
      <c r="H248" s="101">
        <f>'[1]Z07 一般公共预算财政拨款收入支出决算表(财决07表)'!$K246</f>
        <v>0</v>
      </c>
      <c r="I248" s="91" t="str">
        <f t="shared" si="12"/>
        <v>2</v>
      </c>
      <c r="J248" s="91" t="str">
        <f t="shared" si="13"/>
        <v>2</v>
      </c>
      <c r="K248" s="91">
        <f t="shared" si="14"/>
        <v>4</v>
      </c>
      <c r="L248" s="91" t="str">
        <f t="shared" si="15"/>
        <v/>
      </c>
      <c r="O248" s="4"/>
      <c r="P248" s="4"/>
      <c r="Q248" s="4"/>
      <c r="R248" s="4"/>
      <c r="S248" s="4"/>
      <c r="T248" s="4"/>
      <c r="U248" s="4"/>
      <c r="V248" s="4"/>
      <c r="W248" s="4"/>
      <c r="X248" s="4"/>
    </row>
    <row r="249" spans="1:24" ht="20.100000000000001" customHeight="1">
      <c r="A249" s="19" t="str">
        <f t="array" ref="A249">INDEX(G:G,SMALL(IF($K$12:$K$500=2,ROW($12:$500),4^8),ROW(G238)))&amp;""</f>
        <v/>
      </c>
      <c r="B249" s="100"/>
      <c r="C249" s="20" t="str">
        <f>IF(ISERROR(VLOOKUP(A249,'[1]Z07 一般公共预算财政拨款收入支出决算表(财决07表)'!$A$10:$T$500,4,FALSE)),"",VLOOKUP(A249,'[1]Z07 一般公共预算财政拨款收入支出决算表(财决07表)'!$A$10:$T$500,4,FALSE))</f>
        <v/>
      </c>
      <c r="D249" s="105" t="str">
        <f>IF(ISERROR(VLOOKUP(A249,'[1]Z07 一般公共预算财政拨款收入支出决算表(财决07表)'!$A$10:$T$500,11,FALSE)),"",VLOOKUP(A249,'[1]Z07 一般公共预算财政拨款收入支出决算表(财决07表)'!$A$10:$T$500,11,FALSE))</f>
        <v/>
      </c>
      <c r="E249" s="105" t="str">
        <f>IF(ISERROR(VLOOKUP(A249,'[1]Z07 一般公共预算财政拨款收入支出决算表(财决07表)'!$A$10:$T$500,12,FALSE)),"",VLOOKUP(A249,'[1]Z07 一般公共预算财政拨款收入支出决算表(财决07表)'!$A$10:$T$500,12,FALSE))</f>
        <v/>
      </c>
      <c r="F249" s="105" t="str">
        <f>IF(ISERROR(VLOOKUP(A249,'[1]Z07 一般公共预算财政拨款收入支出决算表(财决07表)'!$A$10:$T$500,15,FALSE)),"",VLOOKUP(A249,'[1]Z07 一般公共预算财政拨款收入支出决算表(财决07表)'!$A$10:$T$500,15,FALSE))</f>
        <v/>
      </c>
      <c r="G249" s="91">
        <f>'[1]Z07 一般公共预算财政拨款收入支出决算表(财决07表)'!A247</f>
        <v>0</v>
      </c>
      <c r="H249" s="101">
        <f>'[1]Z07 一般公共预算财政拨款收入支出决算表(财决07表)'!$K247</f>
        <v>0</v>
      </c>
      <c r="I249" s="91" t="str">
        <f t="shared" si="12"/>
        <v>2</v>
      </c>
      <c r="J249" s="91" t="str">
        <f t="shared" si="13"/>
        <v>2</v>
      </c>
      <c r="K249" s="91">
        <f t="shared" si="14"/>
        <v>4</v>
      </c>
      <c r="L249" s="91" t="str">
        <f t="shared" si="15"/>
        <v/>
      </c>
      <c r="O249" s="4"/>
      <c r="P249" s="4"/>
      <c r="Q249" s="4"/>
      <c r="R249" s="4"/>
      <c r="S249" s="4"/>
      <c r="T249" s="4"/>
      <c r="U249" s="4"/>
      <c r="V249" s="4"/>
      <c r="W249" s="4"/>
      <c r="X249" s="4"/>
    </row>
    <row r="250" spans="1:24" ht="20.100000000000001" customHeight="1">
      <c r="A250" s="19" t="str">
        <f t="array" ref="A250">INDEX(G:G,SMALL(IF($K$12:$K$500=2,ROW($12:$500),4^8),ROW(G239)))&amp;""</f>
        <v/>
      </c>
      <c r="B250" s="100"/>
      <c r="C250" s="20" t="str">
        <f>IF(ISERROR(VLOOKUP(A250,'[1]Z07 一般公共预算财政拨款收入支出决算表(财决07表)'!$A$10:$T$500,4,FALSE)),"",VLOOKUP(A250,'[1]Z07 一般公共预算财政拨款收入支出决算表(财决07表)'!$A$10:$T$500,4,FALSE))</f>
        <v/>
      </c>
      <c r="D250" s="105" t="str">
        <f>IF(ISERROR(VLOOKUP(A250,'[1]Z07 一般公共预算财政拨款收入支出决算表(财决07表)'!$A$10:$T$500,11,FALSE)),"",VLOOKUP(A250,'[1]Z07 一般公共预算财政拨款收入支出决算表(财决07表)'!$A$10:$T$500,11,FALSE))</f>
        <v/>
      </c>
      <c r="E250" s="105" t="str">
        <f>IF(ISERROR(VLOOKUP(A250,'[1]Z07 一般公共预算财政拨款收入支出决算表(财决07表)'!$A$10:$T$500,12,FALSE)),"",VLOOKUP(A250,'[1]Z07 一般公共预算财政拨款收入支出决算表(财决07表)'!$A$10:$T$500,12,FALSE))</f>
        <v/>
      </c>
      <c r="F250" s="105" t="str">
        <f>IF(ISERROR(VLOOKUP(A250,'[1]Z07 一般公共预算财政拨款收入支出决算表(财决07表)'!$A$10:$T$500,15,FALSE)),"",VLOOKUP(A250,'[1]Z07 一般公共预算财政拨款收入支出决算表(财决07表)'!$A$10:$T$500,15,FALSE))</f>
        <v/>
      </c>
      <c r="G250" s="91">
        <f>'[1]Z07 一般公共预算财政拨款收入支出决算表(财决07表)'!A248</f>
        <v>0</v>
      </c>
      <c r="H250" s="101">
        <f>'[1]Z07 一般公共预算财政拨款收入支出决算表(财决07表)'!$K248</f>
        <v>0</v>
      </c>
      <c r="I250" s="91" t="str">
        <f t="shared" si="12"/>
        <v>2</v>
      </c>
      <c r="J250" s="91" t="str">
        <f t="shared" si="13"/>
        <v>2</v>
      </c>
      <c r="K250" s="91">
        <f t="shared" si="14"/>
        <v>4</v>
      </c>
      <c r="L250" s="91" t="str">
        <f t="shared" si="15"/>
        <v/>
      </c>
      <c r="O250" s="4"/>
      <c r="P250" s="4"/>
      <c r="Q250" s="4"/>
      <c r="R250" s="4"/>
      <c r="S250" s="4"/>
      <c r="T250" s="4"/>
      <c r="U250" s="4"/>
      <c r="V250" s="4"/>
      <c r="W250" s="4"/>
      <c r="X250" s="4"/>
    </row>
    <row r="251" spans="1:24" ht="20.100000000000001" customHeight="1">
      <c r="A251" s="19" t="str">
        <f t="array" ref="A251">INDEX(G:G,SMALL(IF($K$12:$K$500=2,ROW($12:$500),4^8),ROW(G240)))&amp;""</f>
        <v/>
      </c>
      <c r="B251" s="100"/>
      <c r="C251" s="20" t="str">
        <f>IF(ISERROR(VLOOKUP(A251,'[1]Z07 一般公共预算财政拨款收入支出决算表(财决07表)'!$A$10:$T$500,4,FALSE)),"",VLOOKUP(A251,'[1]Z07 一般公共预算财政拨款收入支出决算表(财决07表)'!$A$10:$T$500,4,FALSE))</f>
        <v/>
      </c>
      <c r="D251" s="105" t="str">
        <f>IF(ISERROR(VLOOKUP(A251,'[1]Z07 一般公共预算财政拨款收入支出决算表(财决07表)'!$A$10:$T$500,11,FALSE)),"",VLOOKUP(A251,'[1]Z07 一般公共预算财政拨款收入支出决算表(财决07表)'!$A$10:$T$500,11,FALSE))</f>
        <v/>
      </c>
      <c r="E251" s="105" t="str">
        <f>IF(ISERROR(VLOOKUP(A251,'[1]Z07 一般公共预算财政拨款收入支出决算表(财决07表)'!$A$10:$T$500,12,FALSE)),"",VLOOKUP(A251,'[1]Z07 一般公共预算财政拨款收入支出决算表(财决07表)'!$A$10:$T$500,12,FALSE))</f>
        <v/>
      </c>
      <c r="F251" s="105" t="str">
        <f>IF(ISERROR(VLOOKUP(A251,'[1]Z07 一般公共预算财政拨款收入支出决算表(财决07表)'!$A$10:$T$500,15,FALSE)),"",VLOOKUP(A251,'[1]Z07 一般公共预算财政拨款收入支出决算表(财决07表)'!$A$10:$T$500,15,FALSE))</f>
        <v/>
      </c>
      <c r="G251" s="91">
        <f>'[1]Z07 一般公共预算财政拨款收入支出决算表(财决07表)'!A249</f>
        <v>0</v>
      </c>
      <c r="H251" s="101">
        <f>'[1]Z07 一般公共预算财政拨款收入支出决算表(财决07表)'!$K249</f>
        <v>0</v>
      </c>
      <c r="I251" s="91" t="str">
        <f t="shared" si="12"/>
        <v>2</v>
      </c>
      <c r="J251" s="91" t="str">
        <f t="shared" si="13"/>
        <v>2</v>
      </c>
      <c r="K251" s="91">
        <f t="shared" si="14"/>
        <v>4</v>
      </c>
      <c r="L251" s="91" t="str">
        <f t="shared" si="15"/>
        <v/>
      </c>
      <c r="O251" s="4"/>
      <c r="P251" s="4"/>
      <c r="Q251" s="4"/>
      <c r="R251" s="4"/>
      <c r="S251" s="4"/>
      <c r="T251" s="4"/>
      <c r="U251" s="4"/>
      <c r="V251" s="4"/>
      <c r="W251" s="4"/>
      <c r="X251" s="4"/>
    </row>
    <row r="252" spans="1:24" ht="20.100000000000001" customHeight="1">
      <c r="A252" s="19" t="str">
        <f t="array" ref="A252">INDEX(G:G,SMALL(IF($K$12:$K$500=2,ROW($12:$500),4^8),ROW(G241)))&amp;""</f>
        <v/>
      </c>
      <c r="B252" s="100"/>
      <c r="C252" s="20" t="str">
        <f>IF(ISERROR(VLOOKUP(A252,'[1]Z07 一般公共预算财政拨款收入支出决算表(财决07表)'!$A$10:$T$500,4,FALSE)),"",VLOOKUP(A252,'[1]Z07 一般公共预算财政拨款收入支出决算表(财决07表)'!$A$10:$T$500,4,FALSE))</f>
        <v/>
      </c>
      <c r="D252" s="105" t="str">
        <f>IF(ISERROR(VLOOKUP(A252,'[1]Z07 一般公共预算财政拨款收入支出决算表(财决07表)'!$A$10:$T$500,11,FALSE)),"",VLOOKUP(A252,'[1]Z07 一般公共预算财政拨款收入支出决算表(财决07表)'!$A$10:$T$500,11,FALSE))</f>
        <v/>
      </c>
      <c r="E252" s="105" t="str">
        <f>IF(ISERROR(VLOOKUP(A252,'[1]Z07 一般公共预算财政拨款收入支出决算表(财决07表)'!$A$10:$T$500,12,FALSE)),"",VLOOKUP(A252,'[1]Z07 一般公共预算财政拨款收入支出决算表(财决07表)'!$A$10:$T$500,12,FALSE))</f>
        <v/>
      </c>
      <c r="F252" s="105" t="str">
        <f>IF(ISERROR(VLOOKUP(A252,'[1]Z07 一般公共预算财政拨款收入支出决算表(财决07表)'!$A$10:$T$500,15,FALSE)),"",VLOOKUP(A252,'[1]Z07 一般公共预算财政拨款收入支出决算表(财决07表)'!$A$10:$T$500,15,FALSE))</f>
        <v/>
      </c>
      <c r="G252" s="91">
        <f>'[1]Z07 一般公共预算财政拨款收入支出决算表(财决07表)'!A250</f>
        <v>0</v>
      </c>
      <c r="H252" s="101">
        <f>'[1]Z07 一般公共预算财政拨款收入支出决算表(财决07表)'!$K250</f>
        <v>0</v>
      </c>
      <c r="I252" s="91" t="str">
        <f t="shared" si="12"/>
        <v>2</v>
      </c>
      <c r="J252" s="91" t="str">
        <f t="shared" si="13"/>
        <v>2</v>
      </c>
      <c r="K252" s="91">
        <f t="shared" si="14"/>
        <v>4</v>
      </c>
      <c r="L252" s="91" t="str">
        <f t="shared" si="15"/>
        <v/>
      </c>
      <c r="O252" s="4"/>
      <c r="P252" s="4"/>
      <c r="Q252" s="4"/>
      <c r="R252" s="4"/>
      <c r="S252" s="4"/>
      <c r="T252" s="4"/>
      <c r="U252" s="4"/>
      <c r="V252" s="4"/>
      <c r="W252" s="4"/>
      <c r="X252" s="4"/>
    </row>
    <row r="253" spans="1:24" ht="20.100000000000001" customHeight="1">
      <c r="A253" s="19" t="str">
        <f t="array" ref="A253">INDEX(G:G,SMALL(IF($K$12:$K$500=2,ROW($12:$500),4^8),ROW(G242)))&amp;""</f>
        <v/>
      </c>
      <c r="B253" s="100"/>
      <c r="C253" s="20" t="str">
        <f>IF(ISERROR(VLOOKUP(A253,'[1]Z07 一般公共预算财政拨款收入支出决算表(财决07表)'!$A$10:$T$500,4,FALSE)),"",VLOOKUP(A253,'[1]Z07 一般公共预算财政拨款收入支出决算表(财决07表)'!$A$10:$T$500,4,FALSE))</f>
        <v/>
      </c>
      <c r="D253" s="105" t="str">
        <f>IF(ISERROR(VLOOKUP(A253,'[1]Z07 一般公共预算财政拨款收入支出决算表(财决07表)'!$A$10:$T$500,11,FALSE)),"",VLOOKUP(A253,'[1]Z07 一般公共预算财政拨款收入支出决算表(财决07表)'!$A$10:$T$500,11,FALSE))</f>
        <v/>
      </c>
      <c r="E253" s="105" t="str">
        <f>IF(ISERROR(VLOOKUP(A253,'[1]Z07 一般公共预算财政拨款收入支出决算表(财决07表)'!$A$10:$T$500,12,FALSE)),"",VLOOKUP(A253,'[1]Z07 一般公共预算财政拨款收入支出决算表(财决07表)'!$A$10:$T$500,12,FALSE))</f>
        <v/>
      </c>
      <c r="F253" s="105" t="str">
        <f>IF(ISERROR(VLOOKUP(A253,'[1]Z07 一般公共预算财政拨款收入支出决算表(财决07表)'!$A$10:$T$500,15,FALSE)),"",VLOOKUP(A253,'[1]Z07 一般公共预算财政拨款收入支出决算表(财决07表)'!$A$10:$T$500,15,FALSE))</f>
        <v/>
      </c>
      <c r="G253" s="91">
        <f>'[1]Z07 一般公共预算财政拨款收入支出决算表(财决07表)'!A251</f>
        <v>0</v>
      </c>
      <c r="H253" s="101">
        <f>'[1]Z07 一般公共预算财政拨款收入支出决算表(财决07表)'!$K251</f>
        <v>0</v>
      </c>
      <c r="I253" s="91" t="str">
        <f t="shared" si="12"/>
        <v>2</v>
      </c>
      <c r="J253" s="91" t="str">
        <f t="shared" si="13"/>
        <v>2</v>
      </c>
      <c r="K253" s="91">
        <f t="shared" si="14"/>
        <v>4</v>
      </c>
      <c r="L253" s="91" t="str">
        <f t="shared" si="15"/>
        <v/>
      </c>
      <c r="O253" s="4"/>
      <c r="P253" s="4"/>
      <c r="Q253" s="4"/>
      <c r="R253" s="4"/>
      <c r="S253" s="4"/>
      <c r="T253" s="4"/>
      <c r="U253" s="4"/>
      <c r="V253" s="4"/>
      <c r="W253" s="4"/>
      <c r="X253" s="4"/>
    </row>
    <row r="254" spans="1:24" ht="20.100000000000001" customHeight="1">
      <c r="A254" s="19" t="str">
        <f t="array" ref="A254">INDEX(G:G,SMALL(IF($K$12:$K$500=2,ROW($12:$500),4^8),ROW(G243)))&amp;""</f>
        <v/>
      </c>
      <c r="B254" s="100"/>
      <c r="C254" s="20" t="str">
        <f>IF(ISERROR(VLOOKUP(A254,'[1]Z07 一般公共预算财政拨款收入支出决算表(财决07表)'!$A$10:$T$500,4,FALSE)),"",VLOOKUP(A254,'[1]Z07 一般公共预算财政拨款收入支出决算表(财决07表)'!$A$10:$T$500,4,FALSE))</f>
        <v/>
      </c>
      <c r="D254" s="105" t="str">
        <f>IF(ISERROR(VLOOKUP(A254,'[1]Z07 一般公共预算财政拨款收入支出决算表(财决07表)'!$A$10:$T$500,11,FALSE)),"",VLOOKUP(A254,'[1]Z07 一般公共预算财政拨款收入支出决算表(财决07表)'!$A$10:$T$500,11,FALSE))</f>
        <v/>
      </c>
      <c r="E254" s="105" t="str">
        <f>IF(ISERROR(VLOOKUP(A254,'[1]Z07 一般公共预算财政拨款收入支出决算表(财决07表)'!$A$10:$T$500,12,FALSE)),"",VLOOKUP(A254,'[1]Z07 一般公共预算财政拨款收入支出决算表(财决07表)'!$A$10:$T$500,12,FALSE))</f>
        <v/>
      </c>
      <c r="F254" s="105" t="str">
        <f>IF(ISERROR(VLOOKUP(A254,'[1]Z07 一般公共预算财政拨款收入支出决算表(财决07表)'!$A$10:$T$500,15,FALSE)),"",VLOOKUP(A254,'[1]Z07 一般公共预算财政拨款收入支出决算表(财决07表)'!$A$10:$T$500,15,FALSE))</f>
        <v/>
      </c>
      <c r="G254" s="91">
        <f>'[1]Z07 一般公共预算财政拨款收入支出决算表(财决07表)'!A252</f>
        <v>0</v>
      </c>
      <c r="H254" s="101">
        <f>'[1]Z07 一般公共预算财政拨款收入支出决算表(财决07表)'!$K252</f>
        <v>0</v>
      </c>
      <c r="I254" s="91" t="str">
        <f t="shared" si="12"/>
        <v>2</v>
      </c>
      <c r="J254" s="91" t="str">
        <f t="shared" si="13"/>
        <v>2</v>
      </c>
      <c r="K254" s="91">
        <f t="shared" si="14"/>
        <v>4</v>
      </c>
      <c r="L254" s="91" t="str">
        <f t="shared" si="15"/>
        <v/>
      </c>
      <c r="O254" s="4"/>
      <c r="P254" s="4"/>
      <c r="Q254" s="4"/>
      <c r="R254" s="4"/>
      <c r="S254" s="4"/>
      <c r="T254" s="4"/>
      <c r="U254" s="4"/>
      <c r="V254" s="4"/>
      <c r="W254" s="4"/>
      <c r="X254" s="4"/>
    </row>
    <row r="255" spans="1:24" ht="20.100000000000001" customHeight="1">
      <c r="A255" s="19" t="str">
        <f t="array" ref="A255">INDEX(G:G,SMALL(IF($K$12:$K$500=2,ROW($12:$500),4^8),ROW(G244)))&amp;""</f>
        <v/>
      </c>
      <c r="B255" s="100"/>
      <c r="C255" s="20" t="str">
        <f>IF(ISERROR(VLOOKUP(A255,'[1]Z07 一般公共预算财政拨款收入支出决算表(财决07表)'!$A$10:$T$500,4,FALSE)),"",VLOOKUP(A255,'[1]Z07 一般公共预算财政拨款收入支出决算表(财决07表)'!$A$10:$T$500,4,FALSE))</f>
        <v/>
      </c>
      <c r="D255" s="105" t="str">
        <f>IF(ISERROR(VLOOKUP(A255,'[1]Z07 一般公共预算财政拨款收入支出决算表(财决07表)'!$A$10:$T$500,11,FALSE)),"",VLOOKUP(A255,'[1]Z07 一般公共预算财政拨款收入支出决算表(财决07表)'!$A$10:$T$500,11,FALSE))</f>
        <v/>
      </c>
      <c r="E255" s="105" t="str">
        <f>IF(ISERROR(VLOOKUP(A255,'[1]Z07 一般公共预算财政拨款收入支出决算表(财决07表)'!$A$10:$T$500,12,FALSE)),"",VLOOKUP(A255,'[1]Z07 一般公共预算财政拨款收入支出决算表(财决07表)'!$A$10:$T$500,12,FALSE))</f>
        <v/>
      </c>
      <c r="F255" s="105" t="str">
        <f>IF(ISERROR(VLOOKUP(A255,'[1]Z07 一般公共预算财政拨款收入支出决算表(财决07表)'!$A$10:$T$500,15,FALSE)),"",VLOOKUP(A255,'[1]Z07 一般公共预算财政拨款收入支出决算表(财决07表)'!$A$10:$T$500,15,FALSE))</f>
        <v/>
      </c>
      <c r="G255" s="91">
        <f>'[1]Z07 一般公共预算财政拨款收入支出决算表(财决07表)'!A253</f>
        <v>0</v>
      </c>
      <c r="H255" s="101">
        <f>'[1]Z07 一般公共预算财政拨款收入支出决算表(财决07表)'!$K253</f>
        <v>0</v>
      </c>
      <c r="I255" s="91" t="str">
        <f t="shared" si="12"/>
        <v>2</v>
      </c>
      <c r="J255" s="91" t="str">
        <f t="shared" si="13"/>
        <v>2</v>
      </c>
      <c r="K255" s="91">
        <f t="shared" si="14"/>
        <v>4</v>
      </c>
      <c r="L255" s="91" t="str">
        <f t="shared" si="15"/>
        <v/>
      </c>
      <c r="O255" s="4"/>
      <c r="P255" s="4"/>
      <c r="Q255" s="4"/>
      <c r="R255" s="4"/>
      <c r="S255" s="4"/>
      <c r="T255" s="4"/>
      <c r="U255" s="4"/>
      <c r="V255" s="4"/>
      <c r="W255" s="4"/>
      <c r="X255" s="4"/>
    </row>
    <row r="256" spans="1:24" ht="20.100000000000001" customHeight="1">
      <c r="A256" s="19" t="str">
        <f t="array" ref="A256">INDEX(G:G,SMALL(IF($K$12:$K$500=2,ROW($12:$500),4^8),ROW(G245)))&amp;""</f>
        <v/>
      </c>
      <c r="B256" s="100"/>
      <c r="C256" s="20" t="str">
        <f>IF(ISERROR(VLOOKUP(A256,'[1]Z07 一般公共预算财政拨款收入支出决算表(财决07表)'!$A$10:$T$500,4,FALSE)),"",VLOOKUP(A256,'[1]Z07 一般公共预算财政拨款收入支出决算表(财决07表)'!$A$10:$T$500,4,FALSE))</f>
        <v/>
      </c>
      <c r="D256" s="105" t="str">
        <f>IF(ISERROR(VLOOKUP(A256,'[1]Z07 一般公共预算财政拨款收入支出决算表(财决07表)'!$A$10:$T$500,11,FALSE)),"",VLOOKUP(A256,'[1]Z07 一般公共预算财政拨款收入支出决算表(财决07表)'!$A$10:$T$500,11,FALSE))</f>
        <v/>
      </c>
      <c r="E256" s="105" t="str">
        <f>IF(ISERROR(VLOOKUP(A256,'[1]Z07 一般公共预算财政拨款收入支出决算表(财决07表)'!$A$10:$T$500,12,FALSE)),"",VLOOKUP(A256,'[1]Z07 一般公共预算财政拨款收入支出决算表(财决07表)'!$A$10:$T$500,12,FALSE))</f>
        <v/>
      </c>
      <c r="F256" s="105" t="str">
        <f>IF(ISERROR(VLOOKUP(A256,'[1]Z07 一般公共预算财政拨款收入支出决算表(财决07表)'!$A$10:$T$500,15,FALSE)),"",VLOOKUP(A256,'[1]Z07 一般公共预算财政拨款收入支出决算表(财决07表)'!$A$10:$T$500,15,FALSE))</f>
        <v/>
      </c>
      <c r="G256" s="91">
        <f>'[1]Z07 一般公共预算财政拨款收入支出决算表(财决07表)'!A254</f>
        <v>0</v>
      </c>
      <c r="H256" s="101">
        <f>'[1]Z07 一般公共预算财政拨款收入支出决算表(财决07表)'!$K254</f>
        <v>0</v>
      </c>
      <c r="I256" s="91" t="str">
        <f t="shared" si="12"/>
        <v>2</v>
      </c>
      <c r="J256" s="91" t="str">
        <f t="shared" si="13"/>
        <v>2</v>
      </c>
      <c r="K256" s="91">
        <f t="shared" si="14"/>
        <v>4</v>
      </c>
      <c r="L256" s="91" t="str">
        <f t="shared" si="15"/>
        <v/>
      </c>
      <c r="O256" s="4"/>
      <c r="P256" s="4"/>
      <c r="Q256" s="4"/>
      <c r="R256" s="4"/>
      <c r="S256" s="4"/>
      <c r="T256" s="4"/>
      <c r="U256" s="4"/>
      <c r="V256" s="4"/>
      <c r="W256" s="4"/>
      <c r="X256" s="4"/>
    </row>
    <row r="257" spans="1:24" ht="20.100000000000001" customHeight="1">
      <c r="A257" s="19" t="str">
        <f t="array" ref="A257">INDEX(G:G,SMALL(IF($K$12:$K$500=2,ROW($12:$500),4^8),ROW(G246)))&amp;""</f>
        <v/>
      </c>
      <c r="B257" s="100"/>
      <c r="C257" s="20" t="str">
        <f>IF(ISERROR(VLOOKUP(A257,'[1]Z07 一般公共预算财政拨款收入支出决算表(财决07表)'!$A$10:$T$500,4,FALSE)),"",VLOOKUP(A257,'[1]Z07 一般公共预算财政拨款收入支出决算表(财决07表)'!$A$10:$T$500,4,FALSE))</f>
        <v/>
      </c>
      <c r="D257" s="105" t="str">
        <f>IF(ISERROR(VLOOKUP(A257,'[1]Z07 一般公共预算财政拨款收入支出决算表(财决07表)'!$A$10:$T$500,11,FALSE)),"",VLOOKUP(A257,'[1]Z07 一般公共预算财政拨款收入支出决算表(财决07表)'!$A$10:$T$500,11,FALSE))</f>
        <v/>
      </c>
      <c r="E257" s="105" t="str">
        <f>IF(ISERROR(VLOOKUP(A257,'[1]Z07 一般公共预算财政拨款收入支出决算表(财决07表)'!$A$10:$T$500,12,FALSE)),"",VLOOKUP(A257,'[1]Z07 一般公共预算财政拨款收入支出决算表(财决07表)'!$A$10:$T$500,12,FALSE))</f>
        <v/>
      </c>
      <c r="F257" s="105" t="str">
        <f>IF(ISERROR(VLOOKUP(A257,'[1]Z07 一般公共预算财政拨款收入支出决算表(财决07表)'!$A$10:$T$500,15,FALSE)),"",VLOOKUP(A257,'[1]Z07 一般公共预算财政拨款收入支出决算表(财决07表)'!$A$10:$T$500,15,FALSE))</f>
        <v/>
      </c>
      <c r="G257" s="91">
        <f>'[1]Z07 一般公共预算财政拨款收入支出决算表(财决07表)'!A255</f>
        <v>0</v>
      </c>
      <c r="H257" s="101">
        <f>'[1]Z07 一般公共预算财政拨款收入支出决算表(财决07表)'!$K255</f>
        <v>0</v>
      </c>
      <c r="I257" s="91" t="str">
        <f t="shared" si="12"/>
        <v>2</v>
      </c>
      <c r="J257" s="91" t="str">
        <f t="shared" si="13"/>
        <v>2</v>
      </c>
      <c r="K257" s="91">
        <f t="shared" si="14"/>
        <v>4</v>
      </c>
      <c r="L257" s="91" t="str">
        <f t="shared" si="15"/>
        <v/>
      </c>
      <c r="O257" s="4"/>
      <c r="P257" s="4"/>
      <c r="Q257" s="4"/>
      <c r="R257" s="4"/>
      <c r="S257" s="4"/>
      <c r="T257" s="4"/>
      <c r="U257" s="4"/>
      <c r="V257" s="4"/>
      <c r="W257" s="4"/>
      <c r="X257" s="4"/>
    </row>
    <row r="258" spans="1:24" ht="20.100000000000001" customHeight="1">
      <c r="A258" s="19" t="str">
        <f t="array" ref="A258">INDEX(G:G,SMALL(IF($K$12:$K$500=2,ROW($12:$500),4^8),ROW(G247)))&amp;""</f>
        <v/>
      </c>
      <c r="B258" s="100"/>
      <c r="C258" s="20" t="str">
        <f>IF(ISERROR(VLOOKUP(A258,'[1]Z07 一般公共预算财政拨款收入支出决算表(财决07表)'!$A$10:$T$500,4,FALSE)),"",VLOOKUP(A258,'[1]Z07 一般公共预算财政拨款收入支出决算表(财决07表)'!$A$10:$T$500,4,FALSE))</f>
        <v/>
      </c>
      <c r="D258" s="105" t="str">
        <f>IF(ISERROR(VLOOKUP(A258,'[1]Z07 一般公共预算财政拨款收入支出决算表(财决07表)'!$A$10:$T$500,11,FALSE)),"",VLOOKUP(A258,'[1]Z07 一般公共预算财政拨款收入支出决算表(财决07表)'!$A$10:$T$500,11,FALSE))</f>
        <v/>
      </c>
      <c r="E258" s="105" t="str">
        <f>IF(ISERROR(VLOOKUP(A258,'[1]Z07 一般公共预算财政拨款收入支出决算表(财决07表)'!$A$10:$T$500,12,FALSE)),"",VLOOKUP(A258,'[1]Z07 一般公共预算财政拨款收入支出决算表(财决07表)'!$A$10:$T$500,12,FALSE))</f>
        <v/>
      </c>
      <c r="F258" s="105" t="str">
        <f>IF(ISERROR(VLOOKUP(A258,'[1]Z07 一般公共预算财政拨款收入支出决算表(财决07表)'!$A$10:$T$500,15,FALSE)),"",VLOOKUP(A258,'[1]Z07 一般公共预算财政拨款收入支出决算表(财决07表)'!$A$10:$T$500,15,FALSE))</f>
        <v/>
      </c>
      <c r="G258" s="91">
        <f>'[1]Z07 一般公共预算财政拨款收入支出决算表(财决07表)'!A256</f>
        <v>0</v>
      </c>
      <c r="H258" s="101">
        <f>'[1]Z07 一般公共预算财政拨款收入支出决算表(财决07表)'!$K256</f>
        <v>0</v>
      </c>
      <c r="I258" s="91" t="str">
        <f t="shared" si="12"/>
        <v>2</v>
      </c>
      <c r="J258" s="91" t="str">
        <f t="shared" si="13"/>
        <v>2</v>
      </c>
      <c r="K258" s="91">
        <f t="shared" si="14"/>
        <v>4</v>
      </c>
      <c r="L258" s="91" t="str">
        <f t="shared" si="15"/>
        <v/>
      </c>
      <c r="O258" s="4"/>
      <c r="P258" s="4"/>
      <c r="Q258" s="4"/>
      <c r="R258" s="4"/>
      <c r="S258" s="4"/>
      <c r="T258" s="4"/>
      <c r="U258" s="4"/>
      <c r="V258" s="4"/>
      <c r="W258" s="4"/>
      <c r="X258" s="4"/>
    </row>
    <row r="259" spans="1:24" ht="20.100000000000001" customHeight="1">
      <c r="A259" s="19" t="str">
        <f t="array" ref="A259">INDEX(G:G,SMALL(IF($K$12:$K$500=2,ROW($12:$500),4^8),ROW(G248)))&amp;""</f>
        <v/>
      </c>
      <c r="B259" s="100"/>
      <c r="C259" s="20" t="str">
        <f>IF(ISERROR(VLOOKUP(A259,'[1]Z07 一般公共预算财政拨款收入支出决算表(财决07表)'!$A$10:$T$500,4,FALSE)),"",VLOOKUP(A259,'[1]Z07 一般公共预算财政拨款收入支出决算表(财决07表)'!$A$10:$T$500,4,FALSE))</f>
        <v/>
      </c>
      <c r="D259" s="105" t="str">
        <f>IF(ISERROR(VLOOKUP(A259,'[1]Z07 一般公共预算财政拨款收入支出决算表(财决07表)'!$A$10:$T$500,11,FALSE)),"",VLOOKUP(A259,'[1]Z07 一般公共预算财政拨款收入支出决算表(财决07表)'!$A$10:$T$500,11,FALSE))</f>
        <v/>
      </c>
      <c r="E259" s="105" t="str">
        <f>IF(ISERROR(VLOOKUP(A259,'[1]Z07 一般公共预算财政拨款收入支出决算表(财决07表)'!$A$10:$T$500,12,FALSE)),"",VLOOKUP(A259,'[1]Z07 一般公共预算财政拨款收入支出决算表(财决07表)'!$A$10:$T$500,12,FALSE))</f>
        <v/>
      </c>
      <c r="F259" s="105" t="str">
        <f>IF(ISERROR(VLOOKUP(A259,'[1]Z07 一般公共预算财政拨款收入支出决算表(财决07表)'!$A$10:$T$500,15,FALSE)),"",VLOOKUP(A259,'[1]Z07 一般公共预算财政拨款收入支出决算表(财决07表)'!$A$10:$T$500,15,FALSE))</f>
        <v/>
      </c>
      <c r="G259" s="91">
        <f>'[1]Z07 一般公共预算财政拨款收入支出决算表(财决07表)'!A257</f>
        <v>0</v>
      </c>
      <c r="H259" s="101">
        <f>'[1]Z07 一般公共预算财政拨款收入支出决算表(财决07表)'!$K257</f>
        <v>0</v>
      </c>
      <c r="I259" s="91" t="str">
        <f t="shared" si="12"/>
        <v>2</v>
      </c>
      <c r="J259" s="91" t="str">
        <f t="shared" si="13"/>
        <v>2</v>
      </c>
      <c r="K259" s="91">
        <f t="shared" si="14"/>
        <v>4</v>
      </c>
      <c r="L259" s="91" t="str">
        <f t="shared" si="15"/>
        <v/>
      </c>
      <c r="O259" s="4"/>
      <c r="P259" s="4"/>
      <c r="Q259" s="4"/>
      <c r="R259" s="4"/>
      <c r="S259" s="4"/>
      <c r="T259" s="4"/>
      <c r="U259" s="4"/>
      <c r="V259" s="4"/>
      <c r="W259" s="4"/>
      <c r="X259" s="4"/>
    </row>
    <row r="260" spans="1:24" ht="20.100000000000001" customHeight="1">
      <c r="A260" s="19" t="str">
        <f t="array" ref="A260">INDEX(G:G,SMALL(IF($K$12:$K$500=2,ROW($12:$500),4^8),ROW(G249)))&amp;""</f>
        <v/>
      </c>
      <c r="B260" s="100"/>
      <c r="C260" s="20" t="str">
        <f>IF(ISERROR(VLOOKUP(A260,'[1]Z07 一般公共预算财政拨款收入支出决算表(财决07表)'!$A$10:$T$500,4,FALSE)),"",VLOOKUP(A260,'[1]Z07 一般公共预算财政拨款收入支出决算表(财决07表)'!$A$10:$T$500,4,FALSE))</f>
        <v/>
      </c>
      <c r="D260" s="105" t="str">
        <f>IF(ISERROR(VLOOKUP(A260,'[1]Z07 一般公共预算财政拨款收入支出决算表(财决07表)'!$A$10:$T$500,11,FALSE)),"",VLOOKUP(A260,'[1]Z07 一般公共预算财政拨款收入支出决算表(财决07表)'!$A$10:$T$500,11,FALSE))</f>
        <v/>
      </c>
      <c r="E260" s="105" t="str">
        <f>IF(ISERROR(VLOOKUP(A260,'[1]Z07 一般公共预算财政拨款收入支出决算表(财决07表)'!$A$10:$T$500,12,FALSE)),"",VLOOKUP(A260,'[1]Z07 一般公共预算财政拨款收入支出决算表(财决07表)'!$A$10:$T$500,12,FALSE))</f>
        <v/>
      </c>
      <c r="F260" s="105" t="str">
        <f>IF(ISERROR(VLOOKUP(A260,'[1]Z07 一般公共预算财政拨款收入支出决算表(财决07表)'!$A$10:$T$500,15,FALSE)),"",VLOOKUP(A260,'[1]Z07 一般公共预算财政拨款收入支出决算表(财决07表)'!$A$10:$T$500,15,FALSE))</f>
        <v/>
      </c>
      <c r="G260" s="91">
        <f>'[1]Z07 一般公共预算财政拨款收入支出决算表(财决07表)'!A258</f>
        <v>0</v>
      </c>
      <c r="H260" s="101">
        <f>'[1]Z07 一般公共预算财政拨款收入支出决算表(财决07表)'!$K258</f>
        <v>0</v>
      </c>
      <c r="I260" s="91" t="str">
        <f t="shared" si="12"/>
        <v>2</v>
      </c>
      <c r="J260" s="91" t="str">
        <f t="shared" si="13"/>
        <v>2</v>
      </c>
      <c r="K260" s="91">
        <f t="shared" si="14"/>
        <v>4</v>
      </c>
      <c r="L260" s="91" t="str">
        <f t="shared" si="15"/>
        <v/>
      </c>
      <c r="O260" s="4"/>
      <c r="P260" s="4"/>
      <c r="Q260" s="4"/>
      <c r="R260" s="4"/>
      <c r="S260" s="4"/>
      <c r="T260" s="4"/>
      <c r="U260" s="4"/>
      <c r="V260" s="4"/>
      <c r="W260" s="4"/>
      <c r="X260" s="4"/>
    </row>
    <row r="261" spans="1:24" ht="20.100000000000001" customHeight="1">
      <c r="A261" s="19" t="str">
        <f t="array" ref="A261">INDEX(G:G,SMALL(IF($K$12:$K$500=2,ROW($12:$500),4^8),ROW(G250)))&amp;""</f>
        <v/>
      </c>
      <c r="B261" s="100"/>
      <c r="C261" s="20" t="str">
        <f>IF(ISERROR(VLOOKUP(A261,'[1]Z07 一般公共预算财政拨款收入支出决算表(财决07表)'!$A$10:$T$500,4,FALSE)),"",VLOOKUP(A261,'[1]Z07 一般公共预算财政拨款收入支出决算表(财决07表)'!$A$10:$T$500,4,FALSE))</f>
        <v/>
      </c>
      <c r="D261" s="105" t="str">
        <f>IF(ISERROR(VLOOKUP(A261,'[1]Z07 一般公共预算财政拨款收入支出决算表(财决07表)'!$A$10:$T$500,11,FALSE)),"",VLOOKUP(A261,'[1]Z07 一般公共预算财政拨款收入支出决算表(财决07表)'!$A$10:$T$500,11,FALSE))</f>
        <v/>
      </c>
      <c r="E261" s="105" t="str">
        <f>IF(ISERROR(VLOOKUP(A261,'[1]Z07 一般公共预算财政拨款收入支出决算表(财决07表)'!$A$10:$T$500,12,FALSE)),"",VLOOKUP(A261,'[1]Z07 一般公共预算财政拨款收入支出决算表(财决07表)'!$A$10:$T$500,12,FALSE))</f>
        <v/>
      </c>
      <c r="F261" s="105" t="str">
        <f>IF(ISERROR(VLOOKUP(A261,'[1]Z07 一般公共预算财政拨款收入支出决算表(财决07表)'!$A$10:$T$500,15,FALSE)),"",VLOOKUP(A261,'[1]Z07 一般公共预算财政拨款收入支出决算表(财决07表)'!$A$10:$T$500,15,FALSE))</f>
        <v/>
      </c>
      <c r="G261" s="91">
        <f>'[1]Z07 一般公共预算财政拨款收入支出决算表(财决07表)'!A259</f>
        <v>0</v>
      </c>
      <c r="H261" s="101">
        <f>'[1]Z07 一般公共预算财政拨款收入支出决算表(财决07表)'!$K259</f>
        <v>0</v>
      </c>
      <c r="I261" s="91" t="str">
        <f t="shared" si="12"/>
        <v>2</v>
      </c>
      <c r="J261" s="91" t="str">
        <f t="shared" si="13"/>
        <v>2</v>
      </c>
      <c r="K261" s="91">
        <f t="shared" si="14"/>
        <v>4</v>
      </c>
      <c r="L261" s="91" t="str">
        <f t="shared" si="15"/>
        <v/>
      </c>
      <c r="O261" s="4"/>
      <c r="P261" s="4"/>
      <c r="Q261" s="4"/>
      <c r="R261" s="4"/>
      <c r="S261" s="4"/>
      <c r="T261" s="4"/>
      <c r="U261" s="4"/>
      <c r="V261" s="4"/>
      <c r="W261" s="4"/>
      <c r="X261" s="4"/>
    </row>
    <row r="262" spans="1:24" ht="20.100000000000001" customHeight="1">
      <c r="A262" s="19" t="str">
        <f t="array" ref="A262">INDEX(G:G,SMALL(IF($K$12:$K$500=2,ROW($12:$500),4^8),ROW(G251)))&amp;""</f>
        <v/>
      </c>
      <c r="B262" s="100"/>
      <c r="C262" s="20" t="str">
        <f>IF(ISERROR(VLOOKUP(A262,'[1]Z07 一般公共预算财政拨款收入支出决算表(财决07表)'!$A$10:$T$500,4,FALSE)),"",VLOOKUP(A262,'[1]Z07 一般公共预算财政拨款收入支出决算表(财决07表)'!$A$10:$T$500,4,FALSE))</f>
        <v/>
      </c>
      <c r="D262" s="105" t="str">
        <f>IF(ISERROR(VLOOKUP(A262,'[1]Z07 一般公共预算财政拨款收入支出决算表(财决07表)'!$A$10:$T$500,11,FALSE)),"",VLOOKUP(A262,'[1]Z07 一般公共预算财政拨款收入支出决算表(财决07表)'!$A$10:$T$500,11,FALSE))</f>
        <v/>
      </c>
      <c r="E262" s="105" t="str">
        <f>IF(ISERROR(VLOOKUP(A262,'[1]Z07 一般公共预算财政拨款收入支出决算表(财决07表)'!$A$10:$T$500,12,FALSE)),"",VLOOKUP(A262,'[1]Z07 一般公共预算财政拨款收入支出决算表(财决07表)'!$A$10:$T$500,12,FALSE))</f>
        <v/>
      </c>
      <c r="F262" s="105" t="str">
        <f>IF(ISERROR(VLOOKUP(A262,'[1]Z07 一般公共预算财政拨款收入支出决算表(财决07表)'!$A$10:$T$500,15,FALSE)),"",VLOOKUP(A262,'[1]Z07 一般公共预算财政拨款收入支出决算表(财决07表)'!$A$10:$T$500,15,FALSE))</f>
        <v/>
      </c>
      <c r="G262" s="91">
        <f>'[1]Z07 一般公共预算财政拨款收入支出决算表(财决07表)'!A260</f>
        <v>0</v>
      </c>
      <c r="H262" s="101">
        <f>'[1]Z07 一般公共预算财政拨款收入支出决算表(财决07表)'!$K260</f>
        <v>0</v>
      </c>
      <c r="I262" s="91" t="str">
        <f t="shared" si="12"/>
        <v>2</v>
      </c>
      <c r="J262" s="91" t="str">
        <f t="shared" si="13"/>
        <v>2</v>
      </c>
      <c r="K262" s="91">
        <f t="shared" si="14"/>
        <v>4</v>
      </c>
      <c r="L262" s="91" t="str">
        <f t="shared" si="15"/>
        <v/>
      </c>
      <c r="O262" s="4"/>
      <c r="P262" s="4"/>
      <c r="Q262" s="4"/>
      <c r="R262" s="4"/>
      <c r="S262" s="4"/>
      <c r="T262" s="4"/>
      <c r="U262" s="4"/>
      <c r="V262" s="4"/>
      <c r="W262" s="4"/>
      <c r="X262" s="4"/>
    </row>
    <row r="263" spans="1:24" ht="20.100000000000001" customHeight="1">
      <c r="A263" s="19" t="str">
        <f t="array" ref="A263">INDEX(G:G,SMALL(IF($K$12:$K$500=2,ROW($12:$500),4^8),ROW(G252)))&amp;""</f>
        <v/>
      </c>
      <c r="B263" s="100"/>
      <c r="C263" s="20" t="str">
        <f>IF(ISERROR(VLOOKUP(A263,'[1]Z07 一般公共预算财政拨款收入支出决算表(财决07表)'!$A$10:$T$500,4,FALSE)),"",VLOOKUP(A263,'[1]Z07 一般公共预算财政拨款收入支出决算表(财决07表)'!$A$10:$T$500,4,FALSE))</f>
        <v/>
      </c>
      <c r="D263" s="105" t="str">
        <f>IF(ISERROR(VLOOKUP(A263,'[1]Z07 一般公共预算财政拨款收入支出决算表(财决07表)'!$A$10:$T$500,11,FALSE)),"",VLOOKUP(A263,'[1]Z07 一般公共预算财政拨款收入支出决算表(财决07表)'!$A$10:$T$500,11,FALSE))</f>
        <v/>
      </c>
      <c r="E263" s="105" t="str">
        <f>IF(ISERROR(VLOOKUP(A263,'[1]Z07 一般公共预算财政拨款收入支出决算表(财决07表)'!$A$10:$T$500,12,FALSE)),"",VLOOKUP(A263,'[1]Z07 一般公共预算财政拨款收入支出决算表(财决07表)'!$A$10:$T$500,12,FALSE))</f>
        <v/>
      </c>
      <c r="F263" s="105" t="str">
        <f>IF(ISERROR(VLOOKUP(A263,'[1]Z07 一般公共预算财政拨款收入支出决算表(财决07表)'!$A$10:$T$500,15,FALSE)),"",VLOOKUP(A263,'[1]Z07 一般公共预算财政拨款收入支出决算表(财决07表)'!$A$10:$T$500,15,FALSE))</f>
        <v/>
      </c>
      <c r="G263" s="91">
        <f>'[1]Z07 一般公共预算财政拨款收入支出决算表(财决07表)'!A261</f>
        <v>0</v>
      </c>
      <c r="H263" s="101">
        <f>'[1]Z07 一般公共预算财政拨款收入支出决算表(财决07表)'!$K261</f>
        <v>0</v>
      </c>
      <c r="I263" s="91" t="str">
        <f t="shared" si="12"/>
        <v>2</v>
      </c>
      <c r="J263" s="91" t="str">
        <f t="shared" si="13"/>
        <v>2</v>
      </c>
      <c r="K263" s="91">
        <f t="shared" si="14"/>
        <v>4</v>
      </c>
      <c r="L263" s="91" t="str">
        <f t="shared" si="15"/>
        <v/>
      </c>
      <c r="O263" s="4"/>
      <c r="P263" s="4"/>
      <c r="Q263" s="4"/>
      <c r="R263" s="4"/>
      <c r="S263" s="4"/>
      <c r="T263" s="4"/>
      <c r="U263" s="4"/>
      <c r="V263" s="4"/>
      <c r="W263" s="4"/>
      <c r="X263" s="4"/>
    </row>
    <row r="264" spans="1:24" ht="20.100000000000001" customHeight="1">
      <c r="A264" s="19" t="str">
        <f t="array" ref="A264">INDEX(G:G,SMALL(IF($K$12:$K$500=2,ROW($12:$500),4^8),ROW(G253)))&amp;""</f>
        <v/>
      </c>
      <c r="B264" s="100"/>
      <c r="C264" s="20" t="str">
        <f>IF(ISERROR(VLOOKUP(A264,'[1]Z07 一般公共预算财政拨款收入支出决算表(财决07表)'!$A$10:$T$500,4,FALSE)),"",VLOOKUP(A264,'[1]Z07 一般公共预算财政拨款收入支出决算表(财决07表)'!$A$10:$T$500,4,FALSE))</f>
        <v/>
      </c>
      <c r="D264" s="105" t="str">
        <f>IF(ISERROR(VLOOKUP(A264,'[1]Z07 一般公共预算财政拨款收入支出决算表(财决07表)'!$A$10:$T$500,11,FALSE)),"",VLOOKUP(A264,'[1]Z07 一般公共预算财政拨款收入支出决算表(财决07表)'!$A$10:$T$500,11,FALSE))</f>
        <v/>
      </c>
      <c r="E264" s="105" t="str">
        <f>IF(ISERROR(VLOOKUP(A264,'[1]Z07 一般公共预算财政拨款收入支出决算表(财决07表)'!$A$10:$T$500,12,FALSE)),"",VLOOKUP(A264,'[1]Z07 一般公共预算财政拨款收入支出决算表(财决07表)'!$A$10:$T$500,12,FALSE))</f>
        <v/>
      </c>
      <c r="F264" s="105" t="str">
        <f>IF(ISERROR(VLOOKUP(A264,'[1]Z07 一般公共预算财政拨款收入支出决算表(财决07表)'!$A$10:$T$500,15,FALSE)),"",VLOOKUP(A264,'[1]Z07 一般公共预算财政拨款收入支出决算表(财决07表)'!$A$10:$T$500,15,FALSE))</f>
        <v/>
      </c>
      <c r="G264" s="91">
        <f>'[1]Z07 一般公共预算财政拨款收入支出决算表(财决07表)'!A262</f>
        <v>0</v>
      </c>
      <c r="H264" s="101">
        <f>'[1]Z07 一般公共预算财政拨款收入支出决算表(财决07表)'!$K262</f>
        <v>0</v>
      </c>
      <c r="I264" s="91" t="str">
        <f t="shared" si="12"/>
        <v>2</v>
      </c>
      <c r="J264" s="91" t="str">
        <f t="shared" si="13"/>
        <v>2</v>
      </c>
      <c r="K264" s="91">
        <f t="shared" si="14"/>
        <v>4</v>
      </c>
      <c r="L264" s="91" t="str">
        <f t="shared" si="15"/>
        <v/>
      </c>
      <c r="O264" s="4"/>
      <c r="P264" s="4"/>
      <c r="Q264" s="4"/>
      <c r="R264" s="4"/>
      <c r="S264" s="4"/>
      <c r="T264" s="4"/>
      <c r="U264" s="4"/>
      <c r="V264" s="4"/>
      <c r="W264" s="4"/>
      <c r="X264" s="4"/>
    </row>
    <row r="265" spans="1:24" ht="20.100000000000001" customHeight="1">
      <c r="A265" s="19" t="str">
        <f t="array" ref="A265">INDEX(G:G,SMALL(IF($K$12:$K$500=2,ROW($12:$500),4^8),ROW(G254)))&amp;""</f>
        <v/>
      </c>
      <c r="B265" s="100"/>
      <c r="C265" s="20" t="str">
        <f>IF(ISERROR(VLOOKUP(A265,'[1]Z07 一般公共预算财政拨款收入支出决算表(财决07表)'!$A$10:$T$500,4,FALSE)),"",VLOOKUP(A265,'[1]Z07 一般公共预算财政拨款收入支出决算表(财决07表)'!$A$10:$T$500,4,FALSE))</f>
        <v/>
      </c>
      <c r="D265" s="105" t="str">
        <f>IF(ISERROR(VLOOKUP(A265,'[1]Z07 一般公共预算财政拨款收入支出决算表(财决07表)'!$A$10:$T$500,11,FALSE)),"",VLOOKUP(A265,'[1]Z07 一般公共预算财政拨款收入支出决算表(财决07表)'!$A$10:$T$500,11,FALSE))</f>
        <v/>
      </c>
      <c r="E265" s="105" t="str">
        <f>IF(ISERROR(VLOOKUP(A265,'[1]Z07 一般公共预算财政拨款收入支出决算表(财决07表)'!$A$10:$T$500,12,FALSE)),"",VLOOKUP(A265,'[1]Z07 一般公共预算财政拨款收入支出决算表(财决07表)'!$A$10:$T$500,12,FALSE))</f>
        <v/>
      </c>
      <c r="F265" s="105" t="str">
        <f>IF(ISERROR(VLOOKUP(A265,'[1]Z07 一般公共预算财政拨款收入支出决算表(财决07表)'!$A$10:$T$500,15,FALSE)),"",VLOOKUP(A265,'[1]Z07 一般公共预算财政拨款收入支出决算表(财决07表)'!$A$10:$T$500,15,FALSE))</f>
        <v/>
      </c>
      <c r="G265" s="91">
        <f>'[1]Z07 一般公共预算财政拨款收入支出决算表(财决07表)'!A263</f>
        <v>0</v>
      </c>
      <c r="H265" s="101">
        <f>'[1]Z07 一般公共预算财政拨款收入支出决算表(财决07表)'!$K263</f>
        <v>0</v>
      </c>
      <c r="I265" s="91" t="str">
        <f t="shared" si="12"/>
        <v>2</v>
      </c>
      <c r="J265" s="91" t="str">
        <f t="shared" si="13"/>
        <v>2</v>
      </c>
      <c r="K265" s="91">
        <f t="shared" si="14"/>
        <v>4</v>
      </c>
      <c r="L265" s="91" t="str">
        <f t="shared" si="15"/>
        <v/>
      </c>
      <c r="O265" s="4"/>
      <c r="P265" s="4"/>
      <c r="Q265" s="4"/>
      <c r="R265" s="4"/>
      <c r="S265" s="4"/>
      <c r="T265" s="4"/>
      <c r="U265" s="4"/>
      <c r="V265" s="4"/>
      <c r="W265" s="4"/>
      <c r="X265" s="4"/>
    </row>
    <row r="266" spans="1:24" ht="20.100000000000001" customHeight="1">
      <c r="A266" s="19" t="str">
        <f t="array" ref="A266">INDEX(G:G,SMALL(IF($K$12:$K$500=2,ROW($12:$500),4^8),ROW(G255)))&amp;""</f>
        <v/>
      </c>
      <c r="B266" s="100"/>
      <c r="C266" s="20" t="str">
        <f>IF(ISERROR(VLOOKUP(A266,'[1]Z07 一般公共预算财政拨款收入支出决算表(财决07表)'!$A$10:$T$500,4,FALSE)),"",VLOOKUP(A266,'[1]Z07 一般公共预算财政拨款收入支出决算表(财决07表)'!$A$10:$T$500,4,FALSE))</f>
        <v/>
      </c>
      <c r="D266" s="105" t="str">
        <f>IF(ISERROR(VLOOKUP(A266,'[1]Z07 一般公共预算财政拨款收入支出决算表(财决07表)'!$A$10:$T$500,11,FALSE)),"",VLOOKUP(A266,'[1]Z07 一般公共预算财政拨款收入支出决算表(财决07表)'!$A$10:$T$500,11,FALSE))</f>
        <v/>
      </c>
      <c r="E266" s="105" t="str">
        <f>IF(ISERROR(VLOOKUP(A266,'[1]Z07 一般公共预算财政拨款收入支出决算表(财决07表)'!$A$10:$T$500,12,FALSE)),"",VLOOKUP(A266,'[1]Z07 一般公共预算财政拨款收入支出决算表(财决07表)'!$A$10:$T$500,12,FALSE))</f>
        <v/>
      </c>
      <c r="F266" s="105" t="str">
        <f>IF(ISERROR(VLOOKUP(A266,'[1]Z07 一般公共预算财政拨款收入支出决算表(财决07表)'!$A$10:$T$500,15,FALSE)),"",VLOOKUP(A266,'[1]Z07 一般公共预算财政拨款收入支出决算表(财决07表)'!$A$10:$T$500,15,FALSE))</f>
        <v/>
      </c>
      <c r="G266" s="91">
        <f>'[1]Z07 一般公共预算财政拨款收入支出决算表(财决07表)'!A264</f>
        <v>0</v>
      </c>
      <c r="H266" s="101">
        <f>'[1]Z07 一般公共预算财政拨款收入支出决算表(财决07表)'!$K264</f>
        <v>0</v>
      </c>
      <c r="I266" s="91" t="str">
        <f t="shared" si="12"/>
        <v>2</v>
      </c>
      <c r="J266" s="91" t="str">
        <f t="shared" si="13"/>
        <v>2</v>
      </c>
      <c r="K266" s="91">
        <f t="shared" si="14"/>
        <v>4</v>
      </c>
      <c r="L266" s="91" t="str">
        <f t="shared" si="15"/>
        <v/>
      </c>
      <c r="O266" s="4"/>
      <c r="P266" s="4"/>
      <c r="Q266" s="4"/>
      <c r="R266" s="4"/>
      <c r="S266" s="4"/>
      <c r="T266" s="4"/>
      <c r="U266" s="4"/>
      <c r="V266" s="4"/>
      <c r="W266" s="4"/>
      <c r="X266" s="4"/>
    </row>
    <row r="267" spans="1:24" ht="20.100000000000001" customHeight="1">
      <c r="A267" s="19" t="str">
        <f t="array" ref="A267">INDEX(G:G,SMALL(IF($K$12:$K$500=2,ROW($12:$500),4^8),ROW(G256)))&amp;""</f>
        <v/>
      </c>
      <c r="B267" s="100"/>
      <c r="C267" s="20" t="str">
        <f>IF(ISERROR(VLOOKUP(A267,'[1]Z07 一般公共预算财政拨款收入支出决算表(财决07表)'!$A$10:$T$500,4,FALSE)),"",VLOOKUP(A267,'[1]Z07 一般公共预算财政拨款收入支出决算表(财决07表)'!$A$10:$T$500,4,FALSE))</f>
        <v/>
      </c>
      <c r="D267" s="105" t="str">
        <f>IF(ISERROR(VLOOKUP(A267,'[1]Z07 一般公共预算财政拨款收入支出决算表(财决07表)'!$A$10:$T$500,11,FALSE)),"",VLOOKUP(A267,'[1]Z07 一般公共预算财政拨款收入支出决算表(财决07表)'!$A$10:$T$500,11,FALSE))</f>
        <v/>
      </c>
      <c r="E267" s="105" t="str">
        <f>IF(ISERROR(VLOOKUP(A267,'[1]Z07 一般公共预算财政拨款收入支出决算表(财决07表)'!$A$10:$T$500,12,FALSE)),"",VLOOKUP(A267,'[1]Z07 一般公共预算财政拨款收入支出决算表(财决07表)'!$A$10:$T$500,12,FALSE))</f>
        <v/>
      </c>
      <c r="F267" s="105" t="str">
        <f>IF(ISERROR(VLOOKUP(A267,'[1]Z07 一般公共预算财政拨款收入支出决算表(财决07表)'!$A$10:$T$500,15,FALSE)),"",VLOOKUP(A267,'[1]Z07 一般公共预算财政拨款收入支出决算表(财决07表)'!$A$10:$T$500,15,FALSE))</f>
        <v/>
      </c>
      <c r="G267" s="91">
        <f>'[1]Z07 一般公共预算财政拨款收入支出决算表(财决07表)'!A265</f>
        <v>0</v>
      </c>
      <c r="H267" s="101">
        <f>'[1]Z07 一般公共预算财政拨款收入支出决算表(财决07表)'!$K265</f>
        <v>0</v>
      </c>
      <c r="I267" s="91" t="str">
        <f t="shared" si="12"/>
        <v>2</v>
      </c>
      <c r="J267" s="91" t="str">
        <f t="shared" si="13"/>
        <v>2</v>
      </c>
      <c r="K267" s="91">
        <f t="shared" si="14"/>
        <v>4</v>
      </c>
      <c r="L267" s="91" t="str">
        <f t="shared" si="15"/>
        <v/>
      </c>
      <c r="O267" s="4"/>
      <c r="P267" s="4"/>
      <c r="Q267" s="4"/>
      <c r="R267" s="4"/>
      <c r="S267" s="4"/>
      <c r="T267" s="4"/>
      <c r="U267" s="4"/>
      <c r="V267" s="4"/>
      <c r="W267" s="4"/>
      <c r="X267" s="4"/>
    </row>
    <row r="268" spans="1:24" ht="20.100000000000001" customHeight="1">
      <c r="A268" s="19" t="str">
        <f t="array" ref="A268">INDEX(G:G,SMALL(IF($K$12:$K$500=2,ROW($12:$500),4^8),ROW(G257)))&amp;""</f>
        <v/>
      </c>
      <c r="B268" s="100"/>
      <c r="C268" s="20" t="str">
        <f>IF(ISERROR(VLOOKUP(A268,'[1]Z07 一般公共预算财政拨款收入支出决算表(财决07表)'!$A$10:$T$500,4,FALSE)),"",VLOOKUP(A268,'[1]Z07 一般公共预算财政拨款收入支出决算表(财决07表)'!$A$10:$T$500,4,FALSE))</f>
        <v/>
      </c>
      <c r="D268" s="105" t="str">
        <f>IF(ISERROR(VLOOKUP(A268,'[1]Z07 一般公共预算财政拨款收入支出决算表(财决07表)'!$A$10:$T$500,11,FALSE)),"",VLOOKUP(A268,'[1]Z07 一般公共预算财政拨款收入支出决算表(财决07表)'!$A$10:$T$500,11,FALSE))</f>
        <v/>
      </c>
      <c r="E268" s="105" t="str">
        <f>IF(ISERROR(VLOOKUP(A268,'[1]Z07 一般公共预算财政拨款收入支出决算表(财决07表)'!$A$10:$T$500,12,FALSE)),"",VLOOKUP(A268,'[1]Z07 一般公共预算财政拨款收入支出决算表(财决07表)'!$A$10:$T$500,12,FALSE))</f>
        <v/>
      </c>
      <c r="F268" s="105" t="str">
        <f>IF(ISERROR(VLOOKUP(A268,'[1]Z07 一般公共预算财政拨款收入支出决算表(财决07表)'!$A$10:$T$500,15,FALSE)),"",VLOOKUP(A268,'[1]Z07 一般公共预算财政拨款收入支出决算表(财决07表)'!$A$10:$T$500,15,FALSE))</f>
        <v/>
      </c>
      <c r="G268" s="91">
        <f>'[1]Z07 一般公共预算财政拨款收入支出决算表(财决07表)'!A266</f>
        <v>0</v>
      </c>
      <c r="H268" s="101">
        <f>'[1]Z07 一般公共预算财政拨款收入支出决算表(财决07表)'!$K266</f>
        <v>0</v>
      </c>
      <c r="I268" s="91" t="str">
        <f t="shared" si="12"/>
        <v>2</v>
      </c>
      <c r="J268" s="91" t="str">
        <f t="shared" si="13"/>
        <v>2</v>
      </c>
      <c r="K268" s="91">
        <f t="shared" si="14"/>
        <v>4</v>
      </c>
      <c r="L268" s="91" t="str">
        <f t="shared" si="15"/>
        <v/>
      </c>
      <c r="O268" s="4"/>
      <c r="P268" s="4"/>
      <c r="Q268" s="4"/>
      <c r="R268" s="4"/>
      <c r="S268" s="4"/>
      <c r="T268" s="4"/>
      <c r="U268" s="4"/>
      <c r="V268" s="4"/>
      <c r="W268" s="4"/>
      <c r="X268" s="4"/>
    </row>
    <row r="269" spans="1:24" ht="20.100000000000001" customHeight="1">
      <c r="A269" s="19" t="str">
        <f t="array" ref="A269">INDEX(G:G,SMALL(IF($K$12:$K$500=2,ROW($12:$500),4^8),ROW(G258)))&amp;""</f>
        <v/>
      </c>
      <c r="B269" s="100"/>
      <c r="C269" s="20" t="str">
        <f>IF(ISERROR(VLOOKUP(A269,'[1]Z07 一般公共预算财政拨款收入支出决算表(财决07表)'!$A$10:$T$500,4,FALSE)),"",VLOOKUP(A269,'[1]Z07 一般公共预算财政拨款收入支出决算表(财决07表)'!$A$10:$T$500,4,FALSE))</f>
        <v/>
      </c>
      <c r="D269" s="105" t="str">
        <f>IF(ISERROR(VLOOKUP(A269,'[1]Z07 一般公共预算财政拨款收入支出决算表(财决07表)'!$A$10:$T$500,11,FALSE)),"",VLOOKUP(A269,'[1]Z07 一般公共预算财政拨款收入支出决算表(财决07表)'!$A$10:$T$500,11,FALSE))</f>
        <v/>
      </c>
      <c r="E269" s="105" t="str">
        <f>IF(ISERROR(VLOOKUP(A269,'[1]Z07 一般公共预算财政拨款收入支出决算表(财决07表)'!$A$10:$T$500,12,FALSE)),"",VLOOKUP(A269,'[1]Z07 一般公共预算财政拨款收入支出决算表(财决07表)'!$A$10:$T$500,12,FALSE))</f>
        <v/>
      </c>
      <c r="F269" s="105" t="str">
        <f>IF(ISERROR(VLOOKUP(A269,'[1]Z07 一般公共预算财政拨款收入支出决算表(财决07表)'!$A$10:$T$500,15,FALSE)),"",VLOOKUP(A269,'[1]Z07 一般公共预算财政拨款收入支出决算表(财决07表)'!$A$10:$T$500,15,FALSE))</f>
        <v/>
      </c>
      <c r="G269" s="91">
        <f>'[1]Z07 一般公共预算财政拨款收入支出决算表(财决07表)'!A267</f>
        <v>0</v>
      </c>
      <c r="H269" s="101">
        <f>'[1]Z07 一般公共预算财政拨款收入支出决算表(财决07表)'!$K267</f>
        <v>0</v>
      </c>
      <c r="I269" s="91" t="str">
        <f t="shared" ref="I269:I332" si="16">IF(G269&gt;0,"1","2")</f>
        <v>2</v>
      </c>
      <c r="J269" s="91" t="str">
        <f t="shared" ref="J269:J332" si="17">IF(H269&gt;0,"1","2")</f>
        <v>2</v>
      </c>
      <c r="K269" s="91">
        <f t="shared" ref="K269:K332" si="18">I269+J269</f>
        <v>4</v>
      </c>
      <c r="L269" s="91" t="str">
        <f t="shared" ref="L269:L332" si="19">IF(C269&lt;&gt;"",ROW(),"")</f>
        <v/>
      </c>
      <c r="O269" s="4"/>
      <c r="P269" s="4"/>
      <c r="Q269" s="4"/>
      <c r="R269" s="4"/>
      <c r="S269" s="4"/>
      <c r="T269" s="4"/>
      <c r="U269" s="4"/>
      <c r="V269" s="4"/>
      <c r="W269" s="4"/>
      <c r="X269" s="4"/>
    </row>
    <row r="270" spans="1:24" ht="20.100000000000001" customHeight="1">
      <c r="A270" s="19" t="str">
        <f t="array" ref="A270">INDEX(G:G,SMALL(IF($K$12:$K$500=2,ROW($12:$500),4^8),ROW(G259)))&amp;""</f>
        <v/>
      </c>
      <c r="B270" s="100"/>
      <c r="C270" s="20" t="str">
        <f>IF(ISERROR(VLOOKUP(A270,'[1]Z07 一般公共预算财政拨款收入支出决算表(财决07表)'!$A$10:$T$500,4,FALSE)),"",VLOOKUP(A270,'[1]Z07 一般公共预算财政拨款收入支出决算表(财决07表)'!$A$10:$T$500,4,FALSE))</f>
        <v/>
      </c>
      <c r="D270" s="105" t="str">
        <f>IF(ISERROR(VLOOKUP(A270,'[1]Z07 一般公共预算财政拨款收入支出决算表(财决07表)'!$A$10:$T$500,11,FALSE)),"",VLOOKUP(A270,'[1]Z07 一般公共预算财政拨款收入支出决算表(财决07表)'!$A$10:$T$500,11,FALSE))</f>
        <v/>
      </c>
      <c r="E270" s="105" t="str">
        <f>IF(ISERROR(VLOOKUP(A270,'[1]Z07 一般公共预算财政拨款收入支出决算表(财决07表)'!$A$10:$T$500,12,FALSE)),"",VLOOKUP(A270,'[1]Z07 一般公共预算财政拨款收入支出决算表(财决07表)'!$A$10:$T$500,12,FALSE))</f>
        <v/>
      </c>
      <c r="F270" s="105" t="str">
        <f>IF(ISERROR(VLOOKUP(A270,'[1]Z07 一般公共预算财政拨款收入支出决算表(财决07表)'!$A$10:$T$500,15,FALSE)),"",VLOOKUP(A270,'[1]Z07 一般公共预算财政拨款收入支出决算表(财决07表)'!$A$10:$T$500,15,FALSE))</f>
        <v/>
      </c>
      <c r="G270" s="91">
        <f>'[1]Z07 一般公共预算财政拨款收入支出决算表(财决07表)'!A268</f>
        <v>0</v>
      </c>
      <c r="H270" s="101">
        <f>'[1]Z07 一般公共预算财政拨款收入支出决算表(财决07表)'!$K268</f>
        <v>0</v>
      </c>
      <c r="I270" s="91" t="str">
        <f t="shared" si="16"/>
        <v>2</v>
      </c>
      <c r="J270" s="91" t="str">
        <f t="shared" si="17"/>
        <v>2</v>
      </c>
      <c r="K270" s="91">
        <f t="shared" si="18"/>
        <v>4</v>
      </c>
      <c r="L270" s="91" t="str">
        <f t="shared" si="19"/>
        <v/>
      </c>
      <c r="O270" s="4"/>
      <c r="P270" s="4"/>
      <c r="Q270" s="4"/>
      <c r="R270" s="4"/>
      <c r="S270" s="4"/>
      <c r="T270" s="4"/>
      <c r="U270" s="4"/>
      <c r="V270" s="4"/>
      <c r="W270" s="4"/>
      <c r="X270" s="4"/>
    </row>
    <row r="271" spans="1:24" ht="20.100000000000001" customHeight="1">
      <c r="A271" s="19" t="str">
        <f t="array" ref="A271">INDEX(G:G,SMALL(IF($K$12:$K$500=2,ROW($12:$500),4^8),ROW(G260)))&amp;""</f>
        <v/>
      </c>
      <c r="B271" s="100"/>
      <c r="C271" s="20" t="str">
        <f>IF(ISERROR(VLOOKUP(A271,'[1]Z07 一般公共预算财政拨款收入支出决算表(财决07表)'!$A$10:$T$500,4,FALSE)),"",VLOOKUP(A271,'[1]Z07 一般公共预算财政拨款收入支出决算表(财决07表)'!$A$10:$T$500,4,FALSE))</f>
        <v/>
      </c>
      <c r="D271" s="105" t="str">
        <f>IF(ISERROR(VLOOKUP(A271,'[1]Z07 一般公共预算财政拨款收入支出决算表(财决07表)'!$A$10:$T$500,11,FALSE)),"",VLOOKUP(A271,'[1]Z07 一般公共预算财政拨款收入支出决算表(财决07表)'!$A$10:$T$500,11,FALSE))</f>
        <v/>
      </c>
      <c r="E271" s="105" t="str">
        <f>IF(ISERROR(VLOOKUP(A271,'[1]Z07 一般公共预算财政拨款收入支出决算表(财决07表)'!$A$10:$T$500,12,FALSE)),"",VLOOKUP(A271,'[1]Z07 一般公共预算财政拨款收入支出决算表(财决07表)'!$A$10:$T$500,12,FALSE))</f>
        <v/>
      </c>
      <c r="F271" s="105" t="str">
        <f>IF(ISERROR(VLOOKUP(A271,'[1]Z07 一般公共预算财政拨款收入支出决算表(财决07表)'!$A$10:$T$500,15,FALSE)),"",VLOOKUP(A271,'[1]Z07 一般公共预算财政拨款收入支出决算表(财决07表)'!$A$10:$T$500,15,FALSE))</f>
        <v/>
      </c>
      <c r="G271" s="91">
        <f>'[1]Z07 一般公共预算财政拨款收入支出决算表(财决07表)'!A269</f>
        <v>0</v>
      </c>
      <c r="H271" s="101">
        <f>'[1]Z07 一般公共预算财政拨款收入支出决算表(财决07表)'!$K269</f>
        <v>0</v>
      </c>
      <c r="I271" s="91" t="str">
        <f t="shared" si="16"/>
        <v>2</v>
      </c>
      <c r="J271" s="91" t="str">
        <f t="shared" si="17"/>
        <v>2</v>
      </c>
      <c r="K271" s="91">
        <f t="shared" si="18"/>
        <v>4</v>
      </c>
      <c r="L271" s="91" t="str">
        <f t="shared" si="19"/>
        <v/>
      </c>
      <c r="O271" s="4"/>
      <c r="P271" s="4"/>
      <c r="Q271" s="4"/>
      <c r="R271" s="4"/>
      <c r="S271" s="4"/>
      <c r="T271" s="4"/>
      <c r="U271" s="4"/>
      <c r="V271" s="4"/>
      <c r="W271" s="4"/>
      <c r="X271" s="4"/>
    </row>
    <row r="272" spans="1:24" ht="20.100000000000001" customHeight="1">
      <c r="A272" s="19" t="str">
        <f t="array" ref="A272">INDEX(G:G,SMALL(IF($K$12:$K$500=2,ROW($12:$500),4^8),ROW(G261)))&amp;""</f>
        <v/>
      </c>
      <c r="B272" s="100"/>
      <c r="C272" s="20" t="str">
        <f>IF(ISERROR(VLOOKUP(A272,'[1]Z07 一般公共预算财政拨款收入支出决算表(财决07表)'!$A$10:$T$500,4,FALSE)),"",VLOOKUP(A272,'[1]Z07 一般公共预算财政拨款收入支出决算表(财决07表)'!$A$10:$T$500,4,FALSE))</f>
        <v/>
      </c>
      <c r="D272" s="105" t="str">
        <f>IF(ISERROR(VLOOKUP(A272,'[1]Z07 一般公共预算财政拨款收入支出决算表(财决07表)'!$A$10:$T$500,11,FALSE)),"",VLOOKUP(A272,'[1]Z07 一般公共预算财政拨款收入支出决算表(财决07表)'!$A$10:$T$500,11,FALSE))</f>
        <v/>
      </c>
      <c r="E272" s="105" t="str">
        <f>IF(ISERROR(VLOOKUP(A272,'[1]Z07 一般公共预算财政拨款收入支出决算表(财决07表)'!$A$10:$T$500,12,FALSE)),"",VLOOKUP(A272,'[1]Z07 一般公共预算财政拨款收入支出决算表(财决07表)'!$A$10:$T$500,12,FALSE))</f>
        <v/>
      </c>
      <c r="F272" s="105" t="str">
        <f>IF(ISERROR(VLOOKUP(A272,'[1]Z07 一般公共预算财政拨款收入支出决算表(财决07表)'!$A$10:$T$500,15,FALSE)),"",VLOOKUP(A272,'[1]Z07 一般公共预算财政拨款收入支出决算表(财决07表)'!$A$10:$T$500,15,FALSE))</f>
        <v/>
      </c>
      <c r="G272" s="91">
        <f>'[1]Z07 一般公共预算财政拨款收入支出决算表(财决07表)'!A270</f>
        <v>0</v>
      </c>
      <c r="H272" s="101">
        <f>'[1]Z07 一般公共预算财政拨款收入支出决算表(财决07表)'!$K270</f>
        <v>0</v>
      </c>
      <c r="I272" s="91" t="str">
        <f t="shared" si="16"/>
        <v>2</v>
      </c>
      <c r="J272" s="91" t="str">
        <f t="shared" si="17"/>
        <v>2</v>
      </c>
      <c r="K272" s="91">
        <f t="shared" si="18"/>
        <v>4</v>
      </c>
      <c r="L272" s="91" t="str">
        <f t="shared" si="19"/>
        <v/>
      </c>
      <c r="O272" s="4"/>
      <c r="P272" s="4"/>
      <c r="Q272" s="4"/>
      <c r="R272" s="4"/>
      <c r="S272" s="4"/>
      <c r="T272" s="4"/>
      <c r="U272" s="4"/>
      <c r="V272" s="4"/>
      <c r="W272" s="4"/>
      <c r="X272" s="4"/>
    </row>
    <row r="273" spans="1:24" ht="20.100000000000001" customHeight="1">
      <c r="A273" s="19" t="str">
        <f t="array" ref="A273">INDEX(G:G,SMALL(IF($K$12:$K$500=2,ROW($12:$500),4^8),ROW(G262)))&amp;""</f>
        <v/>
      </c>
      <c r="B273" s="100"/>
      <c r="C273" s="20" t="str">
        <f>IF(ISERROR(VLOOKUP(A273,'[1]Z07 一般公共预算财政拨款收入支出决算表(财决07表)'!$A$10:$T$500,4,FALSE)),"",VLOOKUP(A273,'[1]Z07 一般公共预算财政拨款收入支出决算表(财决07表)'!$A$10:$T$500,4,FALSE))</f>
        <v/>
      </c>
      <c r="D273" s="105" t="str">
        <f>IF(ISERROR(VLOOKUP(A273,'[1]Z07 一般公共预算财政拨款收入支出决算表(财决07表)'!$A$10:$T$500,11,FALSE)),"",VLOOKUP(A273,'[1]Z07 一般公共预算财政拨款收入支出决算表(财决07表)'!$A$10:$T$500,11,FALSE))</f>
        <v/>
      </c>
      <c r="E273" s="105" t="str">
        <f>IF(ISERROR(VLOOKUP(A273,'[1]Z07 一般公共预算财政拨款收入支出决算表(财决07表)'!$A$10:$T$500,12,FALSE)),"",VLOOKUP(A273,'[1]Z07 一般公共预算财政拨款收入支出决算表(财决07表)'!$A$10:$T$500,12,FALSE))</f>
        <v/>
      </c>
      <c r="F273" s="105" t="str">
        <f>IF(ISERROR(VLOOKUP(A273,'[1]Z07 一般公共预算财政拨款收入支出决算表(财决07表)'!$A$10:$T$500,15,FALSE)),"",VLOOKUP(A273,'[1]Z07 一般公共预算财政拨款收入支出决算表(财决07表)'!$A$10:$T$500,15,FALSE))</f>
        <v/>
      </c>
      <c r="G273" s="91">
        <f>'[1]Z07 一般公共预算财政拨款收入支出决算表(财决07表)'!A271</f>
        <v>0</v>
      </c>
      <c r="H273" s="101">
        <f>'[1]Z07 一般公共预算财政拨款收入支出决算表(财决07表)'!$K271</f>
        <v>0</v>
      </c>
      <c r="I273" s="91" t="str">
        <f t="shared" si="16"/>
        <v>2</v>
      </c>
      <c r="J273" s="91" t="str">
        <f t="shared" si="17"/>
        <v>2</v>
      </c>
      <c r="K273" s="91">
        <f t="shared" si="18"/>
        <v>4</v>
      </c>
      <c r="L273" s="91" t="str">
        <f t="shared" si="19"/>
        <v/>
      </c>
      <c r="O273" s="4"/>
      <c r="P273" s="4"/>
      <c r="Q273" s="4"/>
      <c r="R273" s="4"/>
      <c r="S273" s="4"/>
      <c r="T273" s="4"/>
      <c r="U273" s="4"/>
      <c r="V273" s="4"/>
      <c r="W273" s="4"/>
      <c r="X273" s="4"/>
    </row>
    <row r="274" spans="1:24" ht="20.100000000000001" customHeight="1">
      <c r="A274" s="19" t="str">
        <f t="array" ref="A274">INDEX(G:G,SMALL(IF($K$12:$K$500=2,ROW($12:$500),4^8),ROW(G263)))&amp;""</f>
        <v/>
      </c>
      <c r="B274" s="100"/>
      <c r="C274" s="20" t="str">
        <f>IF(ISERROR(VLOOKUP(A274,'[1]Z07 一般公共预算财政拨款收入支出决算表(财决07表)'!$A$10:$T$500,4,FALSE)),"",VLOOKUP(A274,'[1]Z07 一般公共预算财政拨款收入支出决算表(财决07表)'!$A$10:$T$500,4,FALSE))</f>
        <v/>
      </c>
      <c r="D274" s="105" t="str">
        <f>IF(ISERROR(VLOOKUP(A274,'[1]Z07 一般公共预算财政拨款收入支出决算表(财决07表)'!$A$10:$T$500,11,FALSE)),"",VLOOKUP(A274,'[1]Z07 一般公共预算财政拨款收入支出决算表(财决07表)'!$A$10:$T$500,11,FALSE))</f>
        <v/>
      </c>
      <c r="E274" s="105" t="str">
        <f>IF(ISERROR(VLOOKUP(A274,'[1]Z07 一般公共预算财政拨款收入支出决算表(财决07表)'!$A$10:$T$500,12,FALSE)),"",VLOOKUP(A274,'[1]Z07 一般公共预算财政拨款收入支出决算表(财决07表)'!$A$10:$T$500,12,FALSE))</f>
        <v/>
      </c>
      <c r="F274" s="105" t="str">
        <f>IF(ISERROR(VLOOKUP(A274,'[1]Z07 一般公共预算财政拨款收入支出决算表(财决07表)'!$A$10:$T$500,15,FALSE)),"",VLOOKUP(A274,'[1]Z07 一般公共预算财政拨款收入支出决算表(财决07表)'!$A$10:$T$500,15,FALSE))</f>
        <v/>
      </c>
      <c r="G274" s="91">
        <f>'[1]Z07 一般公共预算财政拨款收入支出决算表(财决07表)'!A272</f>
        <v>0</v>
      </c>
      <c r="H274" s="101">
        <f>'[1]Z07 一般公共预算财政拨款收入支出决算表(财决07表)'!$K272</f>
        <v>0</v>
      </c>
      <c r="I274" s="91" t="str">
        <f t="shared" si="16"/>
        <v>2</v>
      </c>
      <c r="J274" s="91" t="str">
        <f t="shared" si="17"/>
        <v>2</v>
      </c>
      <c r="K274" s="91">
        <f t="shared" si="18"/>
        <v>4</v>
      </c>
      <c r="L274" s="91" t="str">
        <f t="shared" si="19"/>
        <v/>
      </c>
      <c r="O274" s="4"/>
      <c r="P274" s="4"/>
      <c r="Q274" s="4"/>
      <c r="R274" s="4"/>
      <c r="S274" s="4"/>
      <c r="T274" s="4"/>
      <c r="U274" s="4"/>
      <c r="V274" s="4"/>
      <c r="W274" s="4"/>
      <c r="X274" s="4"/>
    </row>
    <row r="275" spans="1:24" ht="20.100000000000001" customHeight="1">
      <c r="A275" s="19" t="str">
        <f t="array" ref="A275">INDEX(G:G,SMALL(IF($K$12:$K$500=2,ROW($12:$500),4^8),ROW(G264)))&amp;""</f>
        <v/>
      </c>
      <c r="B275" s="100"/>
      <c r="C275" s="20" t="str">
        <f>IF(ISERROR(VLOOKUP(A275,'[1]Z07 一般公共预算财政拨款收入支出决算表(财决07表)'!$A$10:$T$500,4,FALSE)),"",VLOOKUP(A275,'[1]Z07 一般公共预算财政拨款收入支出决算表(财决07表)'!$A$10:$T$500,4,FALSE))</f>
        <v/>
      </c>
      <c r="D275" s="105" t="str">
        <f>IF(ISERROR(VLOOKUP(A275,'[1]Z07 一般公共预算财政拨款收入支出决算表(财决07表)'!$A$10:$T$500,11,FALSE)),"",VLOOKUP(A275,'[1]Z07 一般公共预算财政拨款收入支出决算表(财决07表)'!$A$10:$T$500,11,FALSE))</f>
        <v/>
      </c>
      <c r="E275" s="105" t="str">
        <f>IF(ISERROR(VLOOKUP(A275,'[1]Z07 一般公共预算财政拨款收入支出决算表(财决07表)'!$A$10:$T$500,12,FALSE)),"",VLOOKUP(A275,'[1]Z07 一般公共预算财政拨款收入支出决算表(财决07表)'!$A$10:$T$500,12,FALSE))</f>
        <v/>
      </c>
      <c r="F275" s="105" t="str">
        <f>IF(ISERROR(VLOOKUP(A275,'[1]Z07 一般公共预算财政拨款收入支出决算表(财决07表)'!$A$10:$T$500,15,FALSE)),"",VLOOKUP(A275,'[1]Z07 一般公共预算财政拨款收入支出决算表(财决07表)'!$A$10:$T$500,15,FALSE))</f>
        <v/>
      </c>
      <c r="G275" s="91">
        <f>'[1]Z07 一般公共预算财政拨款收入支出决算表(财决07表)'!A273</f>
        <v>0</v>
      </c>
      <c r="H275" s="101">
        <f>'[1]Z07 一般公共预算财政拨款收入支出决算表(财决07表)'!$K273</f>
        <v>0</v>
      </c>
      <c r="I275" s="91" t="str">
        <f t="shared" si="16"/>
        <v>2</v>
      </c>
      <c r="J275" s="91" t="str">
        <f t="shared" si="17"/>
        <v>2</v>
      </c>
      <c r="K275" s="91">
        <f t="shared" si="18"/>
        <v>4</v>
      </c>
      <c r="L275" s="91" t="str">
        <f t="shared" si="19"/>
        <v/>
      </c>
      <c r="O275" s="4"/>
      <c r="P275" s="4"/>
      <c r="Q275" s="4"/>
      <c r="R275" s="4"/>
      <c r="S275" s="4"/>
      <c r="T275" s="4"/>
      <c r="U275" s="4"/>
      <c r="V275" s="4"/>
      <c r="W275" s="4"/>
      <c r="X275" s="4"/>
    </row>
    <row r="276" spans="1:24" ht="20.100000000000001" customHeight="1">
      <c r="A276" s="19" t="str">
        <f t="array" ref="A276">INDEX(G:G,SMALL(IF($K$12:$K$500=2,ROW($12:$500),4^8),ROW(G265)))&amp;""</f>
        <v/>
      </c>
      <c r="B276" s="100"/>
      <c r="C276" s="20" t="str">
        <f>IF(ISERROR(VLOOKUP(A276,'[1]Z07 一般公共预算财政拨款收入支出决算表(财决07表)'!$A$10:$T$500,4,FALSE)),"",VLOOKUP(A276,'[1]Z07 一般公共预算财政拨款收入支出决算表(财决07表)'!$A$10:$T$500,4,FALSE))</f>
        <v/>
      </c>
      <c r="D276" s="105" t="str">
        <f>IF(ISERROR(VLOOKUP(A276,'[1]Z07 一般公共预算财政拨款收入支出决算表(财决07表)'!$A$10:$T$500,11,FALSE)),"",VLOOKUP(A276,'[1]Z07 一般公共预算财政拨款收入支出决算表(财决07表)'!$A$10:$T$500,11,FALSE))</f>
        <v/>
      </c>
      <c r="E276" s="105" t="str">
        <f>IF(ISERROR(VLOOKUP(A276,'[1]Z07 一般公共预算财政拨款收入支出决算表(财决07表)'!$A$10:$T$500,12,FALSE)),"",VLOOKUP(A276,'[1]Z07 一般公共预算财政拨款收入支出决算表(财决07表)'!$A$10:$T$500,12,FALSE))</f>
        <v/>
      </c>
      <c r="F276" s="105" t="str">
        <f>IF(ISERROR(VLOOKUP(A276,'[1]Z07 一般公共预算财政拨款收入支出决算表(财决07表)'!$A$10:$T$500,15,FALSE)),"",VLOOKUP(A276,'[1]Z07 一般公共预算财政拨款收入支出决算表(财决07表)'!$A$10:$T$500,15,FALSE))</f>
        <v/>
      </c>
      <c r="G276" s="91">
        <f>'[1]Z07 一般公共预算财政拨款收入支出决算表(财决07表)'!A274</f>
        <v>0</v>
      </c>
      <c r="H276" s="101">
        <f>'[1]Z07 一般公共预算财政拨款收入支出决算表(财决07表)'!$K274</f>
        <v>0</v>
      </c>
      <c r="I276" s="91" t="str">
        <f t="shared" si="16"/>
        <v>2</v>
      </c>
      <c r="J276" s="91" t="str">
        <f t="shared" si="17"/>
        <v>2</v>
      </c>
      <c r="K276" s="91">
        <f t="shared" si="18"/>
        <v>4</v>
      </c>
      <c r="L276" s="91" t="str">
        <f t="shared" si="19"/>
        <v/>
      </c>
      <c r="O276" s="4"/>
      <c r="P276" s="4"/>
      <c r="Q276" s="4"/>
      <c r="R276" s="4"/>
      <c r="S276" s="4"/>
      <c r="T276" s="4"/>
      <c r="U276" s="4"/>
      <c r="V276" s="4"/>
      <c r="W276" s="4"/>
      <c r="X276" s="4"/>
    </row>
    <row r="277" spans="1:24" ht="20.100000000000001" customHeight="1">
      <c r="A277" s="19" t="str">
        <f t="array" ref="A277">INDEX(G:G,SMALL(IF($K$12:$K$500=2,ROW($12:$500),4^8),ROW(G266)))&amp;""</f>
        <v/>
      </c>
      <c r="B277" s="100"/>
      <c r="C277" s="20" t="str">
        <f>IF(ISERROR(VLOOKUP(A277,'[1]Z07 一般公共预算财政拨款收入支出决算表(财决07表)'!$A$10:$T$500,4,FALSE)),"",VLOOKUP(A277,'[1]Z07 一般公共预算财政拨款收入支出决算表(财决07表)'!$A$10:$T$500,4,FALSE))</f>
        <v/>
      </c>
      <c r="D277" s="105" t="str">
        <f>IF(ISERROR(VLOOKUP(A277,'[1]Z07 一般公共预算财政拨款收入支出决算表(财决07表)'!$A$10:$T$500,11,FALSE)),"",VLOOKUP(A277,'[1]Z07 一般公共预算财政拨款收入支出决算表(财决07表)'!$A$10:$T$500,11,FALSE))</f>
        <v/>
      </c>
      <c r="E277" s="105" t="str">
        <f>IF(ISERROR(VLOOKUP(A277,'[1]Z07 一般公共预算财政拨款收入支出决算表(财决07表)'!$A$10:$T$500,12,FALSE)),"",VLOOKUP(A277,'[1]Z07 一般公共预算财政拨款收入支出决算表(财决07表)'!$A$10:$T$500,12,FALSE))</f>
        <v/>
      </c>
      <c r="F277" s="105" t="str">
        <f>IF(ISERROR(VLOOKUP(A277,'[1]Z07 一般公共预算财政拨款收入支出决算表(财决07表)'!$A$10:$T$500,15,FALSE)),"",VLOOKUP(A277,'[1]Z07 一般公共预算财政拨款收入支出决算表(财决07表)'!$A$10:$T$500,15,FALSE))</f>
        <v/>
      </c>
      <c r="G277" s="91">
        <f>'[1]Z07 一般公共预算财政拨款收入支出决算表(财决07表)'!A275</f>
        <v>0</v>
      </c>
      <c r="H277" s="101">
        <f>'[1]Z07 一般公共预算财政拨款收入支出决算表(财决07表)'!$K275</f>
        <v>0</v>
      </c>
      <c r="I277" s="91" t="str">
        <f t="shared" si="16"/>
        <v>2</v>
      </c>
      <c r="J277" s="91" t="str">
        <f t="shared" si="17"/>
        <v>2</v>
      </c>
      <c r="K277" s="91">
        <f t="shared" si="18"/>
        <v>4</v>
      </c>
      <c r="L277" s="91" t="str">
        <f t="shared" si="19"/>
        <v/>
      </c>
      <c r="O277" s="4"/>
      <c r="P277" s="4"/>
      <c r="Q277" s="4"/>
      <c r="R277" s="4"/>
      <c r="S277" s="4"/>
      <c r="T277" s="4"/>
      <c r="U277" s="4"/>
      <c r="V277" s="4"/>
      <c r="W277" s="4"/>
      <c r="X277" s="4"/>
    </row>
    <row r="278" spans="1:24" ht="20.100000000000001" customHeight="1">
      <c r="A278" s="19" t="str">
        <f t="array" ref="A278">INDEX(G:G,SMALL(IF($K$12:$K$500=2,ROW($12:$500),4^8),ROW(G267)))&amp;""</f>
        <v/>
      </c>
      <c r="B278" s="100"/>
      <c r="C278" s="20" t="str">
        <f>IF(ISERROR(VLOOKUP(A278,'[1]Z07 一般公共预算财政拨款收入支出决算表(财决07表)'!$A$10:$T$500,4,FALSE)),"",VLOOKUP(A278,'[1]Z07 一般公共预算财政拨款收入支出决算表(财决07表)'!$A$10:$T$500,4,FALSE))</f>
        <v/>
      </c>
      <c r="D278" s="105" t="str">
        <f>IF(ISERROR(VLOOKUP(A278,'[1]Z07 一般公共预算财政拨款收入支出决算表(财决07表)'!$A$10:$T$500,11,FALSE)),"",VLOOKUP(A278,'[1]Z07 一般公共预算财政拨款收入支出决算表(财决07表)'!$A$10:$T$500,11,FALSE))</f>
        <v/>
      </c>
      <c r="E278" s="105" t="str">
        <f>IF(ISERROR(VLOOKUP(A278,'[1]Z07 一般公共预算财政拨款收入支出决算表(财决07表)'!$A$10:$T$500,12,FALSE)),"",VLOOKUP(A278,'[1]Z07 一般公共预算财政拨款收入支出决算表(财决07表)'!$A$10:$T$500,12,FALSE))</f>
        <v/>
      </c>
      <c r="F278" s="105" t="str">
        <f>IF(ISERROR(VLOOKUP(A278,'[1]Z07 一般公共预算财政拨款收入支出决算表(财决07表)'!$A$10:$T$500,15,FALSE)),"",VLOOKUP(A278,'[1]Z07 一般公共预算财政拨款收入支出决算表(财决07表)'!$A$10:$T$500,15,FALSE))</f>
        <v/>
      </c>
      <c r="G278" s="91">
        <f>'[1]Z07 一般公共预算财政拨款收入支出决算表(财决07表)'!A276</f>
        <v>0</v>
      </c>
      <c r="H278" s="101">
        <f>'[1]Z07 一般公共预算财政拨款收入支出决算表(财决07表)'!$K276</f>
        <v>0</v>
      </c>
      <c r="I278" s="91" t="str">
        <f t="shared" si="16"/>
        <v>2</v>
      </c>
      <c r="J278" s="91" t="str">
        <f t="shared" si="17"/>
        <v>2</v>
      </c>
      <c r="K278" s="91">
        <f t="shared" si="18"/>
        <v>4</v>
      </c>
      <c r="L278" s="91" t="str">
        <f t="shared" si="19"/>
        <v/>
      </c>
      <c r="O278" s="4"/>
      <c r="P278" s="4"/>
      <c r="Q278" s="4"/>
      <c r="R278" s="4"/>
      <c r="S278" s="4"/>
      <c r="T278" s="4"/>
      <c r="U278" s="4"/>
      <c r="V278" s="4"/>
      <c r="W278" s="4"/>
      <c r="X278" s="4"/>
    </row>
    <row r="279" spans="1:24" ht="20.100000000000001" customHeight="1">
      <c r="A279" s="19" t="str">
        <f t="array" ref="A279">INDEX(G:G,SMALL(IF($K$12:$K$500=2,ROW($12:$500),4^8),ROW(G268)))&amp;""</f>
        <v/>
      </c>
      <c r="B279" s="100"/>
      <c r="C279" s="20" t="str">
        <f>IF(ISERROR(VLOOKUP(A279,'[1]Z07 一般公共预算财政拨款收入支出决算表(财决07表)'!$A$10:$T$500,4,FALSE)),"",VLOOKUP(A279,'[1]Z07 一般公共预算财政拨款收入支出决算表(财决07表)'!$A$10:$T$500,4,FALSE))</f>
        <v/>
      </c>
      <c r="D279" s="105" t="str">
        <f>IF(ISERROR(VLOOKUP(A279,'[1]Z07 一般公共预算财政拨款收入支出决算表(财决07表)'!$A$10:$T$500,11,FALSE)),"",VLOOKUP(A279,'[1]Z07 一般公共预算财政拨款收入支出决算表(财决07表)'!$A$10:$T$500,11,FALSE))</f>
        <v/>
      </c>
      <c r="E279" s="105" t="str">
        <f>IF(ISERROR(VLOOKUP(A279,'[1]Z07 一般公共预算财政拨款收入支出决算表(财决07表)'!$A$10:$T$500,12,FALSE)),"",VLOOKUP(A279,'[1]Z07 一般公共预算财政拨款收入支出决算表(财决07表)'!$A$10:$T$500,12,FALSE))</f>
        <v/>
      </c>
      <c r="F279" s="105" t="str">
        <f>IF(ISERROR(VLOOKUP(A279,'[1]Z07 一般公共预算财政拨款收入支出决算表(财决07表)'!$A$10:$T$500,15,FALSE)),"",VLOOKUP(A279,'[1]Z07 一般公共预算财政拨款收入支出决算表(财决07表)'!$A$10:$T$500,15,FALSE))</f>
        <v/>
      </c>
      <c r="G279" s="91">
        <f>'[1]Z07 一般公共预算财政拨款收入支出决算表(财决07表)'!A277</f>
        <v>0</v>
      </c>
      <c r="H279" s="101">
        <f>'[1]Z07 一般公共预算财政拨款收入支出决算表(财决07表)'!$K277</f>
        <v>0</v>
      </c>
      <c r="I279" s="91" t="str">
        <f t="shared" si="16"/>
        <v>2</v>
      </c>
      <c r="J279" s="91" t="str">
        <f t="shared" si="17"/>
        <v>2</v>
      </c>
      <c r="K279" s="91">
        <f t="shared" si="18"/>
        <v>4</v>
      </c>
      <c r="L279" s="91" t="str">
        <f t="shared" si="19"/>
        <v/>
      </c>
      <c r="O279" s="4"/>
      <c r="P279" s="4"/>
      <c r="Q279" s="4"/>
      <c r="R279" s="4"/>
      <c r="S279" s="4"/>
      <c r="T279" s="4"/>
      <c r="U279" s="4"/>
      <c r="V279" s="4"/>
      <c r="W279" s="4"/>
      <c r="X279" s="4"/>
    </row>
    <row r="280" spans="1:24" ht="20.100000000000001" customHeight="1">
      <c r="A280" s="19" t="str">
        <f t="array" ref="A280">INDEX(G:G,SMALL(IF($K$12:$K$500=2,ROW($12:$500),4^8),ROW(G269)))&amp;""</f>
        <v/>
      </c>
      <c r="B280" s="100"/>
      <c r="C280" s="20" t="str">
        <f>IF(ISERROR(VLOOKUP(A280,'[1]Z07 一般公共预算财政拨款收入支出决算表(财决07表)'!$A$10:$T$500,4,FALSE)),"",VLOOKUP(A280,'[1]Z07 一般公共预算财政拨款收入支出决算表(财决07表)'!$A$10:$T$500,4,FALSE))</f>
        <v/>
      </c>
      <c r="D280" s="105" t="str">
        <f>IF(ISERROR(VLOOKUP(A280,'[1]Z07 一般公共预算财政拨款收入支出决算表(财决07表)'!$A$10:$T$500,11,FALSE)),"",VLOOKUP(A280,'[1]Z07 一般公共预算财政拨款收入支出决算表(财决07表)'!$A$10:$T$500,11,FALSE))</f>
        <v/>
      </c>
      <c r="E280" s="105" t="str">
        <f>IF(ISERROR(VLOOKUP(A280,'[1]Z07 一般公共预算财政拨款收入支出决算表(财决07表)'!$A$10:$T$500,12,FALSE)),"",VLOOKUP(A280,'[1]Z07 一般公共预算财政拨款收入支出决算表(财决07表)'!$A$10:$T$500,12,FALSE))</f>
        <v/>
      </c>
      <c r="F280" s="105" t="str">
        <f>IF(ISERROR(VLOOKUP(A280,'[1]Z07 一般公共预算财政拨款收入支出决算表(财决07表)'!$A$10:$T$500,15,FALSE)),"",VLOOKUP(A280,'[1]Z07 一般公共预算财政拨款收入支出决算表(财决07表)'!$A$10:$T$500,15,FALSE))</f>
        <v/>
      </c>
      <c r="G280" s="91">
        <f>'[1]Z07 一般公共预算财政拨款收入支出决算表(财决07表)'!A278</f>
        <v>0</v>
      </c>
      <c r="H280" s="101">
        <f>'[1]Z07 一般公共预算财政拨款收入支出决算表(财决07表)'!$K278</f>
        <v>0</v>
      </c>
      <c r="I280" s="91" t="str">
        <f t="shared" si="16"/>
        <v>2</v>
      </c>
      <c r="J280" s="91" t="str">
        <f t="shared" si="17"/>
        <v>2</v>
      </c>
      <c r="K280" s="91">
        <f t="shared" si="18"/>
        <v>4</v>
      </c>
      <c r="L280" s="91" t="str">
        <f t="shared" si="19"/>
        <v/>
      </c>
      <c r="O280" s="4"/>
      <c r="P280" s="4"/>
      <c r="Q280" s="4"/>
      <c r="R280" s="4"/>
      <c r="S280" s="4"/>
      <c r="T280" s="4"/>
      <c r="U280" s="4"/>
      <c r="V280" s="4"/>
      <c r="W280" s="4"/>
      <c r="X280" s="4"/>
    </row>
    <row r="281" spans="1:24" ht="20.100000000000001" customHeight="1">
      <c r="A281" s="19" t="str">
        <f t="array" ref="A281">INDEX(G:G,SMALL(IF($K$12:$K$500=2,ROW($12:$500),4^8),ROW(G270)))&amp;""</f>
        <v/>
      </c>
      <c r="B281" s="100"/>
      <c r="C281" s="20" t="str">
        <f>IF(ISERROR(VLOOKUP(A281,'[1]Z07 一般公共预算财政拨款收入支出决算表(财决07表)'!$A$10:$T$500,4,FALSE)),"",VLOOKUP(A281,'[1]Z07 一般公共预算财政拨款收入支出决算表(财决07表)'!$A$10:$T$500,4,FALSE))</f>
        <v/>
      </c>
      <c r="D281" s="105" t="str">
        <f>IF(ISERROR(VLOOKUP(A281,'[1]Z07 一般公共预算财政拨款收入支出决算表(财决07表)'!$A$10:$T$500,11,FALSE)),"",VLOOKUP(A281,'[1]Z07 一般公共预算财政拨款收入支出决算表(财决07表)'!$A$10:$T$500,11,FALSE))</f>
        <v/>
      </c>
      <c r="E281" s="105" t="str">
        <f>IF(ISERROR(VLOOKUP(A281,'[1]Z07 一般公共预算财政拨款收入支出决算表(财决07表)'!$A$10:$T$500,12,FALSE)),"",VLOOKUP(A281,'[1]Z07 一般公共预算财政拨款收入支出决算表(财决07表)'!$A$10:$T$500,12,FALSE))</f>
        <v/>
      </c>
      <c r="F281" s="105" t="str">
        <f>IF(ISERROR(VLOOKUP(A281,'[1]Z07 一般公共预算财政拨款收入支出决算表(财决07表)'!$A$10:$T$500,15,FALSE)),"",VLOOKUP(A281,'[1]Z07 一般公共预算财政拨款收入支出决算表(财决07表)'!$A$10:$T$500,15,FALSE))</f>
        <v/>
      </c>
      <c r="G281" s="91">
        <f>'[1]Z07 一般公共预算财政拨款收入支出决算表(财决07表)'!A279</f>
        <v>0</v>
      </c>
      <c r="H281" s="101">
        <f>'[1]Z07 一般公共预算财政拨款收入支出决算表(财决07表)'!$K279</f>
        <v>0</v>
      </c>
      <c r="I281" s="91" t="str">
        <f t="shared" si="16"/>
        <v>2</v>
      </c>
      <c r="J281" s="91" t="str">
        <f t="shared" si="17"/>
        <v>2</v>
      </c>
      <c r="K281" s="91">
        <f t="shared" si="18"/>
        <v>4</v>
      </c>
      <c r="L281" s="91" t="str">
        <f t="shared" si="19"/>
        <v/>
      </c>
      <c r="O281" s="4"/>
      <c r="P281" s="4"/>
      <c r="Q281" s="4"/>
      <c r="R281" s="4"/>
      <c r="S281" s="4"/>
      <c r="T281" s="4"/>
      <c r="U281" s="4"/>
      <c r="V281" s="4"/>
      <c r="W281" s="4"/>
      <c r="X281" s="4"/>
    </row>
    <row r="282" spans="1:24" ht="20.100000000000001" customHeight="1">
      <c r="A282" s="19" t="str">
        <f t="array" ref="A282">INDEX(G:G,SMALL(IF($K$12:$K$500=2,ROW($12:$500),4^8),ROW(G271)))&amp;""</f>
        <v/>
      </c>
      <c r="B282" s="100"/>
      <c r="C282" s="20" t="str">
        <f>IF(ISERROR(VLOOKUP(A282,'[1]Z07 一般公共预算财政拨款收入支出决算表(财决07表)'!$A$10:$T$500,4,FALSE)),"",VLOOKUP(A282,'[1]Z07 一般公共预算财政拨款收入支出决算表(财决07表)'!$A$10:$T$500,4,FALSE))</f>
        <v/>
      </c>
      <c r="D282" s="105" t="str">
        <f>IF(ISERROR(VLOOKUP(A282,'[1]Z07 一般公共预算财政拨款收入支出决算表(财决07表)'!$A$10:$T$500,11,FALSE)),"",VLOOKUP(A282,'[1]Z07 一般公共预算财政拨款收入支出决算表(财决07表)'!$A$10:$T$500,11,FALSE))</f>
        <v/>
      </c>
      <c r="E282" s="105" t="str">
        <f>IF(ISERROR(VLOOKUP(A282,'[1]Z07 一般公共预算财政拨款收入支出决算表(财决07表)'!$A$10:$T$500,12,FALSE)),"",VLOOKUP(A282,'[1]Z07 一般公共预算财政拨款收入支出决算表(财决07表)'!$A$10:$T$500,12,FALSE))</f>
        <v/>
      </c>
      <c r="F282" s="105" t="str">
        <f>IF(ISERROR(VLOOKUP(A282,'[1]Z07 一般公共预算财政拨款收入支出决算表(财决07表)'!$A$10:$T$500,15,FALSE)),"",VLOOKUP(A282,'[1]Z07 一般公共预算财政拨款收入支出决算表(财决07表)'!$A$10:$T$500,15,FALSE))</f>
        <v/>
      </c>
      <c r="G282" s="91">
        <f>'[1]Z07 一般公共预算财政拨款收入支出决算表(财决07表)'!A280</f>
        <v>0</v>
      </c>
      <c r="H282" s="101">
        <f>'[1]Z07 一般公共预算财政拨款收入支出决算表(财决07表)'!$K280</f>
        <v>0</v>
      </c>
      <c r="I282" s="91" t="str">
        <f t="shared" si="16"/>
        <v>2</v>
      </c>
      <c r="J282" s="91" t="str">
        <f t="shared" si="17"/>
        <v>2</v>
      </c>
      <c r="K282" s="91">
        <f t="shared" si="18"/>
        <v>4</v>
      </c>
      <c r="L282" s="91" t="str">
        <f t="shared" si="19"/>
        <v/>
      </c>
      <c r="O282" s="4"/>
      <c r="P282" s="4"/>
      <c r="Q282" s="4"/>
      <c r="R282" s="4"/>
      <c r="S282" s="4"/>
      <c r="T282" s="4"/>
      <c r="U282" s="4"/>
      <c r="V282" s="4"/>
      <c r="W282" s="4"/>
      <c r="X282" s="4"/>
    </row>
    <row r="283" spans="1:24" ht="20.100000000000001" customHeight="1">
      <c r="A283" s="19" t="str">
        <f t="array" ref="A283">INDEX(G:G,SMALL(IF($K$12:$K$500=2,ROW($12:$500),4^8),ROW(G272)))&amp;""</f>
        <v/>
      </c>
      <c r="B283" s="100"/>
      <c r="C283" s="20" t="str">
        <f>IF(ISERROR(VLOOKUP(A283,'[1]Z07 一般公共预算财政拨款收入支出决算表(财决07表)'!$A$10:$T$500,4,FALSE)),"",VLOOKUP(A283,'[1]Z07 一般公共预算财政拨款收入支出决算表(财决07表)'!$A$10:$T$500,4,FALSE))</f>
        <v/>
      </c>
      <c r="D283" s="105" t="str">
        <f>IF(ISERROR(VLOOKUP(A283,'[1]Z07 一般公共预算财政拨款收入支出决算表(财决07表)'!$A$10:$T$500,11,FALSE)),"",VLOOKUP(A283,'[1]Z07 一般公共预算财政拨款收入支出决算表(财决07表)'!$A$10:$T$500,11,FALSE))</f>
        <v/>
      </c>
      <c r="E283" s="105" t="str">
        <f>IF(ISERROR(VLOOKUP(A283,'[1]Z07 一般公共预算财政拨款收入支出决算表(财决07表)'!$A$10:$T$500,12,FALSE)),"",VLOOKUP(A283,'[1]Z07 一般公共预算财政拨款收入支出决算表(财决07表)'!$A$10:$T$500,12,FALSE))</f>
        <v/>
      </c>
      <c r="F283" s="105" t="str">
        <f>IF(ISERROR(VLOOKUP(A283,'[1]Z07 一般公共预算财政拨款收入支出决算表(财决07表)'!$A$10:$T$500,15,FALSE)),"",VLOOKUP(A283,'[1]Z07 一般公共预算财政拨款收入支出决算表(财决07表)'!$A$10:$T$500,15,FALSE))</f>
        <v/>
      </c>
      <c r="G283" s="91">
        <f>'[1]Z07 一般公共预算财政拨款收入支出决算表(财决07表)'!A281</f>
        <v>0</v>
      </c>
      <c r="H283" s="101">
        <f>'[1]Z07 一般公共预算财政拨款收入支出决算表(财决07表)'!$K281</f>
        <v>0</v>
      </c>
      <c r="I283" s="91" t="str">
        <f t="shared" si="16"/>
        <v>2</v>
      </c>
      <c r="J283" s="91" t="str">
        <f t="shared" si="17"/>
        <v>2</v>
      </c>
      <c r="K283" s="91">
        <f t="shared" si="18"/>
        <v>4</v>
      </c>
      <c r="L283" s="91" t="str">
        <f t="shared" si="19"/>
        <v/>
      </c>
      <c r="O283" s="4"/>
      <c r="P283" s="4"/>
      <c r="Q283" s="4"/>
      <c r="R283" s="4"/>
      <c r="S283" s="4"/>
      <c r="T283" s="4"/>
      <c r="U283" s="4"/>
      <c r="V283" s="4"/>
      <c r="W283" s="4"/>
      <c r="X283" s="4"/>
    </row>
    <row r="284" spans="1:24" ht="20.100000000000001" customHeight="1">
      <c r="A284" s="19" t="str">
        <f t="array" ref="A284">INDEX(G:G,SMALL(IF($K$12:$K$500=2,ROW($12:$500),4^8),ROW(G273)))&amp;""</f>
        <v/>
      </c>
      <c r="B284" s="100"/>
      <c r="C284" s="20" t="str">
        <f>IF(ISERROR(VLOOKUP(A284,'[1]Z07 一般公共预算财政拨款收入支出决算表(财决07表)'!$A$10:$T$500,4,FALSE)),"",VLOOKUP(A284,'[1]Z07 一般公共预算财政拨款收入支出决算表(财决07表)'!$A$10:$T$500,4,FALSE))</f>
        <v/>
      </c>
      <c r="D284" s="105" t="str">
        <f>IF(ISERROR(VLOOKUP(A284,'[1]Z07 一般公共预算财政拨款收入支出决算表(财决07表)'!$A$10:$T$500,11,FALSE)),"",VLOOKUP(A284,'[1]Z07 一般公共预算财政拨款收入支出决算表(财决07表)'!$A$10:$T$500,11,FALSE))</f>
        <v/>
      </c>
      <c r="E284" s="105" t="str">
        <f>IF(ISERROR(VLOOKUP(A284,'[1]Z07 一般公共预算财政拨款收入支出决算表(财决07表)'!$A$10:$T$500,12,FALSE)),"",VLOOKUP(A284,'[1]Z07 一般公共预算财政拨款收入支出决算表(财决07表)'!$A$10:$T$500,12,FALSE))</f>
        <v/>
      </c>
      <c r="F284" s="105" t="str">
        <f>IF(ISERROR(VLOOKUP(A284,'[1]Z07 一般公共预算财政拨款收入支出决算表(财决07表)'!$A$10:$T$500,15,FALSE)),"",VLOOKUP(A284,'[1]Z07 一般公共预算财政拨款收入支出决算表(财决07表)'!$A$10:$T$500,15,FALSE))</f>
        <v/>
      </c>
      <c r="G284" s="91">
        <f>'[1]Z07 一般公共预算财政拨款收入支出决算表(财决07表)'!A282</f>
        <v>0</v>
      </c>
      <c r="H284" s="101">
        <f>'[1]Z07 一般公共预算财政拨款收入支出决算表(财决07表)'!$K282</f>
        <v>0</v>
      </c>
      <c r="I284" s="91" t="str">
        <f t="shared" si="16"/>
        <v>2</v>
      </c>
      <c r="J284" s="91" t="str">
        <f t="shared" si="17"/>
        <v>2</v>
      </c>
      <c r="K284" s="91">
        <f t="shared" si="18"/>
        <v>4</v>
      </c>
      <c r="L284" s="91" t="str">
        <f t="shared" si="19"/>
        <v/>
      </c>
      <c r="O284" s="4"/>
      <c r="P284" s="4"/>
      <c r="Q284" s="4"/>
      <c r="R284" s="4"/>
      <c r="S284" s="4"/>
      <c r="T284" s="4"/>
      <c r="U284" s="4"/>
      <c r="V284" s="4"/>
      <c r="W284" s="4"/>
      <c r="X284" s="4"/>
    </row>
    <row r="285" spans="1:24" ht="20.100000000000001" customHeight="1">
      <c r="A285" s="19" t="str">
        <f t="array" ref="A285">INDEX(G:G,SMALL(IF($K$12:$K$500=2,ROW($12:$500),4^8),ROW(G274)))&amp;""</f>
        <v/>
      </c>
      <c r="B285" s="100"/>
      <c r="C285" s="20" t="str">
        <f>IF(ISERROR(VLOOKUP(A285,'[1]Z07 一般公共预算财政拨款收入支出决算表(财决07表)'!$A$10:$T$500,4,FALSE)),"",VLOOKUP(A285,'[1]Z07 一般公共预算财政拨款收入支出决算表(财决07表)'!$A$10:$T$500,4,FALSE))</f>
        <v/>
      </c>
      <c r="D285" s="105" t="str">
        <f>IF(ISERROR(VLOOKUP(A285,'[1]Z07 一般公共预算财政拨款收入支出决算表(财决07表)'!$A$10:$T$500,11,FALSE)),"",VLOOKUP(A285,'[1]Z07 一般公共预算财政拨款收入支出决算表(财决07表)'!$A$10:$T$500,11,FALSE))</f>
        <v/>
      </c>
      <c r="E285" s="105" t="str">
        <f>IF(ISERROR(VLOOKUP(A285,'[1]Z07 一般公共预算财政拨款收入支出决算表(财决07表)'!$A$10:$T$500,12,FALSE)),"",VLOOKUP(A285,'[1]Z07 一般公共预算财政拨款收入支出决算表(财决07表)'!$A$10:$T$500,12,FALSE))</f>
        <v/>
      </c>
      <c r="F285" s="105" t="str">
        <f>IF(ISERROR(VLOOKUP(A285,'[1]Z07 一般公共预算财政拨款收入支出决算表(财决07表)'!$A$10:$T$500,15,FALSE)),"",VLOOKUP(A285,'[1]Z07 一般公共预算财政拨款收入支出决算表(财决07表)'!$A$10:$T$500,15,FALSE))</f>
        <v/>
      </c>
      <c r="G285" s="91">
        <f>'[1]Z07 一般公共预算财政拨款收入支出决算表(财决07表)'!A283</f>
        <v>0</v>
      </c>
      <c r="H285" s="101">
        <f>'[1]Z07 一般公共预算财政拨款收入支出决算表(财决07表)'!$K283</f>
        <v>0</v>
      </c>
      <c r="I285" s="91" t="str">
        <f t="shared" si="16"/>
        <v>2</v>
      </c>
      <c r="J285" s="91" t="str">
        <f t="shared" si="17"/>
        <v>2</v>
      </c>
      <c r="K285" s="91">
        <f t="shared" si="18"/>
        <v>4</v>
      </c>
      <c r="L285" s="91" t="str">
        <f t="shared" si="19"/>
        <v/>
      </c>
      <c r="O285" s="4"/>
      <c r="P285" s="4"/>
      <c r="Q285" s="4"/>
      <c r="R285" s="4"/>
      <c r="S285" s="4"/>
      <c r="T285" s="4"/>
      <c r="U285" s="4"/>
      <c r="V285" s="4"/>
      <c r="W285" s="4"/>
      <c r="X285" s="4"/>
    </row>
    <row r="286" spans="1:24" ht="20.100000000000001" customHeight="1">
      <c r="A286" s="19" t="str">
        <f t="array" ref="A286">INDEX(G:G,SMALL(IF($K$12:$K$500=2,ROW($12:$500),4^8),ROW(G275)))&amp;""</f>
        <v/>
      </c>
      <c r="B286" s="100"/>
      <c r="C286" s="20" t="str">
        <f>IF(ISERROR(VLOOKUP(A286,'[1]Z07 一般公共预算财政拨款收入支出决算表(财决07表)'!$A$10:$T$500,4,FALSE)),"",VLOOKUP(A286,'[1]Z07 一般公共预算财政拨款收入支出决算表(财决07表)'!$A$10:$T$500,4,FALSE))</f>
        <v/>
      </c>
      <c r="D286" s="105" t="str">
        <f>IF(ISERROR(VLOOKUP(A286,'[1]Z07 一般公共预算财政拨款收入支出决算表(财决07表)'!$A$10:$T$500,11,FALSE)),"",VLOOKUP(A286,'[1]Z07 一般公共预算财政拨款收入支出决算表(财决07表)'!$A$10:$T$500,11,FALSE))</f>
        <v/>
      </c>
      <c r="E286" s="105" t="str">
        <f>IF(ISERROR(VLOOKUP(A286,'[1]Z07 一般公共预算财政拨款收入支出决算表(财决07表)'!$A$10:$T$500,12,FALSE)),"",VLOOKUP(A286,'[1]Z07 一般公共预算财政拨款收入支出决算表(财决07表)'!$A$10:$T$500,12,FALSE))</f>
        <v/>
      </c>
      <c r="F286" s="105" t="str">
        <f>IF(ISERROR(VLOOKUP(A286,'[1]Z07 一般公共预算财政拨款收入支出决算表(财决07表)'!$A$10:$T$500,15,FALSE)),"",VLOOKUP(A286,'[1]Z07 一般公共预算财政拨款收入支出决算表(财决07表)'!$A$10:$T$500,15,FALSE))</f>
        <v/>
      </c>
      <c r="G286" s="91">
        <f>'[1]Z07 一般公共预算财政拨款收入支出决算表(财决07表)'!A284</f>
        <v>0</v>
      </c>
      <c r="H286" s="101">
        <f>'[1]Z07 一般公共预算财政拨款收入支出决算表(财决07表)'!$K284</f>
        <v>0</v>
      </c>
      <c r="I286" s="91" t="str">
        <f t="shared" si="16"/>
        <v>2</v>
      </c>
      <c r="J286" s="91" t="str">
        <f t="shared" si="17"/>
        <v>2</v>
      </c>
      <c r="K286" s="91">
        <f t="shared" si="18"/>
        <v>4</v>
      </c>
      <c r="L286" s="91" t="str">
        <f t="shared" si="19"/>
        <v/>
      </c>
      <c r="O286" s="4"/>
      <c r="P286" s="4"/>
      <c r="Q286" s="4"/>
      <c r="R286" s="4"/>
      <c r="S286" s="4"/>
      <c r="T286" s="4"/>
      <c r="U286" s="4"/>
      <c r="V286" s="4"/>
      <c r="W286" s="4"/>
      <c r="X286" s="4"/>
    </row>
    <row r="287" spans="1:24" ht="20.100000000000001" customHeight="1">
      <c r="A287" s="19" t="str">
        <f t="array" ref="A287">INDEX(G:G,SMALL(IF($K$12:$K$500=2,ROW($12:$500),4^8),ROW(G276)))&amp;""</f>
        <v/>
      </c>
      <c r="B287" s="100"/>
      <c r="C287" s="20" t="str">
        <f>IF(ISERROR(VLOOKUP(A287,'[1]Z07 一般公共预算财政拨款收入支出决算表(财决07表)'!$A$10:$T$500,4,FALSE)),"",VLOOKUP(A287,'[1]Z07 一般公共预算财政拨款收入支出决算表(财决07表)'!$A$10:$T$500,4,FALSE))</f>
        <v/>
      </c>
      <c r="D287" s="105" t="str">
        <f>IF(ISERROR(VLOOKUP(A287,'[1]Z07 一般公共预算财政拨款收入支出决算表(财决07表)'!$A$10:$T$500,11,FALSE)),"",VLOOKUP(A287,'[1]Z07 一般公共预算财政拨款收入支出决算表(财决07表)'!$A$10:$T$500,11,FALSE))</f>
        <v/>
      </c>
      <c r="E287" s="105" t="str">
        <f>IF(ISERROR(VLOOKUP(A287,'[1]Z07 一般公共预算财政拨款收入支出决算表(财决07表)'!$A$10:$T$500,12,FALSE)),"",VLOOKUP(A287,'[1]Z07 一般公共预算财政拨款收入支出决算表(财决07表)'!$A$10:$T$500,12,FALSE))</f>
        <v/>
      </c>
      <c r="F287" s="105" t="str">
        <f>IF(ISERROR(VLOOKUP(A287,'[1]Z07 一般公共预算财政拨款收入支出决算表(财决07表)'!$A$10:$T$500,15,FALSE)),"",VLOOKUP(A287,'[1]Z07 一般公共预算财政拨款收入支出决算表(财决07表)'!$A$10:$T$500,15,FALSE))</f>
        <v/>
      </c>
      <c r="G287" s="91">
        <f>'[1]Z07 一般公共预算财政拨款收入支出决算表(财决07表)'!A285</f>
        <v>0</v>
      </c>
      <c r="H287" s="101">
        <f>'[1]Z07 一般公共预算财政拨款收入支出决算表(财决07表)'!$K285</f>
        <v>0</v>
      </c>
      <c r="I287" s="91" t="str">
        <f t="shared" si="16"/>
        <v>2</v>
      </c>
      <c r="J287" s="91" t="str">
        <f t="shared" si="17"/>
        <v>2</v>
      </c>
      <c r="K287" s="91">
        <f t="shared" si="18"/>
        <v>4</v>
      </c>
      <c r="L287" s="91" t="str">
        <f t="shared" si="19"/>
        <v/>
      </c>
      <c r="O287" s="4"/>
      <c r="P287" s="4"/>
      <c r="Q287" s="4"/>
      <c r="R287" s="4"/>
      <c r="S287" s="4"/>
      <c r="T287" s="4"/>
      <c r="U287" s="4"/>
      <c r="V287" s="4"/>
      <c r="W287" s="4"/>
      <c r="X287" s="4"/>
    </row>
    <row r="288" spans="1:24" ht="20.100000000000001" customHeight="1">
      <c r="A288" s="19" t="str">
        <f t="array" ref="A288">INDEX(G:G,SMALL(IF($K$12:$K$500=2,ROW($12:$500),4^8),ROW(G277)))&amp;""</f>
        <v/>
      </c>
      <c r="B288" s="100"/>
      <c r="C288" s="20" t="str">
        <f>IF(ISERROR(VLOOKUP(A288,'[1]Z07 一般公共预算财政拨款收入支出决算表(财决07表)'!$A$10:$T$500,4,FALSE)),"",VLOOKUP(A288,'[1]Z07 一般公共预算财政拨款收入支出决算表(财决07表)'!$A$10:$T$500,4,FALSE))</f>
        <v/>
      </c>
      <c r="D288" s="105" t="str">
        <f>IF(ISERROR(VLOOKUP(A288,'[1]Z07 一般公共预算财政拨款收入支出决算表(财决07表)'!$A$10:$T$500,11,FALSE)),"",VLOOKUP(A288,'[1]Z07 一般公共预算财政拨款收入支出决算表(财决07表)'!$A$10:$T$500,11,FALSE))</f>
        <v/>
      </c>
      <c r="E288" s="105" t="str">
        <f>IF(ISERROR(VLOOKUP(A288,'[1]Z07 一般公共预算财政拨款收入支出决算表(财决07表)'!$A$10:$T$500,12,FALSE)),"",VLOOKUP(A288,'[1]Z07 一般公共预算财政拨款收入支出决算表(财决07表)'!$A$10:$T$500,12,FALSE))</f>
        <v/>
      </c>
      <c r="F288" s="105" t="str">
        <f>IF(ISERROR(VLOOKUP(A288,'[1]Z07 一般公共预算财政拨款收入支出决算表(财决07表)'!$A$10:$T$500,15,FALSE)),"",VLOOKUP(A288,'[1]Z07 一般公共预算财政拨款收入支出决算表(财决07表)'!$A$10:$T$500,15,FALSE))</f>
        <v/>
      </c>
      <c r="G288" s="91">
        <f>'[1]Z07 一般公共预算财政拨款收入支出决算表(财决07表)'!A286</f>
        <v>0</v>
      </c>
      <c r="H288" s="101">
        <f>'[1]Z07 一般公共预算财政拨款收入支出决算表(财决07表)'!$K286</f>
        <v>0</v>
      </c>
      <c r="I288" s="91" t="str">
        <f t="shared" si="16"/>
        <v>2</v>
      </c>
      <c r="J288" s="91" t="str">
        <f t="shared" si="17"/>
        <v>2</v>
      </c>
      <c r="K288" s="91">
        <f t="shared" si="18"/>
        <v>4</v>
      </c>
      <c r="L288" s="91" t="str">
        <f t="shared" si="19"/>
        <v/>
      </c>
      <c r="O288" s="4"/>
      <c r="P288" s="4"/>
      <c r="Q288" s="4"/>
      <c r="R288" s="4"/>
      <c r="S288" s="4"/>
      <c r="T288" s="4"/>
      <c r="U288" s="4"/>
      <c r="V288" s="4"/>
      <c r="W288" s="4"/>
      <c r="X288" s="4"/>
    </row>
    <row r="289" spans="1:24" ht="20.100000000000001" customHeight="1">
      <c r="A289" s="19" t="str">
        <f t="array" ref="A289">INDEX(G:G,SMALL(IF($K$12:$K$500=2,ROW($12:$500),4^8),ROW(G278)))&amp;""</f>
        <v/>
      </c>
      <c r="B289" s="100"/>
      <c r="C289" s="20" t="str">
        <f>IF(ISERROR(VLOOKUP(A289,'[1]Z07 一般公共预算财政拨款收入支出决算表(财决07表)'!$A$10:$T$500,4,FALSE)),"",VLOOKUP(A289,'[1]Z07 一般公共预算财政拨款收入支出决算表(财决07表)'!$A$10:$T$500,4,FALSE))</f>
        <v/>
      </c>
      <c r="D289" s="105" t="str">
        <f>IF(ISERROR(VLOOKUP(A289,'[1]Z07 一般公共预算财政拨款收入支出决算表(财决07表)'!$A$10:$T$500,11,FALSE)),"",VLOOKUP(A289,'[1]Z07 一般公共预算财政拨款收入支出决算表(财决07表)'!$A$10:$T$500,11,FALSE))</f>
        <v/>
      </c>
      <c r="E289" s="105" t="str">
        <f>IF(ISERROR(VLOOKUP(A289,'[1]Z07 一般公共预算财政拨款收入支出决算表(财决07表)'!$A$10:$T$500,12,FALSE)),"",VLOOKUP(A289,'[1]Z07 一般公共预算财政拨款收入支出决算表(财决07表)'!$A$10:$T$500,12,FALSE))</f>
        <v/>
      </c>
      <c r="F289" s="105" t="str">
        <f>IF(ISERROR(VLOOKUP(A289,'[1]Z07 一般公共预算财政拨款收入支出决算表(财决07表)'!$A$10:$T$500,15,FALSE)),"",VLOOKUP(A289,'[1]Z07 一般公共预算财政拨款收入支出决算表(财决07表)'!$A$10:$T$500,15,FALSE))</f>
        <v/>
      </c>
      <c r="G289" s="91">
        <f>'[1]Z07 一般公共预算财政拨款收入支出决算表(财决07表)'!A287</f>
        <v>0</v>
      </c>
      <c r="H289" s="101">
        <f>'[1]Z07 一般公共预算财政拨款收入支出决算表(财决07表)'!$K287</f>
        <v>0</v>
      </c>
      <c r="I289" s="91" t="str">
        <f t="shared" si="16"/>
        <v>2</v>
      </c>
      <c r="J289" s="91" t="str">
        <f t="shared" si="17"/>
        <v>2</v>
      </c>
      <c r="K289" s="91">
        <f t="shared" si="18"/>
        <v>4</v>
      </c>
      <c r="L289" s="91" t="str">
        <f t="shared" si="19"/>
        <v/>
      </c>
      <c r="O289" s="4"/>
      <c r="P289" s="4"/>
      <c r="Q289" s="4"/>
      <c r="R289" s="4"/>
      <c r="S289" s="4"/>
      <c r="T289" s="4"/>
      <c r="U289" s="4"/>
      <c r="V289" s="4"/>
      <c r="W289" s="4"/>
      <c r="X289" s="4"/>
    </row>
    <row r="290" spans="1:24" ht="20.100000000000001" customHeight="1">
      <c r="A290" s="19" t="str">
        <f t="array" ref="A290">INDEX(G:G,SMALL(IF($K$12:$K$500=2,ROW($12:$500),4^8),ROW(G279)))&amp;""</f>
        <v/>
      </c>
      <c r="B290" s="100"/>
      <c r="C290" s="20" t="str">
        <f>IF(ISERROR(VLOOKUP(A290,'[1]Z07 一般公共预算财政拨款收入支出决算表(财决07表)'!$A$10:$T$500,4,FALSE)),"",VLOOKUP(A290,'[1]Z07 一般公共预算财政拨款收入支出决算表(财决07表)'!$A$10:$T$500,4,FALSE))</f>
        <v/>
      </c>
      <c r="D290" s="105" t="str">
        <f>IF(ISERROR(VLOOKUP(A290,'[1]Z07 一般公共预算财政拨款收入支出决算表(财决07表)'!$A$10:$T$500,11,FALSE)),"",VLOOKUP(A290,'[1]Z07 一般公共预算财政拨款收入支出决算表(财决07表)'!$A$10:$T$500,11,FALSE))</f>
        <v/>
      </c>
      <c r="E290" s="105" t="str">
        <f>IF(ISERROR(VLOOKUP(A290,'[1]Z07 一般公共预算财政拨款收入支出决算表(财决07表)'!$A$10:$T$500,12,FALSE)),"",VLOOKUP(A290,'[1]Z07 一般公共预算财政拨款收入支出决算表(财决07表)'!$A$10:$T$500,12,FALSE))</f>
        <v/>
      </c>
      <c r="F290" s="105" t="str">
        <f>IF(ISERROR(VLOOKUP(A290,'[1]Z07 一般公共预算财政拨款收入支出决算表(财决07表)'!$A$10:$T$500,15,FALSE)),"",VLOOKUP(A290,'[1]Z07 一般公共预算财政拨款收入支出决算表(财决07表)'!$A$10:$T$500,15,FALSE))</f>
        <v/>
      </c>
      <c r="G290" s="91">
        <f>'[1]Z07 一般公共预算财政拨款收入支出决算表(财决07表)'!A288</f>
        <v>0</v>
      </c>
      <c r="H290" s="101">
        <f>'[1]Z07 一般公共预算财政拨款收入支出决算表(财决07表)'!$K288</f>
        <v>0</v>
      </c>
      <c r="I290" s="91" t="str">
        <f t="shared" si="16"/>
        <v>2</v>
      </c>
      <c r="J290" s="91" t="str">
        <f t="shared" si="17"/>
        <v>2</v>
      </c>
      <c r="K290" s="91">
        <f t="shared" si="18"/>
        <v>4</v>
      </c>
      <c r="L290" s="91" t="str">
        <f t="shared" si="19"/>
        <v/>
      </c>
      <c r="O290" s="4"/>
      <c r="P290" s="4"/>
      <c r="Q290" s="4"/>
      <c r="R290" s="4"/>
      <c r="S290" s="4"/>
      <c r="T290" s="4"/>
      <c r="U290" s="4"/>
      <c r="V290" s="4"/>
      <c r="W290" s="4"/>
      <c r="X290" s="4"/>
    </row>
    <row r="291" spans="1:24" ht="20.100000000000001" customHeight="1">
      <c r="A291" s="19" t="str">
        <f t="array" ref="A291">INDEX(G:G,SMALL(IF($K$12:$K$500=2,ROW($12:$500),4^8),ROW(G280)))&amp;""</f>
        <v/>
      </c>
      <c r="B291" s="100"/>
      <c r="C291" s="20" t="str">
        <f>IF(ISERROR(VLOOKUP(A291,'[1]Z07 一般公共预算财政拨款收入支出决算表(财决07表)'!$A$10:$T$500,4,FALSE)),"",VLOOKUP(A291,'[1]Z07 一般公共预算财政拨款收入支出决算表(财决07表)'!$A$10:$T$500,4,FALSE))</f>
        <v/>
      </c>
      <c r="D291" s="105" t="str">
        <f>IF(ISERROR(VLOOKUP(A291,'[1]Z07 一般公共预算财政拨款收入支出决算表(财决07表)'!$A$10:$T$500,11,FALSE)),"",VLOOKUP(A291,'[1]Z07 一般公共预算财政拨款收入支出决算表(财决07表)'!$A$10:$T$500,11,FALSE))</f>
        <v/>
      </c>
      <c r="E291" s="105" t="str">
        <f>IF(ISERROR(VLOOKUP(A291,'[1]Z07 一般公共预算财政拨款收入支出决算表(财决07表)'!$A$10:$T$500,12,FALSE)),"",VLOOKUP(A291,'[1]Z07 一般公共预算财政拨款收入支出决算表(财决07表)'!$A$10:$T$500,12,FALSE))</f>
        <v/>
      </c>
      <c r="F291" s="105" t="str">
        <f>IF(ISERROR(VLOOKUP(A291,'[1]Z07 一般公共预算财政拨款收入支出决算表(财决07表)'!$A$10:$T$500,15,FALSE)),"",VLOOKUP(A291,'[1]Z07 一般公共预算财政拨款收入支出决算表(财决07表)'!$A$10:$T$500,15,FALSE))</f>
        <v/>
      </c>
      <c r="G291" s="91">
        <f>'[1]Z07 一般公共预算财政拨款收入支出决算表(财决07表)'!A289</f>
        <v>0</v>
      </c>
      <c r="H291" s="101">
        <f>'[1]Z07 一般公共预算财政拨款收入支出决算表(财决07表)'!$K289</f>
        <v>0</v>
      </c>
      <c r="I291" s="91" t="str">
        <f t="shared" si="16"/>
        <v>2</v>
      </c>
      <c r="J291" s="91" t="str">
        <f t="shared" si="17"/>
        <v>2</v>
      </c>
      <c r="K291" s="91">
        <f t="shared" si="18"/>
        <v>4</v>
      </c>
      <c r="L291" s="91" t="str">
        <f t="shared" si="19"/>
        <v/>
      </c>
      <c r="O291" s="4"/>
      <c r="P291" s="4"/>
      <c r="Q291" s="4"/>
      <c r="R291" s="4"/>
      <c r="S291" s="4"/>
      <c r="T291" s="4"/>
      <c r="U291" s="4"/>
      <c r="V291" s="4"/>
      <c r="W291" s="4"/>
      <c r="X291" s="4"/>
    </row>
    <row r="292" spans="1:24" ht="20.100000000000001" customHeight="1">
      <c r="A292" s="19" t="str">
        <f t="array" ref="A292">INDEX(G:G,SMALL(IF($K$12:$K$500=2,ROW($12:$500),4^8),ROW(G281)))&amp;""</f>
        <v/>
      </c>
      <c r="B292" s="100"/>
      <c r="C292" s="20" t="str">
        <f>IF(ISERROR(VLOOKUP(A292,'[1]Z07 一般公共预算财政拨款收入支出决算表(财决07表)'!$A$10:$T$500,4,FALSE)),"",VLOOKUP(A292,'[1]Z07 一般公共预算财政拨款收入支出决算表(财决07表)'!$A$10:$T$500,4,FALSE))</f>
        <v/>
      </c>
      <c r="D292" s="105" t="str">
        <f>IF(ISERROR(VLOOKUP(A292,'[1]Z07 一般公共预算财政拨款收入支出决算表(财决07表)'!$A$10:$T$500,11,FALSE)),"",VLOOKUP(A292,'[1]Z07 一般公共预算财政拨款收入支出决算表(财决07表)'!$A$10:$T$500,11,FALSE))</f>
        <v/>
      </c>
      <c r="E292" s="105" t="str">
        <f>IF(ISERROR(VLOOKUP(A292,'[1]Z07 一般公共预算财政拨款收入支出决算表(财决07表)'!$A$10:$T$500,12,FALSE)),"",VLOOKUP(A292,'[1]Z07 一般公共预算财政拨款收入支出决算表(财决07表)'!$A$10:$T$500,12,FALSE))</f>
        <v/>
      </c>
      <c r="F292" s="105" t="str">
        <f>IF(ISERROR(VLOOKUP(A292,'[1]Z07 一般公共预算财政拨款收入支出决算表(财决07表)'!$A$10:$T$500,15,FALSE)),"",VLOOKUP(A292,'[1]Z07 一般公共预算财政拨款收入支出决算表(财决07表)'!$A$10:$T$500,15,FALSE))</f>
        <v/>
      </c>
      <c r="G292" s="91">
        <f>'[1]Z07 一般公共预算财政拨款收入支出决算表(财决07表)'!A290</f>
        <v>0</v>
      </c>
      <c r="H292" s="101">
        <f>'[1]Z07 一般公共预算财政拨款收入支出决算表(财决07表)'!$K290</f>
        <v>0</v>
      </c>
      <c r="I292" s="91" t="str">
        <f t="shared" si="16"/>
        <v>2</v>
      </c>
      <c r="J292" s="91" t="str">
        <f t="shared" si="17"/>
        <v>2</v>
      </c>
      <c r="K292" s="91">
        <f t="shared" si="18"/>
        <v>4</v>
      </c>
      <c r="L292" s="91" t="str">
        <f t="shared" si="19"/>
        <v/>
      </c>
      <c r="O292" s="4"/>
      <c r="P292" s="4"/>
      <c r="Q292" s="4"/>
      <c r="R292" s="4"/>
      <c r="S292" s="4"/>
      <c r="T292" s="4"/>
      <c r="U292" s="4"/>
      <c r="V292" s="4"/>
      <c r="W292" s="4"/>
      <c r="X292" s="4"/>
    </row>
    <row r="293" spans="1:24" ht="20.100000000000001" customHeight="1">
      <c r="A293" s="19" t="str">
        <f t="array" ref="A293">INDEX(G:G,SMALL(IF($K$12:$K$500=2,ROW($12:$500),4^8),ROW(G282)))&amp;""</f>
        <v/>
      </c>
      <c r="B293" s="100"/>
      <c r="C293" s="20" t="str">
        <f>IF(ISERROR(VLOOKUP(A293,'[1]Z07 一般公共预算财政拨款收入支出决算表(财决07表)'!$A$10:$T$500,4,FALSE)),"",VLOOKUP(A293,'[1]Z07 一般公共预算财政拨款收入支出决算表(财决07表)'!$A$10:$T$500,4,FALSE))</f>
        <v/>
      </c>
      <c r="D293" s="105" t="str">
        <f>IF(ISERROR(VLOOKUP(A293,'[1]Z07 一般公共预算财政拨款收入支出决算表(财决07表)'!$A$10:$T$500,11,FALSE)),"",VLOOKUP(A293,'[1]Z07 一般公共预算财政拨款收入支出决算表(财决07表)'!$A$10:$T$500,11,FALSE))</f>
        <v/>
      </c>
      <c r="E293" s="105" t="str">
        <f>IF(ISERROR(VLOOKUP(A293,'[1]Z07 一般公共预算财政拨款收入支出决算表(财决07表)'!$A$10:$T$500,12,FALSE)),"",VLOOKUP(A293,'[1]Z07 一般公共预算财政拨款收入支出决算表(财决07表)'!$A$10:$T$500,12,FALSE))</f>
        <v/>
      </c>
      <c r="F293" s="105" t="str">
        <f>IF(ISERROR(VLOOKUP(A293,'[1]Z07 一般公共预算财政拨款收入支出决算表(财决07表)'!$A$10:$T$500,15,FALSE)),"",VLOOKUP(A293,'[1]Z07 一般公共预算财政拨款收入支出决算表(财决07表)'!$A$10:$T$500,15,FALSE))</f>
        <v/>
      </c>
      <c r="G293" s="91">
        <f>'[1]Z07 一般公共预算财政拨款收入支出决算表(财决07表)'!A291</f>
        <v>0</v>
      </c>
      <c r="H293" s="101">
        <f>'[1]Z07 一般公共预算财政拨款收入支出决算表(财决07表)'!$K291</f>
        <v>0</v>
      </c>
      <c r="I293" s="91" t="str">
        <f t="shared" si="16"/>
        <v>2</v>
      </c>
      <c r="J293" s="91" t="str">
        <f t="shared" si="17"/>
        <v>2</v>
      </c>
      <c r="K293" s="91">
        <f t="shared" si="18"/>
        <v>4</v>
      </c>
      <c r="L293" s="91" t="str">
        <f t="shared" si="19"/>
        <v/>
      </c>
      <c r="O293" s="4"/>
      <c r="P293" s="4"/>
      <c r="Q293" s="4"/>
      <c r="R293" s="4"/>
      <c r="S293" s="4"/>
      <c r="T293" s="4"/>
      <c r="U293" s="4"/>
      <c r="V293" s="4"/>
      <c r="W293" s="4"/>
      <c r="X293" s="4"/>
    </row>
    <row r="294" spans="1:24" ht="20.100000000000001" customHeight="1">
      <c r="A294" s="19" t="str">
        <f t="array" ref="A294">INDEX(G:G,SMALL(IF($K$12:$K$500=2,ROW($12:$500),4^8),ROW(G283)))&amp;""</f>
        <v/>
      </c>
      <c r="B294" s="100"/>
      <c r="C294" s="20" t="str">
        <f>IF(ISERROR(VLOOKUP(A294,'[1]Z07 一般公共预算财政拨款收入支出决算表(财决07表)'!$A$10:$T$500,4,FALSE)),"",VLOOKUP(A294,'[1]Z07 一般公共预算财政拨款收入支出决算表(财决07表)'!$A$10:$T$500,4,FALSE))</f>
        <v/>
      </c>
      <c r="D294" s="105" t="str">
        <f>IF(ISERROR(VLOOKUP(A294,'[1]Z07 一般公共预算财政拨款收入支出决算表(财决07表)'!$A$10:$T$500,11,FALSE)),"",VLOOKUP(A294,'[1]Z07 一般公共预算财政拨款收入支出决算表(财决07表)'!$A$10:$T$500,11,FALSE))</f>
        <v/>
      </c>
      <c r="E294" s="105" t="str">
        <f>IF(ISERROR(VLOOKUP(A294,'[1]Z07 一般公共预算财政拨款收入支出决算表(财决07表)'!$A$10:$T$500,12,FALSE)),"",VLOOKUP(A294,'[1]Z07 一般公共预算财政拨款收入支出决算表(财决07表)'!$A$10:$T$500,12,FALSE))</f>
        <v/>
      </c>
      <c r="F294" s="105" t="str">
        <f>IF(ISERROR(VLOOKUP(A294,'[1]Z07 一般公共预算财政拨款收入支出决算表(财决07表)'!$A$10:$T$500,15,FALSE)),"",VLOOKUP(A294,'[1]Z07 一般公共预算财政拨款收入支出决算表(财决07表)'!$A$10:$T$500,15,FALSE))</f>
        <v/>
      </c>
      <c r="G294" s="91">
        <f>'[1]Z07 一般公共预算财政拨款收入支出决算表(财决07表)'!A292</f>
        <v>0</v>
      </c>
      <c r="H294" s="101">
        <f>'[1]Z07 一般公共预算财政拨款收入支出决算表(财决07表)'!$K292</f>
        <v>0</v>
      </c>
      <c r="I294" s="91" t="str">
        <f t="shared" si="16"/>
        <v>2</v>
      </c>
      <c r="J294" s="91" t="str">
        <f t="shared" si="17"/>
        <v>2</v>
      </c>
      <c r="K294" s="91">
        <f t="shared" si="18"/>
        <v>4</v>
      </c>
      <c r="L294" s="91" t="str">
        <f t="shared" si="19"/>
        <v/>
      </c>
      <c r="O294" s="4"/>
      <c r="P294" s="4"/>
      <c r="Q294" s="4"/>
      <c r="R294" s="4"/>
      <c r="S294" s="4"/>
      <c r="T294" s="4"/>
      <c r="U294" s="4"/>
      <c r="V294" s="4"/>
      <c r="W294" s="4"/>
      <c r="X294" s="4"/>
    </row>
    <row r="295" spans="1:24" ht="20.100000000000001" customHeight="1">
      <c r="A295" s="19" t="str">
        <f t="array" ref="A295">INDEX(G:G,SMALL(IF($K$12:$K$500=2,ROW($12:$500),4^8),ROW(G284)))&amp;""</f>
        <v/>
      </c>
      <c r="B295" s="100"/>
      <c r="C295" s="20" t="str">
        <f>IF(ISERROR(VLOOKUP(A295,'[1]Z07 一般公共预算财政拨款收入支出决算表(财决07表)'!$A$10:$T$500,4,FALSE)),"",VLOOKUP(A295,'[1]Z07 一般公共预算财政拨款收入支出决算表(财决07表)'!$A$10:$T$500,4,FALSE))</f>
        <v/>
      </c>
      <c r="D295" s="105" t="str">
        <f>IF(ISERROR(VLOOKUP(A295,'[1]Z07 一般公共预算财政拨款收入支出决算表(财决07表)'!$A$10:$T$500,11,FALSE)),"",VLOOKUP(A295,'[1]Z07 一般公共预算财政拨款收入支出决算表(财决07表)'!$A$10:$T$500,11,FALSE))</f>
        <v/>
      </c>
      <c r="E295" s="105" t="str">
        <f>IF(ISERROR(VLOOKUP(A295,'[1]Z07 一般公共预算财政拨款收入支出决算表(财决07表)'!$A$10:$T$500,12,FALSE)),"",VLOOKUP(A295,'[1]Z07 一般公共预算财政拨款收入支出决算表(财决07表)'!$A$10:$T$500,12,FALSE))</f>
        <v/>
      </c>
      <c r="F295" s="105" t="str">
        <f>IF(ISERROR(VLOOKUP(A295,'[1]Z07 一般公共预算财政拨款收入支出决算表(财决07表)'!$A$10:$T$500,15,FALSE)),"",VLOOKUP(A295,'[1]Z07 一般公共预算财政拨款收入支出决算表(财决07表)'!$A$10:$T$500,15,FALSE))</f>
        <v/>
      </c>
      <c r="G295" s="91">
        <f>'[1]Z07 一般公共预算财政拨款收入支出决算表(财决07表)'!A293</f>
        <v>0</v>
      </c>
      <c r="H295" s="101">
        <f>'[1]Z07 一般公共预算财政拨款收入支出决算表(财决07表)'!$K293</f>
        <v>0</v>
      </c>
      <c r="I295" s="91" t="str">
        <f t="shared" si="16"/>
        <v>2</v>
      </c>
      <c r="J295" s="91" t="str">
        <f t="shared" si="17"/>
        <v>2</v>
      </c>
      <c r="K295" s="91">
        <f t="shared" si="18"/>
        <v>4</v>
      </c>
      <c r="L295" s="91" t="str">
        <f t="shared" si="19"/>
        <v/>
      </c>
      <c r="O295" s="4"/>
      <c r="P295" s="4"/>
      <c r="Q295" s="4"/>
      <c r="R295" s="4"/>
      <c r="S295" s="4"/>
      <c r="T295" s="4"/>
      <c r="U295" s="4"/>
      <c r="V295" s="4"/>
      <c r="W295" s="4"/>
      <c r="X295" s="4"/>
    </row>
    <row r="296" spans="1:24" ht="20.100000000000001" customHeight="1">
      <c r="A296" s="19" t="str">
        <f t="array" ref="A296">INDEX(G:G,SMALL(IF($K$12:$K$500=2,ROW($12:$500),4^8),ROW(G285)))&amp;""</f>
        <v/>
      </c>
      <c r="B296" s="100"/>
      <c r="C296" s="20" t="str">
        <f>IF(ISERROR(VLOOKUP(A296,'[1]Z07 一般公共预算财政拨款收入支出决算表(财决07表)'!$A$10:$T$500,4,FALSE)),"",VLOOKUP(A296,'[1]Z07 一般公共预算财政拨款收入支出决算表(财决07表)'!$A$10:$T$500,4,FALSE))</f>
        <v/>
      </c>
      <c r="D296" s="105" t="str">
        <f>IF(ISERROR(VLOOKUP(A296,'[1]Z07 一般公共预算财政拨款收入支出决算表(财决07表)'!$A$10:$T$500,11,FALSE)),"",VLOOKUP(A296,'[1]Z07 一般公共预算财政拨款收入支出决算表(财决07表)'!$A$10:$T$500,11,FALSE))</f>
        <v/>
      </c>
      <c r="E296" s="105" t="str">
        <f>IF(ISERROR(VLOOKUP(A296,'[1]Z07 一般公共预算财政拨款收入支出决算表(财决07表)'!$A$10:$T$500,12,FALSE)),"",VLOOKUP(A296,'[1]Z07 一般公共预算财政拨款收入支出决算表(财决07表)'!$A$10:$T$500,12,FALSE))</f>
        <v/>
      </c>
      <c r="F296" s="105" t="str">
        <f>IF(ISERROR(VLOOKUP(A296,'[1]Z07 一般公共预算财政拨款收入支出决算表(财决07表)'!$A$10:$T$500,15,FALSE)),"",VLOOKUP(A296,'[1]Z07 一般公共预算财政拨款收入支出决算表(财决07表)'!$A$10:$T$500,15,FALSE))</f>
        <v/>
      </c>
      <c r="G296" s="91">
        <f>'[1]Z07 一般公共预算财政拨款收入支出决算表(财决07表)'!A294</f>
        <v>0</v>
      </c>
      <c r="H296" s="101">
        <f>'[1]Z07 一般公共预算财政拨款收入支出决算表(财决07表)'!$K294</f>
        <v>0</v>
      </c>
      <c r="I296" s="91" t="str">
        <f t="shared" si="16"/>
        <v>2</v>
      </c>
      <c r="J296" s="91" t="str">
        <f t="shared" si="17"/>
        <v>2</v>
      </c>
      <c r="K296" s="91">
        <f t="shared" si="18"/>
        <v>4</v>
      </c>
      <c r="L296" s="91" t="str">
        <f t="shared" si="19"/>
        <v/>
      </c>
      <c r="O296" s="4"/>
      <c r="P296" s="4"/>
      <c r="Q296" s="4"/>
      <c r="R296" s="4"/>
      <c r="S296" s="4"/>
      <c r="T296" s="4"/>
      <c r="U296" s="4"/>
      <c r="V296" s="4"/>
      <c r="W296" s="4"/>
      <c r="X296" s="4"/>
    </row>
    <row r="297" spans="1:24" ht="20.100000000000001" customHeight="1">
      <c r="A297" s="19" t="str">
        <f t="array" ref="A297">INDEX(G:G,SMALL(IF($K$12:$K$500=2,ROW($12:$500),4^8),ROW(G286)))&amp;""</f>
        <v/>
      </c>
      <c r="B297" s="100"/>
      <c r="C297" s="20" t="str">
        <f>IF(ISERROR(VLOOKUP(A297,'[1]Z07 一般公共预算财政拨款收入支出决算表(财决07表)'!$A$10:$T$500,4,FALSE)),"",VLOOKUP(A297,'[1]Z07 一般公共预算财政拨款收入支出决算表(财决07表)'!$A$10:$T$500,4,FALSE))</f>
        <v/>
      </c>
      <c r="D297" s="105" t="str">
        <f>IF(ISERROR(VLOOKUP(A297,'[1]Z07 一般公共预算财政拨款收入支出决算表(财决07表)'!$A$10:$T$500,11,FALSE)),"",VLOOKUP(A297,'[1]Z07 一般公共预算财政拨款收入支出决算表(财决07表)'!$A$10:$T$500,11,FALSE))</f>
        <v/>
      </c>
      <c r="E297" s="105" t="str">
        <f>IF(ISERROR(VLOOKUP(A297,'[1]Z07 一般公共预算财政拨款收入支出决算表(财决07表)'!$A$10:$T$500,12,FALSE)),"",VLOOKUP(A297,'[1]Z07 一般公共预算财政拨款收入支出决算表(财决07表)'!$A$10:$T$500,12,FALSE))</f>
        <v/>
      </c>
      <c r="F297" s="105" t="str">
        <f>IF(ISERROR(VLOOKUP(A297,'[1]Z07 一般公共预算财政拨款收入支出决算表(财决07表)'!$A$10:$T$500,15,FALSE)),"",VLOOKUP(A297,'[1]Z07 一般公共预算财政拨款收入支出决算表(财决07表)'!$A$10:$T$500,15,FALSE))</f>
        <v/>
      </c>
      <c r="G297" s="91">
        <f>'[1]Z07 一般公共预算财政拨款收入支出决算表(财决07表)'!A295</f>
        <v>0</v>
      </c>
      <c r="H297" s="101">
        <f>'[1]Z07 一般公共预算财政拨款收入支出决算表(财决07表)'!$K295</f>
        <v>0</v>
      </c>
      <c r="I297" s="91" t="str">
        <f t="shared" si="16"/>
        <v>2</v>
      </c>
      <c r="J297" s="91" t="str">
        <f t="shared" si="17"/>
        <v>2</v>
      </c>
      <c r="K297" s="91">
        <f t="shared" si="18"/>
        <v>4</v>
      </c>
      <c r="L297" s="91" t="str">
        <f t="shared" si="19"/>
        <v/>
      </c>
      <c r="O297" s="4"/>
      <c r="P297" s="4"/>
      <c r="Q297" s="4"/>
      <c r="R297" s="4"/>
      <c r="S297" s="4"/>
      <c r="T297" s="4"/>
      <c r="U297" s="4"/>
      <c r="V297" s="4"/>
      <c r="W297" s="4"/>
      <c r="X297" s="4"/>
    </row>
    <row r="298" spans="1:24" ht="20.100000000000001" customHeight="1">
      <c r="A298" s="19" t="str">
        <f t="array" ref="A298">INDEX(G:G,SMALL(IF($K$12:$K$500=2,ROW($12:$500),4^8),ROW(G287)))&amp;""</f>
        <v/>
      </c>
      <c r="B298" s="100"/>
      <c r="C298" s="20" t="str">
        <f>IF(ISERROR(VLOOKUP(A298,'[1]Z07 一般公共预算财政拨款收入支出决算表(财决07表)'!$A$10:$T$500,4,FALSE)),"",VLOOKUP(A298,'[1]Z07 一般公共预算财政拨款收入支出决算表(财决07表)'!$A$10:$T$500,4,FALSE))</f>
        <v/>
      </c>
      <c r="D298" s="105" t="str">
        <f>IF(ISERROR(VLOOKUP(A298,'[1]Z07 一般公共预算财政拨款收入支出决算表(财决07表)'!$A$10:$T$500,11,FALSE)),"",VLOOKUP(A298,'[1]Z07 一般公共预算财政拨款收入支出决算表(财决07表)'!$A$10:$T$500,11,FALSE))</f>
        <v/>
      </c>
      <c r="E298" s="105" t="str">
        <f>IF(ISERROR(VLOOKUP(A298,'[1]Z07 一般公共预算财政拨款收入支出决算表(财决07表)'!$A$10:$T$500,12,FALSE)),"",VLOOKUP(A298,'[1]Z07 一般公共预算财政拨款收入支出决算表(财决07表)'!$A$10:$T$500,12,FALSE))</f>
        <v/>
      </c>
      <c r="F298" s="105" t="str">
        <f>IF(ISERROR(VLOOKUP(A298,'[1]Z07 一般公共预算财政拨款收入支出决算表(财决07表)'!$A$10:$T$500,15,FALSE)),"",VLOOKUP(A298,'[1]Z07 一般公共预算财政拨款收入支出决算表(财决07表)'!$A$10:$T$500,15,FALSE))</f>
        <v/>
      </c>
      <c r="G298" s="91">
        <f>'[1]Z07 一般公共预算财政拨款收入支出决算表(财决07表)'!A296</f>
        <v>0</v>
      </c>
      <c r="H298" s="101">
        <f>'[1]Z07 一般公共预算财政拨款收入支出决算表(财决07表)'!$K296</f>
        <v>0</v>
      </c>
      <c r="I298" s="91" t="str">
        <f t="shared" si="16"/>
        <v>2</v>
      </c>
      <c r="J298" s="91" t="str">
        <f t="shared" si="17"/>
        <v>2</v>
      </c>
      <c r="K298" s="91">
        <f t="shared" si="18"/>
        <v>4</v>
      </c>
      <c r="L298" s="91" t="str">
        <f t="shared" si="19"/>
        <v/>
      </c>
      <c r="O298" s="4"/>
      <c r="P298" s="4"/>
      <c r="Q298" s="4"/>
      <c r="R298" s="4"/>
      <c r="S298" s="4"/>
      <c r="T298" s="4"/>
      <c r="U298" s="4"/>
      <c r="V298" s="4"/>
      <c r="W298" s="4"/>
      <c r="X298" s="4"/>
    </row>
    <row r="299" spans="1:24" ht="20.100000000000001" customHeight="1">
      <c r="A299" s="19" t="str">
        <f t="array" ref="A299">INDEX(G:G,SMALL(IF($K$12:$K$500=2,ROW($12:$500),4^8),ROW(G288)))&amp;""</f>
        <v/>
      </c>
      <c r="B299" s="100"/>
      <c r="C299" s="20" t="str">
        <f>IF(ISERROR(VLOOKUP(A299,'[1]Z07 一般公共预算财政拨款收入支出决算表(财决07表)'!$A$10:$T$500,4,FALSE)),"",VLOOKUP(A299,'[1]Z07 一般公共预算财政拨款收入支出决算表(财决07表)'!$A$10:$T$500,4,FALSE))</f>
        <v/>
      </c>
      <c r="D299" s="105" t="str">
        <f>IF(ISERROR(VLOOKUP(A299,'[1]Z07 一般公共预算财政拨款收入支出决算表(财决07表)'!$A$10:$T$500,11,FALSE)),"",VLOOKUP(A299,'[1]Z07 一般公共预算财政拨款收入支出决算表(财决07表)'!$A$10:$T$500,11,FALSE))</f>
        <v/>
      </c>
      <c r="E299" s="105" t="str">
        <f>IF(ISERROR(VLOOKUP(A299,'[1]Z07 一般公共预算财政拨款收入支出决算表(财决07表)'!$A$10:$T$500,12,FALSE)),"",VLOOKUP(A299,'[1]Z07 一般公共预算财政拨款收入支出决算表(财决07表)'!$A$10:$T$500,12,FALSE))</f>
        <v/>
      </c>
      <c r="F299" s="105" t="str">
        <f>IF(ISERROR(VLOOKUP(A299,'[1]Z07 一般公共预算财政拨款收入支出决算表(财决07表)'!$A$10:$T$500,15,FALSE)),"",VLOOKUP(A299,'[1]Z07 一般公共预算财政拨款收入支出决算表(财决07表)'!$A$10:$T$500,15,FALSE))</f>
        <v/>
      </c>
      <c r="G299" s="91">
        <f>'[1]Z07 一般公共预算财政拨款收入支出决算表(财决07表)'!A297</f>
        <v>0</v>
      </c>
      <c r="H299" s="101">
        <f>'[1]Z07 一般公共预算财政拨款收入支出决算表(财决07表)'!$K297</f>
        <v>0</v>
      </c>
      <c r="I299" s="91" t="str">
        <f t="shared" si="16"/>
        <v>2</v>
      </c>
      <c r="J299" s="91" t="str">
        <f t="shared" si="17"/>
        <v>2</v>
      </c>
      <c r="K299" s="91">
        <f t="shared" si="18"/>
        <v>4</v>
      </c>
      <c r="L299" s="91" t="str">
        <f t="shared" si="19"/>
        <v/>
      </c>
      <c r="O299" s="4"/>
      <c r="P299" s="4"/>
      <c r="Q299" s="4"/>
      <c r="R299" s="4"/>
      <c r="S299" s="4"/>
      <c r="T299" s="4"/>
      <c r="U299" s="4"/>
      <c r="V299" s="4"/>
      <c r="W299" s="4"/>
      <c r="X299" s="4"/>
    </row>
    <row r="300" spans="1:24" ht="20.100000000000001" customHeight="1">
      <c r="A300" s="19" t="str">
        <f t="array" ref="A300">INDEX(G:G,SMALL(IF($K$12:$K$500=2,ROW($12:$500),4^8),ROW(G289)))&amp;""</f>
        <v/>
      </c>
      <c r="B300" s="100"/>
      <c r="C300" s="20" t="str">
        <f>IF(ISERROR(VLOOKUP(A300,'[1]Z07 一般公共预算财政拨款收入支出决算表(财决07表)'!$A$10:$T$500,4,FALSE)),"",VLOOKUP(A300,'[1]Z07 一般公共预算财政拨款收入支出决算表(财决07表)'!$A$10:$T$500,4,FALSE))</f>
        <v/>
      </c>
      <c r="D300" s="105" t="str">
        <f>IF(ISERROR(VLOOKUP(A300,'[1]Z07 一般公共预算财政拨款收入支出决算表(财决07表)'!$A$10:$T$500,11,FALSE)),"",VLOOKUP(A300,'[1]Z07 一般公共预算财政拨款收入支出决算表(财决07表)'!$A$10:$T$500,11,FALSE))</f>
        <v/>
      </c>
      <c r="E300" s="105" t="str">
        <f>IF(ISERROR(VLOOKUP(A300,'[1]Z07 一般公共预算财政拨款收入支出决算表(财决07表)'!$A$10:$T$500,12,FALSE)),"",VLOOKUP(A300,'[1]Z07 一般公共预算财政拨款收入支出决算表(财决07表)'!$A$10:$T$500,12,FALSE))</f>
        <v/>
      </c>
      <c r="F300" s="105" t="str">
        <f>IF(ISERROR(VLOOKUP(A300,'[1]Z07 一般公共预算财政拨款收入支出决算表(财决07表)'!$A$10:$T$500,15,FALSE)),"",VLOOKUP(A300,'[1]Z07 一般公共预算财政拨款收入支出决算表(财决07表)'!$A$10:$T$500,15,FALSE))</f>
        <v/>
      </c>
      <c r="G300" s="91">
        <f>'[1]Z07 一般公共预算财政拨款收入支出决算表(财决07表)'!A298</f>
        <v>0</v>
      </c>
      <c r="H300" s="101">
        <f>'[1]Z07 一般公共预算财政拨款收入支出决算表(财决07表)'!$K298</f>
        <v>0</v>
      </c>
      <c r="I300" s="91" t="str">
        <f t="shared" si="16"/>
        <v>2</v>
      </c>
      <c r="J300" s="91" t="str">
        <f t="shared" si="17"/>
        <v>2</v>
      </c>
      <c r="K300" s="91">
        <f t="shared" si="18"/>
        <v>4</v>
      </c>
      <c r="L300" s="91" t="str">
        <f t="shared" si="19"/>
        <v/>
      </c>
      <c r="O300" s="4"/>
      <c r="P300" s="4"/>
      <c r="Q300" s="4"/>
      <c r="R300" s="4"/>
      <c r="S300" s="4"/>
      <c r="T300" s="4"/>
      <c r="U300" s="4"/>
      <c r="V300" s="4"/>
      <c r="W300" s="4"/>
      <c r="X300" s="4"/>
    </row>
    <row r="301" spans="1:24">
      <c r="A301" s="4"/>
      <c r="B301" s="4"/>
      <c r="D301" s="4"/>
      <c r="E301" s="4"/>
      <c r="F301" s="4"/>
      <c r="G301" s="91">
        <f>'[1]Z07 一般公共预算财政拨款收入支出决算表(财决07表)'!A299</f>
        <v>0</v>
      </c>
      <c r="H301" s="101">
        <f>'[1]Z07 一般公共预算财政拨款收入支出决算表(财决07表)'!$K299</f>
        <v>0</v>
      </c>
      <c r="I301" s="91" t="str">
        <f t="shared" si="16"/>
        <v>2</v>
      </c>
      <c r="J301" s="91" t="str">
        <f t="shared" si="17"/>
        <v>2</v>
      </c>
      <c r="K301" s="91">
        <f t="shared" si="18"/>
        <v>4</v>
      </c>
      <c r="L301" s="91" t="str">
        <f t="shared" si="19"/>
        <v/>
      </c>
      <c r="O301" s="4"/>
      <c r="P301" s="4"/>
      <c r="Q301" s="4"/>
      <c r="R301" s="4"/>
      <c r="S301" s="4"/>
      <c r="T301" s="4"/>
      <c r="U301" s="4"/>
      <c r="V301" s="4"/>
      <c r="W301" s="4"/>
      <c r="X301" s="4"/>
    </row>
    <row r="302" spans="1:24">
      <c r="A302" s="4"/>
      <c r="B302" s="4"/>
      <c r="D302" s="4"/>
      <c r="E302" s="4"/>
      <c r="F302" s="4"/>
      <c r="G302" s="91">
        <f>'[1]Z07 一般公共预算财政拨款收入支出决算表(财决07表)'!A300</f>
        <v>0</v>
      </c>
      <c r="H302" s="101">
        <f>'[1]Z07 一般公共预算财政拨款收入支出决算表(财决07表)'!$K300</f>
        <v>0</v>
      </c>
      <c r="I302" s="91" t="str">
        <f t="shared" si="16"/>
        <v>2</v>
      </c>
      <c r="J302" s="91" t="str">
        <f t="shared" si="17"/>
        <v>2</v>
      </c>
      <c r="K302" s="91">
        <f t="shared" si="18"/>
        <v>4</v>
      </c>
      <c r="L302" s="91" t="str">
        <f t="shared" si="19"/>
        <v/>
      </c>
      <c r="O302" s="4"/>
      <c r="P302" s="4"/>
      <c r="Q302" s="4"/>
      <c r="R302" s="4"/>
      <c r="S302" s="4"/>
      <c r="T302" s="4"/>
      <c r="U302" s="4"/>
      <c r="V302" s="4"/>
      <c r="W302" s="4"/>
      <c r="X302" s="4"/>
    </row>
    <row r="303" spans="1:24">
      <c r="A303" s="4"/>
      <c r="B303" s="4"/>
      <c r="D303" s="4"/>
      <c r="E303" s="4"/>
      <c r="F303" s="4"/>
      <c r="G303" s="91">
        <f>'[1]Z07 一般公共预算财政拨款收入支出决算表(财决07表)'!A301</f>
        <v>0</v>
      </c>
      <c r="H303" s="101">
        <f>'[1]Z07 一般公共预算财政拨款收入支出决算表(财决07表)'!$K301</f>
        <v>0</v>
      </c>
      <c r="I303" s="91" t="str">
        <f t="shared" si="16"/>
        <v>2</v>
      </c>
      <c r="J303" s="91" t="str">
        <f t="shared" si="17"/>
        <v>2</v>
      </c>
      <c r="K303" s="91">
        <f t="shared" si="18"/>
        <v>4</v>
      </c>
      <c r="L303" s="91" t="str">
        <f t="shared" si="19"/>
        <v/>
      </c>
      <c r="O303" s="4"/>
      <c r="P303" s="4"/>
      <c r="Q303" s="4"/>
      <c r="R303" s="4"/>
      <c r="S303" s="4"/>
      <c r="T303" s="4"/>
      <c r="U303" s="4"/>
      <c r="V303" s="4"/>
      <c r="W303" s="4"/>
      <c r="X303" s="4"/>
    </row>
    <row r="304" spans="1:24">
      <c r="A304" s="4"/>
      <c r="B304" s="4"/>
      <c r="D304" s="4"/>
      <c r="E304" s="4"/>
      <c r="F304" s="4"/>
      <c r="G304" s="91">
        <f>'[1]Z07 一般公共预算财政拨款收入支出决算表(财决07表)'!A302</f>
        <v>0</v>
      </c>
      <c r="H304" s="101">
        <f>'[1]Z07 一般公共预算财政拨款收入支出决算表(财决07表)'!$K302</f>
        <v>0</v>
      </c>
      <c r="I304" s="91" t="str">
        <f t="shared" si="16"/>
        <v>2</v>
      </c>
      <c r="J304" s="91" t="str">
        <f t="shared" si="17"/>
        <v>2</v>
      </c>
      <c r="K304" s="91">
        <f t="shared" si="18"/>
        <v>4</v>
      </c>
      <c r="L304" s="91" t="str">
        <f t="shared" si="19"/>
        <v/>
      </c>
      <c r="O304" s="4"/>
      <c r="P304" s="4"/>
      <c r="Q304" s="4"/>
      <c r="R304" s="4"/>
      <c r="S304" s="4"/>
      <c r="T304" s="4"/>
      <c r="U304" s="4"/>
      <c r="V304" s="4"/>
      <c r="W304" s="4"/>
      <c r="X304" s="4"/>
    </row>
    <row r="305" spans="1:24">
      <c r="A305" s="4"/>
      <c r="B305" s="4"/>
      <c r="D305" s="4"/>
      <c r="E305" s="4"/>
      <c r="F305" s="4"/>
      <c r="G305" s="91">
        <f>'[1]Z07 一般公共预算财政拨款收入支出决算表(财决07表)'!A303</f>
        <v>0</v>
      </c>
      <c r="H305" s="101">
        <f>'[1]Z07 一般公共预算财政拨款收入支出决算表(财决07表)'!$K303</f>
        <v>0</v>
      </c>
      <c r="I305" s="91" t="str">
        <f t="shared" si="16"/>
        <v>2</v>
      </c>
      <c r="J305" s="91" t="str">
        <f t="shared" si="17"/>
        <v>2</v>
      </c>
      <c r="K305" s="91">
        <f t="shared" si="18"/>
        <v>4</v>
      </c>
      <c r="L305" s="91" t="str">
        <f t="shared" si="19"/>
        <v/>
      </c>
      <c r="O305" s="4"/>
      <c r="P305" s="4"/>
      <c r="Q305" s="4"/>
      <c r="R305" s="4"/>
      <c r="S305" s="4"/>
      <c r="T305" s="4"/>
      <c r="U305" s="4"/>
      <c r="V305" s="4"/>
      <c r="W305" s="4"/>
      <c r="X305" s="4"/>
    </row>
    <row r="306" spans="1:24">
      <c r="A306" s="4"/>
      <c r="B306" s="4"/>
      <c r="D306" s="4"/>
      <c r="E306" s="4"/>
      <c r="F306" s="4"/>
      <c r="G306" s="91">
        <f>'[1]Z07 一般公共预算财政拨款收入支出决算表(财决07表)'!A304</f>
        <v>0</v>
      </c>
      <c r="H306" s="101">
        <f>'[1]Z07 一般公共预算财政拨款收入支出决算表(财决07表)'!$K304</f>
        <v>0</v>
      </c>
      <c r="I306" s="91" t="str">
        <f t="shared" si="16"/>
        <v>2</v>
      </c>
      <c r="J306" s="91" t="str">
        <f t="shared" si="17"/>
        <v>2</v>
      </c>
      <c r="K306" s="91">
        <f t="shared" si="18"/>
        <v>4</v>
      </c>
      <c r="L306" s="91" t="str">
        <f t="shared" si="19"/>
        <v/>
      </c>
      <c r="O306" s="4"/>
      <c r="P306" s="4"/>
      <c r="Q306" s="4"/>
      <c r="R306" s="4"/>
      <c r="S306" s="4"/>
      <c r="T306" s="4"/>
      <c r="U306" s="4"/>
      <c r="V306" s="4"/>
      <c r="W306" s="4"/>
      <c r="X306" s="4"/>
    </row>
    <row r="307" spans="1:24">
      <c r="A307" s="4"/>
      <c r="B307" s="4"/>
      <c r="D307" s="4"/>
      <c r="E307" s="4"/>
      <c r="F307" s="4"/>
      <c r="G307" s="91">
        <f>'[1]Z07 一般公共预算财政拨款收入支出决算表(财决07表)'!A305</f>
        <v>0</v>
      </c>
      <c r="H307" s="101">
        <f>'[1]Z07 一般公共预算财政拨款收入支出决算表(财决07表)'!$K305</f>
        <v>0</v>
      </c>
      <c r="I307" s="91" t="str">
        <f t="shared" si="16"/>
        <v>2</v>
      </c>
      <c r="J307" s="91" t="str">
        <f t="shared" si="17"/>
        <v>2</v>
      </c>
      <c r="K307" s="91">
        <f t="shared" si="18"/>
        <v>4</v>
      </c>
      <c r="L307" s="91" t="str">
        <f t="shared" si="19"/>
        <v/>
      </c>
      <c r="O307" s="4"/>
      <c r="P307" s="4"/>
      <c r="Q307" s="4"/>
      <c r="R307" s="4"/>
      <c r="S307" s="4"/>
      <c r="T307" s="4"/>
      <c r="U307" s="4"/>
      <c r="V307" s="4"/>
      <c r="W307" s="4"/>
      <c r="X307" s="4"/>
    </row>
    <row r="308" spans="1:24">
      <c r="A308" s="4"/>
      <c r="B308" s="4"/>
      <c r="D308" s="4"/>
      <c r="E308" s="4"/>
      <c r="F308" s="4"/>
      <c r="G308" s="91">
        <f>'[1]Z07 一般公共预算财政拨款收入支出决算表(财决07表)'!A306</f>
        <v>0</v>
      </c>
      <c r="H308" s="101">
        <f>'[1]Z07 一般公共预算财政拨款收入支出决算表(财决07表)'!$K306</f>
        <v>0</v>
      </c>
      <c r="I308" s="91" t="str">
        <f t="shared" si="16"/>
        <v>2</v>
      </c>
      <c r="J308" s="91" t="str">
        <f t="shared" si="17"/>
        <v>2</v>
      </c>
      <c r="K308" s="91">
        <f t="shared" si="18"/>
        <v>4</v>
      </c>
      <c r="L308" s="91" t="str">
        <f t="shared" si="19"/>
        <v/>
      </c>
      <c r="O308" s="4"/>
      <c r="P308" s="4"/>
      <c r="Q308" s="4"/>
      <c r="R308" s="4"/>
      <c r="S308" s="4"/>
      <c r="T308" s="4"/>
      <c r="U308" s="4"/>
      <c r="V308" s="4"/>
      <c r="W308" s="4"/>
      <c r="X308" s="4"/>
    </row>
    <row r="309" spans="1:24">
      <c r="A309" s="4"/>
      <c r="B309" s="4"/>
      <c r="D309" s="4"/>
      <c r="E309" s="4"/>
      <c r="F309" s="4"/>
      <c r="G309" s="91">
        <f>'[1]Z07 一般公共预算财政拨款收入支出决算表(财决07表)'!A307</f>
        <v>0</v>
      </c>
      <c r="H309" s="101">
        <f>'[1]Z07 一般公共预算财政拨款收入支出决算表(财决07表)'!$K307</f>
        <v>0</v>
      </c>
      <c r="I309" s="91" t="str">
        <f t="shared" si="16"/>
        <v>2</v>
      </c>
      <c r="J309" s="91" t="str">
        <f t="shared" si="17"/>
        <v>2</v>
      </c>
      <c r="K309" s="91">
        <f t="shared" si="18"/>
        <v>4</v>
      </c>
      <c r="L309" s="91" t="str">
        <f t="shared" si="19"/>
        <v/>
      </c>
      <c r="O309" s="4"/>
      <c r="P309" s="4"/>
      <c r="Q309" s="4"/>
      <c r="R309" s="4"/>
      <c r="S309" s="4"/>
      <c r="T309" s="4"/>
      <c r="U309" s="4"/>
      <c r="V309" s="4"/>
      <c r="W309" s="4"/>
      <c r="X309" s="4"/>
    </row>
    <row r="310" spans="1:24">
      <c r="A310" s="4"/>
      <c r="B310" s="4"/>
      <c r="D310" s="4"/>
      <c r="E310" s="4"/>
      <c r="F310" s="4"/>
      <c r="G310" s="91">
        <f>'[1]Z07 一般公共预算财政拨款收入支出决算表(财决07表)'!A308</f>
        <v>0</v>
      </c>
      <c r="H310" s="101">
        <f>'[1]Z07 一般公共预算财政拨款收入支出决算表(财决07表)'!$K308</f>
        <v>0</v>
      </c>
      <c r="I310" s="91" t="str">
        <f t="shared" si="16"/>
        <v>2</v>
      </c>
      <c r="J310" s="91" t="str">
        <f t="shared" si="17"/>
        <v>2</v>
      </c>
      <c r="K310" s="91">
        <f t="shared" si="18"/>
        <v>4</v>
      </c>
      <c r="L310" s="91" t="str">
        <f t="shared" si="19"/>
        <v/>
      </c>
      <c r="O310" s="4"/>
      <c r="P310" s="4"/>
      <c r="Q310" s="4"/>
      <c r="R310" s="4"/>
      <c r="S310" s="4"/>
      <c r="T310" s="4"/>
      <c r="U310" s="4"/>
      <c r="V310" s="4"/>
      <c r="W310" s="4"/>
      <c r="X310" s="4"/>
    </row>
    <row r="311" spans="1:24">
      <c r="A311" s="4"/>
      <c r="B311" s="4"/>
      <c r="D311" s="4"/>
      <c r="E311" s="4"/>
      <c r="F311" s="4"/>
      <c r="G311" s="91">
        <f>'[1]Z07 一般公共预算财政拨款收入支出决算表(财决07表)'!A309</f>
        <v>0</v>
      </c>
      <c r="H311" s="101">
        <f>'[1]Z07 一般公共预算财政拨款收入支出决算表(财决07表)'!$K309</f>
        <v>0</v>
      </c>
      <c r="I311" s="91" t="str">
        <f t="shared" si="16"/>
        <v>2</v>
      </c>
      <c r="J311" s="91" t="str">
        <f t="shared" si="17"/>
        <v>2</v>
      </c>
      <c r="K311" s="91">
        <f t="shared" si="18"/>
        <v>4</v>
      </c>
      <c r="L311" s="91" t="str">
        <f t="shared" si="19"/>
        <v/>
      </c>
      <c r="O311" s="4"/>
      <c r="P311" s="4"/>
      <c r="Q311" s="4"/>
      <c r="R311" s="4"/>
      <c r="S311" s="4"/>
      <c r="T311" s="4"/>
      <c r="U311" s="4"/>
      <c r="V311" s="4"/>
      <c r="W311" s="4"/>
      <c r="X311" s="4"/>
    </row>
    <row r="312" spans="1:24">
      <c r="A312" s="4"/>
      <c r="B312" s="4"/>
      <c r="D312" s="4"/>
      <c r="E312" s="4"/>
      <c r="F312" s="4"/>
      <c r="G312" s="91">
        <f>'[1]Z07 一般公共预算财政拨款收入支出决算表(财决07表)'!A310</f>
        <v>0</v>
      </c>
      <c r="H312" s="101">
        <f>'[1]Z07 一般公共预算财政拨款收入支出决算表(财决07表)'!$K310</f>
        <v>0</v>
      </c>
      <c r="I312" s="91" t="str">
        <f t="shared" si="16"/>
        <v>2</v>
      </c>
      <c r="J312" s="91" t="str">
        <f t="shared" si="17"/>
        <v>2</v>
      </c>
      <c r="K312" s="91">
        <f t="shared" si="18"/>
        <v>4</v>
      </c>
      <c r="L312" s="91" t="str">
        <f t="shared" si="19"/>
        <v/>
      </c>
      <c r="O312" s="4"/>
      <c r="P312" s="4"/>
      <c r="Q312" s="4"/>
      <c r="R312" s="4"/>
      <c r="S312" s="4"/>
      <c r="T312" s="4"/>
      <c r="U312" s="4"/>
      <c r="V312" s="4"/>
      <c r="W312" s="4"/>
      <c r="X312" s="4"/>
    </row>
    <row r="313" spans="1:24">
      <c r="A313" s="4"/>
      <c r="B313" s="4"/>
      <c r="D313" s="4"/>
      <c r="E313" s="4"/>
      <c r="F313" s="4"/>
      <c r="G313" s="91">
        <f>'[1]Z07 一般公共预算财政拨款收入支出决算表(财决07表)'!A311</f>
        <v>0</v>
      </c>
      <c r="H313" s="101">
        <f>'[1]Z07 一般公共预算财政拨款收入支出决算表(财决07表)'!$K311</f>
        <v>0</v>
      </c>
      <c r="I313" s="91" t="str">
        <f t="shared" si="16"/>
        <v>2</v>
      </c>
      <c r="J313" s="91" t="str">
        <f t="shared" si="17"/>
        <v>2</v>
      </c>
      <c r="K313" s="91">
        <f t="shared" si="18"/>
        <v>4</v>
      </c>
      <c r="L313" s="91" t="str">
        <f t="shared" si="19"/>
        <v/>
      </c>
      <c r="O313" s="4"/>
      <c r="P313" s="4"/>
      <c r="Q313" s="4"/>
      <c r="R313" s="4"/>
      <c r="S313" s="4"/>
      <c r="T313" s="4"/>
      <c r="U313" s="4"/>
      <c r="V313" s="4"/>
      <c r="W313" s="4"/>
      <c r="X313" s="4"/>
    </row>
    <row r="314" spans="1:24">
      <c r="A314" s="4"/>
      <c r="B314" s="4"/>
      <c r="D314" s="4"/>
      <c r="E314" s="4"/>
      <c r="F314" s="4"/>
      <c r="G314" s="91">
        <f>'[1]Z07 一般公共预算财政拨款收入支出决算表(财决07表)'!A312</f>
        <v>0</v>
      </c>
      <c r="H314" s="101">
        <f>'[1]Z07 一般公共预算财政拨款收入支出决算表(财决07表)'!$K312</f>
        <v>0</v>
      </c>
      <c r="I314" s="91" t="str">
        <f t="shared" si="16"/>
        <v>2</v>
      </c>
      <c r="J314" s="91" t="str">
        <f t="shared" si="17"/>
        <v>2</v>
      </c>
      <c r="K314" s="91">
        <f t="shared" si="18"/>
        <v>4</v>
      </c>
      <c r="L314" s="91" t="str">
        <f t="shared" si="19"/>
        <v/>
      </c>
      <c r="O314" s="4"/>
      <c r="P314" s="4"/>
      <c r="Q314" s="4"/>
      <c r="R314" s="4"/>
      <c r="S314" s="4"/>
      <c r="T314" s="4"/>
      <c r="U314" s="4"/>
      <c r="V314" s="4"/>
      <c r="W314" s="4"/>
      <c r="X314" s="4"/>
    </row>
    <row r="315" spans="1:24">
      <c r="A315" s="4"/>
      <c r="B315" s="4"/>
      <c r="D315" s="4"/>
      <c r="E315" s="4"/>
      <c r="F315" s="4"/>
      <c r="G315" s="91">
        <f>'[1]Z07 一般公共预算财政拨款收入支出决算表(财决07表)'!A313</f>
        <v>0</v>
      </c>
      <c r="H315" s="101">
        <f>'[1]Z07 一般公共预算财政拨款收入支出决算表(财决07表)'!$K313</f>
        <v>0</v>
      </c>
      <c r="I315" s="91" t="str">
        <f t="shared" si="16"/>
        <v>2</v>
      </c>
      <c r="J315" s="91" t="str">
        <f t="shared" si="17"/>
        <v>2</v>
      </c>
      <c r="K315" s="91">
        <f t="shared" si="18"/>
        <v>4</v>
      </c>
      <c r="L315" s="91" t="str">
        <f t="shared" si="19"/>
        <v/>
      </c>
      <c r="O315" s="4"/>
      <c r="P315" s="4"/>
      <c r="Q315" s="4"/>
      <c r="R315" s="4"/>
      <c r="S315" s="4"/>
      <c r="T315" s="4"/>
      <c r="U315" s="4"/>
      <c r="V315" s="4"/>
      <c r="W315" s="4"/>
      <c r="X315" s="4"/>
    </row>
    <row r="316" spans="1:24">
      <c r="A316" s="4"/>
      <c r="B316" s="4"/>
      <c r="D316" s="4"/>
      <c r="E316" s="4"/>
      <c r="F316" s="4"/>
      <c r="G316" s="91">
        <f>'[1]Z07 一般公共预算财政拨款收入支出决算表(财决07表)'!A314</f>
        <v>0</v>
      </c>
      <c r="H316" s="101">
        <f>'[1]Z07 一般公共预算财政拨款收入支出决算表(财决07表)'!$K314</f>
        <v>0</v>
      </c>
      <c r="I316" s="91" t="str">
        <f t="shared" si="16"/>
        <v>2</v>
      </c>
      <c r="J316" s="91" t="str">
        <f t="shared" si="17"/>
        <v>2</v>
      </c>
      <c r="K316" s="91">
        <f t="shared" si="18"/>
        <v>4</v>
      </c>
      <c r="L316" s="91" t="str">
        <f t="shared" si="19"/>
        <v/>
      </c>
      <c r="O316" s="4"/>
      <c r="P316" s="4"/>
      <c r="Q316" s="4"/>
      <c r="R316" s="4"/>
      <c r="S316" s="4"/>
      <c r="T316" s="4"/>
      <c r="U316" s="4"/>
      <c r="V316" s="4"/>
      <c r="W316" s="4"/>
      <c r="X316" s="4"/>
    </row>
    <row r="317" spans="1:24">
      <c r="A317" s="4"/>
      <c r="B317" s="4"/>
      <c r="D317" s="4"/>
      <c r="E317" s="4"/>
      <c r="F317" s="4"/>
      <c r="G317" s="91">
        <f>'[1]Z07 一般公共预算财政拨款收入支出决算表(财决07表)'!A315</f>
        <v>0</v>
      </c>
      <c r="H317" s="101">
        <f>'[1]Z07 一般公共预算财政拨款收入支出决算表(财决07表)'!$K315</f>
        <v>0</v>
      </c>
      <c r="I317" s="91" t="str">
        <f t="shared" si="16"/>
        <v>2</v>
      </c>
      <c r="J317" s="91" t="str">
        <f t="shared" si="17"/>
        <v>2</v>
      </c>
      <c r="K317" s="91">
        <f t="shared" si="18"/>
        <v>4</v>
      </c>
      <c r="L317" s="91" t="str">
        <f t="shared" si="19"/>
        <v/>
      </c>
      <c r="O317" s="4"/>
      <c r="P317" s="4"/>
      <c r="Q317" s="4"/>
      <c r="R317" s="4"/>
      <c r="S317" s="4"/>
      <c r="T317" s="4"/>
      <c r="U317" s="4"/>
      <c r="V317" s="4"/>
      <c r="W317" s="4"/>
      <c r="X317" s="4"/>
    </row>
    <row r="318" spans="1:24">
      <c r="A318" s="4"/>
      <c r="B318" s="4"/>
      <c r="D318" s="4"/>
      <c r="E318" s="4"/>
      <c r="F318" s="4"/>
      <c r="G318" s="91">
        <f>'[1]Z07 一般公共预算财政拨款收入支出决算表(财决07表)'!A316</f>
        <v>0</v>
      </c>
      <c r="H318" s="101">
        <f>'[1]Z07 一般公共预算财政拨款收入支出决算表(财决07表)'!$K316</f>
        <v>0</v>
      </c>
      <c r="I318" s="91" t="str">
        <f t="shared" si="16"/>
        <v>2</v>
      </c>
      <c r="J318" s="91" t="str">
        <f t="shared" si="17"/>
        <v>2</v>
      </c>
      <c r="K318" s="91">
        <f t="shared" si="18"/>
        <v>4</v>
      </c>
      <c r="L318" s="91" t="str">
        <f t="shared" si="19"/>
        <v/>
      </c>
      <c r="O318" s="4"/>
      <c r="P318" s="4"/>
      <c r="Q318" s="4"/>
      <c r="R318" s="4"/>
      <c r="S318" s="4"/>
      <c r="T318" s="4"/>
      <c r="U318" s="4"/>
      <c r="V318" s="4"/>
      <c r="W318" s="4"/>
      <c r="X318" s="4"/>
    </row>
    <row r="319" spans="1:24">
      <c r="A319" s="4"/>
      <c r="B319" s="4"/>
      <c r="D319" s="4"/>
      <c r="E319" s="4"/>
      <c r="F319" s="4"/>
      <c r="G319" s="91">
        <f>'[1]Z07 一般公共预算财政拨款收入支出决算表(财决07表)'!A317</f>
        <v>0</v>
      </c>
      <c r="H319" s="101">
        <f>'[1]Z07 一般公共预算财政拨款收入支出决算表(财决07表)'!$K317</f>
        <v>0</v>
      </c>
      <c r="I319" s="91" t="str">
        <f t="shared" si="16"/>
        <v>2</v>
      </c>
      <c r="J319" s="91" t="str">
        <f t="shared" si="17"/>
        <v>2</v>
      </c>
      <c r="K319" s="91">
        <f t="shared" si="18"/>
        <v>4</v>
      </c>
      <c r="L319" s="91" t="str">
        <f t="shared" si="19"/>
        <v/>
      </c>
      <c r="O319" s="4"/>
      <c r="P319" s="4"/>
      <c r="Q319" s="4"/>
      <c r="R319" s="4"/>
      <c r="S319" s="4"/>
      <c r="T319" s="4"/>
      <c r="U319" s="4"/>
      <c r="V319" s="4"/>
      <c r="W319" s="4"/>
      <c r="X319" s="4"/>
    </row>
    <row r="320" spans="1:24">
      <c r="A320" s="4"/>
      <c r="B320" s="4"/>
      <c r="D320" s="4"/>
      <c r="E320" s="4"/>
      <c r="F320" s="4"/>
      <c r="G320" s="91">
        <f>'[1]Z07 一般公共预算财政拨款收入支出决算表(财决07表)'!A318</f>
        <v>0</v>
      </c>
      <c r="H320" s="101">
        <f>'[1]Z07 一般公共预算财政拨款收入支出决算表(财决07表)'!$K318</f>
        <v>0</v>
      </c>
      <c r="I320" s="91" t="str">
        <f t="shared" si="16"/>
        <v>2</v>
      </c>
      <c r="J320" s="91" t="str">
        <f t="shared" si="17"/>
        <v>2</v>
      </c>
      <c r="K320" s="91">
        <f t="shared" si="18"/>
        <v>4</v>
      </c>
      <c r="L320" s="91" t="str">
        <f t="shared" si="19"/>
        <v/>
      </c>
      <c r="O320" s="4"/>
      <c r="P320" s="4"/>
      <c r="Q320" s="4"/>
      <c r="R320" s="4"/>
      <c r="S320" s="4"/>
      <c r="T320" s="4"/>
      <c r="U320" s="4"/>
      <c r="V320" s="4"/>
      <c r="W320" s="4"/>
      <c r="X320" s="4"/>
    </row>
    <row r="321" spans="1:24">
      <c r="A321" s="4"/>
      <c r="B321" s="4"/>
      <c r="D321" s="4"/>
      <c r="E321" s="4"/>
      <c r="F321" s="4"/>
      <c r="G321" s="91">
        <f>'[1]Z07 一般公共预算财政拨款收入支出决算表(财决07表)'!A319</f>
        <v>0</v>
      </c>
      <c r="H321" s="101">
        <f>'[1]Z07 一般公共预算财政拨款收入支出决算表(财决07表)'!$K319</f>
        <v>0</v>
      </c>
      <c r="I321" s="91" t="str">
        <f t="shared" si="16"/>
        <v>2</v>
      </c>
      <c r="J321" s="91" t="str">
        <f t="shared" si="17"/>
        <v>2</v>
      </c>
      <c r="K321" s="91">
        <f t="shared" si="18"/>
        <v>4</v>
      </c>
      <c r="L321" s="91" t="str">
        <f t="shared" si="19"/>
        <v/>
      </c>
      <c r="O321" s="4"/>
      <c r="P321" s="4"/>
      <c r="Q321" s="4"/>
      <c r="R321" s="4"/>
      <c r="S321" s="4"/>
      <c r="T321" s="4"/>
      <c r="U321" s="4"/>
      <c r="V321" s="4"/>
      <c r="W321" s="4"/>
      <c r="X321" s="4"/>
    </row>
    <row r="322" spans="1:24">
      <c r="A322" s="4"/>
      <c r="B322" s="4"/>
      <c r="D322" s="4"/>
      <c r="E322" s="4"/>
      <c r="F322" s="4"/>
      <c r="G322" s="91">
        <f>'[1]Z07 一般公共预算财政拨款收入支出决算表(财决07表)'!A320</f>
        <v>0</v>
      </c>
      <c r="H322" s="101">
        <f>'[1]Z07 一般公共预算财政拨款收入支出决算表(财决07表)'!$K320</f>
        <v>0</v>
      </c>
      <c r="I322" s="91" t="str">
        <f t="shared" si="16"/>
        <v>2</v>
      </c>
      <c r="J322" s="91" t="str">
        <f t="shared" si="17"/>
        <v>2</v>
      </c>
      <c r="K322" s="91">
        <f t="shared" si="18"/>
        <v>4</v>
      </c>
      <c r="L322" s="91" t="str">
        <f t="shared" si="19"/>
        <v/>
      </c>
      <c r="O322" s="4"/>
      <c r="P322" s="4"/>
      <c r="Q322" s="4"/>
      <c r="R322" s="4"/>
      <c r="S322" s="4"/>
      <c r="T322" s="4"/>
      <c r="U322" s="4"/>
      <c r="V322" s="4"/>
      <c r="W322" s="4"/>
      <c r="X322" s="4"/>
    </row>
    <row r="323" spans="1:24">
      <c r="A323" s="4"/>
      <c r="B323" s="4"/>
      <c r="D323" s="4"/>
      <c r="E323" s="4"/>
      <c r="F323" s="4"/>
      <c r="G323" s="91">
        <f>'[1]Z07 一般公共预算财政拨款收入支出决算表(财决07表)'!A321</f>
        <v>0</v>
      </c>
      <c r="H323" s="101">
        <f>'[1]Z07 一般公共预算财政拨款收入支出决算表(财决07表)'!$K321</f>
        <v>0</v>
      </c>
      <c r="I323" s="91" t="str">
        <f t="shared" si="16"/>
        <v>2</v>
      </c>
      <c r="J323" s="91" t="str">
        <f t="shared" si="17"/>
        <v>2</v>
      </c>
      <c r="K323" s="91">
        <f t="shared" si="18"/>
        <v>4</v>
      </c>
      <c r="L323" s="91" t="str">
        <f t="shared" si="19"/>
        <v/>
      </c>
      <c r="O323" s="4"/>
      <c r="P323" s="4"/>
      <c r="Q323" s="4"/>
      <c r="R323" s="4"/>
      <c r="S323" s="4"/>
      <c r="T323" s="4"/>
      <c r="U323" s="4"/>
      <c r="V323" s="4"/>
      <c r="W323" s="4"/>
      <c r="X323" s="4"/>
    </row>
    <row r="324" spans="1:24">
      <c r="A324" s="4"/>
      <c r="B324" s="4"/>
      <c r="D324" s="4"/>
      <c r="E324" s="4"/>
      <c r="F324" s="4"/>
      <c r="G324" s="91">
        <f>'[1]Z07 一般公共预算财政拨款收入支出决算表(财决07表)'!A322</f>
        <v>0</v>
      </c>
      <c r="H324" s="101">
        <f>'[1]Z07 一般公共预算财政拨款收入支出决算表(财决07表)'!$K322</f>
        <v>0</v>
      </c>
      <c r="I324" s="91" t="str">
        <f t="shared" si="16"/>
        <v>2</v>
      </c>
      <c r="J324" s="91" t="str">
        <f t="shared" si="17"/>
        <v>2</v>
      </c>
      <c r="K324" s="91">
        <f t="shared" si="18"/>
        <v>4</v>
      </c>
      <c r="L324" s="91" t="str">
        <f t="shared" si="19"/>
        <v/>
      </c>
      <c r="O324" s="4"/>
      <c r="P324" s="4"/>
      <c r="Q324" s="4"/>
      <c r="R324" s="4"/>
      <c r="S324" s="4"/>
      <c r="T324" s="4"/>
      <c r="U324" s="4"/>
      <c r="V324" s="4"/>
      <c r="W324" s="4"/>
      <c r="X324" s="4"/>
    </row>
    <row r="325" spans="1:24">
      <c r="A325" s="4"/>
      <c r="B325" s="4"/>
      <c r="D325" s="4"/>
      <c r="E325" s="4"/>
      <c r="F325" s="4"/>
      <c r="G325" s="91">
        <f>'[1]Z07 一般公共预算财政拨款收入支出决算表(财决07表)'!A323</f>
        <v>0</v>
      </c>
      <c r="H325" s="101">
        <f>'[1]Z07 一般公共预算财政拨款收入支出决算表(财决07表)'!$K323</f>
        <v>0</v>
      </c>
      <c r="I325" s="91" t="str">
        <f t="shared" si="16"/>
        <v>2</v>
      </c>
      <c r="J325" s="91" t="str">
        <f t="shared" si="17"/>
        <v>2</v>
      </c>
      <c r="K325" s="91">
        <f t="shared" si="18"/>
        <v>4</v>
      </c>
      <c r="L325" s="91" t="str">
        <f t="shared" si="19"/>
        <v/>
      </c>
      <c r="O325" s="4"/>
      <c r="P325" s="4"/>
      <c r="Q325" s="4"/>
      <c r="R325" s="4"/>
      <c r="S325" s="4"/>
      <c r="T325" s="4"/>
      <c r="U325" s="4"/>
      <c r="V325" s="4"/>
      <c r="W325" s="4"/>
      <c r="X325" s="4"/>
    </row>
    <row r="326" spans="1:24">
      <c r="A326" s="4"/>
      <c r="B326" s="4"/>
      <c r="D326" s="4"/>
      <c r="E326" s="4"/>
      <c r="F326" s="4"/>
      <c r="G326" s="91">
        <f>'[1]Z07 一般公共预算财政拨款收入支出决算表(财决07表)'!A324</f>
        <v>0</v>
      </c>
      <c r="H326" s="101">
        <f>'[1]Z07 一般公共预算财政拨款收入支出决算表(财决07表)'!$K324</f>
        <v>0</v>
      </c>
      <c r="I326" s="91" t="str">
        <f t="shared" si="16"/>
        <v>2</v>
      </c>
      <c r="J326" s="91" t="str">
        <f t="shared" si="17"/>
        <v>2</v>
      </c>
      <c r="K326" s="91">
        <f t="shared" si="18"/>
        <v>4</v>
      </c>
      <c r="L326" s="91" t="str">
        <f t="shared" si="19"/>
        <v/>
      </c>
      <c r="O326" s="4"/>
      <c r="P326" s="4"/>
      <c r="Q326" s="4"/>
      <c r="R326" s="4"/>
      <c r="S326" s="4"/>
      <c r="T326" s="4"/>
      <c r="U326" s="4"/>
      <c r="V326" s="4"/>
      <c r="W326" s="4"/>
      <c r="X326" s="4"/>
    </row>
    <row r="327" spans="1:24">
      <c r="A327" s="4"/>
      <c r="B327" s="4"/>
      <c r="D327" s="4"/>
      <c r="E327" s="4"/>
      <c r="F327" s="4"/>
      <c r="G327" s="91">
        <f>'[1]Z07 一般公共预算财政拨款收入支出决算表(财决07表)'!A325</f>
        <v>0</v>
      </c>
      <c r="H327" s="101">
        <f>'[1]Z07 一般公共预算财政拨款收入支出决算表(财决07表)'!$K325</f>
        <v>0</v>
      </c>
      <c r="I327" s="91" t="str">
        <f t="shared" si="16"/>
        <v>2</v>
      </c>
      <c r="J327" s="91" t="str">
        <f t="shared" si="17"/>
        <v>2</v>
      </c>
      <c r="K327" s="91">
        <f t="shared" si="18"/>
        <v>4</v>
      </c>
      <c r="L327" s="91" t="str">
        <f t="shared" si="19"/>
        <v/>
      </c>
      <c r="O327" s="4"/>
      <c r="P327" s="4"/>
      <c r="Q327" s="4"/>
      <c r="R327" s="4"/>
      <c r="S327" s="4"/>
      <c r="T327" s="4"/>
      <c r="U327" s="4"/>
      <c r="V327" s="4"/>
      <c r="W327" s="4"/>
      <c r="X327" s="4"/>
    </row>
    <row r="328" spans="1:24">
      <c r="A328" s="4"/>
      <c r="B328" s="4"/>
      <c r="D328" s="4"/>
      <c r="E328" s="4"/>
      <c r="F328" s="4"/>
      <c r="G328" s="91">
        <f>'[1]Z07 一般公共预算财政拨款收入支出决算表(财决07表)'!A326</f>
        <v>0</v>
      </c>
      <c r="H328" s="101">
        <f>'[1]Z07 一般公共预算财政拨款收入支出决算表(财决07表)'!$K326</f>
        <v>0</v>
      </c>
      <c r="I328" s="91" t="str">
        <f t="shared" si="16"/>
        <v>2</v>
      </c>
      <c r="J328" s="91" t="str">
        <f t="shared" si="17"/>
        <v>2</v>
      </c>
      <c r="K328" s="91">
        <f t="shared" si="18"/>
        <v>4</v>
      </c>
      <c r="L328" s="91" t="str">
        <f t="shared" si="19"/>
        <v/>
      </c>
      <c r="O328" s="4"/>
      <c r="P328" s="4"/>
      <c r="Q328" s="4"/>
      <c r="R328" s="4"/>
      <c r="S328" s="4"/>
      <c r="T328" s="4"/>
      <c r="U328" s="4"/>
      <c r="V328" s="4"/>
      <c r="W328" s="4"/>
      <c r="X328" s="4"/>
    </row>
    <row r="329" spans="1:24">
      <c r="A329" s="4"/>
      <c r="B329" s="4"/>
      <c r="D329" s="4"/>
      <c r="E329" s="4"/>
      <c r="F329" s="4"/>
      <c r="G329" s="91">
        <f>'[1]Z07 一般公共预算财政拨款收入支出决算表(财决07表)'!A327</f>
        <v>0</v>
      </c>
      <c r="H329" s="101">
        <f>'[1]Z07 一般公共预算财政拨款收入支出决算表(财决07表)'!$K327</f>
        <v>0</v>
      </c>
      <c r="I329" s="91" t="str">
        <f t="shared" si="16"/>
        <v>2</v>
      </c>
      <c r="J329" s="91" t="str">
        <f t="shared" si="17"/>
        <v>2</v>
      </c>
      <c r="K329" s="91">
        <f t="shared" si="18"/>
        <v>4</v>
      </c>
      <c r="L329" s="91" t="str">
        <f t="shared" si="19"/>
        <v/>
      </c>
      <c r="O329" s="4"/>
      <c r="P329" s="4"/>
      <c r="Q329" s="4"/>
      <c r="R329" s="4"/>
      <c r="S329" s="4"/>
      <c r="T329" s="4"/>
      <c r="U329" s="4"/>
      <c r="V329" s="4"/>
      <c r="W329" s="4"/>
      <c r="X329" s="4"/>
    </row>
    <row r="330" spans="1:24">
      <c r="A330" s="4"/>
      <c r="B330" s="4"/>
      <c r="D330" s="4"/>
      <c r="E330" s="4"/>
      <c r="F330" s="4"/>
      <c r="G330" s="91">
        <f>'[1]Z07 一般公共预算财政拨款收入支出决算表(财决07表)'!A328</f>
        <v>0</v>
      </c>
      <c r="H330" s="101">
        <f>'[1]Z07 一般公共预算财政拨款收入支出决算表(财决07表)'!$K328</f>
        <v>0</v>
      </c>
      <c r="I330" s="91" t="str">
        <f t="shared" si="16"/>
        <v>2</v>
      </c>
      <c r="J330" s="91" t="str">
        <f t="shared" si="17"/>
        <v>2</v>
      </c>
      <c r="K330" s="91">
        <f t="shared" si="18"/>
        <v>4</v>
      </c>
      <c r="L330" s="91" t="str">
        <f t="shared" si="19"/>
        <v/>
      </c>
      <c r="O330" s="4"/>
      <c r="P330" s="4"/>
      <c r="Q330" s="4"/>
      <c r="R330" s="4"/>
      <c r="S330" s="4"/>
      <c r="T330" s="4"/>
      <c r="U330" s="4"/>
      <c r="V330" s="4"/>
      <c r="W330" s="4"/>
      <c r="X330" s="4"/>
    </row>
    <row r="331" spans="1:24">
      <c r="A331" s="4"/>
      <c r="B331" s="4"/>
      <c r="D331" s="4"/>
      <c r="E331" s="4"/>
      <c r="F331" s="4"/>
      <c r="G331" s="91">
        <f>'[1]Z07 一般公共预算财政拨款收入支出决算表(财决07表)'!A329</f>
        <v>0</v>
      </c>
      <c r="H331" s="101">
        <f>'[1]Z07 一般公共预算财政拨款收入支出决算表(财决07表)'!$K329</f>
        <v>0</v>
      </c>
      <c r="I331" s="91" t="str">
        <f t="shared" si="16"/>
        <v>2</v>
      </c>
      <c r="J331" s="91" t="str">
        <f t="shared" si="17"/>
        <v>2</v>
      </c>
      <c r="K331" s="91">
        <f t="shared" si="18"/>
        <v>4</v>
      </c>
      <c r="L331" s="91" t="str">
        <f t="shared" si="19"/>
        <v/>
      </c>
      <c r="O331" s="4"/>
      <c r="P331" s="4"/>
      <c r="Q331" s="4"/>
      <c r="R331" s="4"/>
      <c r="S331" s="4"/>
      <c r="T331" s="4"/>
      <c r="U331" s="4"/>
      <c r="V331" s="4"/>
      <c r="W331" s="4"/>
      <c r="X331" s="4"/>
    </row>
    <row r="332" spans="1:24">
      <c r="A332" s="4"/>
      <c r="B332" s="4"/>
      <c r="D332" s="4"/>
      <c r="E332" s="4"/>
      <c r="F332" s="4"/>
      <c r="G332" s="91">
        <f>'[1]Z07 一般公共预算财政拨款收入支出决算表(财决07表)'!A330</f>
        <v>0</v>
      </c>
      <c r="H332" s="101">
        <f>'[1]Z07 一般公共预算财政拨款收入支出决算表(财决07表)'!$K330</f>
        <v>0</v>
      </c>
      <c r="I332" s="91" t="str">
        <f t="shared" si="16"/>
        <v>2</v>
      </c>
      <c r="J332" s="91" t="str">
        <f t="shared" si="17"/>
        <v>2</v>
      </c>
      <c r="K332" s="91">
        <f t="shared" si="18"/>
        <v>4</v>
      </c>
      <c r="L332" s="91" t="str">
        <f t="shared" si="19"/>
        <v/>
      </c>
      <c r="O332" s="4"/>
      <c r="P332" s="4"/>
      <c r="Q332" s="4"/>
      <c r="R332" s="4"/>
      <c r="S332" s="4"/>
      <c r="T332" s="4"/>
      <c r="U332" s="4"/>
      <c r="V332" s="4"/>
      <c r="W332" s="4"/>
      <c r="X332" s="4"/>
    </row>
    <row r="333" spans="1:24">
      <c r="A333" s="4"/>
      <c r="B333" s="4"/>
      <c r="D333" s="4"/>
      <c r="E333" s="4"/>
      <c r="F333" s="4"/>
      <c r="G333" s="91">
        <f>'[1]Z07 一般公共预算财政拨款收入支出决算表(财决07表)'!A331</f>
        <v>0</v>
      </c>
      <c r="H333" s="101">
        <f>'[1]Z07 一般公共预算财政拨款收入支出决算表(财决07表)'!$K331</f>
        <v>0</v>
      </c>
      <c r="I333" s="91" t="str">
        <f t="shared" ref="I333:I396" si="20">IF(G333&gt;0,"1","2")</f>
        <v>2</v>
      </c>
      <c r="J333" s="91" t="str">
        <f t="shared" ref="J333:J396" si="21">IF(H333&gt;0,"1","2")</f>
        <v>2</v>
      </c>
      <c r="K333" s="91">
        <f t="shared" ref="K333:K396" si="22">I333+J333</f>
        <v>4</v>
      </c>
      <c r="L333" s="91" t="str">
        <f t="shared" ref="L333:L396" si="23">IF(C333&lt;&gt;"",ROW(),"")</f>
        <v/>
      </c>
      <c r="O333" s="4"/>
      <c r="P333" s="4"/>
      <c r="Q333" s="4"/>
      <c r="R333" s="4"/>
      <c r="S333" s="4"/>
      <c r="T333" s="4"/>
      <c r="U333" s="4"/>
      <c r="V333" s="4"/>
      <c r="W333" s="4"/>
      <c r="X333" s="4"/>
    </row>
    <row r="334" spans="1:24">
      <c r="A334" s="4"/>
      <c r="B334" s="4"/>
      <c r="D334" s="4"/>
      <c r="E334" s="4"/>
      <c r="F334" s="4"/>
      <c r="G334" s="91">
        <f>'[1]Z07 一般公共预算财政拨款收入支出决算表(财决07表)'!A332</f>
        <v>0</v>
      </c>
      <c r="H334" s="101">
        <f>'[1]Z07 一般公共预算财政拨款收入支出决算表(财决07表)'!$K332</f>
        <v>0</v>
      </c>
      <c r="I334" s="91" t="str">
        <f t="shared" si="20"/>
        <v>2</v>
      </c>
      <c r="J334" s="91" t="str">
        <f t="shared" si="21"/>
        <v>2</v>
      </c>
      <c r="K334" s="91">
        <f t="shared" si="22"/>
        <v>4</v>
      </c>
      <c r="L334" s="91" t="str">
        <f t="shared" si="23"/>
        <v/>
      </c>
      <c r="O334" s="4"/>
      <c r="P334" s="4"/>
      <c r="Q334" s="4"/>
      <c r="R334" s="4"/>
      <c r="S334" s="4"/>
      <c r="T334" s="4"/>
      <c r="U334" s="4"/>
      <c r="V334" s="4"/>
      <c r="W334" s="4"/>
      <c r="X334" s="4"/>
    </row>
    <row r="335" spans="1:24">
      <c r="A335" s="4"/>
      <c r="B335" s="4"/>
      <c r="D335" s="4"/>
      <c r="E335" s="4"/>
      <c r="F335" s="4"/>
      <c r="G335" s="91">
        <f>'[1]Z07 一般公共预算财政拨款收入支出决算表(财决07表)'!A333</f>
        <v>0</v>
      </c>
      <c r="H335" s="101">
        <f>'[1]Z07 一般公共预算财政拨款收入支出决算表(财决07表)'!$K333</f>
        <v>0</v>
      </c>
      <c r="I335" s="91" t="str">
        <f t="shared" si="20"/>
        <v>2</v>
      </c>
      <c r="J335" s="91" t="str">
        <f t="shared" si="21"/>
        <v>2</v>
      </c>
      <c r="K335" s="91">
        <f t="shared" si="22"/>
        <v>4</v>
      </c>
      <c r="L335" s="91" t="str">
        <f t="shared" si="23"/>
        <v/>
      </c>
      <c r="O335" s="4"/>
      <c r="P335" s="4"/>
      <c r="Q335" s="4"/>
      <c r="R335" s="4"/>
      <c r="S335" s="4"/>
      <c r="T335" s="4"/>
      <c r="U335" s="4"/>
      <c r="V335" s="4"/>
      <c r="W335" s="4"/>
      <c r="X335" s="4"/>
    </row>
    <row r="336" spans="1:24">
      <c r="A336" s="4"/>
      <c r="B336" s="4"/>
      <c r="D336" s="4"/>
      <c r="E336" s="4"/>
      <c r="F336" s="4"/>
      <c r="G336" s="91">
        <f>'[1]Z07 一般公共预算财政拨款收入支出决算表(财决07表)'!A334</f>
        <v>0</v>
      </c>
      <c r="H336" s="101">
        <f>'[1]Z07 一般公共预算财政拨款收入支出决算表(财决07表)'!$K334</f>
        <v>0</v>
      </c>
      <c r="I336" s="91" t="str">
        <f t="shared" si="20"/>
        <v>2</v>
      </c>
      <c r="J336" s="91" t="str">
        <f t="shared" si="21"/>
        <v>2</v>
      </c>
      <c r="K336" s="91">
        <f t="shared" si="22"/>
        <v>4</v>
      </c>
      <c r="L336" s="91" t="str">
        <f t="shared" si="23"/>
        <v/>
      </c>
      <c r="O336" s="4"/>
      <c r="P336" s="4"/>
      <c r="Q336" s="4"/>
      <c r="R336" s="4"/>
      <c r="S336" s="4"/>
      <c r="T336" s="4"/>
      <c r="U336" s="4"/>
      <c r="V336" s="4"/>
      <c r="W336" s="4"/>
      <c r="X336" s="4"/>
    </row>
    <row r="337" spans="1:24">
      <c r="A337" s="4"/>
      <c r="B337" s="4"/>
      <c r="D337" s="4"/>
      <c r="E337" s="4"/>
      <c r="F337" s="4"/>
      <c r="G337" s="91">
        <f>'[1]Z07 一般公共预算财政拨款收入支出决算表(财决07表)'!A335</f>
        <v>0</v>
      </c>
      <c r="H337" s="101">
        <f>'[1]Z07 一般公共预算财政拨款收入支出决算表(财决07表)'!$K335</f>
        <v>0</v>
      </c>
      <c r="I337" s="91" t="str">
        <f t="shared" si="20"/>
        <v>2</v>
      </c>
      <c r="J337" s="91" t="str">
        <f t="shared" si="21"/>
        <v>2</v>
      </c>
      <c r="K337" s="91">
        <f t="shared" si="22"/>
        <v>4</v>
      </c>
      <c r="L337" s="91" t="str">
        <f t="shared" si="23"/>
        <v/>
      </c>
      <c r="O337" s="4"/>
      <c r="P337" s="4"/>
      <c r="Q337" s="4"/>
      <c r="R337" s="4"/>
      <c r="S337" s="4"/>
      <c r="T337" s="4"/>
      <c r="U337" s="4"/>
      <c r="V337" s="4"/>
      <c r="W337" s="4"/>
      <c r="X337" s="4"/>
    </row>
    <row r="338" spans="1:24">
      <c r="A338" s="4"/>
      <c r="B338" s="4"/>
      <c r="D338" s="4"/>
      <c r="E338" s="4"/>
      <c r="F338" s="4"/>
      <c r="G338" s="91">
        <f>'[1]Z07 一般公共预算财政拨款收入支出决算表(财决07表)'!A336</f>
        <v>0</v>
      </c>
      <c r="H338" s="101">
        <f>'[1]Z07 一般公共预算财政拨款收入支出决算表(财决07表)'!$K336</f>
        <v>0</v>
      </c>
      <c r="I338" s="91" t="str">
        <f t="shared" si="20"/>
        <v>2</v>
      </c>
      <c r="J338" s="91" t="str">
        <f t="shared" si="21"/>
        <v>2</v>
      </c>
      <c r="K338" s="91">
        <f t="shared" si="22"/>
        <v>4</v>
      </c>
      <c r="L338" s="91" t="str">
        <f t="shared" si="23"/>
        <v/>
      </c>
      <c r="O338" s="4"/>
      <c r="P338" s="4"/>
      <c r="Q338" s="4"/>
      <c r="R338" s="4"/>
      <c r="S338" s="4"/>
      <c r="T338" s="4"/>
      <c r="U338" s="4"/>
      <c r="V338" s="4"/>
      <c r="W338" s="4"/>
      <c r="X338" s="4"/>
    </row>
    <row r="339" spans="1:24">
      <c r="A339" s="4"/>
      <c r="B339" s="4"/>
      <c r="D339" s="4"/>
      <c r="E339" s="4"/>
      <c r="F339" s="4"/>
      <c r="G339" s="91">
        <f>'[1]Z07 一般公共预算财政拨款收入支出决算表(财决07表)'!A337</f>
        <v>0</v>
      </c>
      <c r="H339" s="101">
        <f>'[1]Z07 一般公共预算财政拨款收入支出决算表(财决07表)'!$K337</f>
        <v>0</v>
      </c>
      <c r="I339" s="91" t="str">
        <f t="shared" si="20"/>
        <v>2</v>
      </c>
      <c r="J339" s="91" t="str">
        <f t="shared" si="21"/>
        <v>2</v>
      </c>
      <c r="K339" s="91">
        <f t="shared" si="22"/>
        <v>4</v>
      </c>
      <c r="L339" s="91" t="str">
        <f t="shared" si="23"/>
        <v/>
      </c>
      <c r="O339" s="4"/>
      <c r="P339" s="4"/>
      <c r="Q339" s="4"/>
      <c r="R339" s="4"/>
      <c r="S339" s="4"/>
      <c r="T339" s="4"/>
      <c r="U339" s="4"/>
      <c r="V339" s="4"/>
      <c r="W339" s="4"/>
      <c r="X339" s="4"/>
    </row>
    <row r="340" spans="1:24">
      <c r="A340" s="4"/>
      <c r="B340" s="4"/>
      <c r="D340" s="4"/>
      <c r="E340" s="4"/>
      <c r="F340" s="4"/>
      <c r="G340" s="91">
        <f>'[1]Z07 一般公共预算财政拨款收入支出决算表(财决07表)'!A338</f>
        <v>0</v>
      </c>
      <c r="H340" s="101">
        <f>'[1]Z07 一般公共预算财政拨款收入支出决算表(财决07表)'!$K338</f>
        <v>0</v>
      </c>
      <c r="I340" s="91" t="str">
        <f t="shared" si="20"/>
        <v>2</v>
      </c>
      <c r="J340" s="91" t="str">
        <f t="shared" si="21"/>
        <v>2</v>
      </c>
      <c r="K340" s="91">
        <f t="shared" si="22"/>
        <v>4</v>
      </c>
      <c r="L340" s="91" t="str">
        <f t="shared" si="23"/>
        <v/>
      </c>
      <c r="O340" s="4"/>
      <c r="P340" s="4"/>
      <c r="Q340" s="4"/>
      <c r="R340" s="4"/>
      <c r="S340" s="4"/>
      <c r="T340" s="4"/>
      <c r="U340" s="4"/>
      <c r="V340" s="4"/>
      <c r="W340" s="4"/>
      <c r="X340" s="4"/>
    </row>
    <row r="341" spans="1:24">
      <c r="A341" s="4"/>
      <c r="B341" s="4"/>
      <c r="D341" s="4"/>
      <c r="E341" s="4"/>
      <c r="F341" s="4"/>
      <c r="G341" s="91">
        <f>'[1]Z07 一般公共预算财政拨款收入支出决算表(财决07表)'!A339</f>
        <v>0</v>
      </c>
      <c r="H341" s="101">
        <f>'[1]Z07 一般公共预算财政拨款收入支出决算表(财决07表)'!$K339</f>
        <v>0</v>
      </c>
      <c r="I341" s="91" t="str">
        <f t="shared" si="20"/>
        <v>2</v>
      </c>
      <c r="J341" s="91" t="str">
        <f t="shared" si="21"/>
        <v>2</v>
      </c>
      <c r="K341" s="91">
        <f t="shared" si="22"/>
        <v>4</v>
      </c>
      <c r="L341" s="91" t="str">
        <f t="shared" si="23"/>
        <v/>
      </c>
      <c r="O341" s="4"/>
      <c r="P341" s="4"/>
      <c r="Q341" s="4"/>
      <c r="R341" s="4"/>
      <c r="S341" s="4"/>
      <c r="T341" s="4"/>
      <c r="U341" s="4"/>
      <c r="V341" s="4"/>
      <c r="W341" s="4"/>
      <c r="X341" s="4"/>
    </row>
    <row r="342" spans="1:24">
      <c r="A342" s="4"/>
      <c r="B342" s="4"/>
      <c r="D342" s="4"/>
      <c r="E342" s="4"/>
      <c r="F342" s="4"/>
      <c r="G342" s="91">
        <f>'[1]Z07 一般公共预算财政拨款收入支出决算表(财决07表)'!A340</f>
        <v>0</v>
      </c>
      <c r="H342" s="101">
        <f>'[1]Z07 一般公共预算财政拨款收入支出决算表(财决07表)'!$K340</f>
        <v>0</v>
      </c>
      <c r="I342" s="91" t="str">
        <f t="shared" si="20"/>
        <v>2</v>
      </c>
      <c r="J342" s="91" t="str">
        <f t="shared" si="21"/>
        <v>2</v>
      </c>
      <c r="K342" s="91">
        <f t="shared" si="22"/>
        <v>4</v>
      </c>
      <c r="L342" s="91" t="str">
        <f t="shared" si="23"/>
        <v/>
      </c>
      <c r="O342" s="4"/>
      <c r="P342" s="4"/>
      <c r="Q342" s="4"/>
      <c r="R342" s="4"/>
      <c r="S342" s="4"/>
      <c r="T342" s="4"/>
      <c r="U342" s="4"/>
      <c r="V342" s="4"/>
      <c r="W342" s="4"/>
      <c r="X342" s="4"/>
    </row>
    <row r="343" spans="1:24">
      <c r="A343" s="4"/>
      <c r="B343" s="4"/>
      <c r="D343" s="4"/>
      <c r="E343" s="4"/>
      <c r="F343" s="4"/>
      <c r="G343" s="91">
        <f>'[1]Z07 一般公共预算财政拨款收入支出决算表(财决07表)'!A341</f>
        <v>0</v>
      </c>
      <c r="H343" s="101">
        <f>'[1]Z07 一般公共预算财政拨款收入支出决算表(财决07表)'!$K341</f>
        <v>0</v>
      </c>
      <c r="I343" s="91" t="str">
        <f t="shared" si="20"/>
        <v>2</v>
      </c>
      <c r="J343" s="91" t="str">
        <f t="shared" si="21"/>
        <v>2</v>
      </c>
      <c r="K343" s="91">
        <f t="shared" si="22"/>
        <v>4</v>
      </c>
      <c r="L343" s="91" t="str">
        <f t="shared" si="23"/>
        <v/>
      </c>
      <c r="O343" s="4"/>
      <c r="P343" s="4"/>
      <c r="Q343" s="4"/>
      <c r="R343" s="4"/>
      <c r="S343" s="4"/>
      <c r="T343" s="4"/>
      <c r="U343" s="4"/>
      <c r="V343" s="4"/>
      <c r="W343" s="4"/>
      <c r="X343" s="4"/>
    </row>
    <row r="344" spans="1:24">
      <c r="A344" s="4"/>
      <c r="B344" s="4"/>
      <c r="D344" s="4"/>
      <c r="E344" s="4"/>
      <c r="F344" s="4"/>
      <c r="G344" s="91">
        <f>'[1]Z07 一般公共预算财政拨款收入支出决算表(财决07表)'!A342</f>
        <v>0</v>
      </c>
      <c r="H344" s="101">
        <f>'[1]Z07 一般公共预算财政拨款收入支出决算表(财决07表)'!$K342</f>
        <v>0</v>
      </c>
      <c r="I344" s="91" t="str">
        <f t="shared" si="20"/>
        <v>2</v>
      </c>
      <c r="J344" s="91" t="str">
        <f t="shared" si="21"/>
        <v>2</v>
      </c>
      <c r="K344" s="91">
        <f t="shared" si="22"/>
        <v>4</v>
      </c>
      <c r="L344" s="91" t="str">
        <f t="shared" si="23"/>
        <v/>
      </c>
      <c r="O344" s="4"/>
      <c r="P344" s="4"/>
      <c r="Q344" s="4"/>
      <c r="R344" s="4"/>
      <c r="S344" s="4"/>
      <c r="T344" s="4"/>
      <c r="U344" s="4"/>
      <c r="V344" s="4"/>
      <c r="W344" s="4"/>
      <c r="X344" s="4"/>
    </row>
    <row r="345" spans="1:24">
      <c r="A345" s="4"/>
      <c r="B345" s="4"/>
      <c r="D345" s="4"/>
      <c r="E345" s="4"/>
      <c r="F345" s="4"/>
      <c r="G345" s="91">
        <f>'[1]Z07 一般公共预算财政拨款收入支出决算表(财决07表)'!A343</f>
        <v>0</v>
      </c>
      <c r="H345" s="101">
        <f>'[1]Z07 一般公共预算财政拨款收入支出决算表(财决07表)'!$K343</f>
        <v>0</v>
      </c>
      <c r="I345" s="91" t="str">
        <f t="shared" si="20"/>
        <v>2</v>
      </c>
      <c r="J345" s="91" t="str">
        <f t="shared" si="21"/>
        <v>2</v>
      </c>
      <c r="K345" s="91">
        <f t="shared" si="22"/>
        <v>4</v>
      </c>
      <c r="L345" s="91" t="str">
        <f t="shared" si="23"/>
        <v/>
      </c>
      <c r="O345" s="4"/>
      <c r="P345" s="4"/>
      <c r="Q345" s="4"/>
      <c r="R345" s="4"/>
      <c r="S345" s="4"/>
      <c r="T345" s="4"/>
      <c r="U345" s="4"/>
      <c r="V345" s="4"/>
      <c r="W345" s="4"/>
      <c r="X345" s="4"/>
    </row>
    <row r="346" spans="1:24">
      <c r="A346" s="4"/>
      <c r="B346" s="4"/>
      <c r="D346" s="4"/>
      <c r="E346" s="4"/>
      <c r="F346" s="4"/>
      <c r="G346" s="91">
        <f>'[1]Z07 一般公共预算财政拨款收入支出决算表(财决07表)'!A344</f>
        <v>0</v>
      </c>
      <c r="H346" s="101">
        <f>'[1]Z07 一般公共预算财政拨款收入支出决算表(财决07表)'!$K344</f>
        <v>0</v>
      </c>
      <c r="I346" s="91" t="str">
        <f t="shared" si="20"/>
        <v>2</v>
      </c>
      <c r="J346" s="91" t="str">
        <f t="shared" si="21"/>
        <v>2</v>
      </c>
      <c r="K346" s="91">
        <f t="shared" si="22"/>
        <v>4</v>
      </c>
      <c r="L346" s="91" t="str">
        <f t="shared" si="23"/>
        <v/>
      </c>
      <c r="O346" s="4"/>
      <c r="P346" s="4"/>
      <c r="Q346" s="4"/>
      <c r="R346" s="4"/>
      <c r="S346" s="4"/>
      <c r="T346" s="4"/>
      <c r="U346" s="4"/>
      <c r="V346" s="4"/>
      <c r="W346" s="4"/>
      <c r="X346" s="4"/>
    </row>
    <row r="347" spans="1:24">
      <c r="A347" s="4"/>
      <c r="B347" s="4"/>
      <c r="D347" s="4"/>
      <c r="E347" s="4"/>
      <c r="F347" s="4"/>
      <c r="G347" s="91">
        <f>'[1]Z07 一般公共预算财政拨款收入支出决算表(财决07表)'!A345</f>
        <v>0</v>
      </c>
      <c r="H347" s="101">
        <f>'[1]Z07 一般公共预算财政拨款收入支出决算表(财决07表)'!$K345</f>
        <v>0</v>
      </c>
      <c r="I347" s="91" t="str">
        <f t="shared" si="20"/>
        <v>2</v>
      </c>
      <c r="J347" s="91" t="str">
        <f t="shared" si="21"/>
        <v>2</v>
      </c>
      <c r="K347" s="91">
        <f t="shared" si="22"/>
        <v>4</v>
      </c>
      <c r="L347" s="91" t="str">
        <f t="shared" si="23"/>
        <v/>
      </c>
      <c r="O347" s="4"/>
      <c r="P347" s="4"/>
      <c r="Q347" s="4"/>
      <c r="R347" s="4"/>
      <c r="S347" s="4"/>
      <c r="T347" s="4"/>
      <c r="U347" s="4"/>
      <c r="V347" s="4"/>
      <c r="W347" s="4"/>
      <c r="X347" s="4"/>
    </row>
    <row r="348" spans="1:24">
      <c r="A348" s="4"/>
      <c r="B348" s="4"/>
      <c r="D348" s="4"/>
      <c r="E348" s="4"/>
      <c r="F348" s="4"/>
      <c r="G348" s="91">
        <f>'[1]Z07 一般公共预算财政拨款收入支出决算表(财决07表)'!A346</f>
        <v>0</v>
      </c>
      <c r="H348" s="101">
        <f>'[1]Z07 一般公共预算财政拨款收入支出决算表(财决07表)'!$K346</f>
        <v>0</v>
      </c>
      <c r="I348" s="91" t="str">
        <f t="shared" si="20"/>
        <v>2</v>
      </c>
      <c r="J348" s="91" t="str">
        <f t="shared" si="21"/>
        <v>2</v>
      </c>
      <c r="K348" s="91">
        <f t="shared" si="22"/>
        <v>4</v>
      </c>
      <c r="L348" s="91" t="str">
        <f t="shared" si="23"/>
        <v/>
      </c>
      <c r="O348" s="4"/>
      <c r="P348" s="4"/>
      <c r="Q348" s="4"/>
      <c r="R348" s="4"/>
      <c r="S348" s="4"/>
      <c r="T348" s="4"/>
      <c r="U348" s="4"/>
      <c r="V348" s="4"/>
      <c r="W348" s="4"/>
      <c r="X348" s="4"/>
    </row>
    <row r="349" spans="1:24">
      <c r="A349" s="4"/>
      <c r="B349" s="4"/>
      <c r="D349" s="4"/>
      <c r="E349" s="4"/>
      <c r="F349" s="4"/>
      <c r="G349" s="91">
        <f>'[1]Z07 一般公共预算财政拨款收入支出决算表(财决07表)'!A347</f>
        <v>0</v>
      </c>
      <c r="H349" s="101">
        <f>'[1]Z07 一般公共预算财政拨款收入支出决算表(财决07表)'!$K347</f>
        <v>0</v>
      </c>
      <c r="I349" s="91" t="str">
        <f t="shared" si="20"/>
        <v>2</v>
      </c>
      <c r="J349" s="91" t="str">
        <f t="shared" si="21"/>
        <v>2</v>
      </c>
      <c r="K349" s="91">
        <f t="shared" si="22"/>
        <v>4</v>
      </c>
      <c r="L349" s="91" t="str">
        <f t="shared" si="23"/>
        <v/>
      </c>
      <c r="O349" s="4"/>
      <c r="P349" s="4"/>
      <c r="Q349" s="4"/>
      <c r="R349" s="4"/>
      <c r="S349" s="4"/>
      <c r="T349" s="4"/>
      <c r="U349" s="4"/>
      <c r="V349" s="4"/>
      <c r="W349" s="4"/>
      <c r="X349" s="4"/>
    </row>
    <row r="350" spans="1:24">
      <c r="A350" s="4"/>
      <c r="B350" s="4"/>
      <c r="D350" s="4"/>
      <c r="E350" s="4"/>
      <c r="F350" s="4"/>
      <c r="G350" s="91">
        <f>'[1]Z07 一般公共预算财政拨款收入支出决算表(财决07表)'!A348</f>
        <v>0</v>
      </c>
      <c r="H350" s="101">
        <f>'[1]Z07 一般公共预算财政拨款收入支出决算表(财决07表)'!$K348</f>
        <v>0</v>
      </c>
      <c r="I350" s="91" t="str">
        <f t="shared" si="20"/>
        <v>2</v>
      </c>
      <c r="J350" s="91" t="str">
        <f t="shared" si="21"/>
        <v>2</v>
      </c>
      <c r="K350" s="91">
        <f t="shared" si="22"/>
        <v>4</v>
      </c>
      <c r="L350" s="91" t="str">
        <f t="shared" si="23"/>
        <v/>
      </c>
      <c r="O350" s="4"/>
      <c r="P350" s="4"/>
      <c r="Q350" s="4"/>
      <c r="R350" s="4"/>
      <c r="S350" s="4"/>
      <c r="T350" s="4"/>
      <c r="U350" s="4"/>
      <c r="V350" s="4"/>
      <c r="W350" s="4"/>
      <c r="X350" s="4"/>
    </row>
    <row r="351" spans="1:24">
      <c r="A351" s="4"/>
      <c r="B351" s="4"/>
      <c r="D351" s="4"/>
      <c r="E351" s="4"/>
      <c r="F351" s="4"/>
      <c r="G351" s="91">
        <f>'[1]Z07 一般公共预算财政拨款收入支出决算表(财决07表)'!A349</f>
        <v>0</v>
      </c>
      <c r="H351" s="101">
        <f>'[1]Z07 一般公共预算财政拨款收入支出决算表(财决07表)'!$K349</f>
        <v>0</v>
      </c>
      <c r="I351" s="91" t="str">
        <f t="shared" si="20"/>
        <v>2</v>
      </c>
      <c r="J351" s="91" t="str">
        <f t="shared" si="21"/>
        <v>2</v>
      </c>
      <c r="K351" s="91">
        <f t="shared" si="22"/>
        <v>4</v>
      </c>
      <c r="L351" s="91" t="str">
        <f t="shared" si="23"/>
        <v/>
      </c>
      <c r="O351" s="4"/>
      <c r="P351" s="4"/>
      <c r="Q351" s="4"/>
      <c r="R351" s="4"/>
      <c r="S351" s="4"/>
      <c r="T351" s="4"/>
      <c r="U351" s="4"/>
      <c r="V351" s="4"/>
      <c r="W351" s="4"/>
      <c r="X351" s="4"/>
    </row>
    <row r="352" spans="1:24">
      <c r="A352" s="4"/>
      <c r="B352" s="4"/>
      <c r="D352" s="4"/>
      <c r="E352" s="4"/>
      <c r="F352" s="4"/>
      <c r="G352" s="91">
        <f>'[1]Z07 一般公共预算财政拨款收入支出决算表(财决07表)'!A350</f>
        <v>0</v>
      </c>
      <c r="H352" s="101">
        <f>'[1]Z07 一般公共预算财政拨款收入支出决算表(财决07表)'!$K350</f>
        <v>0</v>
      </c>
      <c r="I352" s="91" t="str">
        <f t="shared" si="20"/>
        <v>2</v>
      </c>
      <c r="J352" s="91" t="str">
        <f t="shared" si="21"/>
        <v>2</v>
      </c>
      <c r="K352" s="91">
        <f t="shared" si="22"/>
        <v>4</v>
      </c>
      <c r="L352" s="91" t="str">
        <f t="shared" si="23"/>
        <v/>
      </c>
      <c r="O352" s="4"/>
      <c r="P352" s="4"/>
      <c r="Q352" s="4"/>
      <c r="R352" s="4"/>
      <c r="S352" s="4"/>
      <c r="T352" s="4"/>
      <c r="U352" s="4"/>
      <c r="V352" s="4"/>
      <c r="W352" s="4"/>
      <c r="X352" s="4"/>
    </row>
    <row r="353" spans="1:24">
      <c r="A353" s="4"/>
      <c r="B353" s="4"/>
      <c r="D353" s="4"/>
      <c r="E353" s="4"/>
      <c r="F353" s="4"/>
      <c r="G353" s="91">
        <f>'[1]Z07 一般公共预算财政拨款收入支出决算表(财决07表)'!A351</f>
        <v>0</v>
      </c>
      <c r="H353" s="101">
        <f>'[1]Z07 一般公共预算财政拨款收入支出决算表(财决07表)'!$K351</f>
        <v>0</v>
      </c>
      <c r="I353" s="91" t="str">
        <f t="shared" si="20"/>
        <v>2</v>
      </c>
      <c r="J353" s="91" t="str">
        <f t="shared" si="21"/>
        <v>2</v>
      </c>
      <c r="K353" s="91">
        <f t="shared" si="22"/>
        <v>4</v>
      </c>
      <c r="L353" s="91" t="str">
        <f t="shared" si="23"/>
        <v/>
      </c>
      <c r="O353" s="4"/>
      <c r="P353" s="4"/>
      <c r="Q353" s="4"/>
      <c r="R353" s="4"/>
      <c r="S353" s="4"/>
      <c r="T353" s="4"/>
      <c r="U353" s="4"/>
      <c r="V353" s="4"/>
      <c r="W353" s="4"/>
      <c r="X353" s="4"/>
    </row>
    <row r="354" spans="1:24">
      <c r="A354" s="4"/>
      <c r="B354" s="4"/>
      <c r="D354" s="4"/>
      <c r="E354" s="4"/>
      <c r="F354" s="4"/>
      <c r="G354" s="91">
        <f>'[1]Z07 一般公共预算财政拨款收入支出决算表(财决07表)'!A352</f>
        <v>0</v>
      </c>
      <c r="H354" s="101">
        <f>'[1]Z07 一般公共预算财政拨款收入支出决算表(财决07表)'!$K352</f>
        <v>0</v>
      </c>
      <c r="I354" s="91" t="str">
        <f t="shared" si="20"/>
        <v>2</v>
      </c>
      <c r="J354" s="91" t="str">
        <f t="shared" si="21"/>
        <v>2</v>
      </c>
      <c r="K354" s="91">
        <f t="shared" si="22"/>
        <v>4</v>
      </c>
      <c r="L354" s="91" t="str">
        <f t="shared" si="23"/>
        <v/>
      </c>
      <c r="O354" s="4"/>
      <c r="P354" s="4"/>
      <c r="Q354" s="4"/>
      <c r="R354" s="4"/>
      <c r="S354" s="4"/>
      <c r="T354" s="4"/>
      <c r="U354" s="4"/>
      <c r="V354" s="4"/>
      <c r="W354" s="4"/>
      <c r="X354" s="4"/>
    </row>
    <row r="355" spans="1:24">
      <c r="A355" s="4"/>
      <c r="B355" s="4"/>
      <c r="D355" s="4"/>
      <c r="E355" s="4"/>
      <c r="F355" s="4"/>
      <c r="G355" s="91">
        <f>'[1]Z07 一般公共预算财政拨款收入支出决算表(财决07表)'!A353</f>
        <v>0</v>
      </c>
      <c r="H355" s="101">
        <f>'[1]Z07 一般公共预算财政拨款收入支出决算表(财决07表)'!$K353</f>
        <v>0</v>
      </c>
      <c r="I355" s="91" t="str">
        <f t="shared" si="20"/>
        <v>2</v>
      </c>
      <c r="J355" s="91" t="str">
        <f t="shared" si="21"/>
        <v>2</v>
      </c>
      <c r="K355" s="91">
        <f t="shared" si="22"/>
        <v>4</v>
      </c>
      <c r="L355" s="91" t="str">
        <f t="shared" si="23"/>
        <v/>
      </c>
      <c r="O355" s="4"/>
      <c r="P355" s="4"/>
      <c r="Q355" s="4"/>
      <c r="R355" s="4"/>
      <c r="S355" s="4"/>
      <c r="T355" s="4"/>
      <c r="U355" s="4"/>
      <c r="V355" s="4"/>
      <c r="W355" s="4"/>
      <c r="X355" s="4"/>
    </row>
    <row r="356" spans="1:24">
      <c r="A356" s="4"/>
      <c r="B356" s="4"/>
      <c r="D356" s="4"/>
      <c r="E356" s="4"/>
      <c r="F356" s="4"/>
      <c r="G356" s="91">
        <f>'[1]Z07 一般公共预算财政拨款收入支出决算表(财决07表)'!A354</f>
        <v>0</v>
      </c>
      <c r="H356" s="101">
        <f>'[1]Z07 一般公共预算财政拨款收入支出决算表(财决07表)'!$K354</f>
        <v>0</v>
      </c>
      <c r="I356" s="91" t="str">
        <f t="shared" si="20"/>
        <v>2</v>
      </c>
      <c r="J356" s="91" t="str">
        <f t="shared" si="21"/>
        <v>2</v>
      </c>
      <c r="K356" s="91">
        <f t="shared" si="22"/>
        <v>4</v>
      </c>
      <c r="L356" s="91" t="str">
        <f t="shared" si="23"/>
        <v/>
      </c>
      <c r="O356" s="4"/>
      <c r="P356" s="4"/>
      <c r="Q356" s="4"/>
      <c r="R356" s="4"/>
      <c r="S356" s="4"/>
      <c r="T356" s="4"/>
      <c r="U356" s="4"/>
      <c r="V356" s="4"/>
      <c r="W356" s="4"/>
      <c r="X356" s="4"/>
    </row>
    <row r="357" spans="1:24">
      <c r="A357" s="4"/>
      <c r="B357" s="4"/>
      <c r="D357" s="4"/>
      <c r="E357" s="4"/>
      <c r="F357" s="4"/>
      <c r="G357" s="91">
        <f>'[1]Z07 一般公共预算财政拨款收入支出决算表(财决07表)'!A355</f>
        <v>0</v>
      </c>
      <c r="H357" s="101">
        <f>'[1]Z07 一般公共预算财政拨款收入支出决算表(财决07表)'!$K355</f>
        <v>0</v>
      </c>
      <c r="I357" s="91" t="str">
        <f t="shared" si="20"/>
        <v>2</v>
      </c>
      <c r="J357" s="91" t="str">
        <f t="shared" si="21"/>
        <v>2</v>
      </c>
      <c r="K357" s="91">
        <f t="shared" si="22"/>
        <v>4</v>
      </c>
      <c r="L357" s="91" t="str">
        <f t="shared" si="23"/>
        <v/>
      </c>
      <c r="O357" s="4"/>
      <c r="P357" s="4"/>
      <c r="Q357" s="4"/>
      <c r="R357" s="4"/>
      <c r="S357" s="4"/>
      <c r="T357" s="4"/>
      <c r="U357" s="4"/>
      <c r="V357" s="4"/>
      <c r="W357" s="4"/>
      <c r="X357" s="4"/>
    </row>
    <row r="358" spans="1:24">
      <c r="A358" s="4"/>
      <c r="B358" s="4"/>
      <c r="D358" s="4"/>
      <c r="E358" s="4"/>
      <c r="F358" s="4"/>
      <c r="G358" s="91">
        <f>'[1]Z07 一般公共预算财政拨款收入支出决算表(财决07表)'!A356</f>
        <v>0</v>
      </c>
      <c r="H358" s="101">
        <f>'[1]Z07 一般公共预算财政拨款收入支出决算表(财决07表)'!$K356</f>
        <v>0</v>
      </c>
      <c r="I358" s="91" t="str">
        <f t="shared" si="20"/>
        <v>2</v>
      </c>
      <c r="J358" s="91" t="str">
        <f t="shared" si="21"/>
        <v>2</v>
      </c>
      <c r="K358" s="91">
        <f t="shared" si="22"/>
        <v>4</v>
      </c>
      <c r="L358" s="91" t="str">
        <f t="shared" si="23"/>
        <v/>
      </c>
      <c r="O358" s="4"/>
      <c r="P358" s="4"/>
      <c r="Q358" s="4"/>
      <c r="R358" s="4"/>
      <c r="S358" s="4"/>
      <c r="T358" s="4"/>
      <c r="U358" s="4"/>
      <c r="V358" s="4"/>
      <c r="W358" s="4"/>
      <c r="X358" s="4"/>
    </row>
    <row r="359" spans="1:24">
      <c r="A359" s="4"/>
      <c r="B359" s="4"/>
      <c r="D359" s="4"/>
      <c r="E359" s="4"/>
      <c r="F359" s="4"/>
      <c r="G359" s="91">
        <f>'[1]Z07 一般公共预算财政拨款收入支出决算表(财决07表)'!A357</f>
        <v>0</v>
      </c>
      <c r="H359" s="101">
        <f>'[1]Z07 一般公共预算财政拨款收入支出决算表(财决07表)'!$K357</f>
        <v>0</v>
      </c>
      <c r="I359" s="91" t="str">
        <f t="shared" si="20"/>
        <v>2</v>
      </c>
      <c r="J359" s="91" t="str">
        <f t="shared" si="21"/>
        <v>2</v>
      </c>
      <c r="K359" s="91">
        <f t="shared" si="22"/>
        <v>4</v>
      </c>
      <c r="L359" s="91" t="str">
        <f t="shared" si="23"/>
        <v/>
      </c>
      <c r="O359" s="4"/>
      <c r="P359" s="4"/>
      <c r="Q359" s="4"/>
      <c r="R359" s="4"/>
      <c r="S359" s="4"/>
      <c r="T359" s="4"/>
      <c r="U359" s="4"/>
      <c r="V359" s="4"/>
      <c r="W359" s="4"/>
      <c r="X359" s="4"/>
    </row>
    <row r="360" spans="1:24">
      <c r="A360" s="4"/>
      <c r="B360" s="4"/>
      <c r="D360" s="4"/>
      <c r="E360" s="4"/>
      <c r="F360" s="4"/>
      <c r="G360" s="91">
        <f>'[1]Z07 一般公共预算财政拨款收入支出决算表(财决07表)'!A358</f>
        <v>0</v>
      </c>
      <c r="H360" s="101">
        <f>'[1]Z07 一般公共预算财政拨款收入支出决算表(财决07表)'!$K358</f>
        <v>0</v>
      </c>
      <c r="I360" s="91" t="str">
        <f t="shared" si="20"/>
        <v>2</v>
      </c>
      <c r="J360" s="91" t="str">
        <f t="shared" si="21"/>
        <v>2</v>
      </c>
      <c r="K360" s="91">
        <f t="shared" si="22"/>
        <v>4</v>
      </c>
      <c r="L360" s="91" t="str">
        <f t="shared" si="23"/>
        <v/>
      </c>
      <c r="O360" s="4"/>
      <c r="P360" s="4"/>
      <c r="Q360" s="4"/>
      <c r="R360" s="4"/>
      <c r="S360" s="4"/>
      <c r="T360" s="4"/>
      <c r="U360" s="4"/>
      <c r="V360" s="4"/>
      <c r="W360" s="4"/>
      <c r="X360" s="4"/>
    </row>
    <row r="361" spans="1:24">
      <c r="A361" s="4"/>
      <c r="B361" s="4"/>
      <c r="D361" s="4"/>
      <c r="E361" s="4"/>
      <c r="F361" s="4"/>
      <c r="G361" s="91">
        <f>'[1]Z07 一般公共预算财政拨款收入支出决算表(财决07表)'!A359</f>
        <v>0</v>
      </c>
      <c r="H361" s="101">
        <f>'[1]Z07 一般公共预算财政拨款收入支出决算表(财决07表)'!$K359</f>
        <v>0</v>
      </c>
      <c r="I361" s="91" t="str">
        <f t="shared" si="20"/>
        <v>2</v>
      </c>
      <c r="J361" s="91" t="str">
        <f t="shared" si="21"/>
        <v>2</v>
      </c>
      <c r="K361" s="91">
        <f t="shared" si="22"/>
        <v>4</v>
      </c>
      <c r="L361" s="91" t="str">
        <f t="shared" si="23"/>
        <v/>
      </c>
      <c r="O361" s="4"/>
      <c r="P361" s="4"/>
      <c r="Q361" s="4"/>
      <c r="R361" s="4"/>
      <c r="S361" s="4"/>
      <c r="T361" s="4"/>
      <c r="U361" s="4"/>
      <c r="V361" s="4"/>
      <c r="W361" s="4"/>
      <c r="X361" s="4"/>
    </row>
    <row r="362" spans="1:24">
      <c r="A362" s="4"/>
      <c r="B362" s="4"/>
      <c r="D362" s="4"/>
      <c r="E362" s="4"/>
      <c r="F362" s="4"/>
      <c r="G362" s="91">
        <f>'[1]Z07 一般公共预算财政拨款收入支出决算表(财决07表)'!A360</f>
        <v>0</v>
      </c>
      <c r="H362" s="101">
        <f>'[1]Z07 一般公共预算财政拨款收入支出决算表(财决07表)'!$K360</f>
        <v>0</v>
      </c>
      <c r="I362" s="91" t="str">
        <f t="shared" si="20"/>
        <v>2</v>
      </c>
      <c r="J362" s="91" t="str">
        <f t="shared" si="21"/>
        <v>2</v>
      </c>
      <c r="K362" s="91">
        <f t="shared" si="22"/>
        <v>4</v>
      </c>
      <c r="L362" s="91" t="str">
        <f t="shared" si="23"/>
        <v/>
      </c>
      <c r="O362" s="4"/>
      <c r="P362" s="4"/>
      <c r="Q362" s="4"/>
      <c r="R362" s="4"/>
      <c r="S362" s="4"/>
      <c r="T362" s="4"/>
      <c r="U362" s="4"/>
      <c r="V362" s="4"/>
      <c r="W362" s="4"/>
      <c r="X362" s="4"/>
    </row>
    <row r="363" spans="1:24">
      <c r="A363" s="4"/>
      <c r="B363" s="4"/>
      <c r="D363" s="4"/>
      <c r="E363" s="4"/>
      <c r="F363" s="4"/>
      <c r="G363" s="91">
        <f>'[1]Z07 一般公共预算财政拨款收入支出决算表(财决07表)'!A361</f>
        <v>0</v>
      </c>
      <c r="H363" s="101">
        <f>'[1]Z07 一般公共预算财政拨款收入支出决算表(财决07表)'!$K361</f>
        <v>0</v>
      </c>
      <c r="I363" s="91" t="str">
        <f t="shared" si="20"/>
        <v>2</v>
      </c>
      <c r="J363" s="91" t="str">
        <f t="shared" si="21"/>
        <v>2</v>
      </c>
      <c r="K363" s="91">
        <f t="shared" si="22"/>
        <v>4</v>
      </c>
      <c r="L363" s="91" t="str">
        <f t="shared" si="23"/>
        <v/>
      </c>
      <c r="O363" s="4"/>
      <c r="P363" s="4"/>
      <c r="Q363" s="4"/>
      <c r="R363" s="4"/>
      <c r="S363" s="4"/>
      <c r="T363" s="4"/>
      <c r="U363" s="4"/>
      <c r="V363" s="4"/>
      <c r="W363" s="4"/>
      <c r="X363" s="4"/>
    </row>
    <row r="364" spans="1:24">
      <c r="A364" s="4"/>
      <c r="B364" s="4"/>
      <c r="D364" s="4"/>
      <c r="E364" s="4"/>
      <c r="F364" s="4"/>
      <c r="G364" s="91">
        <f>'[1]Z07 一般公共预算财政拨款收入支出决算表(财决07表)'!A362</f>
        <v>0</v>
      </c>
      <c r="H364" s="101">
        <f>'[1]Z07 一般公共预算财政拨款收入支出决算表(财决07表)'!$K362</f>
        <v>0</v>
      </c>
      <c r="I364" s="91" t="str">
        <f t="shared" si="20"/>
        <v>2</v>
      </c>
      <c r="J364" s="91" t="str">
        <f t="shared" si="21"/>
        <v>2</v>
      </c>
      <c r="K364" s="91">
        <f t="shared" si="22"/>
        <v>4</v>
      </c>
      <c r="L364" s="91" t="str">
        <f t="shared" si="23"/>
        <v/>
      </c>
      <c r="O364" s="4"/>
      <c r="P364" s="4"/>
      <c r="Q364" s="4"/>
      <c r="R364" s="4"/>
      <c r="S364" s="4"/>
      <c r="T364" s="4"/>
      <c r="U364" s="4"/>
      <c r="V364" s="4"/>
      <c r="W364" s="4"/>
      <c r="X364" s="4"/>
    </row>
    <row r="365" spans="1:24">
      <c r="A365" s="4"/>
      <c r="B365" s="4"/>
      <c r="D365" s="4"/>
      <c r="E365" s="4"/>
      <c r="F365" s="4"/>
      <c r="G365" s="91">
        <f>'[1]Z07 一般公共预算财政拨款收入支出决算表(财决07表)'!A363</f>
        <v>0</v>
      </c>
      <c r="H365" s="101">
        <f>'[1]Z07 一般公共预算财政拨款收入支出决算表(财决07表)'!$K363</f>
        <v>0</v>
      </c>
      <c r="I365" s="91" t="str">
        <f t="shared" si="20"/>
        <v>2</v>
      </c>
      <c r="J365" s="91" t="str">
        <f t="shared" si="21"/>
        <v>2</v>
      </c>
      <c r="K365" s="91">
        <f t="shared" si="22"/>
        <v>4</v>
      </c>
      <c r="L365" s="91" t="str">
        <f t="shared" si="23"/>
        <v/>
      </c>
      <c r="O365" s="4"/>
      <c r="P365" s="4"/>
      <c r="Q365" s="4"/>
      <c r="R365" s="4"/>
      <c r="S365" s="4"/>
      <c r="T365" s="4"/>
      <c r="U365" s="4"/>
      <c r="V365" s="4"/>
      <c r="W365" s="4"/>
      <c r="X365" s="4"/>
    </row>
    <row r="366" spans="1:24">
      <c r="A366" s="4"/>
      <c r="B366" s="4"/>
      <c r="D366" s="4"/>
      <c r="E366" s="4"/>
      <c r="F366" s="4"/>
      <c r="G366" s="91">
        <f>'[1]Z07 一般公共预算财政拨款收入支出决算表(财决07表)'!A364</f>
        <v>0</v>
      </c>
      <c r="H366" s="101">
        <f>'[1]Z07 一般公共预算财政拨款收入支出决算表(财决07表)'!$K364</f>
        <v>0</v>
      </c>
      <c r="I366" s="91" t="str">
        <f t="shared" si="20"/>
        <v>2</v>
      </c>
      <c r="J366" s="91" t="str">
        <f t="shared" si="21"/>
        <v>2</v>
      </c>
      <c r="K366" s="91">
        <f t="shared" si="22"/>
        <v>4</v>
      </c>
      <c r="L366" s="91" t="str">
        <f t="shared" si="23"/>
        <v/>
      </c>
      <c r="O366" s="4"/>
      <c r="P366" s="4"/>
      <c r="Q366" s="4"/>
      <c r="R366" s="4"/>
      <c r="S366" s="4"/>
      <c r="T366" s="4"/>
      <c r="U366" s="4"/>
      <c r="V366" s="4"/>
      <c r="W366" s="4"/>
      <c r="X366" s="4"/>
    </row>
    <row r="367" spans="1:24">
      <c r="A367" s="4"/>
      <c r="B367" s="4"/>
      <c r="D367" s="4"/>
      <c r="E367" s="4"/>
      <c r="F367" s="4"/>
      <c r="G367" s="91">
        <f>'[1]Z07 一般公共预算财政拨款收入支出决算表(财决07表)'!A365</f>
        <v>0</v>
      </c>
      <c r="H367" s="101">
        <f>'[1]Z07 一般公共预算财政拨款收入支出决算表(财决07表)'!$K365</f>
        <v>0</v>
      </c>
      <c r="I367" s="91" t="str">
        <f t="shared" si="20"/>
        <v>2</v>
      </c>
      <c r="J367" s="91" t="str">
        <f t="shared" si="21"/>
        <v>2</v>
      </c>
      <c r="K367" s="91">
        <f t="shared" si="22"/>
        <v>4</v>
      </c>
      <c r="L367" s="91" t="str">
        <f t="shared" si="23"/>
        <v/>
      </c>
      <c r="O367" s="4"/>
      <c r="P367" s="4"/>
      <c r="Q367" s="4"/>
      <c r="R367" s="4"/>
      <c r="S367" s="4"/>
      <c r="T367" s="4"/>
      <c r="U367" s="4"/>
      <c r="V367" s="4"/>
      <c r="W367" s="4"/>
      <c r="X367" s="4"/>
    </row>
    <row r="368" spans="1:24">
      <c r="A368" s="4"/>
      <c r="B368" s="4"/>
      <c r="D368" s="4"/>
      <c r="E368" s="4"/>
      <c r="F368" s="4"/>
      <c r="G368" s="91">
        <f>'[1]Z07 一般公共预算财政拨款收入支出决算表(财决07表)'!A366</f>
        <v>0</v>
      </c>
      <c r="H368" s="101">
        <f>'[1]Z07 一般公共预算财政拨款收入支出决算表(财决07表)'!$K366</f>
        <v>0</v>
      </c>
      <c r="I368" s="91" t="str">
        <f t="shared" si="20"/>
        <v>2</v>
      </c>
      <c r="J368" s="91" t="str">
        <f t="shared" si="21"/>
        <v>2</v>
      </c>
      <c r="K368" s="91">
        <f t="shared" si="22"/>
        <v>4</v>
      </c>
      <c r="L368" s="91" t="str">
        <f t="shared" si="23"/>
        <v/>
      </c>
      <c r="O368" s="4"/>
      <c r="P368" s="4"/>
      <c r="Q368" s="4"/>
      <c r="R368" s="4"/>
      <c r="S368" s="4"/>
      <c r="T368" s="4"/>
      <c r="U368" s="4"/>
      <c r="V368" s="4"/>
      <c r="W368" s="4"/>
      <c r="X368" s="4"/>
    </row>
    <row r="369" spans="1:24">
      <c r="A369" s="4"/>
      <c r="B369" s="4"/>
      <c r="D369" s="4"/>
      <c r="E369" s="4"/>
      <c r="F369" s="4"/>
      <c r="G369" s="91">
        <f>'[1]Z07 一般公共预算财政拨款收入支出决算表(财决07表)'!A367</f>
        <v>0</v>
      </c>
      <c r="H369" s="101">
        <f>'[1]Z07 一般公共预算财政拨款收入支出决算表(财决07表)'!$K367</f>
        <v>0</v>
      </c>
      <c r="I369" s="91" t="str">
        <f t="shared" si="20"/>
        <v>2</v>
      </c>
      <c r="J369" s="91" t="str">
        <f t="shared" si="21"/>
        <v>2</v>
      </c>
      <c r="K369" s="91">
        <f t="shared" si="22"/>
        <v>4</v>
      </c>
      <c r="L369" s="91" t="str">
        <f t="shared" si="23"/>
        <v/>
      </c>
      <c r="O369" s="4"/>
      <c r="P369" s="4"/>
      <c r="Q369" s="4"/>
      <c r="R369" s="4"/>
      <c r="S369" s="4"/>
      <c r="T369" s="4"/>
      <c r="U369" s="4"/>
      <c r="V369" s="4"/>
      <c r="W369" s="4"/>
      <c r="X369" s="4"/>
    </row>
    <row r="370" spans="1:24">
      <c r="A370" s="4"/>
      <c r="B370" s="4"/>
      <c r="D370" s="4"/>
      <c r="E370" s="4"/>
      <c r="F370" s="4"/>
      <c r="G370" s="91">
        <f>'[1]Z07 一般公共预算财政拨款收入支出决算表(财决07表)'!A368</f>
        <v>0</v>
      </c>
      <c r="H370" s="101">
        <f>'[1]Z07 一般公共预算财政拨款收入支出决算表(财决07表)'!$K368</f>
        <v>0</v>
      </c>
      <c r="I370" s="91" t="str">
        <f t="shared" si="20"/>
        <v>2</v>
      </c>
      <c r="J370" s="91" t="str">
        <f t="shared" si="21"/>
        <v>2</v>
      </c>
      <c r="K370" s="91">
        <f t="shared" si="22"/>
        <v>4</v>
      </c>
      <c r="L370" s="91" t="str">
        <f t="shared" si="23"/>
        <v/>
      </c>
      <c r="O370" s="4"/>
      <c r="P370" s="4"/>
      <c r="Q370" s="4"/>
      <c r="R370" s="4"/>
      <c r="S370" s="4"/>
      <c r="T370" s="4"/>
      <c r="U370" s="4"/>
      <c r="V370" s="4"/>
      <c r="W370" s="4"/>
      <c r="X370" s="4"/>
    </row>
    <row r="371" spans="1:24">
      <c r="A371" s="4"/>
      <c r="B371" s="4"/>
      <c r="D371" s="4"/>
      <c r="E371" s="4"/>
      <c r="F371" s="4"/>
      <c r="G371" s="91">
        <f>'[1]Z07 一般公共预算财政拨款收入支出决算表(财决07表)'!A369</f>
        <v>0</v>
      </c>
      <c r="H371" s="101">
        <f>'[1]Z07 一般公共预算财政拨款收入支出决算表(财决07表)'!$K369</f>
        <v>0</v>
      </c>
      <c r="I371" s="91" t="str">
        <f t="shared" si="20"/>
        <v>2</v>
      </c>
      <c r="J371" s="91" t="str">
        <f t="shared" si="21"/>
        <v>2</v>
      </c>
      <c r="K371" s="91">
        <f t="shared" si="22"/>
        <v>4</v>
      </c>
      <c r="L371" s="91" t="str">
        <f t="shared" si="23"/>
        <v/>
      </c>
      <c r="O371" s="4"/>
      <c r="P371" s="4"/>
      <c r="Q371" s="4"/>
      <c r="R371" s="4"/>
      <c r="S371" s="4"/>
      <c r="T371" s="4"/>
      <c r="U371" s="4"/>
      <c r="V371" s="4"/>
      <c r="W371" s="4"/>
      <c r="X371" s="4"/>
    </row>
    <row r="372" spans="1:24">
      <c r="A372" s="4"/>
      <c r="B372" s="4"/>
      <c r="D372" s="4"/>
      <c r="E372" s="4"/>
      <c r="F372" s="4"/>
      <c r="G372" s="91">
        <f>'[1]Z07 一般公共预算财政拨款收入支出决算表(财决07表)'!A370</f>
        <v>0</v>
      </c>
      <c r="H372" s="101">
        <f>'[1]Z07 一般公共预算财政拨款收入支出决算表(财决07表)'!$K370</f>
        <v>0</v>
      </c>
      <c r="I372" s="91" t="str">
        <f t="shared" si="20"/>
        <v>2</v>
      </c>
      <c r="J372" s="91" t="str">
        <f t="shared" si="21"/>
        <v>2</v>
      </c>
      <c r="K372" s="91">
        <f t="shared" si="22"/>
        <v>4</v>
      </c>
      <c r="L372" s="91" t="str">
        <f t="shared" si="23"/>
        <v/>
      </c>
      <c r="O372" s="4"/>
      <c r="P372" s="4"/>
      <c r="Q372" s="4"/>
      <c r="R372" s="4"/>
      <c r="S372" s="4"/>
      <c r="T372" s="4"/>
      <c r="U372" s="4"/>
      <c r="V372" s="4"/>
      <c r="W372" s="4"/>
      <c r="X372" s="4"/>
    </row>
    <row r="373" spans="1:24">
      <c r="A373" s="4"/>
      <c r="B373" s="4"/>
      <c r="D373" s="4"/>
      <c r="E373" s="4"/>
      <c r="F373" s="4"/>
      <c r="G373" s="91">
        <f>'[1]Z07 一般公共预算财政拨款收入支出决算表(财决07表)'!A371</f>
        <v>0</v>
      </c>
      <c r="H373" s="101">
        <f>'[1]Z07 一般公共预算财政拨款收入支出决算表(财决07表)'!$K371</f>
        <v>0</v>
      </c>
      <c r="I373" s="91" t="str">
        <f t="shared" si="20"/>
        <v>2</v>
      </c>
      <c r="J373" s="91" t="str">
        <f t="shared" si="21"/>
        <v>2</v>
      </c>
      <c r="K373" s="91">
        <f t="shared" si="22"/>
        <v>4</v>
      </c>
      <c r="L373" s="91" t="str">
        <f t="shared" si="23"/>
        <v/>
      </c>
      <c r="O373" s="4"/>
      <c r="P373" s="4"/>
      <c r="Q373" s="4"/>
      <c r="R373" s="4"/>
      <c r="S373" s="4"/>
      <c r="T373" s="4"/>
      <c r="U373" s="4"/>
      <c r="V373" s="4"/>
      <c r="W373" s="4"/>
      <c r="X373" s="4"/>
    </row>
    <row r="374" spans="1:24">
      <c r="A374" s="4"/>
      <c r="B374" s="4"/>
      <c r="D374" s="4"/>
      <c r="E374" s="4"/>
      <c r="F374" s="4"/>
      <c r="G374" s="91">
        <f>'[1]Z07 一般公共预算财政拨款收入支出决算表(财决07表)'!A372</f>
        <v>0</v>
      </c>
      <c r="H374" s="101">
        <f>'[1]Z07 一般公共预算财政拨款收入支出决算表(财决07表)'!$K372</f>
        <v>0</v>
      </c>
      <c r="I374" s="91" t="str">
        <f t="shared" si="20"/>
        <v>2</v>
      </c>
      <c r="J374" s="91" t="str">
        <f t="shared" si="21"/>
        <v>2</v>
      </c>
      <c r="K374" s="91">
        <f t="shared" si="22"/>
        <v>4</v>
      </c>
      <c r="L374" s="91" t="str">
        <f t="shared" si="23"/>
        <v/>
      </c>
      <c r="O374" s="4"/>
      <c r="P374" s="4"/>
      <c r="Q374" s="4"/>
      <c r="R374" s="4"/>
      <c r="S374" s="4"/>
      <c r="T374" s="4"/>
      <c r="U374" s="4"/>
      <c r="V374" s="4"/>
      <c r="W374" s="4"/>
      <c r="X374" s="4"/>
    </row>
    <row r="375" spans="1:24">
      <c r="A375" s="4"/>
      <c r="B375" s="4"/>
      <c r="D375" s="4"/>
      <c r="E375" s="4"/>
      <c r="F375" s="4"/>
      <c r="G375" s="91">
        <f>'[1]Z07 一般公共预算财政拨款收入支出决算表(财决07表)'!A373</f>
        <v>0</v>
      </c>
      <c r="H375" s="101">
        <f>'[1]Z07 一般公共预算财政拨款收入支出决算表(财决07表)'!$K373</f>
        <v>0</v>
      </c>
      <c r="I375" s="91" t="str">
        <f t="shared" si="20"/>
        <v>2</v>
      </c>
      <c r="J375" s="91" t="str">
        <f t="shared" si="21"/>
        <v>2</v>
      </c>
      <c r="K375" s="91">
        <f t="shared" si="22"/>
        <v>4</v>
      </c>
      <c r="L375" s="91" t="str">
        <f t="shared" si="23"/>
        <v/>
      </c>
      <c r="O375" s="4"/>
      <c r="P375" s="4"/>
      <c r="Q375" s="4"/>
      <c r="R375" s="4"/>
      <c r="S375" s="4"/>
      <c r="T375" s="4"/>
      <c r="U375" s="4"/>
      <c r="V375" s="4"/>
      <c r="W375" s="4"/>
      <c r="X375" s="4"/>
    </row>
    <row r="376" spans="1:24">
      <c r="A376" s="4"/>
      <c r="B376" s="4"/>
      <c r="D376" s="4"/>
      <c r="E376" s="4"/>
      <c r="F376" s="4"/>
      <c r="G376" s="91">
        <f>'[1]Z07 一般公共预算财政拨款收入支出决算表(财决07表)'!A374</f>
        <v>0</v>
      </c>
      <c r="H376" s="101">
        <f>'[1]Z07 一般公共预算财政拨款收入支出决算表(财决07表)'!$K374</f>
        <v>0</v>
      </c>
      <c r="I376" s="91" t="str">
        <f t="shared" si="20"/>
        <v>2</v>
      </c>
      <c r="J376" s="91" t="str">
        <f t="shared" si="21"/>
        <v>2</v>
      </c>
      <c r="K376" s="91">
        <f t="shared" si="22"/>
        <v>4</v>
      </c>
      <c r="L376" s="91" t="str">
        <f t="shared" si="23"/>
        <v/>
      </c>
      <c r="O376" s="4"/>
      <c r="P376" s="4"/>
      <c r="Q376" s="4"/>
      <c r="R376" s="4"/>
      <c r="S376" s="4"/>
      <c r="T376" s="4"/>
      <c r="U376" s="4"/>
      <c r="V376" s="4"/>
      <c r="W376" s="4"/>
      <c r="X376" s="4"/>
    </row>
    <row r="377" spans="1:24">
      <c r="A377" s="4"/>
      <c r="B377" s="4"/>
      <c r="D377" s="4"/>
      <c r="E377" s="4"/>
      <c r="F377" s="4"/>
      <c r="G377" s="91">
        <f>'[1]Z07 一般公共预算财政拨款收入支出决算表(财决07表)'!A375</f>
        <v>0</v>
      </c>
      <c r="H377" s="101">
        <f>'[1]Z07 一般公共预算财政拨款收入支出决算表(财决07表)'!$K375</f>
        <v>0</v>
      </c>
      <c r="I377" s="91" t="str">
        <f t="shared" si="20"/>
        <v>2</v>
      </c>
      <c r="J377" s="91" t="str">
        <f t="shared" si="21"/>
        <v>2</v>
      </c>
      <c r="K377" s="91">
        <f t="shared" si="22"/>
        <v>4</v>
      </c>
      <c r="L377" s="91" t="str">
        <f t="shared" si="23"/>
        <v/>
      </c>
      <c r="O377" s="4"/>
      <c r="P377" s="4"/>
      <c r="Q377" s="4"/>
      <c r="R377" s="4"/>
      <c r="S377" s="4"/>
      <c r="T377" s="4"/>
      <c r="U377" s="4"/>
      <c r="V377" s="4"/>
      <c r="W377" s="4"/>
      <c r="X377" s="4"/>
    </row>
    <row r="378" spans="1:24">
      <c r="A378" s="4"/>
      <c r="B378" s="4"/>
      <c r="D378" s="4"/>
      <c r="E378" s="4"/>
      <c r="F378" s="4"/>
      <c r="G378" s="91">
        <f>'[1]Z07 一般公共预算财政拨款收入支出决算表(财决07表)'!A376</f>
        <v>0</v>
      </c>
      <c r="H378" s="101">
        <f>'[1]Z07 一般公共预算财政拨款收入支出决算表(财决07表)'!$K376</f>
        <v>0</v>
      </c>
      <c r="I378" s="91" t="str">
        <f t="shared" si="20"/>
        <v>2</v>
      </c>
      <c r="J378" s="91" t="str">
        <f t="shared" si="21"/>
        <v>2</v>
      </c>
      <c r="K378" s="91">
        <f t="shared" si="22"/>
        <v>4</v>
      </c>
      <c r="L378" s="91" t="str">
        <f t="shared" si="23"/>
        <v/>
      </c>
      <c r="O378" s="4"/>
      <c r="P378" s="4"/>
      <c r="Q378" s="4"/>
      <c r="R378" s="4"/>
      <c r="S378" s="4"/>
      <c r="T378" s="4"/>
      <c r="U378" s="4"/>
      <c r="V378" s="4"/>
      <c r="W378" s="4"/>
      <c r="X378" s="4"/>
    </row>
    <row r="379" spans="1:24">
      <c r="A379" s="4"/>
      <c r="B379" s="4"/>
      <c r="D379" s="4"/>
      <c r="E379" s="4"/>
      <c r="F379" s="4"/>
      <c r="G379" s="91">
        <f>'[1]Z07 一般公共预算财政拨款收入支出决算表(财决07表)'!A377</f>
        <v>0</v>
      </c>
      <c r="H379" s="101">
        <f>'[1]Z07 一般公共预算财政拨款收入支出决算表(财决07表)'!$K377</f>
        <v>0</v>
      </c>
      <c r="I379" s="91" t="str">
        <f t="shared" si="20"/>
        <v>2</v>
      </c>
      <c r="J379" s="91" t="str">
        <f t="shared" si="21"/>
        <v>2</v>
      </c>
      <c r="K379" s="91">
        <f t="shared" si="22"/>
        <v>4</v>
      </c>
      <c r="L379" s="91" t="str">
        <f t="shared" si="23"/>
        <v/>
      </c>
      <c r="O379" s="4"/>
      <c r="P379" s="4"/>
      <c r="Q379" s="4"/>
      <c r="R379" s="4"/>
      <c r="S379" s="4"/>
      <c r="T379" s="4"/>
      <c r="U379" s="4"/>
      <c r="V379" s="4"/>
      <c r="W379" s="4"/>
      <c r="X379" s="4"/>
    </row>
    <row r="380" spans="1:24">
      <c r="A380" s="4"/>
      <c r="B380" s="4"/>
      <c r="D380" s="4"/>
      <c r="E380" s="4"/>
      <c r="F380" s="4"/>
      <c r="G380" s="91">
        <f>'[1]Z07 一般公共预算财政拨款收入支出决算表(财决07表)'!A378</f>
        <v>0</v>
      </c>
      <c r="H380" s="101">
        <f>'[1]Z07 一般公共预算财政拨款收入支出决算表(财决07表)'!$K378</f>
        <v>0</v>
      </c>
      <c r="I380" s="91" t="str">
        <f t="shared" si="20"/>
        <v>2</v>
      </c>
      <c r="J380" s="91" t="str">
        <f t="shared" si="21"/>
        <v>2</v>
      </c>
      <c r="K380" s="91">
        <f t="shared" si="22"/>
        <v>4</v>
      </c>
      <c r="L380" s="91" t="str">
        <f t="shared" si="23"/>
        <v/>
      </c>
      <c r="O380" s="4"/>
      <c r="P380" s="4"/>
      <c r="Q380" s="4"/>
      <c r="R380" s="4"/>
      <c r="S380" s="4"/>
      <c r="T380" s="4"/>
      <c r="U380" s="4"/>
      <c r="V380" s="4"/>
      <c r="W380" s="4"/>
      <c r="X380" s="4"/>
    </row>
    <row r="381" spans="1:24">
      <c r="A381" s="4"/>
      <c r="B381" s="4"/>
      <c r="D381" s="4"/>
      <c r="E381" s="4"/>
      <c r="F381" s="4"/>
      <c r="G381" s="91">
        <f>'[1]Z07 一般公共预算财政拨款收入支出决算表(财决07表)'!A379</f>
        <v>0</v>
      </c>
      <c r="H381" s="101">
        <f>'[1]Z07 一般公共预算财政拨款收入支出决算表(财决07表)'!$K379</f>
        <v>0</v>
      </c>
      <c r="I381" s="91" t="str">
        <f t="shared" si="20"/>
        <v>2</v>
      </c>
      <c r="J381" s="91" t="str">
        <f t="shared" si="21"/>
        <v>2</v>
      </c>
      <c r="K381" s="91">
        <f t="shared" si="22"/>
        <v>4</v>
      </c>
      <c r="L381" s="91" t="str">
        <f t="shared" si="23"/>
        <v/>
      </c>
      <c r="O381" s="4"/>
      <c r="P381" s="4"/>
      <c r="Q381" s="4"/>
      <c r="R381" s="4"/>
      <c r="S381" s="4"/>
      <c r="T381" s="4"/>
      <c r="U381" s="4"/>
      <c r="V381" s="4"/>
      <c r="W381" s="4"/>
      <c r="X381" s="4"/>
    </row>
    <row r="382" spans="1:24">
      <c r="A382" s="4"/>
      <c r="B382" s="4"/>
      <c r="D382" s="4"/>
      <c r="E382" s="4"/>
      <c r="F382" s="4"/>
      <c r="G382" s="91">
        <f>'[1]Z07 一般公共预算财政拨款收入支出决算表(财决07表)'!A380</f>
        <v>0</v>
      </c>
      <c r="H382" s="101">
        <f>'[1]Z07 一般公共预算财政拨款收入支出决算表(财决07表)'!$K380</f>
        <v>0</v>
      </c>
      <c r="I382" s="91" t="str">
        <f t="shared" si="20"/>
        <v>2</v>
      </c>
      <c r="J382" s="91" t="str">
        <f t="shared" si="21"/>
        <v>2</v>
      </c>
      <c r="K382" s="91">
        <f t="shared" si="22"/>
        <v>4</v>
      </c>
      <c r="L382" s="91" t="str">
        <f t="shared" si="23"/>
        <v/>
      </c>
      <c r="O382" s="4"/>
      <c r="P382" s="4"/>
      <c r="Q382" s="4"/>
      <c r="R382" s="4"/>
      <c r="S382" s="4"/>
      <c r="T382" s="4"/>
      <c r="U382" s="4"/>
      <c r="V382" s="4"/>
      <c r="W382" s="4"/>
      <c r="X382" s="4"/>
    </row>
    <row r="383" spans="1:24">
      <c r="A383" s="4"/>
      <c r="B383" s="4"/>
      <c r="D383" s="4"/>
      <c r="E383" s="4"/>
      <c r="F383" s="4"/>
      <c r="G383" s="91">
        <f>'[1]Z07 一般公共预算财政拨款收入支出决算表(财决07表)'!A381</f>
        <v>0</v>
      </c>
      <c r="H383" s="101">
        <f>'[1]Z07 一般公共预算财政拨款收入支出决算表(财决07表)'!$K381</f>
        <v>0</v>
      </c>
      <c r="I383" s="91" t="str">
        <f t="shared" si="20"/>
        <v>2</v>
      </c>
      <c r="J383" s="91" t="str">
        <f t="shared" si="21"/>
        <v>2</v>
      </c>
      <c r="K383" s="91">
        <f t="shared" si="22"/>
        <v>4</v>
      </c>
      <c r="L383" s="91" t="str">
        <f t="shared" si="23"/>
        <v/>
      </c>
      <c r="O383" s="4"/>
      <c r="P383" s="4"/>
      <c r="Q383" s="4"/>
      <c r="R383" s="4"/>
      <c r="S383" s="4"/>
      <c r="T383" s="4"/>
      <c r="U383" s="4"/>
      <c r="V383" s="4"/>
      <c r="W383" s="4"/>
      <c r="X383" s="4"/>
    </row>
    <row r="384" spans="1:24">
      <c r="A384" s="4"/>
      <c r="B384" s="4"/>
      <c r="D384" s="4"/>
      <c r="E384" s="4"/>
      <c r="F384" s="4"/>
      <c r="G384" s="91">
        <f>'[1]Z07 一般公共预算财政拨款收入支出决算表(财决07表)'!A382</f>
        <v>0</v>
      </c>
      <c r="H384" s="101">
        <f>'[1]Z07 一般公共预算财政拨款收入支出决算表(财决07表)'!$K382</f>
        <v>0</v>
      </c>
      <c r="I384" s="91" t="str">
        <f t="shared" si="20"/>
        <v>2</v>
      </c>
      <c r="J384" s="91" t="str">
        <f t="shared" si="21"/>
        <v>2</v>
      </c>
      <c r="K384" s="91">
        <f t="shared" si="22"/>
        <v>4</v>
      </c>
      <c r="L384" s="91" t="str">
        <f t="shared" si="23"/>
        <v/>
      </c>
      <c r="O384" s="4"/>
      <c r="P384" s="4"/>
      <c r="Q384" s="4"/>
      <c r="R384" s="4"/>
      <c r="S384" s="4"/>
      <c r="T384" s="4"/>
      <c r="U384" s="4"/>
      <c r="V384" s="4"/>
      <c r="W384" s="4"/>
      <c r="X384" s="4"/>
    </row>
    <row r="385" spans="1:24">
      <c r="A385" s="4"/>
      <c r="B385" s="4"/>
      <c r="D385" s="4"/>
      <c r="E385" s="4"/>
      <c r="F385" s="4"/>
      <c r="G385" s="91">
        <f>'[1]Z07 一般公共预算财政拨款收入支出决算表(财决07表)'!A383</f>
        <v>0</v>
      </c>
      <c r="H385" s="101">
        <f>'[1]Z07 一般公共预算财政拨款收入支出决算表(财决07表)'!$K383</f>
        <v>0</v>
      </c>
      <c r="I385" s="91" t="str">
        <f t="shared" si="20"/>
        <v>2</v>
      </c>
      <c r="J385" s="91" t="str">
        <f t="shared" si="21"/>
        <v>2</v>
      </c>
      <c r="K385" s="91">
        <f t="shared" si="22"/>
        <v>4</v>
      </c>
      <c r="L385" s="91" t="str">
        <f t="shared" si="23"/>
        <v/>
      </c>
      <c r="O385" s="4"/>
      <c r="P385" s="4"/>
      <c r="Q385" s="4"/>
      <c r="R385" s="4"/>
      <c r="S385" s="4"/>
      <c r="T385" s="4"/>
      <c r="U385" s="4"/>
      <c r="V385" s="4"/>
      <c r="W385" s="4"/>
      <c r="X385" s="4"/>
    </row>
    <row r="386" spans="1:24">
      <c r="A386" s="4"/>
      <c r="B386" s="4"/>
      <c r="D386" s="4"/>
      <c r="E386" s="4"/>
      <c r="F386" s="4"/>
      <c r="G386" s="91">
        <f>'[1]Z07 一般公共预算财政拨款收入支出决算表(财决07表)'!A384</f>
        <v>0</v>
      </c>
      <c r="H386" s="101">
        <f>'[1]Z07 一般公共预算财政拨款收入支出决算表(财决07表)'!$K384</f>
        <v>0</v>
      </c>
      <c r="I386" s="91" t="str">
        <f t="shared" si="20"/>
        <v>2</v>
      </c>
      <c r="J386" s="91" t="str">
        <f t="shared" si="21"/>
        <v>2</v>
      </c>
      <c r="K386" s="91">
        <f t="shared" si="22"/>
        <v>4</v>
      </c>
      <c r="L386" s="91" t="str">
        <f t="shared" si="23"/>
        <v/>
      </c>
      <c r="O386" s="4"/>
      <c r="P386" s="4"/>
      <c r="Q386" s="4"/>
      <c r="R386" s="4"/>
      <c r="S386" s="4"/>
      <c r="T386" s="4"/>
      <c r="U386" s="4"/>
      <c r="V386" s="4"/>
      <c r="W386" s="4"/>
      <c r="X386" s="4"/>
    </row>
    <row r="387" spans="1:24">
      <c r="A387" s="4"/>
      <c r="B387" s="4"/>
      <c r="D387" s="4"/>
      <c r="E387" s="4"/>
      <c r="F387" s="4"/>
      <c r="G387" s="91">
        <f>'[1]Z07 一般公共预算财政拨款收入支出决算表(财决07表)'!A385</f>
        <v>0</v>
      </c>
      <c r="H387" s="101">
        <f>'[1]Z07 一般公共预算财政拨款收入支出决算表(财决07表)'!$K385</f>
        <v>0</v>
      </c>
      <c r="I387" s="91" t="str">
        <f t="shared" si="20"/>
        <v>2</v>
      </c>
      <c r="J387" s="91" t="str">
        <f t="shared" si="21"/>
        <v>2</v>
      </c>
      <c r="K387" s="91">
        <f t="shared" si="22"/>
        <v>4</v>
      </c>
      <c r="L387" s="91" t="str">
        <f t="shared" si="23"/>
        <v/>
      </c>
      <c r="O387" s="4"/>
      <c r="P387" s="4"/>
      <c r="Q387" s="4"/>
      <c r="R387" s="4"/>
      <c r="S387" s="4"/>
      <c r="T387" s="4"/>
      <c r="U387" s="4"/>
      <c r="V387" s="4"/>
      <c r="W387" s="4"/>
      <c r="X387" s="4"/>
    </row>
    <row r="388" spans="1:24">
      <c r="A388" s="4"/>
      <c r="B388" s="4"/>
      <c r="D388" s="4"/>
      <c r="E388" s="4"/>
      <c r="F388" s="4"/>
      <c r="G388" s="91">
        <f>'[1]Z07 一般公共预算财政拨款收入支出决算表(财决07表)'!A386</f>
        <v>0</v>
      </c>
      <c r="H388" s="101">
        <f>'[1]Z07 一般公共预算财政拨款收入支出决算表(财决07表)'!$K386</f>
        <v>0</v>
      </c>
      <c r="I388" s="91" t="str">
        <f t="shared" si="20"/>
        <v>2</v>
      </c>
      <c r="J388" s="91" t="str">
        <f t="shared" si="21"/>
        <v>2</v>
      </c>
      <c r="K388" s="91">
        <f t="shared" si="22"/>
        <v>4</v>
      </c>
      <c r="L388" s="91" t="str">
        <f t="shared" si="23"/>
        <v/>
      </c>
      <c r="O388" s="4"/>
      <c r="P388" s="4"/>
      <c r="Q388" s="4"/>
      <c r="R388" s="4"/>
      <c r="S388" s="4"/>
      <c r="T388" s="4"/>
      <c r="U388" s="4"/>
      <c r="V388" s="4"/>
      <c r="W388" s="4"/>
      <c r="X388" s="4"/>
    </row>
    <row r="389" spans="1:24">
      <c r="A389" s="4"/>
      <c r="B389" s="4"/>
      <c r="D389" s="4"/>
      <c r="E389" s="4"/>
      <c r="F389" s="4"/>
      <c r="G389" s="91">
        <f>'[1]Z07 一般公共预算财政拨款收入支出决算表(财决07表)'!A387</f>
        <v>0</v>
      </c>
      <c r="H389" s="101">
        <f>'[1]Z07 一般公共预算财政拨款收入支出决算表(财决07表)'!$K387</f>
        <v>0</v>
      </c>
      <c r="I389" s="91" t="str">
        <f t="shared" si="20"/>
        <v>2</v>
      </c>
      <c r="J389" s="91" t="str">
        <f t="shared" si="21"/>
        <v>2</v>
      </c>
      <c r="K389" s="91">
        <f t="shared" si="22"/>
        <v>4</v>
      </c>
      <c r="L389" s="91" t="str">
        <f t="shared" si="23"/>
        <v/>
      </c>
      <c r="O389" s="4"/>
      <c r="P389" s="4"/>
      <c r="Q389" s="4"/>
      <c r="R389" s="4"/>
      <c r="S389" s="4"/>
      <c r="T389" s="4"/>
      <c r="U389" s="4"/>
      <c r="V389" s="4"/>
      <c r="W389" s="4"/>
      <c r="X389" s="4"/>
    </row>
    <row r="390" spans="1:24">
      <c r="A390" s="4"/>
      <c r="B390" s="4"/>
      <c r="D390" s="4"/>
      <c r="E390" s="4"/>
      <c r="F390" s="4"/>
      <c r="G390" s="91">
        <f>'[1]Z07 一般公共预算财政拨款收入支出决算表(财决07表)'!A388</f>
        <v>0</v>
      </c>
      <c r="H390" s="101">
        <f>'[1]Z07 一般公共预算财政拨款收入支出决算表(财决07表)'!$K388</f>
        <v>0</v>
      </c>
      <c r="I390" s="91" t="str">
        <f t="shared" si="20"/>
        <v>2</v>
      </c>
      <c r="J390" s="91" t="str">
        <f t="shared" si="21"/>
        <v>2</v>
      </c>
      <c r="K390" s="91">
        <f t="shared" si="22"/>
        <v>4</v>
      </c>
      <c r="L390" s="91" t="str">
        <f t="shared" si="23"/>
        <v/>
      </c>
      <c r="O390" s="4"/>
      <c r="P390" s="4"/>
      <c r="Q390" s="4"/>
      <c r="R390" s="4"/>
      <c r="S390" s="4"/>
      <c r="T390" s="4"/>
      <c r="U390" s="4"/>
      <c r="V390" s="4"/>
      <c r="W390" s="4"/>
      <c r="X390" s="4"/>
    </row>
    <row r="391" spans="1:24">
      <c r="A391" s="4"/>
      <c r="B391" s="4"/>
      <c r="D391" s="4"/>
      <c r="E391" s="4"/>
      <c r="F391" s="4"/>
      <c r="G391" s="91">
        <f>'[1]Z07 一般公共预算财政拨款收入支出决算表(财决07表)'!A389</f>
        <v>0</v>
      </c>
      <c r="H391" s="101">
        <f>'[1]Z07 一般公共预算财政拨款收入支出决算表(财决07表)'!$K389</f>
        <v>0</v>
      </c>
      <c r="I391" s="91" t="str">
        <f t="shared" si="20"/>
        <v>2</v>
      </c>
      <c r="J391" s="91" t="str">
        <f t="shared" si="21"/>
        <v>2</v>
      </c>
      <c r="K391" s="91">
        <f t="shared" si="22"/>
        <v>4</v>
      </c>
      <c r="L391" s="91" t="str">
        <f t="shared" si="23"/>
        <v/>
      </c>
      <c r="O391" s="4"/>
      <c r="P391" s="4"/>
      <c r="Q391" s="4"/>
      <c r="R391" s="4"/>
      <c r="S391" s="4"/>
      <c r="T391" s="4"/>
      <c r="U391" s="4"/>
      <c r="V391" s="4"/>
      <c r="W391" s="4"/>
      <c r="X391" s="4"/>
    </row>
    <row r="392" spans="1:24">
      <c r="A392" s="4"/>
      <c r="B392" s="4"/>
      <c r="D392" s="4"/>
      <c r="E392" s="4"/>
      <c r="F392" s="4"/>
      <c r="G392" s="91">
        <f>'[1]Z07 一般公共预算财政拨款收入支出决算表(财决07表)'!A390</f>
        <v>0</v>
      </c>
      <c r="H392" s="101">
        <f>'[1]Z07 一般公共预算财政拨款收入支出决算表(财决07表)'!$K390</f>
        <v>0</v>
      </c>
      <c r="I392" s="91" t="str">
        <f t="shared" si="20"/>
        <v>2</v>
      </c>
      <c r="J392" s="91" t="str">
        <f t="shared" si="21"/>
        <v>2</v>
      </c>
      <c r="K392" s="91">
        <f t="shared" si="22"/>
        <v>4</v>
      </c>
      <c r="L392" s="91" t="str">
        <f t="shared" si="23"/>
        <v/>
      </c>
      <c r="O392" s="4"/>
      <c r="P392" s="4"/>
      <c r="Q392" s="4"/>
      <c r="R392" s="4"/>
      <c r="S392" s="4"/>
      <c r="T392" s="4"/>
      <c r="U392" s="4"/>
      <c r="V392" s="4"/>
      <c r="W392" s="4"/>
      <c r="X392" s="4"/>
    </row>
    <row r="393" spans="1:24">
      <c r="A393" s="4"/>
      <c r="B393" s="4"/>
      <c r="D393" s="4"/>
      <c r="E393" s="4"/>
      <c r="F393" s="4"/>
      <c r="G393" s="91">
        <f>'[1]Z07 一般公共预算财政拨款收入支出决算表(财决07表)'!A391</f>
        <v>0</v>
      </c>
      <c r="H393" s="101">
        <f>'[1]Z07 一般公共预算财政拨款收入支出决算表(财决07表)'!$K391</f>
        <v>0</v>
      </c>
      <c r="I393" s="91" t="str">
        <f t="shared" si="20"/>
        <v>2</v>
      </c>
      <c r="J393" s="91" t="str">
        <f t="shared" si="21"/>
        <v>2</v>
      </c>
      <c r="K393" s="91">
        <f t="shared" si="22"/>
        <v>4</v>
      </c>
      <c r="L393" s="91" t="str">
        <f t="shared" si="23"/>
        <v/>
      </c>
      <c r="O393" s="4"/>
      <c r="P393" s="4"/>
      <c r="Q393" s="4"/>
      <c r="R393" s="4"/>
      <c r="S393" s="4"/>
      <c r="T393" s="4"/>
      <c r="U393" s="4"/>
      <c r="V393" s="4"/>
      <c r="W393" s="4"/>
      <c r="X393" s="4"/>
    </row>
    <row r="394" spans="1:24">
      <c r="A394" s="4"/>
      <c r="B394" s="4"/>
      <c r="D394" s="4"/>
      <c r="E394" s="4"/>
      <c r="F394" s="4"/>
      <c r="G394" s="91">
        <f>'[1]Z07 一般公共预算财政拨款收入支出决算表(财决07表)'!A392</f>
        <v>0</v>
      </c>
      <c r="H394" s="101">
        <f>'[1]Z07 一般公共预算财政拨款收入支出决算表(财决07表)'!$K392</f>
        <v>0</v>
      </c>
      <c r="I394" s="91" t="str">
        <f t="shared" si="20"/>
        <v>2</v>
      </c>
      <c r="J394" s="91" t="str">
        <f t="shared" si="21"/>
        <v>2</v>
      </c>
      <c r="K394" s="91">
        <f t="shared" si="22"/>
        <v>4</v>
      </c>
      <c r="L394" s="91" t="str">
        <f t="shared" si="23"/>
        <v/>
      </c>
      <c r="O394" s="4"/>
      <c r="P394" s="4"/>
      <c r="Q394" s="4"/>
      <c r="R394" s="4"/>
      <c r="S394" s="4"/>
      <c r="T394" s="4"/>
      <c r="U394" s="4"/>
      <c r="V394" s="4"/>
      <c r="W394" s="4"/>
      <c r="X394" s="4"/>
    </row>
    <row r="395" spans="1:24">
      <c r="A395" s="4"/>
      <c r="B395" s="4"/>
      <c r="D395" s="4"/>
      <c r="E395" s="4"/>
      <c r="F395" s="4"/>
      <c r="G395" s="91">
        <f>'[1]Z07 一般公共预算财政拨款收入支出决算表(财决07表)'!A393</f>
        <v>0</v>
      </c>
      <c r="H395" s="101">
        <f>'[1]Z07 一般公共预算财政拨款收入支出决算表(财决07表)'!$K393</f>
        <v>0</v>
      </c>
      <c r="I395" s="91" t="str">
        <f t="shared" si="20"/>
        <v>2</v>
      </c>
      <c r="J395" s="91" t="str">
        <f t="shared" si="21"/>
        <v>2</v>
      </c>
      <c r="K395" s="91">
        <f t="shared" si="22"/>
        <v>4</v>
      </c>
      <c r="L395" s="91" t="str">
        <f t="shared" si="23"/>
        <v/>
      </c>
      <c r="O395" s="4"/>
      <c r="P395" s="4"/>
      <c r="Q395" s="4"/>
      <c r="R395" s="4"/>
      <c r="S395" s="4"/>
      <c r="T395" s="4"/>
      <c r="U395" s="4"/>
      <c r="V395" s="4"/>
      <c r="W395" s="4"/>
      <c r="X395" s="4"/>
    </row>
    <row r="396" spans="1:24">
      <c r="A396" s="4"/>
      <c r="B396" s="4"/>
      <c r="D396" s="4"/>
      <c r="E396" s="4"/>
      <c r="F396" s="4"/>
      <c r="G396" s="91">
        <f>'[1]Z07 一般公共预算财政拨款收入支出决算表(财决07表)'!A394</f>
        <v>0</v>
      </c>
      <c r="H396" s="101">
        <f>'[1]Z07 一般公共预算财政拨款收入支出决算表(财决07表)'!$K394</f>
        <v>0</v>
      </c>
      <c r="I396" s="91" t="str">
        <f t="shared" si="20"/>
        <v>2</v>
      </c>
      <c r="J396" s="91" t="str">
        <f t="shared" si="21"/>
        <v>2</v>
      </c>
      <c r="K396" s="91">
        <f t="shared" si="22"/>
        <v>4</v>
      </c>
      <c r="L396" s="91" t="str">
        <f t="shared" si="23"/>
        <v/>
      </c>
      <c r="O396" s="4"/>
      <c r="P396" s="4"/>
      <c r="Q396" s="4"/>
      <c r="R396" s="4"/>
      <c r="S396" s="4"/>
      <c r="T396" s="4"/>
      <c r="U396" s="4"/>
      <c r="V396" s="4"/>
      <c r="W396" s="4"/>
      <c r="X396" s="4"/>
    </row>
    <row r="397" spans="1:24">
      <c r="A397" s="4"/>
      <c r="B397" s="4"/>
      <c r="D397" s="4"/>
      <c r="E397" s="4"/>
      <c r="F397" s="4"/>
      <c r="G397" s="91">
        <f>'[1]Z07 一般公共预算财政拨款收入支出决算表(财决07表)'!A395</f>
        <v>0</v>
      </c>
      <c r="H397" s="101">
        <f>'[1]Z07 一般公共预算财政拨款收入支出决算表(财决07表)'!$K395</f>
        <v>0</v>
      </c>
      <c r="I397" s="91" t="str">
        <f t="shared" ref="I397:I460" si="24">IF(G397&gt;0,"1","2")</f>
        <v>2</v>
      </c>
      <c r="J397" s="91" t="str">
        <f t="shared" ref="J397:J460" si="25">IF(H397&gt;0,"1","2")</f>
        <v>2</v>
      </c>
      <c r="K397" s="91">
        <f t="shared" ref="K397:K460" si="26">I397+J397</f>
        <v>4</v>
      </c>
      <c r="L397" s="91" t="str">
        <f t="shared" ref="L397:L460" si="27">IF(C397&lt;&gt;"",ROW(),"")</f>
        <v/>
      </c>
      <c r="O397" s="4"/>
      <c r="P397" s="4"/>
      <c r="Q397" s="4"/>
      <c r="R397" s="4"/>
      <c r="S397" s="4"/>
      <c r="T397" s="4"/>
      <c r="U397" s="4"/>
      <c r="V397" s="4"/>
      <c r="W397" s="4"/>
      <c r="X397" s="4"/>
    </row>
    <row r="398" spans="1:24">
      <c r="A398" s="4"/>
      <c r="B398" s="4"/>
      <c r="D398" s="4"/>
      <c r="E398" s="4"/>
      <c r="F398" s="4"/>
      <c r="G398" s="91">
        <f>'[1]Z07 一般公共预算财政拨款收入支出决算表(财决07表)'!A396</f>
        <v>0</v>
      </c>
      <c r="H398" s="101">
        <f>'[1]Z07 一般公共预算财政拨款收入支出决算表(财决07表)'!$K396</f>
        <v>0</v>
      </c>
      <c r="I398" s="91" t="str">
        <f t="shared" si="24"/>
        <v>2</v>
      </c>
      <c r="J398" s="91" t="str">
        <f t="shared" si="25"/>
        <v>2</v>
      </c>
      <c r="K398" s="91">
        <f t="shared" si="26"/>
        <v>4</v>
      </c>
      <c r="L398" s="91" t="str">
        <f t="shared" si="27"/>
        <v/>
      </c>
      <c r="O398" s="4"/>
      <c r="P398" s="4"/>
      <c r="Q398" s="4"/>
      <c r="R398" s="4"/>
      <c r="S398" s="4"/>
      <c r="T398" s="4"/>
      <c r="U398" s="4"/>
      <c r="V398" s="4"/>
      <c r="W398" s="4"/>
      <c r="X398" s="4"/>
    </row>
    <row r="399" spans="1:24">
      <c r="A399" s="4"/>
      <c r="B399" s="4"/>
      <c r="D399" s="4"/>
      <c r="E399" s="4"/>
      <c r="F399" s="4"/>
      <c r="G399" s="91">
        <f>'[1]Z07 一般公共预算财政拨款收入支出决算表(财决07表)'!A397</f>
        <v>0</v>
      </c>
      <c r="H399" s="101">
        <f>'[1]Z07 一般公共预算财政拨款收入支出决算表(财决07表)'!$K397</f>
        <v>0</v>
      </c>
      <c r="I399" s="91" t="str">
        <f t="shared" si="24"/>
        <v>2</v>
      </c>
      <c r="J399" s="91" t="str">
        <f t="shared" si="25"/>
        <v>2</v>
      </c>
      <c r="K399" s="91">
        <f t="shared" si="26"/>
        <v>4</v>
      </c>
      <c r="L399" s="91" t="str">
        <f t="shared" si="27"/>
        <v/>
      </c>
      <c r="O399" s="4"/>
      <c r="P399" s="4"/>
      <c r="Q399" s="4"/>
      <c r="R399" s="4"/>
      <c r="S399" s="4"/>
      <c r="T399" s="4"/>
      <c r="U399" s="4"/>
      <c r="V399" s="4"/>
      <c r="W399" s="4"/>
      <c r="X399" s="4"/>
    </row>
    <row r="400" spans="1:24">
      <c r="A400" s="4"/>
      <c r="B400" s="4"/>
      <c r="D400" s="4"/>
      <c r="E400" s="4"/>
      <c r="F400" s="4"/>
      <c r="G400" s="91">
        <f>'[1]Z07 一般公共预算财政拨款收入支出决算表(财决07表)'!A398</f>
        <v>0</v>
      </c>
      <c r="H400" s="101">
        <f>'[1]Z07 一般公共预算财政拨款收入支出决算表(财决07表)'!$K398</f>
        <v>0</v>
      </c>
      <c r="I400" s="91" t="str">
        <f t="shared" si="24"/>
        <v>2</v>
      </c>
      <c r="J400" s="91" t="str">
        <f t="shared" si="25"/>
        <v>2</v>
      </c>
      <c r="K400" s="91">
        <f t="shared" si="26"/>
        <v>4</v>
      </c>
      <c r="L400" s="91" t="str">
        <f t="shared" si="27"/>
        <v/>
      </c>
      <c r="O400" s="4"/>
      <c r="P400" s="4"/>
      <c r="Q400" s="4"/>
      <c r="R400" s="4"/>
      <c r="S400" s="4"/>
      <c r="T400" s="4"/>
      <c r="U400" s="4"/>
      <c r="V400" s="4"/>
      <c r="W400" s="4"/>
      <c r="X400" s="4"/>
    </row>
    <row r="401" spans="1:24">
      <c r="A401" s="4"/>
      <c r="B401" s="4"/>
      <c r="D401" s="4"/>
      <c r="E401" s="4"/>
      <c r="F401" s="4"/>
      <c r="G401" s="91">
        <f>'[1]Z07 一般公共预算财政拨款收入支出决算表(财决07表)'!A399</f>
        <v>0</v>
      </c>
      <c r="H401" s="101">
        <f>'[1]Z07 一般公共预算财政拨款收入支出决算表(财决07表)'!$K399</f>
        <v>0</v>
      </c>
      <c r="I401" s="91" t="str">
        <f t="shared" si="24"/>
        <v>2</v>
      </c>
      <c r="J401" s="91" t="str">
        <f t="shared" si="25"/>
        <v>2</v>
      </c>
      <c r="K401" s="91">
        <f t="shared" si="26"/>
        <v>4</v>
      </c>
      <c r="L401" s="91" t="str">
        <f t="shared" si="27"/>
        <v/>
      </c>
      <c r="O401" s="4"/>
      <c r="P401" s="4"/>
      <c r="Q401" s="4"/>
      <c r="R401" s="4"/>
      <c r="S401" s="4"/>
      <c r="T401" s="4"/>
      <c r="U401" s="4"/>
      <c r="V401" s="4"/>
      <c r="W401" s="4"/>
      <c r="X401" s="4"/>
    </row>
    <row r="402" spans="1:24">
      <c r="A402" s="4"/>
      <c r="B402" s="4"/>
      <c r="D402" s="4"/>
      <c r="E402" s="4"/>
      <c r="F402" s="4"/>
      <c r="G402" s="91">
        <f>'[1]Z07 一般公共预算财政拨款收入支出决算表(财决07表)'!A400</f>
        <v>0</v>
      </c>
      <c r="H402" s="101">
        <f>'[1]Z07 一般公共预算财政拨款收入支出决算表(财决07表)'!$K400</f>
        <v>0</v>
      </c>
      <c r="I402" s="91" t="str">
        <f t="shared" si="24"/>
        <v>2</v>
      </c>
      <c r="J402" s="91" t="str">
        <f t="shared" si="25"/>
        <v>2</v>
      </c>
      <c r="K402" s="91">
        <f t="shared" si="26"/>
        <v>4</v>
      </c>
      <c r="L402" s="91" t="str">
        <f t="shared" si="27"/>
        <v/>
      </c>
      <c r="O402" s="4"/>
      <c r="P402" s="4"/>
      <c r="Q402" s="4"/>
      <c r="R402" s="4"/>
      <c r="S402" s="4"/>
      <c r="T402" s="4"/>
      <c r="U402" s="4"/>
      <c r="V402" s="4"/>
      <c r="W402" s="4"/>
      <c r="X402" s="4"/>
    </row>
    <row r="403" spans="1:24">
      <c r="A403" s="4"/>
      <c r="B403" s="4"/>
      <c r="D403" s="4"/>
      <c r="E403" s="4"/>
      <c r="F403" s="4"/>
      <c r="G403" s="91">
        <f>'[1]Z07 一般公共预算财政拨款收入支出决算表(财决07表)'!A401</f>
        <v>0</v>
      </c>
      <c r="H403" s="101">
        <f>'[1]Z07 一般公共预算财政拨款收入支出决算表(财决07表)'!$K401</f>
        <v>0</v>
      </c>
      <c r="I403" s="91" t="str">
        <f t="shared" si="24"/>
        <v>2</v>
      </c>
      <c r="J403" s="91" t="str">
        <f t="shared" si="25"/>
        <v>2</v>
      </c>
      <c r="K403" s="91">
        <f t="shared" si="26"/>
        <v>4</v>
      </c>
      <c r="L403" s="91" t="str">
        <f t="shared" si="27"/>
        <v/>
      </c>
      <c r="O403" s="4"/>
      <c r="P403" s="4"/>
      <c r="Q403" s="4"/>
      <c r="R403" s="4"/>
      <c r="S403" s="4"/>
      <c r="T403" s="4"/>
      <c r="U403" s="4"/>
      <c r="V403" s="4"/>
      <c r="W403" s="4"/>
      <c r="X403" s="4"/>
    </row>
    <row r="404" spans="1:24">
      <c r="A404" s="4"/>
      <c r="B404" s="4"/>
      <c r="D404" s="4"/>
      <c r="E404" s="4"/>
      <c r="F404" s="4"/>
      <c r="G404" s="91">
        <f>'[1]Z07 一般公共预算财政拨款收入支出决算表(财决07表)'!A402</f>
        <v>0</v>
      </c>
      <c r="H404" s="101">
        <f>'[1]Z07 一般公共预算财政拨款收入支出决算表(财决07表)'!$K402</f>
        <v>0</v>
      </c>
      <c r="I404" s="91" t="str">
        <f t="shared" si="24"/>
        <v>2</v>
      </c>
      <c r="J404" s="91" t="str">
        <f t="shared" si="25"/>
        <v>2</v>
      </c>
      <c r="K404" s="91">
        <f t="shared" si="26"/>
        <v>4</v>
      </c>
      <c r="L404" s="91" t="str">
        <f t="shared" si="27"/>
        <v/>
      </c>
      <c r="O404" s="4"/>
      <c r="P404" s="4"/>
      <c r="Q404" s="4"/>
      <c r="R404" s="4"/>
      <c r="S404" s="4"/>
      <c r="T404" s="4"/>
      <c r="U404" s="4"/>
      <c r="V404" s="4"/>
      <c r="W404" s="4"/>
      <c r="X404" s="4"/>
    </row>
    <row r="405" spans="1:24">
      <c r="A405" s="4"/>
      <c r="B405" s="4"/>
      <c r="D405" s="4"/>
      <c r="E405" s="4"/>
      <c r="F405" s="4"/>
      <c r="G405" s="91">
        <f>'[1]Z07 一般公共预算财政拨款收入支出决算表(财决07表)'!A403</f>
        <v>0</v>
      </c>
      <c r="H405" s="101">
        <f>'[1]Z07 一般公共预算财政拨款收入支出决算表(财决07表)'!$K403</f>
        <v>0</v>
      </c>
      <c r="I405" s="91" t="str">
        <f t="shared" si="24"/>
        <v>2</v>
      </c>
      <c r="J405" s="91" t="str">
        <f t="shared" si="25"/>
        <v>2</v>
      </c>
      <c r="K405" s="91">
        <f t="shared" si="26"/>
        <v>4</v>
      </c>
      <c r="L405" s="91" t="str">
        <f t="shared" si="27"/>
        <v/>
      </c>
      <c r="O405" s="4"/>
      <c r="P405" s="4"/>
      <c r="Q405" s="4"/>
      <c r="R405" s="4"/>
      <c r="S405" s="4"/>
      <c r="T405" s="4"/>
      <c r="U405" s="4"/>
      <c r="V405" s="4"/>
      <c r="W405" s="4"/>
      <c r="X405" s="4"/>
    </row>
    <row r="406" spans="1:24">
      <c r="A406" s="4"/>
      <c r="B406" s="4"/>
      <c r="D406" s="4"/>
      <c r="E406" s="4"/>
      <c r="F406" s="4"/>
      <c r="G406" s="91">
        <f>'[1]Z07 一般公共预算财政拨款收入支出决算表(财决07表)'!A404</f>
        <v>0</v>
      </c>
      <c r="H406" s="101">
        <f>'[1]Z07 一般公共预算财政拨款收入支出决算表(财决07表)'!$K404</f>
        <v>0</v>
      </c>
      <c r="I406" s="91" t="str">
        <f t="shared" si="24"/>
        <v>2</v>
      </c>
      <c r="J406" s="91" t="str">
        <f t="shared" si="25"/>
        <v>2</v>
      </c>
      <c r="K406" s="91">
        <f t="shared" si="26"/>
        <v>4</v>
      </c>
      <c r="L406" s="91" t="str">
        <f t="shared" si="27"/>
        <v/>
      </c>
      <c r="O406" s="4"/>
      <c r="P406" s="4"/>
      <c r="Q406" s="4"/>
      <c r="R406" s="4"/>
      <c r="S406" s="4"/>
      <c r="T406" s="4"/>
      <c r="U406" s="4"/>
      <c r="V406" s="4"/>
      <c r="W406" s="4"/>
      <c r="X406" s="4"/>
    </row>
    <row r="407" spans="1:24">
      <c r="A407" s="4"/>
      <c r="B407" s="4"/>
      <c r="D407" s="4"/>
      <c r="E407" s="4"/>
      <c r="F407" s="4"/>
      <c r="G407" s="91">
        <f>'[1]Z07 一般公共预算财政拨款收入支出决算表(财决07表)'!A405</f>
        <v>0</v>
      </c>
      <c r="H407" s="101">
        <f>'[1]Z07 一般公共预算财政拨款收入支出决算表(财决07表)'!$K405</f>
        <v>0</v>
      </c>
      <c r="I407" s="91" t="str">
        <f t="shared" si="24"/>
        <v>2</v>
      </c>
      <c r="J407" s="91" t="str">
        <f t="shared" si="25"/>
        <v>2</v>
      </c>
      <c r="K407" s="91">
        <f t="shared" si="26"/>
        <v>4</v>
      </c>
      <c r="L407" s="91" t="str">
        <f t="shared" si="27"/>
        <v/>
      </c>
      <c r="O407" s="4"/>
      <c r="P407" s="4"/>
      <c r="Q407" s="4"/>
      <c r="R407" s="4"/>
      <c r="S407" s="4"/>
      <c r="T407" s="4"/>
      <c r="U407" s="4"/>
      <c r="V407" s="4"/>
      <c r="W407" s="4"/>
      <c r="X407" s="4"/>
    </row>
    <row r="408" spans="1:24">
      <c r="A408" s="4"/>
      <c r="B408" s="4"/>
      <c r="D408" s="4"/>
      <c r="E408" s="4"/>
      <c r="F408" s="4"/>
      <c r="G408" s="91">
        <f>'[1]Z07 一般公共预算财政拨款收入支出决算表(财决07表)'!A406</f>
        <v>0</v>
      </c>
      <c r="H408" s="101">
        <f>'[1]Z07 一般公共预算财政拨款收入支出决算表(财决07表)'!$K406</f>
        <v>0</v>
      </c>
      <c r="I408" s="91" t="str">
        <f t="shared" si="24"/>
        <v>2</v>
      </c>
      <c r="J408" s="91" t="str">
        <f t="shared" si="25"/>
        <v>2</v>
      </c>
      <c r="K408" s="91">
        <f t="shared" si="26"/>
        <v>4</v>
      </c>
      <c r="L408" s="91" t="str">
        <f t="shared" si="27"/>
        <v/>
      </c>
      <c r="O408" s="4"/>
      <c r="P408" s="4"/>
      <c r="Q408" s="4"/>
      <c r="R408" s="4"/>
      <c r="S408" s="4"/>
      <c r="T408" s="4"/>
      <c r="U408" s="4"/>
      <c r="V408" s="4"/>
      <c r="W408" s="4"/>
      <c r="X408" s="4"/>
    </row>
    <row r="409" spans="1:24">
      <c r="A409" s="4"/>
      <c r="B409" s="4"/>
      <c r="D409" s="4"/>
      <c r="E409" s="4"/>
      <c r="F409" s="4"/>
      <c r="G409" s="91">
        <f>'[1]Z07 一般公共预算财政拨款收入支出决算表(财决07表)'!A407</f>
        <v>0</v>
      </c>
      <c r="H409" s="101">
        <f>'[1]Z07 一般公共预算财政拨款收入支出决算表(财决07表)'!$K407</f>
        <v>0</v>
      </c>
      <c r="I409" s="91" t="str">
        <f t="shared" si="24"/>
        <v>2</v>
      </c>
      <c r="J409" s="91" t="str">
        <f t="shared" si="25"/>
        <v>2</v>
      </c>
      <c r="K409" s="91">
        <f t="shared" si="26"/>
        <v>4</v>
      </c>
      <c r="L409" s="91" t="str">
        <f t="shared" si="27"/>
        <v/>
      </c>
      <c r="O409" s="4"/>
      <c r="P409" s="4"/>
      <c r="Q409" s="4"/>
      <c r="R409" s="4"/>
      <c r="S409" s="4"/>
      <c r="T409" s="4"/>
      <c r="U409" s="4"/>
      <c r="V409" s="4"/>
      <c r="W409" s="4"/>
      <c r="X409" s="4"/>
    </row>
    <row r="410" spans="1:24">
      <c r="A410" s="4"/>
      <c r="B410" s="4"/>
      <c r="D410" s="4"/>
      <c r="E410" s="4"/>
      <c r="F410" s="4"/>
      <c r="G410" s="91">
        <f>'[1]Z07 一般公共预算财政拨款收入支出决算表(财决07表)'!A408</f>
        <v>0</v>
      </c>
      <c r="H410" s="101">
        <f>'[1]Z07 一般公共预算财政拨款收入支出决算表(财决07表)'!$K408</f>
        <v>0</v>
      </c>
      <c r="I410" s="91" t="str">
        <f t="shared" si="24"/>
        <v>2</v>
      </c>
      <c r="J410" s="91" t="str">
        <f t="shared" si="25"/>
        <v>2</v>
      </c>
      <c r="K410" s="91">
        <f t="shared" si="26"/>
        <v>4</v>
      </c>
      <c r="L410" s="91" t="str">
        <f t="shared" si="27"/>
        <v/>
      </c>
      <c r="O410" s="4"/>
      <c r="P410" s="4"/>
      <c r="Q410" s="4"/>
      <c r="R410" s="4"/>
      <c r="S410" s="4"/>
      <c r="T410" s="4"/>
      <c r="U410" s="4"/>
      <c r="V410" s="4"/>
      <c r="W410" s="4"/>
      <c r="X410" s="4"/>
    </row>
    <row r="411" spans="1:24">
      <c r="A411" s="4"/>
      <c r="B411" s="4"/>
      <c r="D411" s="4"/>
      <c r="E411" s="4"/>
      <c r="F411" s="4"/>
      <c r="G411" s="91">
        <f>'[1]Z07 一般公共预算财政拨款收入支出决算表(财决07表)'!A409</f>
        <v>0</v>
      </c>
      <c r="H411" s="101">
        <f>'[1]Z07 一般公共预算财政拨款收入支出决算表(财决07表)'!$K409</f>
        <v>0</v>
      </c>
      <c r="I411" s="91" t="str">
        <f t="shared" si="24"/>
        <v>2</v>
      </c>
      <c r="J411" s="91" t="str">
        <f t="shared" si="25"/>
        <v>2</v>
      </c>
      <c r="K411" s="91">
        <f t="shared" si="26"/>
        <v>4</v>
      </c>
      <c r="L411" s="91" t="str">
        <f t="shared" si="27"/>
        <v/>
      </c>
      <c r="O411" s="4"/>
      <c r="P411" s="4"/>
      <c r="Q411" s="4"/>
      <c r="R411" s="4"/>
      <c r="S411" s="4"/>
      <c r="T411" s="4"/>
      <c r="U411" s="4"/>
      <c r="V411" s="4"/>
      <c r="W411" s="4"/>
      <c r="X411" s="4"/>
    </row>
    <row r="412" spans="1:24">
      <c r="A412" s="4"/>
      <c r="B412" s="4"/>
      <c r="D412" s="4"/>
      <c r="E412" s="4"/>
      <c r="F412" s="4"/>
      <c r="G412" s="91">
        <f>'[1]Z07 一般公共预算财政拨款收入支出决算表(财决07表)'!A410</f>
        <v>0</v>
      </c>
      <c r="H412" s="101">
        <f>'[1]Z07 一般公共预算财政拨款收入支出决算表(财决07表)'!$K410</f>
        <v>0</v>
      </c>
      <c r="I412" s="91" t="str">
        <f t="shared" si="24"/>
        <v>2</v>
      </c>
      <c r="J412" s="91" t="str">
        <f t="shared" si="25"/>
        <v>2</v>
      </c>
      <c r="K412" s="91">
        <f t="shared" si="26"/>
        <v>4</v>
      </c>
      <c r="L412" s="91" t="str">
        <f t="shared" si="27"/>
        <v/>
      </c>
      <c r="O412" s="4"/>
      <c r="P412" s="4"/>
      <c r="Q412" s="4"/>
      <c r="R412" s="4"/>
      <c r="S412" s="4"/>
      <c r="T412" s="4"/>
      <c r="U412" s="4"/>
      <c r="V412" s="4"/>
      <c r="W412" s="4"/>
      <c r="X412" s="4"/>
    </row>
    <row r="413" spans="1:24">
      <c r="A413" s="4"/>
      <c r="B413" s="4"/>
      <c r="D413" s="4"/>
      <c r="E413" s="4"/>
      <c r="F413" s="4"/>
      <c r="G413" s="91">
        <f>'[1]Z07 一般公共预算财政拨款收入支出决算表(财决07表)'!A411</f>
        <v>0</v>
      </c>
      <c r="H413" s="101">
        <f>'[1]Z07 一般公共预算财政拨款收入支出决算表(财决07表)'!$K411</f>
        <v>0</v>
      </c>
      <c r="I413" s="91" t="str">
        <f t="shared" si="24"/>
        <v>2</v>
      </c>
      <c r="J413" s="91" t="str">
        <f t="shared" si="25"/>
        <v>2</v>
      </c>
      <c r="K413" s="91">
        <f t="shared" si="26"/>
        <v>4</v>
      </c>
      <c r="L413" s="91" t="str">
        <f t="shared" si="27"/>
        <v/>
      </c>
      <c r="O413" s="4"/>
      <c r="P413" s="4"/>
      <c r="Q413" s="4"/>
      <c r="R413" s="4"/>
      <c r="S413" s="4"/>
      <c r="T413" s="4"/>
      <c r="U413" s="4"/>
      <c r="V413" s="4"/>
      <c r="W413" s="4"/>
      <c r="X413" s="4"/>
    </row>
    <row r="414" spans="1:24">
      <c r="A414" s="4"/>
      <c r="B414" s="4"/>
      <c r="D414" s="4"/>
      <c r="E414" s="4"/>
      <c r="F414" s="4"/>
      <c r="G414" s="91">
        <f>'[1]Z07 一般公共预算财政拨款收入支出决算表(财决07表)'!A412</f>
        <v>0</v>
      </c>
      <c r="H414" s="101">
        <f>'[1]Z07 一般公共预算财政拨款收入支出决算表(财决07表)'!$K412</f>
        <v>0</v>
      </c>
      <c r="I414" s="91" t="str">
        <f t="shared" si="24"/>
        <v>2</v>
      </c>
      <c r="J414" s="91" t="str">
        <f t="shared" si="25"/>
        <v>2</v>
      </c>
      <c r="K414" s="91">
        <f t="shared" si="26"/>
        <v>4</v>
      </c>
      <c r="L414" s="91" t="str">
        <f t="shared" si="27"/>
        <v/>
      </c>
      <c r="O414" s="4"/>
      <c r="P414" s="4"/>
      <c r="Q414" s="4"/>
      <c r="R414" s="4"/>
      <c r="S414" s="4"/>
      <c r="T414" s="4"/>
      <c r="U414" s="4"/>
      <c r="V414" s="4"/>
      <c r="W414" s="4"/>
      <c r="X414" s="4"/>
    </row>
    <row r="415" spans="1:24">
      <c r="A415" s="4"/>
      <c r="B415" s="4"/>
      <c r="D415" s="4"/>
      <c r="E415" s="4"/>
      <c r="F415" s="4"/>
      <c r="G415" s="91">
        <f>'[1]Z07 一般公共预算财政拨款收入支出决算表(财决07表)'!A413</f>
        <v>0</v>
      </c>
      <c r="H415" s="101">
        <f>'[1]Z07 一般公共预算财政拨款收入支出决算表(财决07表)'!$K413</f>
        <v>0</v>
      </c>
      <c r="I415" s="91" t="str">
        <f t="shared" si="24"/>
        <v>2</v>
      </c>
      <c r="J415" s="91" t="str">
        <f t="shared" si="25"/>
        <v>2</v>
      </c>
      <c r="K415" s="91">
        <f t="shared" si="26"/>
        <v>4</v>
      </c>
      <c r="L415" s="91" t="str">
        <f t="shared" si="27"/>
        <v/>
      </c>
      <c r="O415" s="4"/>
      <c r="P415" s="4"/>
      <c r="Q415" s="4"/>
      <c r="R415" s="4"/>
      <c r="S415" s="4"/>
      <c r="T415" s="4"/>
      <c r="U415" s="4"/>
      <c r="V415" s="4"/>
      <c r="W415" s="4"/>
      <c r="X415" s="4"/>
    </row>
    <row r="416" spans="1:24">
      <c r="A416" s="4"/>
      <c r="B416" s="4"/>
      <c r="D416" s="4"/>
      <c r="E416" s="4"/>
      <c r="F416" s="4"/>
      <c r="G416" s="91">
        <f>'[1]Z07 一般公共预算财政拨款收入支出决算表(财决07表)'!A414</f>
        <v>0</v>
      </c>
      <c r="H416" s="101">
        <f>'[1]Z07 一般公共预算财政拨款收入支出决算表(财决07表)'!$K414</f>
        <v>0</v>
      </c>
      <c r="I416" s="91" t="str">
        <f t="shared" si="24"/>
        <v>2</v>
      </c>
      <c r="J416" s="91" t="str">
        <f t="shared" si="25"/>
        <v>2</v>
      </c>
      <c r="K416" s="91">
        <f t="shared" si="26"/>
        <v>4</v>
      </c>
      <c r="L416" s="91" t="str">
        <f t="shared" si="27"/>
        <v/>
      </c>
      <c r="O416" s="4"/>
      <c r="P416" s="4"/>
      <c r="Q416" s="4"/>
      <c r="R416" s="4"/>
      <c r="S416" s="4"/>
      <c r="T416" s="4"/>
      <c r="U416" s="4"/>
      <c r="V416" s="4"/>
      <c r="W416" s="4"/>
      <c r="X416" s="4"/>
    </row>
    <row r="417" spans="1:24">
      <c r="A417" s="4"/>
      <c r="B417" s="4"/>
      <c r="D417" s="4"/>
      <c r="E417" s="4"/>
      <c r="F417" s="4"/>
      <c r="G417" s="91">
        <f>'[1]Z07 一般公共预算财政拨款收入支出决算表(财决07表)'!A415</f>
        <v>0</v>
      </c>
      <c r="H417" s="101">
        <f>'[1]Z07 一般公共预算财政拨款收入支出决算表(财决07表)'!$K415</f>
        <v>0</v>
      </c>
      <c r="I417" s="91" t="str">
        <f t="shared" si="24"/>
        <v>2</v>
      </c>
      <c r="J417" s="91" t="str">
        <f t="shared" si="25"/>
        <v>2</v>
      </c>
      <c r="K417" s="91">
        <f t="shared" si="26"/>
        <v>4</v>
      </c>
      <c r="L417" s="91" t="str">
        <f t="shared" si="27"/>
        <v/>
      </c>
      <c r="O417" s="4"/>
      <c r="P417" s="4"/>
      <c r="Q417" s="4"/>
      <c r="R417" s="4"/>
      <c r="S417" s="4"/>
      <c r="T417" s="4"/>
      <c r="U417" s="4"/>
      <c r="V417" s="4"/>
      <c r="W417" s="4"/>
      <c r="X417" s="4"/>
    </row>
    <row r="418" spans="1:24">
      <c r="A418" s="4"/>
      <c r="B418" s="4"/>
      <c r="D418" s="4"/>
      <c r="E418" s="4"/>
      <c r="F418" s="4"/>
      <c r="G418" s="91">
        <f>'[1]Z07 一般公共预算财政拨款收入支出决算表(财决07表)'!A416</f>
        <v>0</v>
      </c>
      <c r="H418" s="101">
        <f>'[1]Z07 一般公共预算财政拨款收入支出决算表(财决07表)'!$K416</f>
        <v>0</v>
      </c>
      <c r="I418" s="91" t="str">
        <f t="shared" si="24"/>
        <v>2</v>
      </c>
      <c r="J418" s="91" t="str">
        <f t="shared" si="25"/>
        <v>2</v>
      </c>
      <c r="K418" s="91">
        <f t="shared" si="26"/>
        <v>4</v>
      </c>
      <c r="L418" s="91" t="str">
        <f t="shared" si="27"/>
        <v/>
      </c>
      <c r="O418" s="4"/>
      <c r="P418" s="4"/>
      <c r="Q418" s="4"/>
      <c r="R418" s="4"/>
      <c r="S418" s="4"/>
      <c r="T418" s="4"/>
      <c r="U418" s="4"/>
      <c r="V418" s="4"/>
      <c r="W418" s="4"/>
      <c r="X418" s="4"/>
    </row>
    <row r="419" spans="1:24">
      <c r="A419" s="4"/>
      <c r="B419" s="4"/>
      <c r="D419" s="4"/>
      <c r="E419" s="4"/>
      <c r="F419" s="4"/>
      <c r="G419" s="91">
        <f>'[1]Z07 一般公共预算财政拨款收入支出决算表(财决07表)'!A417</f>
        <v>0</v>
      </c>
      <c r="H419" s="101">
        <f>'[1]Z07 一般公共预算财政拨款收入支出决算表(财决07表)'!$K417</f>
        <v>0</v>
      </c>
      <c r="I419" s="91" t="str">
        <f t="shared" si="24"/>
        <v>2</v>
      </c>
      <c r="J419" s="91" t="str">
        <f t="shared" si="25"/>
        <v>2</v>
      </c>
      <c r="K419" s="91">
        <f t="shared" si="26"/>
        <v>4</v>
      </c>
      <c r="L419" s="91" t="str">
        <f t="shared" si="27"/>
        <v/>
      </c>
      <c r="O419" s="4"/>
      <c r="P419" s="4"/>
      <c r="Q419" s="4"/>
      <c r="R419" s="4"/>
      <c r="S419" s="4"/>
      <c r="T419" s="4"/>
      <c r="U419" s="4"/>
      <c r="V419" s="4"/>
      <c r="W419" s="4"/>
      <c r="X419" s="4"/>
    </row>
    <row r="420" spans="1:24">
      <c r="A420" s="4"/>
      <c r="B420" s="4"/>
      <c r="D420" s="4"/>
      <c r="E420" s="4"/>
      <c r="F420" s="4"/>
      <c r="G420" s="91">
        <f>'[1]Z07 一般公共预算财政拨款收入支出决算表(财决07表)'!A418</f>
        <v>0</v>
      </c>
      <c r="H420" s="101">
        <f>'[1]Z07 一般公共预算财政拨款收入支出决算表(财决07表)'!$K418</f>
        <v>0</v>
      </c>
      <c r="I420" s="91" t="str">
        <f t="shared" si="24"/>
        <v>2</v>
      </c>
      <c r="J420" s="91" t="str">
        <f t="shared" si="25"/>
        <v>2</v>
      </c>
      <c r="K420" s="91">
        <f t="shared" si="26"/>
        <v>4</v>
      </c>
      <c r="L420" s="91" t="str">
        <f t="shared" si="27"/>
        <v/>
      </c>
      <c r="O420" s="4"/>
      <c r="P420" s="4"/>
      <c r="Q420" s="4"/>
      <c r="R420" s="4"/>
      <c r="S420" s="4"/>
      <c r="T420" s="4"/>
      <c r="U420" s="4"/>
      <c r="V420" s="4"/>
      <c r="W420" s="4"/>
      <c r="X420" s="4"/>
    </row>
    <row r="421" spans="1:24">
      <c r="A421" s="4"/>
      <c r="B421" s="4"/>
      <c r="D421" s="4"/>
      <c r="E421" s="4"/>
      <c r="F421" s="4"/>
      <c r="G421" s="91">
        <f>'[1]Z07 一般公共预算财政拨款收入支出决算表(财决07表)'!A419</f>
        <v>0</v>
      </c>
      <c r="H421" s="101">
        <f>'[1]Z07 一般公共预算财政拨款收入支出决算表(财决07表)'!$K419</f>
        <v>0</v>
      </c>
      <c r="I421" s="91" t="str">
        <f t="shared" si="24"/>
        <v>2</v>
      </c>
      <c r="J421" s="91" t="str">
        <f t="shared" si="25"/>
        <v>2</v>
      </c>
      <c r="K421" s="91">
        <f t="shared" si="26"/>
        <v>4</v>
      </c>
      <c r="L421" s="91" t="str">
        <f t="shared" si="27"/>
        <v/>
      </c>
      <c r="O421" s="4"/>
      <c r="P421" s="4"/>
      <c r="Q421" s="4"/>
      <c r="R421" s="4"/>
      <c r="S421" s="4"/>
      <c r="T421" s="4"/>
      <c r="U421" s="4"/>
      <c r="V421" s="4"/>
      <c r="W421" s="4"/>
      <c r="X421" s="4"/>
    </row>
    <row r="422" spans="1:24">
      <c r="A422" s="4"/>
      <c r="B422" s="4"/>
      <c r="D422" s="4"/>
      <c r="E422" s="4"/>
      <c r="F422" s="4"/>
      <c r="G422" s="91">
        <f>'[1]Z07 一般公共预算财政拨款收入支出决算表(财决07表)'!A420</f>
        <v>0</v>
      </c>
      <c r="H422" s="101">
        <f>'[1]Z07 一般公共预算财政拨款收入支出决算表(财决07表)'!$K420</f>
        <v>0</v>
      </c>
      <c r="I422" s="91" t="str">
        <f t="shared" si="24"/>
        <v>2</v>
      </c>
      <c r="J422" s="91" t="str">
        <f t="shared" si="25"/>
        <v>2</v>
      </c>
      <c r="K422" s="91">
        <f t="shared" si="26"/>
        <v>4</v>
      </c>
      <c r="L422" s="91" t="str">
        <f t="shared" si="27"/>
        <v/>
      </c>
      <c r="O422" s="4"/>
      <c r="P422" s="4"/>
      <c r="Q422" s="4"/>
      <c r="R422" s="4"/>
      <c r="S422" s="4"/>
      <c r="T422" s="4"/>
      <c r="U422" s="4"/>
      <c r="V422" s="4"/>
      <c r="W422" s="4"/>
      <c r="X422" s="4"/>
    </row>
    <row r="423" spans="1:24">
      <c r="A423" s="4"/>
      <c r="B423" s="4"/>
      <c r="D423" s="4"/>
      <c r="E423" s="4"/>
      <c r="F423" s="4"/>
      <c r="G423" s="91">
        <f>'[1]Z07 一般公共预算财政拨款收入支出决算表(财决07表)'!A421</f>
        <v>0</v>
      </c>
      <c r="H423" s="101">
        <f>'[1]Z07 一般公共预算财政拨款收入支出决算表(财决07表)'!$K421</f>
        <v>0</v>
      </c>
      <c r="I423" s="91" t="str">
        <f t="shared" si="24"/>
        <v>2</v>
      </c>
      <c r="J423" s="91" t="str">
        <f t="shared" si="25"/>
        <v>2</v>
      </c>
      <c r="K423" s="91">
        <f t="shared" si="26"/>
        <v>4</v>
      </c>
      <c r="L423" s="91" t="str">
        <f t="shared" si="27"/>
        <v/>
      </c>
      <c r="O423" s="4"/>
      <c r="P423" s="4"/>
      <c r="Q423" s="4"/>
      <c r="R423" s="4"/>
      <c r="S423" s="4"/>
      <c r="T423" s="4"/>
      <c r="U423" s="4"/>
      <c r="V423" s="4"/>
      <c r="W423" s="4"/>
      <c r="X423" s="4"/>
    </row>
    <row r="424" spans="1:24">
      <c r="A424" s="4"/>
      <c r="B424" s="4"/>
      <c r="D424" s="4"/>
      <c r="E424" s="4"/>
      <c r="F424" s="4"/>
      <c r="G424" s="91">
        <f>'[1]Z07 一般公共预算财政拨款收入支出决算表(财决07表)'!A422</f>
        <v>0</v>
      </c>
      <c r="H424" s="101">
        <f>'[1]Z07 一般公共预算财政拨款收入支出决算表(财决07表)'!$K422</f>
        <v>0</v>
      </c>
      <c r="I424" s="91" t="str">
        <f t="shared" si="24"/>
        <v>2</v>
      </c>
      <c r="J424" s="91" t="str">
        <f t="shared" si="25"/>
        <v>2</v>
      </c>
      <c r="K424" s="91">
        <f t="shared" si="26"/>
        <v>4</v>
      </c>
      <c r="L424" s="91" t="str">
        <f t="shared" si="27"/>
        <v/>
      </c>
      <c r="O424" s="4"/>
      <c r="P424" s="4"/>
      <c r="Q424" s="4"/>
      <c r="R424" s="4"/>
      <c r="S424" s="4"/>
      <c r="T424" s="4"/>
      <c r="U424" s="4"/>
      <c r="V424" s="4"/>
      <c r="W424" s="4"/>
      <c r="X424" s="4"/>
    </row>
    <row r="425" spans="1:24">
      <c r="A425" s="4"/>
      <c r="B425" s="4"/>
      <c r="D425" s="4"/>
      <c r="E425" s="4"/>
      <c r="F425" s="4"/>
      <c r="G425" s="91">
        <f>'[1]Z07 一般公共预算财政拨款收入支出决算表(财决07表)'!A423</f>
        <v>0</v>
      </c>
      <c r="H425" s="101">
        <f>'[1]Z07 一般公共预算财政拨款收入支出决算表(财决07表)'!$K423</f>
        <v>0</v>
      </c>
      <c r="I425" s="91" t="str">
        <f t="shared" si="24"/>
        <v>2</v>
      </c>
      <c r="J425" s="91" t="str">
        <f t="shared" si="25"/>
        <v>2</v>
      </c>
      <c r="K425" s="91">
        <f t="shared" si="26"/>
        <v>4</v>
      </c>
      <c r="L425" s="91" t="str">
        <f t="shared" si="27"/>
        <v/>
      </c>
      <c r="O425" s="4"/>
      <c r="P425" s="4"/>
      <c r="Q425" s="4"/>
      <c r="R425" s="4"/>
      <c r="S425" s="4"/>
      <c r="T425" s="4"/>
      <c r="U425" s="4"/>
      <c r="V425" s="4"/>
      <c r="W425" s="4"/>
      <c r="X425" s="4"/>
    </row>
    <row r="426" spans="1:24">
      <c r="A426" s="4"/>
      <c r="B426" s="4"/>
      <c r="D426" s="4"/>
      <c r="E426" s="4"/>
      <c r="F426" s="4"/>
      <c r="G426" s="91">
        <f>'[1]Z07 一般公共预算财政拨款收入支出决算表(财决07表)'!A424</f>
        <v>0</v>
      </c>
      <c r="H426" s="101">
        <f>'[1]Z07 一般公共预算财政拨款收入支出决算表(财决07表)'!$K424</f>
        <v>0</v>
      </c>
      <c r="I426" s="91" t="str">
        <f t="shared" si="24"/>
        <v>2</v>
      </c>
      <c r="J426" s="91" t="str">
        <f t="shared" si="25"/>
        <v>2</v>
      </c>
      <c r="K426" s="91">
        <f t="shared" si="26"/>
        <v>4</v>
      </c>
      <c r="L426" s="91" t="str">
        <f t="shared" si="27"/>
        <v/>
      </c>
      <c r="O426" s="4"/>
      <c r="P426" s="4"/>
      <c r="Q426" s="4"/>
      <c r="R426" s="4"/>
      <c r="S426" s="4"/>
      <c r="T426" s="4"/>
      <c r="U426" s="4"/>
      <c r="V426" s="4"/>
      <c r="W426" s="4"/>
      <c r="X426" s="4"/>
    </row>
    <row r="427" spans="1:24">
      <c r="A427" s="4"/>
      <c r="B427" s="4"/>
      <c r="D427" s="4"/>
      <c r="E427" s="4"/>
      <c r="F427" s="4"/>
      <c r="G427" s="91">
        <f>'[1]Z07 一般公共预算财政拨款收入支出决算表(财决07表)'!A425</f>
        <v>0</v>
      </c>
      <c r="H427" s="101">
        <f>'[1]Z07 一般公共预算财政拨款收入支出决算表(财决07表)'!$K425</f>
        <v>0</v>
      </c>
      <c r="I427" s="91" t="str">
        <f t="shared" si="24"/>
        <v>2</v>
      </c>
      <c r="J427" s="91" t="str">
        <f t="shared" si="25"/>
        <v>2</v>
      </c>
      <c r="K427" s="91">
        <f t="shared" si="26"/>
        <v>4</v>
      </c>
      <c r="L427" s="91" t="str">
        <f t="shared" si="27"/>
        <v/>
      </c>
      <c r="O427" s="4"/>
      <c r="P427" s="4"/>
      <c r="Q427" s="4"/>
      <c r="R427" s="4"/>
      <c r="S427" s="4"/>
      <c r="T427" s="4"/>
      <c r="U427" s="4"/>
      <c r="V427" s="4"/>
      <c r="W427" s="4"/>
      <c r="X427" s="4"/>
    </row>
    <row r="428" spans="1:24">
      <c r="A428" s="4"/>
      <c r="B428" s="4"/>
      <c r="D428" s="4"/>
      <c r="E428" s="4"/>
      <c r="F428" s="4"/>
      <c r="G428" s="91">
        <f>'[1]Z07 一般公共预算财政拨款收入支出决算表(财决07表)'!A426</f>
        <v>0</v>
      </c>
      <c r="H428" s="101">
        <f>'[1]Z07 一般公共预算财政拨款收入支出决算表(财决07表)'!$K426</f>
        <v>0</v>
      </c>
      <c r="I428" s="91" t="str">
        <f t="shared" si="24"/>
        <v>2</v>
      </c>
      <c r="J428" s="91" t="str">
        <f t="shared" si="25"/>
        <v>2</v>
      </c>
      <c r="K428" s="91">
        <f t="shared" si="26"/>
        <v>4</v>
      </c>
      <c r="L428" s="91" t="str">
        <f t="shared" si="27"/>
        <v/>
      </c>
      <c r="O428" s="4"/>
      <c r="P428" s="4"/>
      <c r="Q428" s="4"/>
      <c r="R428" s="4"/>
      <c r="S428" s="4"/>
      <c r="T428" s="4"/>
      <c r="U428" s="4"/>
      <c r="V428" s="4"/>
      <c r="W428" s="4"/>
      <c r="X428" s="4"/>
    </row>
    <row r="429" spans="1:24">
      <c r="A429" s="4"/>
      <c r="B429" s="4"/>
      <c r="D429" s="4"/>
      <c r="E429" s="4"/>
      <c r="F429" s="4"/>
      <c r="G429" s="91">
        <f>'[1]Z07 一般公共预算财政拨款收入支出决算表(财决07表)'!A427</f>
        <v>0</v>
      </c>
      <c r="H429" s="101">
        <f>'[1]Z07 一般公共预算财政拨款收入支出决算表(财决07表)'!$K427</f>
        <v>0</v>
      </c>
      <c r="I429" s="91" t="str">
        <f t="shared" si="24"/>
        <v>2</v>
      </c>
      <c r="J429" s="91" t="str">
        <f t="shared" si="25"/>
        <v>2</v>
      </c>
      <c r="K429" s="91">
        <f t="shared" si="26"/>
        <v>4</v>
      </c>
      <c r="L429" s="91" t="str">
        <f t="shared" si="27"/>
        <v/>
      </c>
      <c r="O429" s="4"/>
      <c r="P429" s="4"/>
      <c r="Q429" s="4"/>
      <c r="R429" s="4"/>
      <c r="S429" s="4"/>
      <c r="T429" s="4"/>
      <c r="U429" s="4"/>
      <c r="V429" s="4"/>
      <c r="W429" s="4"/>
      <c r="X429" s="4"/>
    </row>
    <row r="430" spans="1:24">
      <c r="A430" s="4"/>
      <c r="B430" s="4"/>
      <c r="D430" s="4"/>
      <c r="E430" s="4"/>
      <c r="F430" s="4"/>
      <c r="G430" s="91">
        <f>'[1]Z07 一般公共预算财政拨款收入支出决算表(财决07表)'!A428</f>
        <v>0</v>
      </c>
      <c r="H430" s="101">
        <f>'[1]Z07 一般公共预算财政拨款收入支出决算表(财决07表)'!$K428</f>
        <v>0</v>
      </c>
      <c r="I430" s="91" t="str">
        <f t="shared" si="24"/>
        <v>2</v>
      </c>
      <c r="J430" s="91" t="str">
        <f t="shared" si="25"/>
        <v>2</v>
      </c>
      <c r="K430" s="91">
        <f t="shared" si="26"/>
        <v>4</v>
      </c>
      <c r="L430" s="91" t="str">
        <f t="shared" si="27"/>
        <v/>
      </c>
      <c r="O430" s="4"/>
      <c r="P430" s="4"/>
      <c r="Q430" s="4"/>
      <c r="R430" s="4"/>
      <c r="S430" s="4"/>
      <c r="T430" s="4"/>
      <c r="U430" s="4"/>
      <c r="V430" s="4"/>
      <c r="W430" s="4"/>
      <c r="X430" s="4"/>
    </row>
    <row r="431" spans="1:24">
      <c r="A431" s="4"/>
      <c r="B431" s="4"/>
      <c r="D431" s="4"/>
      <c r="E431" s="4"/>
      <c r="F431" s="4"/>
      <c r="G431" s="91">
        <f>'[1]Z07 一般公共预算财政拨款收入支出决算表(财决07表)'!A429</f>
        <v>0</v>
      </c>
      <c r="H431" s="101">
        <f>'[1]Z07 一般公共预算财政拨款收入支出决算表(财决07表)'!$K429</f>
        <v>0</v>
      </c>
      <c r="I431" s="91" t="str">
        <f t="shared" si="24"/>
        <v>2</v>
      </c>
      <c r="J431" s="91" t="str">
        <f t="shared" si="25"/>
        <v>2</v>
      </c>
      <c r="K431" s="91">
        <f t="shared" si="26"/>
        <v>4</v>
      </c>
      <c r="L431" s="91" t="str">
        <f t="shared" si="27"/>
        <v/>
      </c>
      <c r="O431" s="4"/>
      <c r="P431" s="4"/>
      <c r="Q431" s="4"/>
      <c r="R431" s="4"/>
      <c r="S431" s="4"/>
      <c r="T431" s="4"/>
      <c r="U431" s="4"/>
      <c r="V431" s="4"/>
      <c r="W431" s="4"/>
      <c r="X431" s="4"/>
    </row>
    <row r="432" spans="1:24">
      <c r="A432" s="4"/>
      <c r="B432" s="4"/>
      <c r="D432" s="4"/>
      <c r="E432" s="4"/>
      <c r="F432" s="4"/>
      <c r="G432" s="91">
        <f>'[1]Z07 一般公共预算财政拨款收入支出决算表(财决07表)'!A430</f>
        <v>0</v>
      </c>
      <c r="H432" s="101">
        <f>'[1]Z07 一般公共预算财政拨款收入支出决算表(财决07表)'!$K430</f>
        <v>0</v>
      </c>
      <c r="I432" s="91" t="str">
        <f t="shared" si="24"/>
        <v>2</v>
      </c>
      <c r="J432" s="91" t="str">
        <f t="shared" si="25"/>
        <v>2</v>
      </c>
      <c r="K432" s="91">
        <f t="shared" si="26"/>
        <v>4</v>
      </c>
      <c r="L432" s="91" t="str">
        <f t="shared" si="27"/>
        <v/>
      </c>
      <c r="O432" s="4"/>
      <c r="P432" s="4"/>
      <c r="Q432" s="4"/>
      <c r="R432" s="4"/>
      <c r="S432" s="4"/>
      <c r="T432" s="4"/>
      <c r="U432" s="4"/>
      <c r="V432" s="4"/>
      <c r="W432" s="4"/>
      <c r="X432" s="4"/>
    </row>
    <row r="433" spans="1:24">
      <c r="A433" s="4"/>
      <c r="B433" s="4"/>
      <c r="D433" s="4"/>
      <c r="E433" s="4"/>
      <c r="F433" s="4"/>
      <c r="G433" s="91">
        <f>'[1]Z07 一般公共预算财政拨款收入支出决算表(财决07表)'!A431</f>
        <v>0</v>
      </c>
      <c r="H433" s="101">
        <f>'[1]Z07 一般公共预算财政拨款收入支出决算表(财决07表)'!$K431</f>
        <v>0</v>
      </c>
      <c r="I433" s="91" t="str">
        <f t="shared" si="24"/>
        <v>2</v>
      </c>
      <c r="J433" s="91" t="str">
        <f t="shared" si="25"/>
        <v>2</v>
      </c>
      <c r="K433" s="91">
        <f t="shared" si="26"/>
        <v>4</v>
      </c>
      <c r="L433" s="91" t="str">
        <f t="shared" si="27"/>
        <v/>
      </c>
      <c r="O433" s="4"/>
      <c r="P433" s="4"/>
      <c r="Q433" s="4"/>
      <c r="R433" s="4"/>
      <c r="S433" s="4"/>
      <c r="T433" s="4"/>
      <c r="U433" s="4"/>
      <c r="V433" s="4"/>
      <c r="W433" s="4"/>
      <c r="X433" s="4"/>
    </row>
    <row r="434" spans="1:24">
      <c r="A434" s="4"/>
      <c r="B434" s="4"/>
      <c r="D434" s="4"/>
      <c r="E434" s="4"/>
      <c r="F434" s="4"/>
      <c r="G434" s="91">
        <f>'[1]Z07 一般公共预算财政拨款收入支出决算表(财决07表)'!A432</f>
        <v>0</v>
      </c>
      <c r="H434" s="101">
        <f>'[1]Z07 一般公共预算财政拨款收入支出决算表(财决07表)'!$K432</f>
        <v>0</v>
      </c>
      <c r="I434" s="91" t="str">
        <f t="shared" si="24"/>
        <v>2</v>
      </c>
      <c r="J434" s="91" t="str">
        <f t="shared" si="25"/>
        <v>2</v>
      </c>
      <c r="K434" s="91">
        <f t="shared" si="26"/>
        <v>4</v>
      </c>
      <c r="L434" s="91" t="str">
        <f t="shared" si="27"/>
        <v/>
      </c>
      <c r="O434" s="4"/>
      <c r="P434" s="4"/>
      <c r="Q434" s="4"/>
      <c r="R434" s="4"/>
      <c r="S434" s="4"/>
      <c r="T434" s="4"/>
      <c r="U434" s="4"/>
      <c r="V434" s="4"/>
      <c r="W434" s="4"/>
      <c r="X434" s="4"/>
    </row>
    <row r="435" spans="1:24">
      <c r="A435" s="4"/>
      <c r="B435" s="4"/>
      <c r="D435" s="4"/>
      <c r="E435" s="4"/>
      <c r="F435" s="4"/>
      <c r="G435" s="91">
        <f>'[1]Z07 一般公共预算财政拨款收入支出决算表(财决07表)'!A433</f>
        <v>0</v>
      </c>
      <c r="H435" s="101">
        <f>'[1]Z07 一般公共预算财政拨款收入支出决算表(财决07表)'!$K433</f>
        <v>0</v>
      </c>
      <c r="I435" s="91" t="str">
        <f t="shared" si="24"/>
        <v>2</v>
      </c>
      <c r="J435" s="91" t="str">
        <f t="shared" si="25"/>
        <v>2</v>
      </c>
      <c r="K435" s="91">
        <f t="shared" si="26"/>
        <v>4</v>
      </c>
      <c r="L435" s="91" t="str">
        <f t="shared" si="27"/>
        <v/>
      </c>
      <c r="O435" s="4"/>
      <c r="P435" s="4"/>
      <c r="Q435" s="4"/>
      <c r="R435" s="4"/>
      <c r="S435" s="4"/>
      <c r="T435" s="4"/>
      <c r="U435" s="4"/>
      <c r="V435" s="4"/>
      <c r="W435" s="4"/>
      <c r="X435" s="4"/>
    </row>
    <row r="436" spans="1:24">
      <c r="A436" s="4"/>
      <c r="B436" s="4"/>
      <c r="D436" s="4"/>
      <c r="E436" s="4"/>
      <c r="F436" s="4"/>
      <c r="G436" s="91">
        <f>'[1]Z07 一般公共预算财政拨款收入支出决算表(财决07表)'!A434</f>
        <v>0</v>
      </c>
      <c r="H436" s="101">
        <f>'[1]Z07 一般公共预算财政拨款收入支出决算表(财决07表)'!$K434</f>
        <v>0</v>
      </c>
      <c r="I436" s="91" t="str">
        <f t="shared" si="24"/>
        <v>2</v>
      </c>
      <c r="J436" s="91" t="str">
        <f t="shared" si="25"/>
        <v>2</v>
      </c>
      <c r="K436" s="91">
        <f t="shared" si="26"/>
        <v>4</v>
      </c>
      <c r="L436" s="91" t="str">
        <f t="shared" si="27"/>
        <v/>
      </c>
      <c r="O436" s="4"/>
      <c r="P436" s="4"/>
      <c r="Q436" s="4"/>
      <c r="R436" s="4"/>
      <c r="S436" s="4"/>
      <c r="T436" s="4"/>
      <c r="U436" s="4"/>
      <c r="V436" s="4"/>
      <c r="W436" s="4"/>
      <c r="X436" s="4"/>
    </row>
    <row r="437" spans="1:24">
      <c r="A437" s="4"/>
      <c r="B437" s="4"/>
      <c r="D437" s="4"/>
      <c r="E437" s="4"/>
      <c r="F437" s="4"/>
      <c r="G437" s="91">
        <f>'[1]Z07 一般公共预算财政拨款收入支出决算表(财决07表)'!A435</f>
        <v>0</v>
      </c>
      <c r="H437" s="101">
        <f>'[1]Z07 一般公共预算财政拨款收入支出决算表(财决07表)'!$K435</f>
        <v>0</v>
      </c>
      <c r="I437" s="91" t="str">
        <f t="shared" si="24"/>
        <v>2</v>
      </c>
      <c r="J437" s="91" t="str">
        <f t="shared" si="25"/>
        <v>2</v>
      </c>
      <c r="K437" s="91">
        <f t="shared" si="26"/>
        <v>4</v>
      </c>
      <c r="L437" s="91" t="str">
        <f t="shared" si="27"/>
        <v/>
      </c>
      <c r="O437" s="4"/>
      <c r="P437" s="4"/>
      <c r="Q437" s="4"/>
      <c r="R437" s="4"/>
      <c r="S437" s="4"/>
      <c r="T437" s="4"/>
      <c r="U437" s="4"/>
      <c r="V437" s="4"/>
      <c r="W437" s="4"/>
      <c r="X437" s="4"/>
    </row>
    <row r="438" spans="1:24">
      <c r="A438" s="4"/>
      <c r="B438" s="4"/>
      <c r="D438" s="4"/>
      <c r="E438" s="4"/>
      <c r="F438" s="4"/>
      <c r="G438" s="91">
        <f>'[1]Z07 一般公共预算财政拨款收入支出决算表(财决07表)'!A436</f>
        <v>0</v>
      </c>
      <c r="H438" s="101">
        <f>'[1]Z07 一般公共预算财政拨款收入支出决算表(财决07表)'!$K436</f>
        <v>0</v>
      </c>
      <c r="I438" s="91" t="str">
        <f t="shared" si="24"/>
        <v>2</v>
      </c>
      <c r="J438" s="91" t="str">
        <f t="shared" si="25"/>
        <v>2</v>
      </c>
      <c r="K438" s="91">
        <f t="shared" si="26"/>
        <v>4</v>
      </c>
      <c r="L438" s="91" t="str">
        <f t="shared" si="27"/>
        <v/>
      </c>
      <c r="O438" s="4"/>
      <c r="P438" s="4"/>
      <c r="Q438" s="4"/>
      <c r="R438" s="4"/>
      <c r="S438" s="4"/>
      <c r="T438" s="4"/>
      <c r="U438" s="4"/>
      <c r="V438" s="4"/>
      <c r="W438" s="4"/>
      <c r="X438" s="4"/>
    </row>
    <row r="439" spans="1:24">
      <c r="A439" s="4"/>
      <c r="B439" s="4"/>
      <c r="D439" s="4"/>
      <c r="E439" s="4"/>
      <c r="F439" s="4"/>
      <c r="G439" s="91">
        <f>'[1]Z07 一般公共预算财政拨款收入支出决算表(财决07表)'!A437</f>
        <v>0</v>
      </c>
      <c r="H439" s="101">
        <f>'[1]Z07 一般公共预算财政拨款收入支出决算表(财决07表)'!$K437</f>
        <v>0</v>
      </c>
      <c r="I439" s="91" t="str">
        <f t="shared" si="24"/>
        <v>2</v>
      </c>
      <c r="J439" s="91" t="str">
        <f t="shared" si="25"/>
        <v>2</v>
      </c>
      <c r="K439" s="91">
        <f t="shared" si="26"/>
        <v>4</v>
      </c>
      <c r="L439" s="91" t="str">
        <f t="shared" si="27"/>
        <v/>
      </c>
      <c r="O439" s="4"/>
      <c r="P439" s="4"/>
      <c r="Q439" s="4"/>
      <c r="R439" s="4"/>
      <c r="S439" s="4"/>
      <c r="T439" s="4"/>
      <c r="U439" s="4"/>
      <c r="V439" s="4"/>
      <c r="W439" s="4"/>
      <c r="X439" s="4"/>
    </row>
    <row r="440" spans="1:24">
      <c r="A440" s="4"/>
      <c r="B440" s="4"/>
      <c r="D440" s="4"/>
      <c r="E440" s="4"/>
      <c r="F440" s="4"/>
      <c r="G440" s="91">
        <f>'[1]Z07 一般公共预算财政拨款收入支出决算表(财决07表)'!A438</f>
        <v>0</v>
      </c>
      <c r="H440" s="101">
        <f>'[1]Z07 一般公共预算财政拨款收入支出决算表(财决07表)'!$K438</f>
        <v>0</v>
      </c>
      <c r="I440" s="91" t="str">
        <f t="shared" si="24"/>
        <v>2</v>
      </c>
      <c r="J440" s="91" t="str">
        <f t="shared" si="25"/>
        <v>2</v>
      </c>
      <c r="K440" s="91">
        <f t="shared" si="26"/>
        <v>4</v>
      </c>
      <c r="L440" s="91" t="str">
        <f t="shared" si="27"/>
        <v/>
      </c>
      <c r="O440" s="4"/>
      <c r="P440" s="4"/>
      <c r="Q440" s="4"/>
      <c r="R440" s="4"/>
      <c r="S440" s="4"/>
      <c r="T440" s="4"/>
      <c r="U440" s="4"/>
      <c r="V440" s="4"/>
      <c r="W440" s="4"/>
      <c r="X440" s="4"/>
    </row>
    <row r="441" spans="1:24">
      <c r="A441" s="4"/>
      <c r="B441" s="4"/>
      <c r="D441" s="4"/>
      <c r="E441" s="4"/>
      <c r="F441" s="4"/>
      <c r="G441" s="91">
        <f>'[1]Z07 一般公共预算财政拨款收入支出决算表(财决07表)'!A439</f>
        <v>0</v>
      </c>
      <c r="H441" s="101">
        <f>'[1]Z07 一般公共预算财政拨款收入支出决算表(财决07表)'!$K439</f>
        <v>0</v>
      </c>
      <c r="I441" s="91" t="str">
        <f t="shared" si="24"/>
        <v>2</v>
      </c>
      <c r="J441" s="91" t="str">
        <f t="shared" si="25"/>
        <v>2</v>
      </c>
      <c r="K441" s="91">
        <f t="shared" si="26"/>
        <v>4</v>
      </c>
      <c r="L441" s="91" t="str">
        <f t="shared" si="27"/>
        <v/>
      </c>
      <c r="O441" s="4"/>
      <c r="P441" s="4"/>
      <c r="Q441" s="4"/>
      <c r="R441" s="4"/>
      <c r="S441" s="4"/>
      <c r="T441" s="4"/>
      <c r="U441" s="4"/>
      <c r="V441" s="4"/>
      <c r="W441" s="4"/>
      <c r="X441" s="4"/>
    </row>
    <row r="442" spans="1:24">
      <c r="A442" s="4"/>
      <c r="B442" s="4"/>
      <c r="D442" s="4"/>
      <c r="E442" s="4"/>
      <c r="F442" s="4"/>
      <c r="G442" s="91">
        <f>'[1]Z07 一般公共预算财政拨款收入支出决算表(财决07表)'!A440</f>
        <v>0</v>
      </c>
      <c r="H442" s="101">
        <f>'[1]Z07 一般公共预算财政拨款收入支出决算表(财决07表)'!$K440</f>
        <v>0</v>
      </c>
      <c r="I442" s="91" t="str">
        <f t="shared" si="24"/>
        <v>2</v>
      </c>
      <c r="J442" s="91" t="str">
        <f t="shared" si="25"/>
        <v>2</v>
      </c>
      <c r="K442" s="91">
        <f t="shared" si="26"/>
        <v>4</v>
      </c>
      <c r="L442" s="91" t="str">
        <f t="shared" si="27"/>
        <v/>
      </c>
      <c r="O442" s="4"/>
      <c r="P442" s="4"/>
      <c r="Q442" s="4"/>
      <c r="R442" s="4"/>
      <c r="S442" s="4"/>
      <c r="T442" s="4"/>
      <c r="U442" s="4"/>
      <c r="V442" s="4"/>
      <c r="W442" s="4"/>
      <c r="X442" s="4"/>
    </row>
    <row r="443" spans="1:24">
      <c r="A443" s="4"/>
      <c r="B443" s="4"/>
      <c r="D443" s="4"/>
      <c r="E443" s="4"/>
      <c r="F443" s="4"/>
      <c r="G443" s="91">
        <f>'[1]Z07 一般公共预算财政拨款收入支出决算表(财决07表)'!A441</f>
        <v>0</v>
      </c>
      <c r="H443" s="101">
        <f>'[1]Z07 一般公共预算财政拨款收入支出决算表(财决07表)'!$K441</f>
        <v>0</v>
      </c>
      <c r="I443" s="91" t="str">
        <f t="shared" si="24"/>
        <v>2</v>
      </c>
      <c r="J443" s="91" t="str">
        <f t="shared" si="25"/>
        <v>2</v>
      </c>
      <c r="K443" s="91">
        <f t="shared" si="26"/>
        <v>4</v>
      </c>
      <c r="L443" s="91" t="str">
        <f t="shared" si="27"/>
        <v/>
      </c>
      <c r="O443" s="4"/>
      <c r="P443" s="4"/>
      <c r="Q443" s="4"/>
      <c r="R443" s="4"/>
      <c r="S443" s="4"/>
      <c r="T443" s="4"/>
      <c r="U443" s="4"/>
      <c r="V443" s="4"/>
      <c r="W443" s="4"/>
      <c r="X443" s="4"/>
    </row>
    <row r="444" spans="1:24">
      <c r="A444" s="4"/>
      <c r="B444" s="4"/>
      <c r="D444" s="4"/>
      <c r="E444" s="4"/>
      <c r="F444" s="4"/>
      <c r="G444" s="91">
        <f>'[1]Z07 一般公共预算财政拨款收入支出决算表(财决07表)'!A442</f>
        <v>0</v>
      </c>
      <c r="H444" s="101">
        <f>'[1]Z07 一般公共预算财政拨款收入支出决算表(财决07表)'!$K442</f>
        <v>0</v>
      </c>
      <c r="I444" s="91" t="str">
        <f t="shared" si="24"/>
        <v>2</v>
      </c>
      <c r="J444" s="91" t="str">
        <f t="shared" si="25"/>
        <v>2</v>
      </c>
      <c r="K444" s="91">
        <f t="shared" si="26"/>
        <v>4</v>
      </c>
      <c r="L444" s="91" t="str">
        <f t="shared" si="27"/>
        <v/>
      </c>
      <c r="O444" s="4"/>
      <c r="P444" s="4"/>
      <c r="Q444" s="4"/>
      <c r="R444" s="4"/>
      <c r="S444" s="4"/>
      <c r="T444" s="4"/>
      <c r="U444" s="4"/>
      <c r="V444" s="4"/>
      <c r="W444" s="4"/>
      <c r="X444" s="4"/>
    </row>
    <row r="445" spans="1:24">
      <c r="A445" s="4"/>
      <c r="B445" s="4"/>
      <c r="D445" s="4"/>
      <c r="E445" s="4"/>
      <c r="F445" s="4"/>
      <c r="G445" s="91">
        <f>'[1]Z07 一般公共预算财政拨款收入支出决算表(财决07表)'!A443</f>
        <v>0</v>
      </c>
      <c r="H445" s="101">
        <f>'[1]Z07 一般公共预算财政拨款收入支出决算表(财决07表)'!$K443</f>
        <v>0</v>
      </c>
      <c r="I445" s="91" t="str">
        <f t="shared" si="24"/>
        <v>2</v>
      </c>
      <c r="J445" s="91" t="str">
        <f t="shared" si="25"/>
        <v>2</v>
      </c>
      <c r="K445" s="91">
        <f t="shared" si="26"/>
        <v>4</v>
      </c>
      <c r="L445" s="91" t="str">
        <f t="shared" si="27"/>
        <v/>
      </c>
      <c r="O445" s="4"/>
      <c r="P445" s="4"/>
      <c r="Q445" s="4"/>
      <c r="R445" s="4"/>
      <c r="S445" s="4"/>
      <c r="T445" s="4"/>
      <c r="U445" s="4"/>
      <c r="V445" s="4"/>
      <c r="W445" s="4"/>
      <c r="X445" s="4"/>
    </row>
    <row r="446" spans="1:24">
      <c r="A446" s="4"/>
      <c r="B446" s="4"/>
      <c r="D446" s="4"/>
      <c r="E446" s="4"/>
      <c r="F446" s="4"/>
      <c r="G446" s="91">
        <f>'[1]Z07 一般公共预算财政拨款收入支出决算表(财决07表)'!A444</f>
        <v>0</v>
      </c>
      <c r="H446" s="101">
        <f>'[1]Z07 一般公共预算财政拨款收入支出决算表(财决07表)'!$K444</f>
        <v>0</v>
      </c>
      <c r="I446" s="91" t="str">
        <f t="shared" si="24"/>
        <v>2</v>
      </c>
      <c r="J446" s="91" t="str">
        <f t="shared" si="25"/>
        <v>2</v>
      </c>
      <c r="K446" s="91">
        <f t="shared" si="26"/>
        <v>4</v>
      </c>
      <c r="L446" s="91" t="str">
        <f t="shared" si="27"/>
        <v/>
      </c>
      <c r="O446" s="4"/>
      <c r="P446" s="4"/>
      <c r="Q446" s="4"/>
      <c r="R446" s="4"/>
      <c r="S446" s="4"/>
      <c r="T446" s="4"/>
      <c r="U446" s="4"/>
      <c r="V446" s="4"/>
      <c r="W446" s="4"/>
      <c r="X446" s="4"/>
    </row>
    <row r="447" spans="1:24">
      <c r="A447" s="4"/>
      <c r="B447" s="4"/>
      <c r="D447" s="4"/>
      <c r="E447" s="4"/>
      <c r="F447" s="4"/>
      <c r="G447" s="91">
        <f>'[1]Z07 一般公共预算财政拨款收入支出决算表(财决07表)'!A445</f>
        <v>0</v>
      </c>
      <c r="H447" s="101">
        <f>'[1]Z07 一般公共预算财政拨款收入支出决算表(财决07表)'!$K445</f>
        <v>0</v>
      </c>
      <c r="I447" s="91" t="str">
        <f t="shared" si="24"/>
        <v>2</v>
      </c>
      <c r="J447" s="91" t="str">
        <f t="shared" si="25"/>
        <v>2</v>
      </c>
      <c r="K447" s="91">
        <f t="shared" si="26"/>
        <v>4</v>
      </c>
      <c r="L447" s="91" t="str">
        <f t="shared" si="27"/>
        <v/>
      </c>
      <c r="O447" s="4"/>
      <c r="P447" s="4"/>
      <c r="Q447" s="4"/>
      <c r="R447" s="4"/>
      <c r="S447" s="4"/>
      <c r="T447" s="4"/>
      <c r="U447" s="4"/>
      <c r="V447" s="4"/>
      <c r="W447" s="4"/>
      <c r="X447" s="4"/>
    </row>
    <row r="448" spans="1:24">
      <c r="A448" s="4"/>
      <c r="B448" s="4"/>
      <c r="D448" s="4"/>
      <c r="E448" s="4"/>
      <c r="F448" s="4"/>
      <c r="G448" s="91">
        <f>'[1]Z07 一般公共预算财政拨款收入支出决算表(财决07表)'!A446</f>
        <v>0</v>
      </c>
      <c r="H448" s="101">
        <f>'[1]Z07 一般公共预算财政拨款收入支出决算表(财决07表)'!$K446</f>
        <v>0</v>
      </c>
      <c r="I448" s="91" t="str">
        <f t="shared" si="24"/>
        <v>2</v>
      </c>
      <c r="J448" s="91" t="str">
        <f t="shared" si="25"/>
        <v>2</v>
      </c>
      <c r="K448" s="91">
        <f t="shared" si="26"/>
        <v>4</v>
      </c>
      <c r="L448" s="91" t="str">
        <f t="shared" si="27"/>
        <v/>
      </c>
      <c r="O448" s="4"/>
      <c r="P448" s="4"/>
      <c r="Q448" s="4"/>
      <c r="R448" s="4"/>
      <c r="S448" s="4"/>
      <c r="T448" s="4"/>
      <c r="U448" s="4"/>
      <c r="V448" s="4"/>
      <c r="W448" s="4"/>
      <c r="X448" s="4"/>
    </row>
    <row r="449" spans="1:24">
      <c r="A449" s="4"/>
      <c r="B449" s="4"/>
      <c r="D449" s="4"/>
      <c r="E449" s="4"/>
      <c r="F449" s="4"/>
      <c r="G449" s="91">
        <f>'[1]Z07 一般公共预算财政拨款收入支出决算表(财决07表)'!A447</f>
        <v>0</v>
      </c>
      <c r="H449" s="101">
        <f>'[1]Z07 一般公共预算财政拨款收入支出决算表(财决07表)'!$K447</f>
        <v>0</v>
      </c>
      <c r="I449" s="91" t="str">
        <f t="shared" si="24"/>
        <v>2</v>
      </c>
      <c r="J449" s="91" t="str">
        <f t="shared" si="25"/>
        <v>2</v>
      </c>
      <c r="K449" s="91">
        <f t="shared" si="26"/>
        <v>4</v>
      </c>
      <c r="L449" s="91" t="str">
        <f t="shared" si="27"/>
        <v/>
      </c>
      <c r="O449" s="4"/>
      <c r="P449" s="4"/>
      <c r="Q449" s="4"/>
      <c r="R449" s="4"/>
      <c r="S449" s="4"/>
      <c r="T449" s="4"/>
      <c r="U449" s="4"/>
      <c r="V449" s="4"/>
      <c r="W449" s="4"/>
      <c r="X449" s="4"/>
    </row>
    <row r="450" spans="1:24">
      <c r="A450" s="4"/>
      <c r="B450" s="4"/>
      <c r="D450" s="4"/>
      <c r="E450" s="4"/>
      <c r="F450" s="4"/>
      <c r="G450" s="91">
        <f>'[1]Z07 一般公共预算财政拨款收入支出决算表(财决07表)'!A448</f>
        <v>0</v>
      </c>
      <c r="H450" s="101">
        <f>'[1]Z07 一般公共预算财政拨款收入支出决算表(财决07表)'!$K448</f>
        <v>0</v>
      </c>
      <c r="I450" s="91" t="str">
        <f t="shared" si="24"/>
        <v>2</v>
      </c>
      <c r="J450" s="91" t="str">
        <f t="shared" si="25"/>
        <v>2</v>
      </c>
      <c r="K450" s="91">
        <f t="shared" si="26"/>
        <v>4</v>
      </c>
      <c r="L450" s="91" t="str">
        <f t="shared" si="27"/>
        <v/>
      </c>
      <c r="O450" s="4"/>
      <c r="P450" s="4"/>
      <c r="Q450" s="4"/>
      <c r="R450" s="4"/>
      <c r="S450" s="4"/>
      <c r="T450" s="4"/>
      <c r="U450" s="4"/>
      <c r="V450" s="4"/>
      <c r="W450" s="4"/>
      <c r="X450" s="4"/>
    </row>
    <row r="451" spans="1:24">
      <c r="A451" s="4"/>
      <c r="B451" s="4"/>
      <c r="D451" s="4"/>
      <c r="E451" s="4"/>
      <c r="F451" s="4"/>
      <c r="G451" s="91">
        <f>'[1]Z07 一般公共预算财政拨款收入支出决算表(财决07表)'!A449</f>
        <v>0</v>
      </c>
      <c r="H451" s="101">
        <f>'[1]Z07 一般公共预算财政拨款收入支出决算表(财决07表)'!$K449</f>
        <v>0</v>
      </c>
      <c r="I451" s="91" t="str">
        <f t="shared" si="24"/>
        <v>2</v>
      </c>
      <c r="J451" s="91" t="str">
        <f t="shared" si="25"/>
        <v>2</v>
      </c>
      <c r="K451" s="91">
        <f t="shared" si="26"/>
        <v>4</v>
      </c>
      <c r="L451" s="91" t="str">
        <f t="shared" si="27"/>
        <v/>
      </c>
      <c r="O451" s="4"/>
      <c r="P451" s="4"/>
      <c r="Q451" s="4"/>
      <c r="R451" s="4"/>
      <c r="S451" s="4"/>
      <c r="T451" s="4"/>
      <c r="U451" s="4"/>
      <c r="V451" s="4"/>
      <c r="W451" s="4"/>
      <c r="X451" s="4"/>
    </row>
    <row r="452" spans="1:24">
      <c r="A452" s="4"/>
      <c r="B452" s="4"/>
      <c r="D452" s="4"/>
      <c r="E452" s="4"/>
      <c r="F452" s="4"/>
      <c r="G452" s="91">
        <f>'[1]Z07 一般公共预算财政拨款收入支出决算表(财决07表)'!A450</f>
        <v>0</v>
      </c>
      <c r="H452" s="101">
        <f>'[1]Z07 一般公共预算财政拨款收入支出决算表(财决07表)'!$K450</f>
        <v>0</v>
      </c>
      <c r="I452" s="91" t="str">
        <f t="shared" si="24"/>
        <v>2</v>
      </c>
      <c r="J452" s="91" t="str">
        <f t="shared" si="25"/>
        <v>2</v>
      </c>
      <c r="K452" s="91">
        <f t="shared" si="26"/>
        <v>4</v>
      </c>
      <c r="L452" s="91" t="str">
        <f t="shared" si="27"/>
        <v/>
      </c>
      <c r="O452" s="4"/>
      <c r="P452" s="4"/>
      <c r="Q452" s="4"/>
      <c r="R452" s="4"/>
      <c r="S452" s="4"/>
      <c r="T452" s="4"/>
      <c r="U452" s="4"/>
      <c r="V452" s="4"/>
      <c r="W452" s="4"/>
      <c r="X452" s="4"/>
    </row>
    <row r="453" spans="1:24">
      <c r="A453" s="4"/>
      <c r="B453" s="4"/>
      <c r="D453" s="4"/>
      <c r="E453" s="4"/>
      <c r="F453" s="4"/>
      <c r="G453" s="91">
        <f>'[1]Z07 一般公共预算财政拨款收入支出决算表(财决07表)'!A451</f>
        <v>0</v>
      </c>
      <c r="H453" s="101">
        <f>'[1]Z07 一般公共预算财政拨款收入支出决算表(财决07表)'!$K451</f>
        <v>0</v>
      </c>
      <c r="I453" s="91" t="str">
        <f t="shared" si="24"/>
        <v>2</v>
      </c>
      <c r="J453" s="91" t="str">
        <f t="shared" si="25"/>
        <v>2</v>
      </c>
      <c r="K453" s="91">
        <f t="shared" si="26"/>
        <v>4</v>
      </c>
      <c r="L453" s="91" t="str">
        <f t="shared" si="27"/>
        <v/>
      </c>
      <c r="O453" s="4"/>
      <c r="P453" s="4"/>
      <c r="Q453" s="4"/>
      <c r="R453" s="4"/>
      <c r="S453" s="4"/>
      <c r="T453" s="4"/>
      <c r="U453" s="4"/>
      <c r="V453" s="4"/>
      <c r="W453" s="4"/>
      <c r="X453" s="4"/>
    </row>
    <row r="454" spans="1:24">
      <c r="A454" s="4"/>
      <c r="B454" s="4"/>
      <c r="D454" s="4"/>
      <c r="E454" s="4"/>
      <c r="F454" s="4"/>
      <c r="G454" s="91">
        <f>'[1]Z07 一般公共预算财政拨款收入支出决算表(财决07表)'!A452</f>
        <v>0</v>
      </c>
      <c r="H454" s="101">
        <f>'[1]Z07 一般公共预算财政拨款收入支出决算表(财决07表)'!$K452</f>
        <v>0</v>
      </c>
      <c r="I454" s="91" t="str">
        <f t="shared" si="24"/>
        <v>2</v>
      </c>
      <c r="J454" s="91" t="str">
        <f t="shared" si="25"/>
        <v>2</v>
      </c>
      <c r="K454" s="91">
        <f t="shared" si="26"/>
        <v>4</v>
      </c>
      <c r="L454" s="91" t="str">
        <f t="shared" si="27"/>
        <v/>
      </c>
      <c r="O454" s="4"/>
      <c r="P454" s="4"/>
      <c r="Q454" s="4"/>
      <c r="R454" s="4"/>
      <c r="S454" s="4"/>
      <c r="T454" s="4"/>
      <c r="U454" s="4"/>
      <c r="V454" s="4"/>
      <c r="W454" s="4"/>
      <c r="X454" s="4"/>
    </row>
    <row r="455" spans="1:24">
      <c r="A455" s="4"/>
      <c r="B455" s="4"/>
      <c r="D455" s="4"/>
      <c r="E455" s="4"/>
      <c r="F455" s="4"/>
      <c r="G455" s="91">
        <f>'[1]Z07 一般公共预算财政拨款收入支出决算表(财决07表)'!A453</f>
        <v>0</v>
      </c>
      <c r="H455" s="101">
        <f>'[1]Z07 一般公共预算财政拨款收入支出决算表(财决07表)'!$K453</f>
        <v>0</v>
      </c>
      <c r="I455" s="91" t="str">
        <f t="shared" si="24"/>
        <v>2</v>
      </c>
      <c r="J455" s="91" t="str">
        <f t="shared" si="25"/>
        <v>2</v>
      </c>
      <c r="K455" s="91">
        <f t="shared" si="26"/>
        <v>4</v>
      </c>
      <c r="L455" s="91" t="str">
        <f t="shared" si="27"/>
        <v/>
      </c>
      <c r="O455" s="4"/>
      <c r="P455" s="4"/>
      <c r="Q455" s="4"/>
      <c r="R455" s="4"/>
      <c r="S455" s="4"/>
      <c r="T455" s="4"/>
      <c r="U455" s="4"/>
      <c r="V455" s="4"/>
      <c r="W455" s="4"/>
      <c r="X455" s="4"/>
    </row>
    <row r="456" spans="1:24">
      <c r="A456" s="4"/>
      <c r="B456" s="4"/>
      <c r="D456" s="4"/>
      <c r="E456" s="4"/>
      <c r="F456" s="4"/>
      <c r="G456" s="91">
        <f>'[1]Z07 一般公共预算财政拨款收入支出决算表(财决07表)'!A454</f>
        <v>0</v>
      </c>
      <c r="H456" s="101">
        <f>'[1]Z07 一般公共预算财政拨款收入支出决算表(财决07表)'!$K454</f>
        <v>0</v>
      </c>
      <c r="I456" s="91" t="str">
        <f t="shared" si="24"/>
        <v>2</v>
      </c>
      <c r="J456" s="91" t="str">
        <f t="shared" si="25"/>
        <v>2</v>
      </c>
      <c r="K456" s="91">
        <f t="shared" si="26"/>
        <v>4</v>
      </c>
      <c r="L456" s="91" t="str">
        <f t="shared" si="27"/>
        <v/>
      </c>
      <c r="O456" s="4"/>
      <c r="P456" s="4"/>
      <c r="Q456" s="4"/>
      <c r="R456" s="4"/>
      <c r="S456" s="4"/>
      <c r="T456" s="4"/>
      <c r="U456" s="4"/>
      <c r="V456" s="4"/>
      <c r="W456" s="4"/>
      <c r="X456" s="4"/>
    </row>
    <row r="457" spans="1:24">
      <c r="A457" s="4"/>
      <c r="B457" s="4"/>
      <c r="D457" s="4"/>
      <c r="E457" s="4"/>
      <c r="F457" s="4"/>
      <c r="G457" s="91">
        <f>'[1]Z07 一般公共预算财政拨款收入支出决算表(财决07表)'!A455</f>
        <v>0</v>
      </c>
      <c r="H457" s="101">
        <f>'[1]Z07 一般公共预算财政拨款收入支出决算表(财决07表)'!$K455</f>
        <v>0</v>
      </c>
      <c r="I457" s="91" t="str">
        <f t="shared" si="24"/>
        <v>2</v>
      </c>
      <c r="J457" s="91" t="str">
        <f t="shared" si="25"/>
        <v>2</v>
      </c>
      <c r="K457" s="91">
        <f t="shared" si="26"/>
        <v>4</v>
      </c>
      <c r="L457" s="91" t="str">
        <f t="shared" si="27"/>
        <v/>
      </c>
      <c r="O457" s="4"/>
      <c r="P457" s="4"/>
      <c r="Q457" s="4"/>
      <c r="R457" s="4"/>
      <c r="S457" s="4"/>
      <c r="T457" s="4"/>
      <c r="U457" s="4"/>
      <c r="V457" s="4"/>
      <c r="W457" s="4"/>
      <c r="X457" s="4"/>
    </row>
    <row r="458" spans="1:24">
      <c r="A458" s="4"/>
      <c r="B458" s="4"/>
      <c r="D458" s="4"/>
      <c r="E458" s="4"/>
      <c r="F458" s="4"/>
      <c r="G458" s="91">
        <f>'[1]Z07 一般公共预算财政拨款收入支出决算表(财决07表)'!A456</f>
        <v>0</v>
      </c>
      <c r="H458" s="101">
        <f>'[1]Z07 一般公共预算财政拨款收入支出决算表(财决07表)'!$K456</f>
        <v>0</v>
      </c>
      <c r="I458" s="91" t="str">
        <f t="shared" si="24"/>
        <v>2</v>
      </c>
      <c r="J458" s="91" t="str">
        <f t="shared" si="25"/>
        <v>2</v>
      </c>
      <c r="K458" s="91">
        <f t="shared" si="26"/>
        <v>4</v>
      </c>
      <c r="L458" s="91" t="str">
        <f t="shared" si="27"/>
        <v/>
      </c>
      <c r="O458" s="4"/>
      <c r="P458" s="4"/>
      <c r="Q458" s="4"/>
      <c r="R458" s="4"/>
      <c r="S458" s="4"/>
      <c r="T458" s="4"/>
      <c r="U458" s="4"/>
      <c r="V458" s="4"/>
      <c r="W458" s="4"/>
      <c r="X458" s="4"/>
    </row>
    <row r="459" spans="1:24">
      <c r="A459" s="4"/>
      <c r="B459" s="4"/>
      <c r="D459" s="4"/>
      <c r="E459" s="4"/>
      <c r="F459" s="4"/>
      <c r="G459" s="91">
        <f>'[1]Z07 一般公共预算财政拨款收入支出决算表(财决07表)'!A457</f>
        <v>0</v>
      </c>
      <c r="H459" s="101">
        <f>'[1]Z07 一般公共预算财政拨款收入支出决算表(财决07表)'!$K457</f>
        <v>0</v>
      </c>
      <c r="I459" s="91" t="str">
        <f t="shared" si="24"/>
        <v>2</v>
      </c>
      <c r="J459" s="91" t="str">
        <f t="shared" si="25"/>
        <v>2</v>
      </c>
      <c r="K459" s="91">
        <f t="shared" si="26"/>
        <v>4</v>
      </c>
      <c r="L459" s="91" t="str">
        <f t="shared" si="27"/>
        <v/>
      </c>
      <c r="O459" s="4"/>
      <c r="P459" s="4"/>
      <c r="Q459" s="4"/>
      <c r="R459" s="4"/>
      <c r="S459" s="4"/>
      <c r="T459" s="4"/>
      <c r="U459" s="4"/>
      <c r="V459" s="4"/>
      <c r="W459" s="4"/>
      <c r="X459" s="4"/>
    </row>
    <row r="460" spans="1:24">
      <c r="A460" s="4"/>
      <c r="B460" s="4"/>
      <c r="D460" s="4"/>
      <c r="E460" s="4"/>
      <c r="F460" s="4"/>
      <c r="G460" s="91">
        <f>'[1]Z07 一般公共预算财政拨款收入支出决算表(财决07表)'!A458</f>
        <v>0</v>
      </c>
      <c r="H460" s="101">
        <f>'[1]Z07 一般公共预算财政拨款收入支出决算表(财决07表)'!$K458</f>
        <v>0</v>
      </c>
      <c r="I460" s="91" t="str">
        <f t="shared" si="24"/>
        <v>2</v>
      </c>
      <c r="J460" s="91" t="str">
        <f t="shared" si="25"/>
        <v>2</v>
      </c>
      <c r="K460" s="91">
        <f t="shared" si="26"/>
        <v>4</v>
      </c>
      <c r="L460" s="91" t="str">
        <f t="shared" si="27"/>
        <v/>
      </c>
      <c r="O460" s="4"/>
      <c r="P460" s="4"/>
      <c r="Q460" s="4"/>
      <c r="R460" s="4"/>
      <c r="S460" s="4"/>
      <c r="T460" s="4"/>
      <c r="U460" s="4"/>
      <c r="V460" s="4"/>
      <c r="W460" s="4"/>
      <c r="X460" s="4"/>
    </row>
    <row r="461" spans="1:24">
      <c r="A461" s="4"/>
      <c r="B461" s="4"/>
      <c r="D461" s="4"/>
      <c r="E461" s="4"/>
      <c r="F461" s="4"/>
      <c r="G461" s="91">
        <f>'[1]Z07 一般公共预算财政拨款收入支出决算表(财决07表)'!A459</f>
        <v>0</v>
      </c>
      <c r="H461" s="101">
        <f>'[1]Z07 一般公共预算财政拨款收入支出决算表(财决07表)'!$K459</f>
        <v>0</v>
      </c>
      <c r="I461" s="91" t="str">
        <f t="shared" ref="I461:I500" si="28">IF(G461&gt;0,"1","2")</f>
        <v>2</v>
      </c>
      <c r="J461" s="91" t="str">
        <f t="shared" ref="J461:J500" si="29">IF(H461&gt;0,"1","2")</f>
        <v>2</v>
      </c>
      <c r="K461" s="91">
        <f t="shared" ref="K461:K500" si="30">I461+J461</f>
        <v>4</v>
      </c>
      <c r="L461" s="91" t="str">
        <f t="shared" ref="L461:L504" si="31">IF(C461&lt;&gt;"",ROW(),"")</f>
        <v/>
      </c>
      <c r="O461" s="4"/>
      <c r="P461" s="4"/>
      <c r="Q461" s="4"/>
      <c r="R461" s="4"/>
      <c r="S461" s="4"/>
      <c r="T461" s="4"/>
      <c r="U461" s="4"/>
      <c r="V461" s="4"/>
      <c r="W461" s="4"/>
      <c r="X461" s="4"/>
    </row>
    <row r="462" spans="1:24">
      <c r="A462" s="4"/>
      <c r="B462" s="4"/>
      <c r="D462" s="4"/>
      <c r="E462" s="4"/>
      <c r="F462" s="4"/>
      <c r="G462" s="91">
        <f>'[1]Z07 一般公共预算财政拨款收入支出决算表(财决07表)'!A460</f>
        <v>0</v>
      </c>
      <c r="H462" s="101">
        <f>'[1]Z07 一般公共预算财政拨款收入支出决算表(财决07表)'!$K460</f>
        <v>0</v>
      </c>
      <c r="I462" s="91" t="str">
        <f t="shared" si="28"/>
        <v>2</v>
      </c>
      <c r="J462" s="91" t="str">
        <f t="shared" si="29"/>
        <v>2</v>
      </c>
      <c r="K462" s="91">
        <f t="shared" si="30"/>
        <v>4</v>
      </c>
      <c r="L462" s="91" t="str">
        <f t="shared" si="31"/>
        <v/>
      </c>
      <c r="O462" s="4"/>
      <c r="P462" s="4"/>
      <c r="Q462" s="4"/>
      <c r="R462" s="4"/>
      <c r="S462" s="4"/>
      <c r="T462" s="4"/>
      <c r="U462" s="4"/>
      <c r="V462" s="4"/>
      <c r="W462" s="4"/>
      <c r="X462" s="4"/>
    </row>
    <row r="463" spans="1:24">
      <c r="A463" s="4"/>
      <c r="B463" s="4"/>
      <c r="D463" s="4"/>
      <c r="E463" s="4"/>
      <c r="F463" s="4"/>
      <c r="G463" s="91">
        <f>'[1]Z07 一般公共预算财政拨款收入支出决算表(财决07表)'!A461</f>
        <v>0</v>
      </c>
      <c r="H463" s="101">
        <f>'[1]Z07 一般公共预算财政拨款收入支出决算表(财决07表)'!$K461</f>
        <v>0</v>
      </c>
      <c r="I463" s="91" t="str">
        <f t="shared" si="28"/>
        <v>2</v>
      </c>
      <c r="J463" s="91" t="str">
        <f t="shared" si="29"/>
        <v>2</v>
      </c>
      <c r="K463" s="91">
        <f t="shared" si="30"/>
        <v>4</v>
      </c>
      <c r="L463" s="91" t="str">
        <f t="shared" si="31"/>
        <v/>
      </c>
      <c r="O463" s="4"/>
      <c r="P463" s="4"/>
      <c r="Q463" s="4"/>
      <c r="R463" s="4"/>
      <c r="S463" s="4"/>
      <c r="T463" s="4"/>
      <c r="U463" s="4"/>
      <c r="V463" s="4"/>
      <c r="W463" s="4"/>
      <c r="X463" s="4"/>
    </row>
    <row r="464" spans="1:24">
      <c r="A464" s="4"/>
      <c r="B464" s="4"/>
      <c r="D464" s="4"/>
      <c r="E464" s="4"/>
      <c r="F464" s="4"/>
      <c r="G464" s="91">
        <f>'[1]Z07 一般公共预算财政拨款收入支出决算表(财决07表)'!A462</f>
        <v>0</v>
      </c>
      <c r="H464" s="101">
        <f>'[1]Z07 一般公共预算财政拨款收入支出决算表(财决07表)'!$K462</f>
        <v>0</v>
      </c>
      <c r="I464" s="91" t="str">
        <f t="shared" si="28"/>
        <v>2</v>
      </c>
      <c r="J464" s="91" t="str">
        <f t="shared" si="29"/>
        <v>2</v>
      </c>
      <c r="K464" s="91">
        <f t="shared" si="30"/>
        <v>4</v>
      </c>
      <c r="L464" s="91" t="str">
        <f t="shared" si="31"/>
        <v/>
      </c>
      <c r="O464" s="4"/>
      <c r="P464" s="4"/>
      <c r="Q464" s="4"/>
      <c r="R464" s="4"/>
      <c r="S464" s="4"/>
      <c r="T464" s="4"/>
      <c r="U464" s="4"/>
      <c r="V464" s="4"/>
      <c r="W464" s="4"/>
      <c r="X464" s="4"/>
    </row>
    <row r="465" spans="1:24">
      <c r="A465" s="4"/>
      <c r="B465" s="4"/>
      <c r="D465" s="4"/>
      <c r="E465" s="4"/>
      <c r="F465" s="4"/>
      <c r="G465" s="91">
        <f>'[1]Z07 一般公共预算财政拨款收入支出决算表(财决07表)'!A463</f>
        <v>0</v>
      </c>
      <c r="H465" s="101">
        <f>'[1]Z07 一般公共预算财政拨款收入支出决算表(财决07表)'!$K463</f>
        <v>0</v>
      </c>
      <c r="I465" s="91" t="str">
        <f t="shared" si="28"/>
        <v>2</v>
      </c>
      <c r="J465" s="91" t="str">
        <f t="shared" si="29"/>
        <v>2</v>
      </c>
      <c r="K465" s="91">
        <f t="shared" si="30"/>
        <v>4</v>
      </c>
      <c r="L465" s="91" t="str">
        <f t="shared" si="31"/>
        <v/>
      </c>
      <c r="O465" s="4"/>
      <c r="P465" s="4"/>
      <c r="Q465" s="4"/>
      <c r="R465" s="4"/>
      <c r="S465" s="4"/>
      <c r="T465" s="4"/>
      <c r="U465" s="4"/>
      <c r="V465" s="4"/>
      <c r="W465" s="4"/>
      <c r="X465" s="4"/>
    </row>
    <row r="466" spans="1:24">
      <c r="A466" s="4"/>
      <c r="B466" s="4"/>
      <c r="D466" s="4"/>
      <c r="E466" s="4"/>
      <c r="F466" s="4"/>
      <c r="G466" s="91">
        <f>'[1]Z07 一般公共预算财政拨款收入支出决算表(财决07表)'!A464</f>
        <v>0</v>
      </c>
      <c r="H466" s="101">
        <f>'[1]Z07 一般公共预算财政拨款收入支出决算表(财决07表)'!$K464</f>
        <v>0</v>
      </c>
      <c r="I466" s="91" t="str">
        <f t="shared" si="28"/>
        <v>2</v>
      </c>
      <c r="J466" s="91" t="str">
        <f t="shared" si="29"/>
        <v>2</v>
      </c>
      <c r="K466" s="91">
        <f t="shared" si="30"/>
        <v>4</v>
      </c>
      <c r="L466" s="91" t="str">
        <f t="shared" si="31"/>
        <v/>
      </c>
      <c r="O466" s="4"/>
      <c r="P466" s="4"/>
      <c r="Q466" s="4"/>
      <c r="R466" s="4"/>
      <c r="S466" s="4"/>
      <c r="T466" s="4"/>
      <c r="U466" s="4"/>
      <c r="V466" s="4"/>
      <c r="W466" s="4"/>
      <c r="X466" s="4"/>
    </row>
    <row r="467" spans="1:24">
      <c r="A467" s="4"/>
      <c r="B467" s="4"/>
      <c r="D467" s="4"/>
      <c r="E467" s="4"/>
      <c r="F467" s="4"/>
      <c r="G467" s="91">
        <f>'[1]Z07 一般公共预算财政拨款收入支出决算表(财决07表)'!A465</f>
        <v>0</v>
      </c>
      <c r="H467" s="101">
        <f>'[1]Z07 一般公共预算财政拨款收入支出决算表(财决07表)'!$K465</f>
        <v>0</v>
      </c>
      <c r="I467" s="91" t="str">
        <f t="shared" si="28"/>
        <v>2</v>
      </c>
      <c r="J467" s="91" t="str">
        <f t="shared" si="29"/>
        <v>2</v>
      </c>
      <c r="K467" s="91">
        <f t="shared" si="30"/>
        <v>4</v>
      </c>
      <c r="L467" s="91" t="str">
        <f t="shared" si="31"/>
        <v/>
      </c>
      <c r="O467" s="4"/>
      <c r="P467" s="4"/>
      <c r="Q467" s="4"/>
      <c r="R467" s="4"/>
      <c r="S467" s="4"/>
      <c r="T467" s="4"/>
      <c r="U467" s="4"/>
      <c r="V467" s="4"/>
      <c r="W467" s="4"/>
      <c r="X467" s="4"/>
    </row>
    <row r="468" spans="1:24">
      <c r="A468" s="4"/>
      <c r="B468" s="4"/>
      <c r="D468" s="4"/>
      <c r="E468" s="4"/>
      <c r="F468" s="4"/>
      <c r="G468" s="91">
        <f>'[1]Z07 一般公共预算财政拨款收入支出决算表(财决07表)'!A466</f>
        <v>0</v>
      </c>
      <c r="H468" s="101">
        <f>'[1]Z07 一般公共预算财政拨款收入支出决算表(财决07表)'!$K466</f>
        <v>0</v>
      </c>
      <c r="I468" s="91" t="str">
        <f t="shared" si="28"/>
        <v>2</v>
      </c>
      <c r="J468" s="91" t="str">
        <f t="shared" si="29"/>
        <v>2</v>
      </c>
      <c r="K468" s="91">
        <f t="shared" si="30"/>
        <v>4</v>
      </c>
      <c r="L468" s="91" t="str">
        <f t="shared" si="31"/>
        <v/>
      </c>
      <c r="O468" s="4"/>
      <c r="P468" s="4"/>
      <c r="Q468" s="4"/>
      <c r="R468" s="4"/>
      <c r="S468" s="4"/>
      <c r="T468" s="4"/>
      <c r="U468" s="4"/>
      <c r="V468" s="4"/>
      <c r="W468" s="4"/>
      <c r="X468" s="4"/>
    </row>
    <row r="469" spans="1:24">
      <c r="A469" s="4"/>
      <c r="B469" s="4"/>
      <c r="D469" s="4"/>
      <c r="E469" s="4"/>
      <c r="F469" s="4"/>
      <c r="G469" s="91">
        <f>'[1]Z07 一般公共预算财政拨款收入支出决算表(财决07表)'!A467</f>
        <v>0</v>
      </c>
      <c r="H469" s="101">
        <f>'[1]Z07 一般公共预算财政拨款收入支出决算表(财决07表)'!$K467</f>
        <v>0</v>
      </c>
      <c r="I469" s="91" t="str">
        <f t="shared" si="28"/>
        <v>2</v>
      </c>
      <c r="J469" s="91" t="str">
        <f t="shared" si="29"/>
        <v>2</v>
      </c>
      <c r="K469" s="91">
        <f t="shared" si="30"/>
        <v>4</v>
      </c>
      <c r="L469" s="91" t="str">
        <f t="shared" si="31"/>
        <v/>
      </c>
      <c r="O469" s="4"/>
      <c r="P469" s="4"/>
      <c r="Q469" s="4"/>
      <c r="R469" s="4"/>
      <c r="S469" s="4"/>
      <c r="T469" s="4"/>
      <c r="U469" s="4"/>
      <c r="V469" s="4"/>
      <c r="W469" s="4"/>
      <c r="X469" s="4"/>
    </row>
    <row r="470" spans="1:24">
      <c r="A470" s="4"/>
      <c r="B470" s="4"/>
      <c r="D470" s="4"/>
      <c r="E470" s="4"/>
      <c r="F470" s="4"/>
      <c r="G470" s="91">
        <f>'[1]Z07 一般公共预算财政拨款收入支出决算表(财决07表)'!A468</f>
        <v>0</v>
      </c>
      <c r="H470" s="101">
        <f>'[1]Z07 一般公共预算财政拨款收入支出决算表(财决07表)'!$K468</f>
        <v>0</v>
      </c>
      <c r="I470" s="91" t="str">
        <f t="shared" si="28"/>
        <v>2</v>
      </c>
      <c r="J470" s="91" t="str">
        <f t="shared" si="29"/>
        <v>2</v>
      </c>
      <c r="K470" s="91">
        <f t="shared" si="30"/>
        <v>4</v>
      </c>
      <c r="L470" s="91" t="str">
        <f t="shared" si="31"/>
        <v/>
      </c>
      <c r="O470" s="4"/>
      <c r="P470" s="4"/>
      <c r="Q470" s="4"/>
      <c r="R470" s="4"/>
      <c r="S470" s="4"/>
      <c r="T470" s="4"/>
      <c r="U470" s="4"/>
      <c r="V470" s="4"/>
      <c r="W470" s="4"/>
      <c r="X470" s="4"/>
    </row>
    <row r="471" spans="1:24">
      <c r="A471" s="4"/>
      <c r="B471" s="4"/>
      <c r="D471" s="4"/>
      <c r="E471" s="4"/>
      <c r="F471" s="4"/>
      <c r="G471" s="91">
        <f>'[1]Z07 一般公共预算财政拨款收入支出决算表(财决07表)'!A469</f>
        <v>0</v>
      </c>
      <c r="H471" s="101">
        <f>'[1]Z07 一般公共预算财政拨款收入支出决算表(财决07表)'!$K469</f>
        <v>0</v>
      </c>
      <c r="I471" s="91" t="str">
        <f t="shared" si="28"/>
        <v>2</v>
      </c>
      <c r="J471" s="91" t="str">
        <f t="shared" si="29"/>
        <v>2</v>
      </c>
      <c r="K471" s="91">
        <f t="shared" si="30"/>
        <v>4</v>
      </c>
      <c r="L471" s="91" t="str">
        <f t="shared" si="31"/>
        <v/>
      </c>
      <c r="O471" s="4"/>
      <c r="P471" s="4"/>
      <c r="Q471" s="4"/>
      <c r="R471" s="4"/>
      <c r="S471" s="4"/>
      <c r="T471" s="4"/>
      <c r="U471" s="4"/>
      <c r="V471" s="4"/>
      <c r="W471" s="4"/>
      <c r="X471" s="4"/>
    </row>
    <row r="472" spans="1:24">
      <c r="A472" s="4"/>
      <c r="B472" s="4"/>
      <c r="D472" s="4"/>
      <c r="E472" s="4"/>
      <c r="F472" s="4"/>
      <c r="G472" s="91">
        <f>'[1]Z07 一般公共预算财政拨款收入支出决算表(财决07表)'!A470</f>
        <v>0</v>
      </c>
      <c r="H472" s="101">
        <f>'[1]Z07 一般公共预算财政拨款收入支出决算表(财决07表)'!$K470</f>
        <v>0</v>
      </c>
      <c r="I472" s="91" t="str">
        <f t="shared" si="28"/>
        <v>2</v>
      </c>
      <c r="J472" s="91" t="str">
        <f t="shared" si="29"/>
        <v>2</v>
      </c>
      <c r="K472" s="91">
        <f t="shared" si="30"/>
        <v>4</v>
      </c>
      <c r="L472" s="91" t="str">
        <f t="shared" si="31"/>
        <v/>
      </c>
      <c r="O472" s="4"/>
      <c r="P472" s="4"/>
      <c r="Q472" s="4"/>
      <c r="R472" s="4"/>
      <c r="S472" s="4"/>
      <c r="T472" s="4"/>
      <c r="U472" s="4"/>
      <c r="V472" s="4"/>
      <c r="W472" s="4"/>
      <c r="X472" s="4"/>
    </row>
    <row r="473" spans="1:24">
      <c r="A473" s="4"/>
      <c r="B473" s="4"/>
      <c r="D473" s="4"/>
      <c r="E473" s="4"/>
      <c r="F473" s="4"/>
      <c r="G473" s="91">
        <f>'[1]Z07 一般公共预算财政拨款收入支出决算表(财决07表)'!A471</f>
        <v>0</v>
      </c>
      <c r="H473" s="101">
        <f>'[1]Z07 一般公共预算财政拨款收入支出决算表(财决07表)'!$K471</f>
        <v>0</v>
      </c>
      <c r="I473" s="91" t="str">
        <f t="shared" si="28"/>
        <v>2</v>
      </c>
      <c r="J473" s="91" t="str">
        <f t="shared" si="29"/>
        <v>2</v>
      </c>
      <c r="K473" s="91">
        <f t="shared" si="30"/>
        <v>4</v>
      </c>
      <c r="L473" s="91" t="str">
        <f t="shared" si="31"/>
        <v/>
      </c>
      <c r="O473" s="4"/>
      <c r="P473" s="4"/>
      <c r="Q473" s="4"/>
      <c r="R473" s="4"/>
      <c r="S473" s="4"/>
      <c r="T473" s="4"/>
      <c r="U473" s="4"/>
      <c r="V473" s="4"/>
      <c r="W473" s="4"/>
      <c r="X473" s="4"/>
    </row>
    <row r="474" spans="1:24">
      <c r="A474" s="4"/>
      <c r="B474" s="4"/>
      <c r="D474" s="4"/>
      <c r="E474" s="4"/>
      <c r="F474" s="4"/>
      <c r="G474" s="91">
        <f>'[1]Z07 一般公共预算财政拨款收入支出决算表(财决07表)'!A472</f>
        <v>0</v>
      </c>
      <c r="H474" s="101">
        <f>'[1]Z07 一般公共预算财政拨款收入支出决算表(财决07表)'!$K472</f>
        <v>0</v>
      </c>
      <c r="I474" s="91" t="str">
        <f t="shared" si="28"/>
        <v>2</v>
      </c>
      <c r="J474" s="91" t="str">
        <f t="shared" si="29"/>
        <v>2</v>
      </c>
      <c r="K474" s="91">
        <f t="shared" si="30"/>
        <v>4</v>
      </c>
      <c r="L474" s="91" t="str">
        <f t="shared" si="31"/>
        <v/>
      </c>
      <c r="O474" s="4"/>
      <c r="P474" s="4"/>
      <c r="Q474" s="4"/>
      <c r="R474" s="4"/>
      <c r="S474" s="4"/>
      <c r="T474" s="4"/>
      <c r="U474" s="4"/>
      <c r="V474" s="4"/>
      <c r="W474" s="4"/>
      <c r="X474" s="4"/>
    </row>
    <row r="475" spans="1:24">
      <c r="A475" s="4"/>
      <c r="B475" s="4"/>
      <c r="D475" s="4"/>
      <c r="E475" s="4"/>
      <c r="F475" s="4"/>
      <c r="G475" s="91">
        <f>'[1]Z07 一般公共预算财政拨款收入支出决算表(财决07表)'!A473</f>
        <v>0</v>
      </c>
      <c r="H475" s="101">
        <f>'[1]Z07 一般公共预算财政拨款收入支出决算表(财决07表)'!$K473</f>
        <v>0</v>
      </c>
      <c r="I475" s="91" t="str">
        <f t="shared" si="28"/>
        <v>2</v>
      </c>
      <c r="J475" s="91" t="str">
        <f t="shared" si="29"/>
        <v>2</v>
      </c>
      <c r="K475" s="91">
        <f t="shared" si="30"/>
        <v>4</v>
      </c>
      <c r="L475" s="91" t="str">
        <f t="shared" si="31"/>
        <v/>
      </c>
      <c r="O475" s="4"/>
      <c r="P475" s="4"/>
      <c r="Q475" s="4"/>
      <c r="R475" s="4"/>
      <c r="S475" s="4"/>
      <c r="T475" s="4"/>
      <c r="U475" s="4"/>
      <c r="V475" s="4"/>
      <c r="W475" s="4"/>
      <c r="X475" s="4"/>
    </row>
    <row r="476" spans="1:24">
      <c r="A476" s="4"/>
      <c r="B476" s="4"/>
      <c r="D476" s="4"/>
      <c r="E476" s="4"/>
      <c r="F476" s="4"/>
      <c r="G476" s="91">
        <f>'[1]Z07 一般公共预算财政拨款收入支出决算表(财决07表)'!A474</f>
        <v>0</v>
      </c>
      <c r="H476" s="101">
        <f>'[1]Z07 一般公共预算财政拨款收入支出决算表(财决07表)'!$K474</f>
        <v>0</v>
      </c>
      <c r="I476" s="91" t="str">
        <f t="shared" si="28"/>
        <v>2</v>
      </c>
      <c r="J476" s="91" t="str">
        <f t="shared" si="29"/>
        <v>2</v>
      </c>
      <c r="K476" s="91">
        <f t="shared" si="30"/>
        <v>4</v>
      </c>
      <c r="L476" s="91" t="str">
        <f t="shared" si="31"/>
        <v/>
      </c>
      <c r="O476" s="4"/>
      <c r="P476" s="4"/>
      <c r="Q476" s="4"/>
      <c r="R476" s="4"/>
      <c r="S476" s="4"/>
      <c r="T476" s="4"/>
      <c r="U476" s="4"/>
      <c r="V476" s="4"/>
      <c r="W476" s="4"/>
      <c r="X476" s="4"/>
    </row>
    <row r="477" spans="1:24">
      <c r="A477" s="4"/>
      <c r="B477" s="4"/>
      <c r="D477" s="4"/>
      <c r="E477" s="4"/>
      <c r="F477" s="4"/>
      <c r="G477" s="91">
        <f>'[1]Z07 一般公共预算财政拨款收入支出决算表(财决07表)'!A475</f>
        <v>0</v>
      </c>
      <c r="H477" s="101">
        <f>'[1]Z07 一般公共预算财政拨款收入支出决算表(财决07表)'!$K475</f>
        <v>0</v>
      </c>
      <c r="I477" s="91" t="str">
        <f t="shared" si="28"/>
        <v>2</v>
      </c>
      <c r="J477" s="91" t="str">
        <f t="shared" si="29"/>
        <v>2</v>
      </c>
      <c r="K477" s="91">
        <f t="shared" si="30"/>
        <v>4</v>
      </c>
      <c r="L477" s="91" t="str">
        <f t="shared" si="31"/>
        <v/>
      </c>
      <c r="O477" s="4"/>
      <c r="P477" s="4"/>
      <c r="Q477" s="4"/>
      <c r="R477" s="4"/>
      <c r="S477" s="4"/>
      <c r="T477" s="4"/>
      <c r="U477" s="4"/>
      <c r="V477" s="4"/>
      <c r="W477" s="4"/>
      <c r="X477" s="4"/>
    </row>
    <row r="478" spans="1:24">
      <c r="A478" s="4"/>
      <c r="B478" s="4"/>
      <c r="D478" s="4"/>
      <c r="E478" s="4"/>
      <c r="F478" s="4"/>
      <c r="G478" s="91">
        <f>'[1]Z07 一般公共预算财政拨款收入支出决算表(财决07表)'!A476</f>
        <v>0</v>
      </c>
      <c r="H478" s="101">
        <f>'[1]Z07 一般公共预算财政拨款收入支出决算表(财决07表)'!$K476</f>
        <v>0</v>
      </c>
      <c r="I478" s="91" t="str">
        <f t="shared" si="28"/>
        <v>2</v>
      </c>
      <c r="J478" s="91" t="str">
        <f t="shared" si="29"/>
        <v>2</v>
      </c>
      <c r="K478" s="91">
        <f t="shared" si="30"/>
        <v>4</v>
      </c>
      <c r="L478" s="91" t="str">
        <f t="shared" si="31"/>
        <v/>
      </c>
      <c r="O478" s="4"/>
      <c r="P478" s="4"/>
      <c r="Q478" s="4"/>
      <c r="R478" s="4"/>
      <c r="S478" s="4"/>
      <c r="T478" s="4"/>
      <c r="U478" s="4"/>
      <c r="V478" s="4"/>
      <c r="W478" s="4"/>
      <c r="X478" s="4"/>
    </row>
    <row r="479" spans="1:24">
      <c r="A479" s="4"/>
      <c r="B479" s="4"/>
      <c r="D479" s="4"/>
      <c r="E479" s="4"/>
      <c r="F479" s="4"/>
      <c r="G479" s="91">
        <f>'[1]Z07 一般公共预算财政拨款收入支出决算表(财决07表)'!A477</f>
        <v>0</v>
      </c>
      <c r="H479" s="101">
        <f>'[1]Z07 一般公共预算财政拨款收入支出决算表(财决07表)'!$K477</f>
        <v>0</v>
      </c>
      <c r="I479" s="91" t="str">
        <f t="shared" si="28"/>
        <v>2</v>
      </c>
      <c r="J479" s="91" t="str">
        <f t="shared" si="29"/>
        <v>2</v>
      </c>
      <c r="K479" s="91">
        <f t="shared" si="30"/>
        <v>4</v>
      </c>
      <c r="L479" s="91" t="str">
        <f t="shared" si="31"/>
        <v/>
      </c>
      <c r="O479" s="4"/>
      <c r="P479" s="4"/>
      <c r="Q479" s="4"/>
      <c r="R479" s="4"/>
      <c r="S479" s="4"/>
      <c r="T479" s="4"/>
      <c r="U479" s="4"/>
      <c r="V479" s="4"/>
      <c r="W479" s="4"/>
      <c r="X479" s="4"/>
    </row>
    <row r="480" spans="1:24">
      <c r="A480" s="4"/>
      <c r="B480" s="4"/>
      <c r="D480" s="4"/>
      <c r="E480" s="4"/>
      <c r="F480" s="4"/>
      <c r="G480" s="91">
        <f>'[1]Z07 一般公共预算财政拨款收入支出决算表(财决07表)'!A478</f>
        <v>0</v>
      </c>
      <c r="H480" s="101">
        <f>'[1]Z07 一般公共预算财政拨款收入支出决算表(财决07表)'!$K478</f>
        <v>0</v>
      </c>
      <c r="I480" s="91" t="str">
        <f t="shared" si="28"/>
        <v>2</v>
      </c>
      <c r="J480" s="91" t="str">
        <f t="shared" si="29"/>
        <v>2</v>
      </c>
      <c r="K480" s="91">
        <f t="shared" si="30"/>
        <v>4</v>
      </c>
      <c r="L480" s="91" t="str">
        <f t="shared" si="31"/>
        <v/>
      </c>
      <c r="O480" s="4"/>
      <c r="P480" s="4"/>
      <c r="Q480" s="4"/>
      <c r="R480" s="4"/>
      <c r="S480" s="4"/>
      <c r="T480" s="4"/>
      <c r="U480" s="4"/>
      <c r="V480" s="4"/>
      <c r="W480" s="4"/>
      <c r="X480" s="4"/>
    </row>
    <row r="481" spans="1:24">
      <c r="A481" s="4"/>
      <c r="B481" s="4"/>
      <c r="D481" s="4"/>
      <c r="E481" s="4"/>
      <c r="F481" s="4"/>
      <c r="G481" s="91">
        <f>'[1]Z07 一般公共预算财政拨款收入支出决算表(财决07表)'!A479</f>
        <v>0</v>
      </c>
      <c r="H481" s="101">
        <f>'[1]Z07 一般公共预算财政拨款收入支出决算表(财决07表)'!$K479</f>
        <v>0</v>
      </c>
      <c r="I481" s="91" t="str">
        <f t="shared" si="28"/>
        <v>2</v>
      </c>
      <c r="J481" s="91" t="str">
        <f t="shared" si="29"/>
        <v>2</v>
      </c>
      <c r="K481" s="91">
        <f t="shared" si="30"/>
        <v>4</v>
      </c>
      <c r="L481" s="91" t="str">
        <f t="shared" si="31"/>
        <v/>
      </c>
      <c r="O481" s="4"/>
      <c r="P481" s="4"/>
      <c r="Q481" s="4"/>
      <c r="R481" s="4"/>
      <c r="S481" s="4"/>
      <c r="T481" s="4"/>
      <c r="U481" s="4"/>
      <c r="V481" s="4"/>
      <c r="W481" s="4"/>
      <c r="X481" s="4"/>
    </row>
    <row r="482" spans="1:24">
      <c r="A482" s="4"/>
      <c r="B482" s="4"/>
      <c r="D482" s="4"/>
      <c r="E482" s="4"/>
      <c r="F482" s="4"/>
      <c r="G482" s="91">
        <f>'[1]Z07 一般公共预算财政拨款收入支出决算表(财决07表)'!A480</f>
        <v>0</v>
      </c>
      <c r="H482" s="101">
        <f>'[1]Z07 一般公共预算财政拨款收入支出决算表(财决07表)'!$K480</f>
        <v>0</v>
      </c>
      <c r="I482" s="91" t="str">
        <f t="shared" si="28"/>
        <v>2</v>
      </c>
      <c r="J482" s="91" t="str">
        <f t="shared" si="29"/>
        <v>2</v>
      </c>
      <c r="K482" s="91">
        <f t="shared" si="30"/>
        <v>4</v>
      </c>
      <c r="L482" s="91" t="str">
        <f t="shared" si="31"/>
        <v/>
      </c>
      <c r="O482" s="4"/>
      <c r="P482" s="4"/>
      <c r="Q482" s="4"/>
      <c r="R482" s="4"/>
      <c r="S482" s="4"/>
      <c r="T482" s="4"/>
      <c r="U482" s="4"/>
      <c r="V482" s="4"/>
      <c r="W482" s="4"/>
      <c r="X482" s="4"/>
    </row>
    <row r="483" spans="1:24">
      <c r="A483" s="4"/>
      <c r="B483" s="4"/>
      <c r="D483" s="4"/>
      <c r="E483" s="4"/>
      <c r="F483" s="4"/>
      <c r="G483" s="91">
        <f>'[1]Z07 一般公共预算财政拨款收入支出决算表(财决07表)'!A481</f>
        <v>0</v>
      </c>
      <c r="H483" s="101">
        <f>'[1]Z07 一般公共预算财政拨款收入支出决算表(财决07表)'!$K481</f>
        <v>0</v>
      </c>
      <c r="I483" s="91" t="str">
        <f t="shared" si="28"/>
        <v>2</v>
      </c>
      <c r="J483" s="91" t="str">
        <f t="shared" si="29"/>
        <v>2</v>
      </c>
      <c r="K483" s="91">
        <f t="shared" si="30"/>
        <v>4</v>
      </c>
      <c r="L483" s="91" t="str">
        <f t="shared" si="31"/>
        <v/>
      </c>
      <c r="O483" s="4"/>
      <c r="P483" s="4"/>
      <c r="Q483" s="4"/>
      <c r="R483" s="4"/>
      <c r="S483" s="4"/>
      <c r="T483" s="4"/>
      <c r="U483" s="4"/>
      <c r="V483" s="4"/>
      <c r="W483" s="4"/>
      <c r="X483" s="4"/>
    </row>
    <row r="484" spans="1:24">
      <c r="A484" s="4"/>
      <c r="B484" s="4"/>
      <c r="D484" s="4"/>
      <c r="E484" s="4"/>
      <c r="F484" s="4"/>
      <c r="G484" s="91">
        <f>'[1]Z07 一般公共预算财政拨款收入支出决算表(财决07表)'!A482</f>
        <v>0</v>
      </c>
      <c r="H484" s="101">
        <f>'[1]Z07 一般公共预算财政拨款收入支出决算表(财决07表)'!$K482</f>
        <v>0</v>
      </c>
      <c r="I484" s="91" t="str">
        <f t="shared" si="28"/>
        <v>2</v>
      </c>
      <c r="J484" s="91" t="str">
        <f t="shared" si="29"/>
        <v>2</v>
      </c>
      <c r="K484" s="91">
        <f t="shared" si="30"/>
        <v>4</v>
      </c>
      <c r="L484" s="91" t="str">
        <f t="shared" si="31"/>
        <v/>
      </c>
      <c r="O484" s="4"/>
      <c r="P484" s="4"/>
      <c r="Q484" s="4"/>
      <c r="R484" s="4"/>
      <c r="S484" s="4"/>
      <c r="T484" s="4"/>
      <c r="U484" s="4"/>
      <c r="V484" s="4"/>
      <c r="W484" s="4"/>
      <c r="X484" s="4"/>
    </row>
    <row r="485" spans="1:24">
      <c r="A485" s="4"/>
      <c r="B485" s="4"/>
      <c r="D485" s="4"/>
      <c r="E485" s="4"/>
      <c r="F485" s="4"/>
      <c r="G485" s="91">
        <f>'[1]Z07 一般公共预算财政拨款收入支出决算表(财决07表)'!A483</f>
        <v>0</v>
      </c>
      <c r="H485" s="101">
        <f>'[1]Z07 一般公共预算财政拨款收入支出决算表(财决07表)'!$K483</f>
        <v>0</v>
      </c>
      <c r="I485" s="91" t="str">
        <f t="shared" si="28"/>
        <v>2</v>
      </c>
      <c r="J485" s="91" t="str">
        <f t="shared" si="29"/>
        <v>2</v>
      </c>
      <c r="K485" s="91">
        <f t="shared" si="30"/>
        <v>4</v>
      </c>
      <c r="L485" s="91" t="str">
        <f t="shared" si="31"/>
        <v/>
      </c>
      <c r="O485" s="4"/>
      <c r="P485" s="4"/>
      <c r="Q485" s="4"/>
      <c r="R485" s="4"/>
      <c r="S485" s="4"/>
      <c r="T485" s="4"/>
      <c r="U485" s="4"/>
      <c r="V485" s="4"/>
      <c r="W485" s="4"/>
      <c r="X485" s="4"/>
    </row>
    <row r="486" spans="1:24">
      <c r="A486" s="4"/>
      <c r="B486" s="4"/>
      <c r="D486" s="4"/>
      <c r="E486" s="4"/>
      <c r="F486" s="4"/>
      <c r="G486" s="91">
        <f>'[1]Z07 一般公共预算财政拨款收入支出决算表(财决07表)'!A484</f>
        <v>0</v>
      </c>
      <c r="H486" s="101">
        <f>'[1]Z07 一般公共预算财政拨款收入支出决算表(财决07表)'!$K484</f>
        <v>0</v>
      </c>
      <c r="I486" s="91" t="str">
        <f t="shared" si="28"/>
        <v>2</v>
      </c>
      <c r="J486" s="91" t="str">
        <f t="shared" si="29"/>
        <v>2</v>
      </c>
      <c r="K486" s="91">
        <f t="shared" si="30"/>
        <v>4</v>
      </c>
      <c r="L486" s="91" t="str">
        <f t="shared" si="31"/>
        <v/>
      </c>
      <c r="O486" s="4"/>
      <c r="P486" s="4"/>
      <c r="Q486" s="4"/>
      <c r="R486" s="4"/>
      <c r="S486" s="4"/>
      <c r="T486" s="4"/>
      <c r="U486" s="4"/>
      <c r="V486" s="4"/>
      <c r="W486" s="4"/>
      <c r="X486" s="4"/>
    </row>
    <row r="487" spans="1:24">
      <c r="A487" s="4"/>
      <c r="B487" s="4"/>
      <c r="D487" s="4"/>
      <c r="E487" s="4"/>
      <c r="F487" s="4"/>
      <c r="G487" s="91">
        <f>'[1]Z07 一般公共预算财政拨款收入支出决算表(财决07表)'!A485</f>
        <v>0</v>
      </c>
      <c r="H487" s="101">
        <f>'[1]Z07 一般公共预算财政拨款收入支出决算表(财决07表)'!$K485</f>
        <v>0</v>
      </c>
      <c r="I487" s="91" t="str">
        <f t="shared" si="28"/>
        <v>2</v>
      </c>
      <c r="J487" s="91" t="str">
        <f t="shared" si="29"/>
        <v>2</v>
      </c>
      <c r="K487" s="91">
        <f t="shared" si="30"/>
        <v>4</v>
      </c>
      <c r="L487" s="91" t="str">
        <f t="shared" si="31"/>
        <v/>
      </c>
      <c r="O487" s="4"/>
      <c r="P487" s="4"/>
      <c r="Q487" s="4"/>
      <c r="R487" s="4"/>
      <c r="S487" s="4"/>
      <c r="T487" s="4"/>
      <c r="U487" s="4"/>
      <c r="V487" s="4"/>
      <c r="W487" s="4"/>
      <c r="X487" s="4"/>
    </row>
    <row r="488" spans="1:24">
      <c r="A488" s="4"/>
      <c r="B488" s="4"/>
      <c r="D488" s="4"/>
      <c r="E488" s="4"/>
      <c r="F488" s="4"/>
      <c r="G488" s="91">
        <f>'[1]Z07 一般公共预算财政拨款收入支出决算表(财决07表)'!A486</f>
        <v>0</v>
      </c>
      <c r="H488" s="101">
        <f>'[1]Z07 一般公共预算财政拨款收入支出决算表(财决07表)'!$K486</f>
        <v>0</v>
      </c>
      <c r="I488" s="91" t="str">
        <f t="shared" si="28"/>
        <v>2</v>
      </c>
      <c r="J488" s="91" t="str">
        <f t="shared" si="29"/>
        <v>2</v>
      </c>
      <c r="K488" s="91">
        <f t="shared" si="30"/>
        <v>4</v>
      </c>
      <c r="L488" s="91" t="str">
        <f t="shared" si="31"/>
        <v/>
      </c>
      <c r="O488" s="4"/>
      <c r="P488" s="4"/>
      <c r="Q488" s="4"/>
      <c r="R488" s="4"/>
      <c r="S488" s="4"/>
      <c r="T488" s="4"/>
      <c r="U488" s="4"/>
      <c r="V488" s="4"/>
      <c r="W488" s="4"/>
      <c r="X488" s="4"/>
    </row>
    <row r="489" spans="1:24">
      <c r="A489" s="4"/>
      <c r="B489" s="4"/>
      <c r="D489" s="4"/>
      <c r="E489" s="4"/>
      <c r="F489" s="4"/>
      <c r="G489" s="91">
        <f>'[1]Z07 一般公共预算财政拨款收入支出决算表(财决07表)'!A487</f>
        <v>0</v>
      </c>
      <c r="H489" s="101">
        <f>'[1]Z07 一般公共预算财政拨款收入支出决算表(财决07表)'!$K487</f>
        <v>0</v>
      </c>
      <c r="I489" s="91" t="str">
        <f t="shared" si="28"/>
        <v>2</v>
      </c>
      <c r="J489" s="91" t="str">
        <f t="shared" si="29"/>
        <v>2</v>
      </c>
      <c r="K489" s="91">
        <f t="shared" si="30"/>
        <v>4</v>
      </c>
      <c r="L489" s="91" t="str">
        <f t="shared" si="31"/>
        <v/>
      </c>
      <c r="O489" s="4"/>
      <c r="P489" s="4"/>
      <c r="Q489" s="4"/>
      <c r="R489" s="4"/>
      <c r="S489" s="4"/>
      <c r="T489" s="4"/>
      <c r="U489" s="4"/>
      <c r="V489" s="4"/>
      <c r="W489" s="4"/>
      <c r="X489" s="4"/>
    </row>
    <row r="490" spans="1:24">
      <c r="A490" s="4"/>
      <c r="B490" s="4"/>
      <c r="D490" s="4"/>
      <c r="E490" s="4"/>
      <c r="F490" s="4"/>
      <c r="G490" s="91">
        <f>'[1]Z07 一般公共预算财政拨款收入支出决算表(财决07表)'!A488</f>
        <v>0</v>
      </c>
      <c r="H490" s="101">
        <f>'[1]Z07 一般公共预算财政拨款收入支出决算表(财决07表)'!$K488</f>
        <v>0</v>
      </c>
      <c r="I490" s="91" t="str">
        <f t="shared" si="28"/>
        <v>2</v>
      </c>
      <c r="J490" s="91" t="str">
        <f t="shared" si="29"/>
        <v>2</v>
      </c>
      <c r="K490" s="91">
        <f t="shared" si="30"/>
        <v>4</v>
      </c>
      <c r="L490" s="91" t="str">
        <f t="shared" si="31"/>
        <v/>
      </c>
      <c r="O490" s="4"/>
      <c r="P490" s="4"/>
      <c r="Q490" s="4"/>
      <c r="R490" s="4"/>
      <c r="S490" s="4"/>
      <c r="T490" s="4"/>
      <c r="U490" s="4"/>
      <c r="V490" s="4"/>
      <c r="W490" s="4"/>
      <c r="X490" s="4"/>
    </row>
    <row r="491" spans="1:24">
      <c r="A491" s="4"/>
      <c r="B491" s="4"/>
      <c r="D491" s="4"/>
      <c r="E491" s="4"/>
      <c r="F491" s="4"/>
      <c r="G491" s="91">
        <f>'[1]Z07 一般公共预算财政拨款收入支出决算表(财决07表)'!A489</f>
        <v>0</v>
      </c>
      <c r="H491" s="101">
        <f>'[1]Z07 一般公共预算财政拨款收入支出决算表(财决07表)'!$K489</f>
        <v>0</v>
      </c>
      <c r="I491" s="91" t="str">
        <f t="shared" si="28"/>
        <v>2</v>
      </c>
      <c r="J491" s="91" t="str">
        <f t="shared" si="29"/>
        <v>2</v>
      </c>
      <c r="K491" s="91">
        <f t="shared" si="30"/>
        <v>4</v>
      </c>
      <c r="L491" s="91" t="str">
        <f t="shared" si="31"/>
        <v/>
      </c>
      <c r="O491" s="4"/>
      <c r="P491" s="4"/>
      <c r="Q491" s="4"/>
      <c r="R491" s="4"/>
      <c r="S491" s="4"/>
      <c r="T491" s="4"/>
      <c r="U491" s="4"/>
      <c r="V491" s="4"/>
      <c r="W491" s="4"/>
      <c r="X491" s="4"/>
    </row>
    <row r="492" spans="1:24">
      <c r="A492" s="4"/>
      <c r="B492" s="4"/>
      <c r="D492" s="4"/>
      <c r="E492" s="4"/>
      <c r="F492" s="4"/>
      <c r="G492" s="91">
        <f>'[1]Z07 一般公共预算财政拨款收入支出决算表(财决07表)'!A490</f>
        <v>0</v>
      </c>
      <c r="H492" s="101">
        <f>'[1]Z07 一般公共预算财政拨款收入支出决算表(财决07表)'!$K490</f>
        <v>0</v>
      </c>
      <c r="I492" s="91" t="str">
        <f t="shared" si="28"/>
        <v>2</v>
      </c>
      <c r="J492" s="91" t="str">
        <f t="shared" si="29"/>
        <v>2</v>
      </c>
      <c r="K492" s="91">
        <f t="shared" si="30"/>
        <v>4</v>
      </c>
      <c r="L492" s="91" t="str">
        <f t="shared" si="31"/>
        <v/>
      </c>
      <c r="O492" s="4"/>
      <c r="P492" s="4"/>
      <c r="Q492" s="4"/>
      <c r="R492" s="4"/>
      <c r="S492" s="4"/>
      <c r="T492" s="4"/>
      <c r="U492" s="4"/>
      <c r="V492" s="4"/>
      <c r="W492" s="4"/>
      <c r="X492" s="4"/>
    </row>
    <row r="493" spans="1:24">
      <c r="A493" s="4"/>
      <c r="B493" s="4"/>
      <c r="D493" s="4"/>
      <c r="E493" s="4"/>
      <c r="F493" s="4"/>
      <c r="G493" s="91">
        <f>'[1]Z07 一般公共预算财政拨款收入支出决算表(财决07表)'!A491</f>
        <v>0</v>
      </c>
      <c r="H493" s="101">
        <f>'[1]Z07 一般公共预算财政拨款收入支出决算表(财决07表)'!$K491</f>
        <v>0</v>
      </c>
      <c r="I493" s="91" t="str">
        <f t="shared" si="28"/>
        <v>2</v>
      </c>
      <c r="J493" s="91" t="str">
        <f t="shared" si="29"/>
        <v>2</v>
      </c>
      <c r="K493" s="91">
        <f t="shared" si="30"/>
        <v>4</v>
      </c>
      <c r="L493" s="91" t="str">
        <f t="shared" si="31"/>
        <v/>
      </c>
      <c r="O493" s="4"/>
      <c r="P493" s="4"/>
      <c r="Q493" s="4"/>
      <c r="R493" s="4"/>
      <c r="S493" s="4"/>
      <c r="T493" s="4"/>
      <c r="U493" s="4"/>
      <c r="V493" s="4"/>
      <c r="W493" s="4"/>
      <c r="X493" s="4"/>
    </row>
    <row r="494" spans="1:24">
      <c r="A494" s="4"/>
      <c r="B494" s="4"/>
      <c r="D494" s="4"/>
      <c r="E494" s="4"/>
      <c r="F494" s="4"/>
      <c r="G494" s="91">
        <f>'[1]Z07 一般公共预算财政拨款收入支出决算表(财决07表)'!A492</f>
        <v>0</v>
      </c>
      <c r="H494" s="101">
        <f>'[1]Z07 一般公共预算财政拨款收入支出决算表(财决07表)'!$K492</f>
        <v>0</v>
      </c>
      <c r="I494" s="91" t="str">
        <f t="shared" si="28"/>
        <v>2</v>
      </c>
      <c r="J494" s="91" t="str">
        <f t="shared" si="29"/>
        <v>2</v>
      </c>
      <c r="K494" s="91">
        <f t="shared" si="30"/>
        <v>4</v>
      </c>
      <c r="L494" s="91" t="str">
        <f t="shared" si="31"/>
        <v/>
      </c>
      <c r="O494" s="4"/>
      <c r="P494" s="4"/>
      <c r="Q494" s="4"/>
      <c r="R494" s="4"/>
      <c r="S494" s="4"/>
      <c r="T494" s="4"/>
      <c r="U494" s="4"/>
      <c r="V494" s="4"/>
      <c r="W494" s="4"/>
      <c r="X494" s="4"/>
    </row>
    <row r="495" spans="1:24">
      <c r="A495" s="4"/>
      <c r="B495" s="4"/>
      <c r="D495" s="4"/>
      <c r="E495" s="4"/>
      <c r="F495" s="4"/>
      <c r="G495" s="91">
        <f>'[1]Z07 一般公共预算财政拨款收入支出决算表(财决07表)'!A493</f>
        <v>0</v>
      </c>
      <c r="H495" s="101">
        <f>'[1]Z07 一般公共预算财政拨款收入支出决算表(财决07表)'!$K493</f>
        <v>0</v>
      </c>
      <c r="I495" s="91" t="str">
        <f t="shared" si="28"/>
        <v>2</v>
      </c>
      <c r="J495" s="91" t="str">
        <f t="shared" si="29"/>
        <v>2</v>
      </c>
      <c r="K495" s="91">
        <f t="shared" si="30"/>
        <v>4</v>
      </c>
      <c r="L495" s="91" t="str">
        <f t="shared" si="31"/>
        <v/>
      </c>
      <c r="O495" s="4"/>
      <c r="P495" s="4"/>
      <c r="Q495" s="4"/>
      <c r="R495" s="4"/>
      <c r="S495" s="4"/>
      <c r="T495" s="4"/>
      <c r="U495" s="4"/>
      <c r="V495" s="4"/>
      <c r="W495" s="4"/>
      <c r="X495" s="4"/>
    </row>
    <row r="496" spans="1:24">
      <c r="A496" s="4"/>
      <c r="B496" s="4"/>
      <c r="D496" s="4"/>
      <c r="E496" s="4"/>
      <c r="F496" s="4"/>
      <c r="G496" s="91">
        <f>'[1]Z07 一般公共预算财政拨款收入支出决算表(财决07表)'!A494</f>
        <v>0</v>
      </c>
      <c r="H496" s="101">
        <f>'[1]Z07 一般公共预算财政拨款收入支出决算表(财决07表)'!$K494</f>
        <v>0</v>
      </c>
      <c r="I496" s="91" t="str">
        <f t="shared" si="28"/>
        <v>2</v>
      </c>
      <c r="J496" s="91" t="str">
        <f t="shared" si="29"/>
        <v>2</v>
      </c>
      <c r="K496" s="91">
        <f t="shared" si="30"/>
        <v>4</v>
      </c>
      <c r="L496" s="91" t="str">
        <f t="shared" si="31"/>
        <v/>
      </c>
      <c r="O496" s="4"/>
      <c r="P496" s="4"/>
      <c r="Q496" s="4"/>
      <c r="R496" s="4"/>
      <c r="S496" s="4"/>
      <c r="T496" s="4"/>
      <c r="U496" s="4"/>
      <c r="V496" s="4"/>
      <c r="W496" s="4"/>
      <c r="X496" s="4"/>
    </row>
    <row r="497" spans="1:24">
      <c r="A497" s="4"/>
      <c r="B497" s="4"/>
      <c r="D497" s="4"/>
      <c r="E497" s="4"/>
      <c r="F497" s="4"/>
      <c r="G497" s="91">
        <f>'[1]Z07 一般公共预算财政拨款收入支出决算表(财决07表)'!A495</f>
        <v>0</v>
      </c>
      <c r="H497" s="101">
        <f>'[1]Z07 一般公共预算财政拨款收入支出决算表(财决07表)'!$K495</f>
        <v>0</v>
      </c>
      <c r="I497" s="91" t="str">
        <f t="shared" si="28"/>
        <v>2</v>
      </c>
      <c r="J497" s="91" t="str">
        <f t="shared" si="29"/>
        <v>2</v>
      </c>
      <c r="K497" s="91">
        <f t="shared" si="30"/>
        <v>4</v>
      </c>
      <c r="L497" s="91" t="str">
        <f t="shared" si="31"/>
        <v/>
      </c>
      <c r="O497" s="4"/>
      <c r="P497" s="4"/>
      <c r="Q497" s="4"/>
      <c r="R497" s="4"/>
      <c r="S497" s="4"/>
      <c r="T497" s="4"/>
      <c r="U497" s="4"/>
      <c r="V497" s="4"/>
      <c r="W497" s="4"/>
      <c r="X497" s="4"/>
    </row>
    <row r="498" spans="1:24">
      <c r="A498" s="4"/>
      <c r="B498" s="4"/>
      <c r="D498" s="4"/>
      <c r="E498" s="4"/>
      <c r="F498" s="4"/>
      <c r="G498" s="91">
        <f>'[1]Z07 一般公共预算财政拨款收入支出决算表(财决07表)'!A496</f>
        <v>0</v>
      </c>
      <c r="H498" s="101">
        <f>'[1]Z07 一般公共预算财政拨款收入支出决算表(财决07表)'!$K496</f>
        <v>0</v>
      </c>
      <c r="I498" s="91" t="str">
        <f t="shared" si="28"/>
        <v>2</v>
      </c>
      <c r="J498" s="91" t="str">
        <f t="shared" si="29"/>
        <v>2</v>
      </c>
      <c r="K498" s="91">
        <f t="shared" si="30"/>
        <v>4</v>
      </c>
      <c r="L498" s="91" t="str">
        <f t="shared" si="31"/>
        <v/>
      </c>
      <c r="O498" s="4"/>
      <c r="P498" s="4"/>
      <c r="Q498" s="4"/>
      <c r="R498" s="4"/>
      <c r="S498" s="4"/>
      <c r="T498" s="4"/>
      <c r="U498" s="4"/>
      <c r="V498" s="4"/>
      <c r="W498" s="4"/>
      <c r="X498" s="4"/>
    </row>
    <row r="499" spans="1:24">
      <c r="A499" s="4"/>
      <c r="B499" s="4"/>
      <c r="D499" s="4"/>
      <c r="E499" s="4"/>
      <c r="F499" s="4"/>
      <c r="G499" s="91">
        <f>'[1]Z07 一般公共预算财政拨款收入支出决算表(财决07表)'!A497</f>
        <v>0</v>
      </c>
      <c r="H499" s="101">
        <f>'[1]Z07 一般公共预算财政拨款收入支出决算表(财决07表)'!$K497</f>
        <v>0</v>
      </c>
      <c r="I499" s="91" t="str">
        <f t="shared" si="28"/>
        <v>2</v>
      </c>
      <c r="J499" s="91" t="str">
        <f t="shared" si="29"/>
        <v>2</v>
      </c>
      <c r="K499" s="91">
        <f t="shared" si="30"/>
        <v>4</v>
      </c>
      <c r="L499" s="91" t="str">
        <f t="shared" si="31"/>
        <v/>
      </c>
      <c r="O499" s="4"/>
      <c r="P499" s="4"/>
      <c r="Q499" s="4"/>
      <c r="R499" s="4"/>
      <c r="S499" s="4"/>
      <c r="T499" s="4"/>
      <c r="U499" s="4"/>
      <c r="V499" s="4"/>
      <c r="W499" s="4"/>
      <c r="X499" s="4"/>
    </row>
    <row r="500" spans="1:24">
      <c r="A500" s="4"/>
      <c r="B500" s="4"/>
      <c r="D500" s="4"/>
      <c r="E500" s="4"/>
      <c r="F500" s="4"/>
      <c r="G500" s="91">
        <f>'[1]Z07 一般公共预算财政拨款收入支出决算表(财决07表)'!A498</f>
        <v>0</v>
      </c>
      <c r="H500" s="101">
        <f>'[1]Z07 一般公共预算财政拨款收入支出决算表(财决07表)'!$K498</f>
        <v>0</v>
      </c>
      <c r="I500" s="91" t="str">
        <f t="shared" si="28"/>
        <v>2</v>
      </c>
      <c r="J500" s="91" t="str">
        <f t="shared" si="29"/>
        <v>2</v>
      </c>
      <c r="K500" s="91">
        <f t="shared" si="30"/>
        <v>4</v>
      </c>
      <c r="L500" s="91" t="str">
        <f t="shared" si="31"/>
        <v/>
      </c>
      <c r="O500" s="4"/>
      <c r="P500" s="4"/>
      <c r="Q500" s="4"/>
      <c r="R500" s="4"/>
      <c r="S500" s="4"/>
      <c r="T500" s="4"/>
      <c r="U500" s="4"/>
      <c r="V500" s="4"/>
      <c r="W500" s="4"/>
      <c r="X500" s="4"/>
    </row>
    <row r="504" spans="1:24">
      <c r="L504" s="91" t="str">
        <f t="shared" si="31"/>
        <v/>
      </c>
    </row>
  </sheetData>
  <mergeCells count="10">
    <mergeCell ref="A1:F1"/>
    <mergeCell ref="A6:C6"/>
    <mergeCell ref="M7:X7"/>
    <mergeCell ref="A10:C10"/>
    <mergeCell ref="A11:C11"/>
    <mergeCell ref="C7:C9"/>
    <mergeCell ref="D6:D9"/>
    <mergeCell ref="E6:E9"/>
    <mergeCell ref="F6:F9"/>
    <mergeCell ref="A7:B9"/>
  </mergeCells>
  <phoneticPr fontId="13" type="noConversion"/>
  <conditionalFormatting sqref="A12:A300">
    <cfRule type="expression" dxfId="9" priority="1" stopIfTrue="1">
      <formula>C12&lt;&gt;""</formula>
    </cfRule>
  </conditionalFormatting>
  <conditionalFormatting sqref="B12:B300">
    <cfRule type="expression" dxfId="8" priority="2" stopIfTrue="1">
      <formula>C12&lt;&gt;""</formula>
    </cfRule>
  </conditionalFormatting>
  <conditionalFormatting sqref="C12:F300">
    <cfRule type="expression" dxfId="7" priority="3" stopIfTrue="1">
      <formula>$C12&lt;&gt;""</formula>
    </cfRule>
  </conditionalFormatting>
  <printOptions horizontalCentered="1"/>
  <pageMargins left="0.35433070866141736" right="0.35433070866141736" top="0.78740157480314965" bottom="0.78740157480314965" header="0.51181102362204722" footer="0.19685039370078741"/>
  <pageSetup paperSize="9" orientation="landscape" r:id="rId1"/>
  <headerFooter alignWithMargins="0">
    <oddFooter>&amp;C第 &amp;P 页</oddFooter>
  </headerFooter>
</worksheet>
</file>

<file path=xl/worksheets/sheet7.xml><?xml version="1.0" encoding="utf-8"?>
<worksheet xmlns="http://schemas.openxmlformats.org/spreadsheetml/2006/main" xmlns:r="http://schemas.openxmlformats.org/officeDocument/2006/relationships">
  <sheetPr codeName="Sheet7"/>
  <dimension ref="A1:CU130"/>
  <sheetViews>
    <sheetView showZeros="0" workbookViewId="0">
      <selection activeCell="E13" sqref="E13"/>
    </sheetView>
  </sheetViews>
  <sheetFormatPr defaultColWidth="9" defaultRowHeight="15.6"/>
  <cols>
    <col min="1" max="2" width="4.59765625" style="50" customWidth="1"/>
    <col min="3" max="3" width="30.59765625" style="51" customWidth="1"/>
    <col min="4" max="6" width="22.8984375" style="51" customWidth="1"/>
    <col min="7" max="7" width="9" style="52"/>
    <col min="8" max="8" width="9" style="53"/>
    <col min="9" max="9" width="9.5" style="53" bestFit="1" customWidth="1"/>
    <col min="10" max="12" width="9" style="53"/>
    <col min="13" max="14" width="10.5" style="53" bestFit="1" customWidth="1"/>
    <col min="15" max="15" width="127" style="53" customWidth="1"/>
    <col min="16" max="16384" width="9" style="51"/>
  </cols>
  <sheetData>
    <row r="1" spans="1:99" s="46" customFormat="1" ht="30" customHeight="1">
      <c r="A1" s="250" t="s">
        <v>111</v>
      </c>
      <c r="B1" s="250"/>
      <c r="C1" s="250"/>
      <c r="D1" s="250"/>
      <c r="E1" s="250"/>
      <c r="F1" s="250"/>
      <c r="G1" s="54"/>
      <c r="H1" s="55"/>
      <c r="I1" s="55"/>
      <c r="J1" s="55"/>
      <c r="K1" s="55"/>
      <c r="L1" s="73"/>
      <c r="M1" s="73" t="str">
        <f>"a1:"&amp;"f"&amp;MAX(L13:L107)</f>
        <v>a1:f59</v>
      </c>
      <c r="N1" s="73"/>
      <c r="O1" s="73"/>
    </row>
    <row r="2" spans="1:99" s="47" customFormat="1" ht="14.25" customHeight="1">
      <c r="A2" s="56" t="str">
        <f>'01收入支出决算总表'!A3</f>
        <v>部门：益阳市城市管理行政执法局</v>
      </c>
      <c r="B2" s="57"/>
      <c r="F2" s="58" t="s">
        <v>112</v>
      </c>
      <c r="G2" s="54"/>
      <c r="H2" s="55"/>
      <c r="I2" s="55"/>
      <c r="J2" s="55"/>
      <c r="K2" s="55"/>
      <c r="L2" s="74"/>
      <c r="M2" s="74"/>
      <c r="N2" s="74"/>
      <c r="O2" s="74"/>
    </row>
    <row r="3" spans="1:99" s="47" customFormat="1" ht="15" customHeight="1">
      <c r="A3" s="56"/>
      <c r="B3" s="57"/>
      <c r="D3" s="59"/>
      <c r="E3" s="59"/>
      <c r="F3" s="58" t="s">
        <v>6</v>
      </c>
      <c r="G3" s="54"/>
      <c r="H3" s="55"/>
      <c r="I3" s="55"/>
      <c r="J3" s="55"/>
      <c r="K3" s="55"/>
      <c r="L3" s="74"/>
      <c r="M3" s="75" t="s">
        <v>113</v>
      </c>
      <c r="N3" s="74"/>
      <c r="O3" s="74"/>
    </row>
    <row r="4" spans="1:99" s="47" customFormat="1" ht="15" customHeight="1">
      <c r="A4" s="60" t="s">
        <v>114</v>
      </c>
      <c r="B4" s="57"/>
      <c r="D4" s="59"/>
      <c r="E4" s="59"/>
      <c r="F4" s="58"/>
      <c r="G4" s="54"/>
      <c r="H4" s="55"/>
      <c r="I4" s="55"/>
      <c r="J4" s="55"/>
      <c r="K4" s="76"/>
      <c r="L4" s="77"/>
      <c r="M4" s="78"/>
      <c r="N4" s="74"/>
      <c r="O4" s="74"/>
    </row>
    <row r="5" spans="1:99" s="47" customFormat="1" ht="15" customHeight="1">
      <c r="A5" s="61" t="s">
        <v>115</v>
      </c>
      <c r="B5" s="57"/>
      <c r="D5" s="59"/>
      <c r="E5" s="59"/>
      <c r="F5" s="58"/>
      <c r="G5" s="54"/>
      <c r="H5" s="55"/>
      <c r="I5" s="55"/>
      <c r="J5" s="55"/>
      <c r="K5" s="79"/>
      <c r="L5" s="80"/>
      <c r="M5" s="81"/>
      <c r="N5" s="74"/>
      <c r="O5" s="74"/>
    </row>
    <row r="6" spans="1:99" s="47" customFormat="1" ht="15" customHeight="1">
      <c r="A6" s="61" t="s">
        <v>53</v>
      </c>
      <c r="B6" s="57"/>
      <c r="D6" s="59"/>
      <c r="E6" s="59"/>
      <c r="F6" s="58"/>
      <c r="G6" s="54"/>
      <c r="H6" s="55"/>
      <c r="I6" s="55"/>
      <c r="J6" s="55"/>
      <c r="K6" s="79"/>
      <c r="L6" s="80"/>
      <c r="M6" s="81"/>
      <c r="N6" s="74"/>
      <c r="O6" s="74"/>
    </row>
    <row r="7" spans="1:99" s="47" customFormat="1" ht="15" customHeight="1">
      <c r="A7" s="61" t="s">
        <v>116</v>
      </c>
      <c r="B7" s="57"/>
      <c r="D7" s="59"/>
      <c r="E7" s="59"/>
      <c r="F7" s="58"/>
      <c r="G7" s="54"/>
      <c r="H7" s="55"/>
      <c r="I7" s="55"/>
      <c r="J7" s="55"/>
      <c r="K7" s="79"/>
      <c r="L7" s="80"/>
      <c r="M7" s="81"/>
      <c r="N7" s="74"/>
      <c r="O7" s="74"/>
    </row>
    <row r="8" spans="1:99" s="48" customFormat="1" ht="20.25" customHeight="1">
      <c r="A8" s="251" t="s">
        <v>117</v>
      </c>
      <c r="B8" s="251"/>
      <c r="C8" s="251"/>
      <c r="D8" s="256" t="s">
        <v>79</v>
      </c>
      <c r="E8" s="256" t="s">
        <v>118</v>
      </c>
      <c r="F8" s="256" t="s">
        <v>119</v>
      </c>
      <c r="G8" s="52"/>
      <c r="H8" s="63"/>
      <c r="I8" s="63"/>
      <c r="J8" s="63"/>
      <c r="K8" s="79"/>
      <c r="L8" s="80"/>
      <c r="M8" s="81"/>
      <c r="N8" s="63"/>
      <c r="O8" s="63"/>
    </row>
    <row r="9" spans="1:99" s="48" customFormat="1" ht="9.9" customHeight="1">
      <c r="A9" s="257" t="s">
        <v>120</v>
      </c>
      <c r="B9" s="258"/>
      <c r="C9" s="253" t="s">
        <v>71</v>
      </c>
      <c r="D9" s="256"/>
      <c r="E9" s="256"/>
      <c r="F9" s="256"/>
      <c r="G9" s="52"/>
      <c r="H9" s="63"/>
      <c r="I9" s="63"/>
      <c r="J9" s="63"/>
      <c r="K9" s="63"/>
      <c r="L9" s="63"/>
      <c r="M9" s="63"/>
      <c r="N9" s="63"/>
      <c r="O9" s="63"/>
    </row>
    <row r="10" spans="1:99" s="48" customFormat="1" ht="9.9" customHeight="1">
      <c r="A10" s="259"/>
      <c r="B10" s="260"/>
      <c r="C10" s="254"/>
      <c r="D10" s="256"/>
      <c r="E10" s="256"/>
      <c r="F10" s="256"/>
      <c r="G10" s="52"/>
      <c r="H10" s="52"/>
      <c r="I10" s="52"/>
      <c r="J10" s="52"/>
      <c r="K10" s="52"/>
      <c r="L10" s="52"/>
      <c r="M10" s="52"/>
      <c r="N10" s="52"/>
      <c r="O10" s="52"/>
      <c r="P10" s="50"/>
      <c r="Q10" s="50"/>
      <c r="R10" s="50"/>
      <c r="S10" s="50"/>
      <c r="T10" s="50"/>
      <c r="U10" s="50"/>
      <c r="V10" s="50"/>
      <c r="W10" s="50"/>
      <c r="X10" s="50"/>
      <c r="Y10" s="50"/>
      <c r="Z10" s="50"/>
      <c r="AA10" s="50"/>
      <c r="AB10" s="50"/>
      <c r="AC10" s="50"/>
      <c r="AD10" s="50"/>
      <c r="AE10" s="50"/>
      <c r="AF10" s="50"/>
      <c r="AG10" s="50"/>
      <c r="AH10" s="50"/>
      <c r="AI10" s="50"/>
      <c r="AJ10" s="50"/>
      <c r="AK10" s="50"/>
      <c r="AL10" s="50"/>
      <c r="AM10" s="50"/>
      <c r="AN10" s="50"/>
      <c r="AO10" s="50"/>
      <c r="AP10" s="50"/>
      <c r="AQ10" s="50"/>
      <c r="AR10" s="50"/>
      <c r="AS10" s="50"/>
      <c r="AT10" s="50"/>
      <c r="AU10" s="50"/>
      <c r="AV10" s="50"/>
      <c r="AW10" s="50"/>
      <c r="AX10" s="50"/>
      <c r="AY10" s="50"/>
      <c r="AZ10" s="50"/>
      <c r="BA10" s="50"/>
      <c r="BB10" s="50"/>
      <c r="BC10" s="50"/>
      <c r="BD10" s="50"/>
      <c r="BE10" s="50"/>
      <c r="BF10" s="50"/>
      <c r="BG10" s="50"/>
      <c r="BH10" s="50"/>
      <c r="BI10" s="50"/>
      <c r="BJ10" s="50"/>
      <c r="BK10" s="50"/>
      <c r="BL10" s="50"/>
      <c r="BM10" s="50"/>
      <c r="BN10" s="50"/>
      <c r="BO10" s="50"/>
      <c r="BP10" s="50"/>
      <c r="BQ10" s="50"/>
      <c r="BR10" s="50"/>
      <c r="BS10" s="50"/>
      <c r="BT10" s="50"/>
      <c r="BU10" s="50"/>
      <c r="BV10" s="50"/>
      <c r="BW10" s="50"/>
      <c r="BX10" s="50"/>
      <c r="BY10" s="50"/>
      <c r="BZ10" s="50"/>
      <c r="CA10" s="50"/>
      <c r="CB10" s="50"/>
      <c r="CC10" s="50"/>
      <c r="CD10" s="50"/>
      <c r="CE10" s="50"/>
      <c r="CF10" s="50"/>
      <c r="CG10" s="50"/>
      <c r="CH10" s="50"/>
      <c r="CI10" s="50"/>
      <c r="CJ10" s="50"/>
      <c r="CK10" s="50"/>
      <c r="CL10" s="50"/>
      <c r="CM10" s="50"/>
      <c r="CN10" s="50"/>
      <c r="CO10" s="50"/>
      <c r="CP10" s="50"/>
      <c r="CQ10" s="50"/>
      <c r="CR10" s="50"/>
      <c r="CS10" s="50"/>
      <c r="CT10" s="50"/>
      <c r="CU10" s="50"/>
    </row>
    <row r="11" spans="1:99" s="48" customFormat="1" ht="9.9" customHeight="1">
      <c r="A11" s="261"/>
      <c r="B11" s="262"/>
      <c r="C11" s="255"/>
      <c r="D11" s="256"/>
      <c r="E11" s="256"/>
      <c r="F11" s="256"/>
      <c r="G11" s="52"/>
      <c r="H11" s="63"/>
      <c r="I11" s="63"/>
      <c r="J11" s="63"/>
      <c r="K11" s="63"/>
      <c r="L11" s="63"/>
      <c r="M11" s="63"/>
      <c r="N11" s="63"/>
      <c r="O11" s="63"/>
    </row>
    <row r="12" spans="1:99" s="48" customFormat="1" ht="18" customHeight="1">
      <c r="A12" s="251" t="s">
        <v>72</v>
      </c>
      <c r="B12" s="251"/>
      <c r="C12" s="251"/>
      <c r="D12" s="62">
        <v>1</v>
      </c>
      <c r="E12" s="62">
        <v>2</v>
      </c>
      <c r="F12" s="62">
        <v>3</v>
      </c>
      <c r="G12" s="52"/>
      <c r="H12" s="63"/>
      <c r="I12" s="63">
        <v>1</v>
      </c>
      <c r="J12" s="63"/>
      <c r="K12" s="63"/>
      <c r="L12" s="63"/>
      <c r="M12" s="63"/>
      <c r="N12" s="63"/>
      <c r="O12" s="63"/>
    </row>
    <row r="13" spans="1:99" s="48" customFormat="1" ht="18" customHeight="1">
      <c r="A13" s="252" t="s">
        <v>49</v>
      </c>
      <c r="B13" s="252"/>
      <c r="C13" s="252"/>
      <c r="D13" s="64">
        <f>'[1]Z08_1 一般公共预算财政拨款基本支出决算明细表(财决08-'!$E$9</f>
        <v>3099.3</v>
      </c>
      <c r="E13" s="64">
        <f>'[1]Z08_1 一般公共预算财政拨款基本支出决算明细表(财决08-'!$F$9+'[1]Z08_1 一般公共预算财政拨款基本支出决算明细表(财决08-'!$AV$9</f>
        <v>2728.96</v>
      </c>
      <c r="F13" s="64">
        <f>D13-E13</f>
        <v>370.34000000000015</v>
      </c>
      <c r="G13" s="52"/>
      <c r="H13" s="63"/>
      <c r="I13" s="63"/>
      <c r="J13" s="63"/>
      <c r="K13" s="63"/>
      <c r="L13" s="63">
        <f>ROW()</f>
        <v>13</v>
      </c>
      <c r="M13" s="63"/>
      <c r="N13" s="63"/>
      <c r="O13" s="63"/>
    </row>
    <row r="14" spans="1:99" ht="18" customHeight="1">
      <c r="A14" s="65" t="str">
        <f t="array" ref="A14">INDEX(G:G,SMALL(IF($I$14:$I$119&gt;0,ROW($14:$119),4^8),ROW(G1)))&amp;""</f>
        <v>301</v>
      </c>
      <c r="B14" s="66"/>
      <c r="C14" s="67" t="str">
        <f>IF(ISERROR(VLOOKUP(A14,$G$14:$I$119,2,FALSE)),"",VLOOKUP(A14,$G$14:$I$119,2,FALSE))</f>
        <v>工资福利支出</v>
      </c>
      <c r="D14" s="68">
        <f>IF(ISERROR(VLOOKUP(A14,$G$14:$I$119,3,FALSE)),"",VLOOKUP(A14,$G$14:$I$119,3,FALSE))</f>
        <v>2609.3000000000002</v>
      </c>
      <c r="E14" s="68">
        <f>IF(OR(MID(A14,1,3)="301",MID(A14,1,3)="303"),D14,"")</f>
        <v>2609.3000000000002</v>
      </c>
      <c r="F14" s="69" t="str">
        <f>IF(AND(MID(A14,1,3)&lt;&gt;"301",MID(A14,1,3)&lt;&gt;"303"),D14,"")</f>
        <v/>
      </c>
      <c r="G14" s="70" t="s">
        <v>121</v>
      </c>
      <c r="H14" s="71" t="s">
        <v>122</v>
      </c>
      <c r="I14" s="63">
        <f>('[1]Z08_1 一般公共预算财政拨款基本支出决算明细表(财决08-'!F$9)*1</f>
        <v>2609.3000000000002</v>
      </c>
      <c r="L14" s="53">
        <f>IF(C14&lt;&gt;"",ROW(),"")</f>
        <v>14</v>
      </c>
      <c r="N14" s="82"/>
    </row>
    <row r="15" spans="1:99" ht="18" customHeight="1">
      <c r="A15" s="65" t="str">
        <f t="array" ref="A15">INDEX(G:G,SMALL(IF($I$14:$I$119&gt;0,ROW($14:$119),4^8),ROW(G2)))&amp;""</f>
        <v>30101</v>
      </c>
      <c r="B15" s="66"/>
      <c r="C15" s="67" t="str">
        <f t="shared" ref="C15:C78" si="0">IF(ISERROR(VLOOKUP(A15,$G$14:$I$119,2,FALSE)),"",VLOOKUP(A15,$G$14:$I$119,2,FALSE))</f>
        <v>基本工资</v>
      </c>
      <c r="D15" s="68">
        <f t="shared" ref="D15:D78" si="1">IF(ISERROR(VLOOKUP(A15,$G$14:$I$119,3,FALSE)),"",VLOOKUP(A15,$G$14:$I$119,3,FALSE))</f>
        <v>745.65</v>
      </c>
      <c r="E15" s="68">
        <f t="shared" ref="E15:E78" si="2">IF(OR(MID(A15,1,3)="301",MID(A15,1,3)="303"),D15,"")</f>
        <v>745.65</v>
      </c>
      <c r="F15" s="69" t="str">
        <f t="shared" ref="F15:F78" si="3">IF(AND(MID(A15,1,3)&lt;&gt;"301",MID(A15,1,3)&lt;&gt;"303"),D15,"")</f>
        <v/>
      </c>
      <c r="G15" s="70" t="s">
        <v>123</v>
      </c>
      <c r="H15" s="72" t="s">
        <v>124</v>
      </c>
      <c r="I15" s="63">
        <f>('[1]Z08_1 一般公共预算财政拨款基本支出决算明细表(财决08-'!G$9)*1</f>
        <v>745.65</v>
      </c>
      <c r="K15" s="52"/>
      <c r="L15" s="53">
        <f t="shared" ref="L15:L78" si="4">IF(C15&lt;&gt;"",ROW(),"")</f>
        <v>15</v>
      </c>
      <c r="M15" s="52"/>
      <c r="N15" s="82"/>
    </row>
    <row r="16" spans="1:99" ht="18" customHeight="1">
      <c r="A16" s="65" t="str">
        <f t="array" ref="A16">INDEX(G:G,SMALL(IF($I$14:$I$119&gt;0,ROW($14:$119),4^8),ROW(G3)))&amp;""</f>
        <v>30102</v>
      </c>
      <c r="B16" s="66"/>
      <c r="C16" s="67" t="str">
        <f t="shared" si="0"/>
        <v>津贴补贴</v>
      </c>
      <c r="D16" s="68">
        <f t="shared" si="1"/>
        <v>709.68</v>
      </c>
      <c r="E16" s="68">
        <f t="shared" si="2"/>
        <v>709.68</v>
      </c>
      <c r="F16" s="69" t="str">
        <f t="shared" si="3"/>
        <v/>
      </c>
      <c r="G16" s="70" t="s">
        <v>125</v>
      </c>
      <c r="H16" s="72" t="s">
        <v>126</v>
      </c>
      <c r="I16" s="63">
        <f>('[1]Z08_1 一般公共预算财政拨款基本支出决算明细表(财决08-'!H$9)*1</f>
        <v>709.68</v>
      </c>
      <c r="K16" s="52"/>
      <c r="L16" s="53">
        <f t="shared" si="4"/>
        <v>16</v>
      </c>
      <c r="M16" s="83"/>
      <c r="N16" s="82"/>
    </row>
    <row r="17" spans="1:14" ht="18" customHeight="1">
      <c r="A17" s="65" t="str">
        <f t="array" ref="A17">INDEX(G:G,SMALL(IF($I$14:$I$119&gt;0,ROW($14:$119),4^8),ROW(G4)))&amp;""</f>
        <v>30103</v>
      </c>
      <c r="B17" s="66"/>
      <c r="C17" s="67" t="str">
        <f t="shared" si="0"/>
        <v>奖金</v>
      </c>
      <c r="D17" s="68">
        <f t="shared" si="1"/>
        <v>265.24</v>
      </c>
      <c r="E17" s="68">
        <f t="shared" si="2"/>
        <v>265.24</v>
      </c>
      <c r="F17" s="69" t="str">
        <f t="shared" si="3"/>
        <v/>
      </c>
      <c r="G17" s="70" t="s">
        <v>127</v>
      </c>
      <c r="H17" s="72" t="s">
        <v>128</v>
      </c>
      <c r="I17" s="63">
        <f>('[1]Z08_1 一般公共预算财政拨款基本支出决算明细表(财决08-'!I$9)*1</f>
        <v>265.24</v>
      </c>
      <c r="K17" s="52"/>
      <c r="L17" s="53">
        <f t="shared" si="4"/>
        <v>17</v>
      </c>
      <c r="M17" s="52"/>
      <c r="N17" s="82"/>
    </row>
    <row r="18" spans="1:14" ht="18" customHeight="1">
      <c r="A18" s="65" t="str">
        <f t="array" ref="A18">INDEX(G:G,SMALL(IF($I$14:$I$119&gt;0,ROW($14:$119),4^8),ROW(G5)))&amp;""</f>
        <v>30106</v>
      </c>
      <c r="B18" s="66"/>
      <c r="C18" s="67" t="str">
        <f t="shared" si="0"/>
        <v>伙食补助费</v>
      </c>
      <c r="D18" s="68">
        <f t="shared" si="1"/>
        <v>4.1399999999999997</v>
      </c>
      <c r="E18" s="68">
        <f t="shared" si="2"/>
        <v>4.1399999999999997</v>
      </c>
      <c r="F18" s="69" t="str">
        <f t="shared" si="3"/>
        <v/>
      </c>
      <c r="G18" s="70" t="s">
        <v>129</v>
      </c>
      <c r="H18" s="72" t="s">
        <v>130</v>
      </c>
      <c r="I18" s="63">
        <f>('[1]Z08_1 一般公共预算财政拨款基本支出决算明细表(财决08-'!J$9)*1</f>
        <v>4.1399999999999997</v>
      </c>
      <c r="K18" s="52"/>
      <c r="L18" s="53">
        <f t="shared" si="4"/>
        <v>18</v>
      </c>
      <c r="M18" s="52"/>
      <c r="N18" s="82"/>
    </row>
    <row r="19" spans="1:14" ht="18" customHeight="1">
      <c r="A19" s="65" t="str">
        <f t="array" ref="A19">INDEX(G:G,SMALL(IF($I$14:$I$119&gt;0,ROW($14:$119),4^8),ROW(G6)))&amp;""</f>
        <v>30107</v>
      </c>
      <c r="B19" s="66"/>
      <c r="C19" s="67" t="str">
        <f t="shared" si="0"/>
        <v>绩效工资</v>
      </c>
      <c r="D19" s="68">
        <f t="shared" si="1"/>
        <v>94.33</v>
      </c>
      <c r="E19" s="68">
        <f t="shared" si="2"/>
        <v>94.33</v>
      </c>
      <c r="F19" s="69" t="str">
        <f t="shared" si="3"/>
        <v/>
      </c>
      <c r="G19" s="70" t="s">
        <v>131</v>
      </c>
      <c r="H19" s="72" t="s">
        <v>132</v>
      </c>
      <c r="I19" s="63">
        <f>('[1]Z08_1 一般公共预算财政拨款基本支出决算明细表(财决08-'!K$9)*1</f>
        <v>94.33</v>
      </c>
      <c r="K19" s="52"/>
      <c r="L19" s="53">
        <f t="shared" si="4"/>
        <v>19</v>
      </c>
      <c r="M19" s="52"/>
      <c r="N19" s="82"/>
    </row>
    <row r="20" spans="1:14" ht="18" customHeight="1">
      <c r="A20" s="65" t="str">
        <f t="array" ref="A20">INDEX(G:G,SMALL(IF($I$14:$I$119&gt;0,ROW($14:$119),4^8),ROW(G7)))&amp;""</f>
        <v>30108</v>
      </c>
      <c r="B20" s="66"/>
      <c r="C20" s="67" t="str">
        <f t="shared" si="0"/>
        <v>机关事业单位基本养老保险缴费</v>
      </c>
      <c r="D20" s="68">
        <f t="shared" si="1"/>
        <v>297.77</v>
      </c>
      <c r="E20" s="68">
        <f t="shared" si="2"/>
        <v>297.77</v>
      </c>
      <c r="F20" s="69" t="str">
        <f t="shared" si="3"/>
        <v/>
      </c>
      <c r="G20" s="70" t="s">
        <v>133</v>
      </c>
      <c r="H20" s="72" t="s">
        <v>134</v>
      </c>
      <c r="I20" s="63">
        <f>('[1]Z08_1 一般公共预算财政拨款基本支出决算明细表(财决08-'!L$9)*1</f>
        <v>297.77</v>
      </c>
      <c r="K20" s="52"/>
      <c r="L20" s="53">
        <f t="shared" si="4"/>
        <v>20</v>
      </c>
      <c r="M20" s="52"/>
      <c r="N20" s="82"/>
    </row>
    <row r="21" spans="1:14" ht="18" customHeight="1">
      <c r="A21" s="65" t="str">
        <f t="array" ref="A21">INDEX(G:G,SMALL(IF($I$14:$I$119&gt;0,ROW($14:$119),4^8),ROW(G8)))&amp;""</f>
        <v>30109</v>
      </c>
      <c r="B21" s="66"/>
      <c r="C21" s="67" t="str">
        <f t="shared" si="0"/>
        <v>职业年金缴费</v>
      </c>
      <c r="D21" s="68">
        <f t="shared" si="1"/>
        <v>1.23</v>
      </c>
      <c r="E21" s="68">
        <f t="shared" si="2"/>
        <v>1.23</v>
      </c>
      <c r="F21" s="69" t="str">
        <f t="shared" si="3"/>
        <v/>
      </c>
      <c r="G21" s="70" t="s">
        <v>135</v>
      </c>
      <c r="H21" s="72" t="s">
        <v>136</v>
      </c>
      <c r="I21" s="63">
        <f>('[1]Z08_1 一般公共预算财政拨款基本支出决算明细表(财决08-'!M$9)*1</f>
        <v>1.23</v>
      </c>
      <c r="K21" s="52"/>
      <c r="L21" s="53">
        <f t="shared" si="4"/>
        <v>21</v>
      </c>
      <c r="M21" s="52"/>
      <c r="N21" s="82"/>
    </row>
    <row r="22" spans="1:14" ht="18" customHeight="1">
      <c r="A22" s="65" t="str">
        <f t="array" ref="A22">INDEX(G:G,SMALL(IF($I$14:$I$119&gt;0,ROW($14:$119),4^8),ROW(G9)))&amp;""</f>
        <v>30110</v>
      </c>
      <c r="B22" s="66"/>
      <c r="C22" s="67" t="str">
        <f t="shared" si="0"/>
        <v>职工基本医疗保险缴费</v>
      </c>
      <c r="D22" s="68">
        <f t="shared" si="1"/>
        <v>213.83</v>
      </c>
      <c r="E22" s="68">
        <f t="shared" si="2"/>
        <v>213.83</v>
      </c>
      <c r="F22" s="69" t="str">
        <f t="shared" si="3"/>
        <v/>
      </c>
      <c r="G22" s="70" t="s">
        <v>137</v>
      </c>
      <c r="H22" s="72" t="s">
        <v>138</v>
      </c>
      <c r="I22" s="63">
        <f>('[1]Z08_1 一般公共预算财政拨款基本支出决算明细表(财决08-'!N$9)*1</f>
        <v>213.83</v>
      </c>
      <c r="K22" s="52"/>
      <c r="L22" s="53">
        <f t="shared" si="4"/>
        <v>22</v>
      </c>
      <c r="M22" s="52"/>
      <c r="N22" s="82"/>
    </row>
    <row r="23" spans="1:14" ht="18" customHeight="1">
      <c r="A23" s="65" t="str">
        <f t="array" ref="A23">INDEX(G:G,SMALL(IF($I$14:$I$119&gt;0,ROW($14:$119),4^8),ROW(G10)))&amp;""</f>
        <v>30112</v>
      </c>
      <c r="B23" s="66"/>
      <c r="C23" s="67" t="str">
        <f t="shared" si="0"/>
        <v>其他社会保障缴费</v>
      </c>
      <c r="D23" s="68">
        <f t="shared" si="1"/>
        <v>11.65</v>
      </c>
      <c r="E23" s="68">
        <f t="shared" si="2"/>
        <v>11.65</v>
      </c>
      <c r="F23" s="69" t="str">
        <f t="shared" si="3"/>
        <v/>
      </c>
      <c r="G23" s="70" t="s">
        <v>139</v>
      </c>
      <c r="H23" s="72" t="s">
        <v>140</v>
      </c>
      <c r="I23" s="63">
        <f>('[1]Z08_1 一般公共预算财政拨款基本支出决算明细表(财决08-'!O$9)*1</f>
        <v>0</v>
      </c>
      <c r="K23" s="52"/>
      <c r="L23" s="53">
        <f t="shared" si="4"/>
        <v>23</v>
      </c>
      <c r="M23" s="52"/>
      <c r="N23" s="82"/>
    </row>
    <row r="24" spans="1:14" ht="18" customHeight="1">
      <c r="A24" s="65" t="str">
        <f t="array" ref="A24">INDEX(G:G,SMALL(IF($I$14:$I$119&gt;0,ROW($14:$119),4^8),ROW(G11)))&amp;""</f>
        <v>30113</v>
      </c>
      <c r="B24" s="66"/>
      <c r="C24" s="67" t="str">
        <f t="shared" si="0"/>
        <v>住房公积金</v>
      </c>
      <c r="D24" s="68">
        <f t="shared" si="1"/>
        <v>258.52</v>
      </c>
      <c r="E24" s="68">
        <f t="shared" si="2"/>
        <v>258.52</v>
      </c>
      <c r="F24" s="69" t="str">
        <f t="shared" si="3"/>
        <v/>
      </c>
      <c r="G24" s="70" t="s">
        <v>141</v>
      </c>
      <c r="H24" s="71" t="s">
        <v>142</v>
      </c>
      <c r="I24" s="63">
        <f>('[1]Z08_1 一般公共预算财政拨款基本支出决算明细表(财决08-'!P$9)*1</f>
        <v>11.65</v>
      </c>
      <c r="K24" s="52"/>
      <c r="L24" s="53">
        <f t="shared" si="4"/>
        <v>24</v>
      </c>
      <c r="M24" s="52"/>
      <c r="N24" s="82"/>
    </row>
    <row r="25" spans="1:14" ht="18" customHeight="1">
      <c r="A25" s="65" t="str">
        <f t="array" ref="A25">INDEX(G:G,SMALL(IF($I$14:$I$119&gt;0,ROW($14:$119),4^8),ROW(G12)))&amp;""</f>
        <v>30199</v>
      </c>
      <c r="B25" s="66"/>
      <c r="C25" s="67" t="str">
        <f t="shared" si="0"/>
        <v>其他工资福利支出</v>
      </c>
      <c r="D25" s="68">
        <f t="shared" si="1"/>
        <v>7.27</v>
      </c>
      <c r="E25" s="68">
        <f t="shared" si="2"/>
        <v>7.27</v>
      </c>
      <c r="F25" s="69" t="str">
        <f t="shared" si="3"/>
        <v/>
      </c>
      <c r="G25" s="70" t="s">
        <v>143</v>
      </c>
      <c r="H25" s="72" t="s">
        <v>144</v>
      </c>
      <c r="I25" s="63">
        <f>('[1]Z08_1 一般公共预算财政拨款基本支出决算明细表(财决08-'!Q$9)*1</f>
        <v>258.52</v>
      </c>
      <c r="K25" s="52"/>
      <c r="L25" s="53">
        <f t="shared" si="4"/>
        <v>25</v>
      </c>
      <c r="M25" s="52"/>
      <c r="N25" s="82"/>
    </row>
    <row r="26" spans="1:14" ht="18" customHeight="1">
      <c r="A26" s="65" t="str">
        <f t="array" ref="A26">INDEX(G:G,SMALL(IF($I$14:$I$119&gt;0,ROW($14:$119),4^8),ROW(G13)))&amp;""</f>
        <v>302</v>
      </c>
      <c r="B26" s="66"/>
      <c r="C26" s="67" t="str">
        <f t="shared" si="0"/>
        <v>商品和服务支出</v>
      </c>
      <c r="D26" s="68">
        <f t="shared" si="1"/>
        <v>315.42</v>
      </c>
      <c r="E26" s="68" t="str">
        <f t="shared" si="2"/>
        <v/>
      </c>
      <c r="F26" s="69">
        <f t="shared" si="3"/>
        <v>315.42</v>
      </c>
      <c r="G26" s="70" t="s">
        <v>145</v>
      </c>
      <c r="H26" s="72" t="s">
        <v>146</v>
      </c>
      <c r="I26" s="63">
        <f>('[1]Z08_1 一般公共预算财政拨款基本支出决算明细表(财决08-'!R$9)*1</f>
        <v>0</v>
      </c>
      <c r="K26" s="52"/>
      <c r="L26" s="53">
        <f t="shared" si="4"/>
        <v>26</v>
      </c>
      <c r="M26" s="52"/>
      <c r="N26" s="82"/>
    </row>
    <row r="27" spans="1:14" ht="18" customHeight="1">
      <c r="A27" s="65" t="str">
        <f t="array" ref="A27">INDEX(G:G,SMALL(IF($I$14:$I$119&gt;0,ROW($14:$119),4^8),ROW(G14)))&amp;""</f>
        <v>30201</v>
      </c>
      <c r="B27" s="66"/>
      <c r="C27" s="67" t="str">
        <f t="shared" si="0"/>
        <v>办公费</v>
      </c>
      <c r="D27" s="68">
        <f t="shared" si="1"/>
        <v>26.06</v>
      </c>
      <c r="E27" s="68" t="str">
        <f t="shared" si="2"/>
        <v/>
      </c>
      <c r="F27" s="69">
        <f t="shared" si="3"/>
        <v>26.06</v>
      </c>
      <c r="G27" s="70" t="s">
        <v>147</v>
      </c>
      <c r="H27" s="72" t="s">
        <v>148</v>
      </c>
      <c r="I27" s="63">
        <f>('[1]Z08_1 一般公共预算财政拨款基本支出决算明细表(财决08-'!S$9)*1</f>
        <v>7.27</v>
      </c>
      <c r="K27" s="52"/>
      <c r="L27" s="53">
        <f t="shared" si="4"/>
        <v>27</v>
      </c>
      <c r="M27" s="52"/>
      <c r="N27" s="82"/>
    </row>
    <row r="28" spans="1:14" ht="18" customHeight="1">
      <c r="A28" s="65" t="str">
        <f t="array" ref="A28">INDEX(G:G,SMALL(IF($I$14:$I$119&gt;0,ROW($14:$119),4^8),ROW(G15)))&amp;""</f>
        <v>30202</v>
      </c>
      <c r="B28" s="66"/>
      <c r="C28" s="67" t="str">
        <f t="shared" si="0"/>
        <v>印刷费</v>
      </c>
      <c r="D28" s="68">
        <f t="shared" si="1"/>
        <v>5.63</v>
      </c>
      <c r="E28" s="68" t="str">
        <f t="shared" si="2"/>
        <v/>
      </c>
      <c r="F28" s="69">
        <f t="shared" si="3"/>
        <v>5.63</v>
      </c>
      <c r="G28" s="70" t="s">
        <v>149</v>
      </c>
      <c r="H28" s="72" t="s">
        <v>150</v>
      </c>
      <c r="I28" s="63">
        <f>('[1]Z08_1 一般公共预算财政拨款基本支出决算明细表(财决08-'!T$9)*1</f>
        <v>315.42</v>
      </c>
      <c r="K28" s="52"/>
      <c r="L28" s="53">
        <f t="shared" si="4"/>
        <v>28</v>
      </c>
      <c r="M28" s="52"/>
      <c r="N28" s="82"/>
    </row>
    <row r="29" spans="1:14" ht="18" customHeight="1">
      <c r="A29" s="65" t="str">
        <f t="array" ref="A29">INDEX(G:G,SMALL(IF($I$14:$I$119&gt;0,ROW($14:$119),4^8),ROW(G16)))&amp;""</f>
        <v>30203</v>
      </c>
      <c r="B29" s="66"/>
      <c r="C29" s="67" t="str">
        <f t="shared" si="0"/>
        <v>咨询费</v>
      </c>
      <c r="D29" s="68">
        <f t="shared" si="1"/>
        <v>2.21</v>
      </c>
      <c r="E29" s="68" t="str">
        <f t="shared" si="2"/>
        <v/>
      </c>
      <c r="F29" s="69">
        <f t="shared" si="3"/>
        <v>2.21</v>
      </c>
      <c r="G29" s="70" t="s">
        <v>151</v>
      </c>
      <c r="H29" s="72" t="s">
        <v>152</v>
      </c>
      <c r="I29" s="63">
        <f>('[1]Z08_1 一般公共预算财政拨款基本支出决算明细表(财决08-'!U$9)*1</f>
        <v>26.06</v>
      </c>
      <c r="K29" s="52"/>
      <c r="L29" s="53">
        <f t="shared" si="4"/>
        <v>29</v>
      </c>
      <c r="M29" s="52"/>
      <c r="N29" s="82"/>
    </row>
    <row r="30" spans="1:14" ht="18" customHeight="1">
      <c r="A30" s="65" t="str">
        <f t="array" ref="A30">INDEX(G:G,SMALL(IF($I$14:$I$119&gt;0,ROW($14:$119),4^8),ROW(G17)))&amp;""</f>
        <v>30205</v>
      </c>
      <c r="B30" s="66"/>
      <c r="C30" s="67" t="str">
        <f t="shared" si="0"/>
        <v>水费</v>
      </c>
      <c r="D30" s="68">
        <f t="shared" si="1"/>
        <v>6.35</v>
      </c>
      <c r="E30" s="68" t="str">
        <f t="shared" si="2"/>
        <v/>
      </c>
      <c r="F30" s="69">
        <f t="shared" si="3"/>
        <v>6.35</v>
      </c>
      <c r="G30" s="70" t="s">
        <v>153</v>
      </c>
      <c r="H30" s="72" t="s">
        <v>154</v>
      </c>
      <c r="I30" s="63">
        <f>('[1]Z08_1 一般公共预算财政拨款基本支出决算明细表(财决08-'!V$9)*1</f>
        <v>5.63</v>
      </c>
      <c r="K30" s="52"/>
      <c r="L30" s="53">
        <f t="shared" si="4"/>
        <v>30</v>
      </c>
      <c r="M30" s="52"/>
      <c r="N30" s="82"/>
    </row>
    <row r="31" spans="1:14" ht="18" customHeight="1">
      <c r="A31" s="65" t="str">
        <f t="array" ref="A31">INDEX(G:G,SMALL(IF($I$14:$I$119&gt;0,ROW($14:$119),4^8),ROW(G18)))&amp;""</f>
        <v>30206</v>
      </c>
      <c r="B31" s="66"/>
      <c r="C31" s="67" t="str">
        <f t="shared" si="0"/>
        <v>电费</v>
      </c>
      <c r="D31" s="68">
        <f t="shared" si="1"/>
        <v>27.18</v>
      </c>
      <c r="E31" s="68" t="str">
        <f t="shared" si="2"/>
        <v/>
      </c>
      <c r="F31" s="69">
        <f t="shared" si="3"/>
        <v>27.18</v>
      </c>
      <c r="G31" s="70" t="s">
        <v>155</v>
      </c>
      <c r="H31" s="72" t="s">
        <v>156</v>
      </c>
      <c r="I31" s="63">
        <f>('[1]Z08_1 一般公共预算财政拨款基本支出决算明细表(财决08-'!W$9)*1</f>
        <v>2.21</v>
      </c>
      <c r="K31" s="52"/>
      <c r="L31" s="53">
        <f t="shared" si="4"/>
        <v>31</v>
      </c>
      <c r="M31" s="52"/>
      <c r="N31" s="82"/>
    </row>
    <row r="32" spans="1:14" ht="18" customHeight="1">
      <c r="A32" s="65" t="str">
        <f t="array" ref="A32">INDEX(G:G,SMALL(IF($I$14:$I$119&gt;0,ROW($14:$119),4^8),ROW(G19)))&amp;""</f>
        <v>30207</v>
      </c>
      <c r="B32" s="66"/>
      <c r="C32" s="67" t="str">
        <f t="shared" si="0"/>
        <v>邮电费</v>
      </c>
      <c r="D32" s="68">
        <f t="shared" si="1"/>
        <v>4.6500000000000004</v>
      </c>
      <c r="E32" s="68" t="str">
        <f t="shared" si="2"/>
        <v/>
      </c>
      <c r="F32" s="69">
        <f t="shared" si="3"/>
        <v>4.6500000000000004</v>
      </c>
      <c r="G32" s="70" t="s">
        <v>157</v>
      </c>
      <c r="H32" s="72" t="s">
        <v>158</v>
      </c>
      <c r="I32" s="63">
        <f>('[1]Z08_1 一般公共预算财政拨款基本支出决算明细表(财决08-'!X$9)*1</f>
        <v>0</v>
      </c>
      <c r="K32" s="52"/>
      <c r="L32" s="53">
        <f t="shared" si="4"/>
        <v>32</v>
      </c>
      <c r="M32" s="52"/>
      <c r="N32" s="82"/>
    </row>
    <row r="33" spans="1:14" ht="18" customHeight="1">
      <c r="A33" s="65" t="str">
        <f t="array" ref="A33">INDEX(G:G,SMALL(IF($I$14:$I$119&gt;0,ROW($14:$119),4^8),ROW(G20)))&amp;""</f>
        <v>30209</v>
      </c>
      <c r="B33" s="66"/>
      <c r="C33" s="67" t="str">
        <f t="shared" si="0"/>
        <v>物业管理费</v>
      </c>
      <c r="D33" s="68">
        <f t="shared" si="1"/>
        <v>14.06</v>
      </c>
      <c r="E33" s="68" t="str">
        <f t="shared" si="2"/>
        <v/>
      </c>
      <c r="F33" s="69">
        <f t="shared" si="3"/>
        <v>14.06</v>
      </c>
      <c r="G33" s="70" t="s">
        <v>159</v>
      </c>
      <c r="H33" s="72" t="s">
        <v>160</v>
      </c>
      <c r="I33" s="63">
        <f>('[1]Z08_1 一般公共预算财政拨款基本支出决算明细表(财决08-'!Y$9)*1</f>
        <v>6.35</v>
      </c>
      <c r="K33" s="52"/>
      <c r="L33" s="53">
        <f t="shared" si="4"/>
        <v>33</v>
      </c>
      <c r="M33" s="52"/>
      <c r="N33" s="82"/>
    </row>
    <row r="34" spans="1:14" ht="18" customHeight="1">
      <c r="A34" s="65" t="str">
        <f t="array" ref="A34">INDEX(G:G,SMALL(IF($I$14:$I$119&gt;0,ROW($14:$119),4^8),ROW(G21)))&amp;""</f>
        <v>30211</v>
      </c>
      <c r="B34" s="66"/>
      <c r="C34" s="67" t="str">
        <f t="shared" si="0"/>
        <v>差旅费</v>
      </c>
      <c r="D34" s="68">
        <f t="shared" si="1"/>
        <v>12.59</v>
      </c>
      <c r="E34" s="68" t="str">
        <f t="shared" si="2"/>
        <v/>
      </c>
      <c r="F34" s="69">
        <f t="shared" si="3"/>
        <v>12.59</v>
      </c>
      <c r="G34" s="70" t="s">
        <v>161</v>
      </c>
      <c r="H34" s="72" t="s">
        <v>162</v>
      </c>
      <c r="I34" s="63">
        <f>('[1]Z08_1 一般公共预算财政拨款基本支出决算明细表(财决08-'!Z$9)*1</f>
        <v>27.18</v>
      </c>
      <c r="K34" s="52"/>
      <c r="L34" s="53">
        <f t="shared" si="4"/>
        <v>34</v>
      </c>
      <c r="M34" s="52"/>
      <c r="N34" s="82"/>
    </row>
    <row r="35" spans="1:14" ht="18" customHeight="1">
      <c r="A35" s="65" t="str">
        <f t="array" ref="A35">INDEX(G:G,SMALL(IF($I$14:$I$119&gt;0,ROW($14:$119),4^8),ROW(G22)))&amp;""</f>
        <v>30213</v>
      </c>
      <c r="B35" s="66"/>
      <c r="C35" s="67" t="str">
        <f t="shared" si="0"/>
        <v>维修(护)费</v>
      </c>
      <c r="D35" s="68">
        <f t="shared" si="1"/>
        <v>5.99</v>
      </c>
      <c r="E35" s="68" t="str">
        <f t="shared" si="2"/>
        <v/>
      </c>
      <c r="F35" s="69">
        <f t="shared" si="3"/>
        <v>5.99</v>
      </c>
      <c r="G35" s="70" t="s">
        <v>163</v>
      </c>
      <c r="H35" s="72" t="s">
        <v>164</v>
      </c>
      <c r="I35" s="63">
        <f>('[1]Z08_1 一般公共预算财政拨款基本支出决算明细表(财决08-'!AA$9)*1</f>
        <v>4.6500000000000004</v>
      </c>
      <c r="K35" s="52"/>
      <c r="L35" s="53">
        <f t="shared" si="4"/>
        <v>35</v>
      </c>
      <c r="M35" s="52"/>
      <c r="N35" s="82"/>
    </row>
    <row r="36" spans="1:14" ht="18" customHeight="1">
      <c r="A36" s="65" t="str">
        <f t="array" ref="A36">INDEX(G:G,SMALL(IF($I$14:$I$119&gt;0,ROW($14:$119),4^8),ROW(G23)))&amp;""</f>
        <v>30214</v>
      </c>
      <c r="B36" s="66"/>
      <c r="C36" s="67" t="str">
        <f t="shared" si="0"/>
        <v>租赁费</v>
      </c>
      <c r="D36" s="68">
        <f t="shared" si="1"/>
        <v>1.42</v>
      </c>
      <c r="E36" s="68" t="str">
        <f t="shared" si="2"/>
        <v/>
      </c>
      <c r="F36" s="69">
        <f t="shared" si="3"/>
        <v>1.42</v>
      </c>
      <c r="G36" s="70" t="s">
        <v>165</v>
      </c>
      <c r="H36" s="72" t="s">
        <v>166</v>
      </c>
      <c r="I36" s="63">
        <f>('[1]Z08_1 一般公共预算财政拨款基本支出决算明细表(财决08-'!AB$9)*1</f>
        <v>0</v>
      </c>
      <c r="K36" s="52"/>
      <c r="L36" s="53">
        <f t="shared" si="4"/>
        <v>36</v>
      </c>
      <c r="M36" s="52"/>
      <c r="N36" s="82"/>
    </row>
    <row r="37" spans="1:14" ht="18" customHeight="1">
      <c r="A37" s="65" t="str">
        <f t="array" ref="A37">INDEX(G:G,SMALL(IF($I$14:$I$119&gt;0,ROW($14:$119),4^8),ROW(G24)))&amp;""</f>
        <v>30215</v>
      </c>
      <c r="B37" s="66"/>
      <c r="C37" s="67" t="str">
        <f t="shared" si="0"/>
        <v>会议费</v>
      </c>
      <c r="D37" s="68">
        <f t="shared" si="1"/>
        <v>1.1299999999999999</v>
      </c>
      <c r="E37" s="68" t="str">
        <f t="shared" si="2"/>
        <v/>
      </c>
      <c r="F37" s="69">
        <f t="shared" si="3"/>
        <v>1.1299999999999999</v>
      </c>
      <c r="G37" s="70" t="s">
        <v>167</v>
      </c>
      <c r="H37" s="72" t="s">
        <v>168</v>
      </c>
      <c r="I37" s="63">
        <f>('[1]Z08_1 一般公共预算财政拨款基本支出决算明细表(财决08-'!AC$9)*1</f>
        <v>14.06</v>
      </c>
      <c r="K37" s="52"/>
      <c r="L37" s="53">
        <f t="shared" si="4"/>
        <v>37</v>
      </c>
      <c r="M37" s="52"/>
      <c r="N37" s="82"/>
    </row>
    <row r="38" spans="1:14" ht="18" customHeight="1">
      <c r="A38" s="65" t="str">
        <f t="array" ref="A38">INDEX(G:G,SMALL(IF($I$14:$I$119&gt;0,ROW($14:$119),4^8),ROW(G25)))&amp;""</f>
        <v>30216</v>
      </c>
      <c r="B38" s="66"/>
      <c r="C38" s="67" t="str">
        <f t="shared" si="0"/>
        <v>培训费</v>
      </c>
      <c r="D38" s="68">
        <f t="shared" si="1"/>
        <v>5.52</v>
      </c>
      <c r="E38" s="68" t="str">
        <f t="shared" si="2"/>
        <v/>
      </c>
      <c r="F38" s="69">
        <f t="shared" si="3"/>
        <v>5.52</v>
      </c>
      <c r="G38" s="70" t="s">
        <v>169</v>
      </c>
      <c r="H38" s="72" t="s">
        <v>170</v>
      </c>
      <c r="I38" s="63">
        <f>('[1]Z08_1 一般公共预算财政拨款基本支出决算明细表(财决08-'!AD$9)*1</f>
        <v>12.59</v>
      </c>
      <c r="K38" s="52"/>
      <c r="L38" s="53">
        <f t="shared" si="4"/>
        <v>38</v>
      </c>
      <c r="M38" s="52"/>
      <c r="N38" s="82"/>
    </row>
    <row r="39" spans="1:14" ht="18" customHeight="1">
      <c r="A39" s="65" t="str">
        <f t="array" ref="A39">INDEX(G:G,SMALL(IF($I$14:$I$119&gt;0,ROW($14:$119),4^8),ROW(G26)))&amp;""</f>
        <v>30217</v>
      </c>
      <c r="B39" s="66"/>
      <c r="C39" s="67" t="str">
        <f t="shared" si="0"/>
        <v>公务接待费</v>
      </c>
      <c r="D39" s="68">
        <f t="shared" si="1"/>
        <v>2.1800000000000002</v>
      </c>
      <c r="E39" s="68" t="str">
        <f t="shared" si="2"/>
        <v/>
      </c>
      <c r="F39" s="69">
        <f t="shared" si="3"/>
        <v>2.1800000000000002</v>
      </c>
      <c r="G39" s="70" t="s">
        <v>171</v>
      </c>
      <c r="H39" s="72" t="s">
        <v>172</v>
      </c>
      <c r="I39" s="63">
        <f>('[1]Z08_1 一般公共预算财政拨款基本支出决算明细表(财决08-'!AE$9)*1</f>
        <v>0</v>
      </c>
      <c r="K39" s="52"/>
      <c r="L39" s="53">
        <f t="shared" si="4"/>
        <v>39</v>
      </c>
      <c r="M39" s="52"/>
      <c r="N39" s="82"/>
    </row>
    <row r="40" spans="1:14" ht="18" customHeight="1">
      <c r="A40" s="65" t="str">
        <f t="array" ref="A40">INDEX(G:G,SMALL(IF($I$14:$I$119&gt;0,ROW($14:$119),4^8),ROW(G27)))&amp;""</f>
        <v>30218</v>
      </c>
      <c r="B40" s="66"/>
      <c r="C40" s="67" t="str">
        <f t="shared" si="0"/>
        <v>专用材料费</v>
      </c>
      <c r="D40" s="68">
        <f t="shared" si="1"/>
        <v>3.4</v>
      </c>
      <c r="E40" s="68" t="str">
        <f t="shared" si="2"/>
        <v/>
      </c>
      <c r="F40" s="69">
        <f t="shared" si="3"/>
        <v>3.4</v>
      </c>
      <c r="G40" s="70" t="s">
        <v>173</v>
      </c>
      <c r="H40" s="72" t="s">
        <v>174</v>
      </c>
      <c r="I40" s="63">
        <f>('[1]Z08_1 一般公共预算财政拨款基本支出决算明细表(财决08-'!AF$9)*1</f>
        <v>5.99</v>
      </c>
      <c r="K40" s="52"/>
      <c r="L40" s="53">
        <f t="shared" si="4"/>
        <v>40</v>
      </c>
      <c r="M40" s="52"/>
      <c r="N40" s="82"/>
    </row>
    <row r="41" spans="1:14" ht="18" customHeight="1">
      <c r="A41" s="65" t="str">
        <f t="array" ref="A41">INDEX(G:G,SMALL(IF($I$14:$I$119&gt;0,ROW($14:$119),4^8),ROW(G28)))&amp;""</f>
        <v>30226</v>
      </c>
      <c r="B41" s="66"/>
      <c r="C41" s="67" t="str">
        <f t="shared" si="0"/>
        <v>劳务费</v>
      </c>
      <c r="D41" s="68">
        <f t="shared" si="1"/>
        <v>24.7</v>
      </c>
      <c r="E41" s="68" t="str">
        <f t="shared" si="2"/>
        <v/>
      </c>
      <c r="F41" s="69">
        <f t="shared" si="3"/>
        <v>24.7</v>
      </c>
      <c r="G41" s="70" t="s">
        <v>175</v>
      </c>
      <c r="H41" s="72" t="s">
        <v>176</v>
      </c>
      <c r="I41" s="63">
        <f>('[1]Z08_1 一般公共预算财政拨款基本支出决算明细表(财决08-'!AG$9)*1</f>
        <v>1.42</v>
      </c>
      <c r="K41" s="52"/>
      <c r="L41" s="53">
        <f t="shared" si="4"/>
        <v>41</v>
      </c>
      <c r="M41" s="52"/>
      <c r="N41" s="84"/>
    </row>
    <row r="42" spans="1:14" ht="18" customHeight="1">
      <c r="A42" s="65" t="str">
        <f t="array" ref="A42">INDEX(G:G,SMALL(IF($I$14:$I$119&gt;0,ROW($14:$119),4^8),ROW(G29)))&amp;""</f>
        <v>30227</v>
      </c>
      <c r="B42" s="66"/>
      <c r="C42" s="67" t="str">
        <f t="shared" si="0"/>
        <v>委托业务费</v>
      </c>
      <c r="D42" s="68">
        <f t="shared" si="1"/>
        <v>0.18</v>
      </c>
      <c r="E42" s="68" t="str">
        <f t="shared" si="2"/>
        <v/>
      </c>
      <c r="F42" s="69">
        <f t="shared" si="3"/>
        <v>0.18</v>
      </c>
      <c r="G42" s="70" t="s">
        <v>177</v>
      </c>
      <c r="H42" s="72" t="s">
        <v>178</v>
      </c>
      <c r="I42" s="63">
        <f>('[1]Z08_1 一般公共预算财政拨款基本支出决算明细表(财决08-'!AH$9)*1</f>
        <v>1.1299999999999999</v>
      </c>
      <c r="K42" s="52"/>
      <c r="L42" s="53">
        <f t="shared" si="4"/>
        <v>42</v>
      </c>
      <c r="M42" s="52"/>
      <c r="N42" s="82"/>
    </row>
    <row r="43" spans="1:14" ht="18" customHeight="1">
      <c r="A43" s="65" t="str">
        <f t="array" ref="A43">INDEX(G:G,SMALL(IF($I$14:$I$119&gt;0,ROW($14:$119),4^8),ROW(G30)))&amp;""</f>
        <v>30228</v>
      </c>
      <c r="B43" s="66"/>
      <c r="C43" s="67" t="str">
        <f t="shared" si="0"/>
        <v>工会经费</v>
      </c>
      <c r="D43" s="68">
        <f t="shared" si="1"/>
        <v>53.77</v>
      </c>
      <c r="E43" s="68" t="str">
        <f t="shared" si="2"/>
        <v/>
      </c>
      <c r="F43" s="69">
        <f t="shared" si="3"/>
        <v>53.77</v>
      </c>
      <c r="G43" s="70" t="s">
        <v>179</v>
      </c>
      <c r="H43" s="72" t="s">
        <v>180</v>
      </c>
      <c r="I43" s="63">
        <f>('[1]Z08_1 一般公共预算财政拨款基本支出决算明细表(财决08-'!AI$9)*1</f>
        <v>5.52</v>
      </c>
      <c r="K43" s="52"/>
      <c r="L43" s="53">
        <f t="shared" si="4"/>
        <v>43</v>
      </c>
      <c r="M43" s="52"/>
      <c r="N43" s="82"/>
    </row>
    <row r="44" spans="1:14" ht="18" customHeight="1">
      <c r="A44" s="65" t="str">
        <f t="array" ref="A44">INDEX(G:G,SMALL(IF($I$14:$I$119&gt;0,ROW($14:$119),4^8),ROW(G31)))&amp;""</f>
        <v>30229</v>
      </c>
      <c r="B44" s="66"/>
      <c r="C44" s="67" t="str">
        <f t="shared" si="0"/>
        <v>福利费</v>
      </c>
      <c r="D44" s="68">
        <f t="shared" si="1"/>
        <v>55.47</v>
      </c>
      <c r="E44" s="68" t="str">
        <f t="shared" si="2"/>
        <v/>
      </c>
      <c r="F44" s="69">
        <f t="shared" si="3"/>
        <v>55.47</v>
      </c>
      <c r="G44" s="70" t="s">
        <v>181</v>
      </c>
      <c r="H44" s="72" t="s">
        <v>182</v>
      </c>
      <c r="I44" s="63">
        <f>('[1]Z08_1 一般公共预算财政拨款基本支出决算明细表(财决08-'!AJ$9)*1</f>
        <v>2.1800000000000002</v>
      </c>
      <c r="K44" s="52"/>
      <c r="L44" s="53">
        <f t="shared" si="4"/>
        <v>44</v>
      </c>
      <c r="M44" s="52"/>
      <c r="N44" s="82"/>
    </row>
    <row r="45" spans="1:14" ht="18" customHeight="1">
      <c r="A45" s="65" t="str">
        <f t="array" ref="A45">INDEX(G:G,SMALL(IF($I$14:$I$119&gt;0,ROW($14:$119),4^8),ROW(G32)))&amp;""</f>
        <v>30231</v>
      </c>
      <c r="B45" s="66"/>
      <c r="C45" s="67" t="str">
        <f t="shared" si="0"/>
        <v>公务用车运行维护费</v>
      </c>
      <c r="D45" s="68">
        <f t="shared" si="1"/>
        <v>27.7</v>
      </c>
      <c r="E45" s="68" t="str">
        <f t="shared" si="2"/>
        <v/>
      </c>
      <c r="F45" s="69">
        <f t="shared" si="3"/>
        <v>27.7</v>
      </c>
      <c r="G45" s="70" t="s">
        <v>183</v>
      </c>
      <c r="H45" s="72" t="s">
        <v>184</v>
      </c>
      <c r="I45" s="63">
        <f>('[1]Z08_1 一般公共预算财政拨款基本支出决算明细表(财决08-'!AK$9)*1</f>
        <v>3.4</v>
      </c>
      <c r="K45" s="52"/>
      <c r="L45" s="53">
        <f t="shared" si="4"/>
        <v>45</v>
      </c>
      <c r="M45" s="52"/>
      <c r="N45" s="82"/>
    </row>
    <row r="46" spans="1:14" ht="18" customHeight="1">
      <c r="A46" s="65" t="str">
        <f t="array" ref="A46">INDEX(G:G,SMALL(IF($I$14:$I$119&gt;0,ROW($14:$119),4^8),ROW(G33)))&amp;""</f>
        <v>30239</v>
      </c>
      <c r="B46" s="66"/>
      <c r="C46" s="67" t="str">
        <f t="shared" si="0"/>
        <v>其他交通费用</v>
      </c>
      <c r="D46" s="68">
        <f t="shared" si="1"/>
        <v>1.75</v>
      </c>
      <c r="E46" s="68" t="str">
        <f t="shared" si="2"/>
        <v/>
      </c>
      <c r="F46" s="69">
        <f t="shared" si="3"/>
        <v>1.75</v>
      </c>
      <c r="G46" s="70" t="s">
        <v>185</v>
      </c>
      <c r="H46" s="72" t="s">
        <v>186</v>
      </c>
      <c r="I46" s="63">
        <f>('[1]Z08_1 一般公共预算财政拨款基本支出决算明细表(财决08-'!AL$9)*1</f>
        <v>0</v>
      </c>
      <c r="K46" s="52"/>
      <c r="L46" s="53">
        <f t="shared" si="4"/>
        <v>46</v>
      </c>
      <c r="M46" s="52"/>
      <c r="N46" s="82"/>
    </row>
    <row r="47" spans="1:14" ht="18" customHeight="1">
      <c r="A47" s="65" t="str">
        <f t="array" ref="A47">INDEX(G:G,SMALL(IF($I$14:$I$119&gt;0,ROW($14:$119),4^8),ROW(G34)))&amp;""</f>
        <v>30299</v>
      </c>
      <c r="B47" s="66"/>
      <c r="C47" s="67" t="str">
        <f t="shared" si="0"/>
        <v>其他商品和服务支出</v>
      </c>
      <c r="D47" s="68">
        <f t="shared" si="1"/>
        <v>33.479999999999997</v>
      </c>
      <c r="E47" s="68" t="str">
        <f t="shared" si="2"/>
        <v/>
      </c>
      <c r="F47" s="69">
        <f t="shared" si="3"/>
        <v>33.479999999999997</v>
      </c>
      <c r="G47" s="70" t="s">
        <v>187</v>
      </c>
      <c r="H47" s="72" t="s">
        <v>188</v>
      </c>
      <c r="I47" s="63">
        <f>('[1]Z08_1 一般公共预算财政拨款基本支出决算明细表(财决08-'!AM$9)*1</f>
        <v>0</v>
      </c>
      <c r="K47" s="52"/>
      <c r="L47" s="53">
        <f t="shared" si="4"/>
        <v>47</v>
      </c>
      <c r="M47" s="52"/>
      <c r="N47" s="82"/>
    </row>
    <row r="48" spans="1:14" ht="18" customHeight="1">
      <c r="A48" s="65" t="str">
        <f t="array" ref="A48">INDEX(G:G,SMALL(IF($I$14:$I$119&gt;0,ROW($14:$119),4^8),ROW(G35)))&amp;""</f>
        <v>303</v>
      </c>
      <c r="B48" s="66"/>
      <c r="C48" s="67" t="str">
        <f t="shared" si="0"/>
        <v>对个人和家庭的补助</v>
      </c>
      <c r="D48" s="68">
        <f t="shared" si="1"/>
        <v>119.66</v>
      </c>
      <c r="E48" s="68">
        <f t="shared" si="2"/>
        <v>119.66</v>
      </c>
      <c r="F48" s="69" t="str">
        <f t="shared" si="3"/>
        <v/>
      </c>
      <c r="G48" s="70" t="s">
        <v>189</v>
      </c>
      <c r="H48" s="72" t="s">
        <v>190</v>
      </c>
      <c r="I48" s="63">
        <f>('[1]Z08_1 一般公共预算财政拨款基本支出决算明细表(财决08-'!AN$9)*1</f>
        <v>24.7</v>
      </c>
      <c r="K48" s="52"/>
      <c r="L48" s="53">
        <f t="shared" si="4"/>
        <v>48</v>
      </c>
      <c r="M48" s="52"/>
      <c r="N48" s="82"/>
    </row>
    <row r="49" spans="1:15" ht="18" customHeight="1">
      <c r="A49" s="65" t="str">
        <f t="array" ref="A49">INDEX(G:G,SMALL(IF($I$14:$I$119&gt;0,ROW($14:$119),4^8),ROW(G36)))&amp;""</f>
        <v>30302</v>
      </c>
      <c r="B49" s="66"/>
      <c r="C49" s="67" t="str">
        <f t="shared" si="0"/>
        <v>退休费</v>
      </c>
      <c r="D49" s="68">
        <f t="shared" si="1"/>
        <v>22.98</v>
      </c>
      <c r="E49" s="68">
        <f t="shared" si="2"/>
        <v>22.98</v>
      </c>
      <c r="F49" s="69" t="str">
        <f t="shared" si="3"/>
        <v/>
      </c>
      <c r="G49" s="70" t="s">
        <v>191</v>
      </c>
      <c r="H49" s="72" t="s">
        <v>192</v>
      </c>
      <c r="I49" s="63">
        <f>('[1]Z08_1 一般公共预算财政拨款基本支出决算明细表(财决08-'!AO$9)*1</f>
        <v>0.18</v>
      </c>
      <c r="K49" s="52"/>
      <c r="L49" s="53">
        <f t="shared" si="4"/>
        <v>49</v>
      </c>
      <c r="M49" s="52"/>
      <c r="N49" s="82"/>
    </row>
    <row r="50" spans="1:15" ht="18" customHeight="1">
      <c r="A50" s="65" t="str">
        <f t="array" ref="A50">INDEX(G:G,SMALL(IF($I$14:$I$119&gt;0,ROW($14:$119),4^8),ROW(G37)))&amp;""</f>
        <v>30304</v>
      </c>
      <c r="B50" s="66"/>
      <c r="C50" s="67" t="str">
        <f t="shared" si="0"/>
        <v>抚恤金</v>
      </c>
      <c r="D50" s="68">
        <f t="shared" si="1"/>
        <v>3.98</v>
      </c>
      <c r="E50" s="68">
        <f t="shared" si="2"/>
        <v>3.98</v>
      </c>
      <c r="F50" s="69" t="str">
        <f t="shared" si="3"/>
        <v/>
      </c>
      <c r="G50" s="70" t="s">
        <v>193</v>
      </c>
      <c r="H50" s="72" t="s">
        <v>194</v>
      </c>
      <c r="I50" s="63">
        <f>('[1]Z08_1 一般公共预算财政拨款基本支出决算明细表(财决08-'!AP$9)*1</f>
        <v>53.77</v>
      </c>
      <c r="K50" s="52"/>
      <c r="L50" s="53">
        <f t="shared" si="4"/>
        <v>50</v>
      </c>
      <c r="M50" s="52"/>
      <c r="N50" s="82"/>
    </row>
    <row r="51" spans="1:15" ht="18" customHeight="1">
      <c r="A51" s="65" t="str">
        <f t="array" ref="A51">INDEX(G:G,SMALL(IF($I$14:$I$119&gt;0,ROW($14:$119),4^8),ROW(G38)))&amp;""</f>
        <v>30305</v>
      </c>
      <c r="B51" s="66"/>
      <c r="C51" s="67" t="str">
        <f t="shared" si="0"/>
        <v>生活补助</v>
      </c>
      <c r="D51" s="68">
        <f t="shared" si="1"/>
        <v>6.35</v>
      </c>
      <c r="E51" s="68">
        <f t="shared" si="2"/>
        <v>6.35</v>
      </c>
      <c r="F51" s="69" t="str">
        <f t="shared" si="3"/>
        <v/>
      </c>
      <c r="G51" s="70" t="s">
        <v>195</v>
      </c>
      <c r="H51" s="72" t="s">
        <v>196</v>
      </c>
      <c r="I51" s="63">
        <f>('[1]Z08_1 一般公共预算财政拨款基本支出决算明细表(财决08-'!AQ$9)*1</f>
        <v>55.47</v>
      </c>
      <c r="K51" s="52"/>
      <c r="L51" s="53">
        <f t="shared" si="4"/>
        <v>51</v>
      </c>
      <c r="M51" s="52"/>
      <c r="N51" s="82"/>
    </row>
    <row r="52" spans="1:15" s="49" customFormat="1" ht="18" customHeight="1">
      <c r="A52" s="65" t="str">
        <f t="array" ref="A52">INDEX(G:G,SMALL(IF($I$14:$I$119&gt;0,ROW($14:$119),4^8),ROW(G39)))&amp;""</f>
        <v>30307</v>
      </c>
      <c r="B52" s="66"/>
      <c r="C52" s="67" t="str">
        <f t="shared" si="0"/>
        <v>医疗费补助</v>
      </c>
      <c r="D52" s="68">
        <f t="shared" si="1"/>
        <v>4.18</v>
      </c>
      <c r="E52" s="68">
        <f t="shared" si="2"/>
        <v>4.18</v>
      </c>
      <c r="F52" s="69" t="str">
        <f t="shared" si="3"/>
        <v/>
      </c>
      <c r="G52" s="70" t="s">
        <v>197</v>
      </c>
      <c r="H52" s="71" t="s">
        <v>198</v>
      </c>
      <c r="I52" s="63">
        <f>('[1]Z08_1 一般公共预算财政拨款基本支出决算明细表(财决08-'!AR$9)*1</f>
        <v>27.7</v>
      </c>
      <c r="J52" s="53"/>
      <c r="K52" s="52"/>
      <c r="L52" s="53">
        <f t="shared" si="4"/>
        <v>52</v>
      </c>
      <c r="M52" s="52"/>
      <c r="N52" s="82"/>
      <c r="O52" s="53"/>
    </row>
    <row r="53" spans="1:15" ht="18" customHeight="1">
      <c r="A53" s="65" t="str">
        <f t="array" ref="A53">INDEX(G:G,SMALL(IF($I$14:$I$119&gt;0,ROW($14:$119),4^8),ROW(G40)))&amp;""</f>
        <v>30309</v>
      </c>
      <c r="B53" s="66"/>
      <c r="C53" s="67" t="str">
        <f t="shared" si="0"/>
        <v>奖励金</v>
      </c>
      <c r="D53" s="68">
        <f t="shared" si="1"/>
        <v>23.47</v>
      </c>
      <c r="E53" s="68">
        <f t="shared" si="2"/>
        <v>23.47</v>
      </c>
      <c r="F53" s="69" t="str">
        <f t="shared" si="3"/>
        <v/>
      </c>
      <c r="G53" s="70" t="s">
        <v>199</v>
      </c>
      <c r="H53" s="72" t="s">
        <v>200</v>
      </c>
      <c r="I53" s="63">
        <f>('[1]Z08_1 一般公共预算财政拨款基本支出决算明细表(财决08-'!AS$9)*1</f>
        <v>1.75</v>
      </c>
      <c r="K53" s="52"/>
      <c r="L53" s="53">
        <f t="shared" si="4"/>
        <v>53</v>
      </c>
      <c r="M53" s="52"/>
      <c r="N53" s="82"/>
    </row>
    <row r="54" spans="1:15" ht="18" customHeight="1">
      <c r="A54" s="65" t="str">
        <f t="array" ref="A54">INDEX(G:G,SMALL(IF($I$14:$I$119&gt;0,ROW($14:$119),4^8),ROW(G41)))&amp;""</f>
        <v>30399</v>
      </c>
      <c r="B54" s="66"/>
      <c r="C54" s="67" t="str">
        <f t="shared" si="0"/>
        <v>其他对个人和家庭的补助</v>
      </c>
      <c r="D54" s="68">
        <f t="shared" si="1"/>
        <v>58.69</v>
      </c>
      <c r="E54" s="68">
        <f t="shared" si="2"/>
        <v>58.69</v>
      </c>
      <c r="F54" s="69" t="str">
        <f t="shared" si="3"/>
        <v/>
      </c>
      <c r="G54" s="70" t="s">
        <v>201</v>
      </c>
      <c r="H54" s="72" t="s">
        <v>202</v>
      </c>
      <c r="I54" s="63">
        <f>('[1]Z08_1 一般公共预算财政拨款基本支出决算明细表(财决08-'!AT$9)*1</f>
        <v>0</v>
      </c>
      <c r="K54" s="52"/>
      <c r="L54" s="53">
        <f t="shared" si="4"/>
        <v>54</v>
      </c>
      <c r="M54" s="52"/>
      <c r="N54" s="82"/>
    </row>
    <row r="55" spans="1:15" ht="18" customHeight="1">
      <c r="A55" s="65" t="str">
        <f t="array" ref="A55">INDEX(G:G,SMALL(IF($I$14:$I$119&gt;0,ROW($14:$119),4^8),ROW(G42)))&amp;""</f>
        <v>310</v>
      </c>
      <c r="B55" s="66"/>
      <c r="C55" s="67" t="str">
        <f t="shared" si="0"/>
        <v>资本性支出</v>
      </c>
      <c r="D55" s="68">
        <f t="shared" si="1"/>
        <v>54.92</v>
      </c>
      <c r="E55" s="68" t="str">
        <f t="shared" si="2"/>
        <v/>
      </c>
      <c r="F55" s="69">
        <f t="shared" si="3"/>
        <v>54.92</v>
      </c>
      <c r="G55" s="70" t="s">
        <v>203</v>
      </c>
      <c r="H55" s="72" t="s">
        <v>204</v>
      </c>
      <c r="I55" s="63">
        <f>('[1]Z08_1 一般公共预算财政拨款基本支出决算明细表(财决08-'!AU$9)*1</f>
        <v>33.479999999999997</v>
      </c>
      <c r="K55" s="52"/>
      <c r="L55" s="53">
        <f t="shared" si="4"/>
        <v>55</v>
      </c>
      <c r="M55" s="52"/>
      <c r="N55" s="82"/>
    </row>
    <row r="56" spans="1:15" ht="18" customHeight="1">
      <c r="A56" s="65" t="str">
        <f t="array" ref="A56">INDEX(G:G,SMALL(IF($I$14:$I$119&gt;0,ROW($14:$119),4^8),ROW(G43)))&amp;""</f>
        <v>31002</v>
      </c>
      <c r="B56" s="66"/>
      <c r="C56" s="67" t="str">
        <f t="shared" si="0"/>
        <v>办公设备购置</v>
      </c>
      <c r="D56" s="68">
        <f t="shared" si="1"/>
        <v>6.71</v>
      </c>
      <c r="E56" s="68" t="str">
        <f t="shared" si="2"/>
        <v/>
      </c>
      <c r="F56" s="69">
        <f t="shared" si="3"/>
        <v>6.71</v>
      </c>
      <c r="G56" s="70" t="s">
        <v>205</v>
      </c>
      <c r="H56" s="72" t="s">
        <v>206</v>
      </c>
      <c r="I56" s="63">
        <f>('[1]Z08_1 一般公共预算财政拨款基本支出决算明细表(财决08-'!AV$9)*1</f>
        <v>119.66</v>
      </c>
      <c r="K56" s="52"/>
      <c r="L56" s="53">
        <f t="shared" si="4"/>
        <v>56</v>
      </c>
      <c r="M56" s="52"/>
      <c r="N56" s="82"/>
    </row>
    <row r="57" spans="1:15" ht="18" customHeight="1">
      <c r="A57" s="65" t="str">
        <f t="array" ref="A57">INDEX(G:G,SMALL(IF($I$14:$I$119&gt;0,ROW($14:$119),4^8),ROW(G44)))&amp;""</f>
        <v>31003</v>
      </c>
      <c r="B57" s="66"/>
      <c r="C57" s="67" t="str">
        <f t="shared" si="0"/>
        <v>专用设备购置</v>
      </c>
      <c r="D57" s="68">
        <f t="shared" si="1"/>
        <v>0.97</v>
      </c>
      <c r="E57" s="68" t="str">
        <f t="shared" si="2"/>
        <v/>
      </c>
      <c r="F57" s="69">
        <f t="shared" si="3"/>
        <v>0.97</v>
      </c>
      <c r="G57" s="70" t="s">
        <v>207</v>
      </c>
      <c r="H57" s="72" t="s">
        <v>208</v>
      </c>
      <c r="I57" s="63">
        <f>('[1]Z08_1 一般公共预算财政拨款基本支出决算明细表(财决08-'!AW$9)*1</f>
        <v>0</v>
      </c>
      <c r="K57" s="52"/>
      <c r="L57" s="53">
        <f t="shared" si="4"/>
        <v>57</v>
      </c>
      <c r="M57" s="52"/>
      <c r="N57" s="82"/>
    </row>
    <row r="58" spans="1:15" ht="18" customHeight="1">
      <c r="A58" s="65" t="str">
        <f t="array" ref="A58">INDEX(G:G,SMALL(IF($I$14:$I$119&gt;0,ROW($14:$119),4^8),ROW(G45)))&amp;""</f>
        <v>31019</v>
      </c>
      <c r="B58" s="66"/>
      <c r="C58" s="67" t="str">
        <f t="shared" si="0"/>
        <v>其他交通工具购置</v>
      </c>
      <c r="D58" s="68">
        <f t="shared" si="1"/>
        <v>46.55</v>
      </c>
      <c r="E58" s="68" t="str">
        <f t="shared" si="2"/>
        <v/>
      </c>
      <c r="F58" s="69">
        <f t="shared" si="3"/>
        <v>46.55</v>
      </c>
      <c r="G58" s="70" t="s">
        <v>209</v>
      </c>
      <c r="H58" s="72" t="s">
        <v>210</v>
      </c>
      <c r="I58" s="63">
        <f>('[1]Z08_1 一般公共预算财政拨款基本支出决算明细表(财决08-'!AX$9)*1</f>
        <v>22.98</v>
      </c>
      <c r="K58" s="52"/>
      <c r="L58" s="53">
        <f t="shared" si="4"/>
        <v>58</v>
      </c>
      <c r="M58" s="52"/>
      <c r="N58" s="82"/>
    </row>
    <row r="59" spans="1:15" ht="18" customHeight="1">
      <c r="A59" s="65" t="str">
        <f t="array" ref="A59">INDEX(G:G,SMALL(IF($I$14:$I$119&gt;0,ROW($14:$119),4^8),ROW(G46)))&amp;""</f>
        <v>31099</v>
      </c>
      <c r="B59" s="66"/>
      <c r="C59" s="67" t="str">
        <f t="shared" si="0"/>
        <v>其他资本性支出</v>
      </c>
      <c r="D59" s="68">
        <f t="shared" si="1"/>
        <v>0.68</v>
      </c>
      <c r="E59" s="68" t="str">
        <f t="shared" si="2"/>
        <v/>
      </c>
      <c r="F59" s="69">
        <f t="shared" si="3"/>
        <v>0.68</v>
      </c>
      <c r="G59" s="70" t="s">
        <v>211</v>
      </c>
      <c r="H59" s="72" t="s">
        <v>212</v>
      </c>
      <c r="I59" s="63">
        <f>('[1]Z08_1 一般公共预算财政拨款基本支出决算明细表(财决08-'!AY$9)*1</f>
        <v>0</v>
      </c>
      <c r="K59" s="52"/>
      <c r="L59" s="53">
        <f t="shared" si="4"/>
        <v>59</v>
      </c>
      <c r="M59" s="52"/>
      <c r="N59" s="82"/>
    </row>
    <row r="60" spans="1:15" ht="18" customHeight="1">
      <c r="A60" s="65" t="str">
        <f t="array" ref="A60">INDEX(G:G,SMALL(IF($I$14:$I$119&gt;0,ROW($14:$119),4^8),ROW(G47)))&amp;""</f>
        <v/>
      </c>
      <c r="B60" s="66"/>
      <c r="C60" s="67" t="str">
        <f t="shared" si="0"/>
        <v/>
      </c>
      <c r="D60" s="68" t="str">
        <f t="shared" si="1"/>
        <v/>
      </c>
      <c r="E60" s="68" t="str">
        <f t="shared" si="2"/>
        <v/>
      </c>
      <c r="F60" s="69" t="str">
        <f t="shared" si="3"/>
        <v/>
      </c>
      <c r="G60" s="70" t="s">
        <v>213</v>
      </c>
      <c r="H60" s="72" t="s">
        <v>214</v>
      </c>
      <c r="I60" s="63">
        <f>('[1]Z08_1 一般公共预算财政拨款基本支出决算明细表(财决08-'!AZ$9)*1</f>
        <v>3.98</v>
      </c>
      <c r="K60" s="52"/>
      <c r="L60" s="53" t="str">
        <f t="shared" si="4"/>
        <v/>
      </c>
      <c r="M60" s="52"/>
      <c r="N60" s="82"/>
    </row>
    <row r="61" spans="1:15" ht="18" customHeight="1">
      <c r="A61" s="65" t="str">
        <f t="array" ref="A61">INDEX(G:G,SMALL(IF($I$14:$I$119&gt;0,ROW($14:$119),4^8),ROW(G48)))&amp;""</f>
        <v/>
      </c>
      <c r="B61" s="66"/>
      <c r="C61" s="67" t="str">
        <f t="shared" si="0"/>
        <v/>
      </c>
      <c r="D61" s="68" t="str">
        <f t="shared" si="1"/>
        <v/>
      </c>
      <c r="E61" s="68" t="str">
        <f t="shared" si="2"/>
        <v/>
      </c>
      <c r="F61" s="69" t="str">
        <f t="shared" si="3"/>
        <v/>
      </c>
      <c r="G61" s="70" t="s">
        <v>215</v>
      </c>
      <c r="H61" s="72" t="s">
        <v>216</v>
      </c>
      <c r="I61" s="63">
        <f>('[1]Z08_1 一般公共预算财政拨款基本支出决算明细表(财决08-'!BA$9)*1</f>
        <v>6.35</v>
      </c>
      <c r="K61" s="52"/>
      <c r="L61" s="53" t="str">
        <f t="shared" si="4"/>
        <v/>
      </c>
      <c r="M61" s="52"/>
      <c r="N61" s="82"/>
    </row>
    <row r="62" spans="1:15" ht="18" customHeight="1">
      <c r="A62" s="65" t="str">
        <f t="array" ref="A62">INDEX(G:G,SMALL(IF($I$14:$I$119&gt;0,ROW($14:$119),4^8),ROW(G49)))&amp;""</f>
        <v/>
      </c>
      <c r="B62" s="66"/>
      <c r="C62" s="67" t="str">
        <f t="shared" si="0"/>
        <v/>
      </c>
      <c r="D62" s="68" t="str">
        <f t="shared" si="1"/>
        <v/>
      </c>
      <c r="E62" s="68" t="str">
        <f t="shared" si="2"/>
        <v/>
      </c>
      <c r="F62" s="69" t="str">
        <f t="shared" si="3"/>
        <v/>
      </c>
      <c r="G62" s="70" t="s">
        <v>217</v>
      </c>
      <c r="H62" s="72" t="s">
        <v>218</v>
      </c>
      <c r="I62" s="63">
        <f>('[1]Z08_1 一般公共预算财政拨款基本支出决算明细表(财决08-'!BB$9)*1</f>
        <v>0</v>
      </c>
      <c r="K62" s="52"/>
      <c r="L62" s="53" t="str">
        <f t="shared" si="4"/>
        <v/>
      </c>
      <c r="M62" s="52"/>
      <c r="N62" s="82"/>
    </row>
    <row r="63" spans="1:15" ht="18" customHeight="1">
      <c r="A63" s="65" t="str">
        <f t="array" ref="A63">INDEX(G:G,SMALL(IF($I$14:$I$119&gt;0,ROW($14:$119),4^8),ROW(G50)))&amp;""</f>
        <v/>
      </c>
      <c r="B63" s="66"/>
      <c r="C63" s="67" t="str">
        <f t="shared" si="0"/>
        <v/>
      </c>
      <c r="D63" s="68" t="str">
        <f t="shared" si="1"/>
        <v/>
      </c>
      <c r="E63" s="68" t="str">
        <f t="shared" si="2"/>
        <v/>
      </c>
      <c r="F63" s="69" t="str">
        <f t="shared" si="3"/>
        <v/>
      </c>
      <c r="G63" s="70" t="s">
        <v>219</v>
      </c>
      <c r="H63" s="72" t="s">
        <v>220</v>
      </c>
      <c r="I63" s="63">
        <f>('[1]Z08_1 一般公共预算财政拨款基本支出决算明细表(财决08-'!BC$9)*1</f>
        <v>4.18</v>
      </c>
      <c r="K63" s="52"/>
      <c r="L63" s="53" t="str">
        <f t="shared" si="4"/>
        <v/>
      </c>
      <c r="M63" s="52"/>
      <c r="N63" s="82"/>
    </row>
    <row r="64" spans="1:15" ht="18" customHeight="1">
      <c r="A64" s="65" t="str">
        <f t="array" ref="A64">INDEX(G:G,SMALL(IF($I$14:$I$119&gt;0,ROW($14:$119),4^8),ROW(G51)))&amp;""</f>
        <v/>
      </c>
      <c r="B64" s="66"/>
      <c r="C64" s="67" t="str">
        <f t="shared" si="0"/>
        <v/>
      </c>
      <c r="D64" s="68" t="str">
        <f t="shared" si="1"/>
        <v/>
      </c>
      <c r="E64" s="68" t="str">
        <f t="shared" si="2"/>
        <v/>
      </c>
      <c r="F64" s="69" t="str">
        <f t="shared" si="3"/>
        <v/>
      </c>
      <c r="G64" s="70" t="s">
        <v>221</v>
      </c>
      <c r="H64" s="72" t="s">
        <v>222</v>
      </c>
      <c r="I64" s="63">
        <f>('[1]Z08_1 一般公共预算财政拨款基本支出决算明细表(财决08-'!BD$9)*1</f>
        <v>0</v>
      </c>
      <c r="K64" s="52"/>
      <c r="L64" s="53" t="str">
        <f t="shared" si="4"/>
        <v/>
      </c>
      <c r="M64" s="52"/>
      <c r="N64" s="82"/>
    </row>
    <row r="65" spans="1:14" ht="18" customHeight="1">
      <c r="A65" s="65" t="str">
        <f t="array" ref="A65">INDEX(G:G,SMALL(IF($I$14:$I$119&gt;0,ROW($14:$119),4^8),ROW(G52)))&amp;""</f>
        <v/>
      </c>
      <c r="B65" s="66"/>
      <c r="C65" s="67" t="str">
        <f t="shared" si="0"/>
        <v/>
      </c>
      <c r="D65" s="68" t="str">
        <f t="shared" si="1"/>
        <v/>
      </c>
      <c r="E65" s="68" t="str">
        <f t="shared" si="2"/>
        <v/>
      </c>
      <c r="F65" s="69" t="str">
        <f t="shared" si="3"/>
        <v/>
      </c>
      <c r="G65" s="70" t="s">
        <v>223</v>
      </c>
      <c r="H65" s="72" t="s">
        <v>224</v>
      </c>
      <c r="I65" s="63">
        <f>('[1]Z08_1 一般公共预算财政拨款基本支出决算明细表(财决08-'!BE$9)*1</f>
        <v>23.47</v>
      </c>
      <c r="K65" s="52"/>
      <c r="L65" s="53" t="str">
        <f t="shared" si="4"/>
        <v/>
      </c>
      <c r="M65" s="52"/>
      <c r="N65" s="82"/>
    </row>
    <row r="66" spans="1:14" ht="18" customHeight="1">
      <c r="A66" s="65" t="str">
        <f t="array" ref="A66">INDEX(G:G,SMALL(IF($I$14:$I$119&gt;0,ROW($14:$119),4^8),ROW(G53)))&amp;""</f>
        <v/>
      </c>
      <c r="B66" s="66"/>
      <c r="C66" s="67" t="str">
        <f t="shared" si="0"/>
        <v/>
      </c>
      <c r="D66" s="68" t="str">
        <f t="shared" si="1"/>
        <v/>
      </c>
      <c r="E66" s="68" t="str">
        <f t="shared" si="2"/>
        <v/>
      </c>
      <c r="F66" s="69" t="str">
        <f t="shared" si="3"/>
        <v/>
      </c>
      <c r="G66" s="70" t="s">
        <v>225</v>
      </c>
      <c r="H66" s="72" t="s">
        <v>226</v>
      </c>
      <c r="I66" s="63">
        <f>('[1]Z08_1 一般公共预算财政拨款基本支出决算明细表(财决08-'!BF$9)*1</f>
        <v>0</v>
      </c>
      <c r="K66" s="52"/>
      <c r="L66" s="53" t="str">
        <f t="shared" si="4"/>
        <v/>
      </c>
      <c r="M66" s="52"/>
      <c r="N66" s="82"/>
    </row>
    <row r="67" spans="1:14" ht="18" customHeight="1">
      <c r="A67" s="65" t="str">
        <f t="array" ref="A67">INDEX(G:G,SMALL(IF($I$14:$I$119&gt;0,ROW($14:$119),4^8),ROW(G54)))&amp;""</f>
        <v/>
      </c>
      <c r="B67" s="66"/>
      <c r="C67" s="67" t="str">
        <f t="shared" si="0"/>
        <v/>
      </c>
      <c r="D67" s="68" t="str">
        <f t="shared" si="1"/>
        <v/>
      </c>
      <c r="E67" s="68" t="str">
        <f t="shared" si="2"/>
        <v/>
      </c>
      <c r="F67" s="69" t="str">
        <f t="shared" si="3"/>
        <v/>
      </c>
      <c r="G67" s="70" t="s">
        <v>227</v>
      </c>
      <c r="H67" s="72" t="s">
        <v>228</v>
      </c>
      <c r="I67" s="63">
        <f>('[1]Z08_1 一般公共预算财政拨款基本支出决算明细表(财决08-'!BG$9)*1</f>
        <v>58.69</v>
      </c>
      <c r="K67" s="52"/>
      <c r="L67" s="53" t="str">
        <f t="shared" si="4"/>
        <v/>
      </c>
      <c r="M67" s="52"/>
      <c r="N67" s="82"/>
    </row>
    <row r="68" spans="1:14" ht="18" customHeight="1">
      <c r="A68" s="65" t="str">
        <f t="array" ref="A68">INDEX(G:G,SMALL(IF($I$14:$I$119&gt;0,ROW($14:$119),4^8),ROW(G55)))&amp;""</f>
        <v/>
      </c>
      <c r="B68" s="66"/>
      <c r="C68" s="67" t="str">
        <f t="shared" si="0"/>
        <v/>
      </c>
      <c r="D68" s="68" t="str">
        <f t="shared" si="1"/>
        <v/>
      </c>
      <c r="E68" s="68" t="str">
        <f t="shared" si="2"/>
        <v/>
      </c>
      <c r="F68" s="69" t="str">
        <f t="shared" si="3"/>
        <v/>
      </c>
      <c r="G68" s="70" t="s">
        <v>229</v>
      </c>
      <c r="H68" s="72" t="s">
        <v>230</v>
      </c>
      <c r="I68" s="63">
        <f>('[1]Z08_1 一般公共预算财政拨款基本支出决算明细表(财决08-'!BH$9)*1</f>
        <v>0</v>
      </c>
      <c r="K68" s="52"/>
      <c r="L68" s="53" t="str">
        <f t="shared" si="4"/>
        <v/>
      </c>
      <c r="M68" s="52"/>
      <c r="N68" s="82"/>
    </row>
    <row r="69" spans="1:14" ht="18" customHeight="1">
      <c r="A69" s="65" t="str">
        <f t="array" ref="A69">INDEX(G:G,SMALL(IF($I$14:$I$119&gt;0,ROW($14:$119),4^8),ROW(G56)))&amp;""</f>
        <v/>
      </c>
      <c r="B69" s="66"/>
      <c r="C69" s="67" t="str">
        <f t="shared" si="0"/>
        <v/>
      </c>
      <c r="D69" s="68" t="str">
        <f t="shared" si="1"/>
        <v/>
      </c>
      <c r="E69" s="68" t="str">
        <f t="shared" si="2"/>
        <v/>
      </c>
      <c r="F69" s="69" t="str">
        <f t="shared" si="3"/>
        <v/>
      </c>
      <c r="G69" s="70" t="s">
        <v>231</v>
      </c>
      <c r="H69" s="71" t="s">
        <v>232</v>
      </c>
      <c r="I69" s="63">
        <f>('[1]Z08_1 一般公共预算财政拨款基本支出决算明细表(财决08-'!BI$9)*1</f>
        <v>0</v>
      </c>
      <c r="K69" s="52"/>
      <c r="L69" s="53" t="str">
        <f t="shared" si="4"/>
        <v/>
      </c>
      <c r="M69" s="52"/>
      <c r="N69" s="82"/>
    </row>
    <row r="70" spans="1:14" ht="18" customHeight="1">
      <c r="A70" s="65" t="str">
        <f t="array" ref="A70">INDEX(G:G,SMALL(IF($I$14:$I$119&gt;0,ROW($14:$119),4^8),ROW(G57)))&amp;""</f>
        <v/>
      </c>
      <c r="B70" s="66"/>
      <c r="C70" s="67" t="str">
        <f t="shared" si="0"/>
        <v/>
      </c>
      <c r="D70" s="68" t="str">
        <f t="shared" si="1"/>
        <v/>
      </c>
      <c r="E70" s="68" t="str">
        <f t="shared" si="2"/>
        <v/>
      </c>
      <c r="F70" s="69" t="str">
        <f t="shared" si="3"/>
        <v/>
      </c>
      <c r="G70" s="70" t="s">
        <v>233</v>
      </c>
      <c r="H70" s="72" t="s">
        <v>234</v>
      </c>
      <c r="I70" s="63">
        <f>('[1]Z08_1 一般公共预算财政拨款基本支出决算明细表(财决08-'!BJ$9)*1</f>
        <v>0</v>
      </c>
      <c r="K70" s="52"/>
      <c r="L70" s="53" t="str">
        <f t="shared" si="4"/>
        <v/>
      </c>
      <c r="M70" s="52"/>
      <c r="N70" s="82"/>
    </row>
    <row r="71" spans="1:14" ht="18" customHeight="1">
      <c r="A71" s="65" t="str">
        <f t="array" ref="A71">INDEX(G:G,SMALL(IF($I$14:$I$119&gt;0,ROW($14:$119),4^8),ROW(G58)))&amp;""</f>
        <v/>
      </c>
      <c r="B71" s="66"/>
      <c r="C71" s="67" t="str">
        <f t="shared" si="0"/>
        <v/>
      </c>
      <c r="D71" s="68" t="str">
        <f t="shared" si="1"/>
        <v/>
      </c>
      <c r="E71" s="68" t="str">
        <f t="shared" si="2"/>
        <v/>
      </c>
      <c r="F71" s="69" t="str">
        <f t="shared" si="3"/>
        <v/>
      </c>
      <c r="G71" s="70" t="s">
        <v>235</v>
      </c>
      <c r="H71" s="72" t="s">
        <v>236</v>
      </c>
      <c r="I71" s="63">
        <f>('[1]Z08_1 一般公共预算财政拨款基本支出决算明细表(财决08-'!BK$9)*1</f>
        <v>0</v>
      </c>
      <c r="K71" s="52"/>
      <c r="L71" s="53" t="str">
        <f t="shared" si="4"/>
        <v/>
      </c>
      <c r="M71" s="52"/>
      <c r="N71" s="82"/>
    </row>
    <row r="72" spans="1:14" ht="18" customHeight="1">
      <c r="A72" s="65" t="str">
        <f t="array" ref="A72">INDEX(G:G,SMALL(IF($I$14:$I$119&gt;0,ROW($14:$119),4^8),ROW(G59)))&amp;""</f>
        <v/>
      </c>
      <c r="B72" s="66"/>
      <c r="C72" s="67" t="str">
        <f t="shared" si="0"/>
        <v/>
      </c>
      <c r="D72" s="68" t="str">
        <f t="shared" si="1"/>
        <v/>
      </c>
      <c r="E72" s="68" t="str">
        <f t="shared" si="2"/>
        <v/>
      </c>
      <c r="F72" s="69" t="str">
        <f t="shared" si="3"/>
        <v/>
      </c>
      <c r="G72" s="70" t="s">
        <v>237</v>
      </c>
      <c r="H72" s="72" t="s">
        <v>238</v>
      </c>
      <c r="I72" s="63">
        <f>('[1]Z08_1 一般公共预算财政拨款基本支出决算明细表(财决08-'!BL$9)*1</f>
        <v>0</v>
      </c>
      <c r="K72" s="52"/>
      <c r="L72" s="53" t="str">
        <f t="shared" si="4"/>
        <v/>
      </c>
      <c r="M72" s="52"/>
      <c r="N72" s="82"/>
    </row>
    <row r="73" spans="1:14" ht="18" customHeight="1">
      <c r="A73" s="65" t="str">
        <f t="array" ref="A73">INDEX(G:G,SMALL(IF($I$14:$I$119&gt;0,ROW($14:$119),4^8),ROW(G60)))&amp;""</f>
        <v/>
      </c>
      <c r="B73" s="66"/>
      <c r="C73" s="67" t="str">
        <f t="shared" si="0"/>
        <v/>
      </c>
      <c r="D73" s="68" t="str">
        <f t="shared" si="1"/>
        <v/>
      </c>
      <c r="E73" s="68" t="str">
        <f t="shared" si="2"/>
        <v/>
      </c>
      <c r="F73" s="69" t="str">
        <f t="shared" si="3"/>
        <v/>
      </c>
      <c r="G73" s="70" t="s">
        <v>239</v>
      </c>
      <c r="H73" s="72" t="s">
        <v>240</v>
      </c>
      <c r="I73" s="63">
        <v>0</v>
      </c>
      <c r="K73" s="52"/>
      <c r="L73" s="53" t="str">
        <f t="shared" si="4"/>
        <v/>
      </c>
      <c r="M73" s="52"/>
      <c r="N73" s="82"/>
    </row>
    <row r="74" spans="1:14" ht="18" customHeight="1">
      <c r="A74" s="65" t="str">
        <f t="array" ref="A74">INDEX(G:G,SMALL(IF($I$14:$I$119&gt;0,ROW($14:$119),4^8),ROW(G61)))&amp;""</f>
        <v/>
      </c>
      <c r="B74" s="66"/>
      <c r="C74" s="67" t="str">
        <f t="shared" si="0"/>
        <v/>
      </c>
      <c r="D74" s="68" t="str">
        <f t="shared" si="1"/>
        <v/>
      </c>
      <c r="E74" s="68" t="str">
        <f t="shared" si="2"/>
        <v/>
      </c>
      <c r="F74" s="69" t="str">
        <f t="shared" si="3"/>
        <v/>
      </c>
      <c r="G74" s="70" t="s">
        <v>241</v>
      </c>
      <c r="H74" s="72" t="s">
        <v>242</v>
      </c>
      <c r="I74" s="63">
        <v>0</v>
      </c>
      <c r="K74" s="52"/>
      <c r="L74" s="53" t="str">
        <f t="shared" si="4"/>
        <v/>
      </c>
      <c r="M74" s="52"/>
      <c r="N74" s="82"/>
    </row>
    <row r="75" spans="1:14" ht="18" customHeight="1">
      <c r="A75" s="65" t="str">
        <f t="array" ref="A75">INDEX(G:G,SMALL(IF($I$14:$I$119&gt;0,ROW($14:$119),4^8),ROW(G62)))&amp;""</f>
        <v/>
      </c>
      <c r="B75" s="66"/>
      <c r="C75" s="67" t="str">
        <f t="shared" si="0"/>
        <v/>
      </c>
      <c r="D75" s="68" t="str">
        <f t="shared" si="1"/>
        <v/>
      </c>
      <c r="E75" s="68" t="str">
        <f t="shared" si="2"/>
        <v/>
      </c>
      <c r="F75" s="69" t="str">
        <f t="shared" si="3"/>
        <v/>
      </c>
      <c r="G75" s="70" t="s">
        <v>243</v>
      </c>
      <c r="H75" s="72" t="s">
        <v>244</v>
      </c>
      <c r="I75" s="63">
        <v>0</v>
      </c>
      <c r="K75" s="52"/>
      <c r="L75" s="53" t="str">
        <f t="shared" si="4"/>
        <v/>
      </c>
      <c r="M75" s="52"/>
      <c r="N75" s="82"/>
    </row>
    <row r="76" spans="1:14" ht="18" customHeight="1">
      <c r="A76" s="65" t="str">
        <f t="array" ref="A76">INDEX(G:G,SMALL(IF($I$14:$I$119&gt;0,ROW($14:$119),4^8),ROW(G63)))&amp;""</f>
        <v/>
      </c>
      <c r="B76" s="66"/>
      <c r="C76" s="67" t="str">
        <f t="shared" si="0"/>
        <v/>
      </c>
      <c r="D76" s="68" t="str">
        <f t="shared" si="1"/>
        <v/>
      </c>
      <c r="E76" s="68" t="str">
        <f t="shared" si="2"/>
        <v/>
      </c>
      <c r="F76" s="69" t="str">
        <f t="shared" si="3"/>
        <v/>
      </c>
      <c r="G76" s="70" t="s">
        <v>245</v>
      </c>
      <c r="H76" s="72" t="s">
        <v>246</v>
      </c>
      <c r="I76" s="63">
        <v>0</v>
      </c>
      <c r="K76" s="52"/>
      <c r="L76" s="53" t="str">
        <f t="shared" si="4"/>
        <v/>
      </c>
      <c r="M76" s="52"/>
      <c r="N76" s="82"/>
    </row>
    <row r="77" spans="1:14" ht="18" customHeight="1">
      <c r="A77" s="65" t="str">
        <f t="array" ref="A77">INDEX(G:G,SMALL(IF($I$14:$I$119&gt;0,ROW($14:$119),4^8),ROW(G64)))&amp;""</f>
        <v/>
      </c>
      <c r="B77" s="66"/>
      <c r="C77" s="67" t="str">
        <f t="shared" si="0"/>
        <v/>
      </c>
      <c r="D77" s="68" t="str">
        <f t="shared" si="1"/>
        <v/>
      </c>
      <c r="E77" s="68" t="str">
        <f t="shared" si="2"/>
        <v/>
      </c>
      <c r="F77" s="69" t="str">
        <f t="shared" si="3"/>
        <v/>
      </c>
      <c r="G77" s="70" t="s">
        <v>247</v>
      </c>
      <c r="H77" s="72" t="s">
        <v>248</v>
      </c>
      <c r="I77" s="63">
        <v>0</v>
      </c>
      <c r="K77" s="52"/>
      <c r="L77" s="53" t="str">
        <f t="shared" si="4"/>
        <v/>
      </c>
      <c r="M77" s="52"/>
      <c r="N77" s="82"/>
    </row>
    <row r="78" spans="1:14" ht="18" customHeight="1">
      <c r="A78" s="65" t="str">
        <f t="array" ref="A78">INDEX(G:G,SMALL(IF($I$14:$I$119&gt;0,ROW($14:$119),4^8),ROW(G65)))&amp;""</f>
        <v/>
      </c>
      <c r="B78" s="66"/>
      <c r="C78" s="67" t="str">
        <f t="shared" si="0"/>
        <v/>
      </c>
      <c r="D78" s="68" t="str">
        <f t="shared" si="1"/>
        <v/>
      </c>
      <c r="E78" s="68" t="str">
        <f t="shared" si="2"/>
        <v/>
      </c>
      <c r="F78" s="69" t="str">
        <f t="shared" si="3"/>
        <v/>
      </c>
      <c r="G78" s="70" t="s">
        <v>249</v>
      </c>
      <c r="H78" s="72" t="s">
        <v>250</v>
      </c>
      <c r="I78" s="63">
        <v>0</v>
      </c>
      <c r="K78" s="52"/>
      <c r="L78" s="53" t="str">
        <f t="shared" si="4"/>
        <v/>
      </c>
      <c r="M78" s="52"/>
      <c r="N78" s="82"/>
    </row>
    <row r="79" spans="1:14" ht="18" customHeight="1">
      <c r="A79" s="65" t="str">
        <f t="array" ref="A79">INDEX(G:G,SMALL(IF($I$14:$I$119&gt;0,ROW($14:$119),4^8),ROW(G66)))&amp;""</f>
        <v/>
      </c>
      <c r="B79" s="66"/>
      <c r="C79" s="67" t="str">
        <f t="shared" ref="C79:C107" si="5">IF(ISERROR(VLOOKUP(A79,$G$14:$I$119,2,FALSE)),"",VLOOKUP(A79,$G$14:$I$119,2,FALSE))</f>
        <v/>
      </c>
      <c r="D79" s="68" t="str">
        <f t="shared" ref="D79:D107" si="6">IF(ISERROR(VLOOKUP(A79,$G$14:$I$119,3,FALSE)),"",VLOOKUP(A79,$G$14:$I$119,3,FALSE))</f>
        <v/>
      </c>
      <c r="E79" s="68" t="str">
        <f t="shared" ref="E79:E107" si="7">IF(OR(MID(A79,1,3)="301",MID(A79,1,3)="303"),D79,"")</f>
        <v/>
      </c>
      <c r="F79" s="69" t="str">
        <f t="shared" ref="F79:F107" si="8">IF(AND(MID(A79,1,3)&lt;&gt;"301",MID(A79,1,3)&lt;&gt;"303"),D79,"")</f>
        <v/>
      </c>
      <c r="G79" s="70" t="s">
        <v>251</v>
      </c>
      <c r="H79" s="72" t="s">
        <v>252</v>
      </c>
      <c r="I79" s="63">
        <v>0</v>
      </c>
      <c r="K79" s="52"/>
      <c r="L79" s="53" t="str">
        <f t="shared" ref="L79:L107" si="9">IF(C79&lt;&gt;"",ROW(),"")</f>
        <v/>
      </c>
      <c r="M79" s="52"/>
      <c r="N79" s="82"/>
    </row>
    <row r="80" spans="1:14" ht="18" customHeight="1">
      <c r="A80" s="65" t="str">
        <f t="array" ref="A80">INDEX(G:G,SMALL(IF($I$14:$I$119&gt;0,ROW($14:$119),4^8),ROW(G67)))&amp;""</f>
        <v/>
      </c>
      <c r="B80" s="66"/>
      <c r="C80" s="67" t="str">
        <f t="shared" si="5"/>
        <v/>
      </c>
      <c r="D80" s="68" t="str">
        <f t="shared" si="6"/>
        <v/>
      </c>
      <c r="E80" s="68" t="str">
        <f t="shared" si="7"/>
        <v/>
      </c>
      <c r="F80" s="69" t="str">
        <f t="shared" si="8"/>
        <v/>
      </c>
      <c r="G80" s="70" t="s">
        <v>253</v>
      </c>
      <c r="H80" s="71" t="s">
        <v>254</v>
      </c>
      <c r="I80" s="63">
        <v>0</v>
      </c>
      <c r="K80" s="52"/>
      <c r="L80" s="53" t="str">
        <f t="shared" si="9"/>
        <v/>
      </c>
      <c r="M80" s="52"/>
      <c r="N80" s="82"/>
    </row>
    <row r="81" spans="1:14" ht="18" customHeight="1">
      <c r="A81" s="65" t="str">
        <f t="array" ref="A81">INDEX(G:G,SMALL(IF($I$14:$I$119&gt;0,ROW($14:$119),4^8),ROW(G68)))&amp;""</f>
        <v/>
      </c>
      <c r="B81" s="66"/>
      <c r="C81" s="67" t="str">
        <f t="shared" si="5"/>
        <v/>
      </c>
      <c r="D81" s="68" t="str">
        <f t="shared" si="6"/>
        <v/>
      </c>
      <c r="E81" s="68" t="str">
        <f t="shared" si="7"/>
        <v/>
      </c>
      <c r="F81" s="69" t="str">
        <f t="shared" si="8"/>
        <v/>
      </c>
      <c r="G81" s="70" t="s">
        <v>255</v>
      </c>
      <c r="H81" s="72" t="s">
        <v>256</v>
      </c>
      <c r="I81" s="63">
        <v>0</v>
      </c>
      <c r="K81" s="52"/>
      <c r="L81" s="53" t="str">
        <f t="shared" si="9"/>
        <v/>
      </c>
      <c r="M81" s="52"/>
      <c r="N81" s="82"/>
    </row>
    <row r="82" spans="1:14" ht="18" customHeight="1">
      <c r="A82" s="65" t="str">
        <f t="array" ref="A82">INDEX(G:G,SMALL(IF($I$14:$I$119&gt;0,ROW($14:$119),4^8),ROW(G69)))&amp;""</f>
        <v/>
      </c>
      <c r="B82" s="66"/>
      <c r="C82" s="67" t="str">
        <f t="shared" si="5"/>
        <v/>
      </c>
      <c r="D82" s="68" t="str">
        <f t="shared" si="6"/>
        <v/>
      </c>
      <c r="E82" s="68" t="str">
        <f t="shared" si="7"/>
        <v/>
      </c>
      <c r="F82" s="69" t="str">
        <f t="shared" si="8"/>
        <v/>
      </c>
      <c r="G82" s="70" t="s">
        <v>257</v>
      </c>
      <c r="H82" s="72" t="s">
        <v>258</v>
      </c>
      <c r="I82" s="63">
        <v>0</v>
      </c>
      <c r="K82" s="52"/>
      <c r="L82" s="53" t="str">
        <f t="shared" si="9"/>
        <v/>
      </c>
      <c r="M82" s="52"/>
      <c r="N82" s="82"/>
    </row>
    <row r="83" spans="1:14" ht="18" customHeight="1">
      <c r="A83" s="65" t="str">
        <f t="array" ref="A83">INDEX(G:G,SMALL(IF($I$14:$I$119&gt;0,ROW($14:$119),4^8),ROW(G70)))&amp;""</f>
        <v/>
      </c>
      <c r="B83" s="66"/>
      <c r="C83" s="67" t="str">
        <f t="shared" si="5"/>
        <v/>
      </c>
      <c r="D83" s="68" t="str">
        <f t="shared" si="6"/>
        <v/>
      </c>
      <c r="E83" s="68" t="str">
        <f t="shared" si="7"/>
        <v/>
      </c>
      <c r="F83" s="69" t="str">
        <f t="shared" si="8"/>
        <v/>
      </c>
      <c r="G83" s="70" t="s">
        <v>259</v>
      </c>
      <c r="H83" s="72" t="s">
        <v>260</v>
      </c>
      <c r="I83" s="63">
        <v>0</v>
      </c>
      <c r="K83" s="52"/>
      <c r="L83" s="53" t="str">
        <f t="shared" si="9"/>
        <v/>
      </c>
      <c r="M83" s="52"/>
      <c r="N83" s="82"/>
    </row>
    <row r="84" spans="1:14" ht="18" customHeight="1">
      <c r="A84" s="65" t="str">
        <f t="array" ref="A84">INDEX(G:G,SMALL(IF($I$14:$I$119&gt;0,ROW($14:$119),4^8),ROW(G71)))&amp;""</f>
        <v/>
      </c>
      <c r="B84" s="66"/>
      <c r="C84" s="67" t="str">
        <f t="shared" si="5"/>
        <v/>
      </c>
      <c r="D84" s="68" t="str">
        <f t="shared" si="6"/>
        <v/>
      </c>
      <c r="E84" s="68" t="str">
        <f t="shared" si="7"/>
        <v/>
      </c>
      <c r="F84" s="69" t="str">
        <f t="shared" si="8"/>
        <v/>
      </c>
      <c r="G84" s="70" t="s">
        <v>261</v>
      </c>
      <c r="H84" s="72" t="s">
        <v>262</v>
      </c>
      <c r="I84" s="63">
        <v>0</v>
      </c>
      <c r="K84" s="52"/>
      <c r="L84" s="53" t="str">
        <f t="shared" si="9"/>
        <v/>
      </c>
      <c r="M84" s="52"/>
      <c r="N84" s="82"/>
    </row>
    <row r="85" spans="1:14" ht="18" customHeight="1">
      <c r="A85" s="65" t="str">
        <f t="array" ref="A85">INDEX(G:G,SMALL(IF($I$14:$I$119&gt;0,ROW($14:$119),4^8),ROW(G72)))&amp;""</f>
        <v/>
      </c>
      <c r="B85" s="66"/>
      <c r="C85" s="67" t="str">
        <f t="shared" si="5"/>
        <v/>
      </c>
      <c r="D85" s="68" t="str">
        <f t="shared" si="6"/>
        <v/>
      </c>
      <c r="E85" s="68" t="str">
        <f t="shared" si="7"/>
        <v/>
      </c>
      <c r="F85" s="69" t="str">
        <f t="shared" si="8"/>
        <v/>
      </c>
      <c r="G85" s="70" t="s">
        <v>263</v>
      </c>
      <c r="H85" s="72" t="s">
        <v>264</v>
      </c>
      <c r="I85" s="63">
        <v>0</v>
      </c>
      <c r="K85" s="52"/>
      <c r="L85" s="53" t="str">
        <f t="shared" si="9"/>
        <v/>
      </c>
      <c r="M85" s="52"/>
      <c r="N85" s="82"/>
    </row>
    <row r="86" spans="1:14" ht="18" customHeight="1">
      <c r="A86" s="65" t="str">
        <f t="array" ref="A86">INDEX(G:G,SMALL(IF($I$14:$I$119&gt;0,ROW($14:$119),4^8),ROW(G73)))&amp;""</f>
        <v/>
      </c>
      <c r="B86" s="66"/>
      <c r="C86" s="67" t="str">
        <f t="shared" si="5"/>
        <v/>
      </c>
      <c r="D86" s="68" t="str">
        <f t="shared" si="6"/>
        <v/>
      </c>
      <c r="E86" s="68" t="str">
        <f t="shared" si="7"/>
        <v/>
      </c>
      <c r="F86" s="69" t="str">
        <f t="shared" si="8"/>
        <v/>
      </c>
      <c r="G86" s="70" t="s">
        <v>265</v>
      </c>
      <c r="H86" s="72" t="s">
        <v>266</v>
      </c>
      <c r="I86" s="63">
        <f>('[1]Z08_1 一般公共预算财政拨款基本支出决算明细表(财决08-'!BZ$9)*1</f>
        <v>54.92</v>
      </c>
      <c r="K86" s="52"/>
      <c r="L86" s="53" t="str">
        <f t="shared" si="9"/>
        <v/>
      </c>
      <c r="M86" s="52"/>
      <c r="N86" s="82"/>
    </row>
    <row r="87" spans="1:14" ht="18" customHeight="1">
      <c r="A87" s="65" t="str">
        <f t="array" ref="A87">INDEX(G:G,SMALL(IF($I$14:$I$119&gt;0,ROW($14:$119),4^8),ROW(G74)))&amp;""</f>
        <v/>
      </c>
      <c r="B87" s="66"/>
      <c r="C87" s="67" t="str">
        <f t="shared" si="5"/>
        <v/>
      </c>
      <c r="D87" s="68" t="str">
        <f t="shared" si="6"/>
        <v/>
      </c>
      <c r="E87" s="68" t="str">
        <f t="shared" si="7"/>
        <v/>
      </c>
      <c r="F87" s="69" t="str">
        <f t="shared" si="8"/>
        <v/>
      </c>
      <c r="G87" s="70" t="s">
        <v>267</v>
      </c>
      <c r="H87" s="72" t="s">
        <v>242</v>
      </c>
      <c r="I87" s="63">
        <f>('[1]Z08_1 一般公共预算财政拨款基本支出决算明细表(财决08-'!CA$9)*1</f>
        <v>0</v>
      </c>
      <c r="K87" s="52"/>
      <c r="L87" s="53" t="str">
        <f t="shared" si="9"/>
        <v/>
      </c>
      <c r="M87" s="52"/>
      <c r="N87" s="82"/>
    </row>
    <row r="88" spans="1:14" ht="18" customHeight="1">
      <c r="A88" s="65" t="str">
        <f t="array" ref="A88">INDEX(G:G,SMALL(IF($I$14:$I$119&gt;0,ROW($14:$119),4^8),ROW(G75)))&amp;""</f>
        <v/>
      </c>
      <c r="B88" s="66"/>
      <c r="C88" s="67" t="str">
        <f t="shared" si="5"/>
        <v/>
      </c>
      <c r="D88" s="68" t="str">
        <f t="shared" si="6"/>
        <v/>
      </c>
      <c r="E88" s="68" t="str">
        <f t="shared" si="7"/>
        <v/>
      </c>
      <c r="F88" s="69" t="str">
        <f t="shared" si="8"/>
        <v/>
      </c>
      <c r="G88" s="70" t="s">
        <v>268</v>
      </c>
      <c r="H88" s="72" t="s">
        <v>244</v>
      </c>
      <c r="I88" s="63">
        <f>('[1]Z08_1 一般公共预算财政拨款基本支出决算明细表(财决08-'!CB$9)*1</f>
        <v>6.71</v>
      </c>
      <c r="K88" s="52"/>
      <c r="L88" s="53" t="str">
        <f t="shared" si="9"/>
        <v/>
      </c>
      <c r="M88" s="52"/>
      <c r="N88" s="82"/>
    </row>
    <row r="89" spans="1:14" ht="18" customHeight="1">
      <c r="A89" s="65" t="str">
        <f t="array" ref="A89">INDEX(G:G,SMALL(IF($I$14:$I$119&gt;0,ROW($14:$119),4^8),ROW(G76)))&amp;""</f>
        <v/>
      </c>
      <c r="B89" s="66"/>
      <c r="C89" s="67" t="str">
        <f t="shared" si="5"/>
        <v/>
      </c>
      <c r="D89" s="68" t="str">
        <f t="shared" si="6"/>
        <v/>
      </c>
      <c r="E89" s="68" t="str">
        <f t="shared" si="7"/>
        <v/>
      </c>
      <c r="F89" s="69" t="str">
        <f t="shared" si="8"/>
        <v/>
      </c>
      <c r="G89" s="70" t="s">
        <v>269</v>
      </c>
      <c r="H89" s="72" t="s">
        <v>246</v>
      </c>
      <c r="I89" s="63">
        <f>('[1]Z08_1 一般公共预算财政拨款基本支出决算明细表(财决08-'!CC$9)*1</f>
        <v>0.97</v>
      </c>
      <c r="K89" s="52"/>
      <c r="L89" s="53" t="str">
        <f t="shared" si="9"/>
        <v/>
      </c>
      <c r="M89" s="52"/>
      <c r="N89" s="82"/>
    </row>
    <row r="90" spans="1:14" ht="18" customHeight="1">
      <c r="A90" s="65" t="str">
        <f t="array" ref="A90">INDEX(G:G,SMALL(IF($I$14:$I$119&gt;0,ROW($14:$119),4^8),ROW(G77)))&amp;""</f>
        <v/>
      </c>
      <c r="B90" s="66"/>
      <c r="C90" s="67" t="str">
        <f t="shared" si="5"/>
        <v/>
      </c>
      <c r="D90" s="68" t="str">
        <f t="shared" si="6"/>
        <v/>
      </c>
      <c r="E90" s="68" t="str">
        <f t="shared" si="7"/>
        <v/>
      </c>
      <c r="F90" s="69" t="str">
        <f t="shared" si="8"/>
        <v/>
      </c>
      <c r="G90" s="70" t="s">
        <v>270</v>
      </c>
      <c r="H90" s="72" t="s">
        <v>248</v>
      </c>
      <c r="I90" s="63">
        <f>('[1]Z08_1 一般公共预算财政拨款基本支出决算明细表(财决08-'!CD$9)*1</f>
        <v>0</v>
      </c>
      <c r="K90" s="52"/>
      <c r="L90" s="53" t="str">
        <f t="shared" si="9"/>
        <v/>
      </c>
      <c r="M90" s="52"/>
      <c r="N90" s="82"/>
    </row>
    <row r="91" spans="1:14" ht="18" customHeight="1">
      <c r="A91" s="65" t="str">
        <f t="array" ref="A91">INDEX(G:G,SMALL(IF($I$14:$I$119&gt;0,ROW($14:$119),4^8),ROW(G78)))&amp;""</f>
        <v/>
      </c>
      <c r="B91" s="66"/>
      <c r="C91" s="67" t="str">
        <f t="shared" si="5"/>
        <v/>
      </c>
      <c r="D91" s="68" t="str">
        <f t="shared" si="6"/>
        <v/>
      </c>
      <c r="E91" s="68" t="str">
        <f t="shared" si="7"/>
        <v/>
      </c>
      <c r="F91" s="69" t="str">
        <f t="shared" si="8"/>
        <v/>
      </c>
      <c r="G91" s="70" t="s">
        <v>271</v>
      </c>
      <c r="H91" s="72" t="s">
        <v>250</v>
      </c>
      <c r="I91" s="63">
        <f>('[1]Z08_1 一般公共预算财政拨款基本支出决算明细表(财决08-'!CE$9)*1</f>
        <v>0</v>
      </c>
      <c r="K91" s="52"/>
      <c r="L91" s="53" t="str">
        <f t="shared" si="9"/>
        <v/>
      </c>
      <c r="M91" s="52"/>
      <c r="N91" s="82"/>
    </row>
    <row r="92" spans="1:14" ht="18" customHeight="1">
      <c r="A92" s="65" t="str">
        <f t="array" ref="A92">INDEX(G:G,SMALL(IF($I$14:$I$119&gt;0,ROW($14:$119),4^8),ROW(G79)))&amp;""</f>
        <v/>
      </c>
      <c r="B92" s="66"/>
      <c r="C92" s="67" t="str">
        <f t="shared" si="5"/>
        <v/>
      </c>
      <c r="D92" s="68" t="str">
        <f t="shared" si="6"/>
        <v/>
      </c>
      <c r="E92" s="68" t="str">
        <f t="shared" si="7"/>
        <v/>
      </c>
      <c r="F92" s="69" t="str">
        <f t="shared" si="8"/>
        <v/>
      </c>
      <c r="G92" s="70" t="s">
        <v>272</v>
      </c>
      <c r="H92" s="72" t="s">
        <v>252</v>
      </c>
      <c r="I92" s="63">
        <f>('[1]Z08_1 一般公共预算财政拨款基本支出决算明细表(财决08-'!CF$9)*1</f>
        <v>0</v>
      </c>
      <c r="K92" s="52"/>
      <c r="L92" s="53" t="str">
        <f t="shared" si="9"/>
        <v/>
      </c>
      <c r="M92" s="52"/>
      <c r="N92" s="82"/>
    </row>
    <row r="93" spans="1:14" ht="18" customHeight="1">
      <c r="A93" s="65" t="str">
        <f t="array" ref="A93">INDEX(G:G,SMALL(IF($I$14:$I$119&gt;0,ROW($14:$119),4^8),ROW(G80)))&amp;""</f>
        <v/>
      </c>
      <c r="B93" s="66"/>
      <c r="C93" s="67" t="str">
        <f t="shared" si="5"/>
        <v/>
      </c>
      <c r="D93" s="68" t="str">
        <f t="shared" si="6"/>
        <v/>
      </c>
      <c r="E93" s="68" t="str">
        <f t="shared" si="7"/>
        <v/>
      </c>
      <c r="F93" s="69" t="str">
        <f t="shared" si="8"/>
        <v/>
      </c>
      <c r="G93" s="70" t="s">
        <v>273</v>
      </c>
      <c r="H93" s="72" t="s">
        <v>254</v>
      </c>
      <c r="I93" s="63">
        <f>('[1]Z08_1 一般公共预算财政拨款基本支出决算明细表(财决08-'!CG$9)*1</f>
        <v>0</v>
      </c>
      <c r="K93" s="52"/>
      <c r="L93" s="53" t="str">
        <f t="shared" si="9"/>
        <v/>
      </c>
      <c r="M93" s="52"/>
      <c r="N93" s="82"/>
    </row>
    <row r="94" spans="1:14" ht="18" customHeight="1">
      <c r="A94" s="65" t="str">
        <f t="array" ref="A94">INDEX(G:G,SMALL(IF($I$14:$I$119&gt;0,ROW($14:$119),4^8),ROW(G81)))&amp;""</f>
        <v/>
      </c>
      <c r="B94" s="66"/>
      <c r="C94" s="67" t="str">
        <f t="shared" si="5"/>
        <v/>
      </c>
      <c r="D94" s="68" t="str">
        <f t="shared" si="6"/>
        <v/>
      </c>
      <c r="E94" s="68" t="str">
        <f t="shared" si="7"/>
        <v/>
      </c>
      <c r="F94" s="69" t="str">
        <f t="shared" si="8"/>
        <v/>
      </c>
      <c r="G94" s="70" t="s">
        <v>274</v>
      </c>
      <c r="H94" s="72" t="s">
        <v>275</v>
      </c>
      <c r="I94" s="63">
        <f>('[1]Z08_1 一般公共预算财政拨款基本支出决算明细表(财决08-'!CH$9)*1</f>
        <v>0</v>
      </c>
      <c r="K94" s="52"/>
      <c r="L94" s="53" t="str">
        <f t="shared" si="9"/>
        <v/>
      </c>
      <c r="M94" s="52"/>
      <c r="N94" s="82"/>
    </row>
    <row r="95" spans="1:14" ht="18" customHeight="1">
      <c r="A95" s="65" t="str">
        <f t="array" ref="A95">INDEX(G:G,SMALL(IF($I$14:$I$119&gt;0,ROW($14:$119),4^8),ROW(G82)))&amp;""</f>
        <v/>
      </c>
      <c r="B95" s="66"/>
      <c r="C95" s="67" t="str">
        <f t="shared" si="5"/>
        <v/>
      </c>
      <c r="D95" s="68" t="str">
        <f t="shared" si="6"/>
        <v/>
      </c>
      <c r="E95" s="68" t="str">
        <f t="shared" si="7"/>
        <v/>
      </c>
      <c r="F95" s="69" t="str">
        <f t="shared" si="8"/>
        <v/>
      </c>
      <c r="G95" s="70" t="s">
        <v>276</v>
      </c>
      <c r="H95" s="72" t="s">
        <v>277</v>
      </c>
      <c r="I95" s="63">
        <f>('[1]Z08_1 一般公共预算财政拨款基本支出决算明细表(财决08-'!CI$9)*1</f>
        <v>0</v>
      </c>
      <c r="K95" s="52"/>
      <c r="L95" s="53" t="str">
        <f t="shared" si="9"/>
        <v/>
      </c>
      <c r="M95" s="52"/>
      <c r="N95" s="82"/>
    </row>
    <row r="96" spans="1:14" ht="18" customHeight="1">
      <c r="A96" s="65" t="str">
        <f t="array" ref="A96">INDEX(G:G,SMALL(IF($I$14:$I$119&gt;0,ROW($14:$119),4^8),ROW(G83)))&amp;""</f>
        <v/>
      </c>
      <c r="B96" s="66"/>
      <c r="C96" s="67" t="str">
        <f t="shared" si="5"/>
        <v/>
      </c>
      <c r="D96" s="68" t="str">
        <f t="shared" si="6"/>
        <v/>
      </c>
      <c r="E96" s="68" t="str">
        <f t="shared" si="7"/>
        <v/>
      </c>
      <c r="F96" s="69" t="str">
        <f t="shared" si="8"/>
        <v/>
      </c>
      <c r="G96" s="70" t="s">
        <v>278</v>
      </c>
      <c r="H96" s="71" t="s">
        <v>279</v>
      </c>
      <c r="I96" s="63">
        <f>('[1]Z08_1 一般公共预算财政拨款基本支出决算明细表(财决08-'!CJ$9)*1</f>
        <v>0</v>
      </c>
      <c r="K96" s="52"/>
      <c r="L96" s="53" t="str">
        <f t="shared" si="9"/>
        <v/>
      </c>
      <c r="M96" s="52"/>
      <c r="N96" s="82"/>
    </row>
    <row r="97" spans="1:14" ht="18" customHeight="1">
      <c r="A97" s="65" t="str">
        <f t="array" ref="A97">INDEX(G:G,SMALL(IF($I$14:$I$119&gt;0,ROW($14:$119),4^8),ROW(G84)))&amp;""</f>
        <v/>
      </c>
      <c r="B97" s="66"/>
      <c r="C97" s="67" t="str">
        <f t="shared" si="5"/>
        <v/>
      </c>
      <c r="D97" s="68" t="str">
        <f t="shared" si="6"/>
        <v/>
      </c>
      <c r="E97" s="68" t="str">
        <f t="shared" si="7"/>
        <v/>
      </c>
      <c r="F97" s="69" t="str">
        <f t="shared" si="8"/>
        <v/>
      </c>
      <c r="G97" s="70" t="s">
        <v>280</v>
      </c>
      <c r="H97" s="72" t="s">
        <v>281</v>
      </c>
      <c r="I97" s="63">
        <f>('[1]Z08_1 一般公共预算财政拨款基本支出决算明细表(财决08-'!CK$9)*1</f>
        <v>0</v>
      </c>
      <c r="K97" s="52"/>
      <c r="L97" s="53" t="str">
        <f t="shared" si="9"/>
        <v/>
      </c>
      <c r="M97" s="52"/>
      <c r="N97" s="82"/>
    </row>
    <row r="98" spans="1:14" ht="18" customHeight="1">
      <c r="A98" s="65" t="str">
        <f t="array" ref="A98">INDEX(G:G,SMALL(IF($I$14:$I$119&gt;0,ROW($14:$119),4^8),ROW(G85)))&amp;""</f>
        <v/>
      </c>
      <c r="B98" s="66"/>
      <c r="C98" s="67" t="str">
        <f t="shared" si="5"/>
        <v/>
      </c>
      <c r="D98" s="68" t="str">
        <f t="shared" si="6"/>
        <v/>
      </c>
      <c r="E98" s="68" t="str">
        <f t="shared" si="7"/>
        <v/>
      </c>
      <c r="F98" s="69" t="str">
        <f t="shared" si="8"/>
        <v/>
      </c>
      <c r="G98" s="70" t="s">
        <v>282</v>
      </c>
      <c r="H98" s="72" t="s">
        <v>256</v>
      </c>
      <c r="I98" s="63">
        <f>('[1]Z08_1 一般公共预算财政拨款基本支出决算明细表(财决08-'!CL$9)*1</f>
        <v>0</v>
      </c>
      <c r="K98" s="52"/>
      <c r="L98" s="53" t="str">
        <f t="shared" si="9"/>
        <v/>
      </c>
      <c r="M98" s="52"/>
      <c r="N98" s="82"/>
    </row>
    <row r="99" spans="1:14" ht="18" customHeight="1">
      <c r="A99" s="65" t="str">
        <f t="array" ref="A99">INDEX(G:G,SMALL(IF($I$14:$I$119&gt;0,ROW($14:$119),4^8),ROW(G86)))&amp;""</f>
        <v/>
      </c>
      <c r="B99" s="66"/>
      <c r="C99" s="67" t="str">
        <f t="shared" si="5"/>
        <v/>
      </c>
      <c r="D99" s="68" t="str">
        <f t="shared" si="6"/>
        <v/>
      </c>
      <c r="E99" s="68" t="str">
        <f t="shared" si="7"/>
        <v/>
      </c>
      <c r="F99" s="69" t="str">
        <f t="shared" si="8"/>
        <v/>
      </c>
      <c r="G99" s="70" t="s">
        <v>283</v>
      </c>
      <c r="H99" s="72" t="s">
        <v>258</v>
      </c>
      <c r="I99" s="63">
        <f>('[1]Z08_1 一般公共预算财政拨款基本支出决算明细表(财决08-'!CM$9)*1</f>
        <v>46.55</v>
      </c>
      <c r="K99" s="52"/>
      <c r="L99" s="53" t="str">
        <f t="shared" si="9"/>
        <v/>
      </c>
      <c r="M99" s="52"/>
      <c r="N99" s="82"/>
    </row>
    <row r="100" spans="1:14" ht="18" customHeight="1">
      <c r="A100" s="65" t="str">
        <f t="array" ref="A100">INDEX(G:G,SMALL(IF($I$14:$I$119&gt;0,ROW($14:$119),4^8),ROW(G87)))&amp;""</f>
        <v/>
      </c>
      <c r="B100" s="66"/>
      <c r="C100" s="67" t="str">
        <f t="shared" si="5"/>
        <v/>
      </c>
      <c r="D100" s="68" t="str">
        <f t="shared" si="6"/>
        <v/>
      </c>
      <c r="E100" s="68" t="str">
        <f t="shared" si="7"/>
        <v/>
      </c>
      <c r="F100" s="69" t="str">
        <f t="shared" si="8"/>
        <v/>
      </c>
      <c r="G100" s="70" t="s">
        <v>284</v>
      </c>
      <c r="H100" s="72" t="s">
        <v>260</v>
      </c>
      <c r="I100" s="63">
        <f>('[1]Z08_1 一般公共预算财政拨款基本支出决算明细表(财决08-'!CN$9)*1</f>
        <v>0</v>
      </c>
      <c r="K100" s="52"/>
      <c r="L100" s="53" t="str">
        <f t="shared" si="9"/>
        <v/>
      </c>
      <c r="M100" s="52"/>
      <c r="N100" s="82"/>
    </row>
    <row r="101" spans="1:14" ht="18" customHeight="1">
      <c r="A101" s="65" t="str">
        <f t="array" ref="A101">INDEX(G:G,SMALL(IF($I$14:$I$119&gt;0,ROW($14:$119),4^8),ROW(G88)))&amp;""</f>
        <v/>
      </c>
      <c r="B101" s="66"/>
      <c r="C101" s="67" t="str">
        <f t="shared" si="5"/>
        <v/>
      </c>
      <c r="D101" s="68" t="str">
        <f t="shared" si="6"/>
        <v/>
      </c>
      <c r="E101" s="68" t="str">
        <f t="shared" si="7"/>
        <v/>
      </c>
      <c r="F101" s="69" t="str">
        <f t="shared" si="8"/>
        <v/>
      </c>
      <c r="G101" s="70" t="s">
        <v>285</v>
      </c>
      <c r="H101" s="71" t="s">
        <v>262</v>
      </c>
      <c r="I101" s="63">
        <f>('[1]Z08_1 一般公共预算财政拨款基本支出决算明细表(财决08-'!CO$9)*1</f>
        <v>0</v>
      </c>
      <c r="K101" s="52"/>
      <c r="L101" s="53" t="str">
        <f t="shared" si="9"/>
        <v/>
      </c>
      <c r="M101" s="52"/>
      <c r="N101" s="82"/>
    </row>
    <row r="102" spans="1:14" ht="18" customHeight="1">
      <c r="A102" s="65" t="str">
        <f t="array" ref="A102">INDEX(G:G,SMALL(IF($I$14:$I$119&gt;0,ROW($14:$119),4^8),ROW(G89)))&amp;""</f>
        <v/>
      </c>
      <c r="B102" s="66"/>
      <c r="C102" s="67" t="str">
        <f t="shared" si="5"/>
        <v/>
      </c>
      <c r="D102" s="68" t="str">
        <f t="shared" si="6"/>
        <v/>
      </c>
      <c r="E102" s="68" t="str">
        <f t="shared" si="7"/>
        <v/>
      </c>
      <c r="F102" s="69" t="str">
        <f t="shared" si="8"/>
        <v/>
      </c>
      <c r="G102" s="70" t="s">
        <v>286</v>
      </c>
      <c r="H102" s="72" t="s">
        <v>287</v>
      </c>
      <c r="I102" s="63">
        <f>('[1]Z08_1 一般公共预算财政拨款基本支出决算明细表(财决08-'!CP$9)*1</f>
        <v>0.68</v>
      </c>
      <c r="K102" s="52"/>
      <c r="L102" s="53" t="str">
        <f t="shared" si="9"/>
        <v/>
      </c>
      <c r="M102" s="52"/>
      <c r="N102" s="82"/>
    </row>
    <row r="103" spans="1:14" ht="18" customHeight="1">
      <c r="A103" s="65" t="str">
        <f t="array" ref="A103">INDEX(G:G,SMALL(IF($I$14:$I$119&gt;0,ROW($14:$119),4^8),ROW(G90)))&amp;""</f>
        <v/>
      </c>
      <c r="B103" s="66"/>
      <c r="C103" s="67" t="str">
        <f t="shared" si="5"/>
        <v/>
      </c>
      <c r="D103" s="68" t="str">
        <f t="shared" si="6"/>
        <v/>
      </c>
      <c r="E103" s="68" t="str">
        <f t="shared" si="7"/>
        <v/>
      </c>
      <c r="F103" s="69" t="str">
        <f t="shared" si="8"/>
        <v/>
      </c>
      <c r="G103" s="70" t="s">
        <v>288</v>
      </c>
      <c r="H103" s="72" t="s">
        <v>289</v>
      </c>
      <c r="I103" s="63">
        <v>0</v>
      </c>
      <c r="K103" s="52"/>
      <c r="L103" s="53" t="str">
        <f t="shared" si="9"/>
        <v/>
      </c>
      <c r="M103" s="52"/>
      <c r="N103" s="82"/>
    </row>
    <row r="104" spans="1:14" ht="18" customHeight="1">
      <c r="A104" s="65" t="str">
        <f t="array" ref="A104">INDEX(G:G,SMALL(IF($I$14:$I$119&gt;0,ROW($14:$119),4^8),ROW(G91)))&amp;""</f>
        <v/>
      </c>
      <c r="B104" s="66"/>
      <c r="C104" s="67" t="str">
        <f t="shared" si="5"/>
        <v/>
      </c>
      <c r="D104" s="68" t="str">
        <f t="shared" si="6"/>
        <v/>
      </c>
      <c r="E104" s="68" t="str">
        <f t="shared" si="7"/>
        <v/>
      </c>
      <c r="F104" s="69" t="str">
        <f t="shared" si="8"/>
        <v/>
      </c>
      <c r="G104" s="70" t="s">
        <v>290</v>
      </c>
      <c r="H104" s="71" t="s">
        <v>291</v>
      </c>
      <c r="I104" s="63">
        <v>0</v>
      </c>
      <c r="K104" s="52"/>
      <c r="L104" s="53" t="str">
        <f t="shared" si="9"/>
        <v/>
      </c>
      <c r="M104" s="52"/>
      <c r="N104" s="82"/>
    </row>
    <row r="105" spans="1:14" ht="18" customHeight="1">
      <c r="A105" s="65" t="str">
        <f t="array" ref="A105">INDEX(G:G,SMALL(IF($I$14:$I$119&gt;0,ROW($14:$119),4^8),ROW(G92)))&amp;""</f>
        <v/>
      </c>
      <c r="B105" s="66"/>
      <c r="C105" s="67" t="str">
        <f t="shared" si="5"/>
        <v/>
      </c>
      <c r="D105" s="68" t="str">
        <f t="shared" si="6"/>
        <v/>
      </c>
      <c r="E105" s="68" t="str">
        <f t="shared" si="7"/>
        <v/>
      </c>
      <c r="F105" s="69" t="str">
        <f t="shared" si="8"/>
        <v/>
      </c>
      <c r="G105" s="70" t="s">
        <v>292</v>
      </c>
      <c r="H105" s="72" t="s">
        <v>293</v>
      </c>
      <c r="I105" s="63">
        <v>0</v>
      </c>
      <c r="K105" s="52"/>
      <c r="L105" s="53" t="str">
        <f t="shared" si="9"/>
        <v/>
      </c>
      <c r="M105" s="52"/>
      <c r="N105" s="82"/>
    </row>
    <row r="106" spans="1:14" ht="18" customHeight="1">
      <c r="A106" s="65" t="str">
        <f t="array" ref="A106">INDEX(G:G,SMALL(IF($I$14:$I$119&gt;0,ROW($14:$119),4^8),ROW(G93)))&amp;""</f>
        <v/>
      </c>
      <c r="B106" s="66"/>
      <c r="C106" s="67" t="str">
        <f t="shared" si="5"/>
        <v/>
      </c>
      <c r="D106" s="68" t="str">
        <f t="shared" si="6"/>
        <v/>
      </c>
      <c r="E106" s="68" t="str">
        <f t="shared" si="7"/>
        <v/>
      </c>
      <c r="F106" s="69" t="str">
        <f t="shared" si="8"/>
        <v/>
      </c>
      <c r="G106" s="70" t="s">
        <v>294</v>
      </c>
      <c r="H106" s="72" t="s">
        <v>295</v>
      </c>
      <c r="I106" s="63">
        <f>('[1]Z08_1 一般公共预算财政拨款基本支出决算明细表(财决08-'!CT$9)*1</f>
        <v>0</v>
      </c>
      <c r="K106" s="52"/>
      <c r="L106" s="53" t="str">
        <f t="shared" si="9"/>
        <v/>
      </c>
      <c r="M106" s="52"/>
      <c r="N106" s="82"/>
    </row>
    <row r="107" spans="1:14" ht="18" customHeight="1">
      <c r="A107" s="65" t="str">
        <f t="array" ref="A107">INDEX(G:G,SMALL(IF($I$14:$I$119&gt;0,ROW($14:$119),4^8),ROW(G94)))&amp;""</f>
        <v/>
      </c>
      <c r="B107" s="66"/>
      <c r="C107" s="67" t="str">
        <f t="shared" si="5"/>
        <v/>
      </c>
      <c r="D107" s="68" t="str">
        <f t="shared" si="6"/>
        <v/>
      </c>
      <c r="E107" s="68" t="str">
        <f t="shared" si="7"/>
        <v/>
      </c>
      <c r="F107" s="69" t="str">
        <f t="shared" si="8"/>
        <v/>
      </c>
      <c r="G107" s="70" t="s">
        <v>296</v>
      </c>
      <c r="H107" s="72" t="s">
        <v>291</v>
      </c>
      <c r="I107" s="63">
        <f>('[1]Z08_1 一般公共预算财政拨款基本支出决算明细表(财决08-'!CU$9)*1</f>
        <v>0</v>
      </c>
      <c r="K107" s="52"/>
      <c r="L107" s="53" t="str">
        <f t="shared" si="9"/>
        <v/>
      </c>
      <c r="M107" s="52"/>
      <c r="N107" s="82"/>
    </row>
    <row r="108" spans="1:14" ht="46.8">
      <c r="A108" s="85"/>
      <c r="B108" s="85"/>
      <c r="C108" s="86"/>
      <c r="G108" s="52" t="s">
        <v>297</v>
      </c>
      <c r="H108" s="53" t="s">
        <v>298</v>
      </c>
      <c r="I108" s="63">
        <f>('[1]Z08_1 一般公共预算财政拨款基本支出决算明细表(财决08-'!CV$9)*1</f>
        <v>0</v>
      </c>
    </row>
    <row r="109" spans="1:14">
      <c r="A109" s="87"/>
      <c r="B109" s="87"/>
      <c r="C109" s="88"/>
      <c r="G109" s="52" t="s">
        <v>299</v>
      </c>
      <c r="H109" s="53" t="s">
        <v>300</v>
      </c>
      <c r="I109" s="63">
        <f>('[1]Z08_1 一般公共预算财政拨款基本支出决算明细表(财决08-'!CW$9)*1</f>
        <v>0</v>
      </c>
    </row>
    <row r="110" spans="1:14">
      <c r="A110" s="87"/>
      <c r="B110" s="87"/>
      <c r="C110" s="88"/>
      <c r="G110" s="52" t="s">
        <v>301</v>
      </c>
      <c r="H110" s="53" t="s">
        <v>302</v>
      </c>
      <c r="I110" s="63">
        <f>('[1]Z08_1 一般公共预算财政拨款基本支出决算明细表(财决08-'!CX$9)*1</f>
        <v>0</v>
      </c>
    </row>
    <row r="111" spans="1:14" ht="31.2">
      <c r="A111" s="87"/>
      <c r="B111" s="87"/>
      <c r="C111" s="88"/>
      <c r="D111" s="89"/>
      <c r="G111" s="52" t="s">
        <v>303</v>
      </c>
      <c r="H111" s="53" t="s">
        <v>293</v>
      </c>
      <c r="I111" s="63">
        <f>('[1]Z08_1 一般公共预算财政拨款基本支出决算明细表(财决08-'!CY$9)*1</f>
        <v>0</v>
      </c>
    </row>
    <row r="112" spans="1:14" ht="46.8">
      <c r="G112" s="52" t="s">
        <v>304</v>
      </c>
      <c r="H112" s="53" t="s">
        <v>305</v>
      </c>
      <c r="I112" s="63">
        <v>0</v>
      </c>
    </row>
    <row r="113" spans="7:9" ht="46.8">
      <c r="G113" s="52" t="s">
        <v>306</v>
      </c>
      <c r="H113" s="53" t="s">
        <v>307</v>
      </c>
      <c r="I113" s="63">
        <v>0</v>
      </c>
    </row>
    <row r="114" spans="7:9" ht="46.8">
      <c r="G114" s="52" t="s">
        <v>308</v>
      </c>
      <c r="H114" s="53" t="s">
        <v>309</v>
      </c>
      <c r="I114" s="63">
        <v>0</v>
      </c>
    </row>
    <row r="115" spans="7:9">
      <c r="G115" s="52" t="s">
        <v>310</v>
      </c>
      <c r="H115" s="53" t="s">
        <v>311</v>
      </c>
      <c r="I115" s="63">
        <f>('[1]Z08_1 一般公共预算财政拨款基本支出决算明细表(财决08-'!DC$9)*1</f>
        <v>0</v>
      </c>
    </row>
    <row r="116" spans="7:9">
      <c r="G116" s="52" t="s">
        <v>312</v>
      </c>
      <c r="H116" s="53" t="s">
        <v>313</v>
      </c>
      <c r="I116" s="63">
        <f>('[1]Z08_1 一般公共预算财政拨款基本支出决算明细表(财决08-'!DD$9)*1</f>
        <v>0</v>
      </c>
    </row>
    <row r="117" spans="7:9" ht="31.2">
      <c r="G117" s="52" t="s">
        <v>314</v>
      </c>
      <c r="H117" s="53" t="s">
        <v>315</v>
      </c>
      <c r="I117" s="63">
        <f>('[1]Z08_1 一般公共预算财政拨款基本支出决算明细表(财决08-'!DE$9)*1</f>
        <v>0</v>
      </c>
    </row>
    <row r="118" spans="7:9" ht="78">
      <c r="G118" s="52" t="s">
        <v>316</v>
      </c>
      <c r="H118" s="53" t="s">
        <v>317</v>
      </c>
      <c r="I118" s="63">
        <f>('[1]Z08_1 一般公共预算财政拨款基本支出决算明细表(财决08-'!DF$9)*1</f>
        <v>0</v>
      </c>
    </row>
    <row r="119" spans="7:9">
      <c r="G119" s="52" t="s">
        <v>318</v>
      </c>
      <c r="H119" s="53" t="s">
        <v>311</v>
      </c>
      <c r="I119" s="63">
        <f>('[1]Z08_1 一般公共预算财政拨款基本支出决算明细表(财决08-'!DG$9)*1</f>
        <v>0</v>
      </c>
    </row>
    <row r="120" spans="7:9">
      <c r="I120" s="63"/>
    </row>
    <row r="121" spans="7:9">
      <c r="I121" s="63"/>
    </row>
    <row r="122" spans="7:9">
      <c r="I122" s="63"/>
    </row>
    <row r="123" spans="7:9">
      <c r="I123" s="63"/>
    </row>
    <row r="124" spans="7:9">
      <c r="I124" s="63"/>
    </row>
    <row r="125" spans="7:9">
      <c r="I125" s="63"/>
    </row>
    <row r="126" spans="7:9">
      <c r="I126" s="63"/>
    </row>
    <row r="127" spans="7:9">
      <c r="I127" s="63"/>
    </row>
    <row r="128" spans="7:9">
      <c r="I128" s="63"/>
    </row>
    <row r="129" spans="9:9">
      <c r="I129" s="63"/>
    </row>
    <row r="130" spans="9:9">
      <c r="I130" s="63"/>
    </row>
  </sheetData>
  <mergeCells count="9">
    <mergeCell ref="A1:F1"/>
    <mergeCell ref="A8:C8"/>
    <mergeCell ref="A12:C12"/>
    <mergeCell ref="A13:C13"/>
    <mergeCell ref="C9:C11"/>
    <mergeCell ref="D8:D11"/>
    <mergeCell ref="E8:E11"/>
    <mergeCell ref="F8:F11"/>
    <mergeCell ref="A9:B11"/>
  </mergeCells>
  <phoneticPr fontId="13" type="noConversion"/>
  <conditionalFormatting sqref="A14:A107">
    <cfRule type="expression" dxfId="6" priority="3" stopIfTrue="1">
      <formula>ISNUMBER($D14)</formula>
    </cfRule>
  </conditionalFormatting>
  <conditionalFormatting sqref="B14:B107">
    <cfRule type="expression" dxfId="5" priority="2" stopIfTrue="1">
      <formula>ISNUMBER($D14)</formula>
    </cfRule>
  </conditionalFormatting>
  <conditionalFormatting sqref="C14:F107">
    <cfRule type="expression" dxfId="4" priority="1" stopIfTrue="1">
      <formula>ISNUMBER($D14)</formula>
    </cfRule>
  </conditionalFormatting>
  <printOptions horizontalCentered="1"/>
  <pageMargins left="0.35433070866141703" right="0.35433070866141703" top="0.39370078740157499" bottom="0.39370078740157499" header="0.511811023622047" footer="0.19685039370078702"/>
  <pageSetup paperSize="9" orientation="landscape" r:id="rId1"/>
  <headerFooter alignWithMargins="0">
    <oddFooter>&amp;C第 &amp;P 页</oddFooter>
  </headerFooter>
</worksheet>
</file>

<file path=xl/worksheets/sheet8.xml><?xml version="1.0" encoding="utf-8"?>
<worksheet xmlns="http://schemas.openxmlformats.org/spreadsheetml/2006/main" xmlns:r="http://schemas.openxmlformats.org/officeDocument/2006/relationships">
  <sheetPr codeName="Sheet8"/>
  <dimension ref="A1:HR23"/>
  <sheetViews>
    <sheetView showZeros="0" workbookViewId="0">
      <selection activeCell="H10" sqref="H10"/>
    </sheetView>
  </sheetViews>
  <sheetFormatPr defaultColWidth="9" defaultRowHeight="15.6"/>
  <cols>
    <col min="1" max="1" width="53" style="6" customWidth="1"/>
    <col min="2" max="2" width="54.19921875" style="6" customWidth="1"/>
    <col min="3" max="16384" width="9" style="6"/>
  </cols>
  <sheetData>
    <row r="1" spans="1:226" ht="25.8">
      <c r="A1" s="263" t="s">
        <v>319</v>
      </c>
      <c r="B1" s="263"/>
      <c r="C1" s="33"/>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3"/>
      <c r="AY1" s="33"/>
      <c r="AZ1" s="33"/>
      <c r="BA1" s="33"/>
      <c r="BB1" s="33"/>
      <c r="BC1" s="33"/>
      <c r="BD1" s="33"/>
      <c r="BE1" s="33"/>
      <c r="BF1" s="33"/>
      <c r="BG1" s="33"/>
      <c r="BH1" s="33"/>
      <c r="BI1" s="33"/>
      <c r="BJ1" s="33"/>
      <c r="BK1" s="33"/>
      <c r="BL1" s="33"/>
      <c r="BM1" s="33"/>
      <c r="BN1" s="33"/>
      <c r="BO1" s="33"/>
      <c r="BP1" s="33"/>
      <c r="BQ1" s="33"/>
      <c r="BR1" s="33"/>
      <c r="BS1" s="33"/>
      <c r="BT1" s="33"/>
      <c r="BU1" s="33"/>
      <c r="BV1" s="33"/>
      <c r="BW1" s="33"/>
      <c r="BX1" s="33"/>
      <c r="BY1" s="33"/>
      <c r="BZ1" s="33"/>
      <c r="CA1" s="33"/>
      <c r="CB1" s="33"/>
      <c r="CC1" s="33"/>
      <c r="CD1" s="33"/>
      <c r="CE1" s="33"/>
      <c r="CF1" s="33"/>
      <c r="CG1" s="33"/>
      <c r="CH1" s="33"/>
      <c r="CI1" s="33"/>
      <c r="CJ1" s="33"/>
      <c r="CK1" s="33"/>
      <c r="CL1" s="33"/>
      <c r="CM1" s="33"/>
      <c r="CN1" s="33"/>
      <c r="CO1" s="33"/>
      <c r="CP1" s="33"/>
      <c r="CQ1" s="33"/>
      <c r="CR1" s="33"/>
      <c r="CS1" s="33"/>
      <c r="CT1" s="33"/>
      <c r="CU1" s="33"/>
      <c r="CV1" s="33"/>
      <c r="CW1" s="33"/>
      <c r="CX1" s="33"/>
      <c r="CY1" s="33"/>
      <c r="CZ1" s="33"/>
      <c r="DA1" s="33"/>
      <c r="DB1" s="33"/>
      <c r="DC1" s="33"/>
      <c r="DD1" s="33"/>
      <c r="DE1" s="33"/>
      <c r="DF1" s="33"/>
      <c r="DG1" s="33"/>
      <c r="DH1" s="33"/>
      <c r="DI1" s="33"/>
      <c r="DJ1" s="33"/>
      <c r="DK1" s="33"/>
      <c r="DL1" s="33"/>
      <c r="DM1" s="33"/>
      <c r="DN1" s="33"/>
      <c r="DO1" s="33"/>
      <c r="DP1" s="33"/>
      <c r="DQ1" s="33"/>
      <c r="DR1" s="33"/>
      <c r="DS1" s="33"/>
      <c r="DT1" s="33"/>
      <c r="DU1" s="33"/>
      <c r="DV1" s="33"/>
      <c r="DW1" s="33"/>
      <c r="DX1" s="33"/>
      <c r="DY1" s="33"/>
      <c r="DZ1" s="33"/>
      <c r="EA1" s="33"/>
      <c r="EB1" s="33"/>
      <c r="EC1" s="33"/>
      <c r="ED1" s="33"/>
      <c r="EE1" s="33"/>
      <c r="EF1" s="33"/>
      <c r="EG1" s="33"/>
      <c r="EH1" s="33"/>
      <c r="EI1" s="33"/>
      <c r="EJ1" s="33"/>
      <c r="EK1" s="33"/>
      <c r="EL1" s="33"/>
      <c r="EM1" s="33"/>
      <c r="EN1" s="33"/>
      <c r="EO1" s="33"/>
      <c r="EP1" s="33"/>
      <c r="EQ1" s="33"/>
      <c r="ER1" s="33"/>
      <c r="ES1" s="33"/>
      <c r="ET1" s="33"/>
      <c r="EU1" s="33"/>
      <c r="EV1" s="33"/>
      <c r="EW1" s="33"/>
      <c r="EX1" s="33"/>
      <c r="EY1" s="33"/>
      <c r="EZ1" s="33"/>
      <c r="FA1" s="33"/>
      <c r="FB1" s="33"/>
      <c r="FC1" s="33"/>
      <c r="FD1" s="33"/>
      <c r="FE1" s="33"/>
      <c r="FF1" s="33"/>
      <c r="FG1" s="33"/>
      <c r="FH1" s="33"/>
      <c r="FI1" s="33"/>
      <c r="FJ1" s="33"/>
      <c r="FK1" s="33"/>
      <c r="FL1" s="33"/>
      <c r="FM1" s="33"/>
      <c r="FN1" s="33"/>
      <c r="FO1" s="33"/>
      <c r="FP1" s="33"/>
      <c r="FQ1" s="33"/>
      <c r="FR1" s="33"/>
      <c r="FS1" s="33"/>
      <c r="FT1" s="33"/>
      <c r="FU1" s="33"/>
      <c r="FV1" s="33"/>
      <c r="FW1" s="33"/>
      <c r="FX1" s="33"/>
      <c r="FY1" s="33"/>
      <c r="FZ1" s="33"/>
      <c r="GA1" s="33"/>
      <c r="GB1" s="33"/>
      <c r="GC1" s="33"/>
      <c r="GD1" s="33"/>
      <c r="GE1" s="33"/>
      <c r="GF1" s="33"/>
      <c r="GG1" s="33"/>
      <c r="GH1" s="33"/>
      <c r="GI1" s="33"/>
      <c r="GJ1" s="33"/>
      <c r="GK1" s="33"/>
      <c r="GL1" s="33"/>
      <c r="GM1" s="33"/>
      <c r="GN1" s="33"/>
      <c r="GO1" s="33"/>
      <c r="GP1" s="33"/>
      <c r="GQ1" s="33"/>
      <c r="GR1" s="33"/>
      <c r="GS1" s="33"/>
      <c r="GT1" s="33"/>
      <c r="GU1" s="33"/>
      <c r="GV1" s="33"/>
      <c r="GW1" s="33"/>
      <c r="GX1" s="33"/>
      <c r="GY1" s="33"/>
      <c r="GZ1" s="33"/>
      <c r="HA1" s="33"/>
      <c r="HB1" s="33"/>
      <c r="HC1" s="33"/>
      <c r="HD1" s="33"/>
      <c r="HE1" s="33"/>
      <c r="HF1" s="33"/>
      <c r="HG1" s="33"/>
      <c r="HH1" s="33"/>
      <c r="HI1" s="33"/>
      <c r="HJ1" s="33"/>
      <c r="HK1" s="33"/>
      <c r="HL1" s="33"/>
      <c r="HM1" s="33"/>
      <c r="HN1" s="33"/>
      <c r="HO1" s="33"/>
      <c r="HP1" s="33"/>
      <c r="HQ1" s="33"/>
      <c r="HR1" s="33"/>
    </row>
    <row r="2" spans="1:226" ht="22.2">
      <c r="A2" s="34"/>
      <c r="B2" s="24" t="s">
        <v>320</v>
      </c>
      <c r="C2" s="33"/>
      <c r="D2" s="33"/>
      <c r="E2" s="33"/>
      <c r="F2" s="33"/>
      <c r="G2" s="33"/>
      <c r="H2" s="33"/>
      <c r="I2" s="33"/>
      <c r="J2" s="33"/>
      <c r="K2" s="33"/>
      <c r="L2" s="33"/>
      <c r="M2" s="33"/>
      <c r="N2" s="33"/>
      <c r="O2" s="33"/>
      <c r="P2" s="33"/>
      <c r="Q2" s="33"/>
      <c r="R2" s="33"/>
      <c r="S2" s="33"/>
      <c r="T2" s="33"/>
      <c r="U2" s="33"/>
      <c r="V2" s="33"/>
      <c r="W2" s="33"/>
      <c r="X2" s="33"/>
      <c r="Y2" s="33"/>
      <c r="Z2" s="33"/>
      <c r="AA2" s="33"/>
      <c r="AB2" s="33"/>
      <c r="AC2" s="33"/>
      <c r="AD2" s="33"/>
      <c r="AE2" s="33"/>
      <c r="AF2" s="33"/>
      <c r="AG2" s="33"/>
      <c r="AH2" s="33"/>
      <c r="AI2" s="33"/>
      <c r="AJ2" s="33"/>
      <c r="AK2" s="33"/>
      <c r="AL2" s="33"/>
      <c r="AM2" s="33"/>
      <c r="AN2" s="33"/>
      <c r="AO2" s="33"/>
      <c r="AP2" s="33"/>
      <c r="AQ2" s="33"/>
      <c r="AR2" s="33"/>
      <c r="AS2" s="33"/>
      <c r="AT2" s="33"/>
      <c r="AU2" s="33"/>
      <c r="AV2" s="33"/>
      <c r="AW2" s="33"/>
      <c r="AX2" s="33"/>
      <c r="AY2" s="33"/>
      <c r="AZ2" s="33"/>
      <c r="BA2" s="33"/>
      <c r="BB2" s="33"/>
      <c r="BC2" s="33"/>
      <c r="BD2" s="33"/>
      <c r="BE2" s="33"/>
      <c r="BF2" s="33"/>
      <c r="BG2" s="33"/>
      <c r="BH2" s="33"/>
      <c r="BI2" s="33"/>
      <c r="BJ2" s="33"/>
      <c r="BK2" s="33"/>
      <c r="BL2" s="33"/>
      <c r="BM2" s="33"/>
      <c r="BN2" s="33"/>
      <c r="BO2" s="33"/>
      <c r="BP2" s="33"/>
      <c r="BQ2" s="33"/>
      <c r="BR2" s="33"/>
      <c r="BS2" s="33"/>
      <c r="BT2" s="33"/>
      <c r="BU2" s="33"/>
      <c r="BV2" s="33"/>
      <c r="BW2" s="33"/>
      <c r="BX2" s="33"/>
      <c r="BY2" s="33"/>
      <c r="BZ2" s="33"/>
      <c r="CA2" s="33"/>
      <c r="CB2" s="33"/>
      <c r="CC2" s="33"/>
      <c r="CD2" s="33"/>
      <c r="CE2" s="33"/>
      <c r="CF2" s="33"/>
      <c r="CG2" s="33"/>
      <c r="CH2" s="33"/>
      <c r="CI2" s="33"/>
      <c r="CJ2" s="33"/>
      <c r="CK2" s="33"/>
      <c r="CL2" s="33"/>
      <c r="CM2" s="33"/>
      <c r="CN2" s="33"/>
      <c r="CO2" s="33"/>
      <c r="CP2" s="33"/>
      <c r="CQ2" s="33"/>
      <c r="CR2" s="33"/>
      <c r="CS2" s="33"/>
      <c r="CT2" s="33"/>
      <c r="CU2" s="33"/>
      <c r="CV2" s="33"/>
      <c r="CW2" s="33"/>
      <c r="CX2" s="33"/>
      <c r="CY2" s="33"/>
      <c r="CZ2" s="33"/>
      <c r="DA2" s="33"/>
      <c r="DB2" s="33"/>
      <c r="DC2" s="33"/>
      <c r="DD2" s="33"/>
      <c r="DE2" s="33"/>
      <c r="DF2" s="33"/>
      <c r="DG2" s="33"/>
      <c r="DH2" s="33"/>
      <c r="DI2" s="33"/>
      <c r="DJ2" s="33"/>
      <c r="DK2" s="33"/>
      <c r="DL2" s="33"/>
      <c r="DM2" s="33"/>
      <c r="DN2" s="33"/>
      <c r="DO2" s="33"/>
      <c r="DP2" s="33"/>
      <c r="DQ2" s="33"/>
      <c r="DR2" s="33"/>
      <c r="DS2" s="33"/>
      <c r="DT2" s="33"/>
      <c r="DU2" s="33"/>
      <c r="DV2" s="33"/>
      <c r="DW2" s="33"/>
      <c r="DX2" s="33"/>
      <c r="DY2" s="33"/>
      <c r="DZ2" s="33"/>
      <c r="EA2" s="33"/>
      <c r="EB2" s="33"/>
      <c r="EC2" s="33"/>
      <c r="ED2" s="33"/>
      <c r="EE2" s="33"/>
      <c r="EF2" s="33"/>
      <c r="EG2" s="33"/>
      <c r="EH2" s="33"/>
      <c r="EI2" s="33"/>
      <c r="EJ2" s="33"/>
      <c r="EK2" s="33"/>
      <c r="EL2" s="33"/>
      <c r="EM2" s="33"/>
      <c r="EN2" s="33"/>
      <c r="EO2" s="33"/>
      <c r="EP2" s="33"/>
      <c r="EQ2" s="33"/>
      <c r="ER2" s="33"/>
      <c r="ES2" s="33"/>
      <c r="ET2" s="33"/>
      <c r="EU2" s="33"/>
      <c r="EV2" s="33"/>
      <c r="EW2" s="33"/>
      <c r="EX2" s="33"/>
      <c r="EY2" s="33"/>
      <c r="EZ2" s="33"/>
      <c r="FA2" s="33"/>
      <c r="FB2" s="33"/>
      <c r="FC2" s="33"/>
      <c r="FD2" s="33"/>
      <c r="FE2" s="33"/>
      <c r="FF2" s="33"/>
      <c r="FG2" s="33"/>
      <c r="FH2" s="33"/>
      <c r="FI2" s="33"/>
      <c r="FJ2" s="33"/>
      <c r="FK2" s="33"/>
      <c r="FL2" s="33"/>
      <c r="FM2" s="33"/>
      <c r="FN2" s="33"/>
      <c r="FO2" s="33"/>
      <c r="FP2" s="33"/>
      <c r="FQ2" s="33"/>
      <c r="FR2" s="33"/>
      <c r="FS2" s="33"/>
      <c r="FT2" s="33"/>
      <c r="FU2" s="33"/>
      <c r="FV2" s="33"/>
      <c r="FW2" s="33"/>
      <c r="FX2" s="33"/>
      <c r="FY2" s="33"/>
      <c r="FZ2" s="33"/>
      <c r="GA2" s="33"/>
      <c r="GB2" s="33"/>
      <c r="GC2" s="33"/>
      <c r="GD2" s="33"/>
      <c r="GE2" s="33"/>
      <c r="GF2" s="33"/>
      <c r="GG2" s="33"/>
      <c r="GH2" s="33"/>
      <c r="GI2" s="33"/>
      <c r="GJ2" s="33"/>
      <c r="GK2" s="33"/>
      <c r="GL2" s="33"/>
      <c r="GM2" s="33"/>
      <c r="GN2" s="33"/>
      <c r="GO2" s="33"/>
      <c r="GP2" s="33"/>
      <c r="GQ2" s="33"/>
      <c r="GR2" s="33"/>
      <c r="GS2" s="33"/>
      <c r="GT2" s="33"/>
      <c r="GU2" s="33"/>
      <c r="GV2" s="33"/>
      <c r="GW2" s="33"/>
      <c r="GX2" s="33"/>
      <c r="GY2" s="33"/>
      <c r="GZ2" s="33"/>
      <c r="HA2" s="33"/>
      <c r="HB2" s="33"/>
      <c r="HC2" s="33"/>
      <c r="HD2" s="33"/>
      <c r="HE2" s="33"/>
      <c r="HF2" s="33"/>
      <c r="HG2" s="33"/>
      <c r="HH2" s="33"/>
      <c r="HI2" s="33"/>
      <c r="HJ2" s="33"/>
      <c r="HK2" s="33"/>
      <c r="HL2" s="33"/>
      <c r="HM2" s="33"/>
      <c r="HN2" s="33"/>
      <c r="HO2" s="33"/>
      <c r="HP2" s="33"/>
      <c r="HQ2" s="33"/>
      <c r="HR2" s="33"/>
    </row>
    <row r="3" spans="1:226">
      <c r="A3" s="9" t="str">
        <f>'01收入支出决算总表'!A3</f>
        <v>部门：益阳市城市管理行政执法局</v>
      </c>
      <c r="B3" s="35" t="s">
        <v>321</v>
      </c>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c r="BN3" s="33"/>
      <c r="BO3" s="33"/>
      <c r="BP3" s="33"/>
      <c r="BQ3" s="33"/>
      <c r="BR3" s="33"/>
      <c r="BS3" s="33"/>
      <c r="BT3" s="33"/>
      <c r="BU3" s="33"/>
      <c r="BV3" s="33"/>
      <c r="BW3" s="33"/>
      <c r="BX3" s="33"/>
      <c r="BY3" s="33"/>
      <c r="BZ3" s="33"/>
      <c r="CA3" s="33"/>
      <c r="CB3" s="33"/>
      <c r="CC3" s="33"/>
      <c r="CD3" s="33"/>
      <c r="CE3" s="33"/>
      <c r="CF3" s="33"/>
      <c r="CG3" s="33"/>
      <c r="CH3" s="33"/>
      <c r="CI3" s="33"/>
      <c r="CJ3" s="33"/>
      <c r="CK3" s="33"/>
      <c r="CL3" s="33"/>
      <c r="CM3" s="33"/>
      <c r="CN3" s="33"/>
      <c r="CO3" s="33"/>
      <c r="CP3" s="33"/>
      <c r="CQ3" s="33"/>
      <c r="CR3" s="33"/>
      <c r="CS3" s="33"/>
      <c r="CT3" s="33"/>
      <c r="CU3" s="33"/>
      <c r="CV3" s="33"/>
      <c r="CW3" s="33"/>
      <c r="CX3" s="33"/>
      <c r="CY3" s="33"/>
      <c r="CZ3" s="33"/>
      <c r="DA3" s="33"/>
      <c r="DB3" s="33"/>
      <c r="DC3" s="33"/>
      <c r="DD3" s="33"/>
      <c r="DE3" s="33"/>
      <c r="DF3" s="33"/>
      <c r="DG3" s="33"/>
      <c r="DH3" s="33"/>
      <c r="DI3" s="33"/>
      <c r="DJ3" s="33"/>
      <c r="DK3" s="33"/>
      <c r="DL3" s="33"/>
      <c r="DM3" s="33"/>
      <c r="DN3" s="33"/>
      <c r="DO3" s="33"/>
      <c r="DP3" s="33"/>
      <c r="DQ3" s="33"/>
      <c r="DR3" s="33"/>
      <c r="DS3" s="33"/>
      <c r="DT3" s="33"/>
      <c r="DU3" s="33"/>
      <c r="DV3" s="33"/>
      <c r="DW3" s="33"/>
      <c r="DX3" s="33"/>
      <c r="DY3" s="33"/>
      <c r="DZ3" s="33"/>
      <c r="EA3" s="33"/>
      <c r="EB3" s="33"/>
      <c r="EC3" s="33"/>
      <c r="ED3" s="33"/>
      <c r="EE3" s="33"/>
      <c r="EF3" s="33"/>
      <c r="EG3" s="33"/>
      <c r="EH3" s="33"/>
      <c r="EI3" s="33"/>
      <c r="EJ3" s="33"/>
      <c r="EK3" s="33"/>
      <c r="EL3" s="33"/>
      <c r="EM3" s="33"/>
      <c r="EN3" s="33"/>
      <c r="EO3" s="33"/>
      <c r="EP3" s="33"/>
      <c r="EQ3" s="33"/>
      <c r="ER3" s="33"/>
      <c r="ES3" s="33"/>
      <c r="ET3" s="33"/>
      <c r="EU3" s="33"/>
      <c r="EV3" s="33"/>
      <c r="EW3" s="33"/>
      <c r="EX3" s="33"/>
      <c r="EY3" s="33"/>
      <c r="EZ3" s="33"/>
      <c r="FA3" s="33"/>
      <c r="FB3" s="33"/>
      <c r="FC3" s="33"/>
      <c r="FD3" s="33"/>
      <c r="FE3" s="33"/>
      <c r="FF3" s="33"/>
      <c r="FG3" s="33"/>
      <c r="FH3" s="33"/>
      <c r="FI3" s="33"/>
      <c r="FJ3" s="33"/>
      <c r="FK3" s="33"/>
      <c r="FL3" s="33"/>
      <c r="FM3" s="33"/>
      <c r="FN3" s="33"/>
      <c r="FO3" s="33"/>
      <c r="FP3" s="33"/>
      <c r="FQ3" s="33"/>
      <c r="FR3" s="33"/>
      <c r="FS3" s="33"/>
      <c r="FT3" s="33"/>
      <c r="FU3" s="33"/>
      <c r="FV3" s="33"/>
      <c r="FW3" s="33"/>
      <c r="FX3" s="33"/>
      <c r="FY3" s="33"/>
      <c r="FZ3" s="33"/>
      <c r="GA3" s="33"/>
      <c r="GB3" s="33"/>
      <c r="GC3" s="33"/>
      <c r="GD3" s="33"/>
      <c r="GE3" s="33"/>
      <c r="GF3" s="33"/>
      <c r="GG3" s="33"/>
      <c r="GH3" s="33"/>
      <c r="GI3" s="33"/>
      <c r="GJ3" s="33"/>
      <c r="GK3" s="33"/>
      <c r="GL3" s="33"/>
      <c r="GM3" s="33"/>
      <c r="GN3" s="33"/>
      <c r="GO3" s="33"/>
      <c r="GP3" s="33"/>
      <c r="GQ3" s="33"/>
      <c r="GR3" s="33"/>
      <c r="GS3" s="33"/>
      <c r="GT3" s="33"/>
      <c r="GU3" s="33"/>
      <c r="GV3" s="33"/>
      <c r="GW3" s="33"/>
      <c r="GX3" s="33"/>
      <c r="GY3" s="33"/>
      <c r="GZ3" s="33"/>
      <c r="HA3" s="33"/>
      <c r="HB3" s="33"/>
      <c r="HC3" s="33"/>
      <c r="HD3" s="33"/>
      <c r="HE3" s="33"/>
      <c r="HF3" s="33"/>
      <c r="HG3" s="33"/>
      <c r="HH3" s="33"/>
      <c r="HI3" s="33"/>
      <c r="HJ3" s="33"/>
      <c r="HK3" s="33"/>
      <c r="HL3" s="33"/>
      <c r="HM3" s="33"/>
      <c r="HN3" s="33"/>
      <c r="HO3" s="33"/>
      <c r="HP3" s="33"/>
      <c r="HQ3" s="33"/>
      <c r="HR3" s="33"/>
    </row>
    <row r="4" spans="1:226" ht="23.1" customHeight="1">
      <c r="A4" s="36" t="s">
        <v>322</v>
      </c>
      <c r="B4" s="36" t="s">
        <v>11</v>
      </c>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AN4" s="37"/>
      <c r="AO4" s="37"/>
      <c r="AP4" s="37"/>
      <c r="AQ4" s="37"/>
      <c r="AR4" s="37"/>
      <c r="AS4" s="37"/>
      <c r="AT4" s="37"/>
      <c r="AU4" s="37"/>
      <c r="AV4" s="37"/>
      <c r="AW4" s="37"/>
      <c r="AX4" s="37"/>
      <c r="AY4" s="37"/>
      <c r="AZ4" s="37"/>
      <c r="BA4" s="37"/>
      <c r="BB4" s="37"/>
      <c r="BC4" s="37"/>
      <c r="BD4" s="37"/>
      <c r="BE4" s="37"/>
      <c r="BF4" s="37"/>
      <c r="BG4" s="37"/>
      <c r="BH4" s="37"/>
      <c r="BI4" s="37"/>
      <c r="BJ4" s="37"/>
      <c r="BK4" s="37"/>
      <c r="BL4" s="37"/>
      <c r="BM4" s="37"/>
      <c r="BN4" s="37"/>
      <c r="BO4" s="37"/>
      <c r="BP4" s="37"/>
      <c r="BQ4" s="37"/>
      <c r="BR4" s="37"/>
      <c r="BS4" s="37"/>
      <c r="BT4" s="37"/>
      <c r="BU4" s="37"/>
      <c r="BV4" s="37"/>
      <c r="BW4" s="37"/>
      <c r="BX4" s="37"/>
      <c r="BY4" s="37"/>
      <c r="BZ4" s="37"/>
      <c r="CA4" s="37"/>
      <c r="CB4" s="37"/>
      <c r="CC4" s="37"/>
      <c r="CD4" s="37"/>
      <c r="CE4" s="37"/>
      <c r="CF4" s="37"/>
      <c r="CG4" s="37"/>
      <c r="CH4" s="37"/>
      <c r="CI4" s="37"/>
      <c r="CJ4" s="37"/>
      <c r="CK4" s="37"/>
      <c r="CL4" s="37"/>
      <c r="CM4" s="37"/>
      <c r="CN4" s="37"/>
      <c r="CO4" s="37"/>
      <c r="CP4" s="37"/>
      <c r="CQ4" s="37"/>
      <c r="CR4" s="37"/>
      <c r="CS4" s="37"/>
      <c r="CT4" s="37"/>
      <c r="CU4" s="37"/>
      <c r="CV4" s="37"/>
      <c r="CW4" s="37"/>
      <c r="CX4" s="37"/>
      <c r="CY4" s="37"/>
      <c r="CZ4" s="37"/>
      <c r="DA4" s="37"/>
      <c r="DB4" s="37"/>
      <c r="DC4" s="37"/>
      <c r="DD4" s="37"/>
      <c r="DE4" s="37"/>
      <c r="DF4" s="37"/>
      <c r="DG4" s="37"/>
      <c r="DH4" s="37"/>
      <c r="DI4" s="37"/>
      <c r="DJ4" s="37"/>
      <c r="DK4" s="37"/>
      <c r="DL4" s="37"/>
      <c r="DM4" s="37"/>
      <c r="DN4" s="37"/>
      <c r="DO4" s="37"/>
      <c r="DP4" s="37"/>
      <c r="DQ4" s="37"/>
      <c r="DR4" s="37"/>
      <c r="DS4" s="37"/>
      <c r="DT4" s="37"/>
      <c r="DU4" s="37"/>
      <c r="DV4" s="37"/>
      <c r="DW4" s="37"/>
      <c r="DX4" s="37"/>
      <c r="DY4" s="37"/>
      <c r="DZ4" s="37"/>
      <c r="EA4" s="37"/>
      <c r="EB4" s="37"/>
      <c r="EC4" s="37"/>
      <c r="ED4" s="37"/>
      <c r="EE4" s="37"/>
      <c r="EF4" s="37"/>
      <c r="EG4" s="37"/>
      <c r="EH4" s="37"/>
      <c r="EI4" s="37"/>
      <c r="EJ4" s="37"/>
      <c r="EK4" s="37"/>
      <c r="EL4" s="37"/>
      <c r="EM4" s="37"/>
      <c r="EN4" s="37"/>
      <c r="EO4" s="37"/>
      <c r="EP4" s="37"/>
      <c r="EQ4" s="37"/>
      <c r="ER4" s="37"/>
      <c r="ES4" s="37"/>
      <c r="ET4" s="37"/>
      <c r="EU4" s="37"/>
      <c r="EV4" s="37"/>
      <c r="EW4" s="37"/>
      <c r="EX4" s="37"/>
      <c r="EY4" s="37"/>
      <c r="EZ4" s="37"/>
      <c r="FA4" s="37"/>
      <c r="FB4" s="37"/>
      <c r="FC4" s="37"/>
      <c r="FD4" s="37"/>
      <c r="FE4" s="37"/>
      <c r="FF4" s="37"/>
      <c r="FG4" s="37"/>
      <c r="FH4" s="37"/>
      <c r="FI4" s="37"/>
      <c r="FJ4" s="37"/>
      <c r="FK4" s="37"/>
      <c r="FL4" s="37"/>
      <c r="FM4" s="37"/>
      <c r="FN4" s="37"/>
      <c r="FO4" s="37"/>
      <c r="FP4" s="37"/>
      <c r="FQ4" s="37"/>
      <c r="FR4" s="37"/>
      <c r="FS4" s="37"/>
      <c r="FT4" s="37"/>
      <c r="FU4" s="37"/>
      <c r="FV4" s="37"/>
      <c r="FW4" s="37"/>
      <c r="FX4" s="37"/>
      <c r="FY4" s="37"/>
      <c r="FZ4" s="37"/>
      <c r="GA4" s="37"/>
      <c r="GB4" s="37"/>
      <c r="GC4" s="37"/>
      <c r="GD4" s="37"/>
      <c r="GE4" s="37"/>
      <c r="GF4" s="37"/>
      <c r="GG4" s="37"/>
      <c r="GH4" s="37"/>
      <c r="GI4" s="37"/>
      <c r="GJ4" s="37"/>
      <c r="GK4" s="37"/>
      <c r="GL4" s="37"/>
      <c r="GM4" s="37"/>
      <c r="GN4" s="37"/>
      <c r="GO4" s="37"/>
      <c r="GP4" s="37"/>
      <c r="GQ4" s="37"/>
      <c r="GR4" s="37"/>
      <c r="GS4" s="37"/>
      <c r="GT4" s="37"/>
      <c r="GU4" s="37"/>
      <c r="GV4" s="37"/>
      <c r="GW4" s="37"/>
      <c r="GX4" s="37"/>
      <c r="GY4" s="37"/>
      <c r="GZ4" s="37"/>
      <c r="HA4" s="37"/>
      <c r="HB4" s="37"/>
      <c r="HC4" s="37"/>
      <c r="HD4" s="37"/>
      <c r="HE4" s="37"/>
      <c r="HF4" s="37"/>
      <c r="HG4" s="37"/>
      <c r="HH4" s="37"/>
      <c r="HI4" s="37"/>
      <c r="HJ4" s="37"/>
      <c r="HK4" s="37"/>
      <c r="HL4" s="37"/>
      <c r="HM4" s="37"/>
      <c r="HN4" s="37"/>
      <c r="HO4" s="37"/>
      <c r="HP4" s="37"/>
      <c r="HQ4" s="37"/>
      <c r="HR4" s="37"/>
    </row>
    <row r="5" spans="1:226" ht="23.1" customHeight="1">
      <c r="A5" s="38" t="s">
        <v>323</v>
      </c>
      <c r="B5" s="39">
        <f>'[1]CS05 部门决算相关信息统计表'!$D$6</f>
        <v>51.14</v>
      </c>
      <c r="C5" s="37"/>
      <c r="D5" s="37"/>
      <c r="E5" s="37"/>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c r="CD5" s="37"/>
      <c r="CE5" s="37"/>
      <c r="CF5" s="37"/>
      <c r="CG5" s="37"/>
      <c r="CH5" s="37"/>
      <c r="CI5" s="37"/>
      <c r="CJ5" s="37"/>
      <c r="CK5" s="37"/>
      <c r="CL5" s="37"/>
      <c r="CM5" s="37"/>
      <c r="CN5" s="37"/>
      <c r="CO5" s="37"/>
      <c r="CP5" s="37"/>
      <c r="CQ5" s="37"/>
      <c r="CR5" s="37"/>
      <c r="CS5" s="37"/>
      <c r="CT5" s="37"/>
      <c r="CU5" s="37"/>
      <c r="CV5" s="37"/>
      <c r="CW5" s="37"/>
      <c r="CX5" s="37"/>
      <c r="CY5" s="37"/>
      <c r="CZ5" s="37"/>
      <c r="DA5" s="37"/>
      <c r="DB5" s="37"/>
      <c r="DC5" s="37"/>
      <c r="DD5" s="37"/>
      <c r="DE5" s="37"/>
      <c r="DF5" s="37"/>
      <c r="DG5" s="37"/>
      <c r="DH5" s="37"/>
      <c r="DI5" s="37"/>
      <c r="DJ5" s="37"/>
      <c r="DK5" s="37"/>
      <c r="DL5" s="37"/>
      <c r="DM5" s="37"/>
      <c r="DN5" s="37"/>
      <c r="DO5" s="37"/>
      <c r="DP5" s="37"/>
      <c r="DQ5" s="37"/>
      <c r="DR5" s="37"/>
      <c r="DS5" s="37"/>
      <c r="DT5" s="37"/>
      <c r="DU5" s="37"/>
      <c r="DV5" s="37"/>
      <c r="DW5" s="37"/>
      <c r="DX5" s="37"/>
      <c r="DY5" s="37"/>
      <c r="DZ5" s="37"/>
      <c r="EA5" s="37"/>
      <c r="EB5" s="37"/>
      <c r="EC5" s="37"/>
      <c r="ED5" s="37"/>
      <c r="EE5" s="37"/>
      <c r="EF5" s="37"/>
      <c r="EG5" s="37"/>
      <c r="EH5" s="37"/>
      <c r="EI5" s="37"/>
      <c r="EJ5" s="37"/>
      <c r="EK5" s="37"/>
      <c r="EL5" s="37"/>
      <c r="EM5" s="37"/>
      <c r="EN5" s="37"/>
      <c r="EO5" s="37"/>
      <c r="EP5" s="37"/>
      <c r="EQ5" s="37"/>
      <c r="ER5" s="37"/>
      <c r="ES5" s="37"/>
      <c r="ET5" s="37"/>
      <c r="EU5" s="37"/>
      <c r="EV5" s="37"/>
      <c r="EW5" s="37"/>
      <c r="EX5" s="37"/>
      <c r="EY5" s="37"/>
      <c r="EZ5" s="37"/>
      <c r="FA5" s="37"/>
      <c r="FB5" s="37"/>
      <c r="FC5" s="37"/>
      <c r="FD5" s="37"/>
      <c r="FE5" s="37"/>
      <c r="FF5" s="37"/>
      <c r="FG5" s="37"/>
      <c r="FH5" s="37"/>
      <c r="FI5" s="37"/>
      <c r="FJ5" s="37"/>
      <c r="FK5" s="37"/>
      <c r="FL5" s="37"/>
      <c r="FM5" s="37"/>
      <c r="FN5" s="37"/>
      <c r="FO5" s="37"/>
      <c r="FP5" s="37"/>
      <c r="FQ5" s="37"/>
      <c r="FR5" s="37"/>
      <c r="FS5" s="37"/>
      <c r="FT5" s="37"/>
      <c r="FU5" s="37"/>
      <c r="FV5" s="37"/>
      <c r="FW5" s="37"/>
      <c r="FX5" s="37"/>
      <c r="FY5" s="37"/>
      <c r="FZ5" s="37"/>
      <c r="GA5" s="37"/>
      <c r="GB5" s="37"/>
      <c r="GC5" s="37"/>
      <c r="GD5" s="37"/>
      <c r="GE5" s="37"/>
      <c r="GF5" s="37"/>
      <c r="GG5" s="37"/>
      <c r="GH5" s="37"/>
      <c r="GI5" s="37"/>
      <c r="GJ5" s="37"/>
      <c r="GK5" s="37"/>
      <c r="GL5" s="37"/>
      <c r="GM5" s="37"/>
      <c r="GN5" s="37"/>
      <c r="GO5" s="37"/>
      <c r="GP5" s="37"/>
      <c r="GQ5" s="37"/>
      <c r="GR5" s="37"/>
      <c r="GS5" s="37"/>
      <c r="GT5" s="37"/>
      <c r="GU5" s="37"/>
      <c r="GV5" s="37"/>
      <c r="GW5" s="37"/>
      <c r="GX5" s="37"/>
      <c r="GY5" s="37"/>
      <c r="GZ5" s="37"/>
      <c r="HA5" s="37"/>
      <c r="HB5" s="37"/>
      <c r="HC5" s="37"/>
      <c r="HD5" s="37"/>
      <c r="HE5" s="37"/>
      <c r="HF5" s="37"/>
      <c r="HG5" s="37"/>
      <c r="HH5" s="37"/>
      <c r="HI5" s="37"/>
      <c r="HJ5" s="37"/>
      <c r="HK5" s="37"/>
      <c r="HL5" s="37"/>
      <c r="HM5" s="37"/>
      <c r="HN5" s="37"/>
      <c r="HO5" s="37"/>
      <c r="HP5" s="37"/>
      <c r="HQ5" s="37"/>
      <c r="HR5" s="37"/>
    </row>
    <row r="6" spans="1:226" ht="23.1" customHeight="1">
      <c r="A6" s="40" t="s">
        <v>324</v>
      </c>
      <c r="B6" s="39">
        <f>'[1]CS05 部门决算相关信息统计表'!$D$7</f>
        <v>0</v>
      </c>
      <c r="C6" s="37"/>
      <c r="D6" s="37"/>
      <c r="E6" s="37"/>
      <c r="F6" s="37"/>
      <c r="G6" s="37"/>
      <c r="H6" s="37"/>
      <c r="I6" s="37"/>
      <c r="J6" s="37"/>
      <c r="K6" s="37"/>
      <c r="L6" s="37"/>
      <c r="M6" s="37"/>
      <c r="N6" s="37"/>
      <c r="O6" s="37"/>
      <c r="P6" s="37"/>
      <c r="Q6" s="37"/>
      <c r="R6" s="37"/>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c r="BT6" s="37"/>
      <c r="BU6" s="37"/>
      <c r="BV6" s="37"/>
      <c r="BW6" s="37"/>
      <c r="BX6" s="37"/>
      <c r="BY6" s="37"/>
      <c r="BZ6" s="37"/>
      <c r="CA6" s="37"/>
      <c r="CB6" s="37"/>
      <c r="CC6" s="37"/>
      <c r="CD6" s="37"/>
      <c r="CE6" s="37"/>
      <c r="CF6" s="37"/>
      <c r="CG6" s="37"/>
      <c r="CH6" s="37"/>
      <c r="CI6" s="37"/>
      <c r="CJ6" s="37"/>
      <c r="CK6" s="37"/>
      <c r="CL6" s="37"/>
      <c r="CM6" s="37"/>
      <c r="CN6" s="37"/>
      <c r="CO6" s="37"/>
      <c r="CP6" s="37"/>
      <c r="CQ6" s="37"/>
      <c r="CR6" s="37"/>
      <c r="CS6" s="37"/>
      <c r="CT6" s="37"/>
      <c r="CU6" s="37"/>
      <c r="CV6" s="37"/>
      <c r="CW6" s="37"/>
      <c r="CX6" s="37"/>
      <c r="CY6" s="37"/>
      <c r="CZ6" s="37"/>
      <c r="DA6" s="37"/>
      <c r="DB6" s="37"/>
      <c r="DC6" s="37"/>
      <c r="DD6" s="37"/>
      <c r="DE6" s="37"/>
      <c r="DF6" s="37"/>
      <c r="DG6" s="37"/>
      <c r="DH6" s="37"/>
      <c r="DI6" s="37"/>
      <c r="DJ6" s="37"/>
      <c r="DK6" s="37"/>
      <c r="DL6" s="37"/>
      <c r="DM6" s="37"/>
      <c r="DN6" s="37"/>
      <c r="DO6" s="37"/>
      <c r="DP6" s="37"/>
      <c r="DQ6" s="37"/>
      <c r="DR6" s="37"/>
      <c r="DS6" s="37"/>
      <c r="DT6" s="37"/>
      <c r="DU6" s="37"/>
      <c r="DV6" s="37"/>
      <c r="DW6" s="37"/>
      <c r="DX6" s="37"/>
      <c r="DY6" s="37"/>
      <c r="DZ6" s="37"/>
      <c r="EA6" s="37"/>
      <c r="EB6" s="37"/>
      <c r="EC6" s="37"/>
      <c r="ED6" s="37"/>
      <c r="EE6" s="37"/>
      <c r="EF6" s="37"/>
      <c r="EG6" s="37"/>
      <c r="EH6" s="37"/>
      <c r="EI6" s="37"/>
      <c r="EJ6" s="37"/>
      <c r="EK6" s="37"/>
      <c r="EL6" s="37"/>
      <c r="EM6" s="37"/>
      <c r="EN6" s="37"/>
      <c r="EO6" s="37"/>
      <c r="EP6" s="37"/>
      <c r="EQ6" s="37"/>
      <c r="ER6" s="37"/>
      <c r="ES6" s="37"/>
      <c r="ET6" s="37"/>
      <c r="EU6" s="37"/>
      <c r="EV6" s="37"/>
      <c r="EW6" s="37"/>
      <c r="EX6" s="37"/>
      <c r="EY6" s="37"/>
      <c r="EZ6" s="37"/>
      <c r="FA6" s="37"/>
      <c r="FB6" s="37"/>
      <c r="FC6" s="37"/>
      <c r="FD6" s="37"/>
      <c r="FE6" s="37"/>
      <c r="FF6" s="37"/>
      <c r="FG6" s="37"/>
      <c r="FH6" s="37"/>
      <c r="FI6" s="37"/>
      <c r="FJ6" s="37"/>
      <c r="FK6" s="37"/>
      <c r="FL6" s="37"/>
      <c r="FM6" s="37"/>
      <c r="FN6" s="37"/>
      <c r="FO6" s="37"/>
      <c r="FP6" s="37"/>
      <c r="FQ6" s="37"/>
      <c r="FR6" s="37"/>
      <c r="FS6" s="37"/>
      <c r="FT6" s="37"/>
      <c r="FU6" s="37"/>
      <c r="FV6" s="37"/>
      <c r="FW6" s="37"/>
      <c r="FX6" s="37"/>
      <c r="FY6" s="37"/>
      <c r="FZ6" s="37"/>
      <c r="GA6" s="37"/>
      <c r="GB6" s="37"/>
      <c r="GC6" s="37"/>
      <c r="GD6" s="37"/>
      <c r="GE6" s="37"/>
      <c r="GF6" s="37"/>
      <c r="GG6" s="37"/>
      <c r="GH6" s="37"/>
      <c r="GI6" s="37"/>
      <c r="GJ6" s="37"/>
      <c r="GK6" s="37"/>
      <c r="GL6" s="37"/>
      <c r="GM6" s="37"/>
      <c r="GN6" s="37"/>
      <c r="GO6" s="37"/>
      <c r="GP6" s="37"/>
      <c r="GQ6" s="37"/>
      <c r="GR6" s="37"/>
      <c r="GS6" s="37"/>
      <c r="GT6" s="37"/>
      <c r="GU6" s="37"/>
      <c r="GV6" s="37"/>
      <c r="GW6" s="37"/>
      <c r="GX6" s="37"/>
      <c r="GY6" s="37"/>
      <c r="GZ6" s="37"/>
      <c r="HA6" s="37"/>
      <c r="HB6" s="37"/>
      <c r="HC6" s="37"/>
      <c r="HD6" s="37"/>
      <c r="HE6" s="37"/>
      <c r="HF6" s="37"/>
      <c r="HG6" s="37"/>
      <c r="HH6" s="37"/>
      <c r="HI6" s="37"/>
      <c r="HJ6" s="37"/>
      <c r="HK6" s="37"/>
      <c r="HL6" s="37"/>
      <c r="HM6" s="37"/>
      <c r="HN6" s="37"/>
      <c r="HO6" s="37"/>
      <c r="HP6" s="37"/>
      <c r="HQ6" s="37"/>
      <c r="HR6" s="37"/>
    </row>
    <row r="7" spans="1:226" ht="23.1" customHeight="1">
      <c r="A7" s="40" t="s">
        <v>325</v>
      </c>
      <c r="B7" s="39">
        <f>'[1]CS05 部门决算相关信息统计表'!$D$8</f>
        <v>46.28</v>
      </c>
      <c r="C7" s="37"/>
      <c r="D7" s="37"/>
      <c r="E7" s="37"/>
      <c r="F7" s="37"/>
      <c r="G7" s="37"/>
      <c r="H7" s="37"/>
      <c r="I7" s="37"/>
      <c r="J7" s="37"/>
      <c r="K7" s="37"/>
      <c r="L7" s="37"/>
      <c r="M7" s="37"/>
      <c r="N7" s="37"/>
      <c r="O7" s="37"/>
      <c r="P7" s="37"/>
      <c r="Q7" s="37"/>
      <c r="R7" s="37"/>
      <c r="S7" s="37"/>
      <c r="T7" s="37"/>
      <c r="U7" s="37"/>
      <c r="V7" s="37"/>
      <c r="W7" s="37"/>
      <c r="X7" s="37"/>
      <c r="Y7" s="37"/>
      <c r="Z7" s="37"/>
      <c r="AA7" s="37"/>
      <c r="AB7" s="37"/>
      <c r="AC7" s="37"/>
      <c r="AD7" s="37"/>
      <c r="AE7" s="37"/>
      <c r="AF7" s="37"/>
      <c r="AG7" s="37"/>
      <c r="AH7" s="37"/>
      <c r="AI7" s="37"/>
      <c r="AJ7" s="37"/>
      <c r="AK7" s="37"/>
      <c r="AL7" s="37"/>
      <c r="AM7" s="37"/>
      <c r="AN7" s="37"/>
      <c r="AO7" s="37"/>
      <c r="AP7" s="37"/>
      <c r="AQ7" s="37"/>
      <c r="AR7" s="37"/>
      <c r="AS7" s="37"/>
      <c r="AT7" s="37"/>
      <c r="AU7" s="37"/>
      <c r="AV7" s="37"/>
      <c r="AW7" s="37"/>
      <c r="AX7" s="37"/>
      <c r="AY7" s="37"/>
      <c r="AZ7" s="37"/>
      <c r="BA7" s="37"/>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c r="CD7" s="37"/>
      <c r="CE7" s="37"/>
      <c r="CF7" s="37"/>
      <c r="CG7" s="37"/>
      <c r="CH7" s="37"/>
      <c r="CI7" s="37"/>
      <c r="CJ7" s="37"/>
      <c r="CK7" s="37"/>
      <c r="CL7" s="37"/>
      <c r="CM7" s="37"/>
      <c r="CN7" s="37"/>
      <c r="CO7" s="37"/>
      <c r="CP7" s="37"/>
      <c r="CQ7" s="37"/>
      <c r="CR7" s="37"/>
      <c r="CS7" s="37"/>
      <c r="CT7" s="37"/>
      <c r="CU7" s="37"/>
      <c r="CV7" s="37"/>
      <c r="CW7" s="37"/>
      <c r="CX7" s="37"/>
      <c r="CY7" s="37"/>
      <c r="CZ7" s="37"/>
      <c r="DA7" s="37"/>
      <c r="DB7" s="37"/>
      <c r="DC7" s="37"/>
      <c r="DD7" s="37"/>
      <c r="DE7" s="37"/>
      <c r="DF7" s="37"/>
      <c r="DG7" s="37"/>
      <c r="DH7" s="37"/>
      <c r="DI7" s="37"/>
      <c r="DJ7" s="37"/>
      <c r="DK7" s="37"/>
      <c r="DL7" s="37"/>
      <c r="DM7" s="37"/>
      <c r="DN7" s="37"/>
      <c r="DO7" s="37"/>
      <c r="DP7" s="37"/>
      <c r="DQ7" s="37"/>
      <c r="DR7" s="37"/>
      <c r="DS7" s="37"/>
      <c r="DT7" s="37"/>
      <c r="DU7" s="37"/>
      <c r="DV7" s="37"/>
      <c r="DW7" s="37"/>
      <c r="DX7" s="37"/>
      <c r="DY7" s="37"/>
      <c r="DZ7" s="37"/>
      <c r="EA7" s="37"/>
      <c r="EB7" s="37"/>
      <c r="EC7" s="37"/>
      <c r="ED7" s="37"/>
      <c r="EE7" s="37"/>
      <c r="EF7" s="37"/>
      <c r="EG7" s="37"/>
      <c r="EH7" s="37"/>
      <c r="EI7" s="37"/>
      <c r="EJ7" s="37"/>
      <c r="EK7" s="37"/>
      <c r="EL7" s="37"/>
      <c r="EM7" s="37"/>
      <c r="EN7" s="37"/>
      <c r="EO7" s="37"/>
      <c r="EP7" s="37"/>
      <c r="EQ7" s="37"/>
      <c r="ER7" s="37"/>
      <c r="ES7" s="37"/>
      <c r="ET7" s="37"/>
      <c r="EU7" s="37"/>
      <c r="EV7" s="37"/>
      <c r="EW7" s="37"/>
      <c r="EX7" s="37"/>
      <c r="EY7" s="37"/>
      <c r="EZ7" s="37"/>
      <c r="FA7" s="37"/>
      <c r="FB7" s="37"/>
      <c r="FC7" s="37"/>
      <c r="FD7" s="37"/>
      <c r="FE7" s="37"/>
      <c r="FF7" s="37"/>
      <c r="FG7" s="37"/>
      <c r="FH7" s="37"/>
      <c r="FI7" s="37"/>
      <c r="FJ7" s="37"/>
      <c r="FK7" s="37"/>
      <c r="FL7" s="37"/>
      <c r="FM7" s="37"/>
      <c r="FN7" s="37"/>
      <c r="FO7" s="37"/>
      <c r="FP7" s="37"/>
      <c r="FQ7" s="37"/>
      <c r="FR7" s="37"/>
      <c r="FS7" s="37"/>
      <c r="FT7" s="37"/>
      <c r="FU7" s="37"/>
      <c r="FV7" s="37"/>
      <c r="FW7" s="37"/>
      <c r="FX7" s="37"/>
      <c r="FY7" s="37"/>
      <c r="FZ7" s="37"/>
      <c r="GA7" s="37"/>
      <c r="GB7" s="37"/>
      <c r="GC7" s="37"/>
      <c r="GD7" s="37"/>
      <c r="GE7" s="37"/>
      <c r="GF7" s="37"/>
      <c r="GG7" s="37"/>
      <c r="GH7" s="37"/>
      <c r="GI7" s="37"/>
      <c r="GJ7" s="37"/>
      <c r="GK7" s="37"/>
      <c r="GL7" s="37"/>
      <c r="GM7" s="37"/>
      <c r="GN7" s="37"/>
      <c r="GO7" s="37"/>
      <c r="GP7" s="37"/>
      <c r="GQ7" s="37"/>
      <c r="GR7" s="37"/>
      <c r="GS7" s="37"/>
      <c r="GT7" s="37"/>
      <c r="GU7" s="37"/>
      <c r="GV7" s="37"/>
      <c r="GW7" s="37"/>
      <c r="GX7" s="37"/>
      <c r="GY7" s="37"/>
      <c r="GZ7" s="37"/>
      <c r="HA7" s="37"/>
      <c r="HB7" s="37"/>
      <c r="HC7" s="37"/>
      <c r="HD7" s="37"/>
      <c r="HE7" s="37"/>
      <c r="HF7" s="37"/>
      <c r="HG7" s="37"/>
      <c r="HH7" s="37"/>
      <c r="HI7" s="37"/>
      <c r="HJ7" s="37"/>
      <c r="HK7" s="37"/>
      <c r="HL7" s="37"/>
      <c r="HM7" s="37"/>
      <c r="HN7" s="37"/>
      <c r="HO7" s="37"/>
      <c r="HP7" s="37"/>
      <c r="HQ7" s="37"/>
      <c r="HR7" s="37"/>
    </row>
    <row r="8" spans="1:226" ht="23.1" customHeight="1">
      <c r="A8" s="40" t="s">
        <v>326</v>
      </c>
      <c r="B8" s="39">
        <f>'[1]CS05 部门决算相关信息统计表'!$D$9</f>
        <v>0</v>
      </c>
      <c r="C8" s="37"/>
      <c r="D8" s="37"/>
      <c r="E8" s="37"/>
      <c r="F8" s="37"/>
      <c r="G8" s="37"/>
      <c r="H8" s="37"/>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c r="CD8" s="37"/>
      <c r="CE8" s="37"/>
      <c r="CF8" s="37"/>
      <c r="CG8" s="37"/>
      <c r="CH8" s="37"/>
      <c r="CI8" s="37"/>
      <c r="CJ8" s="37"/>
      <c r="CK8" s="37"/>
      <c r="CL8" s="37"/>
      <c r="CM8" s="37"/>
      <c r="CN8" s="37"/>
      <c r="CO8" s="37"/>
      <c r="CP8" s="37"/>
      <c r="CQ8" s="37"/>
      <c r="CR8" s="37"/>
      <c r="CS8" s="37"/>
      <c r="CT8" s="37"/>
      <c r="CU8" s="37"/>
      <c r="CV8" s="37"/>
      <c r="CW8" s="37"/>
      <c r="CX8" s="37"/>
      <c r="CY8" s="37"/>
      <c r="CZ8" s="37"/>
      <c r="DA8" s="37"/>
      <c r="DB8" s="37"/>
      <c r="DC8" s="37"/>
      <c r="DD8" s="37"/>
      <c r="DE8" s="37"/>
      <c r="DF8" s="37"/>
      <c r="DG8" s="37"/>
      <c r="DH8" s="37"/>
      <c r="DI8" s="37"/>
      <c r="DJ8" s="37"/>
      <c r="DK8" s="37"/>
      <c r="DL8" s="37"/>
      <c r="DM8" s="37"/>
      <c r="DN8" s="37"/>
      <c r="DO8" s="37"/>
      <c r="DP8" s="37"/>
      <c r="DQ8" s="37"/>
      <c r="DR8" s="37"/>
      <c r="DS8" s="37"/>
      <c r="DT8" s="37"/>
      <c r="DU8" s="37"/>
      <c r="DV8" s="37"/>
      <c r="DW8" s="37"/>
      <c r="DX8" s="37"/>
      <c r="DY8" s="37"/>
      <c r="DZ8" s="37"/>
      <c r="EA8" s="37"/>
      <c r="EB8" s="37"/>
      <c r="EC8" s="37"/>
      <c r="ED8" s="37"/>
      <c r="EE8" s="37"/>
      <c r="EF8" s="37"/>
      <c r="EG8" s="37"/>
      <c r="EH8" s="37"/>
      <c r="EI8" s="37"/>
      <c r="EJ8" s="37"/>
      <c r="EK8" s="37"/>
      <c r="EL8" s="37"/>
      <c r="EM8" s="37"/>
      <c r="EN8" s="37"/>
      <c r="EO8" s="37"/>
      <c r="EP8" s="37"/>
      <c r="EQ8" s="37"/>
      <c r="ER8" s="37"/>
      <c r="ES8" s="37"/>
      <c r="ET8" s="37"/>
      <c r="EU8" s="37"/>
      <c r="EV8" s="37"/>
      <c r="EW8" s="37"/>
      <c r="EX8" s="37"/>
      <c r="EY8" s="37"/>
      <c r="EZ8" s="37"/>
      <c r="FA8" s="37"/>
      <c r="FB8" s="37"/>
      <c r="FC8" s="37"/>
      <c r="FD8" s="37"/>
      <c r="FE8" s="37"/>
      <c r="FF8" s="37"/>
      <c r="FG8" s="37"/>
      <c r="FH8" s="37"/>
      <c r="FI8" s="37"/>
      <c r="FJ8" s="37"/>
      <c r="FK8" s="37"/>
      <c r="FL8" s="37"/>
      <c r="FM8" s="37"/>
      <c r="FN8" s="37"/>
      <c r="FO8" s="37"/>
      <c r="FP8" s="37"/>
      <c r="FQ8" s="37"/>
      <c r="FR8" s="37"/>
      <c r="FS8" s="37"/>
      <c r="FT8" s="37"/>
      <c r="FU8" s="37"/>
      <c r="FV8" s="37"/>
      <c r="FW8" s="37"/>
      <c r="FX8" s="37"/>
      <c r="FY8" s="37"/>
      <c r="FZ8" s="37"/>
      <c r="GA8" s="37"/>
      <c r="GB8" s="37"/>
      <c r="GC8" s="37"/>
      <c r="GD8" s="37"/>
      <c r="GE8" s="37"/>
      <c r="GF8" s="37"/>
      <c r="GG8" s="37"/>
      <c r="GH8" s="37"/>
      <c r="GI8" s="37"/>
      <c r="GJ8" s="37"/>
      <c r="GK8" s="37"/>
      <c r="GL8" s="37"/>
      <c r="GM8" s="37"/>
      <c r="GN8" s="37"/>
      <c r="GO8" s="37"/>
      <c r="GP8" s="37"/>
      <c r="GQ8" s="37"/>
      <c r="GR8" s="37"/>
      <c r="GS8" s="37"/>
      <c r="GT8" s="37"/>
      <c r="GU8" s="37"/>
      <c r="GV8" s="37"/>
      <c r="GW8" s="37"/>
      <c r="GX8" s="37"/>
      <c r="GY8" s="37"/>
      <c r="GZ8" s="37"/>
      <c r="HA8" s="37"/>
      <c r="HB8" s="37"/>
      <c r="HC8" s="37"/>
      <c r="HD8" s="37"/>
      <c r="HE8" s="37"/>
      <c r="HF8" s="37"/>
      <c r="HG8" s="37"/>
      <c r="HH8" s="37"/>
      <c r="HI8" s="37"/>
      <c r="HJ8" s="37"/>
      <c r="HK8" s="37"/>
      <c r="HL8" s="37"/>
      <c r="HM8" s="37"/>
      <c r="HN8" s="37"/>
      <c r="HO8" s="37"/>
      <c r="HP8" s="37"/>
      <c r="HQ8" s="37"/>
      <c r="HR8" s="37"/>
    </row>
    <row r="9" spans="1:226" ht="23.1" customHeight="1">
      <c r="A9" s="40" t="s">
        <v>327</v>
      </c>
      <c r="B9" s="39">
        <f>'[1]CS05 部门决算相关信息统计表'!$D$10</f>
        <v>46.28</v>
      </c>
      <c r="C9" s="37"/>
      <c r="D9" s="37"/>
      <c r="E9" s="37"/>
      <c r="F9" s="37"/>
      <c r="G9" s="37"/>
      <c r="H9" s="37"/>
      <c r="I9" s="37"/>
      <c r="J9" s="37"/>
      <c r="K9" s="37"/>
      <c r="L9" s="37"/>
      <c r="M9" s="37"/>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7"/>
      <c r="DF9" s="37"/>
      <c r="DG9" s="37"/>
      <c r="DH9" s="37"/>
      <c r="DI9" s="37"/>
      <c r="DJ9" s="37"/>
      <c r="DK9" s="37"/>
      <c r="DL9" s="37"/>
      <c r="DM9" s="37"/>
      <c r="DN9" s="37"/>
      <c r="DO9" s="37"/>
      <c r="DP9" s="37"/>
      <c r="DQ9" s="37"/>
      <c r="DR9" s="37"/>
      <c r="DS9" s="37"/>
      <c r="DT9" s="37"/>
      <c r="DU9" s="37"/>
      <c r="DV9" s="37"/>
      <c r="DW9" s="37"/>
      <c r="DX9" s="37"/>
      <c r="DY9" s="37"/>
      <c r="DZ9" s="37"/>
      <c r="EA9" s="37"/>
      <c r="EB9" s="37"/>
      <c r="EC9" s="37"/>
      <c r="ED9" s="37"/>
      <c r="EE9" s="37"/>
      <c r="EF9" s="37"/>
      <c r="EG9" s="37"/>
      <c r="EH9" s="37"/>
      <c r="EI9" s="37"/>
      <c r="EJ9" s="37"/>
      <c r="EK9" s="37"/>
      <c r="EL9" s="37"/>
      <c r="EM9" s="37"/>
      <c r="EN9" s="37"/>
      <c r="EO9" s="37"/>
      <c r="EP9" s="37"/>
      <c r="EQ9" s="37"/>
      <c r="ER9" s="37"/>
      <c r="ES9" s="37"/>
      <c r="ET9" s="37"/>
      <c r="EU9" s="37"/>
      <c r="EV9" s="37"/>
      <c r="EW9" s="37"/>
      <c r="EX9" s="37"/>
      <c r="EY9" s="37"/>
      <c r="EZ9" s="37"/>
      <c r="FA9" s="37"/>
      <c r="FB9" s="37"/>
      <c r="FC9" s="37"/>
      <c r="FD9" s="37"/>
      <c r="FE9" s="37"/>
      <c r="FF9" s="37"/>
      <c r="FG9" s="37"/>
      <c r="FH9" s="37"/>
      <c r="FI9" s="37"/>
      <c r="FJ9" s="37"/>
      <c r="FK9" s="37"/>
      <c r="FL9" s="37"/>
      <c r="FM9" s="37"/>
      <c r="FN9" s="37"/>
      <c r="FO9" s="37"/>
      <c r="FP9" s="37"/>
      <c r="FQ9" s="37"/>
      <c r="FR9" s="37"/>
      <c r="FS9" s="37"/>
      <c r="FT9" s="37"/>
      <c r="FU9" s="37"/>
      <c r="FV9" s="37"/>
      <c r="FW9" s="37"/>
      <c r="FX9" s="37"/>
      <c r="FY9" s="37"/>
      <c r="FZ9" s="37"/>
      <c r="GA9" s="37"/>
      <c r="GB9" s="37"/>
      <c r="GC9" s="37"/>
      <c r="GD9" s="37"/>
      <c r="GE9" s="37"/>
      <c r="GF9" s="37"/>
      <c r="GG9" s="37"/>
      <c r="GH9" s="37"/>
      <c r="GI9" s="37"/>
      <c r="GJ9" s="37"/>
      <c r="GK9" s="37"/>
      <c r="GL9" s="37"/>
      <c r="GM9" s="37"/>
      <c r="GN9" s="37"/>
      <c r="GO9" s="37"/>
      <c r="GP9" s="37"/>
      <c r="GQ9" s="37"/>
      <c r="GR9" s="37"/>
      <c r="GS9" s="37"/>
      <c r="GT9" s="37"/>
      <c r="GU9" s="37"/>
      <c r="GV9" s="37"/>
      <c r="GW9" s="37"/>
      <c r="GX9" s="37"/>
      <c r="GY9" s="37"/>
      <c r="GZ9" s="37"/>
      <c r="HA9" s="37"/>
      <c r="HB9" s="37"/>
      <c r="HC9" s="37"/>
      <c r="HD9" s="37"/>
      <c r="HE9" s="37"/>
      <c r="HF9" s="37"/>
      <c r="HG9" s="37"/>
      <c r="HH9" s="37"/>
      <c r="HI9" s="37"/>
      <c r="HJ9" s="37"/>
      <c r="HK9" s="37"/>
      <c r="HL9" s="37"/>
      <c r="HM9" s="37"/>
      <c r="HN9" s="37"/>
      <c r="HO9" s="37"/>
      <c r="HP9" s="37"/>
      <c r="HQ9" s="37"/>
      <c r="HR9" s="37"/>
    </row>
    <row r="10" spans="1:226" ht="23.1" customHeight="1">
      <c r="A10" s="40" t="s">
        <v>328</v>
      </c>
      <c r="B10" s="39">
        <f>'[1]CS05 部门决算相关信息统计表'!$D$11</f>
        <v>4.8600000000000003</v>
      </c>
      <c r="C10" s="37"/>
      <c r="D10" s="37"/>
      <c r="E10" s="37"/>
      <c r="F10" s="37"/>
      <c r="G10" s="37"/>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c r="CD10" s="37"/>
      <c r="CE10" s="37"/>
      <c r="CF10" s="37"/>
      <c r="CG10" s="37"/>
      <c r="CH10" s="37"/>
      <c r="CI10" s="37"/>
      <c r="CJ10" s="37"/>
      <c r="CK10" s="37"/>
      <c r="CL10" s="37"/>
      <c r="CM10" s="37"/>
      <c r="CN10" s="37"/>
      <c r="CO10" s="37"/>
      <c r="CP10" s="37"/>
      <c r="CQ10" s="37"/>
      <c r="CR10" s="37"/>
      <c r="CS10" s="37"/>
      <c r="CT10" s="37"/>
      <c r="CU10" s="37"/>
      <c r="CV10" s="37"/>
      <c r="CW10" s="37"/>
      <c r="CX10" s="37"/>
      <c r="CY10" s="37"/>
      <c r="CZ10" s="37"/>
      <c r="DA10" s="37"/>
      <c r="DB10" s="37"/>
      <c r="DC10" s="37"/>
      <c r="DD10" s="37"/>
      <c r="DE10" s="37"/>
      <c r="DF10" s="37"/>
      <c r="DG10" s="37"/>
      <c r="DH10" s="37"/>
      <c r="DI10" s="37"/>
      <c r="DJ10" s="37"/>
      <c r="DK10" s="37"/>
      <c r="DL10" s="37"/>
      <c r="DM10" s="37"/>
      <c r="DN10" s="37"/>
      <c r="DO10" s="37"/>
      <c r="DP10" s="37"/>
      <c r="DQ10" s="37"/>
      <c r="DR10" s="37"/>
      <c r="DS10" s="37"/>
      <c r="DT10" s="37"/>
      <c r="DU10" s="37"/>
      <c r="DV10" s="37"/>
      <c r="DW10" s="37"/>
      <c r="DX10" s="37"/>
      <c r="DY10" s="37"/>
      <c r="DZ10" s="37"/>
      <c r="EA10" s="37"/>
      <c r="EB10" s="37"/>
      <c r="EC10" s="37"/>
      <c r="ED10" s="37"/>
      <c r="EE10" s="37"/>
      <c r="EF10" s="37"/>
      <c r="EG10" s="37"/>
      <c r="EH10" s="37"/>
      <c r="EI10" s="37"/>
      <c r="EJ10" s="37"/>
      <c r="EK10" s="37"/>
      <c r="EL10" s="37"/>
      <c r="EM10" s="37"/>
      <c r="EN10" s="37"/>
      <c r="EO10" s="37"/>
      <c r="EP10" s="37"/>
      <c r="EQ10" s="37"/>
      <c r="ER10" s="37"/>
      <c r="ES10" s="37"/>
      <c r="ET10" s="37"/>
      <c r="EU10" s="37"/>
      <c r="EV10" s="37"/>
      <c r="EW10" s="37"/>
      <c r="EX10" s="37"/>
      <c r="EY10" s="37"/>
      <c r="EZ10" s="37"/>
      <c r="FA10" s="37"/>
      <c r="FB10" s="37"/>
      <c r="FC10" s="37"/>
      <c r="FD10" s="37"/>
      <c r="FE10" s="37"/>
      <c r="FF10" s="37"/>
      <c r="FG10" s="37"/>
      <c r="FH10" s="37"/>
      <c r="FI10" s="37"/>
      <c r="FJ10" s="37"/>
      <c r="FK10" s="37"/>
      <c r="FL10" s="37"/>
      <c r="FM10" s="37"/>
      <c r="FN10" s="37"/>
      <c r="FO10" s="37"/>
      <c r="FP10" s="37"/>
      <c r="FQ10" s="37"/>
      <c r="FR10" s="37"/>
      <c r="FS10" s="37"/>
      <c r="FT10" s="37"/>
      <c r="FU10" s="37"/>
      <c r="FV10" s="37"/>
      <c r="FW10" s="37"/>
      <c r="FX10" s="37"/>
      <c r="FY10" s="37"/>
      <c r="FZ10" s="37"/>
      <c r="GA10" s="37"/>
      <c r="GB10" s="37"/>
      <c r="GC10" s="37"/>
      <c r="GD10" s="37"/>
      <c r="GE10" s="37"/>
      <c r="GF10" s="37"/>
      <c r="GG10" s="37"/>
      <c r="GH10" s="37"/>
      <c r="GI10" s="37"/>
      <c r="GJ10" s="37"/>
      <c r="GK10" s="37"/>
      <c r="GL10" s="37"/>
      <c r="GM10" s="37"/>
      <c r="GN10" s="37"/>
      <c r="GO10" s="37"/>
      <c r="GP10" s="37"/>
      <c r="GQ10" s="37"/>
      <c r="GR10" s="37"/>
      <c r="GS10" s="37"/>
      <c r="GT10" s="37"/>
      <c r="GU10" s="37"/>
      <c r="GV10" s="37"/>
      <c r="GW10" s="37"/>
      <c r="GX10" s="37"/>
      <c r="GY10" s="37"/>
      <c r="GZ10" s="37"/>
      <c r="HA10" s="37"/>
      <c r="HB10" s="37"/>
      <c r="HC10" s="37"/>
      <c r="HD10" s="37"/>
      <c r="HE10" s="37"/>
      <c r="HF10" s="37"/>
      <c r="HG10" s="37"/>
      <c r="HH10" s="37"/>
      <c r="HI10" s="37"/>
      <c r="HJ10" s="37"/>
      <c r="HK10" s="37"/>
      <c r="HL10" s="37"/>
      <c r="HM10" s="37"/>
      <c r="HN10" s="37"/>
      <c r="HO10" s="37"/>
      <c r="HP10" s="37"/>
      <c r="HQ10" s="37"/>
      <c r="HR10" s="37"/>
    </row>
    <row r="11" spans="1:226" ht="23.1" customHeight="1">
      <c r="A11" s="38" t="s">
        <v>329</v>
      </c>
      <c r="B11" s="41"/>
      <c r="C11" s="37"/>
      <c r="D11" s="37"/>
      <c r="E11" s="37"/>
      <c r="F11" s="37"/>
      <c r="G11" s="37"/>
      <c r="H11" s="37"/>
      <c r="I11" s="37"/>
      <c r="J11" s="37"/>
      <c r="K11" s="37"/>
      <c r="L11" s="37"/>
      <c r="M11" s="37"/>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c r="CD11" s="37"/>
      <c r="CE11" s="37"/>
      <c r="CF11" s="37"/>
      <c r="CG11" s="37"/>
      <c r="CH11" s="37"/>
      <c r="CI11" s="37"/>
      <c r="CJ11" s="37"/>
      <c r="CK11" s="37"/>
      <c r="CL11" s="37"/>
      <c r="CM11" s="37"/>
      <c r="CN11" s="37"/>
      <c r="CO11" s="37"/>
      <c r="CP11" s="37"/>
      <c r="CQ11" s="37"/>
      <c r="CR11" s="37"/>
      <c r="CS11" s="37"/>
      <c r="CT11" s="37"/>
      <c r="CU11" s="37"/>
      <c r="CV11" s="37"/>
      <c r="CW11" s="37"/>
      <c r="CX11" s="37"/>
      <c r="CY11" s="37"/>
      <c r="CZ11" s="37"/>
      <c r="DA11" s="37"/>
      <c r="DB11" s="37"/>
      <c r="DC11" s="37"/>
      <c r="DD11" s="37"/>
      <c r="DE11" s="37"/>
      <c r="DF11" s="37"/>
      <c r="DG11" s="37"/>
      <c r="DH11" s="37"/>
      <c r="DI11" s="37"/>
      <c r="DJ11" s="37"/>
      <c r="DK11" s="37"/>
      <c r="DL11" s="37"/>
      <c r="DM11" s="37"/>
      <c r="DN11" s="37"/>
      <c r="DO11" s="37"/>
      <c r="DP11" s="37"/>
      <c r="DQ11" s="37"/>
      <c r="DR11" s="37"/>
      <c r="DS11" s="37"/>
      <c r="DT11" s="37"/>
      <c r="DU11" s="37"/>
      <c r="DV11" s="37"/>
      <c r="DW11" s="37"/>
      <c r="DX11" s="37"/>
      <c r="DY11" s="37"/>
      <c r="DZ11" s="37"/>
      <c r="EA11" s="37"/>
      <c r="EB11" s="37"/>
      <c r="EC11" s="37"/>
      <c r="ED11" s="37"/>
      <c r="EE11" s="37"/>
      <c r="EF11" s="37"/>
      <c r="EG11" s="37"/>
      <c r="EH11" s="37"/>
      <c r="EI11" s="37"/>
      <c r="EJ11" s="37"/>
      <c r="EK11" s="37"/>
      <c r="EL11" s="37"/>
      <c r="EM11" s="37"/>
      <c r="EN11" s="37"/>
      <c r="EO11" s="37"/>
      <c r="EP11" s="37"/>
      <c r="EQ11" s="37"/>
      <c r="ER11" s="37"/>
      <c r="ES11" s="37"/>
      <c r="ET11" s="37"/>
      <c r="EU11" s="37"/>
      <c r="EV11" s="37"/>
      <c r="EW11" s="37"/>
      <c r="EX11" s="37"/>
      <c r="EY11" s="37"/>
      <c r="EZ11" s="37"/>
      <c r="FA11" s="37"/>
      <c r="FB11" s="37"/>
      <c r="FC11" s="37"/>
      <c r="FD11" s="37"/>
      <c r="FE11" s="37"/>
      <c r="FF11" s="37"/>
      <c r="FG11" s="37"/>
      <c r="FH11" s="37"/>
      <c r="FI11" s="37"/>
      <c r="FJ11" s="37"/>
      <c r="FK11" s="37"/>
      <c r="FL11" s="37"/>
      <c r="FM11" s="37"/>
      <c r="FN11" s="37"/>
      <c r="FO11" s="37"/>
      <c r="FP11" s="37"/>
      <c r="FQ11" s="37"/>
      <c r="FR11" s="37"/>
      <c r="FS11" s="37"/>
      <c r="FT11" s="37"/>
      <c r="FU11" s="37"/>
      <c r="FV11" s="37"/>
      <c r="FW11" s="37"/>
      <c r="FX11" s="37"/>
      <c r="FY11" s="37"/>
      <c r="FZ11" s="37"/>
      <c r="GA11" s="37"/>
      <c r="GB11" s="37"/>
      <c r="GC11" s="37"/>
      <c r="GD11" s="37"/>
      <c r="GE11" s="37"/>
      <c r="GF11" s="37"/>
      <c r="GG11" s="37"/>
      <c r="GH11" s="37"/>
      <c r="GI11" s="37"/>
      <c r="GJ11" s="37"/>
      <c r="GK11" s="37"/>
      <c r="GL11" s="37"/>
      <c r="GM11" s="37"/>
      <c r="GN11" s="37"/>
      <c r="GO11" s="37"/>
      <c r="GP11" s="37"/>
      <c r="GQ11" s="37"/>
      <c r="GR11" s="37"/>
      <c r="GS11" s="37"/>
      <c r="GT11" s="37"/>
      <c r="GU11" s="37"/>
      <c r="GV11" s="37"/>
      <c r="GW11" s="37"/>
      <c r="GX11" s="37"/>
      <c r="GY11" s="37"/>
      <c r="GZ11" s="37"/>
      <c r="HA11" s="37"/>
      <c r="HB11" s="37"/>
      <c r="HC11" s="37"/>
      <c r="HD11" s="37"/>
      <c r="HE11" s="37"/>
      <c r="HF11" s="37"/>
      <c r="HG11" s="37"/>
      <c r="HH11" s="37"/>
      <c r="HI11" s="37"/>
      <c r="HJ11" s="37"/>
      <c r="HK11" s="37"/>
      <c r="HL11" s="37"/>
      <c r="HM11" s="37"/>
      <c r="HN11" s="37"/>
      <c r="HO11" s="37"/>
      <c r="HP11" s="37"/>
      <c r="HQ11" s="37"/>
      <c r="HR11" s="37"/>
    </row>
    <row r="12" spans="1:226" ht="23.1" customHeight="1">
      <c r="A12" s="40" t="s">
        <v>330</v>
      </c>
      <c r="B12" s="42">
        <f>'[1]CS05 部门决算相关信息统计表'!$D$16</f>
        <v>0</v>
      </c>
      <c r="C12" s="37"/>
      <c r="D12" s="37"/>
      <c r="E12" s="37"/>
      <c r="F12" s="37"/>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c r="CD12" s="37"/>
      <c r="CE12" s="37"/>
      <c r="CF12" s="37"/>
      <c r="CG12" s="37"/>
      <c r="CH12" s="37"/>
      <c r="CI12" s="37"/>
      <c r="CJ12" s="37"/>
      <c r="CK12" s="37"/>
      <c r="CL12" s="37"/>
      <c r="CM12" s="37"/>
      <c r="CN12" s="37"/>
      <c r="CO12" s="37"/>
      <c r="CP12" s="37"/>
      <c r="CQ12" s="37"/>
      <c r="CR12" s="37"/>
      <c r="CS12" s="37"/>
      <c r="CT12" s="37"/>
      <c r="CU12" s="37"/>
      <c r="CV12" s="37"/>
      <c r="CW12" s="37"/>
      <c r="CX12" s="37"/>
      <c r="CY12" s="37"/>
      <c r="CZ12" s="37"/>
      <c r="DA12" s="37"/>
      <c r="DB12" s="37"/>
      <c r="DC12" s="37"/>
      <c r="DD12" s="37"/>
      <c r="DE12" s="37"/>
      <c r="DF12" s="37"/>
      <c r="DG12" s="37"/>
      <c r="DH12" s="37"/>
      <c r="DI12" s="37"/>
      <c r="DJ12" s="37"/>
      <c r="DK12" s="37"/>
      <c r="DL12" s="37"/>
      <c r="DM12" s="37"/>
      <c r="DN12" s="37"/>
      <c r="DO12" s="37"/>
      <c r="DP12" s="37"/>
      <c r="DQ12" s="37"/>
      <c r="DR12" s="37"/>
      <c r="DS12" s="37"/>
      <c r="DT12" s="37"/>
      <c r="DU12" s="37"/>
      <c r="DV12" s="37"/>
      <c r="DW12" s="37"/>
      <c r="DX12" s="37"/>
      <c r="DY12" s="37"/>
      <c r="DZ12" s="37"/>
      <c r="EA12" s="37"/>
      <c r="EB12" s="37"/>
      <c r="EC12" s="37"/>
      <c r="ED12" s="37"/>
      <c r="EE12" s="37"/>
      <c r="EF12" s="37"/>
      <c r="EG12" s="37"/>
      <c r="EH12" s="37"/>
      <c r="EI12" s="37"/>
      <c r="EJ12" s="37"/>
      <c r="EK12" s="37"/>
      <c r="EL12" s="37"/>
      <c r="EM12" s="37"/>
      <c r="EN12" s="37"/>
      <c r="EO12" s="37"/>
      <c r="EP12" s="37"/>
      <c r="EQ12" s="37"/>
      <c r="ER12" s="37"/>
      <c r="ES12" s="37"/>
      <c r="ET12" s="37"/>
      <c r="EU12" s="37"/>
      <c r="EV12" s="37"/>
      <c r="EW12" s="37"/>
      <c r="EX12" s="37"/>
      <c r="EY12" s="37"/>
      <c r="EZ12" s="37"/>
      <c r="FA12" s="37"/>
      <c r="FB12" s="37"/>
      <c r="FC12" s="37"/>
      <c r="FD12" s="37"/>
      <c r="FE12" s="37"/>
      <c r="FF12" s="37"/>
      <c r="FG12" s="37"/>
      <c r="FH12" s="37"/>
      <c r="FI12" s="37"/>
      <c r="FJ12" s="37"/>
      <c r="FK12" s="37"/>
      <c r="FL12" s="37"/>
      <c r="FM12" s="37"/>
      <c r="FN12" s="37"/>
      <c r="FO12" s="37"/>
      <c r="FP12" s="37"/>
      <c r="FQ12" s="37"/>
      <c r="FR12" s="37"/>
      <c r="FS12" s="37"/>
      <c r="FT12" s="37"/>
      <c r="FU12" s="37"/>
      <c r="FV12" s="37"/>
      <c r="FW12" s="37"/>
      <c r="FX12" s="37"/>
      <c r="FY12" s="37"/>
      <c r="FZ12" s="37"/>
      <c r="GA12" s="37"/>
      <c r="GB12" s="37"/>
      <c r="GC12" s="37"/>
      <c r="GD12" s="37"/>
      <c r="GE12" s="37"/>
      <c r="GF12" s="37"/>
      <c r="GG12" s="37"/>
      <c r="GH12" s="37"/>
      <c r="GI12" s="37"/>
      <c r="GJ12" s="37"/>
      <c r="GK12" s="37"/>
      <c r="GL12" s="37"/>
      <c r="GM12" s="37"/>
      <c r="GN12" s="37"/>
      <c r="GO12" s="37"/>
      <c r="GP12" s="37"/>
      <c r="GQ12" s="37"/>
      <c r="GR12" s="37"/>
      <c r="GS12" s="37"/>
      <c r="GT12" s="37"/>
      <c r="GU12" s="37"/>
      <c r="GV12" s="37"/>
      <c r="GW12" s="37"/>
      <c r="GX12" s="37"/>
      <c r="GY12" s="37"/>
      <c r="GZ12" s="37"/>
      <c r="HA12" s="37"/>
      <c r="HB12" s="37"/>
      <c r="HC12" s="37"/>
      <c r="HD12" s="37"/>
      <c r="HE12" s="37"/>
      <c r="HF12" s="37"/>
      <c r="HG12" s="37"/>
      <c r="HH12" s="37"/>
      <c r="HI12" s="37"/>
      <c r="HJ12" s="37"/>
      <c r="HK12" s="37"/>
      <c r="HL12" s="37"/>
      <c r="HM12" s="37"/>
      <c r="HN12" s="37"/>
      <c r="HO12" s="37"/>
      <c r="HP12" s="37"/>
      <c r="HQ12" s="37"/>
      <c r="HR12" s="37"/>
    </row>
    <row r="13" spans="1:226" ht="23.1" customHeight="1">
      <c r="A13" s="40" t="s">
        <v>331</v>
      </c>
      <c r="B13" s="42">
        <f>'[1]CS05 部门决算相关信息统计表'!$D$17</f>
        <v>0</v>
      </c>
      <c r="C13" s="37"/>
      <c r="D13" s="37"/>
      <c r="E13" s="37"/>
      <c r="F13" s="37"/>
      <c r="G13" s="37"/>
      <c r="H13" s="37"/>
      <c r="I13" s="37"/>
      <c r="J13" s="37"/>
      <c r="K13" s="37"/>
      <c r="L13" s="37"/>
      <c r="M13" s="37"/>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37"/>
      <c r="AW13" s="37"/>
      <c r="AX13" s="37"/>
      <c r="AY13" s="37"/>
      <c r="AZ13" s="37"/>
      <c r="BA13" s="37"/>
      <c r="BB13" s="37"/>
      <c r="BC13" s="37"/>
      <c r="BD13" s="37"/>
      <c r="BE13" s="37"/>
      <c r="BF13" s="37"/>
      <c r="BG13" s="37"/>
      <c r="BH13" s="37"/>
      <c r="BI13" s="37"/>
      <c r="BJ13" s="37"/>
      <c r="BK13" s="37"/>
      <c r="BL13" s="37"/>
      <c r="BM13" s="37"/>
      <c r="BN13" s="37"/>
      <c r="BO13" s="37"/>
      <c r="BP13" s="37"/>
      <c r="BQ13" s="37"/>
      <c r="BR13" s="37"/>
      <c r="BS13" s="37"/>
      <c r="BT13" s="37"/>
      <c r="BU13" s="37"/>
      <c r="BV13" s="37"/>
      <c r="BW13" s="37"/>
      <c r="BX13" s="37"/>
      <c r="BY13" s="37"/>
      <c r="BZ13" s="37"/>
      <c r="CA13" s="37"/>
      <c r="CB13" s="37"/>
      <c r="CC13" s="37"/>
      <c r="CD13" s="37"/>
      <c r="CE13" s="37"/>
      <c r="CF13" s="37"/>
      <c r="CG13" s="37"/>
      <c r="CH13" s="37"/>
      <c r="CI13" s="37"/>
      <c r="CJ13" s="37"/>
      <c r="CK13" s="37"/>
      <c r="CL13" s="37"/>
      <c r="CM13" s="37"/>
      <c r="CN13" s="37"/>
      <c r="CO13" s="37"/>
      <c r="CP13" s="37"/>
      <c r="CQ13" s="37"/>
      <c r="CR13" s="37"/>
      <c r="CS13" s="37"/>
      <c r="CT13" s="37"/>
      <c r="CU13" s="37"/>
      <c r="CV13" s="37"/>
      <c r="CW13" s="37"/>
      <c r="CX13" s="37"/>
      <c r="CY13" s="37"/>
      <c r="CZ13" s="37"/>
      <c r="DA13" s="37"/>
      <c r="DB13" s="37"/>
      <c r="DC13" s="37"/>
      <c r="DD13" s="37"/>
      <c r="DE13" s="37"/>
      <c r="DF13" s="37"/>
      <c r="DG13" s="37"/>
      <c r="DH13" s="37"/>
      <c r="DI13" s="37"/>
      <c r="DJ13" s="37"/>
      <c r="DK13" s="37"/>
      <c r="DL13" s="37"/>
      <c r="DM13" s="37"/>
      <c r="DN13" s="37"/>
      <c r="DO13" s="37"/>
      <c r="DP13" s="37"/>
      <c r="DQ13" s="37"/>
      <c r="DR13" s="37"/>
      <c r="DS13" s="37"/>
      <c r="DT13" s="37"/>
      <c r="DU13" s="37"/>
      <c r="DV13" s="37"/>
      <c r="DW13" s="37"/>
      <c r="DX13" s="37"/>
      <c r="DY13" s="37"/>
      <c r="DZ13" s="37"/>
      <c r="EA13" s="37"/>
      <c r="EB13" s="37"/>
      <c r="EC13" s="37"/>
      <c r="ED13" s="37"/>
      <c r="EE13" s="37"/>
      <c r="EF13" s="37"/>
      <c r="EG13" s="37"/>
      <c r="EH13" s="37"/>
      <c r="EI13" s="37"/>
      <c r="EJ13" s="37"/>
      <c r="EK13" s="37"/>
      <c r="EL13" s="37"/>
      <c r="EM13" s="37"/>
      <c r="EN13" s="37"/>
      <c r="EO13" s="37"/>
      <c r="EP13" s="37"/>
      <c r="EQ13" s="37"/>
      <c r="ER13" s="37"/>
      <c r="ES13" s="37"/>
      <c r="ET13" s="37"/>
      <c r="EU13" s="37"/>
      <c r="EV13" s="37"/>
      <c r="EW13" s="37"/>
      <c r="EX13" s="37"/>
      <c r="EY13" s="37"/>
      <c r="EZ13" s="37"/>
      <c r="FA13" s="37"/>
      <c r="FB13" s="37"/>
      <c r="FC13" s="37"/>
      <c r="FD13" s="37"/>
      <c r="FE13" s="37"/>
      <c r="FF13" s="37"/>
      <c r="FG13" s="37"/>
      <c r="FH13" s="37"/>
      <c r="FI13" s="37"/>
      <c r="FJ13" s="37"/>
      <c r="FK13" s="37"/>
      <c r="FL13" s="37"/>
      <c r="FM13" s="37"/>
      <c r="FN13" s="37"/>
      <c r="FO13" s="37"/>
      <c r="FP13" s="37"/>
      <c r="FQ13" s="37"/>
      <c r="FR13" s="37"/>
      <c r="FS13" s="37"/>
      <c r="FT13" s="37"/>
      <c r="FU13" s="37"/>
      <c r="FV13" s="37"/>
      <c r="FW13" s="37"/>
      <c r="FX13" s="37"/>
      <c r="FY13" s="37"/>
      <c r="FZ13" s="37"/>
      <c r="GA13" s="37"/>
      <c r="GB13" s="37"/>
      <c r="GC13" s="37"/>
      <c r="GD13" s="37"/>
      <c r="GE13" s="37"/>
      <c r="GF13" s="37"/>
      <c r="GG13" s="37"/>
      <c r="GH13" s="37"/>
      <c r="GI13" s="37"/>
      <c r="GJ13" s="37"/>
      <c r="GK13" s="37"/>
      <c r="GL13" s="37"/>
      <c r="GM13" s="37"/>
      <c r="GN13" s="37"/>
      <c r="GO13" s="37"/>
      <c r="GP13" s="37"/>
      <c r="GQ13" s="37"/>
      <c r="GR13" s="37"/>
      <c r="GS13" s="37"/>
      <c r="GT13" s="37"/>
      <c r="GU13" s="37"/>
      <c r="GV13" s="37"/>
      <c r="GW13" s="37"/>
      <c r="GX13" s="37"/>
      <c r="GY13" s="37"/>
      <c r="GZ13" s="37"/>
      <c r="HA13" s="37"/>
      <c r="HB13" s="37"/>
      <c r="HC13" s="37"/>
      <c r="HD13" s="37"/>
      <c r="HE13" s="37"/>
      <c r="HF13" s="37"/>
      <c r="HG13" s="37"/>
      <c r="HH13" s="37"/>
      <c r="HI13" s="37"/>
      <c r="HJ13" s="37"/>
      <c r="HK13" s="37"/>
      <c r="HL13" s="37"/>
      <c r="HM13" s="37"/>
      <c r="HN13" s="37"/>
      <c r="HO13" s="37"/>
      <c r="HP13" s="37"/>
      <c r="HQ13" s="37"/>
      <c r="HR13" s="37"/>
    </row>
    <row r="14" spans="1:226" ht="23.1" customHeight="1">
      <c r="A14" s="40" t="s">
        <v>332</v>
      </c>
      <c r="B14" s="42">
        <f>'[1]CS05 部门决算相关信息统计表'!$D$18</f>
        <v>0</v>
      </c>
      <c r="C14" s="37"/>
      <c r="D14" s="37"/>
      <c r="E14" s="37"/>
      <c r="F14" s="37"/>
      <c r="G14" s="37"/>
      <c r="H14" s="37"/>
      <c r="I14" s="37"/>
      <c r="J14" s="37"/>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c r="BW14" s="37"/>
      <c r="BX14" s="37"/>
      <c r="BY14" s="37"/>
      <c r="BZ14" s="37"/>
      <c r="CA14" s="37"/>
      <c r="CB14" s="37"/>
      <c r="CC14" s="37"/>
      <c r="CD14" s="37"/>
      <c r="CE14" s="37"/>
      <c r="CF14" s="37"/>
      <c r="CG14" s="37"/>
      <c r="CH14" s="37"/>
      <c r="CI14" s="37"/>
      <c r="CJ14" s="37"/>
      <c r="CK14" s="37"/>
      <c r="CL14" s="37"/>
      <c r="CM14" s="37"/>
      <c r="CN14" s="37"/>
      <c r="CO14" s="37"/>
      <c r="CP14" s="37"/>
      <c r="CQ14" s="37"/>
      <c r="CR14" s="37"/>
      <c r="CS14" s="37"/>
      <c r="CT14" s="37"/>
      <c r="CU14" s="37"/>
      <c r="CV14" s="37"/>
      <c r="CW14" s="37"/>
      <c r="CX14" s="37"/>
      <c r="CY14" s="37"/>
      <c r="CZ14" s="37"/>
      <c r="DA14" s="37"/>
      <c r="DB14" s="37"/>
      <c r="DC14" s="37"/>
      <c r="DD14" s="37"/>
      <c r="DE14" s="37"/>
      <c r="DF14" s="37"/>
      <c r="DG14" s="37"/>
      <c r="DH14" s="37"/>
      <c r="DI14" s="37"/>
      <c r="DJ14" s="37"/>
      <c r="DK14" s="37"/>
      <c r="DL14" s="37"/>
      <c r="DM14" s="37"/>
      <c r="DN14" s="37"/>
      <c r="DO14" s="37"/>
      <c r="DP14" s="37"/>
      <c r="DQ14" s="37"/>
      <c r="DR14" s="37"/>
      <c r="DS14" s="37"/>
      <c r="DT14" s="37"/>
      <c r="DU14" s="37"/>
      <c r="DV14" s="37"/>
      <c r="DW14" s="37"/>
      <c r="DX14" s="37"/>
      <c r="DY14" s="37"/>
      <c r="DZ14" s="37"/>
      <c r="EA14" s="37"/>
      <c r="EB14" s="37"/>
      <c r="EC14" s="37"/>
      <c r="ED14" s="37"/>
      <c r="EE14" s="37"/>
      <c r="EF14" s="37"/>
      <c r="EG14" s="37"/>
      <c r="EH14" s="37"/>
      <c r="EI14" s="37"/>
      <c r="EJ14" s="37"/>
      <c r="EK14" s="37"/>
      <c r="EL14" s="37"/>
      <c r="EM14" s="37"/>
      <c r="EN14" s="37"/>
      <c r="EO14" s="37"/>
      <c r="EP14" s="37"/>
      <c r="EQ14" s="37"/>
      <c r="ER14" s="37"/>
      <c r="ES14" s="37"/>
      <c r="ET14" s="37"/>
      <c r="EU14" s="37"/>
      <c r="EV14" s="37"/>
      <c r="EW14" s="37"/>
      <c r="EX14" s="37"/>
      <c r="EY14" s="37"/>
      <c r="EZ14" s="37"/>
      <c r="FA14" s="37"/>
      <c r="FB14" s="37"/>
      <c r="FC14" s="37"/>
      <c r="FD14" s="37"/>
      <c r="FE14" s="37"/>
      <c r="FF14" s="37"/>
      <c r="FG14" s="37"/>
      <c r="FH14" s="37"/>
      <c r="FI14" s="37"/>
      <c r="FJ14" s="37"/>
      <c r="FK14" s="37"/>
      <c r="FL14" s="37"/>
      <c r="FM14" s="37"/>
      <c r="FN14" s="37"/>
      <c r="FO14" s="37"/>
      <c r="FP14" s="37"/>
      <c r="FQ14" s="37"/>
      <c r="FR14" s="37"/>
      <c r="FS14" s="37"/>
      <c r="FT14" s="37"/>
      <c r="FU14" s="37"/>
      <c r="FV14" s="37"/>
      <c r="FW14" s="37"/>
      <c r="FX14" s="37"/>
      <c r="FY14" s="37"/>
      <c r="FZ14" s="37"/>
      <c r="GA14" s="37"/>
      <c r="GB14" s="37"/>
      <c r="GC14" s="37"/>
      <c r="GD14" s="37"/>
      <c r="GE14" s="37"/>
      <c r="GF14" s="37"/>
      <c r="GG14" s="37"/>
      <c r="GH14" s="37"/>
      <c r="GI14" s="37"/>
      <c r="GJ14" s="37"/>
      <c r="GK14" s="37"/>
      <c r="GL14" s="37"/>
      <c r="GM14" s="37"/>
      <c r="GN14" s="37"/>
      <c r="GO14" s="37"/>
      <c r="GP14" s="37"/>
      <c r="GQ14" s="37"/>
      <c r="GR14" s="37"/>
      <c r="GS14" s="37"/>
      <c r="GT14" s="37"/>
      <c r="GU14" s="37"/>
      <c r="GV14" s="37"/>
      <c r="GW14" s="37"/>
      <c r="GX14" s="37"/>
      <c r="GY14" s="37"/>
      <c r="GZ14" s="37"/>
      <c r="HA14" s="37"/>
      <c r="HB14" s="37"/>
      <c r="HC14" s="37"/>
      <c r="HD14" s="37"/>
      <c r="HE14" s="37"/>
      <c r="HF14" s="37"/>
      <c r="HG14" s="37"/>
      <c r="HH14" s="37"/>
      <c r="HI14" s="37"/>
      <c r="HJ14" s="37"/>
      <c r="HK14" s="37"/>
      <c r="HL14" s="37"/>
      <c r="HM14" s="37"/>
      <c r="HN14" s="37"/>
      <c r="HO14" s="37"/>
      <c r="HP14" s="37"/>
      <c r="HQ14" s="37"/>
      <c r="HR14" s="37"/>
    </row>
    <row r="15" spans="1:226" ht="23.1" customHeight="1">
      <c r="A15" s="40" t="s">
        <v>333</v>
      </c>
      <c r="B15" s="42">
        <f>'[1]CS05 部门决算相关信息统计表'!$D$19</f>
        <v>25</v>
      </c>
      <c r="C15" s="37"/>
      <c r="D15" s="37"/>
      <c r="E15" s="37"/>
      <c r="F15" s="37"/>
      <c r="G15" s="37"/>
      <c r="H15" s="37"/>
      <c r="I15" s="37"/>
      <c r="J15" s="37"/>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c r="BI15" s="37"/>
      <c r="BJ15" s="37"/>
      <c r="BK15" s="37"/>
      <c r="BL15" s="37"/>
      <c r="BM15" s="37"/>
      <c r="BN15" s="37"/>
      <c r="BO15" s="37"/>
      <c r="BP15" s="37"/>
      <c r="BQ15" s="37"/>
      <c r="BR15" s="37"/>
      <c r="BS15" s="37"/>
      <c r="BT15" s="37"/>
      <c r="BU15" s="37"/>
      <c r="BV15" s="37"/>
      <c r="BW15" s="37"/>
      <c r="BX15" s="37"/>
      <c r="BY15" s="37"/>
      <c r="BZ15" s="37"/>
      <c r="CA15" s="37"/>
      <c r="CB15" s="37"/>
      <c r="CC15" s="37"/>
      <c r="CD15" s="37"/>
      <c r="CE15" s="37"/>
      <c r="CF15" s="37"/>
      <c r="CG15" s="37"/>
      <c r="CH15" s="37"/>
      <c r="CI15" s="37"/>
      <c r="CJ15" s="37"/>
      <c r="CK15" s="37"/>
      <c r="CL15" s="37"/>
      <c r="CM15" s="37"/>
      <c r="CN15" s="37"/>
      <c r="CO15" s="37"/>
      <c r="CP15" s="37"/>
      <c r="CQ15" s="37"/>
      <c r="CR15" s="37"/>
      <c r="CS15" s="37"/>
      <c r="CT15" s="37"/>
      <c r="CU15" s="37"/>
      <c r="CV15" s="37"/>
      <c r="CW15" s="37"/>
      <c r="CX15" s="37"/>
      <c r="CY15" s="37"/>
      <c r="CZ15" s="37"/>
      <c r="DA15" s="37"/>
      <c r="DB15" s="37"/>
      <c r="DC15" s="37"/>
      <c r="DD15" s="37"/>
      <c r="DE15" s="37"/>
      <c r="DF15" s="37"/>
      <c r="DG15" s="37"/>
      <c r="DH15" s="37"/>
      <c r="DI15" s="37"/>
      <c r="DJ15" s="37"/>
      <c r="DK15" s="37"/>
      <c r="DL15" s="37"/>
      <c r="DM15" s="37"/>
      <c r="DN15" s="37"/>
      <c r="DO15" s="37"/>
      <c r="DP15" s="37"/>
      <c r="DQ15" s="37"/>
      <c r="DR15" s="37"/>
      <c r="DS15" s="37"/>
      <c r="DT15" s="37"/>
      <c r="DU15" s="37"/>
      <c r="DV15" s="37"/>
      <c r="DW15" s="37"/>
      <c r="DX15" s="37"/>
      <c r="DY15" s="37"/>
      <c r="DZ15" s="37"/>
      <c r="EA15" s="37"/>
      <c r="EB15" s="37"/>
      <c r="EC15" s="37"/>
      <c r="ED15" s="37"/>
      <c r="EE15" s="37"/>
      <c r="EF15" s="37"/>
      <c r="EG15" s="37"/>
      <c r="EH15" s="37"/>
      <c r="EI15" s="37"/>
      <c r="EJ15" s="37"/>
      <c r="EK15" s="37"/>
      <c r="EL15" s="37"/>
      <c r="EM15" s="37"/>
      <c r="EN15" s="37"/>
      <c r="EO15" s="37"/>
      <c r="EP15" s="37"/>
      <c r="EQ15" s="37"/>
      <c r="ER15" s="37"/>
      <c r="ES15" s="37"/>
      <c r="ET15" s="37"/>
      <c r="EU15" s="37"/>
      <c r="EV15" s="37"/>
      <c r="EW15" s="37"/>
      <c r="EX15" s="37"/>
      <c r="EY15" s="37"/>
      <c r="EZ15" s="37"/>
      <c r="FA15" s="37"/>
      <c r="FB15" s="37"/>
      <c r="FC15" s="37"/>
      <c r="FD15" s="37"/>
      <c r="FE15" s="37"/>
      <c r="FF15" s="37"/>
      <c r="FG15" s="37"/>
      <c r="FH15" s="37"/>
      <c r="FI15" s="37"/>
      <c r="FJ15" s="37"/>
      <c r="FK15" s="37"/>
      <c r="FL15" s="37"/>
      <c r="FM15" s="37"/>
      <c r="FN15" s="37"/>
      <c r="FO15" s="37"/>
      <c r="FP15" s="37"/>
      <c r="FQ15" s="37"/>
      <c r="FR15" s="37"/>
      <c r="FS15" s="37"/>
      <c r="FT15" s="37"/>
      <c r="FU15" s="37"/>
      <c r="FV15" s="37"/>
      <c r="FW15" s="37"/>
      <c r="FX15" s="37"/>
      <c r="FY15" s="37"/>
      <c r="FZ15" s="37"/>
      <c r="GA15" s="37"/>
      <c r="GB15" s="37"/>
      <c r="GC15" s="37"/>
      <c r="GD15" s="37"/>
      <c r="GE15" s="37"/>
      <c r="GF15" s="37"/>
      <c r="GG15" s="37"/>
      <c r="GH15" s="37"/>
      <c r="GI15" s="37"/>
      <c r="GJ15" s="37"/>
      <c r="GK15" s="37"/>
      <c r="GL15" s="37"/>
      <c r="GM15" s="37"/>
      <c r="GN15" s="37"/>
      <c r="GO15" s="37"/>
      <c r="GP15" s="37"/>
      <c r="GQ15" s="37"/>
      <c r="GR15" s="37"/>
      <c r="GS15" s="37"/>
      <c r="GT15" s="37"/>
      <c r="GU15" s="37"/>
      <c r="GV15" s="37"/>
      <c r="GW15" s="37"/>
      <c r="GX15" s="37"/>
      <c r="GY15" s="37"/>
      <c r="GZ15" s="37"/>
      <c r="HA15" s="37"/>
      <c r="HB15" s="37"/>
      <c r="HC15" s="37"/>
      <c r="HD15" s="37"/>
      <c r="HE15" s="37"/>
      <c r="HF15" s="37"/>
      <c r="HG15" s="37"/>
      <c r="HH15" s="37"/>
      <c r="HI15" s="37"/>
      <c r="HJ15" s="37"/>
      <c r="HK15" s="37"/>
      <c r="HL15" s="37"/>
      <c r="HM15" s="37"/>
      <c r="HN15" s="37"/>
      <c r="HO15" s="37"/>
      <c r="HP15" s="37"/>
      <c r="HQ15" s="37"/>
      <c r="HR15" s="37"/>
    </row>
    <row r="16" spans="1:226" ht="23.1" customHeight="1">
      <c r="A16" s="40" t="s">
        <v>334</v>
      </c>
      <c r="B16" s="42">
        <f>'[1]CS05 部门决算相关信息统计表'!$D$20+'[1]CS05 部门决算相关信息统计表'!$D$24</f>
        <v>98</v>
      </c>
    </row>
    <row r="17" spans="1:2" ht="23.1" customHeight="1">
      <c r="A17" s="40" t="s">
        <v>335</v>
      </c>
      <c r="B17" s="42">
        <f>'[1]CS05 部门决算相关信息统计表'!$D$22+'[1]CS05 部门决算相关信息统计表'!$D$25</f>
        <v>789</v>
      </c>
    </row>
    <row r="18" spans="1:2" s="5" customFormat="1" ht="15.75" customHeight="1">
      <c r="A18" s="14" t="s">
        <v>336</v>
      </c>
      <c r="B18" s="43"/>
    </row>
    <row r="19" spans="1:2" s="5" customFormat="1" ht="15.75" customHeight="1">
      <c r="A19" s="15" t="s">
        <v>100</v>
      </c>
      <c r="B19" s="43"/>
    </row>
    <row r="20" spans="1:2" ht="15.75" customHeight="1">
      <c r="A20" s="15" t="s">
        <v>337</v>
      </c>
      <c r="B20" s="44"/>
    </row>
    <row r="21" spans="1:2" ht="15.75" customHeight="1">
      <c r="A21" s="15" t="s">
        <v>338</v>
      </c>
      <c r="B21" s="45"/>
    </row>
    <row r="22" spans="1:2" ht="15.75" customHeight="1">
      <c r="A22" s="264" t="s">
        <v>339</v>
      </c>
      <c r="B22" s="264"/>
    </row>
    <row r="23" spans="1:2" ht="15.75" customHeight="1">
      <c r="A23" s="15" t="s">
        <v>340</v>
      </c>
      <c r="B23" s="15"/>
    </row>
  </sheetData>
  <mergeCells count="2">
    <mergeCell ref="A1:B1"/>
    <mergeCell ref="A22:B22"/>
  </mergeCells>
  <phoneticPr fontId="13" type="noConversion"/>
  <printOptions horizontalCentered="1"/>
  <pageMargins left="0.94" right="0.35" top="0.59" bottom="0.59" header="0.51" footer="0.2"/>
  <pageSetup paperSize="9" orientation="landscape" r:id="rId1"/>
  <headerFooter alignWithMargins="0">
    <oddFooter>&amp;C第 &amp;P 页</oddFooter>
  </headerFooter>
</worksheet>
</file>

<file path=xl/worksheets/sheet9.xml><?xml version="1.0" encoding="utf-8"?>
<worksheet xmlns="http://schemas.openxmlformats.org/spreadsheetml/2006/main" xmlns:r="http://schemas.openxmlformats.org/officeDocument/2006/relationships">
  <sheetPr codeName="Sheet9"/>
  <dimension ref="A1:O200"/>
  <sheetViews>
    <sheetView showZeros="0" workbookViewId="0">
      <selection activeCell="M13" sqref="M13"/>
    </sheetView>
  </sheetViews>
  <sheetFormatPr defaultColWidth="9" defaultRowHeight="15.6"/>
  <cols>
    <col min="1" max="2" width="4.59765625" style="6" customWidth="1"/>
    <col min="3" max="3" width="33.5" style="6" customWidth="1"/>
    <col min="4" max="7" width="13.59765625" style="6" customWidth="1"/>
    <col min="8" max="8" width="13.59765625" style="7" customWidth="1"/>
    <col min="9" max="9" width="13.59765625" style="6" customWidth="1"/>
    <col min="10" max="11" width="10.59765625" style="8" customWidth="1"/>
    <col min="12" max="12" width="11.59765625" style="8" customWidth="1"/>
    <col min="13" max="13" width="11" style="8" customWidth="1"/>
    <col min="14" max="14" width="11" style="6" customWidth="1"/>
    <col min="15" max="15" width="14.59765625" style="6" customWidth="1"/>
    <col min="16" max="16384" width="9" style="6"/>
  </cols>
  <sheetData>
    <row r="1" spans="1:15" s="1" customFormat="1" ht="30" customHeight="1">
      <c r="A1" s="244" t="s">
        <v>341</v>
      </c>
      <c r="B1" s="244"/>
      <c r="C1" s="244"/>
      <c r="D1" s="244"/>
      <c r="E1" s="244"/>
      <c r="F1" s="244"/>
      <c r="G1" s="244"/>
      <c r="H1" s="244"/>
      <c r="I1" s="244"/>
      <c r="J1" s="22"/>
      <c r="K1" s="22"/>
      <c r="L1" s="23"/>
      <c r="M1" s="23" t="str">
        <f>"a1:"&amp;"I"&amp;MAX(L12:L200)</f>
        <v>a1:I12</v>
      </c>
    </row>
    <row r="2" spans="1:15" s="2" customFormat="1" ht="13.5" customHeight="1">
      <c r="A2" s="9" t="str">
        <f>'01收入支出决算总表'!A3</f>
        <v>部门：益阳市城市管理行政执法局</v>
      </c>
      <c r="B2" s="10"/>
      <c r="C2" s="10"/>
      <c r="H2" s="11"/>
      <c r="I2" s="24" t="s">
        <v>342</v>
      </c>
      <c r="J2" s="22"/>
      <c r="K2" s="22"/>
      <c r="L2" s="25"/>
      <c r="M2" s="25"/>
    </row>
    <row r="3" spans="1:15" s="2" customFormat="1" ht="15" customHeight="1">
      <c r="A3" s="9"/>
      <c r="B3" s="10"/>
      <c r="C3" s="10"/>
      <c r="D3" s="12"/>
      <c r="E3" s="12"/>
      <c r="F3" s="12"/>
      <c r="G3" s="12"/>
      <c r="H3" s="13"/>
      <c r="I3" s="24" t="s">
        <v>6</v>
      </c>
      <c r="J3" s="22"/>
      <c r="K3" s="22"/>
      <c r="L3" s="25"/>
      <c r="M3" s="26" t="s">
        <v>343</v>
      </c>
    </row>
    <row r="4" spans="1:15" s="2" customFormat="1" ht="15" customHeight="1">
      <c r="A4" s="14" t="s">
        <v>344</v>
      </c>
      <c r="B4" s="10"/>
      <c r="C4" s="10"/>
      <c r="D4" s="12"/>
      <c r="E4" s="12"/>
      <c r="F4" s="12"/>
      <c r="G4" s="12"/>
      <c r="H4" s="13"/>
      <c r="I4" s="24"/>
      <c r="J4" s="22"/>
      <c r="K4" s="22"/>
      <c r="L4" s="25"/>
      <c r="M4" s="27"/>
    </row>
    <row r="5" spans="1:15" s="2" customFormat="1" ht="15" customHeight="1">
      <c r="A5" s="15" t="s">
        <v>100</v>
      </c>
      <c r="B5" s="10"/>
      <c r="C5" s="10"/>
      <c r="D5" s="12"/>
      <c r="E5" s="12"/>
      <c r="F5" s="12"/>
      <c r="G5" s="12"/>
      <c r="H5" s="13"/>
      <c r="I5" s="24"/>
      <c r="J5" s="22"/>
      <c r="K5" s="22"/>
      <c r="L5" s="25"/>
      <c r="M5" s="25"/>
    </row>
    <row r="6" spans="1:15" s="2" customFormat="1" ht="15" customHeight="1">
      <c r="A6" s="16" t="s">
        <v>345</v>
      </c>
      <c r="B6" s="10"/>
      <c r="C6" s="10"/>
      <c r="D6" s="12"/>
      <c r="E6" s="12"/>
      <c r="F6" s="12"/>
      <c r="G6" s="12"/>
      <c r="H6" s="13"/>
      <c r="I6" s="24"/>
      <c r="J6" s="22"/>
      <c r="K6" s="22"/>
      <c r="L6" s="25"/>
      <c r="M6" s="25"/>
    </row>
    <row r="7" spans="1:15" s="3" customFormat="1" ht="20.25" customHeight="1">
      <c r="A7" s="245" t="s">
        <v>346</v>
      </c>
      <c r="B7" s="245"/>
      <c r="C7" s="245"/>
      <c r="D7" s="249" t="s">
        <v>347</v>
      </c>
      <c r="E7" s="249" t="s">
        <v>348</v>
      </c>
      <c r="F7" s="249" t="s">
        <v>349</v>
      </c>
      <c r="G7" s="249"/>
      <c r="H7" s="249"/>
      <c r="I7" s="249" t="s">
        <v>350</v>
      </c>
      <c r="J7" s="28"/>
      <c r="K7" s="28"/>
      <c r="L7" s="28"/>
      <c r="M7" s="28"/>
    </row>
    <row r="8" spans="1:15" s="3" customFormat="1" ht="27" customHeight="1">
      <c r="A8" s="245" t="s">
        <v>70</v>
      </c>
      <c r="B8" s="245"/>
      <c r="C8" s="245" t="s">
        <v>71</v>
      </c>
      <c r="D8" s="249"/>
      <c r="E8" s="249"/>
      <c r="F8" s="249" t="s">
        <v>351</v>
      </c>
      <c r="G8" s="249" t="s">
        <v>109</v>
      </c>
      <c r="H8" s="265" t="s">
        <v>81</v>
      </c>
      <c r="I8" s="249"/>
      <c r="J8" s="28"/>
      <c r="K8" s="28"/>
      <c r="L8" s="28"/>
      <c r="M8" s="28"/>
    </row>
    <row r="9" spans="1:15" s="3" customFormat="1" ht="18" customHeight="1">
      <c r="A9" s="245"/>
      <c r="B9" s="245"/>
      <c r="C9" s="245"/>
      <c r="D9" s="249"/>
      <c r="E9" s="249"/>
      <c r="F9" s="249"/>
      <c r="G9" s="249"/>
      <c r="H9" s="265"/>
      <c r="I9" s="249"/>
      <c r="J9" s="28"/>
      <c r="K9" s="28"/>
      <c r="L9" s="28"/>
      <c r="M9" s="28"/>
    </row>
    <row r="10" spans="1:15" s="3" customFormat="1" ht="22.5" customHeight="1">
      <c r="A10" s="245"/>
      <c r="B10" s="245"/>
      <c r="C10" s="245"/>
      <c r="D10" s="249"/>
      <c r="E10" s="249"/>
      <c r="F10" s="249"/>
      <c r="G10" s="249"/>
      <c r="H10" s="265"/>
      <c r="I10" s="249"/>
      <c r="J10" s="28"/>
      <c r="K10" s="28"/>
      <c r="L10" s="28"/>
      <c r="M10" s="28"/>
    </row>
    <row r="11" spans="1:15" s="3" customFormat="1" ht="22.5" customHeight="1">
      <c r="A11" s="245" t="s">
        <v>72</v>
      </c>
      <c r="B11" s="245"/>
      <c r="C11" s="245"/>
      <c r="D11" s="17">
        <v>1</v>
      </c>
      <c r="E11" s="17">
        <v>2</v>
      </c>
      <c r="F11" s="17">
        <v>3</v>
      </c>
      <c r="G11" s="17">
        <v>4</v>
      </c>
      <c r="H11" s="17">
        <v>5</v>
      </c>
      <c r="I11" s="17">
        <v>6</v>
      </c>
      <c r="J11" s="28"/>
      <c r="K11" s="28"/>
      <c r="L11" s="28"/>
      <c r="M11" s="28"/>
    </row>
    <row r="12" spans="1:15" s="3" customFormat="1" ht="22.5" customHeight="1">
      <c r="A12" s="245" t="s">
        <v>49</v>
      </c>
      <c r="B12" s="245"/>
      <c r="C12" s="245"/>
      <c r="D12" s="18" t="str">
        <f>'[1]Z09 政府性基金预算财政拨款收入支出决算表(财决09表)'!E9</f>
        <v/>
      </c>
      <c r="E12" s="18" t="str">
        <f>'[1]Z09 政府性基金预算财政拨款收入支出决算表(财决09表)'!H9</f>
        <v/>
      </c>
      <c r="F12" s="18" t="str">
        <f>'[1]Z09 政府性基金预算财政拨款收入支出决算表(财决09表)'!K9</f>
        <v/>
      </c>
      <c r="G12" s="18" t="str">
        <f>'[1]Z09 政府性基金预算财政拨款收入支出决算表(财决09表)'!L9</f>
        <v/>
      </c>
      <c r="H12" s="18" t="str">
        <f>'[1]Z09 政府性基金预算财政拨款收入支出决算表(财决09表)'!O9</f>
        <v/>
      </c>
      <c r="I12" s="18" t="str">
        <f>'[1]Z09 政府性基金预算财政拨款收入支出决算表(财决09表)'!P9</f>
        <v/>
      </c>
      <c r="J12" s="28"/>
      <c r="K12" s="28"/>
      <c r="L12" s="29">
        <f>ROW()</f>
        <v>12</v>
      </c>
      <c r="M12" s="28"/>
      <c r="O12" s="30"/>
    </row>
    <row r="13" spans="1:15" s="4" customFormat="1" ht="22.5" customHeight="1">
      <c r="A13" s="19" t="str">
        <f>IF(J13&gt;0,J13,"")</f>
        <v/>
      </c>
      <c r="B13" s="19"/>
      <c r="C13" s="20" t="str">
        <f>IF(ISERROR(VLOOKUP(A13,'[1]Z09 政府性基金预算财政拨款收入支出决算表(财决09表)'!$A$10:$T$200,4,FALSE)),"",VLOOKUP(A13,'[1]Z09 政府性基金预算财政拨款收入支出决算表(财决09表)'!$A$10:$T$200,4,FALSE))</f>
        <v/>
      </c>
      <c r="D13" s="21" t="str">
        <f>IF(ISERROR(VLOOKUP(A13,'[1]Z09 政府性基金预算财政拨款收入支出决算表(财决09表)'!$A$10:$T$200,5,FALSE)),"",VLOOKUP(A13,'[1]Z09 政府性基金预算财政拨款收入支出决算表(财决09表)'!$A$10:$T$200,5,FALSE))</f>
        <v/>
      </c>
      <c r="E13" s="21" t="str">
        <f>IF(ISERROR(VLOOKUP(A13,'[1]Z09 政府性基金预算财政拨款收入支出决算表(财决09表)'!$A$10:$T$200,8,FALSE)),"",VLOOKUP(A13,'[1]Z09 政府性基金预算财政拨款收入支出决算表(财决09表)'!$A$10:$T$200,8,FALSE))</f>
        <v/>
      </c>
      <c r="F13" s="21" t="str">
        <f>IF(ISERROR(VLOOKUP(A13,'[1]Z09 政府性基金预算财政拨款收入支出决算表(财决09表)'!$A$10:$T$200,11,FALSE)),"",VLOOKUP(A13,'[1]Z09 政府性基金预算财政拨款收入支出决算表(财决09表)'!$A$10:$T$200,11,FALSE))</f>
        <v/>
      </c>
      <c r="G13" s="21" t="str">
        <f>IF(ISERROR(VLOOKUP(A13,'[1]Z09 政府性基金预算财政拨款收入支出决算表(财决09表)'!$A$10:$T$200,12,FALSE)),"",VLOOKUP(A13,'[1]Z09 政府性基金预算财政拨款收入支出决算表(财决09表)'!$A$10:$T$200,12,FALSE))</f>
        <v/>
      </c>
      <c r="H13" s="21" t="str">
        <f>IF(ISERROR(VLOOKUP(A13,'[1]Z09 政府性基金预算财政拨款收入支出决算表(财决09表)'!$A$10:$T$200,15,FALSE)),"",VLOOKUP(A13,'[1]Z09 政府性基金预算财政拨款收入支出决算表(财决09表)'!$A$10:$T$200,15,FALSE))</f>
        <v/>
      </c>
      <c r="I13" s="21" t="str">
        <f>IF(ISERROR(VLOOKUP(A13,'[1]Z09 政府性基金预算财政拨款收入支出决算表(财决09表)'!$A$10:$T$200,16,FALSE)),"",VLOOKUP(A13,'[1]Z09 政府性基金预算财政拨款收入支出决算表(财决09表)'!$A$10:$T$200,16,FALSE))</f>
        <v/>
      </c>
      <c r="J13" s="8" t="str">
        <f>'[1]Z09 政府性基金预算财政拨款收入支出决算表(财决09表)'!$A10</f>
        <v/>
      </c>
      <c r="K13" s="31" t="e">
        <f>'[1]Z09 政府性基金预算财政拨款收入支出决算表(财决09表)'!$E10+'[1]Z09 政府性基金预算财政拨款收入支出决算表(财决09表)'!$H10+'[1]Z09 政府性基金预算财政拨款收入支出决算表(财决09表)'!$K10+'[1]Z09 政府性基金预算财政拨款收入支出决算表(财决09表)'!$P10</f>
        <v>#VALUE!</v>
      </c>
      <c r="L13" s="8" t="str">
        <f>IF(C13&lt;&gt;"",ROW(),"")</f>
        <v/>
      </c>
      <c r="M13" s="8"/>
    </row>
    <row r="14" spans="1:15" s="4" customFormat="1" ht="22.5" customHeight="1">
      <c r="A14" s="19" t="str">
        <f t="shared" ref="A14:A31" si="0">IF(J14&gt;0,J14,"")</f>
        <v/>
      </c>
      <c r="B14" s="19"/>
      <c r="C14" s="20" t="str">
        <f>IF(ISERROR(VLOOKUP(A14,'[1]Z09 政府性基金预算财政拨款收入支出决算表(财决09表)'!$A$10:$T$200,4,FALSE)),"",VLOOKUP(A14,'[1]Z09 政府性基金预算财政拨款收入支出决算表(财决09表)'!$A$10:$T$200,4,FALSE))</f>
        <v/>
      </c>
      <c r="D14" s="21" t="str">
        <f>IF(ISERROR(VLOOKUP(A14,'[1]Z09 政府性基金预算财政拨款收入支出决算表(财决09表)'!$A$10:$T$200,5,FALSE)),"",VLOOKUP(A14,'[1]Z09 政府性基金预算财政拨款收入支出决算表(财决09表)'!$A$10:$T$200,5,FALSE))</f>
        <v/>
      </c>
      <c r="E14" s="21" t="str">
        <f>IF(ISERROR(VLOOKUP(A14,'[1]Z09 政府性基金预算财政拨款收入支出决算表(财决09表)'!$A$10:$T$200,8,FALSE)),"",VLOOKUP(A14,'[1]Z09 政府性基金预算财政拨款收入支出决算表(财决09表)'!$A$10:$T$200,8,FALSE))</f>
        <v/>
      </c>
      <c r="F14" s="21" t="str">
        <f>IF(ISERROR(VLOOKUP(A14,'[1]Z09 政府性基金预算财政拨款收入支出决算表(财决09表)'!$A$10:$T$200,11,FALSE)),"",VLOOKUP(A14,'[1]Z09 政府性基金预算财政拨款收入支出决算表(财决09表)'!$A$10:$T$200,11,FALSE))</f>
        <v/>
      </c>
      <c r="G14" s="21" t="str">
        <f>IF(ISERROR(VLOOKUP(A14,'[1]Z09 政府性基金预算财政拨款收入支出决算表(财决09表)'!$A$10:$T$200,12,FALSE)),"",VLOOKUP(A14,'[1]Z09 政府性基金预算财政拨款收入支出决算表(财决09表)'!$A$10:$T$200,12,FALSE))</f>
        <v/>
      </c>
      <c r="H14" s="21" t="str">
        <f>IF(ISERROR(VLOOKUP(A14,'[1]Z09 政府性基金预算财政拨款收入支出决算表(财决09表)'!$A$10:$T$200,15,FALSE)),"",VLOOKUP(A14,'[1]Z09 政府性基金预算财政拨款收入支出决算表(财决09表)'!$A$10:$T$200,15,FALSE))</f>
        <v/>
      </c>
      <c r="I14" s="21" t="str">
        <f>IF(ISERROR(VLOOKUP(A14,'[1]Z09 政府性基金预算财政拨款收入支出决算表(财决09表)'!$A$10:$T$200,16,FALSE)),"",VLOOKUP(A14,'[1]Z09 政府性基金预算财政拨款收入支出决算表(财决09表)'!$A$10:$T$200,16,FALSE))</f>
        <v/>
      </c>
      <c r="J14" s="8" t="str">
        <f>'[1]Z09 政府性基金预算财政拨款收入支出决算表(财决09表)'!$A11</f>
        <v/>
      </c>
      <c r="K14" s="31" t="e">
        <f>'[1]Z09 政府性基金预算财政拨款收入支出决算表(财决09表)'!$E11+'[1]Z09 政府性基金预算财政拨款收入支出决算表(财决09表)'!$H11+'[1]Z09 政府性基金预算财政拨款收入支出决算表(财决09表)'!$K11+'[1]Z09 政府性基金预算财政拨款收入支出决算表(财决09表)'!$P11</f>
        <v>#VALUE!</v>
      </c>
      <c r="L14" s="8" t="str">
        <f>IF(C14&lt;&gt;"",ROW(),"")</f>
        <v/>
      </c>
      <c r="M14" s="8"/>
    </row>
    <row r="15" spans="1:15" s="4" customFormat="1" ht="22.5" customHeight="1">
      <c r="A15" s="19" t="str">
        <f t="shared" si="0"/>
        <v/>
      </c>
      <c r="B15" s="19"/>
      <c r="C15" s="20" t="str">
        <f>IF(ISERROR(VLOOKUP(A15,'[1]Z09 政府性基金预算财政拨款收入支出决算表(财决09表)'!$A$10:$T$200,4,FALSE)),"",VLOOKUP(A15,'[1]Z09 政府性基金预算财政拨款收入支出决算表(财决09表)'!$A$10:$T$200,4,FALSE))</f>
        <v/>
      </c>
      <c r="D15" s="21" t="str">
        <f>IF(ISERROR(VLOOKUP(A15,'[1]Z09 政府性基金预算财政拨款收入支出决算表(财决09表)'!$A$10:$T$200,5,FALSE)),"",VLOOKUP(A15,'[1]Z09 政府性基金预算财政拨款收入支出决算表(财决09表)'!$A$10:$T$200,5,FALSE))</f>
        <v/>
      </c>
      <c r="E15" s="21" t="str">
        <f>IF(ISERROR(VLOOKUP(A15,'[1]Z09 政府性基金预算财政拨款收入支出决算表(财决09表)'!$A$10:$T$200,8,FALSE)),"",VLOOKUP(A15,'[1]Z09 政府性基金预算财政拨款收入支出决算表(财决09表)'!$A$10:$T$200,8,FALSE))</f>
        <v/>
      </c>
      <c r="F15" s="21" t="str">
        <f>IF(ISERROR(VLOOKUP(A15,'[1]Z09 政府性基金预算财政拨款收入支出决算表(财决09表)'!$A$10:$T$200,11,FALSE)),"",VLOOKUP(A15,'[1]Z09 政府性基金预算财政拨款收入支出决算表(财决09表)'!$A$10:$T$200,11,FALSE))</f>
        <v/>
      </c>
      <c r="G15" s="21" t="str">
        <f>IF(ISERROR(VLOOKUP(A15,'[1]Z09 政府性基金预算财政拨款收入支出决算表(财决09表)'!$A$10:$T$200,12,FALSE)),"",VLOOKUP(A15,'[1]Z09 政府性基金预算财政拨款收入支出决算表(财决09表)'!$A$10:$T$200,12,FALSE))</f>
        <v/>
      </c>
      <c r="H15" s="21" t="str">
        <f>IF(ISERROR(VLOOKUP(A15,'[1]Z09 政府性基金预算财政拨款收入支出决算表(财决09表)'!$A$10:$T$200,15,FALSE)),"",VLOOKUP(A15,'[1]Z09 政府性基金预算财政拨款收入支出决算表(财决09表)'!$A$10:$T$200,15,FALSE))</f>
        <v/>
      </c>
      <c r="I15" s="21" t="str">
        <f>IF(ISERROR(VLOOKUP(A15,'[1]Z09 政府性基金预算财政拨款收入支出决算表(财决09表)'!$A$10:$T$200,16,FALSE)),"",VLOOKUP(A15,'[1]Z09 政府性基金预算财政拨款收入支出决算表(财决09表)'!$A$10:$T$200,16,FALSE))</f>
        <v/>
      </c>
      <c r="J15" s="8" t="str">
        <f>'[1]Z09 政府性基金预算财政拨款收入支出决算表(财决09表)'!$A12</f>
        <v/>
      </c>
      <c r="K15" s="31" t="e">
        <f>'[1]Z09 政府性基金预算财政拨款收入支出决算表(财决09表)'!$E12+'[1]Z09 政府性基金预算财政拨款收入支出决算表(财决09表)'!$H12+'[1]Z09 政府性基金预算财政拨款收入支出决算表(财决09表)'!$K12+'[1]Z09 政府性基金预算财政拨款收入支出决算表(财决09表)'!$P12</f>
        <v>#VALUE!</v>
      </c>
      <c r="L15" s="8" t="str">
        <f>IF(C15&lt;&gt;"",ROW(),"")</f>
        <v/>
      </c>
      <c r="M15" s="8"/>
    </row>
    <row r="16" spans="1:15" s="4" customFormat="1" ht="22.5" customHeight="1">
      <c r="A16" s="19" t="str">
        <f t="shared" si="0"/>
        <v/>
      </c>
      <c r="B16" s="19"/>
      <c r="C16" s="20" t="str">
        <f>IF(ISERROR(VLOOKUP(A16,'[1]Z09 政府性基金预算财政拨款收入支出决算表(财决09表)'!$A$10:$T$200,4,FALSE)),"",VLOOKUP(A16,'[1]Z09 政府性基金预算财政拨款收入支出决算表(财决09表)'!$A$10:$T$200,4,FALSE))</f>
        <v/>
      </c>
      <c r="D16" s="21" t="str">
        <f>IF(ISERROR(VLOOKUP(A16,'[1]Z09 政府性基金预算财政拨款收入支出决算表(财决09表)'!$A$10:$T$200,5,FALSE)),"",VLOOKUP(A16,'[1]Z09 政府性基金预算财政拨款收入支出决算表(财决09表)'!$A$10:$T$200,5,FALSE))</f>
        <v/>
      </c>
      <c r="E16" s="21" t="str">
        <f>IF(ISERROR(VLOOKUP(A16,'[1]Z09 政府性基金预算财政拨款收入支出决算表(财决09表)'!$A$10:$T$200,8,FALSE)),"",VLOOKUP(A16,'[1]Z09 政府性基金预算财政拨款收入支出决算表(财决09表)'!$A$10:$T$200,8,FALSE))</f>
        <v/>
      </c>
      <c r="F16" s="21" t="str">
        <f>IF(ISERROR(VLOOKUP(A16,'[1]Z09 政府性基金预算财政拨款收入支出决算表(财决09表)'!$A$10:$T$200,11,FALSE)),"",VLOOKUP(A16,'[1]Z09 政府性基金预算财政拨款收入支出决算表(财决09表)'!$A$10:$T$200,11,FALSE))</f>
        <v/>
      </c>
      <c r="G16" s="21" t="str">
        <f>IF(ISERROR(VLOOKUP(A16,'[1]Z09 政府性基金预算财政拨款收入支出决算表(财决09表)'!$A$10:$T$200,12,FALSE)),"",VLOOKUP(A16,'[1]Z09 政府性基金预算财政拨款收入支出决算表(财决09表)'!$A$10:$T$200,12,FALSE))</f>
        <v/>
      </c>
      <c r="H16" s="21" t="str">
        <f>IF(ISERROR(VLOOKUP(A16,'[1]Z09 政府性基金预算财政拨款收入支出决算表(财决09表)'!$A$10:$T$200,15,FALSE)),"",VLOOKUP(A16,'[1]Z09 政府性基金预算财政拨款收入支出决算表(财决09表)'!$A$10:$T$200,15,FALSE))</f>
        <v/>
      </c>
      <c r="I16" s="21" t="str">
        <f>IF(ISERROR(VLOOKUP(A16,'[1]Z09 政府性基金预算财政拨款收入支出决算表(财决09表)'!$A$10:$T$200,16,FALSE)),"",VLOOKUP(A16,'[1]Z09 政府性基金预算财政拨款收入支出决算表(财决09表)'!$A$10:$T$200,16,FALSE))</f>
        <v/>
      </c>
      <c r="J16" s="8" t="str">
        <f>'[1]Z09 政府性基金预算财政拨款收入支出决算表(财决09表)'!$A13</f>
        <v/>
      </c>
      <c r="K16" s="31" t="e">
        <f>'[1]Z09 政府性基金预算财政拨款收入支出决算表(财决09表)'!$E13+'[1]Z09 政府性基金预算财政拨款收入支出决算表(财决09表)'!$H13+'[1]Z09 政府性基金预算财政拨款收入支出决算表(财决09表)'!$K13+'[1]Z09 政府性基金预算财政拨款收入支出决算表(财决09表)'!$P13</f>
        <v>#VALUE!</v>
      </c>
      <c r="L16" s="8" t="str">
        <f t="shared" ref="L16:L79" si="1">IF(C16&lt;&gt;"",ROW(),"")</f>
        <v/>
      </c>
      <c r="M16" s="8"/>
    </row>
    <row r="17" spans="1:13" s="4" customFormat="1" ht="22.5" customHeight="1">
      <c r="A17" s="19" t="str">
        <f t="shared" si="0"/>
        <v/>
      </c>
      <c r="B17" s="19"/>
      <c r="C17" s="20" t="str">
        <f>IF(ISERROR(VLOOKUP(A17,'[1]Z09 政府性基金预算财政拨款收入支出决算表(财决09表)'!$A$10:$T$200,4,FALSE)),"",VLOOKUP(A17,'[1]Z09 政府性基金预算财政拨款收入支出决算表(财决09表)'!$A$10:$T$200,4,FALSE))</f>
        <v/>
      </c>
      <c r="D17" s="21" t="str">
        <f>IF(ISERROR(VLOOKUP(A17,'[1]Z09 政府性基金预算财政拨款收入支出决算表(财决09表)'!$A$10:$T$200,5,FALSE)),"",VLOOKUP(A17,'[1]Z09 政府性基金预算财政拨款收入支出决算表(财决09表)'!$A$10:$T$200,5,FALSE))</f>
        <v/>
      </c>
      <c r="E17" s="21" t="str">
        <f>IF(ISERROR(VLOOKUP(A17,'[1]Z09 政府性基金预算财政拨款收入支出决算表(财决09表)'!$A$10:$T$200,8,FALSE)),"",VLOOKUP(A17,'[1]Z09 政府性基金预算财政拨款收入支出决算表(财决09表)'!$A$10:$T$200,8,FALSE))</f>
        <v/>
      </c>
      <c r="F17" s="21" t="str">
        <f>IF(ISERROR(VLOOKUP(A17,'[1]Z09 政府性基金预算财政拨款收入支出决算表(财决09表)'!$A$10:$T$200,11,FALSE)),"",VLOOKUP(A17,'[1]Z09 政府性基金预算财政拨款收入支出决算表(财决09表)'!$A$10:$T$200,11,FALSE))</f>
        <v/>
      </c>
      <c r="G17" s="21" t="str">
        <f>IF(ISERROR(VLOOKUP(A17,'[1]Z09 政府性基金预算财政拨款收入支出决算表(财决09表)'!$A$10:$T$200,12,FALSE)),"",VLOOKUP(A17,'[1]Z09 政府性基金预算财政拨款收入支出决算表(财决09表)'!$A$10:$T$200,12,FALSE))</f>
        <v/>
      </c>
      <c r="H17" s="21" t="str">
        <f>IF(ISERROR(VLOOKUP(A17,'[1]Z09 政府性基金预算财政拨款收入支出决算表(财决09表)'!$A$10:$T$200,15,FALSE)),"",VLOOKUP(A17,'[1]Z09 政府性基金预算财政拨款收入支出决算表(财决09表)'!$A$10:$T$200,15,FALSE))</f>
        <v/>
      </c>
      <c r="I17" s="21" t="str">
        <f>IF(ISERROR(VLOOKUP(A17,'[1]Z09 政府性基金预算财政拨款收入支出决算表(财决09表)'!$A$10:$T$200,16,FALSE)),"",VLOOKUP(A17,'[1]Z09 政府性基金预算财政拨款收入支出决算表(财决09表)'!$A$10:$T$200,16,FALSE))</f>
        <v/>
      </c>
      <c r="J17" s="8" t="str">
        <f>'[1]Z09 政府性基金预算财政拨款收入支出决算表(财决09表)'!$A14</f>
        <v/>
      </c>
      <c r="K17" s="31" t="e">
        <f>'[1]Z09 政府性基金预算财政拨款收入支出决算表(财决09表)'!$E14+'[1]Z09 政府性基金预算财政拨款收入支出决算表(财决09表)'!$H14+'[1]Z09 政府性基金预算财政拨款收入支出决算表(财决09表)'!$K14+'[1]Z09 政府性基金预算财政拨款收入支出决算表(财决09表)'!$P14</f>
        <v>#VALUE!</v>
      </c>
      <c r="L17" s="8" t="str">
        <f t="shared" si="1"/>
        <v/>
      </c>
      <c r="M17" s="8" t="str">
        <f t="shared" ref="M17:M27" si="2">IF(C17&lt;&gt;"",ROW(),"")</f>
        <v/>
      </c>
    </row>
    <row r="18" spans="1:13" s="4" customFormat="1" ht="22.5" customHeight="1">
      <c r="A18" s="19" t="str">
        <f t="shared" si="0"/>
        <v/>
      </c>
      <c r="B18" s="19"/>
      <c r="C18" s="20" t="str">
        <f>IF(ISERROR(VLOOKUP(A18,'[1]Z09 政府性基金预算财政拨款收入支出决算表(财决09表)'!$A$10:$T$200,4,FALSE)),"",VLOOKUP(A18,'[1]Z09 政府性基金预算财政拨款收入支出决算表(财决09表)'!$A$10:$T$200,4,FALSE))</f>
        <v/>
      </c>
      <c r="D18" s="21" t="str">
        <f>IF(ISERROR(VLOOKUP(A18,'[1]Z09 政府性基金预算财政拨款收入支出决算表(财决09表)'!$A$10:$T$200,5,FALSE)),"",VLOOKUP(A18,'[1]Z09 政府性基金预算财政拨款收入支出决算表(财决09表)'!$A$10:$T$200,5,FALSE))</f>
        <v/>
      </c>
      <c r="E18" s="21" t="str">
        <f>IF(ISERROR(VLOOKUP(A18,'[1]Z09 政府性基金预算财政拨款收入支出决算表(财决09表)'!$A$10:$T$200,8,FALSE)),"",VLOOKUP(A18,'[1]Z09 政府性基金预算财政拨款收入支出决算表(财决09表)'!$A$10:$T$200,8,FALSE))</f>
        <v/>
      </c>
      <c r="F18" s="21" t="str">
        <f>IF(ISERROR(VLOOKUP(A18,'[1]Z09 政府性基金预算财政拨款收入支出决算表(财决09表)'!$A$10:$T$200,11,FALSE)),"",VLOOKUP(A18,'[1]Z09 政府性基金预算财政拨款收入支出决算表(财决09表)'!$A$10:$T$200,11,FALSE))</f>
        <v/>
      </c>
      <c r="G18" s="21" t="str">
        <f>IF(ISERROR(VLOOKUP(A18,'[1]Z09 政府性基金预算财政拨款收入支出决算表(财决09表)'!$A$10:$T$200,12,FALSE)),"",VLOOKUP(A18,'[1]Z09 政府性基金预算财政拨款收入支出决算表(财决09表)'!$A$10:$T$200,12,FALSE))</f>
        <v/>
      </c>
      <c r="H18" s="21" t="str">
        <f>IF(ISERROR(VLOOKUP(A18,'[1]Z09 政府性基金预算财政拨款收入支出决算表(财决09表)'!$A$10:$T$200,15,FALSE)),"",VLOOKUP(A18,'[1]Z09 政府性基金预算财政拨款收入支出决算表(财决09表)'!$A$10:$T$200,15,FALSE))</f>
        <v/>
      </c>
      <c r="I18" s="21" t="str">
        <f>IF(ISERROR(VLOOKUP(A18,'[1]Z09 政府性基金预算财政拨款收入支出决算表(财决09表)'!$A$10:$T$200,16,FALSE)),"",VLOOKUP(A18,'[1]Z09 政府性基金预算财政拨款收入支出决算表(财决09表)'!$A$10:$T$200,16,FALSE))</f>
        <v/>
      </c>
      <c r="J18" s="8" t="str">
        <f>'[1]Z09 政府性基金预算财政拨款收入支出决算表(财决09表)'!$A15</f>
        <v/>
      </c>
      <c r="K18" s="31" t="e">
        <f>'[1]Z09 政府性基金预算财政拨款收入支出决算表(财决09表)'!$E15+'[1]Z09 政府性基金预算财政拨款收入支出决算表(财决09表)'!$H15+'[1]Z09 政府性基金预算财政拨款收入支出决算表(财决09表)'!$K15+'[1]Z09 政府性基金预算财政拨款收入支出决算表(财决09表)'!$P15</f>
        <v>#VALUE!</v>
      </c>
      <c r="L18" s="8" t="str">
        <f t="shared" si="1"/>
        <v/>
      </c>
      <c r="M18" s="8" t="str">
        <f t="shared" si="2"/>
        <v/>
      </c>
    </row>
    <row r="19" spans="1:13" s="4" customFormat="1" ht="22.5" customHeight="1">
      <c r="A19" s="19" t="str">
        <f t="shared" si="0"/>
        <v/>
      </c>
      <c r="B19" s="19"/>
      <c r="C19" s="20" t="str">
        <f>IF(ISERROR(VLOOKUP(A19,'[1]Z09 政府性基金预算财政拨款收入支出决算表(财决09表)'!$A$10:$T$200,4,FALSE)),"",VLOOKUP(A19,'[1]Z09 政府性基金预算财政拨款收入支出决算表(财决09表)'!$A$10:$T$200,4,FALSE))</f>
        <v/>
      </c>
      <c r="D19" s="21" t="str">
        <f>IF(ISERROR(VLOOKUP(A19,'[1]Z09 政府性基金预算财政拨款收入支出决算表(财决09表)'!$A$10:$T$200,5,FALSE)),"",VLOOKUP(A19,'[1]Z09 政府性基金预算财政拨款收入支出决算表(财决09表)'!$A$10:$T$200,5,FALSE))</f>
        <v/>
      </c>
      <c r="E19" s="21" t="str">
        <f>IF(ISERROR(VLOOKUP(A19,'[1]Z09 政府性基金预算财政拨款收入支出决算表(财决09表)'!$A$10:$T$200,8,FALSE)),"",VLOOKUP(A19,'[1]Z09 政府性基金预算财政拨款收入支出决算表(财决09表)'!$A$10:$T$200,8,FALSE))</f>
        <v/>
      </c>
      <c r="F19" s="21" t="str">
        <f>IF(ISERROR(VLOOKUP(A19,'[1]Z09 政府性基金预算财政拨款收入支出决算表(财决09表)'!$A$10:$T$200,11,FALSE)),"",VLOOKUP(A19,'[1]Z09 政府性基金预算财政拨款收入支出决算表(财决09表)'!$A$10:$T$200,11,FALSE))</f>
        <v/>
      </c>
      <c r="G19" s="21" t="str">
        <f>IF(ISERROR(VLOOKUP(A19,'[1]Z09 政府性基金预算财政拨款收入支出决算表(财决09表)'!$A$10:$T$200,12,FALSE)),"",VLOOKUP(A19,'[1]Z09 政府性基金预算财政拨款收入支出决算表(财决09表)'!$A$10:$T$200,12,FALSE))</f>
        <v/>
      </c>
      <c r="H19" s="21" t="str">
        <f>IF(ISERROR(VLOOKUP(A19,'[1]Z09 政府性基金预算财政拨款收入支出决算表(财决09表)'!$A$10:$T$200,15,FALSE)),"",VLOOKUP(A19,'[1]Z09 政府性基金预算财政拨款收入支出决算表(财决09表)'!$A$10:$T$200,15,FALSE))</f>
        <v/>
      </c>
      <c r="I19" s="21" t="str">
        <f>IF(ISERROR(VLOOKUP(A19,'[1]Z09 政府性基金预算财政拨款收入支出决算表(财决09表)'!$A$10:$T$200,16,FALSE)),"",VLOOKUP(A19,'[1]Z09 政府性基金预算财政拨款收入支出决算表(财决09表)'!$A$10:$T$200,16,FALSE))</f>
        <v/>
      </c>
      <c r="J19" s="8">
        <f>'[1]Z09 政府性基金预算财政拨款收入支出决算表(财决09表)'!$A16</f>
        <v>0</v>
      </c>
      <c r="K19" s="31">
        <f>'[1]Z09 政府性基金预算财政拨款收入支出决算表(财决09表)'!$E16+'[1]Z09 政府性基金预算财政拨款收入支出决算表(财决09表)'!$H16+'[1]Z09 政府性基金预算财政拨款收入支出决算表(财决09表)'!$K16+'[1]Z09 政府性基金预算财政拨款收入支出决算表(财决09表)'!$P16</f>
        <v>0</v>
      </c>
      <c r="L19" s="8" t="str">
        <f t="shared" si="1"/>
        <v/>
      </c>
      <c r="M19" s="8" t="str">
        <f t="shared" si="2"/>
        <v/>
      </c>
    </row>
    <row r="20" spans="1:13" s="4" customFormat="1" ht="22.5" customHeight="1">
      <c r="A20" s="19" t="str">
        <f t="shared" si="0"/>
        <v/>
      </c>
      <c r="B20" s="19"/>
      <c r="C20" s="20" t="str">
        <f>IF(ISERROR(VLOOKUP(A20,'[1]Z09 政府性基金预算财政拨款收入支出决算表(财决09表)'!$A$10:$T$200,4,FALSE)),"",VLOOKUP(A20,'[1]Z09 政府性基金预算财政拨款收入支出决算表(财决09表)'!$A$10:$T$200,4,FALSE))</f>
        <v/>
      </c>
      <c r="D20" s="21" t="str">
        <f>IF(ISERROR(VLOOKUP(A20,'[1]Z09 政府性基金预算财政拨款收入支出决算表(财决09表)'!$A$10:$T$200,5,FALSE)),"",VLOOKUP(A20,'[1]Z09 政府性基金预算财政拨款收入支出决算表(财决09表)'!$A$10:$T$200,5,FALSE))</f>
        <v/>
      </c>
      <c r="E20" s="21" t="str">
        <f>IF(ISERROR(VLOOKUP(A20,'[1]Z09 政府性基金预算财政拨款收入支出决算表(财决09表)'!$A$10:$T$200,8,FALSE)),"",VLOOKUP(A20,'[1]Z09 政府性基金预算财政拨款收入支出决算表(财决09表)'!$A$10:$T$200,8,FALSE))</f>
        <v/>
      </c>
      <c r="F20" s="21" t="str">
        <f>IF(ISERROR(VLOOKUP(A20,'[1]Z09 政府性基金预算财政拨款收入支出决算表(财决09表)'!$A$10:$T$200,11,FALSE)),"",VLOOKUP(A20,'[1]Z09 政府性基金预算财政拨款收入支出决算表(财决09表)'!$A$10:$T$200,11,FALSE))</f>
        <v/>
      </c>
      <c r="G20" s="21" t="str">
        <f>IF(ISERROR(VLOOKUP(A20,'[1]Z09 政府性基金预算财政拨款收入支出决算表(财决09表)'!$A$10:$T$200,12,FALSE)),"",VLOOKUP(A20,'[1]Z09 政府性基金预算财政拨款收入支出决算表(财决09表)'!$A$10:$T$200,12,FALSE))</f>
        <v/>
      </c>
      <c r="H20" s="21" t="str">
        <f>IF(ISERROR(VLOOKUP(A20,'[1]Z09 政府性基金预算财政拨款收入支出决算表(财决09表)'!$A$10:$T$200,15,FALSE)),"",VLOOKUP(A20,'[1]Z09 政府性基金预算财政拨款收入支出决算表(财决09表)'!$A$10:$T$200,15,FALSE))</f>
        <v/>
      </c>
      <c r="I20" s="21" t="str">
        <f>IF(ISERROR(VLOOKUP(A20,'[1]Z09 政府性基金预算财政拨款收入支出决算表(财决09表)'!$A$10:$T$200,16,FALSE)),"",VLOOKUP(A20,'[1]Z09 政府性基金预算财政拨款收入支出决算表(财决09表)'!$A$10:$T$200,16,FALSE))</f>
        <v/>
      </c>
      <c r="J20" s="8">
        <f>'[1]Z09 政府性基金预算财政拨款收入支出决算表(财决09表)'!$A17</f>
        <v>0</v>
      </c>
      <c r="K20" s="31" t="e">
        <f>'[1]Z09 政府性基金预算财政拨款收入支出决算表(财决09表)'!$E17+'[1]Z09 政府性基金预算财政拨款收入支出决算表(财决09表)'!$H17+'[1]Z09 政府性基金预算财政拨款收入支出决算表(财决09表)'!$K17+'[1]Z09 政府性基金预算财政拨款收入支出决算表(财决09表)'!$P17</f>
        <v>#VALUE!</v>
      </c>
      <c r="L20" s="8" t="str">
        <f t="shared" si="1"/>
        <v/>
      </c>
      <c r="M20" s="8" t="str">
        <f t="shared" si="2"/>
        <v/>
      </c>
    </row>
    <row r="21" spans="1:13" s="4" customFormat="1" ht="22.5" customHeight="1">
      <c r="A21" s="19" t="str">
        <f t="shared" si="0"/>
        <v/>
      </c>
      <c r="B21" s="19"/>
      <c r="C21" s="20" t="str">
        <f>IF(ISERROR(VLOOKUP(A21,'[1]Z09 政府性基金预算财政拨款收入支出决算表(财决09表)'!$A$10:$T$200,4,FALSE)),"",VLOOKUP(A21,'[1]Z09 政府性基金预算财政拨款收入支出决算表(财决09表)'!$A$10:$T$200,4,FALSE))</f>
        <v/>
      </c>
      <c r="D21" s="21" t="str">
        <f>IF(ISERROR(VLOOKUP(A21,'[1]Z09 政府性基金预算财政拨款收入支出决算表(财决09表)'!$A$10:$T$200,5,FALSE)),"",VLOOKUP(A21,'[1]Z09 政府性基金预算财政拨款收入支出决算表(财决09表)'!$A$10:$T$200,5,FALSE))</f>
        <v/>
      </c>
      <c r="E21" s="21" t="str">
        <f>IF(ISERROR(VLOOKUP(A21,'[1]Z09 政府性基金预算财政拨款收入支出决算表(财决09表)'!$A$10:$T$200,8,FALSE)),"",VLOOKUP(A21,'[1]Z09 政府性基金预算财政拨款收入支出决算表(财决09表)'!$A$10:$T$200,8,FALSE))</f>
        <v/>
      </c>
      <c r="F21" s="21" t="str">
        <f>IF(ISERROR(VLOOKUP(A21,'[1]Z09 政府性基金预算财政拨款收入支出决算表(财决09表)'!$A$10:$T$200,11,FALSE)),"",VLOOKUP(A21,'[1]Z09 政府性基金预算财政拨款收入支出决算表(财决09表)'!$A$10:$T$200,11,FALSE))</f>
        <v/>
      </c>
      <c r="G21" s="21" t="str">
        <f>IF(ISERROR(VLOOKUP(A21,'[1]Z09 政府性基金预算财政拨款收入支出决算表(财决09表)'!$A$10:$T$200,12,FALSE)),"",VLOOKUP(A21,'[1]Z09 政府性基金预算财政拨款收入支出决算表(财决09表)'!$A$10:$T$200,12,FALSE))</f>
        <v/>
      </c>
      <c r="H21" s="21" t="str">
        <f>IF(ISERROR(VLOOKUP(A21,'[1]Z09 政府性基金预算财政拨款收入支出决算表(财决09表)'!$A$10:$T$200,15,FALSE)),"",VLOOKUP(A21,'[1]Z09 政府性基金预算财政拨款收入支出决算表(财决09表)'!$A$10:$T$200,15,FALSE))</f>
        <v/>
      </c>
      <c r="I21" s="21" t="str">
        <f>IF(ISERROR(VLOOKUP(A21,'[1]Z09 政府性基金预算财政拨款收入支出决算表(财决09表)'!$A$10:$T$200,16,FALSE)),"",VLOOKUP(A21,'[1]Z09 政府性基金预算财政拨款收入支出决算表(财决09表)'!$A$10:$T$200,16,FALSE))</f>
        <v/>
      </c>
      <c r="J21" s="8">
        <f>'[1]Z09 政府性基金预算财政拨款收入支出决算表(财决09表)'!$A18</f>
        <v>0</v>
      </c>
      <c r="K21" s="31">
        <f>'[1]Z09 政府性基金预算财政拨款收入支出决算表(财决09表)'!$E18+'[1]Z09 政府性基金预算财政拨款收入支出决算表(财决09表)'!$H18+'[1]Z09 政府性基金预算财政拨款收入支出决算表(财决09表)'!$K18+'[1]Z09 政府性基金预算财政拨款收入支出决算表(财决09表)'!$P18</f>
        <v>0</v>
      </c>
      <c r="L21" s="8" t="str">
        <f t="shared" si="1"/>
        <v/>
      </c>
      <c r="M21" s="8"/>
    </row>
    <row r="22" spans="1:13" s="4" customFormat="1" ht="22.5" customHeight="1">
      <c r="A22" s="19" t="str">
        <f t="shared" si="0"/>
        <v/>
      </c>
      <c r="B22" s="19"/>
      <c r="C22" s="20" t="str">
        <f>IF(ISERROR(VLOOKUP(A22,'[1]Z09 政府性基金预算财政拨款收入支出决算表(财决09表)'!$A$10:$T$200,4,FALSE)),"",VLOOKUP(A22,'[1]Z09 政府性基金预算财政拨款收入支出决算表(财决09表)'!$A$10:$T$200,4,FALSE))</f>
        <v/>
      </c>
      <c r="D22" s="21" t="str">
        <f>IF(ISERROR(VLOOKUP(A22,'[1]Z09 政府性基金预算财政拨款收入支出决算表(财决09表)'!$A$10:$T$200,5,FALSE)),"",VLOOKUP(A22,'[1]Z09 政府性基金预算财政拨款收入支出决算表(财决09表)'!$A$10:$T$200,5,FALSE))</f>
        <v/>
      </c>
      <c r="E22" s="21" t="str">
        <f>IF(ISERROR(VLOOKUP(A22,'[1]Z09 政府性基金预算财政拨款收入支出决算表(财决09表)'!$A$10:$T$200,8,FALSE)),"",VLOOKUP(A22,'[1]Z09 政府性基金预算财政拨款收入支出决算表(财决09表)'!$A$10:$T$200,8,FALSE))</f>
        <v/>
      </c>
      <c r="F22" s="21" t="str">
        <f>IF(ISERROR(VLOOKUP(A22,'[1]Z09 政府性基金预算财政拨款收入支出决算表(财决09表)'!$A$10:$T$200,11,FALSE)),"",VLOOKUP(A22,'[1]Z09 政府性基金预算财政拨款收入支出决算表(财决09表)'!$A$10:$T$200,11,FALSE))</f>
        <v/>
      </c>
      <c r="G22" s="21" t="str">
        <f>IF(ISERROR(VLOOKUP(A22,'[1]Z09 政府性基金预算财政拨款收入支出决算表(财决09表)'!$A$10:$T$200,12,FALSE)),"",VLOOKUP(A22,'[1]Z09 政府性基金预算财政拨款收入支出决算表(财决09表)'!$A$10:$T$200,12,FALSE))</f>
        <v/>
      </c>
      <c r="H22" s="21" t="str">
        <f>IF(ISERROR(VLOOKUP(A22,'[1]Z09 政府性基金预算财政拨款收入支出决算表(财决09表)'!$A$10:$T$200,15,FALSE)),"",VLOOKUP(A22,'[1]Z09 政府性基金预算财政拨款收入支出决算表(财决09表)'!$A$10:$T$200,15,FALSE))</f>
        <v/>
      </c>
      <c r="I22" s="21" t="str">
        <f>IF(ISERROR(VLOOKUP(A22,'[1]Z09 政府性基金预算财政拨款收入支出决算表(财决09表)'!$A$10:$T$200,16,FALSE)),"",VLOOKUP(A22,'[1]Z09 政府性基金预算财政拨款收入支出决算表(财决09表)'!$A$10:$T$200,16,FALSE))</f>
        <v/>
      </c>
      <c r="J22" s="8">
        <f>'[1]Z09 政府性基金预算财政拨款收入支出决算表(财决09表)'!$A19</f>
        <v>0</v>
      </c>
      <c r="K22" s="31">
        <f>'[1]Z09 政府性基金预算财政拨款收入支出决算表(财决09表)'!$E19+'[1]Z09 政府性基金预算财政拨款收入支出决算表(财决09表)'!$H19+'[1]Z09 政府性基金预算财政拨款收入支出决算表(财决09表)'!$K19+'[1]Z09 政府性基金预算财政拨款收入支出决算表(财决09表)'!$P19</f>
        <v>0</v>
      </c>
      <c r="L22" s="8" t="str">
        <f t="shared" si="1"/>
        <v/>
      </c>
      <c r="M22" s="8" t="str">
        <f t="shared" si="2"/>
        <v/>
      </c>
    </row>
    <row r="23" spans="1:13" s="4" customFormat="1" ht="22.5" customHeight="1">
      <c r="A23" s="19" t="str">
        <f t="shared" si="0"/>
        <v/>
      </c>
      <c r="B23" s="19"/>
      <c r="C23" s="20" t="str">
        <f>IF(ISERROR(VLOOKUP(A23,'[1]Z09 政府性基金预算财政拨款收入支出决算表(财决09表)'!$A$10:$T$200,4,FALSE)),"",VLOOKUP(A23,'[1]Z09 政府性基金预算财政拨款收入支出决算表(财决09表)'!$A$10:$T$200,4,FALSE))</f>
        <v/>
      </c>
      <c r="D23" s="21" t="str">
        <f>IF(ISERROR(VLOOKUP(A23,'[1]Z09 政府性基金预算财政拨款收入支出决算表(财决09表)'!$A$10:$T$200,5,FALSE)),"",VLOOKUP(A23,'[1]Z09 政府性基金预算财政拨款收入支出决算表(财决09表)'!$A$10:$T$200,5,FALSE))</f>
        <v/>
      </c>
      <c r="E23" s="21" t="str">
        <f>IF(ISERROR(VLOOKUP(A23,'[1]Z09 政府性基金预算财政拨款收入支出决算表(财决09表)'!$A$10:$T$200,8,FALSE)),"",VLOOKUP(A23,'[1]Z09 政府性基金预算财政拨款收入支出决算表(财决09表)'!$A$10:$T$200,8,FALSE))</f>
        <v/>
      </c>
      <c r="F23" s="21" t="str">
        <f>IF(ISERROR(VLOOKUP(A23,'[1]Z09 政府性基金预算财政拨款收入支出决算表(财决09表)'!$A$10:$T$200,11,FALSE)),"",VLOOKUP(A23,'[1]Z09 政府性基金预算财政拨款收入支出决算表(财决09表)'!$A$10:$T$200,11,FALSE))</f>
        <v/>
      </c>
      <c r="G23" s="21" t="str">
        <f>IF(ISERROR(VLOOKUP(A23,'[1]Z09 政府性基金预算财政拨款收入支出决算表(财决09表)'!$A$10:$T$200,12,FALSE)),"",VLOOKUP(A23,'[1]Z09 政府性基金预算财政拨款收入支出决算表(财决09表)'!$A$10:$T$200,12,FALSE))</f>
        <v/>
      </c>
      <c r="H23" s="21" t="str">
        <f>IF(ISERROR(VLOOKUP(A23,'[1]Z09 政府性基金预算财政拨款收入支出决算表(财决09表)'!$A$10:$T$200,15,FALSE)),"",VLOOKUP(A23,'[1]Z09 政府性基金预算财政拨款收入支出决算表(财决09表)'!$A$10:$T$200,15,FALSE))</f>
        <v/>
      </c>
      <c r="I23" s="21" t="str">
        <f>IF(ISERROR(VLOOKUP(A23,'[1]Z09 政府性基金预算财政拨款收入支出决算表(财决09表)'!$A$10:$T$200,16,FALSE)),"",VLOOKUP(A23,'[1]Z09 政府性基金预算财政拨款收入支出决算表(财决09表)'!$A$10:$T$200,16,FALSE))</f>
        <v/>
      </c>
      <c r="J23" s="8">
        <f>'[1]Z09 政府性基金预算财政拨款收入支出决算表(财决09表)'!$A20</f>
        <v>0</v>
      </c>
      <c r="K23" s="31">
        <f>'[1]Z09 政府性基金预算财政拨款收入支出决算表(财决09表)'!$E20+'[1]Z09 政府性基金预算财政拨款收入支出决算表(财决09表)'!$H20+'[1]Z09 政府性基金预算财政拨款收入支出决算表(财决09表)'!$K20+'[1]Z09 政府性基金预算财政拨款收入支出决算表(财决09表)'!$P20</f>
        <v>0</v>
      </c>
      <c r="L23" s="8" t="str">
        <f t="shared" si="1"/>
        <v/>
      </c>
      <c r="M23" s="8" t="str">
        <f t="shared" si="2"/>
        <v/>
      </c>
    </row>
    <row r="24" spans="1:13" s="4" customFormat="1" ht="22.5" customHeight="1">
      <c r="A24" s="19" t="str">
        <f t="shared" si="0"/>
        <v/>
      </c>
      <c r="B24" s="19"/>
      <c r="C24" s="20" t="str">
        <f>IF(ISERROR(VLOOKUP(A24,'[1]Z09 政府性基金预算财政拨款收入支出决算表(财决09表)'!$A$10:$T$200,4,FALSE)),"",VLOOKUP(A24,'[1]Z09 政府性基金预算财政拨款收入支出决算表(财决09表)'!$A$10:$T$200,4,FALSE))</f>
        <v/>
      </c>
      <c r="D24" s="21" t="str">
        <f>IF(ISERROR(VLOOKUP(A24,'[1]Z09 政府性基金预算财政拨款收入支出决算表(财决09表)'!$A$10:$T$200,5,FALSE)),"",VLOOKUP(A24,'[1]Z09 政府性基金预算财政拨款收入支出决算表(财决09表)'!$A$10:$T$200,5,FALSE))</f>
        <v/>
      </c>
      <c r="E24" s="21" t="str">
        <f>IF(ISERROR(VLOOKUP(A24,'[1]Z09 政府性基金预算财政拨款收入支出决算表(财决09表)'!$A$10:$T$200,8,FALSE)),"",VLOOKUP(A24,'[1]Z09 政府性基金预算财政拨款收入支出决算表(财决09表)'!$A$10:$T$200,8,FALSE))</f>
        <v/>
      </c>
      <c r="F24" s="21" t="str">
        <f>IF(ISERROR(VLOOKUP(A24,'[1]Z09 政府性基金预算财政拨款收入支出决算表(财决09表)'!$A$10:$T$200,11,FALSE)),"",VLOOKUP(A24,'[1]Z09 政府性基金预算财政拨款收入支出决算表(财决09表)'!$A$10:$T$200,11,FALSE))</f>
        <v/>
      </c>
      <c r="G24" s="21" t="str">
        <f>IF(ISERROR(VLOOKUP(A24,'[1]Z09 政府性基金预算财政拨款收入支出决算表(财决09表)'!$A$10:$T$200,12,FALSE)),"",VLOOKUP(A24,'[1]Z09 政府性基金预算财政拨款收入支出决算表(财决09表)'!$A$10:$T$200,12,FALSE))</f>
        <v/>
      </c>
      <c r="H24" s="21" t="str">
        <f>IF(ISERROR(VLOOKUP(A24,'[1]Z09 政府性基金预算财政拨款收入支出决算表(财决09表)'!$A$10:$T$200,15,FALSE)),"",VLOOKUP(A24,'[1]Z09 政府性基金预算财政拨款收入支出决算表(财决09表)'!$A$10:$T$200,15,FALSE))</f>
        <v/>
      </c>
      <c r="I24" s="21" t="str">
        <f>IF(ISERROR(VLOOKUP(A24,'[1]Z09 政府性基金预算财政拨款收入支出决算表(财决09表)'!$A$10:$T$200,16,FALSE)),"",VLOOKUP(A24,'[1]Z09 政府性基金预算财政拨款收入支出决算表(财决09表)'!$A$10:$T$200,16,FALSE))</f>
        <v/>
      </c>
      <c r="J24" s="8">
        <f>'[1]Z09 政府性基金预算财政拨款收入支出决算表(财决09表)'!$A21</f>
        <v>0</v>
      </c>
      <c r="K24" s="31">
        <f>'[1]Z09 政府性基金预算财政拨款收入支出决算表(财决09表)'!$E21+'[1]Z09 政府性基金预算财政拨款收入支出决算表(财决09表)'!$H21+'[1]Z09 政府性基金预算财政拨款收入支出决算表(财决09表)'!$K21+'[1]Z09 政府性基金预算财政拨款收入支出决算表(财决09表)'!$P21</f>
        <v>0</v>
      </c>
      <c r="L24" s="8" t="str">
        <f t="shared" si="1"/>
        <v/>
      </c>
      <c r="M24" s="8" t="str">
        <f t="shared" si="2"/>
        <v/>
      </c>
    </row>
    <row r="25" spans="1:13" s="4" customFormat="1" ht="22.5" customHeight="1">
      <c r="A25" s="19" t="str">
        <f t="shared" si="0"/>
        <v/>
      </c>
      <c r="B25" s="19"/>
      <c r="C25" s="20" t="str">
        <f>IF(ISERROR(VLOOKUP(A25,'[1]Z09 政府性基金预算财政拨款收入支出决算表(财决09表)'!$A$10:$T$200,4,FALSE)),"",VLOOKUP(A25,'[1]Z09 政府性基金预算财政拨款收入支出决算表(财决09表)'!$A$10:$T$200,4,FALSE))</f>
        <v/>
      </c>
      <c r="D25" s="21" t="str">
        <f>IF(ISERROR(VLOOKUP(A25,'[1]Z09 政府性基金预算财政拨款收入支出决算表(财决09表)'!$A$10:$T$200,5,FALSE)),"",VLOOKUP(A25,'[1]Z09 政府性基金预算财政拨款收入支出决算表(财决09表)'!$A$10:$T$200,5,FALSE))</f>
        <v/>
      </c>
      <c r="E25" s="21" t="str">
        <f>IF(ISERROR(VLOOKUP(A25,'[1]Z09 政府性基金预算财政拨款收入支出决算表(财决09表)'!$A$10:$T$200,8,FALSE)),"",VLOOKUP(A25,'[1]Z09 政府性基金预算财政拨款收入支出决算表(财决09表)'!$A$10:$T$200,8,FALSE))</f>
        <v/>
      </c>
      <c r="F25" s="21" t="str">
        <f>IF(ISERROR(VLOOKUP(A25,'[1]Z09 政府性基金预算财政拨款收入支出决算表(财决09表)'!$A$10:$T$200,11,FALSE)),"",VLOOKUP(A25,'[1]Z09 政府性基金预算财政拨款收入支出决算表(财决09表)'!$A$10:$T$200,11,FALSE))</f>
        <v/>
      </c>
      <c r="G25" s="21" t="str">
        <f>IF(ISERROR(VLOOKUP(A25,'[1]Z09 政府性基金预算财政拨款收入支出决算表(财决09表)'!$A$10:$T$200,12,FALSE)),"",VLOOKUP(A25,'[1]Z09 政府性基金预算财政拨款收入支出决算表(财决09表)'!$A$10:$T$200,12,FALSE))</f>
        <v/>
      </c>
      <c r="H25" s="21" t="str">
        <f>IF(ISERROR(VLOOKUP(A25,'[1]Z09 政府性基金预算财政拨款收入支出决算表(财决09表)'!$A$10:$T$200,15,FALSE)),"",VLOOKUP(A25,'[1]Z09 政府性基金预算财政拨款收入支出决算表(财决09表)'!$A$10:$T$200,15,FALSE))</f>
        <v/>
      </c>
      <c r="I25" s="21" t="str">
        <f>IF(ISERROR(VLOOKUP(A25,'[1]Z09 政府性基金预算财政拨款收入支出决算表(财决09表)'!$A$10:$T$200,16,FALSE)),"",VLOOKUP(A25,'[1]Z09 政府性基金预算财政拨款收入支出决算表(财决09表)'!$A$10:$T$200,16,FALSE))</f>
        <v/>
      </c>
      <c r="J25" s="8">
        <f>'[1]Z09 政府性基金预算财政拨款收入支出决算表(财决09表)'!$A22</f>
        <v>0</v>
      </c>
      <c r="K25" s="31">
        <f>'[1]Z09 政府性基金预算财政拨款收入支出决算表(财决09表)'!$E22+'[1]Z09 政府性基金预算财政拨款收入支出决算表(财决09表)'!$H22+'[1]Z09 政府性基金预算财政拨款收入支出决算表(财决09表)'!$K22+'[1]Z09 政府性基金预算财政拨款收入支出决算表(财决09表)'!$P22</f>
        <v>0</v>
      </c>
      <c r="L25" s="8" t="str">
        <f t="shared" si="1"/>
        <v/>
      </c>
      <c r="M25" s="8" t="str">
        <f t="shared" si="2"/>
        <v/>
      </c>
    </row>
    <row r="26" spans="1:13" s="4" customFormat="1" ht="22.5" customHeight="1">
      <c r="A26" s="19" t="str">
        <f t="shared" si="0"/>
        <v/>
      </c>
      <c r="B26" s="19"/>
      <c r="C26" s="20" t="str">
        <f>IF(ISERROR(VLOOKUP(A26,'[1]Z09 政府性基金预算财政拨款收入支出决算表(财决09表)'!$A$10:$T$200,4,FALSE)),"",VLOOKUP(A26,'[1]Z09 政府性基金预算财政拨款收入支出决算表(财决09表)'!$A$10:$T$200,4,FALSE))</f>
        <v/>
      </c>
      <c r="D26" s="21" t="str">
        <f>IF(ISERROR(VLOOKUP(A26,'[1]Z09 政府性基金预算财政拨款收入支出决算表(财决09表)'!$A$10:$T$200,5,FALSE)),"",VLOOKUP(A26,'[1]Z09 政府性基金预算财政拨款收入支出决算表(财决09表)'!$A$10:$T$200,5,FALSE))</f>
        <v/>
      </c>
      <c r="E26" s="21" t="str">
        <f>IF(ISERROR(VLOOKUP(A26,'[1]Z09 政府性基金预算财政拨款收入支出决算表(财决09表)'!$A$10:$T$200,8,FALSE)),"",VLOOKUP(A26,'[1]Z09 政府性基金预算财政拨款收入支出决算表(财决09表)'!$A$10:$T$200,8,FALSE))</f>
        <v/>
      </c>
      <c r="F26" s="21" t="str">
        <f>IF(ISERROR(VLOOKUP(A26,'[1]Z09 政府性基金预算财政拨款收入支出决算表(财决09表)'!$A$10:$T$200,11,FALSE)),"",VLOOKUP(A26,'[1]Z09 政府性基金预算财政拨款收入支出决算表(财决09表)'!$A$10:$T$200,11,FALSE))</f>
        <v/>
      </c>
      <c r="G26" s="21" t="str">
        <f>IF(ISERROR(VLOOKUP(A26,'[1]Z09 政府性基金预算财政拨款收入支出决算表(财决09表)'!$A$10:$T$200,12,FALSE)),"",VLOOKUP(A26,'[1]Z09 政府性基金预算财政拨款收入支出决算表(财决09表)'!$A$10:$T$200,12,FALSE))</f>
        <v/>
      </c>
      <c r="H26" s="21" t="str">
        <f>IF(ISERROR(VLOOKUP(A26,'[1]Z09 政府性基金预算财政拨款收入支出决算表(财决09表)'!$A$10:$T$200,15,FALSE)),"",VLOOKUP(A26,'[1]Z09 政府性基金预算财政拨款收入支出决算表(财决09表)'!$A$10:$T$200,15,FALSE))</f>
        <v/>
      </c>
      <c r="I26" s="21" t="str">
        <f>IF(ISERROR(VLOOKUP(A26,'[1]Z09 政府性基金预算财政拨款收入支出决算表(财决09表)'!$A$10:$T$200,16,FALSE)),"",VLOOKUP(A26,'[1]Z09 政府性基金预算财政拨款收入支出决算表(财决09表)'!$A$10:$T$200,16,FALSE))</f>
        <v/>
      </c>
      <c r="J26" s="8">
        <f>'[1]Z09 政府性基金预算财政拨款收入支出决算表(财决09表)'!$A23</f>
        <v>0</v>
      </c>
      <c r="K26" s="31">
        <f>'[1]Z09 政府性基金预算财政拨款收入支出决算表(财决09表)'!$E23+'[1]Z09 政府性基金预算财政拨款收入支出决算表(财决09表)'!$H23+'[1]Z09 政府性基金预算财政拨款收入支出决算表(财决09表)'!$K23+'[1]Z09 政府性基金预算财政拨款收入支出决算表(财决09表)'!$P23</f>
        <v>0</v>
      </c>
      <c r="L26" s="8" t="str">
        <f t="shared" si="1"/>
        <v/>
      </c>
      <c r="M26" s="8" t="str">
        <f t="shared" si="2"/>
        <v/>
      </c>
    </row>
    <row r="27" spans="1:13" s="4" customFormat="1" ht="22.5" customHeight="1">
      <c r="A27" s="19" t="str">
        <f t="shared" si="0"/>
        <v/>
      </c>
      <c r="B27" s="19"/>
      <c r="C27" s="20" t="str">
        <f>IF(ISERROR(VLOOKUP(A27,'[1]Z09 政府性基金预算财政拨款收入支出决算表(财决09表)'!$A$10:$T$200,4,FALSE)),"",VLOOKUP(A27,'[1]Z09 政府性基金预算财政拨款收入支出决算表(财决09表)'!$A$10:$T$200,4,FALSE))</f>
        <v/>
      </c>
      <c r="D27" s="21" t="str">
        <f>IF(ISERROR(VLOOKUP(A27,'[1]Z09 政府性基金预算财政拨款收入支出决算表(财决09表)'!$A$10:$T$200,5,FALSE)),"",VLOOKUP(A27,'[1]Z09 政府性基金预算财政拨款收入支出决算表(财决09表)'!$A$10:$T$200,5,FALSE))</f>
        <v/>
      </c>
      <c r="E27" s="21" t="str">
        <f>IF(ISERROR(VLOOKUP(A27,'[1]Z09 政府性基金预算财政拨款收入支出决算表(财决09表)'!$A$10:$T$200,8,FALSE)),"",VLOOKUP(A27,'[1]Z09 政府性基金预算财政拨款收入支出决算表(财决09表)'!$A$10:$T$200,8,FALSE))</f>
        <v/>
      </c>
      <c r="F27" s="21" t="str">
        <f>IF(ISERROR(VLOOKUP(A27,'[1]Z09 政府性基金预算财政拨款收入支出决算表(财决09表)'!$A$10:$T$200,11,FALSE)),"",VLOOKUP(A27,'[1]Z09 政府性基金预算财政拨款收入支出决算表(财决09表)'!$A$10:$T$200,11,FALSE))</f>
        <v/>
      </c>
      <c r="G27" s="21" t="str">
        <f>IF(ISERROR(VLOOKUP(A27,'[1]Z09 政府性基金预算财政拨款收入支出决算表(财决09表)'!$A$10:$T$200,12,FALSE)),"",VLOOKUP(A27,'[1]Z09 政府性基金预算财政拨款收入支出决算表(财决09表)'!$A$10:$T$200,12,FALSE))</f>
        <v/>
      </c>
      <c r="H27" s="21" t="str">
        <f>IF(ISERROR(VLOOKUP(A27,'[1]Z09 政府性基金预算财政拨款收入支出决算表(财决09表)'!$A$10:$T$200,15,FALSE)),"",VLOOKUP(A27,'[1]Z09 政府性基金预算财政拨款收入支出决算表(财决09表)'!$A$10:$T$200,15,FALSE))</f>
        <v/>
      </c>
      <c r="I27" s="21" t="str">
        <f>IF(ISERROR(VLOOKUP(A27,'[1]Z09 政府性基金预算财政拨款收入支出决算表(财决09表)'!$A$10:$T$200,16,FALSE)),"",VLOOKUP(A27,'[1]Z09 政府性基金预算财政拨款收入支出决算表(财决09表)'!$A$10:$T$200,16,FALSE))</f>
        <v/>
      </c>
      <c r="J27" s="8">
        <f>'[1]Z09 政府性基金预算财政拨款收入支出决算表(财决09表)'!$A24</f>
        <v>0</v>
      </c>
      <c r="K27" s="31">
        <f>'[1]Z09 政府性基金预算财政拨款收入支出决算表(财决09表)'!$E24+'[1]Z09 政府性基金预算财政拨款收入支出决算表(财决09表)'!$H24+'[1]Z09 政府性基金预算财政拨款收入支出决算表(财决09表)'!$K24+'[1]Z09 政府性基金预算财政拨款收入支出决算表(财决09表)'!$P24</f>
        <v>0</v>
      </c>
      <c r="L27" s="8" t="str">
        <f t="shared" si="1"/>
        <v/>
      </c>
      <c r="M27" s="8" t="str">
        <f t="shared" si="2"/>
        <v/>
      </c>
    </row>
    <row r="28" spans="1:13" s="4" customFormat="1" ht="22.5" customHeight="1">
      <c r="A28" s="19" t="str">
        <f t="shared" si="0"/>
        <v/>
      </c>
      <c r="B28" s="19"/>
      <c r="C28" s="20" t="str">
        <f>IF(ISERROR(VLOOKUP(A28,'[1]Z09 政府性基金预算财政拨款收入支出决算表(财决09表)'!$A$10:$T$200,4,FALSE)),"",VLOOKUP(A28,'[1]Z09 政府性基金预算财政拨款收入支出决算表(财决09表)'!$A$10:$T$200,4,FALSE))</f>
        <v/>
      </c>
      <c r="D28" s="21" t="str">
        <f>IF(ISERROR(VLOOKUP(A28,'[1]Z09 政府性基金预算财政拨款收入支出决算表(财决09表)'!$A$10:$T$200,5,FALSE)),"",VLOOKUP(A28,'[1]Z09 政府性基金预算财政拨款收入支出决算表(财决09表)'!$A$10:$T$200,5,FALSE))</f>
        <v/>
      </c>
      <c r="E28" s="21" t="str">
        <f>IF(ISERROR(VLOOKUP(A28,'[1]Z09 政府性基金预算财政拨款收入支出决算表(财决09表)'!$A$10:$T$200,8,FALSE)),"",VLOOKUP(A28,'[1]Z09 政府性基金预算财政拨款收入支出决算表(财决09表)'!$A$10:$T$200,8,FALSE))</f>
        <v/>
      </c>
      <c r="F28" s="21" t="str">
        <f>IF(ISERROR(VLOOKUP(A28,'[1]Z09 政府性基金预算财政拨款收入支出决算表(财决09表)'!$A$10:$T$200,11,FALSE)),"",VLOOKUP(A28,'[1]Z09 政府性基金预算财政拨款收入支出决算表(财决09表)'!$A$10:$T$200,11,FALSE))</f>
        <v/>
      </c>
      <c r="G28" s="21" t="str">
        <f>IF(ISERROR(VLOOKUP(A28,'[1]Z09 政府性基金预算财政拨款收入支出决算表(财决09表)'!$A$10:$T$200,12,FALSE)),"",VLOOKUP(A28,'[1]Z09 政府性基金预算财政拨款收入支出决算表(财决09表)'!$A$10:$T$200,12,FALSE))</f>
        <v/>
      </c>
      <c r="H28" s="21" t="str">
        <f>IF(ISERROR(VLOOKUP(A28,'[1]Z09 政府性基金预算财政拨款收入支出决算表(财决09表)'!$A$10:$T$200,15,FALSE)),"",VLOOKUP(A28,'[1]Z09 政府性基金预算财政拨款收入支出决算表(财决09表)'!$A$10:$T$200,15,FALSE))</f>
        <v/>
      </c>
      <c r="I28" s="21" t="str">
        <f>IF(ISERROR(VLOOKUP(A28,'[1]Z09 政府性基金预算财政拨款收入支出决算表(财决09表)'!$A$10:$T$200,16,FALSE)),"",VLOOKUP(A28,'[1]Z09 政府性基金预算财政拨款收入支出决算表(财决09表)'!$A$10:$T$200,16,FALSE))</f>
        <v/>
      </c>
      <c r="J28" s="8">
        <f>'[1]Z09 政府性基金预算财政拨款收入支出决算表(财决09表)'!$A25</f>
        <v>0</v>
      </c>
      <c r="K28" s="31">
        <f>'[1]Z09 政府性基金预算财政拨款收入支出决算表(财决09表)'!$E25+'[1]Z09 政府性基金预算财政拨款收入支出决算表(财决09表)'!$H25+'[1]Z09 政府性基金预算财政拨款收入支出决算表(财决09表)'!$K25+'[1]Z09 政府性基金预算财政拨款收入支出决算表(财决09表)'!$P25</f>
        <v>0</v>
      </c>
      <c r="L28" s="8" t="str">
        <f t="shared" si="1"/>
        <v/>
      </c>
      <c r="M28" s="8"/>
    </row>
    <row r="29" spans="1:13" s="4" customFormat="1" ht="22.5" customHeight="1">
      <c r="A29" s="19" t="str">
        <f t="shared" si="0"/>
        <v/>
      </c>
      <c r="B29" s="19"/>
      <c r="C29" s="20" t="str">
        <f>IF(ISERROR(VLOOKUP(A29,'[1]Z09 政府性基金预算财政拨款收入支出决算表(财决09表)'!$A$10:$T$200,4,FALSE)),"",VLOOKUP(A29,'[1]Z09 政府性基金预算财政拨款收入支出决算表(财决09表)'!$A$10:$T$200,4,FALSE))</f>
        <v/>
      </c>
      <c r="D29" s="21" t="str">
        <f>IF(ISERROR(VLOOKUP(A29,'[1]Z09 政府性基金预算财政拨款收入支出决算表(财决09表)'!$A$10:$T$200,5,FALSE)),"",VLOOKUP(A29,'[1]Z09 政府性基金预算财政拨款收入支出决算表(财决09表)'!$A$10:$T$200,5,FALSE))</f>
        <v/>
      </c>
      <c r="E29" s="21" t="str">
        <f>IF(ISERROR(VLOOKUP(A29,'[1]Z09 政府性基金预算财政拨款收入支出决算表(财决09表)'!$A$10:$T$200,8,FALSE)),"",VLOOKUP(A29,'[1]Z09 政府性基金预算财政拨款收入支出决算表(财决09表)'!$A$10:$T$200,8,FALSE))</f>
        <v/>
      </c>
      <c r="F29" s="21" t="str">
        <f>IF(ISERROR(VLOOKUP(A29,'[1]Z09 政府性基金预算财政拨款收入支出决算表(财决09表)'!$A$10:$T$200,11,FALSE)),"",VLOOKUP(A29,'[1]Z09 政府性基金预算财政拨款收入支出决算表(财决09表)'!$A$10:$T$200,11,FALSE))</f>
        <v/>
      </c>
      <c r="G29" s="21" t="str">
        <f>IF(ISERROR(VLOOKUP(A29,'[1]Z09 政府性基金预算财政拨款收入支出决算表(财决09表)'!$A$10:$T$200,12,FALSE)),"",VLOOKUP(A29,'[1]Z09 政府性基金预算财政拨款收入支出决算表(财决09表)'!$A$10:$T$200,12,FALSE))</f>
        <v/>
      </c>
      <c r="H29" s="21" t="str">
        <f>IF(ISERROR(VLOOKUP(A29,'[1]Z09 政府性基金预算财政拨款收入支出决算表(财决09表)'!$A$10:$T$200,15,FALSE)),"",VLOOKUP(A29,'[1]Z09 政府性基金预算财政拨款收入支出决算表(财决09表)'!$A$10:$T$200,15,FALSE))</f>
        <v/>
      </c>
      <c r="I29" s="21" t="str">
        <f>IF(ISERROR(VLOOKUP(A29,'[1]Z09 政府性基金预算财政拨款收入支出决算表(财决09表)'!$A$10:$T$200,16,FALSE)),"",VLOOKUP(A29,'[1]Z09 政府性基金预算财政拨款收入支出决算表(财决09表)'!$A$10:$T$200,16,FALSE))</f>
        <v/>
      </c>
      <c r="J29" s="8">
        <f>'[1]Z09 政府性基金预算财政拨款收入支出决算表(财决09表)'!$A26</f>
        <v>0</v>
      </c>
      <c r="K29" s="31">
        <f>'[1]Z09 政府性基金预算财政拨款收入支出决算表(财决09表)'!$E26+'[1]Z09 政府性基金预算财政拨款收入支出决算表(财决09表)'!$H26+'[1]Z09 政府性基金预算财政拨款收入支出决算表(财决09表)'!$K26+'[1]Z09 政府性基金预算财政拨款收入支出决算表(财决09表)'!$P26</f>
        <v>0</v>
      </c>
      <c r="L29" s="8" t="str">
        <f t="shared" si="1"/>
        <v/>
      </c>
      <c r="M29" s="8"/>
    </row>
    <row r="30" spans="1:13" s="4" customFormat="1" ht="22.5" customHeight="1">
      <c r="A30" s="19" t="str">
        <f t="shared" si="0"/>
        <v/>
      </c>
      <c r="B30" s="19"/>
      <c r="C30" s="20" t="str">
        <f>IF(ISERROR(VLOOKUP(A30,'[1]Z09 政府性基金预算财政拨款收入支出决算表(财决09表)'!$A$10:$T$200,4,FALSE)),"",VLOOKUP(A30,'[1]Z09 政府性基金预算财政拨款收入支出决算表(财决09表)'!$A$10:$T$200,4,FALSE))</f>
        <v/>
      </c>
      <c r="D30" s="21" t="str">
        <f>IF(ISERROR(VLOOKUP(A30,'[1]Z09 政府性基金预算财政拨款收入支出决算表(财决09表)'!$A$10:$T$200,5,FALSE)),"",VLOOKUP(A30,'[1]Z09 政府性基金预算财政拨款收入支出决算表(财决09表)'!$A$10:$T$200,5,FALSE))</f>
        <v/>
      </c>
      <c r="E30" s="21" t="str">
        <f>IF(ISERROR(VLOOKUP(A30,'[1]Z09 政府性基金预算财政拨款收入支出决算表(财决09表)'!$A$10:$T$200,8,FALSE)),"",VLOOKUP(A30,'[1]Z09 政府性基金预算财政拨款收入支出决算表(财决09表)'!$A$10:$T$200,8,FALSE))</f>
        <v/>
      </c>
      <c r="F30" s="21" t="str">
        <f>IF(ISERROR(VLOOKUP(A30,'[1]Z09 政府性基金预算财政拨款收入支出决算表(财决09表)'!$A$10:$T$200,11,FALSE)),"",VLOOKUP(A30,'[1]Z09 政府性基金预算财政拨款收入支出决算表(财决09表)'!$A$10:$T$200,11,FALSE))</f>
        <v/>
      </c>
      <c r="G30" s="21" t="str">
        <f>IF(ISERROR(VLOOKUP(A30,'[1]Z09 政府性基金预算财政拨款收入支出决算表(财决09表)'!$A$10:$T$200,12,FALSE)),"",VLOOKUP(A30,'[1]Z09 政府性基金预算财政拨款收入支出决算表(财决09表)'!$A$10:$T$200,12,FALSE))</f>
        <v/>
      </c>
      <c r="H30" s="21" t="str">
        <f>IF(ISERROR(VLOOKUP(A30,'[1]Z09 政府性基金预算财政拨款收入支出决算表(财决09表)'!$A$10:$T$200,15,FALSE)),"",VLOOKUP(A30,'[1]Z09 政府性基金预算财政拨款收入支出决算表(财决09表)'!$A$10:$T$200,15,FALSE))</f>
        <v/>
      </c>
      <c r="I30" s="21" t="str">
        <f>IF(ISERROR(VLOOKUP(A30,'[1]Z09 政府性基金预算财政拨款收入支出决算表(财决09表)'!$A$10:$T$200,16,FALSE)),"",VLOOKUP(A30,'[1]Z09 政府性基金预算财政拨款收入支出决算表(财决09表)'!$A$10:$T$200,16,FALSE))</f>
        <v/>
      </c>
      <c r="J30" s="8">
        <f>'[1]Z09 政府性基金预算财政拨款收入支出决算表(财决09表)'!$A27</f>
        <v>0</v>
      </c>
      <c r="K30" s="31">
        <f>'[1]Z09 政府性基金预算财政拨款收入支出决算表(财决09表)'!$E27+'[1]Z09 政府性基金预算财政拨款收入支出决算表(财决09表)'!$H27+'[1]Z09 政府性基金预算财政拨款收入支出决算表(财决09表)'!$K27+'[1]Z09 政府性基金预算财政拨款收入支出决算表(财决09表)'!$P27</f>
        <v>0</v>
      </c>
      <c r="L30" s="8" t="str">
        <f t="shared" si="1"/>
        <v/>
      </c>
      <c r="M30" s="8"/>
    </row>
    <row r="31" spans="1:13" s="4" customFormat="1" ht="22.5" customHeight="1">
      <c r="A31" s="19" t="str">
        <f t="shared" si="0"/>
        <v/>
      </c>
      <c r="B31" s="19"/>
      <c r="C31" s="20" t="str">
        <f>IF(ISERROR(VLOOKUP(A31,'[1]Z09 政府性基金预算财政拨款收入支出决算表(财决09表)'!$A$10:$T$200,4,FALSE)),"",VLOOKUP(A31,'[1]Z09 政府性基金预算财政拨款收入支出决算表(财决09表)'!$A$10:$T$200,4,FALSE))</f>
        <v/>
      </c>
      <c r="D31" s="21" t="str">
        <f>IF(ISERROR(VLOOKUP(A31,'[1]Z09 政府性基金预算财政拨款收入支出决算表(财决09表)'!$A$10:$T$200,5,FALSE)),"",VLOOKUP(A31,'[1]Z09 政府性基金预算财政拨款收入支出决算表(财决09表)'!$A$10:$T$200,5,FALSE))</f>
        <v/>
      </c>
      <c r="E31" s="21" t="str">
        <f>IF(ISERROR(VLOOKUP(A31,'[1]Z09 政府性基金预算财政拨款收入支出决算表(财决09表)'!$A$10:$T$200,8,FALSE)),"",VLOOKUP(A31,'[1]Z09 政府性基金预算财政拨款收入支出决算表(财决09表)'!$A$10:$T$200,8,FALSE))</f>
        <v/>
      </c>
      <c r="F31" s="21" t="str">
        <f>IF(ISERROR(VLOOKUP(A31,'[1]Z09 政府性基金预算财政拨款收入支出决算表(财决09表)'!$A$10:$T$200,11,FALSE)),"",VLOOKUP(A31,'[1]Z09 政府性基金预算财政拨款收入支出决算表(财决09表)'!$A$10:$T$200,11,FALSE))</f>
        <v/>
      </c>
      <c r="G31" s="21" t="str">
        <f>IF(ISERROR(VLOOKUP(A31,'[1]Z09 政府性基金预算财政拨款收入支出决算表(财决09表)'!$A$10:$T$200,12,FALSE)),"",VLOOKUP(A31,'[1]Z09 政府性基金预算财政拨款收入支出决算表(财决09表)'!$A$10:$T$200,12,FALSE))</f>
        <v/>
      </c>
      <c r="H31" s="21" t="str">
        <f>IF(ISERROR(VLOOKUP(A31,'[1]Z09 政府性基金预算财政拨款收入支出决算表(财决09表)'!$A$10:$T$200,15,FALSE)),"",VLOOKUP(A31,'[1]Z09 政府性基金预算财政拨款收入支出决算表(财决09表)'!$A$10:$T$200,15,FALSE))</f>
        <v/>
      </c>
      <c r="I31" s="21" t="str">
        <f>IF(ISERROR(VLOOKUP(A31,'[1]Z09 政府性基金预算财政拨款收入支出决算表(财决09表)'!$A$10:$T$200,16,FALSE)),"",VLOOKUP(A31,'[1]Z09 政府性基金预算财政拨款收入支出决算表(财决09表)'!$A$10:$T$200,16,FALSE))</f>
        <v/>
      </c>
      <c r="J31" s="8">
        <f>'[1]Z09 政府性基金预算财政拨款收入支出决算表(财决09表)'!$A28</f>
        <v>0</v>
      </c>
      <c r="K31" s="31">
        <f>'[1]Z09 政府性基金预算财政拨款收入支出决算表(财决09表)'!$E28+'[1]Z09 政府性基金预算财政拨款收入支出决算表(财决09表)'!$H28+'[1]Z09 政府性基金预算财政拨款收入支出决算表(财决09表)'!$K28+'[1]Z09 政府性基金预算财政拨款收入支出决算表(财决09表)'!$P28</f>
        <v>0</v>
      </c>
      <c r="L31" s="8" t="str">
        <f t="shared" si="1"/>
        <v/>
      </c>
      <c r="M31" s="8"/>
    </row>
    <row r="32" spans="1:13" s="4" customFormat="1" ht="22.5" customHeight="1">
      <c r="A32" s="19" t="str">
        <f t="shared" ref="A32:A95" si="3">IF(J32&gt;0,J32,"")</f>
        <v/>
      </c>
      <c r="B32" s="19"/>
      <c r="C32" s="20" t="str">
        <f>IF(ISERROR(VLOOKUP(A32,'[1]Z09 政府性基金预算财政拨款收入支出决算表(财决09表)'!$A$10:$T$200,4,FALSE)),"",VLOOKUP(A32,'[1]Z09 政府性基金预算财政拨款收入支出决算表(财决09表)'!$A$10:$T$200,4,FALSE))</f>
        <v/>
      </c>
      <c r="D32" s="21" t="str">
        <f>IF(ISERROR(VLOOKUP(A32,'[1]Z09 政府性基金预算财政拨款收入支出决算表(财决09表)'!$A$10:$T$200,5,FALSE)),"",VLOOKUP(A32,'[1]Z09 政府性基金预算财政拨款收入支出决算表(财决09表)'!$A$10:$T$200,5,FALSE))</f>
        <v/>
      </c>
      <c r="E32" s="21" t="str">
        <f>IF(ISERROR(VLOOKUP(A32,'[1]Z09 政府性基金预算财政拨款收入支出决算表(财决09表)'!$A$10:$T$200,8,FALSE)),"",VLOOKUP(A32,'[1]Z09 政府性基金预算财政拨款收入支出决算表(财决09表)'!$A$10:$T$200,8,FALSE))</f>
        <v/>
      </c>
      <c r="F32" s="21" t="str">
        <f>IF(ISERROR(VLOOKUP(A32,'[1]Z09 政府性基金预算财政拨款收入支出决算表(财决09表)'!$A$10:$T$200,11,FALSE)),"",VLOOKUP(A32,'[1]Z09 政府性基金预算财政拨款收入支出决算表(财决09表)'!$A$10:$T$200,11,FALSE))</f>
        <v/>
      </c>
      <c r="G32" s="21" t="str">
        <f>IF(ISERROR(VLOOKUP(A32,'[1]Z09 政府性基金预算财政拨款收入支出决算表(财决09表)'!$A$10:$T$200,12,FALSE)),"",VLOOKUP(A32,'[1]Z09 政府性基金预算财政拨款收入支出决算表(财决09表)'!$A$10:$T$200,12,FALSE))</f>
        <v/>
      </c>
      <c r="H32" s="21" t="str">
        <f>IF(ISERROR(VLOOKUP(A32,'[1]Z09 政府性基金预算财政拨款收入支出决算表(财决09表)'!$A$10:$T$200,15,FALSE)),"",VLOOKUP(A32,'[1]Z09 政府性基金预算财政拨款收入支出决算表(财决09表)'!$A$10:$T$200,15,FALSE))</f>
        <v/>
      </c>
      <c r="I32" s="21" t="str">
        <f>IF(ISERROR(VLOOKUP(A32,'[1]Z09 政府性基金预算财政拨款收入支出决算表(财决09表)'!$A$10:$T$200,16,FALSE)),"",VLOOKUP(A32,'[1]Z09 政府性基金预算财政拨款收入支出决算表(财决09表)'!$A$10:$T$200,16,FALSE))</f>
        <v/>
      </c>
      <c r="J32" s="8">
        <f>'[1]Z09 政府性基金预算财政拨款收入支出决算表(财决09表)'!$A29</f>
        <v>0</v>
      </c>
      <c r="K32" s="31">
        <f>'[1]Z09 政府性基金预算财政拨款收入支出决算表(财决09表)'!$E29+'[1]Z09 政府性基金预算财政拨款收入支出决算表(财决09表)'!$H29+'[1]Z09 政府性基金预算财政拨款收入支出决算表(财决09表)'!$K29+'[1]Z09 政府性基金预算财政拨款收入支出决算表(财决09表)'!$P29</f>
        <v>0</v>
      </c>
      <c r="L32" s="8" t="str">
        <f t="shared" si="1"/>
        <v/>
      </c>
      <c r="M32" s="8"/>
    </row>
    <row r="33" spans="1:13" s="4" customFormat="1" ht="22.5" customHeight="1">
      <c r="A33" s="19" t="str">
        <f t="shared" si="3"/>
        <v/>
      </c>
      <c r="B33" s="19"/>
      <c r="C33" s="20" t="str">
        <f>IF(ISERROR(VLOOKUP(A33,'[1]Z09 政府性基金预算财政拨款收入支出决算表(财决09表)'!$A$10:$T$200,4,FALSE)),"",VLOOKUP(A33,'[1]Z09 政府性基金预算财政拨款收入支出决算表(财决09表)'!$A$10:$T$200,4,FALSE))</f>
        <v/>
      </c>
      <c r="D33" s="21" t="str">
        <f>IF(ISERROR(VLOOKUP(A33,'[1]Z09 政府性基金预算财政拨款收入支出决算表(财决09表)'!$A$10:$T$200,5,FALSE)),"",VLOOKUP(A33,'[1]Z09 政府性基金预算财政拨款收入支出决算表(财决09表)'!$A$10:$T$200,5,FALSE))</f>
        <v/>
      </c>
      <c r="E33" s="21" t="str">
        <f>IF(ISERROR(VLOOKUP(A33,'[1]Z09 政府性基金预算财政拨款收入支出决算表(财决09表)'!$A$10:$T$200,8,FALSE)),"",VLOOKUP(A33,'[1]Z09 政府性基金预算财政拨款收入支出决算表(财决09表)'!$A$10:$T$200,8,FALSE))</f>
        <v/>
      </c>
      <c r="F33" s="21" t="str">
        <f>IF(ISERROR(VLOOKUP(A33,'[1]Z09 政府性基金预算财政拨款收入支出决算表(财决09表)'!$A$10:$T$200,11,FALSE)),"",VLOOKUP(A33,'[1]Z09 政府性基金预算财政拨款收入支出决算表(财决09表)'!$A$10:$T$200,11,FALSE))</f>
        <v/>
      </c>
      <c r="G33" s="21" t="str">
        <f>IF(ISERROR(VLOOKUP(A33,'[1]Z09 政府性基金预算财政拨款收入支出决算表(财决09表)'!$A$10:$T$200,12,FALSE)),"",VLOOKUP(A33,'[1]Z09 政府性基金预算财政拨款收入支出决算表(财决09表)'!$A$10:$T$200,12,FALSE))</f>
        <v/>
      </c>
      <c r="H33" s="21" t="str">
        <f>IF(ISERROR(VLOOKUP(A33,'[1]Z09 政府性基金预算财政拨款收入支出决算表(财决09表)'!$A$10:$T$200,15,FALSE)),"",VLOOKUP(A33,'[1]Z09 政府性基金预算财政拨款收入支出决算表(财决09表)'!$A$10:$T$200,15,FALSE))</f>
        <v/>
      </c>
      <c r="I33" s="21" t="str">
        <f>IF(ISERROR(VLOOKUP(A33,'[1]Z09 政府性基金预算财政拨款收入支出决算表(财决09表)'!$A$10:$T$200,16,FALSE)),"",VLOOKUP(A33,'[1]Z09 政府性基金预算财政拨款收入支出决算表(财决09表)'!$A$10:$T$200,16,FALSE))</f>
        <v/>
      </c>
      <c r="J33" s="8">
        <f>'[1]Z09 政府性基金预算财政拨款收入支出决算表(财决09表)'!$A30</f>
        <v>0</v>
      </c>
      <c r="K33" s="31">
        <f>'[1]Z09 政府性基金预算财政拨款收入支出决算表(财决09表)'!$E30+'[1]Z09 政府性基金预算财政拨款收入支出决算表(财决09表)'!$H30+'[1]Z09 政府性基金预算财政拨款收入支出决算表(财决09表)'!$K30+'[1]Z09 政府性基金预算财政拨款收入支出决算表(财决09表)'!$P30</f>
        <v>0</v>
      </c>
      <c r="L33" s="8" t="str">
        <f t="shared" si="1"/>
        <v/>
      </c>
      <c r="M33" s="8"/>
    </row>
    <row r="34" spans="1:13" s="4" customFormat="1" ht="22.5" customHeight="1">
      <c r="A34" s="19" t="str">
        <f t="shared" si="3"/>
        <v/>
      </c>
      <c r="B34" s="19"/>
      <c r="C34" s="20" t="str">
        <f>IF(ISERROR(VLOOKUP(A34,'[1]Z09 政府性基金预算财政拨款收入支出决算表(财决09表)'!$A$10:$T$200,4,FALSE)),"",VLOOKUP(A34,'[1]Z09 政府性基金预算财政拨款收入支出决算表(财决09表)'!$A$10:$T$200,4,FALSE))</f>
        <v/>
      </c>
      <c r="D34" s="21" t="str">
        <f>IF(ISERROR(VLOOKUP(A34,'[1]Z09 政府性基金预算财政拨款收入支出决算表(财决09表)'!$A$10:$T$200,5,FALSE)),"",VLOOKUP(A34,'[1]Z09 政府性基金预算财政拨款收入支出决算表(财决09表)'!$A$10:$T$200,5,FALSE))</f>
        <v/>
      </c>
      <c r="E34" s="21" t="str">
        <f>IF(ISERROR(VLOOKUP(A34,'[1]Z09 政府性基金预算财政拨款收入支出决算表(财决09表)'!$A$10:$T$200,8,FALSE)),"",VLOOKUP(A34,'[1]Z09 政府性基金预算财政拨款收入支出决算表(财决09表)'!$A$10:$T$200,8,FALSE))</f>
        <v/>
      </c>
      <c r="F34" s="21" t="str">
        <f>IF(ISERROR(VLOOKUP(A34,'[1]Z09 政府性基金预算财政拨款收入支出决算表(财决09表)'!$A$10:$T$200,11,FALSE)),"",VLOOKUP(A34,'[1]Z09 政府性基金预算财政拨款收入支出决算表(财决09表)'!$A$10:$T$200,11,FALSE))</f>
        <v/>
      </c>
      <c r="G34" s="21" t="str">
        <f>IF(ISERROR(VLOOKUP(A34,'[1]Z09 政府性基金预算财政拨款收入支出决算表(财决09表)'!$A$10:$T$200,12,FALSE)),"",VLOOKUP(A34,'[1]Z09 政府性基金预算财政拨款收入支出决算表(财决09表)'!$A$10:$T$200,12,FALSE))</f>
        <v/>
      </c>
      <c r="H34" s="21" t="str">
        <f>IF(ISERROR(VLOOKUP(A34,'[1]Z09 政府性基金预算财政拨款收入支出决算表(财决09表)'!$A$10:$T$200,15,FALSE)),"",VLOOKUP(A34,'[1]Z09 政府性基金预算财政拨款收入支出决算表(财决09表)'!$A$10:$T$200,15,FALSE))</f>
        <v/>
      </c>
      <c r="I34" s="21" t="str">
        <f>IF(ISERROR(VLOOKUP(A34,'[1]Z09 政府性基金预算财政拨款收入支出决算表(财决09表)'!$A$10:$T$200,16,FALSE)),"",VLOOKUP(A34,'[1]Z09 政府性基金预算财政拨款收入支出决算表(财决09表)'!$A$10:$T$200,16,FALSE))</f>
        <v/>
      </c>
      <c r="J34" s="8">
        <f>'[1]Z09 政府性基金预算财政拨款收入支出决算表(财决09表)'!$A31</f>
        <v>0</v>
      </c>
      <c r="K34" s="31">
        <f>'[1]Z09 政府性基金预算财政拨款收入支出决算表(财决09表)'!$E31+'[1]Z09 政府性基金预算财政拨款收入支出决算表(财决09表)'!$H31+'[1]Z09 政府性基金预算财政拨款收入支出决算表(财决09表)'!$K31+'[1]Z09 政府性基金预算财政拨款收入支出决算表(财决09表)'!$P31</f>
        <v>0</v>
      </c>
      <c r="L34" s="8" t="str">
        <f t="shared" si="1"/>
        <v/>
      </c>
      <c r="M34" s="8"/>
    </row>
    <row r="35" spans="1:13" s="4" customFormat="1" ht="22.5" customHeight="1">
      <c r="A35" s="19" t="str">
        <f t="shared" si="3"/>
        <v/>
      </c>
      <c r="B35" s="19"/>
      <c r="C35" s="20" t="str">
        <f>IF(ISERROR(VLOOKUP(A35,'[1]Z09 政府性基金预算财政拨款收入支出决算表(财决09表)'!$A$10:$T$200,4,FALSE)),"",VLOOKUP(A35,'[1]Z09 政府性基金预算财政拨款收入支出决算表(财决09表)'!$A$10:$T$200,4,FALSE))</f>
        <v/>
      </c>
      <c r="D35" s="21" t="str">
        <f>IF(ISERROR(VLOOKUP(A35,'[1]Z09 政府性基金预算财政拨款收入支出决算表(财决09表)'!$A$10:$T$200,5,FALSE)),"",VLOOKUP(A35,'[1]Z09 政府性基金预算财政拨款收入支出决算表(财决09表)'!$A$10:$T$200,5,FALSE))</f>
        <v/>
      </c>
      <c r="E35" s="21" t="str">
        <f>IF(ISERROR(VLOOKUP(A35,'[1]Z09 政府性基金预算财政拨款收入支出决算表(财决09表)'!$A$10:$T$200,8,FALSE)),"",VLOOKUP(A35,'[1]Z09 政府性基金预算财政拨款收入支出决算表(财决09表)'!$A$10:$T$200,8,FALSE))</f>
        <v/>
      </c>
      <c r="F35" s="21" t="str">
        <f>IF(ISERROR(VLOOKUP(A35,'[1]Z09 政府性基金预算财政拨款收入支出决算表(财决09表)'!$A$10:$T$200,11,FALSE)),"",VLOOKUP(A35,'[1]Z09 政府性基金预算财政拨款收入支出决算表(财决09表)'!$A$10:$T$200,11,FALSE))</f>
        <v/>
      </c>
      <c r="G35" s="21" t="str">
        <f>IF(ISERROR(VLOOKUP(A35,'[1]Z09 政府性基金预算财政拨款收入支出决算表(财决09表)'!$A$10:$T$200,12,FALSE)),"",VLOOKUP(A35,'[1]Z09 政府性基金预算财政拨款收入支出决算表(财决09表)'!$A$10:$T$200,12,FALSE))</f>
        <v/>
      </c>
      <c r="H35" s="21" t="str">
        <f>IF(ISERROR(VLOOKUP(A35,'[1]Z09 政府性基金预算财政拨款收入支出决算表(财决09表)'!$A$10:$T$200,15,FALSE)),"",VLOOKUP(A35,'[1]Z09 政府性基金预算财政拨款收入支出决算表(财决09表)'!$A$10:$T$200,15,FALSE))</f>
        <v/>
      </c>
      <c r="I35" s="21" t="str">
        <f>IF(ISERROR(VLOOKUP(A35,'[1]Z09 政府性基金预算财政拨款收入支出决算表(财决09表)'!$A$10:$T$200,16,FALSE)),"",VLOOKUP(A35,'[1]Z09 政府性基金预算财政拨款收入支出决算表(财决09表)'!$A$10:$T$200,16,FALSE))</f>
        <v/>
      </c>
      <c r="J35" s="8">
        <f>'[1]Z09 政府性基金预算财政拨款收入支出决算表(财决09表)'!$A32</f>
        <v>0</v>
      </c>
      <c r="K35" s="31">
        <f>'[1]Z09 政府性基金预算财政拨款收入支出决算表(财决09表)'!$E32+'[1]Z09 政府性基金预算财政拨款收入支出决算表(财决09表)'!$H32+'[1]Z09 政府性基金预算财政拨款收入支出决算表(财决09表)'!$K32+'[1]Z09 政府性基金预算财政拨款收入支出决算表(财决09表)'!$P32</f>
        <v>0</v>
      </c>
      <c r="L35" s="8" t="str">
        <f t="shared" si="1"/>
        <v/>
      </c>
      <c r="M35" s="8"/>
    </row>
    <row r="36" spans="1:13" s="4" customFormat="1" ht="22.5" customHeight="1">
      <c r="A36" s="19" t="str">
        <f t="shared" si="3"/>
        <v/>
      </c>
      <c r="B36" s="19"/>
      <c r="C36" s="20" t="str">
        <f>IF(ISERROR(VLOOKUP(A36,'[1]Z09 政府性基金预算财政拨款收入支出决算表(财决09表)'!$A$10:$T$200,4,FALSE)),"",VLOOKUP(A36,'[1]Z09 政府性基金预算财政拨款收入支出决算表(财决09表)'!$A$10:$T$200,4,FALSE))</f>
        <v/>
      </c>
      <c r="D36" s="21" t="str">
        <f>IF(ISERROR(VLOOKUP(A36,'[1]Z09 政府性基金预算财政拨款收入支出决算表(财决09表)'!$A$10:$T$200,5,FALSE)),"",VLOOKUP(A36,'[1]Z09 政府性基金预算财政拨款收入支出决算表(财决09表)'!$A$10:$T$200,5,FALSE))</f>
        <v/>
      </c>
      <c r="E36" s="21" t="str">
        <f>IF(ISERROR(VLOOKUP(A36,'[1]Z09 政府性基金预算财政拨款收入支出决算表(财决09表)'!$A$10:$T$200,8,FALSE)),"",VLOOKUP(A36,'[1]Z09 政府性基金预算财政拨款收入支出决算表(财决09表)'!$A$10:$T$200,8,FALSE))</f>
        <v/>
      </c>
      <c r="F36" s="21" t="str">
        <f>IF(ISERROR(VLOOKUP(A36,'[1]Z09 政府性基金预算财政拨款收入支出决算表(财决09表)'!$A$10:$T$200,11,FALSE)),"",VLOOKUP(A36,'[1]Z09 政府性基金预算财政拨款收入支出决算表(财决09表)'!$A$10:$T$200,11,FALSE))</f>
        <v/>
      </c>
      <c r="G36" s="21" t="str">
        <f>IF(ISERROR(VLOOKUP(A36,'[1]Z09 政府性基金预算财政拨款收入支出决算表(财决09表)'!$A$10:$T$200,12,FALSE)),"",VLOOKUP(A36,'[1]Z09 政府性基金预算财政拨款收入支出决算表(财决09表)'!$A$10:$T$200,12,FALSE))</f>
        <v/>
      </c>
      <c r="H36" s="21" t="str">
        <f>IF(ISERROR(VLOOKUP(A36,'[1]Z09 政府性基金预算财政拨款收入支出决算表(财决09表)'!$A$10:$T$200,15,FALSE)),"",VLOOKUP(A36,'[1]Z09 政府性基金预算财政拨款收入支出决算表(财决09表)'!$A$10:$T$200,15,FALSE))</f>
        <v/>
      </c>
      <c r="I36" s="21" t="str">
        <f>IF(ISERROR(VLOOKUP(A36,'[1]Z09 政府性基金预算财政拨款收入支出决算表(财决09表)'!$A$10:$T$200,16,FALSE)),"",VLOOKUP(A36,'[1]Z09 政府性基金预算财政拨款收入支出决算表(财决09表)'!$A$10:$T$200,16,FALSE))</f>
        <v/>
      </c>
      <c r="J36" s="8">
        <f>'[1]Z09 政府性基金预算财政拨款收入支出决算表(财决09表)'!$A33</f>
        <v>0</v>
      </c>
      <c r="K36" s="31">
        <f>'[1]Z09 政府性基金预算财政拨款收入支出决算表(财决09表)'!$E33+'[1]Z09 政府性基金预算财政拨款收入支出决算表(财决09表)'!$H33+'[1]Z09 政府性基金预算财政拨款收入支出决算表(财决09表)'!$K33+'[1]Z09 政府性基金预算财政拨款收入支出决算表(财决09表)'!$P33</f>
        <v>0</v>
      </c>
      <c r="L36" s="8" t="str">
        <f t="shared" si="1"/>
        <v/>
      </c>
      <c r="M36" s="8"/>
    </row>
    <row r="37" spans="1:13" s="4" customFormat="1" ht="22.5" customHeight="1">
      <c r="A37" s="19" t="str">
        <f t="shared" si="3"/>
        <v/>
      </c>
      <c r="B37" s="19"/>
      <c r="C37" s="20" t="str">
        <f>IF(ISERROR(VLOOKUP(A37,'[1]Z09 政府性基金预算财政拨款收入支出决算表(财决09表)'!$A$10:$T$200,4,FALSE)),"",VLOOKUP(A37,'[1]Z09 政府性基金预算财政拨款收入支出决算表(财决09表)'!$A$10:$T$200,4,FALSE))</f>
        <v/>
      </c>
      <c r="D37" s="21" t="str">
        <f>IF(ISERROR(VLOOKUP(A37,'[1]Z09 政府性基金预算财政拨款收入支出决算表(财决09表)'!$A$10:$T$200,5,FALSE)),"",VLOOKUP(A37,'[1]Z09 政府性基金预算财政拨款收入支出决算表(财决09表)'!$A$10:$T$200,5,FALSE))</f>
        <v/>
      </c>
      <c r="E37" s="21" t="str">
        <f>IF(ISERROR(VLOOKUP(A37,'[1]Z09 政府性基金预算财政拨款收入支出决算表(财决09表)'!$A$10:$T$200,8,FALSE)),"",VLOOKUP(A37,'[1]Z09 政府性基金预算财政拨款收入支出决算表(财决09表)'!$A$10:$T$200,8,FALSE))</f>
        <v/>
      </c>
      <c r="F37" s="21" t="str">
        <f>IF(ISERROR(VLOOKUP(A37,'[1]Z09 政府性基金预算财政拨款收入支出决算表(财决09表)'!$A$10:$T$200,11,FALSE)),"",VLOOKUP(A37,'[1]Z09 政府性基金预算财政拨款收入支出决算表(财决09表)'!$A$10:$T$200,11,FALSE))</f>
        <v/>
      </c>
      <c r="G37" s="21" t="str">
        <f>IF(ISERROR(VLOOKUP(A37,'[1]Z09 政府性基金预算财政拨款收入支出决算表(财决09表)'!$A$10:$T$200,12,FALSE)),"",VLOOKUP(A37,'[1]Z09 政府性基金预算财政拨款收入支出决算表(财决09表)'!$A$10:$T$200,12,FALSE))</f>
        <v/>
      </c>
      <c r="H37" s="21" t="str">
        <f>IF(ISERROR(VLOOKUP(A37,'[1]Z09 政府性基金预算财政拨款收入支出决算表(财决09表)'!$A$10:$T$200,15,FALSE)),"",VLOOKUP(A37,'[1]Z09 政府性基金预算财政拨款收入支出决算表(财决09表)'!$A$10:$T$200,15,FALSE))</f>
        <v/>
      </c>
      <c r="I37" s="21" t="str">
        <f>IF(ISERROR(VLOOKUP(A37,'[1]Z09 政府性基金预算财政拨款收入支出决算表(财决09表)'!$A$10:$T$200,16,FALSE)),"",VLOOKUP(A37,'[1]Z09 政府性基金预算财政拨款收入支出决算表(财决09表)'!$A$10:$T$200,16,FALSE))</f>
        <v/>
      </c>
      <c r="J37" s="8">
        <f>'[1]Z09 政府性基金预算财政拨款收入支出决算表(财决09表)'!$A34</f>
        <v>0</v>
      </c>
      <c r="K37" s="31">
        <f>'[1]Z09 政府性基金预算财政拨款收入支出决算表(财决09表)'!$E34+'[1]Z09 政府性基金预算财政拨款收入支出决算表(财决09表)'!$H34+'[1]Z09 政府性基金预算财政拨款收入支出决算表(财决09表)'!$K34+'[1]Z09 政府性基金预算财政拨款收入支出决算表(财决09表)'!$P34</f>
        <v>0</v>
      </c>
      <c r="L37" s="8" t="str">
        <f t="shared" si="1"/>
        <v/>
      </c>
      <c r="M37" s="8"/>
    </row>
    <row r="38" spans="1:13" s="4" customFormat="1" ht="22.5" customHeight="1">
      <c r="A38" s="19" t="str">
        <f t="shared" si="3"/>
        <v/>
      </c>
      <c r="B38" s="19"/>
      <c r="C38" s="20" t="str">
        <f>IF(ISERROR(VLOOKUP(A38,'[1]Z09 政府性基金预算财政拨款收入支出决算表(财决09表)'!$A$10:$T$200,4,FALSE)),"",VLOOKUP(A38,'[1]Z09 政府性基金预算财政拨款收入支出决算表(财决09表)'!$A$10:$T$200,4,FALSE))</f>
        <v/>
      </c>
      <c r="D38" s="21" t="str">
        <f>IF(ISERROR(VLOOKUP(A38,'[1]Z09 政府性基金预算财政拨款收入支出决算表(财决09表)'!$A$10:$T$200,5,FALSE)),"",VLOOKUP(A38,'[1]Z09 政府性基金预算财政拨款收入支出决算表(财决09表)'!$A$10:$T$200,5,FALSE))</f>
        <v/>
      </c>
      <c r="E38" s="21" t="str">
        <f>IF(ISERROR(VLOOKUP(A38,'[1]Z09 政府性基金预算财政拨款收入支出决算表(财决09表)'!$A$10:$T$200,8,FALSE)),"",VLOOKUP(A38,'[1]Z09 政府性基金预算财政拨款收入支出决算表(财决09表)'!$A$10:$T$200,8,FALSE))</f>
        <v/>
      </c>
      <c r="F38" s="21" t="str">
        <f>IF(ISERROR(VLOOKUP(A38,'[1]Z09 政府性基金预算财政拨款收入支出决算表(财决09表)'!$A$10:$T$200,11,FALSE)),"",VLOOKUP(A38,'[1]Z09 政府性基金预算财政拨款收入支出决算表(财决09表)'!$A$10:$T$200,11,FALSE))</f>
        <v/>
      </c>
      <c r="G38" s="21" t="str">
        <f>IF(ISERROR(VLOOKUP(A38,'[1]Z09 政府性基金预算财政拨款收入支出决算表(财决09表)'!$A$10:$T$200,12,FALSE)),"",VLOOKUP(A38,'[1]Z09 政府性基金预算财政拨款收入支出决算表(财决09表)'!$A$10:$T$200,12,FALSE))</f>
        <v/>
      </c>
      <c r="H38" s="21" t="str">
        <f>IF(ISERROR(VLOOKUP(A38,'[1]Z09 政府性基金预算财政拨款收入支出决算表(财决09表)'!$A$10:$T$200,15,FALSE)),"",VLOOKUP(A38,'[1]Z09 政府性基金预算财政拨款收入支出决算表(财决09表)'!$A$10:$T$200,15,FALSE))</f>
        <v/>
      </c>
      <c r="I38" s="21" t="str">
        <f>IF(ISERROR(VLOOKUP(A38,'[1]Z09 政府性基金预算财政拨款收入支出决算表(财决09表)'!$A$10:$T$200,16,FALSE)),"",VLOOKUP(A38,'[1]Z09 政府性基金预算财政拨款收入支出决算表(财决09表)'!$A$10:$T$200,16,FALSE))</f>
        <v/>
      </c>
      <c r="J38" s="8">
        <f>'[1]Z09 政府性基金预算财政拨款收入支出决算表(财决09表)'!$A35</f>
        <v>0</v>
      </c>
      <c r="K38" s="31">
        <f>'[1]Z09 政府性基金预算财政拨款收入支出决算表(财决09表)'!$E35+'[1]Z09 政府性基金预算财政拨款收入支出决算表(财决09表)'!$H35+'[1]Z09 政府性基金预算财政拨款收入支出决算表(财决09表)'!$K35+'[1]Z09 政府性基金预算财政拨款收入支出决算表(财决09表)'!$P35</f>
        <v>0</v>
      </c>
      <c r="L38" s="8" t="str">
        <f t="shared" si="1"/>
        <v/>
      </c>
      <c r="M38" s="8"/>
    </row>
    <row r="39" spans="1:13" s="4" customFormat="1" ht="22.5" customHeight="1">
      <c r="A39" s="19" t="str">
        <f t="shared" si="3"/>
        <v/>
      </c>
      <c r="B39" s="19"/>
      <c r="C39" s="20" t="str">
        <f>IF(ISERROR(VLOOKUP(A39,'[1]Z09 政府性基金预算财政拨款收入支出决算表(财决09表)'!$A$10:$T$200,4,FALSE)),"",VLOOKUP(A39,'[1]Z09 政府性基金预算财政拨款收入支出决算表(财决09表)'!$A$10:$T$200,4,FALSE))</f>
        <v/>
      </c>
      <c r="D39" s="21" t="str">
        <f>IF(ISERROR(VLOOKUP(A39,'[1]Z09 政府性基金预算财政拨款收入支出决算表(财决09表)'!$A$10:$T$200,5,FALSE)),"",VLOOKUP(A39,'[1]Z09 政府性基金预算财政拨款收入支出决算表(财决09表)'!$A$10:$T$200,5,FALSE))</f>
        <v/>
      </c>
      <c r="E39" s="21" t="str">
        <f>IF(ISERROR(VLOOKUP(A39,'[1]Z09 政府性基金预算财政拨款收入支出决算表(财决09表)'!$A$10:$T$200,8,FALSE)),"",VLOOKUP(A39,'[1]Z09 政府性基金预算财政拨款收入支出决算表(财决09表)'!$A$10:$T$200,8,FALSE))</f>
        <v/>
      </c>
      <c r="F39" s="21" t="str">
        <f>IF(ISERROR(VLOOKUP(A39,'[1]Z09 政府性基金预算财政拨款收入支出决算表(财决09表)'!$A$10:$T$200,11,FALSE)),"",VLOOKUP(A39,'[1]Z09 政府性基金预算财政拨款收入支出决算表(财决09表)'!$A$10:$T$200,11,FALSE))</f>
        <v/>
      </c>
      <c r="G39" s="21" t="str">
        <f>IF(ISERROR(VLOOKUP(A39,'[1]Z09 政府性基金预算财政拨款收入支出决算表(财决09表)'!$A$10:$T$200,12,FALSE)),"",VLOOKUP(A39,'[1]Z09 政府性基金预算财政拨款收入支出决算表(财决09表)'!$A$10:$T$200,12,FALSE))</f>
        <v/>
      </c>
      <c r="H39" s="21" t="str">
        <f>IF(ISERROR(VLOOKUP(A39,'[1]Z09 政府性基金预算财政拨款收入支出决算表(财决09表)'!$A$10:$T$200,15,FALSE)),"",VLOOKUP(A39,'[1]Z09 政府性基金预算财政拨款收入支出决算表(财决09表)'!$A$10:$T$200,15,FALSE))</f>
        <v/>
      </c>
      <c r="I39" s="21" t="str">
        <f>IF(ISERROR(VLOOKUP(A39,'[1]Z09 政府性基金预算财政拨款收入支出决算表(财决09表)'!$A$10:$T$200,16,FALSE)),"",VLOOKUP(A39,'[1]Z09 政府性基金预算财政拨款收入支出决算表(财决09表)'!$A$10:$T$200,16,FALSE))</f>
        <v/>
      </c>
      <c r="J39" s="8">
        <f>'[1]Z09 政府性基金预算财政拨款收入支出决算表(财决09表)'!$A36</f>
        <v>0</v>
      </c>
      <c r="K39" s="31">
        <f>'[1]Z09 政府性基金预算财政拨款收入支出决算表(财决09表)'!$E36+'[1]Z09 政府性基金预算财政拨款收入支出决算表(财决09表)'!$H36+'[1]Z09 政府性基金预算财政拨款收入支出决算表(财决09表)'!$K36+'[1]Z09 政府性基金预算财政拨款收入支出决算表(财决09表)'!$P36</f>
        <v>0</v>
      </c>
      <c r="L39" s="8" t="str">
        <f t="shared" si="1"/>
        <v/>
      </c>
      <c r="M39" s="8"/>
    </row>
    <row r="40" spans="1:13" s="4" customFormat="1" ht="22.5" customHeight="1">
      <c r="A40" s="19" t="str">
        <f t="shared" si="3"/>
        <v/>
      </c>
      <c r="B40" s="19"/>
      <c r="C40" s="20" t="str">
        <f>IF(ISERROR(VLOOKUP(A40,'[1]Z09 政府性基金预算财政拨款收入支出决算表(财决09表)'!$A$10:$T$200,4,FALSE)),"",VLOOKUP(A40,'[1]Z09 政府性基金预算财政拨款收入支出决算表(财决09表)'!$A$10:$T$200,4,FALSE))</f>
        <v/>
      </c>
      <c r="D40" s="21" t="str">
        <f>IF(ISERROR(VLOOKUP(A40,'[1]Z09 政府性基金预算财政拨款收入支出决算表(财决09表)'!$A$10:$T$200,5,FALSE)),"",VLOOKUP(A40,'[1]Z09 政府性基金预算财政拨款收入支出决算表(财决09表)'!$A$10:$T$200,5,FALSE))</f>
        <v/>
      </c>
      <c r="E40" s="21" t="str">
        <f>IF(ISERROR(VLOOKUP(A40,'[1]Z09 政府性基金预算财政拨款收入支出决算表(财决09表)'!$A$10:$T$200,8,FALSE)),"",VLOOKUP(A40,'[1]Z09 政府性基金预算财政拨款收入支出决算表(财决09表)'!$A$10:$T$200,8,FALSE))</f>
        <v/>
      </c>
      <c r="F40" s="21" t="str">
        <f>IF(ISERROR(VLOOKUP(A40,'[1]Z09 政府性基金预算财政拨款收入支出决算表(财决09表)'!$A$10:$T$200,11,FALSE)),"",VLOOKUP(A40,'[1]Z09 政府性基金预算财政拨款收入支出决算表(财决09表)'!$A$10:$T$200,11,FALSE))</f>
        <v/>
      </c>
      <c r="G40" s="21" t="str">
        <f>IF(ISERROR(VLOOKUP(A40,'[1]Z09 政府性基金预算财政拨款收入支出决算表(财决09表)'!$A$10:$T$200,12,FALSE)),"",VLOOKUP(A40,'[1]Z09 政府性基金预算财政拨款收入支出决算表(财决09表)'!$A$10:$T$200,12,FALSE))</f>
        <v/>
      </c>
      <c r="H40" s="21" t="str">
        <f>IF(ISERROR(VLOOKUP(A40,'[1]Z09 政府性基金预算财政拨款收入支出决算表(财决09表)'!$A$10:$T$200,15,FALSE)),"",VLOOKUP(A40,'[1]Z09 政府性基金预算财政拨款收入支出决算表(财决09表)'!$A$10:$T$200,15,FALSE))</f>
        <v/>
      </c>
      <c r="I40" s="21" t="str">
        <f>IF(ISERROR(VLOOKUP(A40,'[1]Z09 政府性基金预算财政拨款收入支出决算表(财决09表)'!$A$10:$T$200,16,FALSE)),"",VLOOKUP(A40,'[1]Z09 政府性基金预算财政拨款收入支出决算表(财决09表)'!$A$10:$T$200,16,FALSE))</f>
        <v/>
      </c>
      <c r="J40" s="8">
        <f>'[1]Z09 政府性基金预算财政拨款收入支出决算表(财决09表)'!$A37</f>
        <v>0</v>
      </c>
      <c r="K40" s="31">
        <f>'[1]Z09 政府性基金预算财政拨款收入支出决算表(财决09表)'!$E37+'[1]Z09 政府性基金预算财政拨款收入支出决算表(财决09表)'!$H37+'[1]Z09 政府性基金预算财政拨款收入支出决算表(财决09表)'!$K37+'[1]Z09 政府性基金预算财政拨款收入支出决算表(财决09表)'!$P37</f>
        <v>0</v>
      </c>
      <c r="L40" s="8" t="str">
        <f t="shared" si="1"/>
        <v/>
      </c>
      <c r="M40" s="8"/>
    </row>
    <row r="41" spans="1:13" s="4" customFormat="1" ht="22.5" customHeight="1">
      <c r="A41" s="19" t="str">
        <f t="shared" si="3"/>
        <v/>
      </c>
      <c r="B41" s="19"/>
      <c r="C41" s="20" t="str">
        <f>IF(ISERROR(VLOOKUP(A41,'[1]Z09 政府性基金预算财政拨款收入支出决算表(财决09表)'!$A$10:$T$200,4,FALSE)),"",VLOOKUP(A41,'[1]Z09 政府性基金预算财政拨款收入支出决算表(财决09表)'!$A$10:$T$200,4,FALSE))</f>
        <v/>
      </c>
      <c r="D41" s="21" t="str">
        <f>IF(ISERROR(VLOOKUP(A41,'[1]Z09 政府性基金预算财政拨款收入支出决算表(财决09表)'!$A$10:$T$200,5,FALSE)),"",VLOOKUP(A41,'[1]Z09 政府性基金预算财政拨款收入支出决算表(财决09表)'!$A$10:$T$200,5,FALSE))</f>
        <v/>
      </c>
      <c r="E41" s="21" t="str">
        <f>IF(ISERROR(VLOOKUP(A41,'[1]Z09 政府性基金预算财政拨款收入支出决算表(财决09表)'!$A$10:$T$200,8,FALSE)),"",VLOOKUP(A41,'[1]Z09 政府性基金预算财政拨款收入支出决算表(财决09表)'!$A$10:$T$200,8,FALSE))</f>
        <v/>
      </c>
      <c r="F41" s="21" t="str">
        <f>IF(ISERROR(VLOOKUP(A41,'[1]Z09 政府性基金预算财政拨款收入支出决算表(财决09表)'!$A$10:$T$200,11,FALSE)),"",VLOOKUP(A41,'[1]Z09 政府性基金预算财政拨款收入支出决算表(财决09表)'!$A$10:$T$200,11,FALSE))</f>
        <v/>
      </c>
      <c r="G41" s="21" t="str">
        <f>IF(ISERROR(VLOOKUP(A41,'[1]Z09 政府性基金预算财政拨款收入支出决算表(财决09表)'!$A$10:$T$200,12,FALSE)),"",VLOOKUP(A41,'[1]Z09 政府性基金预算财政拨款收入支出决算表(财决09表)'!$A$10:$T$200,12,FALSE))</f>
        <v/>
      </c>
      <c r="H41" s="21" t="str">
        <f>IF(ISERROR(VLOOKUP(A41,'[1]Z09 政府性基金预算财政拨款收入支出决算表(财决09表)'!$A$10:$T$200,15,FALSE)),"",VLOOKUP(A41,'[1]Z09 政府性基金预算财政拨款收入支出决算表(财决09表)'!$A$10:$T$200,15,FALSE))</f>
        <v/>
      </c>
      <c r="I41" s="21" t="str">
        <f>IF(ISERROR(VLOOKUP(A41,'[1]Z09 政府性基金预算财政拨款收入支出决算表(财决09表)'!$A$10:$T$200,16,FALSE)),"",VLOOKUP(A41,'[1]Z09 政府性基金预算财政拨款收入支出决算表(财决09表)'!$A$10:$T$200,16,FALSE))</f>
        <v/>
      </c>
      <c r="J41" s="8">
        <f>'[1]Z09 政府性基金预算财政拨款收入支出决算表(财决09表)'!$A38</f>
        <v>0</v>
      </c>
      <c r="K41" s="31">
        <f>'[1]Z09 政府性基金预算财政拨款收入支出决算表(财决09表)'!$E38+'[1]Z09 政府性基金预算财政拨款收入支出决算表(财决09表)'!$H38+'[1]Z09 政府性基金预算财政拨款收入支出决算表(财决09表)'!$K38+'[1]Z09 政府性基金预算财政拨款收入支出决算表(财决09表)'!$P38</f>
        <v>0</v>
      </c>
      <c r="L41" s="8" t="str">
        <f t="shared" si="1"/>
        <v/>
      </c>
      <c r="M41" s="8"/>
    </row>
    <row r="42" spans="1:13" s="4" customFormat="1" ht="22.5" customHeight="1">
      <c r="A42" s="19" t="str">
        <f t="shared" si="3"/>
        <v/>
      </c>
      <c r="B42" s="19"/>
      <c r="C42" s="20" t="str">
        <f>IF(ISERROR(VLOOKUP(A42,'[1]Z09 政府性基金预算财政拨款收入支出决算表(财决09表)'!$A$10:$T$200,4,FALSE)),"",VLOOKUP(A42,'[1]Z09 政府性基金预算财政拨款收入支出决算表(财决09表)'!$A$10:$T$200,4,FALSE))</f>
        <v/>
      </c>
      <c r="D42" s="21" t="str">
        <f>IF(ISERROR(VLOOKUP(A42,'[1]Z09 政府性基金预算财政拨款收入支出决算表(财决09表)'!$A$10:$T$200,5,FALSE)),"",VLOOKUP(A42,'[1]Z09 政府性基金预算财政拨款收入支出决算表(财决09表)'!$A$10:$T$200,5,FALSE))</f>
        <v/>
      </c>
      <c r="E42" s="21" t="str">
        <f>IF(ISERROR(VLOOKUP(A42,'[1]Z09 政府性基金预算财政拨款收入支出决算表(财决09表)'!$A$10:$T$200,8,FALSE)),"",VLOOKUP(A42,'[1]Z09 政府性基金预算财政拨款收入支出决算表(财决09表)'!$A$10:$T$200,8,FALSE))</f>
        <v/>
      </c>
      <c r="F42" s="21" t="str">
        <f>IF(ISERROR(VLOOKUP(A42,'[1]Z09 政府性基金预算财政拨款收入支出决算表(财决09表)'!$A$10:$T$200,11,FALSE)),"",VLOOKUP(A42,'[1]Z09 政府性基金预算财政拨款收入支出决算表(财决09表)'!$A$10:$T$200,11,FALSE))</f>
        <v/>
      </c>
      <c r="G42" s="21" t="str">
        <f>IF(ISERROR(VLOOKUP(A42,'[1]Z09 政府性基金预算财政拨款收入支出决算表(财决09表)'!$A$10:$T$200,12,FALSE)),"",VLOOKUP(A42,'[1]Z09 政府性基金预算财政拨款收入支出决算表(财决09表)'!$A$10:$T$200,12,FALSE))</f>
        <v/>
      </c>
      <c r="H42" s="21" t="str">
        <f>IF(ISERROR(VLOOKUP(A42,'[1]Z09 政府性基金预算财政拨款收入支出决算表(财决09表)'!$A$10:$T$200,15,FALSE)),"",VLOOKUP(A42,'[1]Z09 政府性基金预算财政拨款收入支出决算表(财决09表)'!$A$10:$T$200,15,FALSE))</f>
        <v/>
      </c>
      <c r="I42" s="21" t="str">
        <f>IF(ISERROR(VLOOKUP(A42,'[1]Z09 政府性基金预算财政拨款收入支出决算表(财决09表)'!$A$10:$T$200,16,FALSE)),"",VLOOKUP(A42,'[1]Z09 政府性基金预算财政拨款收入支出决算表(财决09表)'!$A$10:$T$200,16,FALSE))</f>
        <v/>
      </c>
      <c r="J42" s="8">
        <f>'[1]Z09 政府性基金预算财政拨款收入支出决算表(财决09表)'!$A39</f>
        <v>0</v>
      </c>
      <c r="K42" s="31">
        <f>'[1]Z09 政府性基金预算财政拨款收入支出决算表(财决09表)'!$E39+'[1]Z09 政府性基金预算财政拨款收入支出决算表(财决09表)'!$H39+'[1]Z09 政府性基金预算财政拨款收入支出决算表(财决09表)'!$K39+'[1]Z09 政府性基金预算财政拨款收入支出决算表(财决09表)'!$P39</f>
        <v>0</v>
      </c>
      <c r="L42" s="8" t="str">
        <f t="shared" si="1"/>
        <v/>
      </c>
      <c r="M42" s="8"/>
    </row>
    <row r="43" spans="1:13" s="4" customFormat="1" ht="22.5" customHeight="1">
      <c r="A43" s="19" t="str">
        <f t="shared" si="3"/>
        <v/>
      </c>
      <c r="B43" s="19"/>
      <c r="C43" s="20" t="str">
        <f>IF(ISERROR(VLOOKUP(A43,'[1]Z09 政府性基金预算财政拨款收入支出决算表(财决09表)'!$A$10:$T$200,4,FALSE)),"",VLOOKUP(A43,'[1]Z09 政府性基金预算财政拨款收入支出决算表(财决09表)'!$A$10:$T$200,4,FALSE))</f>
        <v/>
      </c>
      <c r="D43" s="21" t="str">
        <f>IF(ISERROR(VLOOKUP(A43,'[1]Z09 政府性基金预算财政拨款收入支出决算表(财决09表)'!$A$10:$T$200,5,FALSE)),"",VLOOKUP(A43,'[1]Z09 政府性基金预算财政拨款收入支出决算表(财决09表)'!$A$10:$T$200,5,FALSE))</f>
        <v/>
      </c>
      <c r="E43" s="21" t="str">
        <f>IF(ISERROR(VLOOKUP(A43,'[1]Z09 政府性基金预算财政拨款收入支出决算表(财决09表)'!$A$10:$T$200,8,FALSE)),"",VLOOKUP(A43,'[1]Z09 政府性基金预算财政拨款收入支出决算表(财决09表)'!$A$10:$T$200,8,FALSE))</f>
        <v/>
      </c>
      <c r="F43" s="21" t="str">
        <f>IF(ISERROR(VLOOKUP(A43,'[1]Z09 政府性基金预算财政拨款收入支出决算表(财决09表)'!$A$10:$T$200,11,FALSE)),"",VLOOKUP(A43,'[1]Z09 政府性基金预算财政拨款收入支出决算表(财决09表)'!$A$10:$T$200,11,FALSE))</f>
        <v/>
      </c>
      <c r="G43" s="21" t="str">
        <f>IF(ISERROR(VLOOKUP(A43,'[1]Z09 政府性基金预算财政拨款收入支出决算表(财决09表)'!$A$10:$T$200,12,FALSE)),"",VLOOKUP(A43,'[1]Z09 政府性基金预算财政拨款收入支出决算表(财决09表)'!$A$10:$T$200,12,FALSE))</f>
        <v/>
      </c>
      <c r="H43" s="21" t="str">
        <f>IF(ISERROR(VLOOKUP(A43,'[1]Z09 政府性基金预算财政拨款收入支出决算表(财决09表)'!$A$10:$T$200,15,FALSE)),"",VLOOKUP(A43,'[1]Z09 政府性基金预算财政拨款收入支出决算表(财决09表)'!$A$10:$T$200,15,FALSE))</f>
        <v/>
      </c>
      <c r="I43" s="21" t="str">
        <f>IF(ISERROR(VLOOKUP(A43,'[1]Z09 政府性基金预算财政拨款收入支出决算表(财决09表)'!$A$10:$T$200,16,FALSE)),"",VLOOKUP(A43,'[1]Z09 政府性基金预算财政拨款收入支出决算表(财决09表)'!$A$10:$T$200,16,FALSE))</f>
        <v/>
      </c>
      <c r="J43" s="8">
        <f>'[1]Z09 政府性基金预算财政拨款收入支出决算表(财决09表)'!$A40</f>
        <v>0</v>
      </c>
      <c r="K43" s="31">
        <f>'[1]Z09 政府性基金预算财政拨款收入支出决算表(财决09表)'!$E40+'[1]Z09 政府性基金预算财政拨款收入支出决算表(财决09表)'!$H40+'[1]Z09 政府性基金预算财政拨款收入支出决算表(财决09表)'!$K40+'[1]Z09 政府性基金预算财政拨款收入支出决算表(财决09表)'!$P40</f>
        <v>0</v>
      </c>
      <c r="L43" s="8" t="str">
        <f t="shared" si="1"/>
        <v/>
      </c>
      <c r="M43" s="8"/>
    </row>
    <row r="44" spans="1:13" s="4" customFormat="1" ht="22.5" customHeight="1">
      <c r="A44" s="19" t="str">
        <f t="shared" si="3"/>
        <v/>
      </c>
      <c r="B44" s="19"/>
      <c r="C44" s="20" t="str">
        <f>IF(ISERROR(VLOOKUP(A44,'[1]Z09 政府性基金预算财政拨款收入支出决算表(财决09表)'!$A$10:$T$200,4,FALSE)),"",VLOOKUP(A44,'[1]Z09 政府性基金预算财政拨款收入支出决算表(财决09表)'!$A$10:$T$200,4,FALSE))</f>
        <v/>
      </c>
      <c r="D44" s="21" t="str">
        <f>IF(ISERROR(VLOOKUP(A44,'[1]Z09 政府性基金预算财政拨款收入支出决算表(财决09表)'!$A$10:$T$200,5,FALSE)),"",VLOOKUP(A44,'[1]Z09 政府性基金预算财政拨款收入支出决算表(财决09表)'!$A$10:$T$200,5,FALSE))</f>
        <v/>
      </c>
      <c r="E44" s="21" t="str">
        <f>IF(ISERROR(VLOOKUP(A44,'[1]Z09 政府性基金预算财政拨款收入支出决算表(财决09表)'!$A$10:$T$200,8,FALSE)),"",VLOOKUP(A44,'[1]Z09 政府性基金预算财政拨款收入支出决算表(财决09表)'!$A$10:$T$200,8,FALSE))</f>
        <v/>
      </c>
      <c r="F44" s="21" t="str">
        <f>IF(ISERROR(VLOOKUP(A44,'[1]Z09 政府性基金预算财政拨款收入支出决算表(财决09表)'!$A$10:$T$200,11,FALSE)),"",VLOOKUP(A44,'[1]Z09 政府性基金预算财政拨款收入支出决算表(财决09表)'!$A$10:$T$200,11,FALSE))</f>
        <v/>
      </c>
      <c r="G44" s="21" t="str">
        <f>IF(ISERROR(VLOOKUP(A44,'[1]Z09 政府性基金预算财政拨款收入支出决算表(财决09表)'!$A$10:$T$200,12,FALSE)),"",VLOOKUP(A44,'[1]Z09 政府性基金预算财政拨款收入支出决算表(财决09表)'!$A$10:$T$200,12,FALSE))</f>
        <v/>
      </c>
      <c r="H44" s="21" t="str">
        <f>IF(ISERROR(VLOOKUP(A44,'[1]Z09 政府性基金预算财政拨款收入支出决算表(财决09表)'!$A$10:$T$200,15,FALSE)),"",VLOOKUP(A44,'[1]Z09 政府性基金预算财政拨款收入支出决算表(财决09表)'!$A$10:$T$200,15,FALSE))</f>
        <v/>
      </c>
      <c r="I44" s="21" t="str">
        <f>IF(ISERROR(VLOOKUP(A44,'[1]Z09 政府性基金预算财政拨款收入支出决算表(财决09表)'!$A$10:$T$200,16,FALSE)),"",VLOOKUP(A44,'[1]Z09 政府性基金预算财政拨款收入支出决算表(财决09表)'!$A$10:$T$200,16,FALSE))</f>
        <v/>
      </c>
      <c r="J44" s="8">
        <f>'[1]Z09 政府性基金预算财政拨款收入支出决算表(财决09表)'!$A41</f>
        <v>0</v>
      </c>
      <c r="K44" s="31">
        <f>'[1]Z09 政府性基金预算财政拨款收入支出决算表(财决09表)'!$E41+'[1]Z09 政府性基金预算财政拨款收入支出决算表(财决09表)'!$H41+'[1]Z09 政府性基金预算财政拨款收入支出决算表(财决09表)'!$K41+'[1]Z09 政府性基金预算财政拨款收入支出决算表(财决09表)'!$P41</f>
        <v>0</v>
      </c>
      <c r="L44" s="8" t="str">
        <f t="shared" si="1"/>
        <v/>
      </c>
      <c r="M44" s="8"/>
    </row>
    <row r="45" spans="1:13" s="5" customFormat="1" ht="22.5" customHeight="1">
      <c r="A45" s="19" t="str">
        <f t="shared" si="3"/>
        <v/>
      </c>
      <c r="B45" s="19"/>
      <c r="C45" s="20" t="str">
        <f>IF(ISERROR(VLOOKUP(A45,'[1]Z09 政府性基金预算财政拨款收入支出决算表(财决09表)'!$A$10:$T$200,4,FALSE)),"",VLOOKUP(A45,'[1]Z09 政府性基金预算财政拨款收入支出决算表(财决09表)'!$A$10:$T$200,4,FALSE))</f>
        <v/>
      </c>
      <c r="D45" s="21" t="str">
        <f>IF(ISERROR(VLOOKUP(A45,'[1]Z09 政府性基金预算财政拨款收入支出决算表(财决09表)'!$A$10:$T$200,5,FALSE)),"",VLOOKUP(A45,'[1]Z09 政府性基金预算财政拨款收入支出决算表(财决09表)'!$A$10:$T$200,5,FALSE))</f>
        <v/>
      </c>
      <c r="E45" s="21" t="str">
        <f>IF(ISERROR(VLOOKUP(A45,'[1]Z09 政府性基金预算财政拨款收入支出决算表(财决09表)'!$A$10:$T$200,8,FALSE)),"",VLOOKUP(A45,'[1]Z09 政府性基金预算财政拨款收入支出决算表(财决09表)'!$A$10:$T$200,8,FALSE))</f>
        <v/>
      </c>
      <c r="F45" s="21" t="str">
        <f>IF(ISERROR(VLOOKUP(A45,'[1]Z09 政府性基金预算财政拨款收入支出决算表(财决09表)'!$A$10:$T$200,11,FALSE)),"",VLOOKUP(A45,'[1]Z09 政府性基金预算财政拨款收入支出决算表(财决09表)'!$A$10:$T$200,11,FALSE))</f>
        <v/>
      </c>
      <c r="G45" s="21" t="str">
        <f>IF(ISERROR(VLOOKUP(A45,'[1]Z09 政府性基金预算财政拨款收入支出决算表(财决09表)'!$A$10:$T$200,12,FALSE)),"",VLOOKUP(A45,'[1]Z09 政府性基金预算财政拨款收入支出决算表(财决09表)'!$A$10:$T$200,12,FALSE))</f>
        <v/>
      </c>
      <c r="H45" s="21" t="str">
        <f>IF(ISERROR(VLOOKUP(A45,'[1]Z09 政府性基金预算财政拨款收入支出决算表(财决09表)'!$A$10:$T$200,15,FALSE)),"",VLOOKUP(A45,'[1]Z09 政府性基金预算财政拨款收入支出决算表(财决09表)'!$A$10:$T$200,15,FALSE))</f>
        <v/>
      </c>
      <c r="I45" s="21" t="str">
        <f>IF(ISERROR(VLOOKUP(A45,'[1]Z09 政府性基金预算财政拨款收入支出决算表(财决09表)'!$A$10:$T$200,16,FALSE)),"",VLOOKUP(A45,'[1]Z09 政府性基金预算财政拨款收入支出决算表(财决09表)'!$A$10:$T$200,16,FALSE))</f>
        <v/>
      </c>
      <c r="J45" s="8">
        <f>'[1]Z09 政府性基金预算财政拨款收入支出决算表(财决09表)'!$A42</f>
        <v>0</v>
      </c>
      <c r="K45" s="31">
        <f>'[1]Z09 政府性基金预算财政拨款收入支出决算表(财决09表)'!$E42+'[1]Z09 政府性基金预算财政拨款收入支出决算表(财决09表)'!$H42+'[1]Z09 政府性基金预算财政拨款收入支出决算表(财决09表)'!$K42+'[1]Z09 政府性基金预算财政拨款收入支出决算表(财决09表)'!$P42</f>
        <v>0</v>
      </c>
      <c r="L45" s="8" t="str">
        <f t="shared" si="1"/>
        <v/>
      </c>
      <c r="M45" s="32"/>
    </row>
    <row r="46" spans="1:13" s="5" customFormat="1" ht="22.5" customHeight="1">
      <c r="A46" s="19" t="str">
        <f t="shared" si="3"/>
        <v/>
      </c>
      <c r="B46" s="19"/>
      <c r="C46" s="20" t="str">
        <f>IF(ISERROR(VLOOKUP(A46,'[1]Z09 政府性基金预算财政拨款收入支出决算表(财决09表)'!$A$10:$T$200,4,FALSE)),"",VLOOKUP(A46,'[1]Z09 政府性基金预算财政拨款收入支出决算表(财决09表)'!$A$10:$T$200,4,FALSE))</f>
        <v/>
      </c>
      <c r="D46" s="21" t="str">
        <f>IF(ISERROR(VLOOKUP(A46,'[1]Z09 政府性基金预算财政拨款收入支出决算表(财决09表)'!$A$10:$T$200,5,FALSE)),"",VLOOKUP(A46,'[1]Z09 政府性基金预算财政拨款收入支出决算表(财决09表)'!$A$10:$T$200,5,FALSE))</f>
        <v/>
      </c>
      <c r="E46" s="21" t="str">
        <f>IF(ISERROR(VLOOKUP(A46,'[1]Z09 政府性基金预算财政拨款收入支出决算表(财决09表)'!$A$10:$T$200,8,FALSE)),"",VLOOKUP(A46,'[1]Z09 政府性基金预算财政拨款收入支出决算表(财决09表)'!$A$10:$T$200,8,FALSE))</f>
        <v/>
      </c>
      <c r="F46" s="21" t="str">
        <f>IF(ISERROR(VLOOKUP(A46,'[1]Z09 政府性基金预算财政拨款收入支出决算表(财决09表)'!$A$10:$T$200,11,FALSE)),"",VLOOKUP(A46,'[1]Z09 政府性基金预算财政拨款收入支出决算表(财决09表)'!$A$10:$T$200,11,FALSE))</f>
        <v/>
      </c>
      <c r="G46" s="21" t="str">
        <f>IF(ISERROR(VLOOKUP(A46,'[1]Z09 政府性基金预算财政拨款收入支出决算表(财决09表)'!$A$10:$T$200,12,FALSE)),"",VLOOKUP(A46,'[1]Z09 政府性基金预算财政拨款收入支出决算表(财决09表)'!$A$10:$T$200,12,FALSE))</f>
        <v/>
      </c>
      <c r="H46" s="21" t="str">
        <f>IF(ISERROR(VLOOKUP(A46,'[1]Z09 政府性基金预算财政拨款收入支出决算表(财决09表)'!$A$10:$T$200,15,FALSE)),"",VLOOKUP(A46,'[1]Z09 政府性基金预算财政拨款收入支出决算表(财决09表)'!$A$10:$T$200,15,FALSE))</f>
        <v/>
      </c>
      <c r="I46" s="21" t="str">
        <f>IF(ISERROR(VLOOKUP(A46,'[1]Z09 政府性基金预算财政拨款收入支出决算表(财决09表)'!$A$10:$T$200,16,FALSE)),"",VLOOKUP(A46,'[1]Z09 政府性基金预算财政拨款收入支出决算表(财决09表)'!$A$10:$T$200,16,FALSE))</f>
        <v/>
      </c>
      <c r="J46" s="8">
        <f>'[1]Z09 政府性基金预算财政拨款收入支出决算表(财决09表)'!$A43</f>
        <v>0</v>
      </c>
      <c r="K46" s="31">
        <f>'[1]Z09 政府性基金预算财政拨款收入支出决算表(财决09表)'!$E43+'[1]Z09 政府性基金预算财政拨款收入支出决算表(财决09表)'!$H43+'[1]Z09 政府性基金预算财政拨款收入支出决算表(财决09表)'!$K43+'[1]Z09 政府性基金预算财政拨款收入支出决算表(财决09表)'!$P43</f>
        <v>0</v>
      </c>
      <c r="L46" s="8" t="str">
        <f t="shared" si="1"/>
        <v/>
      </c>
      <c r="M46" s="32"/>
    </row>
    <row r="47" spans="1:13" ht="22.5" customHeight="1">
      <c r="A47" s="19" t="str">
        <f t="shared" si="3"/>
        <v/>
      </c>
      <c r="B47" s="19"/>
      <c r="C47" s="20" t="str">
        <f>IF(ISERROR(VLOOKUP(A47,'[1]Z09 政府性基金预算财政拨款收入支出决算表(财决09表)'!$A$10:$T$200,4,FALSE)),"",VLOOKUP(A47,'[1]Z09 政府性基金预算财政拨款收入支出决算表(财决09表)'!$A$10:$T$200,4,FALSE))</f>
        <v/>
      </c>
      <c r="D47" s="21" t="str">
        <f>IF(ISERROR(VLOOKUP(A47,'[1]Z09 政府性基金预算财政拨款收入支出决算表(财决09表)'!$A$10:$T$200,5,FALSE)),"",VLOOKUP(A47,'[1]Z09 政府性基金预算财政拨款收入支出决算表(财决09表)'!$A$10:$T$200,5,FALSE))</f>
        <v/>
      </c>
      <c r="E47" s="21" t="str">
        <f>IF(ISERROR(VLOOKUP(A47,'[1]Z09 政府性基金预算财政拨款收入支出决算表(财决09表)'!$A$10:$T$200,8,FALSE)),"",VLOOKUP(A47,'[1]Z09 政府性基金预算财政拨款收入支出决算表(财决09表)'!$A$10:$T$200,8,FALSE))</f>
        <v/>
      </c>
      <c r="F47" s="21" t="str">
        <f>IF(ISERROR(VLOOKUP(A47,'[1]Z09 政府性基金预算财政拨款收入支出决算表(财决09表)'!$A$10:$T$200,11,FALSE)),"",VLOOKUP(A47,'[1]Z09 政府性基金预算财政拨款收入支出决算表(财决09表)'!$A$10:$T$200,11,FALSE))</f>
        <v/>
      </c>
      <c r="G47" s="21" t="str">
        <f>IF(ISERROR(VLOOKUP(A47,'[1]Z09 政府性基金预算财政拨款收入支出决算表(财决09表)'!$A$10:$T$200,12,FALSE)),"",VLOOKUP(A47,'[1]Z09 政府性基金预算财政拨款收入支出决算表(财决09表)'!$A$10:$T$200,12,FALSE))</f>
        <v/>
      </c>
      <c r="H47" s="21" t="str">
        <f>IF(ISERROR(VLOOKUP(A47,'[1]Z09 政府性基金预算财政拨款收入支出决算表(财决09表)'!$A$10:$T$200,15,FALSE)),"",VLOOKUP(A47,'[1]Z09 政府性基金预算财政拨款收入支出决算表(财决09表)'!$A$10:$T$200,15,FALSE))</f>
        <v/>
      </c>
      <c r="I47" s="21" t="str">
        <f>IF(ISERROR(VLOOKUP(A47,'[1]Z09 政府性基金预算财政拨款收入支出决算表(财决09表)'!$A$10:$T$200,16,FALSE)),"",VLOOKUP(A47,'[1]Z09 政府性基金预算财政拨款收入支出决算表(财决09表)'!$A$10:$T$200,16,FALSE))</f>
        <v/>
      </c>
      <c r="J47" s="8">
        <f>'[1]Z09 政府性基金预算财政拨款收入支出决算表(财决09表)'!$A44</f>
        <v>0</v>
      </c>
      <c r="K47" s="31">
        <f>'[1]Z09 政府性基金预算财政拨款收入支出决算表(财决09表)'!$E44+'[1]Z09 政府性基金预算财政拨款收入支出决算表(财决09表)'!$H44+'[1]Z09 政府性基金预算财政拨款收入支出决算表(财决09表)'!$K44+'[1]Z09 政府性基金预算财政拨款收入支出决算表(财决09表)'!$P44</f>
        <v>0</v>
      </c>
      <c r="L47" s="8" t="str">
        <f t="shared" si="1"/>
        <v/>
      </c>
    </row>
    <row r="48" spans="1:13" ht="22.5" customHeight="1">
      <c r="A48" s="19" t="str">
        <f t="shared" si="3"/>
        <v/>
      </c>
      <c r="B48" s="19"/>
      <c r="C48" s="20" t="str">
        <f>IF(ISERROR(VLOOKUP(A48,'[1]Z09 政府性基金预算财政拨款收入支出决算表(财决09表)'!$A$10:$T$200,4,FALSE)),"",VLOOKUP(A48,'[1]Z09 政府性基金预算财政拨款收入支出决算表(财决09表)'!$A$10:$T$200,4,FALSE))</f>
        <v/>
      </c>
      <c r="D48" s="21" t="str">
        <f>IF(ISERROR(VLOOKUP(A48,'[1]Z09 政府性基金预算财政拨款收入支出决算表(财决09表)'!$A$10:$T$200,5,FALSE)),"",VLOOKUP(A48,'[1]Z09 政府性基金预算财政拨款收入支出决算表(财决09表)'!$A$10:$T$200,5,FALSE))</f>
        <v/>
      </c>
      <c r="E48" s="21" t="str">
        <f>IF(ISERROR(VLOOKUP(A48,'[1]Z09 政府性基金预算财政拨款收入支出决算表(财决09表)'!$A$10:$T$200,8,FALSE)),"",VLOOKUP(A48,'[1]Z09 政府性基金预算财政拨款收入支出决算表(财决09表)'!$A$10:$T$200,8,FALSE))</f>
        <v/>
      </c>
      <c r="F48" s="21" t="str">
        <f>IF(ISERROR(VLOOKUP(A48,'[1]Z09 政府性基金预算财政拨款收入支出决算表(财决09表)'!$A$10:$T$200,11,FALSE)),"",VLOOKUP(A48,'[1]Z09 政府性基金预算财政拨款收入支出决算表(财决09表)'!$A$10:$T$200,11,FALSE))</f>
        <v/>
      </c>
      <c r="G48" s="21" t="str">
        <f>IF(ISERROR(VLOOKUP(A48,'[1]Z09 政府性基金预算财政拨款收入支出决算表(财决09表)'!$A$10:$T$200,12,FALSE)),"",VLOOKUP(A48,'[1]Z09 政府性基金预算财政拨款收入支出决算表(财决09表)'!$A$10:$T$200,12,FALSE))</f>
        <v/>
      </c>
      <c r="H48" s="21" t="str">
        <f>IF(ISERROR(VLOOKUP(A48,'[1]Z09 政府性基金预算财政拨款收入支出决算表(财决09表)'!$A$10:$T$200,15,FALSE)),"",VLOOKUP(A48,'[1]Z09 政府性基金预算财政拨款收入支出决算表(财决09表)'!$A$10:$T$200,15,FALSE))</f>
        <v/>
      </c>
      <c r="I48" s="21" t="str">
        <f>IF(ISERROR(VLOOKUP(A48,'[1]Z09 政府性基金预算财政拨款收入支出决算表(财决09表)'!$A$10:$T$200,16,FALSE)),"",VLOOKUP(A48,'[1]Z09 政府性基金预算财政拨款收入支出决算表(财决09表)'!$A$10:$T$200,16,FALSE))</f>
        <v/>
      </c>
      <c r="J48" s="8">
        <f>'[1]Z09 政府性基金预算财政拨款收入支出决算表(财决09表)'!$A45</f>
        <v>0</v>
      </c>
      <c r="K48" s="31">
        <f>'[1]Z09 政府性基金预算财政拨款收入支出决算表(财决09表)'!$E45+'[1]Z09 政府性基金预算财政拨款收入支出决算表(财决09表)'!$H45+'[1]Z09 政府性基金预算财政拨款收入支出决算表(财决09表)'!$K45+'[1]Z09 政府性基金预算财政拨款收入支出决算表(财决09表)'!$P45</f>
        <v>0</v>
      </c>
      <c r="L48" s="8" t="str">
        <f t="shared" si="1"/>
        <v/>
      </c>
    </row>
    <row r="49" spans="1:12" ht="22.5" customHeight="1">
      <c r="A49" s="19" t="str">
        <f t="shared" si="3"/>
        <v/>
      </c>
      <c r="B49" s="19"/>
      <c r="C49" s="20" t="str">
        <f>IF(ISERROR(VLOOKUP(A49,'[1]Z09 政府性基金预算财政拨款收入支出决算表(财决09表)'!$A$10:$T$200,4,FALSE)),"",VLOOKUP(A49,'[1]Z09 政府性基金预算财政拨款收入支出决算表(财决09表)'!$A$10:$T$200,4,FALSE))</f>
        <v/>
      </c>
      <c r="D49" s="21" t="str">
        <f>IF(ISERROR(VLOOKUP(A49,'[1]Z09 政府性基金预算财政拨款收入支出决算表(财决09表)'!$A$10:$T$200,5,FALSE)),"",VLOOKUP(A49,'[1]Z09 政府性基金预算财政拨款收入支出决算表(财决09表)'!$A$10:$T$200,5,FALSE))</f>
        <v/>
      </c>
      <c r="E49" s="21" t="str">
        <f>IF(ISERROR(VLOOKUP(A49,'[1]Z09 政府性基金预算财政拨款收入支出决算表(财决09表)'!$A$10:$T$200,8,FALSE)),"",VLOOKUP(A49,'[1]Z09 政府性基金预算财政拨款收入支出决算表(财决09表)'!$A$10:$T$200,8,FALSE))</f>
        <v/>
      </c>
      <c r="F49" s="21" t="str">
        <f>IF(ISERROR(VLOOKUP(A49,'[1]Z09 政府性基金预算财政拨款收入支出决算表(财决09表)'!$A$10:$T$200,11,FALSE)),"",VLOOKUP(A49,'[1]Z09 政府性基金预算财政拨款收入支出决算表(财决09表)'!$A$10:$T$200,11,FALSE))</f>
        <v/>
      </c>
      <c r="G49" s="21" t="str">
        <f>IF(ISERROR(VLOOKUP(A49,'[1]Z09 政府性基金预算财政拨款收入支出决算表(财决09表)'!$A$10:$T$200,12,FALSE)),"",VLOOKUP(A49,'[1]Z09 政府性基金预算财政拨款收入支出决算表(财决09表)'!$A$10:$T$200,12,FALSE))</f>
        <v/>
      </c>
      <c r="H49" s="21" t="str">
        <f>IF(ISERROR(VLOOKUP(A49,'[1]Z09 政府性基金预算财政拨款收入支出决算表(财决09表)'!$A$10:$T$200,15,FALSE)),"",VLOOKUP(A49,'[1]Z09 政府性基金预算财政拨款收入支出决算表(财决09表)'!$A$10:$T$200,15,FALSE))</f>
        <v/>
      </c>
      <c r="I49" s="21" t="str">
        <f>IF(ISERROR(VLOOKUP(A49,'[1]Z09 政府性基金预算财政拨款收入支出决算表(财决09表)'!$A$10:$T$200,16,FALSE)),"",VLOOKUP(A49,'[1]Z09 政府性基金预算财政拨款收入支出决算表(财决09表)'!$A$10:$T$200,16,FALSE))</f>
        <v/>
      </c>
      <c r="J49" s="8">
        <f>'[1]Z09 政府性基金预算财政拨款收入支出决算表(财决09表)'!$A46</f>
        <v>0</v>
      </c>
      <c r="K49" s="31">
        <f>'[1]Z09 政府性基金预算财政拨款收入支出决算表(财决09表)'!$E46+'[1]Z09 政府性基金预算财政拨款收入支出决算表(财决09表)'!$H46+'[1]Z09 政府性基金预算财政拨款收入支出决算表(财决09表)'!$K46+'[1]Z09 政府性基金预算财政拨款收入支出决算表(财决09表)'!$P46</f>
        <v>0</v>
      </c>
      <c r="L49" s="8" t="str">
        <f t="shared" si="1"/>
        <v/>
      </c>
    </row>
    <row r="50" spans="1:12" ht="22.5" customHeight="1">
      <c r="A50" s="19" t="str">
        <f t="shared" si="3"/>
        <v/>
      </c>
      <c r="B50" s="19"/>
      <c r="C50" s="20" t="str">
        <f>IF(ISERROR(VLOOKUP(A50,'[1]Z09 政府性基金预算财政拨款收入支出决算表(财决09表)'!$A$10:$T$200,4,FALSE)),"",VLOOKUP(A50,'[1]Z09 政府性基金预算财政拨款收入支出决算表(财决09表)'!$A$10:$T$200,4,FALSE))</f>
        <v/>
      </c>
      <c r="D50" s="21" t="str">
        <f>IF(ISERROR(VLOOKUP(A50,'[1]Z09 政府性基金预算财政拨款收入支出决算表(财决09表)'!$A$10:$T$200,5,FALSE)),"",VLOOKUP(A50,'[1]Z09 政府性基金预算财政拨款收入支出决算表(财决09表)'!$A$10:$T$200,5,FALSE))</f>
        <v/>
      </c>
      <c r="E50" s="21" t="str">
        <f>IF(ISERROR(VLOOKUP(A50,'[1]Z09 政府性基金预算财政拨款收入支出决算表(财决09表)'!$A$10:$T$200,8,FALSE)),"",VLOOKUP(A50,'[1]Z09 政府性基金预算财政拨款收入支出决算表(财决09表)'!$A$10:$T$200,8,FALSE))</f>
        <v/>
      </c>
      <c r="F50" s="21" t="str">
        <f>IF(ISERROR(VLOOKUP(A50,'[1]Z09 政府性基金预算财政拨款收入支出决算表(财决09表)'!$A$10:$T$200,11,FALSE)),"",VLOOKUP(A50,'[1]Z09 政府性基金预算财政拨款收入支出决算表(财决09表)'!$A$10:$T$200,11,FALSE))</f>
        <v/>
      </c>
      <c r="G50" s="21" t="str">
        <f>IF(ISERROR(VLOOKUP(A50,'[1]Z09 政府性基金预算财政拨款收入支出决算表(财决09表)'!$A$10:$T$200,12,FALSE)),"",VLOOKUP(A50,'[1]Z09 政府性基金预算财政拨款收入支出决算表(财决09表)'!$A$10:$T$200,12,FALSE))</f>
        <v/>
      </c>
      <c r="H50" s="21" t="str">
        <f>IF(ISERROR(VLOOKUP(A50,'[1]Z09 政府性基金预算财政拨款收入支出决算表(财决09表)'!$A$10:$T$200,15,FALSE)),"",VLOOKUP(A50,'[1]Z09 政府性基金预算财政拨款收入支出决算表(财决09表)'!$A$10:$T$200,15,FALSE))</f>
        <v/>
      </c>
      <c r="I50" s="21" t="str">
        <f>IF(ISERROR(VLOOKUP(A50,'[1]Z09 政府性基金预算财政拨款收入支出决算表(财决09表)'!$A$10:$T$200,16,FALSE)),"",VLOOKUP(A50,'[1]Z09 政府性基金预算财政拨款收入支出决算表(财决09表)'!$A$10:$T$200,16,FALSE))</f>
        <v/>
      </c>
      <c r="J50" s="8">
        <f>'[1]Z09 政府性基金预算财政拨款收入支出决算表(财决09表)'!$A47</f>
        <v>0</v>
      </c>
      <c r="K50" s="31">
        <f>'[1]Z09 政府性基金预算财政拨款收入支出决算表(财决09表)'!$E47+'[1]Z09 政府性基金预算财政拨款收入支出决算表(财决09表)'!$H47+'[1]Z09 政府性基金预算财政拨款收入支出决算表(财决09表)'!$K47+'[1]Z09 政府性基金预算财政拨款收入支出决算表(财决09表)'!$P47</f>
        <v>0</v>
      </c>
      <c r="L50" s="8" t="str">
        <f t="shared" si="1"/>
        <v/>
      </c>
    </row>
    <row r="51" spans="1:12" ht="22.5" customHeight="1">
      <c r="A51" s="19" t="str">
        <f t="shared" si="3"/>
        <v/>
      </c>
      <c r="B51" s="19"/>
      <c r="C51" s="20" t="str">
        <f>IF(ISERROR(VLOOKUP(A51,'[1]Z09 政府性基金预算财政拨款收入支出决算表(财决09表)'!$A$10:$T$200,4,FALSE)),"",VLOOKUP(A51,'[1]Z09 政府性基金预算财政拨款收入支出决算表(财决09表)'!$A$10:$T$200,4,FALSE))</f>
        <v/>
      </c>
      <c r="D51" s="21" t="str">
        <f>IF(ISERROR(VLOOKUP(A51,'[1]Z09 政府性基金预算财政拨款收入支出决算表(财决09表)'!$A$10:$T$200,5,FALSE)),"",VLOOKUP(A51,'[1]Z09 政府性基金预算财政拨款收入支出决算表(财决09表)'!$A$10:$T$200,5,FALSE))</f>
        <v/>
      </c>
      <c r="E51" s="21" t="str">
        <f>IF(ISERROR(VLOOKUP(A51,'[1]Z09 政府性基金预算财政拨款收入支出决算表(财决09表)'!$A$10:$T$200,8,FALSE)),"",VLOOKUP(A51,'[1]Z09 政府性基金预算财政拨款收入支出决算表(财决09表)'!$A$10:$T$200,8,FALSE))</f>
        <v/>
      </c>
      <c r="F51" s="21" t="str">
        <f>IF(ISERROR(VLOOKUP(A51,'[1]Z09 政府性基金预算财政拨款收入支出决算表(财决09表)'!$A$10:$T$200,11,FALSE)),"",VLOOKUP(A51,'[1]Z09 政府性基金预算财政拨款收入支出决算表(财决09表)'!$A$10:$T$200,11,FALSE))</f>
        <v/>
      </c>
      <c r="G51" s="21" t="str">
        <f>IF(ISERROR(VLOOKUP(A51,'[1]Z09 政府性基金预算财政拨款收入支出决算表(财决09表)'!$A$10:$T$200,12,FALSE)),"",VLOOKUP(A51,'[1]Z09 政府性基金预算财政拨款收入支出决算表(财决09表)'!$A$10:$T$200,12,FALSE))</f>
        <v/>
      </c>
      <c r="H51" s="21" t="str">
        <f>IF(ISERROR(VLOOKUP(A51,'[1]Z09 政府性基金预算财政拨款收入支出决算表(财决09表)'!$A$10:$T$200,15,FALSE)),"",VLOOKUP(A51,'[1]Z09 政府性基金预算财政拨款收入支出决算表(财决09表)'!$A$10:$T$200,15,FALSE))</f>
        <v/>
      </c>
      <c r="I51" s="21" t="str">
        <f>IF(ISERROR(VLOOKUP(A51,'[1]Z09 政府性基金预算财政拨款收入支出决算表(财决09表)'!$A$10:$T$200,16,FALSE)),"",VLOOKUP(A51,'[1]Z09 政府性基金预算财政拨款收入支出决算表(财决09表)'!$A$10:$T$200,16,FALSE))</f>
        <v/>
      </c>
      <c r="J51" s="8">
        <f>'[1]Z09 政府性基金预算财政拨款收入支出决算表(财决09表)'!$A48</f>
        <v>0</v>
      </c>
      <c r="K51" s="31">
        <f>'[1]Z09 政府性基金预算财政拨款收入支出决算表(财决09表)'!$E48+'[1]Z09 政府性基金预算财政拨款收入支出决算表(财决09表)'!$H48+'[1]Z09 政府性基金预算财政拨款收入支出决算表(财决09表)'!$K48+'[1]Z09 政府性基金预算财政拨款收入支出决算表(财决09表)'!$P48</f>
        <v>0</v>
      </c>
      <c r="L51" s="8" t="str">
        <f t="shared" si="1"/>
        <v/>
      </c>
    </row>
    <row r="52" spans="1:12" ht="22.5" customHeight="1">
      <c r="A52" s="19" t="str">
        <f t="shared" si="3"/>
        <v/>
      </c>
      <c r="B52" s="19"/>
      <c r="C52" s="20" t="str">
        <f>IF(ISERROR(VLOOKUP(A52,'[1]Z09 政府性基金预算财政拨款收入支出决算表(财决09表)'!$A$10:$T$200,4,FALSE)),"",VLOOKUP(A52,'[1]Z09 政府性基金预算财政拨款收入支出决算表(财决09表)'!$A$10:$T$200,4,FALSE))</f>
        <v/>
      </c>
      <c r="D52" s="21" t="str">
        <f>IF(ISERROR(VLOOKUP(A52,'[1]Z09 政府性基金预算财政拨款收入支出决算表(财决09表)'!$A$10:$T$200,5,FALSE)),"",VLOOKUP(A52,'[1]Z09 政府性基金预算财政拨款收入支出决算表(财决09表)'!$A$10:$T$200,5,FALSE))</f>
        <v/>
      </c>
      <c r="E52" s="21" t="str">
        <f>IF(ISERROR(VLOOKUP(A52,'[1]Z09 政府性基金预算财政拨款收入支出决算表(财决09表)'!$A$10:$T$200,8,FALSE)),"",VLOOKUP(A52,'[1]Z09 政府性基金预算财政拨款收入支出决算表(财决09表)'!$A$10:$T$200,8,FALSE))</f>
        <v/>
      </c>
      <c r="F52" s="21" t="str">
        <f>IF(ISERROR(VLOOKUP(A52,'[1]Z09 政府性基金预算财政拨款收入支出决算表(财决09表)'!$A$10:$T$200,11,FALSE)),"",VLOOKUP(A52,'[1]Z09 政府性基金预算财政拨款收入支出决算表(财决09表)'!$A$10:$T$200,11,FALSE))</f>
        <v/>
      </c>
      <c r="G52" s="21" t="str">
        <f>IF(ISERROR(VLOOKUP(A52,'[1]Z09 政府性基金预算财政拨款收入支出决算表(财决09表)'!$A$10:$T$200,12,FALSE)),"",VLOOKUP(A52,'[1]Z09 政府性基金预算财政拨款收入支出决算表(财决09表)'!$A$10:$T$200,12,FALSE))</f>
        <v/>
      </c>
      <c r="H52" s="21" t="str">
        <f>IF(ISERROR(VLOOKUP(A52,'[1]Z09 政府性基金预算财政拨款收入支出决算表(财决09表)'!$A$10:$T$200,15,FALSE)),"",VLOOKUP(A52,'[1]Z09 政府性基金预算财政拨款收入支出决算表(财决09表)'!$A$10:$T$200,15,FALSE))</f>
        <v/>
      </c>
      <c r="I52" s="21" t="str">
        <f>IF(ISERROR(VLOOKUP(A52,'[1]Z09 政府性基金预算财政拨款收入支出决算表(财决09表)'!$A$10:$T$200,16,FALSE)),"",VLOOKUP(A52,'[1]Z09 政府性基金预算财政拨款收入支出决算表(财决09表)'!$A$10:$T$200,16,FALSE))</f>
        <v/>
      </c>
      <c r="J52" s="8">
        <f>'[1]Z09 政府性基金预算财政拨款收入支出决算表(财决09表)'!$A49</f>
        <v>0</v>
      </c>
      <c r="K52" s="31">
        <f>'[1]Z09 政府性基金预算财政拨款收入支出决算表(财决09表)'!$E49+'[1]Z09 政府性基金预算财政拨款收入支出决算表(财决09表)'!$H49+'[1]Z09 政府性基金预算财政拨款收入支出决算表(财决09表)'!$K49+'[1]Z09 政府性基金预算财政拨款收入支出决算表(财决09表)'!$P49</f>
        <v>0</v>
      </c>
      <c r="L52" s="8" t="str">
        <f t="shared" si="1"/>
        <v/>
      </c>
    </row>
    <row r="53" spans="1:12" ht="22.5" customHeight="1">
      <c r="A53" s="19" t="str">
        <f t="shared" si="3"/>
        <v/>
      </c>
      <c r="B53" s="19"/>
      <c r="C53" s="20" t="str">
        <f>IF(ISERROR(VLOOKUP(A53,'[1]Z09 政府性基金预算财政拨款收入支出决算表(财决09表)'!$A$10:$T$200,4,FALSE)),"",VLOOKUP(A53,'[1]Z09 政府性基金预算财政拨款收入支出决算表(财决09表)'!$A$10:$T$200,4,FALSE))</f>
        <v/>
      </c>
      <c r="D53" s="21" t="str">
        <f>IF(ISERROR(VLOOKUP(A53,'[1]Z09 政府性基金预算财政拨款收入支出决算表(财决09表)'!$A$10:$T$200,5,FALSE)),"",VLOOKUP(A53,'[1]Z09 政府性基金预算财政拨款收入支出决算表(财决09表)'!$A$10:$T$200,5,FALSE))</f>
        <v/>
      </c>
      <c r="E53" s="21" t="str">
        <f>IF(ISERROR(VLOOKUP(A53,'[1]Z09 政府性基金预算财政拨款收入支出决算表(财决09表)'!$A$10:$T$200,8,FALSE)),"",VLOOKUP(A53,'[1]Z09 政府性基金预算财政拨款收入支出决算表(财决09表)'!$A$10:$T$200,8,FALSE))</f>
        <v/>
      </c>
      <c r="F53" s="21" t="str">
        <f>IF(ISERROR(VLOOKUP(A53,'[1]Z09 政府性基金预算财政拨款收入支出决算表(财决09表)'!$A$10:$T$200,11,FALSE)),"",VLOOKUP(A53,'[1]Z09 政府性基金预算财政拨款收入支出决算表(财决09表)'!$A$10:$T$200,11,FALSE))</f>
        <v/>
      </c>
      <c r="G53" s="21" t="str">
        <f>IF(ISERROR(VLOOKUP(A53,'[1]Z09 政府性基金预算财政拨款收入支出决算表(财决09表)'!$A$10:$T$200,12,FALSE)),"",VLOOKUP(A53,'[1]Z09 政府性基金预算财政拨款收入支出决算表(财决09表)'!$A$10:$T$200,12,FALSE))</f>
        <v/>
      </c>
      <c r="H53" s="21" t="str">
        <f>IF(ISERROR(VLOOKUP(A53,'[1]Z09 政府性基金预算财政拨款收入支出决算表(财决09表)'!$A$10:$T$200,15,FALSE)),"",VLOOKUP(A53,'[1]Z09 政府性基金预算财政拨款收入支出决算表(财决09表)'!$A$10:$T$200,15,FALSE))</f>
        <v/>
      </c>
      <c r="I53" s="21" t="str">
        <f>IF(ISERROR(VLOOKUP(A53,'[1]Z09 政府性基金预算财政拨款收入支出决算表(财决09表)'!$A$10:$T$200,16,FALSE)),"",VLOOKUP(A53,'[1]Z09 政府性基金预算财政拨款收入支出决算表(财决09表)'!$A$10:$T$200,16,FALSE))</f>
        <v/>
      </c>
      <c r="J53" s="8">
        <f>'[1]Z09 政府性基金预算财政拨款收入支出决算表(财决09表)'!$A50</f>
        <v>0</v>
      </c>
      <c r="K53" s="31">
        <f>'[1]Z09 政府性基金预算财政拨款收入支出决算表(财决09表)'!$E50+'[1]Z09 政府性基金预算财政拨款收入支出决算表(财决09表)'!$H50+'[1]Z09 政府性基金预算财政拨款收入支出决算表(财决09表)'!$K50+'[1]Z09 政府性基金预算财政拨款收入支出决算表(财决09表)'!$P50</f>
        <v>0</v>
      </c>
      <c r="L53" s="8" t="str">
        <f t="shared" si="1"/>
        <v/>
      </c>
    </row>
    <row r="54" spans="1:12" ht="22.5" customHeight="1">
      <c r="A54" s="19" t="str">
        <f t="shared" si="3"/>
        <v/>
      </c>
      <c r="B54" s="19"/>
      <c r="C54" s="20" t="str">
        <f>IF(ISERROR(VLOOKUP(A54,'[1]Z09 政府性基金预算财政拨款收入支出决算表(财决09表)'!$A$10:$T$200,4,FALSE)),"",VLOOKUP(A54,'[1]Z09 政府性基金预算财政拨款收入支出决算表(财决09表)'!$A$10:$T$200,4,FALSE))</f>
        <v/>
      </c>
      <c r="D54" s="21" t="str">
        <f>IF(ISERROR(VLOOKUP(A54,'[1]Z09 政府性基金预算财政拨款收入支出决算表(财决09表)'!$A$10:$T$200,5,FALSE)),"",VLOOKUP(A54,'[1]Z09 政府性基金预算财政拨款收入支出决算表(财决09表)'!$A$10:$T$200,5,FALSE))</f>
        <v/>
      </c>
      <c r="E54" s="21" t="str">
        <f>IF(ISERROR(VLOOKUP(A54,'[1]Z09 政府性基金预算财政拨款收入支出决算表(财决09表)'!$A$10:$T$200,8,FALSE)),"",VLOOKUP(A54,'[1]Z09 政府性基金预算财政拨款收入支出决算表(财决09表)'!$A$10:$T$200,8,FALSE))</f>
        <v/>
      </c>
      <c r="F54" s="21" t="str">
        <f>IF(ISERROR(VLOOKUP(A54,'[1]Z09 政府性基金预算财政拨款收入支出决算表(财决09表)'!$A$10:$T$200,11,FALSE)),"",VLOOKUP(A54,'[1]Z09 政府性基金预算财政拨款收入支出决算表(财决09表)'!$A$10:$T$200,11,FALSE))</f>
        <v/>
      </c>
      <c r="G54" s="21" t="str">
        <f>IF(ISERROR(VLOOKUP(A54,'[1]Z09 政府性基金预算财政拨款收入支出决算表(财决09表)'!$A$10:$T$200,12,FALSE)),"",VLOOKUP(A54,'[1]Z09 政府性基金预算财政拨款收入支出决算表(财决09表)'!$A$10:$T$200,12,FALSE))</f>
        <v/>
      </c>
      <c r="H54" s="21" t="str">
        <f>IF(ISERROR(VLOOKUP(A54,'[1]Z09 政府性基金预算财政拨款收入支出决算表(财决09表)'!$A$10:$T$200,15,FALSE)),"",VLOOKUP(A54,'[1]Z09 政府性基金预算财政拨款收入支出决算表(财决09表)'!$A$10:$T$200,15,FALSE))</f>
        <v/>
      </c>
      <c r="I54" s="21" t="str">
        <f>IF(ISERROR(VLOOKUP(A54,'[1]Z09 政府性基金预算财政拨款收入支出决算表(财决09表)'!$A$10:$T$200,16,FALSE)),"",VLOOKUP(A54,'[1]Z09 政府性基金预算财政拨款收入支出决算表(财决09表)'!$A$10:$T$200,16,FALSE))</f>
        <v/>
      </c>
      <c r="J54" s="8">
        <f>'[1]Z09 政府性基金预算财政拨款收入支出决算表(财决09表)'!$A51</f>
        <v>0</v>
      </c>
      <c r="K54" s="31">
        <f>'[1]Z09 政府性基金预算财政拨款收入支出决算表(财决09表)'!$E51+'[1]Z09 政府性基金预算财政拨款收入支出决算表(财决09表)'!$H51+'[1]Z09 政府性基金预算财政拨款收入支出决算表(财决09表)'!$K51+'[1]Z09 政府性基金预算财政拨款收入支出决算表(财决09表)'!$P51</f>
        <v>0</v>
      </c>
      <c r="L54" s="8" t="str">
        <f t="shared" si="1"/>
        <v/>
      </c>
    </row>
    <row r="55" spans="1:12" ht="22.5" customHeight="1">
      <c r="A55" s="19" t="str">
        <f t="shared" si="3"/>
        <v/>
      </c>
      <c r="B55" s="19"/>
      <c r="C55" s="20" t="str">
        <f>IF(ISERROR(VLOOKUP(A55,'[1]Z09 政府性基金预算财政拨款收入支出决算表(财决09表)'!$A$10:$T$200,4,FALSE)),"",VLOOKUP(A55,'[1]Z09 政府性基金预算财政拨款收入支出决算表(财决09表)'!$A$10:$T$200,4,FALSE))</f>
        <v/>
      </c>
      <c r="D55" s="21" t="str">
        <f>IF(ISERROR(VLOOKUP(A55,'[1]Z09 政府性基金预算财政拨款收入支出决算表(财决09表)'!$A$10:$T$200,5,FALSE)),"",VLOOKUP(A55,'[1]Z09 政府性基金预算财政拨款收入支出决算表(财决09表)'!$A$10:$T$200,5,FALSE))</f>
        <v/>
      </c>
      <c r="E55" s="21" t="str">
        <f>IF(ISERROR(VLOOKUP(A55,'[1]Z09 政府性基金预算财政拨款收入支出决算表(财决09表)'!$A$10:$T$200,8,FALSE)),"",VLOOKUP(A55,'[1]Z09 政府性基金预算财政拨款收入支出决算表(财决09表)'!$A$10:$T$200,8,FALSE))</f>
        <v/>
      </c>
      <c r="F55" s="21" t="str">
        <f>IF(ISERROR(VLOOKUP(A55,'[1]Z09 政府性基金预算财政拨款收入支出决算表(财决09表)'!$A$10:$T$200,11,FALSE)),"",VLOOKUP(A55,'[1]Z09 政府性基金预算财政拨款收入支出决算表(财决09表)'!$A$10:$T$200,11,FALSE))</f>
        <v/>
      </c>
      <c r="G55" s="21" t="str">
        <f>IF(ISERROR(VLOOKUP(A55,'[1]Z09 政府性基金预算财政拨款收入支出决算表(财决09表)'!$A$10:$T$200,12,FALSE)),"",VLOOKUP(A55,'[1]Z09 政府性基金预算财政拨款收入支出决算表(财决09表)'!$A$10:$T$200,12,FALSE))</f>
        <v/>
      </c>
      <c r="H55" s="21" t="str">
        <f>IF(ISERROR(VLOOKUP(A55,'[1]Z09 政府性基金预算财政拨款收入支出决算表(财决09表)'!$A$10:$T$200,15,FALSE)),"",VLOOKUP(A55,'[1]Z09 政府性基金预算财政拨款收入支出决算表(财决09表)'!$A$10:$T$200,15,FALSE))</f>
        <v/>
      </c>
      <c r="I55" s="21" t="str">
        <f>IF(ISERROR(VLOOKUP(A55,'[1]Z09 政府性基金预算财政拨款收入支出决算表(财决09表)'!$A$10:$T$200,16,FALSE)),"",VLOOKUP(A55,'[1]Z09 政府性基金预算财政拨款收入支出决算表(财决09表)'!$A$10:$T$200,16,FALSE))</f>
        <v/>
      </c>
      <c r="J55" s="8">
        <f>'[1]Z09 政府性基金预算财政拨款收入支出决算表(财决09表)'!$A52</f>
        <v>0</v>
      </c>
      <c r="K55" s="31">
        <f>'[1]Z09 政府性基金预算财政拨款收入支出决算表(财决09表)'!$E52+'[1]Z09 政府性基金预算财政拨款收入支出决算表(财决09表)'!$H52+'[1]Z09 政府性基金预算财政拨款收入支出决算表(财决09表)'!$K52+'[1]Z09 政府性基金预算财政拨款收入支出决算表(财决09表)'!$P52</f>
        <v>0</v>
      </c>
      <c r="L55" s="8" t="str">
        <f t="shared" si="1"/>
        <v/>
      </c>
    </row>
    <row r="56" spans="1:12" ht="22.5" customHeight="1">
      <c r="A56" s="19" t="str">
        <f t="shared" si="3"/>
        <v/>
      </c>
      <c r="B56" s="19"/>
      <c r="C56" s="20" t="str">
        <f>IF(ISERROR(VLOOKUP(A56,'[1]Z09 政府性基金预算财政拨款收入支出决算表(财决09表)'!$A$10:$T$200,4,FALSE)),"",VLOOKUP(A56,'[1]Z09 政府性基金预算财政拨款收入支出决算表(财决09表)'!$A$10:$T$200,4,FALSE))</f>
        <v/>
      </c>
      <c r="D56" s="21" t="str">
        <f>IF(ISERROR(VLOOKUP(A56,'[1]Z09 政府性基金预算财政拨款收入支出决算表(财决09表)'!$A$10:$T$200,5,FALSE)),"",VLOOKUP(A56,'[1]Z09 政府性基金预算财政拨款收入支出决算表(财决09表)'!$A$10:$T$200,5,FALSE))</f>
        <v/>
      </c>
      <c r="E56" s="21" t="str">
        <f>IF(ISERROR(VLOOKUP(A56,'[1]Z09 政府性基金预算财政拨款收入支出决算表(财决09表)'!$A$10:$T$200,8,FALSE)),"",VLOOKUP(A56,'[1]Z09 政府性基金预算财政拨款收入支出决算表(财决09表)'!$A$10:$T$200,8,FALSE))</f>
        <v/>
      </c>
      <c r="F56" s="21" t="str">
        <f>IF(ISERROR(VLOOKUP(A56,'[1]Z09 政府性基金预算财政拨款收入支出决算表(财决09表)'!$A$10:$T$200,11,FALSE)),"",VLOOKUP(A56,'[1]Z09 政府性基金预算财政拨款收入支出决算表(财决09表)'!$A$10:$T$200,11,FALSE))</f>
        <v/>
      </c>
      <c r="G56" s="21" t="str">
        <f>IF(ISERROR(VLOOKUP(A56,'[1]Z09 政府性基金预算财政拨款收入支出决算表(财决09表)'!$A$10:$T$200,12,FALSE)),"",VLOOKUP(A56,'[1]Z09 政府性基金预算财政拨款收入支出决算表(财决09表)'!$A$10:$T$200,12,FALSE))</f>
        <v/>
      </c>
      <c r="H56" s="21" t="str">
        <f>IF(ISERROR(VLOOKUP(A56,'[1]Z09 政府性基金预算财政拨款收入支出决算表(财决09表)'!$A$10:$T$200,15,FALSE)),"",VLOOKUP(A56,'[1]Z09 政府性基金预算财政拨款收入支出决算表(财决09表)'!$A$10:$T$200,15,FALSE))</f>
        <v/>
      </c>
      <c r="I56" s="21" t="str">
        <f>IF(ISERROR(VLOOKUP(A56,'[1]Z09 政府性基金预算财政拨款收入支出决算表(财决09表)'!$A$10:$T$200,16,FALSE)),"",VLOOKUP(A56,'[1]Z09 政府性基金预算财政拨款收入支出决算表(财决09表)'!$A$10:$T$200,16,FALSE))</f>
        <v/>
      </c>
      <c r="J56" s="8">
        <f>'[1]Z09 政府性基金预算财政拨款收入支出决算表(财决09表)'!$A53</f>
        <v>0</v>
      </c>
      <c r="K56" s="31">
        <f>'[1]Z09 政府性基金预算财政拨款收入支出决算表(财决09表)'!$E53+'[1]Z09 政府性基金预算财政拨款收入支出决算表(财决09表)'!$H53+'[1]Z09 政府性基金预算财政拨款收入支出决算表(财决09表)'!$K53+'[1]Z09 政府性基金预算财政拨款收入支出决算表(财决09表)'!$P53</f>
        <v>0</v>
      </c>
      <c r="L56" s="8" t="str">
        <f t="shared" si="1"/>
        <v/>
      </c>
    </row>
    <row r="57" spans="1:12" ht="22.5" customHeight="1">
      <c r="A57" s="19" t="str">
        <f t="shared" si="3"/>
        <v/>
      </c>
      <c r="B57" s="19"/>
      <c r="C57" s="20" t="str">
        <f>IF(ISERROR(VLOOKUP(A57,'[1]Z09 政府性基金预算财政拨款收入支出决算表(财决09表)'!$A$10:$T$200,4,FALSE)),"",VLOOKUP(A57,'[1]Z09 政府性基金预算财政拨款收入支出决算表(财决09表)'!$A$10:$T$200,4,FALSE))</f>
        <v/>
      </c>
      <c r="D57" s="21" t="str">
        <f>IF(ISERROR(VLOOKUP(A57,'[1]Z09 政府性基金预算财政拨款收入支出决算表(财决09表)'!$A$10:$T$200,5,FALSE)),"",VLOOKUP(A57,'[1]Z09 政府性基金预算财政拨款收入支出决算表(财决09表)'!$A$10:$T$200,5,FALSE))</f>
        <v/>
      </c>
      <c r="E57" s="21" t="str">
        <f>IF(ISERROR(VLOOKUP(A57,'[1]Z09 政府性基金预算财政拨款收入支出决算表(财决09表)'!$A$10:$T$200,8,FALSE)),"",VLOOKUP(A57,'[1]Z09 政府性基金预算财政拨款收入支出决算表(财决09表)'!$A$10:$T$200,8,FALSE))</f>
        <v/>
      </c>
      <c r="F57" s="21" t="str">
        <f>IF(ISERROR(VLOOKUP(A57,'[1]Z09 政府性基金预算财政拨款收入支出决算表(财决09表)'!$A$10:$T$200,11,FALSE)),"",VLOOKUP(A57,'[1]Z09 政府性基金预算财政拨款收入支出决算表(财决09表)'!$A$10:$T$200,11,FALSE))</f>
        <v/>
      </c>
      <c r="G57" s="21" t="str">
        <f>IF(ISERROR(VLOOKUP(A57,'[1]Z09 政府性基金预算财政拨款收入支出决算表(财决09表)'!$A$10:$T$200,12,FALSE)),"",VLOOKUP(A57,'[1]Z09 政府性基金预算财政拨款收入支出决算表(财决09表)'!$A$10:$T$200,12,FALSE))</f>
        <v/>
      </c>
      <c r="H57" s="21" t="str">
        <f>IF(ISERROR(VLOOKUP(A57,'[1]Z09 政府性基金预算财政拨款收入支出决算表(财决09表)'!$A$10:$T$200,15,FALSE)),"",VLOOKUP(A57,'[1]Z09 政府性基金预算财政拨款收入支出决算表(财决09表)'!$A$10:$T$200,15,FALSE))</f>
        <v/>
      </c>
      <c r="I57" s="21" t="str">
        <f>IF(ISERROR(VLOOKUP(A57,'[1]Z09 政府性基金预算财政拨款收入支出决算表(财决09表)'!$A$10:$T$200,16,FALSE)),"",VLOOKUP(A57,'[1]Z09 政府性基金预算财政拨款收入支出决算表(财决09表)'!$A$10:$T$200,16,FALSE))</f>
        <v/>
      </c>
      <c r="J57" s="8">
        <f>'[1]Z09 政府性基金预算财政拨款收入支出决算表(财决09表)'!$A54</f>
        <v>0</v>
      </c>
      <c r="K57" s="31">
        <f>'[1]Z09 政府性基金预算财政拨款收入支出决算表(财决09表)'!$E54+'[1]Z09 政府性基金预算财政拨款收入支出决算表(财决09表)'!$H54+'[1]Z09 政府性基金预算财政拨款收入支出决算表(财决09表)'!$K54+'[1]Z09 政府性基金预算财政拨款收入支出决算表(财决09表)'!$P54</f>
        <v>0</v>
      </c>
      <c r="L57" s="8" t="str">
        <f t="shared" si="1"/>
        <v/>
      </c>
    </row>
    <row r="58" spans="1:12" ht="22.5" customHeight="1">
      <c r="A58" s="19" t="str">
        <f t="shared" si="3"/>
        <v/>
      </c>
      <c r="B58" s="19"/>
      <c r="C58" s="20" t="str">
        <f>IF(ISERROR(VLOOKUP(A58,'[1]Z09 政府性基金预算财政拨款收入支出决算表(财决09表)'!$A$10:$T$200,4,FALSE)),"",VLOOKUP(A58,'[1]Z09 政府性基金预算财政拨款收入支出决算表(财决09表)'!$A$10:$T$200,4,FALSE))</f>
        <v/>
      </c>
      <c r="D58" s="21" t="str">
        <f>IF(ISERROR(VLOOKUP(A58,'[1]Z09 政府性基金预算财政拨款收入支出决算表(财决09表)'!$A$10:$T$200,5,FALSE)),"",VLOOKUP(A58,'[1]Z09 政府性基金预算财政拨款收入支出决算表(财决09表)'!$A$10:$T$200,5,FALSE))</f>
        <v/>
      </c>
      <c r="E58" s="21" t="str">
        <f>IF(ISERROR(VLOOKUP(A58,'[1]Z09 政府性基金预算财政拨款收入支出决算表(财决09表)'!$A$10:$T$200,8,FALSE)),"",VLOOKUP(A58,'[1]Z09 政府性基金预算财政拨款收入支出决算表(财决09表)'!$A$10:$T$200,8,FALSE))</f>
        <v/>
      </c>
      <c r="F58" s="21" t="str">
        <f>IF(ISERROR(VLOOKUP(A58,'[1]Z09 政府性基金预算财政拨款收入支出决算表(财决09表)'!$A$10:$T$200,11,FALSE)),"",VLOOKUP(A58,'[1]Z09 政府性基金预算财政拨款收入支出决算表(财决09表)'!$A$10:$T$200,11,FALSE))</f>
        <v/>
      </c>
      <c r="G58" s="21" t="str">
        <f>IF(ISERROR(VLOOKUP(A58,'[1]Z09 政府性基金预算财政拨款收入支出决算表(财决09表)'!$A$10:$T$200,12,FALSE)),"",VLOOKUP(A58,'[1]Z09 政府性基金预算财政拨款收入支出决算表(财决09表)'!$A$10:$T$200,12,FALSE))</f>
        <v/>
      </c>
      <c r="H58" s="21" t="str">
        <f>IF(ISERROR(VLOOKUP(A58,'[1]Z09 政府性基金预算财政拨款收入支出决算表(财决09表)'!$A$10:$T$200,15,FALSE)),"",VLOOKUP(A58,'[1]Z09 政府性基金预算财政拨款收入支出决算表(财决09表)'!$A$10:$T$200,15,FALSE))</f>
        <v/>
      </c>
      <c r="I58" s="21" t="str">
        <f>IF(ISERROR(VLOOKUP(A58,'[1]Z09 政府性基金预算财政拨款收入支出决算表(财决09表)'!$A$10:$T$200,16,FALSE)),"",VLOOKUP(A58,'[1]Z09 政府性基金预算财政拨款收入支出决算表(财决09表)'!$A$10:$T$200,16,FALSE))</f>
        <v/>
      </c>
      <c r="J58" s="8">
        <f>'[1]Z09 政府性基金预算财政拨款收入支出决算表(财决09表)'!$A55</f>
        <v>0</v>
      </c>
      <c r="K58" s="31">
        <f>'[1]Z09 政府性基金预算财政拨款收入支出决算表(财决09表)'!$E55+'[1]Z09 政府性基金预算财政拨款收入支出决算表(财决09表)'!$H55+'[1]Z09 政府性基金预算财政拨款收入支出决算表(财决09表)'!$K55+'[1]Z09 政府性基金预算财政拨款收入支出决算表(财决09表)'!$P55</f>
        <v>0</v>
      </c>
      <c r="L58" s="8" t="str">
        <f t="shared" si="1"/>
        <v/>
      </c>
    </row>
    <row r="59" spans="1:12" ht="22.5" customHeight="1">
      <c r="A59" s="19" t="str">
        <f t="shared" si="3"/>
        <v/>
      </c>
      <c r="B59" s="19"/>
      <c r="C59" s="20" t="str">
        <f>IF(ISERROR(VLOOKUP(A59,'[1]Z09 政府性基金预算财政拨款收入支出决算表(财决09表)'!$A$10:$T$200,4,FALSE)),"",VLOOKUP(A59,'[1]Z09 政府性基金预算财政拨款收入支出决算表(财决09表)'!$A$10:$T$200,4,FALSE))</f>
        <v/>
      </c>
      <c r="D59" s="21" t="str">
        <f>IF(ISERROR(VLOOKUP(A59,'[1]Z09 政府性基金预算财政拨款收入支出决算表(财决09表)'!$A$10:$T$200,5,FALSE)),"",VLOOKUP(A59,'[1]Z09 政府性基金预算财政拨款收入支出决算表(财决09表)'!$A$10:$T$200,5,FALSE))</f>
        <v/>
      </c>
      <c r="E59" s="21" t="str">
        <f>IF(ISERROR(VLOOKUP(A59,'[1]Z09 政府性基金预算财政拨款收入支出决算表(财决09表)'!$A$10:$T$200,8,FALSE)),"",VLOOKUP(A59,'[1]Z09 政府性基金预算财政拨款收入支出决算表(财决09表)'!$A$10:$T$200,8,FALSE))</f>
        <v/>
      </c>
      <c r="F59" s="21" t="str">
        <f>IF(ISERROR(VLOOKUP(A59,'[1]Z09 政府性基金预算财政拨款收入支出决算表(财决09表)'!$A$10:$T$200,11,FALSE)),"",VLOOKUP(A59,'[1]Z09 政府性基金预算财政拨款收入支出决算表(财决09表)'!$A$10:$T$200,11,FALSE))</f>
        <v/>
      </c>
      <c r="G59" s="21" t="str">
        <f>IF(ISERROR(VLOOKUP(A59,'[1]Z09 政府性基金预算财政拨款收入支出决算表(财决09表)'!$A$10:$T$200,12,FALSE)),"",VLOOKUP(A59,'[1]Z09 政府性基金预算财政拨款收入支出决算表(财决09表)'!$A$10:$T$200,12,FALSE))</f>
        <v/>
      </c>
      <c r="H59" s="21" t="str">
        <f>IF(ISERROR(VLOOKUP(A59,'[1]Z09 政府性基金预算财政拨款收入支出决算表(财决09表)'!$A$10:$T$200,15,FALSE)),"",VLOOKUP(A59,'[1]Z09 政府性基金预算财政拨款收入支出决算表(财决09表)'!$A$10:$T$200,15,FALSE))</f>
        <v/>
      </c>
      <c r="I59" s="21" t="str">
        <f>IF(ISERROR(VLOOKUP(A59,'[1]Z09 政府性基金预算财政拨款收入支出决算表(财决09表)'!$A$10:$T$200,16,FALSE)),"",VLOOKUP(A59,'[1]Z09 政府性基金预算财政拨款收入支出决算表(财决09表)'!$A$10:$T$200,16,FALSE))</f>
        <v/>
      </c>
      <c r="J59" s="8">
        <f>'[1]Z09 政府性基金预算财政拨款收入支出决算表(财决09表)'!$A56</f>
        <v>0</v>
      </c>
      <c r="K59" s="31">
        <f>'[1]Z09 政府性基金预算财政拨款收入支出决算表(财决09表)'!$E56+'[1]Z09 政府性基金预算财政拨款收入支出决算表(财决09表)'!$H56+'[1]Z09 政府性基金预算财政拨款收入支出决算表(财决09表)'!$K56+'[1]Z09 政府性基金预算财政拨款收入支出决算表(财决09表)'!$P56</f>
        <v>0</v>
      </c>
      <c r="L59" s="8" t="str">
        <f t="shared" si="1"/>
        <v/>
      </c>
    </row>
    <row r="60" spans="1:12" ht="22.5" customHeight="1">
      <c r="A60" s="19" t="str">
        <f t="shared" si="3"/>
        <v/>
      </c>
      <c r="B60" s="19"/>
      <c r="C60" s="20" t="str">
        <f>IF(ISERROR(VLOOKUP(A60,'[1]Z09 政府性基金预算财政拨款收入支出决算表(财决09表)'!$A$10:$T$200,4,FALSE)),"",VLOOKUP(A60,'[1]Z09 政府性基金预算财政拨款收入支出决算表(财决09表)'!$A$10:$T$200,4,FALSE))</f>
        <v/>
      </c>
      <c r="D60" s="21" t="str">
        <f>IF(ISERROR(VLOOKUP(A60,'[1]Z09 政府性基金预算财政拨款收入支出决算表(财决09表)'!$A$10:$T$200,5,FALSE)),"",VLOOKUP(A60,'[1]Z09 政府性基金预算财政拨款收入支出决算表(财决09表)'!$A$10:$T$200,5,FALSE))</f>
        <v/>
      </c>
      <c r="E60" s="21" t="str">
        <f>IF(ISERROR(VLOOKUP(A60,'[1]Z09 政府性基金预算财政拨款收入支出决算表(财决09表)'!$A$10:$T$200,8,FALSE)),"",VLOOKUP(A60,'[1]Z09 政府性基金预算财政拨款收入支出决算表(财决09表)'!$A$10:$T$200,8,FALSE))</f>
        <v/>
      </c>
      <c r="F60" s="21" t="str">
        <f>IF(ISERROR(VLOOKUP(A60,'[1]Z09 政府性基金预算财政拨款收入支出决算表(财决09表)'!$A$10:$T$200,11,FALSE)),"",VLOOKUP(A60,'[1]Z09 政府性基金预算财政拨款收入支出决算表(财决09表)'!$A$10:$T$200,11,FALSE))</f>
        <v/>
      </c>
      <c r="G60" s="21" t="str">
        <f>IF(ISERROR(VLOOKUP(A60,'[1]Z09 政府性基金预算财政拨款收入支出决算表(财决09表)'!$A$10:$T$200,12,FALSE)),"",VLOOKUP(A60,'[1]Z09 政府性基金预算财政拨款收入支出决算表(财决09表)'!$A$10:$T$200,12,FALSE))</f>
        <v/>
      </c>
      <c r="H60" s="21" t="str">
        <f>IF(ISERROR(VLOOKUP(A60,'[1]Z09 政府性基金预算财政拨款收入支出决算表(财决09表)'!$A$10:$T$200,15,FALSE)),"",VLOOKUP(A60,'[1]Z09 政府性基金预算财政拨款收入支出决算表(财决09表)'!$A$10:$T$200,15,FALSE))</f>
        <v/>
      </c>
      <c r="I60" s="21" t="str">
        <f>IF(ISERROR(VLOOKUP(A60,'[1]Z09 政府性基金预算财政拨款收入支出决算表(财决09表)'!$A$10:$T$200,16,FALSE)),"",VLOOKUP(A60,'[1]Z09 政府性基金预算财政拨款收入支出决算表(财决09表)'!$A$10:$T$200,16,FALSE))</f>
        <v/>
      </c>
      <c r="J60" s="8">
        <f>'[1]Z09 政府性基金预算财政拨款收入支出决算表(财决09表)'!$A57</f>
        <v>0</v>
      </c>
      <c r="K60" s="31">
        <f>'[1]Z09 政府性基金预算财政拨款收入支出决算表(财决09表)'!$E57+'[1]Z09 政府性基金预算财政拨款收入支出决算表(财决09表)'!$H57+'[1]Z09 政府性基金预算财政拨款收入支出决算表(财决09表)'!$K57+'[1]Z09 政府性基金预算财政拨款收入支出决算表(财决09表)'!$P57</f>
        <v>0</v>
      </c>
      <c r="L60" s="8" t="str">
        <f t="shared" si="1"/>
        <v/>
      </c>
    </row>
    <row r="61" spans="1:12" ht="22.5" customHeight="1">
      <c r="A61" s="19" t="str">
        <f t="shared" si="3"/>
        <v/>
      </c>
      <c r="B61" s="19"/>
      <c r="C61" s="20" t="str">
        <f>IF(ISERROR(VLOOKUP(A61,'[1]Z09 政府性基金预算财政拨款收入支出决算表(财决09表)'!$A$10:$T$200,4,FALSE)),"",VLOOKUP(A61,'[1]Z09 政府性基金预算财政拨款收入支出决算表(财决09表)'!$A$10:$T$200,4,FALSE))</f>
        <v/>
      </c>
      <c r="D61" s="21" t="str">
        <f>IF(ISERROR(VLOOKUP(A61,'[1]Z09 政府性基金预算财政拨款收入支出决算表(财决09表)'!$A$10:$T$200,5,FALSE)),"",VLOOKUP(A61,'[1]Z09 政府性基金预算财政拨款收入支出决算表(财决09表)'!$A$10:$T$200,5,FALSE))</f>
        <v/>
      </c>
      <c r="E61" s="21" t="str">
        <f>IF(ISERROR(VLOOKUP(A61,'[1]Z09 政府性基金预算财政拨款收入支出决算表(财决09表)'!$A$10:$T$200,8,FALSE)),"",VLOOKUP(A61,'[1]Z09 政府性基金预算财政拨款收入支出决算表(财决09表)'!$A$10:$T$200,8,FALSE))</f>
        <v/>
      </c>
      <c r="F61" s="21" t="str">
        <f>IF(ISERROR(VLOOKUP(A61,'[1]Z09 政府性基金预算财政拨款收入支出决算表(财决09表)'!$A$10:$T$200,11,FALSE)),"",VLOOKUP(A61,'[1]Z09 政府性基金预算财政拨款收入支出决算表(财决09表)'!$A$10:$T$200,11,FALSE))</f>
        <v/>
      </c>
      <c r="G61" s="21" t="str">
        <f>IF(ISERROR(VLOOKUP(A61,'[1]Z09 政府性基金预算财政拨款收入支出决算表(财决09表)'!$A$10:$T$200,12,FALSE)),"",VLOOKUP(A61,'[1]Z09 政府性基金预算财政拨款收入支出决算表(财决09表)'!$A$10:$T$200,12,FALSE))</f>
        <v/>
      </c>
      <c r="H61" s="21" t="str">
        <f>IF(ISERROR(VLOOKUP(A61,'[1]Z09 政府性基金预算财政拨款收入支出决算表(财决09表)'!$A$10:$T$200,15,FALSE)),"",VLOOKUP(A61,'[1]Z09 政府性基金预算财政拨款收入支出决算表(财决09表)'!$A$10:$T$200,15,FALSE))</f>
        <v/>
      </c>
      <c r="I61" s="21" t="str">
        <f>IF(ISERROR(VLOOKUP(A61,'[1]Z09 政府性基金预算财政拨款收入支出决算表(财决09表)'!$A$10:$T$200,16,FALSE)),"",VLOOKUP(A61,'[1]Z09 政府性基金预算财政拨款收入支出决算表(财决09表)'!$A$10:$T$200,16,FALSE))</f>
        <v/>
      </c>
      <c r="J61" s="8">
        <f>'[1]Z09 政府性基金预算财政拨款收入支出决算表(财决09表)'!$A58</f>
        <v>0</v>
      </c>
      <c r="K61" s="31">
        <f>'[1]Z09 政府性基金预算财政拨款收入支出决算表(财决09表)'!$E58+'[1]Z09 政府性基金预算财政拨款收入支出决算表(财决09表)'!$H58+'[1]Z09 政府性基金预算财政拨款收入支出决算表(财决09表)'!$K58+'[1]Z09 政府性基金预算财政拨款收入支出决算表(财决09表)'!$P58</f>
        <v>0</v>
      </c>
      <c r="L61" s="8" t="str">
        <f t="shared" si="1"/>
        <v/>
      </c>
    </row>
    <row r="62" spans="1:12" ht="22.5" customHeight="1">
      <c r="A62" s="19" t="str">
        <f t="shared" si="3"/>
        <v/>
      </c>
      <c r="B62" s="19"/>
      <c r="C62" s="20" t="str">
        <f>IF(ISERROR(VLOOKUP(A62,'[1]Z09 政府性基金预算财政拨款收入支出决算表(财决09表)'!$A$10:$T$200,4,FALSE)),"",VLOOKUP(A62,'[1]Z09 政府性基金预算财政拨款收入支出决算表(财决09表)'!$A$10:$T$200,4,FALSE))</f>
        <v/>
      </c>
      <c r="D62" s="21" t="str">
        <f>IF(ISERROR(VLOOKUP(A62,'[1]Z09 政府性基金预算财政拨款收入支出决算表(财决09表)'!$A$10:$T$200,5,FALSE)),"",VLOOKUP(A62,'[1]Z09 政府性基金预算财政拨款收入支出决算表(财决09表)'!$A$10:$T$200,5,FALSE))</f>
        <v/>
      </c>
      <c r="E62" s="21" t="str">
        <f>IF(ISERROR(VLOOKUP(A62,'[1]Z09 政府性基金预算财政拨款收入支出决算表(财决09表)'!$A$10:$T$200,8,FALSE)),"",VLOOKUP(A62,'[1]Z09 政府性基金预算财政拨款收入支出决算表(财决09表)'!$A$10:$T$200,8,FALSE))</f>
        <v/>
      </c>
      <c r="F62" s="21" t="str">
        <f>IF(ISERROR(VLOOKUP(A62,'[1]Z09 政府性基金预算财政拨款收入支出决算表(财决09表)'!$A$10:$T$200,11,FALSE)),"",VLOOKUP(A62,'[1]Z09 政府性基金预算财政拨款收入支出决算表(财决09表)'!$A$10:$T$200,11,FALSE))</f>
        <v/>
      </c>
      <c r="G62" s="21" t="str">
        <f>IF(ISERROR(VLOOKUP(A62,'[1]Z09 政府性基金预算财政拨款收入支出决算表(财决09表)'!$A$10:$T$200,12,FALSE)),"",VLOOKUP(A62,'[1]Z09 政府性基金预算财政拨款收入支出决算表(财决09表)'!$A$10:$T$200,12,FALSE))</f>
        <v/>
      </c>
      <c r="H62" s="21" t="str">
        <f>IF(ISERROR(VLOOKUP(A62,'[1]Z09 政府性基金预算财政拨款收入支出决算表(财决09表)'!$A$10:$T$200,15,FALSE)),"",VLOOKUP(A62,'[1]Z09 政府性基金预算财政拨款收入支出决算表(财决09表)'!$A$10:$T$200,15,FALSE))</f>
        <v/>
      </c>
      <c r="I62" s="21" t="str">
        <f>IF(ISERROR(VLOOKUP(A62,'[1]Z09 政府性基金预算财政拨款收入支出决算表(财决09表)'!$A$10:$T$200,16,FALSE)),"",VLOOKUP(A62,'[1]Z09 政府性基金预算财政拨款收入支出决算表(财决09表)'!$A$10:$T$200,16,FALSE))</f>
        <v/>
      </c>
      <c r="J62" s="8">
        <f>'[1]Z09 政府性基金预算财政拨款收入支出决算表(财决09表)'!$A59</f>
        <v>0</v>
      </c>
      <c r="K62" s="31">
        <f>'[1]Z09 政府性基金预算财政拨款收入支出决算表(财决09表)'!$E59+'[1]Z09 政府性基金预算财政拨款收入支出决算表(财决09表)'!$H59+'[1]Z09 政府性基金预算财政拨款收入支出决算表(财决09表)'!$K59+'[1]Z09 政府性基金预算财政拨款收入支出决算表(财决09表)'!$P59</f>
        <v>0</v>
      </c>
      <c r="L62" s="8" t="str">
        <f t="shared" si="1"/>
        <v/>
      </c>
    </row>
    <row r="63" spans="1:12" ht="22.5" customHeight="1">
      <c r="A63" s="19" t="str">
        <f t="shared" si="3"/>
        <v/>
      </c>
      <c r="B63" s="19"/>
      <c r="C63" s="20" t="str">
        <f>IF(ISERROR(VLOOKUP(A63,'[1]Z09 政府性基金预算财政拨款收入支出决算表(财决09表)'!$A$10:$T$200,4,FALSE)),"",VLOOKUP(A63,'[1]Z09 政府性基金预算财政拨款收入支出决算表(财决09表)'!$A$10:$T$200,4,FALSE))</f>
        <v/>
      </c>
      <c r="D63" s="21" t="str">
        <f>IF(ISERROR(VLOOKUP(A63,'[1]Z09 政府性基金预算财政拨款收入支出决算表(财决09表)'!$A$10:$T$200,5,FALSE)),"",VLOOKUP(A63,'[1]Z09 政府性基金预算财政拨款收入支出决算表(财决09表)'!$A$10:$T$200,5,FALSE))</f>
        <v/>
      </c>
      <c r="E63" s="21" t="str">
        <f>IF(ISERROR(VLOOKUP(A63,'[1]Z09 政府性基金预算财政拨款收入支出决算表(财决09表)'!$A$10:$T$200,8,FALSE)),"",VLOOKUP(A63,'[1]Z09 政府性基金预算财政拨款收入支出决算表(财决09表)'!$A$10:$T$200,8,FALSE))</f>
        <v/>
      </c>
      <c r="F63" s="21" t="str">
        <f>IF(ISERROR(VLOOKUP(A63,'[1]Z09 政府性基金预算财政拨款收入支出决算表(财决09表)'!$A$10:$T$200,11,FALSE)),"",VLOOKUP(A63,'[1]Z09 政府性基金预算财政拨款收入支出决算表(财决09表)'!$A$10:$T$200,11,FALSE))</f>
        <v/>
      </c>
      <c r="G63" s="21" t="str">
        <f>IF(ISERROR(VLOOKUP(A63,'[1]Z09 政府性基金预算财政拨款收入支出决算表(财决09表)'!$A$10:$T$200,12,FALSE)),"",VLOOKUP(A63,'[1]Z09 政府性基金预算财政拨款收入支出决算表(财决09表)'!$A$10:$T$200,12,FALSE))</f>
        <v/>
      </c>
      <c r="H63" s="21" t="str">
        <f>IF(ISERROR(VLOOKUP(A63,'[1]Z09 政府性基金预算财政拨款收入支出决算表(财决09表)'!$A$10:$T$200,15,FALSE)),"",VLOOKUP(A63,'[1]Z09 政府性基金预算财政拨款收入支出决算表(财决09表)'!$A$10:$T$200,15,FALSE))</f>
        <v/>
      </c>
      <c r="I63" s="21" t="str">
        <f>IF(ISERROR(VLOOKUP(A63,'[1]Z09 政府性基金预算财政拨款收入支出决算表(财决09表)'!$A$10:$T$200,16,FALSE)),"",VLOOKUP(A63,'[1]Z09 政府性基金预算财政拨款收入支出决算表(财决09表)'!$A$10:$T$200,16,FALSE))</f>
        <v/>
      </c>
      <c r="J63" s="8">
        <f>'[1]Z09 政府性基金预算财政拨款收入支出决算表(财决09表)'!$A60</f>
        <v>0</v>
      </c>
      <c r="K63" s="31">
        <f>'[1]Z09 政府性基金预算财政拨款收入支出决算表(财决09表)'!$E60+'[1]Z09 政府性基金预算财政拨款收入支出决算表(财决09表)'!$H60+'[1]Z09 政府性基金预算财政拨款收入支出决算表(财决09表)'!$K60+'[1]Z09 政府性基金预算财政拨款收入支出决算表(财决09表)'!$P60</f>
        <v>0</v>
      </c>
      <c r="L63" s="8" t="str">
        <f t="shared" si="1"/>
        <v/>
      </c>
    </row>
    <row r="64" spans="1:12" ht="22.5" customHeight="1">
      <c r="A64" s="19" t="str">
        <f t="shared" si="3"/>
        <v/>
      </c>
      <c r="B64" s="19"/>
      <c r="C64" s="20" t="str">
        <f>IF(ISERROR(VLOOKUP(A64,'[1]Z09 政府性基金预算财政拨款收入支出决算表(财决09表)'!$A$10:$T$200,4,FALSE)),"",VLOOKUP(A64,'[1]Z09 政府性基金预算财政拨款收入支出决算表(财决09表)'!$A$10:$T$200,4,FALSE))</f>
        <v/>
      </c>
      <c r="D64" s="21" t="str">
        <f>IF(ISERROR(VLOOKUP(A64,'[1]Z09 政府性基金预算财政拨款收入支出决算表(财决09表)'!$A$10:$T$200,5,FALSE)),"",VLOOKUP(A64,'[1]Z09 政府性基金预算财政拨款收入支出决算表(财决09表)'!$A$10:$T$200,5,FALSE))</f>
        <v/>
      </c>
      <c r="E64" s="21" t="str">
        <f>IF(ISERROR(VLOOKUP(A64,'[1]Z09 政府性基金预算财政拨款收入支出决算表(财决09表)'!$A$10:$T$200,8,FALSE)),"",VLOOKUP(A64,'[1]Z09 政府性基金预算财政拨款收入支出决算表(财决09表)'!$A$10:$T$200,8,FALSE))</f>
        <v/>
      </c>
      <c r="F64" s="21" t="str">
        <f>IF(ISERROR(VLOOKUP(A64,'[1]Z09 政府性基金预算财政拨款收入支出决算表(财决09表)'!$A$10:$T$200,11,FALSE)),"",VLOOKUP(A64,'[1]Z09 政府性基金预算财政拨款收入支出决算表(财决09表)'!$A$10:$T$200,11,FALSE))</f>
        <v/>
      </c>
      <c r="G64" s="21" t="str">
        <f>IF(ISERROR(VLOOKUP(A64,'[1]Z09 政府性基金预算财政拨款收入支出决算表(财决09表)'!$A$10:$T$200,12,FALSE)),"",VLOOKUP(A64,'[1]Z09 政府性基金预算财政拨款收入支出决算表(财决09表)'!$A$10:$T$200,12,FALSE))</f>
        <v/>
      </c>
      <c r="H64" s="21" t="str">
        <f>IF(ISERROR(VLOOKUP(A64,'[1]Z09 政府性基金预算财政拨款收入支出决算表(财决09表)'!$A$10:$T$200,15,FALSE)),"",VLOOKUP(A64,'[1]Z09 政府性基金预算财政拨款收入支出决算表(财决09表)'!$A$10:$T$200,15,FALSE))</f>
        <v/>
      </c>
      <c r="I64" s="21" t="str">
        <f>IF(ISERROR(VLOOKUP(A64,'[1]Z09 政府性基金预算财政拨款收入支出决算表(财决09表)'!$A$10:$T$200,16,FALSE)),"",VLOOKUP(A64,'[1]Z09 政府性基金预算财政拨款收入支出决算表(财决09表)'!$A$10:$T$200,16,FALSE))</f>
        <v/>
      </c>
      <c r="J64" s="8">
        <f>'[1]Z09 政府性基金预算财政拨款收入支出决算表(财决09表)'!$A61</f>
        <v>0</v>
      </c>
      <c r="K64" s="31">
        <f>'[1]Z09 政府性基金预算财政拨款收入支出决算表(财决09表)'!$E61+'[1]Z09 政府性基金预算财政拨款收入支出决算表(财决09表)'!$H61+'[1]Z09 政府性基金预算财政拨款收入支出决算表(财决09表)'!$K61+'[1]Z09 政府性基金预算财政拨款收入支出决算表(财决09表)'!$P61</f>
        <v>0</v>
      </c>
      <c r="L64" s="8" t="str">
        <f t="shared" si="1"/>
        <v/>
      </c>
    </row>
    <row r="65" spans="1:12" ht="22.5" customHeight="1">
      <c r="A65" s="19" t="str">
        <f t="shared" si="3"/>
        <v/>
      </c>
      <c r="B65" s="19"/>
      <c r="C65" s="20" t="str">
        <f>IF(ISERROR(VLOOKUP(A65,'[1]Z09 政府性基金预算财政拨款收入支出决算表(财决09表)'!$A$10:$T$200,4,FALSE)),"",VLOOKUP(A65,'[1]Z09 政府性基金预算财政拨款收入支出决算表(财决09表)'!$A$10:$T$200,4,FALSE))</f>
        <v/>
      </c>
      <c r="D65" s="21" t="str">
        <f>IF(ISERROR(VLOOKUP(A65,'[1]Z09 政府性基金预算财政拨款收入支出决算表(财决09表)'!$A$10:$T$200,5,FALSE)),"",VLOOKUP(A65,'[1]Z09 政府性基金预算财政拨款收入支出决算表(财决09表)'!$A$10:$T$200,5,FALSE))</f>
        <v/>
      </c>
      <c r="E65" s="21" t="str">
        <f>IF(ISERROR(VLOOKUP(A65,'[1]Z09 政府性基金预算财政拨款收入支出决算表(财决09表)'!$A$10:$T$200,8,FALSE)),"",VLOOKUP(A65,'[1]Z09 政府性基金预算财政拨款收入支出决算表(财决09表)'!$A$10:$T$200,8,FALSE))</f>
        <v/>
      </c>
      <c r="F65" s="21" t="str">
        <f>IF(ISERROR(VLOOKUP(A65,'[1]Z09 政府性基金预算财政拨款收入支出决算表(财决09表)'!$A$10:$T$200,11,FALSE)),"",VLOOKUP(A65,'[1]Z09 政府性基金预算财政拨款收入支出决算表(财决09表)'!$A$10:$T$200,11,FALSE))</f>
        <v/>
      </c>
      <c r="G65" s="21" t="str">
        <f>IF(ISERROR(VLOOKUP(A65,'[1]Z09 政府性基金预算财政拨款收入支出决算表(财决09表)'!$A$10:$T$200,12,FALSE)),"",VLOOKUP(A65,'[1]Z09 政府性基金预算财政拨款收入支出决算表(财决09表)'!$A$10:$T$200,12,FALSE))</f>
        <v/>
      </c>
      <c r="H65" s="21" t="str">
        <f>IF(ISERROR(VLOOKUP(A65,'[1]Z09 政府性基金预算财政拨款收入支出决算表(财决09表)'!$A$10:$T$200,15,FALSE)),"",VLOOKUP(A65,'[1]Z09 政府性基金预算财政拨款收入支出决算表(财决09表)'!$A$10:$T$200,15,FALSE))</f>
        <v/>
      </c>
      <c r="I65" s="21" t="str">
        <f>IF(ISERROR(VLOOKUP(A65,'[1]Z09 政府性基金预算财政拨款收入支出决算表(财决09表)'!$A$10:$T$200,16,FALSE)),"",VLOOKUP(A65,'[1]Z09 政府性基金预算财政拨款收入支出决算表(财决09表)'!$A$10:$T$200,16,FALSE))</f>
        <v/>
      </c>
      <c r="J65" s="8">
        <f>'[1]Z09 政府性基金预算财政拨款收入支出决算表(财决09表)'!$A62</f>
        <v>0</v>
      </c>
      <c r="K65" s="31">
        <f>'[1]Z09 政府性基金预算财政拨款收入支出决算表(财决09表)'!$E62+'[1]Z09 政府性基金预算财政拨款收入支出决算表(财决09表)'!$H62+'[1]Z09 政府性基金预算财政拨款收入支出决算表(财决09表)'!$K62+'[1]Z09 政府性基金预算财政拨款收入支出决算表(财决09表)'!$P62</f>
        <v>0</v>
      </c>
      <c r="L65" s="8" t="str">
        <f t="shared" si="1"/>
        <v/>
      </c>
    </row>
    <row r="66" spans="1:12" ht="22.5" customHeight="1">
      <c r="A66" s="19" t="str">
        <f t="shared" si="3"/>
        <v/>
      </c>
      <c r="B66" s="19"/>
      <c r="C66" s="20" t="str">
        <f>IF(ISERROR(VLOOKUP(A66,'[1]Z09 政府性基金预算财政拨款收入支出决算表(财决09表)'!$A$10:$T$200,4,FALSE)),"",VLOOKUP(A66,'[1]Z09 政府性基金预算财政拨款收入支出决算表(财决09表)'!$A$10:$T$200,4,FALSE))</f>
        <v/>
      </c>
      <c r="D66" s="21" t="str">
        <f>IF(ISERROR(VLOOKUP(A66,'[1]Z09 政府性基金预算财政拨款收入支出决算表(财决09表)'!$A$10:$T$200,5,FALSE)),"",VLOOKUP(A66,'[1]Z09 政府性基金预算财政拨款收入支出决算表(财决09表)'!$A$10:$T$200,5,FALSE))</f>
        <v/>
      </c>
      <c r="E66" s="21" t="str">
        <f>IF(ISERROR(VLOOKUP(A66,'[1]Z09 政府性基金预算财政拨款收入支出决算表(财决09表)'!$A$10:$T$200,8,FALSE)),"",VLOOKUP(A66,'[1]Z09 政府性基金预算财政拨款收入支出决算表(财决09表)'!$A$10:$T$200,8,FALSE))</f>
        <v/>
      </c>
      <c r="F66" s="21" t="str">
        <f>IF(ISERROR(VLOOKUP(A66,'[1]Z09 政府性基金预算财政拨款收入支出决算表(财决09表)'!$A$10:$T$200,11,FALSE)),"",VLOOKUP(A66,'[1]Z09 政府性基金预算财政拨款收入支出决算表(财决09表)'!$A$10:$T$200,11,FALSE))</f>
        <v/>
      </c>
      <c r="G66" s="21" t="str">
        <f>IF(ISERROR(VLOOKUP(A66,'[1]Z09 政府性基金预算财政拨款收入支出决算表(财决09表)'!$A$10:$T$200,12,FALSE)),"",VLOOKUP(A66,'[1]Z09 政府性基金预算财政拨款收入支出决算表(财决09表)'!$A$10:$T$200,12,FALSE))</f>
        <v/>
      </c>
      <c r="H66" s="21" t="str">
        <f>IF(ISERROR(VLOOKUP(A66,'[1]Z09 政府性基金预算财政拨款收入支出决算表(财决09表)'!$A$10:$T$200,15,FALSE)),"",VLOOKUP(A66,'[1]Z09 政府性基金预算财政拨款收入支出决算表(财决09表)'!$A$10:$T$200,15,FALSE))</f>
        <v/>
      </c>
      <c r="I66" s="21" t="str">
        <f>IF(ISERROR(VLOOKUP(A66,'[1]Z09 政府性基金预算财政拨款收入支出决算表(财决09表)'!$A$10:$T$200,16,FALSE)),"",VLOOKUP(A66,'[1]Z09 政府性基金预算财政拨款收入支出决算表(财决09表)'!$A$10:$T$200,16,FALSE))</f>
        <v/>
      </c>
      <c r="J66" s="8">
        <f>'[1]Z09 政府性基金预算财政拨款收入支出决算表(财决09表)'!$A63</f>
        <v>0</v>
      </c>
      <c r="K66" s="31">
        <f>'[1]Z09 政府性基金预算财政拨款收入支出决算表(财决09表)'!$E63+'[1]Z09 政府性基金预算财政拨款收入支出决算表(财决09表)'!$H63+'[1]Z09 政府性基金预算财政拨款收入支出决算表(财决09表)'!$K63+'[1]Z09 政府性基金预算财政拨款收入支出决算表(财决09表)'!$P63</f>
        <v>0</v>
      </c>
      <c r="L66" s="8" t="str">
        <f t="shared" si="1"/>
        <v/>
      </c>
    </row>
    <row r="67" spans="1:12" ht="22.5" customHeight="1">
      <c r="A67" s="19" t="str">
        <f t="shared" si="3"/>
        <v/>
      </c>
      <c r="B67" s="19"/>
      <c r="C67" s="20" t="str">
        <f>IF(ISERROR(VLOOKUP(A67,'[1]Z09 政府性基金预算财政拨款收入支出决算表(财决09表)'!$A$10:$T$200,4,FALSE)),"",VLOOKUP(A67,'[1]Z09 政府性基金预算财政拨款收入支出决算表(财决09表)'!$A$10:$T$200,4,FALSE))</f>
        <v/>
      </c>
      <c r="D67" s="21" t="str">
        <f>IF(ISERROR(VLOOKUP(A67,'[1]Z09 政府性基金预算财政拨款收入支出决算表(财决09表)'!$A$10:$T$200,5,FALSE)),"",VLOOKUP(A67,'[1]Z09 政府性基金预算财政拨款收入支出决算表(财决09表)'!$A$10:$T$200,5,FALSE))</f>
        <v/>
      </c>
      <c r="E67" s="21" t="str">
        <f>IF(ISERROR(VLOOKUP(A67,'[1]Z09 政府性基金预算财政拨款收入支出决算表(财决09表)'!$A$10:$T$200,8,FALSE)),"",VLOOKUP(A67,'[1]Z09 政府性基金预算财政拨款收入支出决算表(财决09表)'!$A$10:$T$200,8,FALSE))</f>
        <v/>
      </c>
      <c r="F67" s="21" t="str">
        <f>IF(ISERROR(VLOOKUP(A67,'[1]Z09 政府性基金预算财政拨款收入支出决算表(财决09表)'!$A$10:$T$200,11,FALSE)),"",VLOOKUP(A67,'[1]Z09 政府性基金预算财政拨款收入支出决算表(财决09表)'!$A$10:$T$200,11,FALSE))</f>
        <v/>
      </c>
      <c r="G67" s="21" t="str">
        <f>IF(ISERROR(VLOOKUP(A67,'[1]Z09 政府性基金预算财政拨款收入支出决算表(财决09表)'!$A$10:$T$200,12,FALSE)),"",VLOOKUP(A67,'[1]Z09 政府性基金预算财政拨款收入支出决算表(财决09表)'!$A$10:$T$200,12,FALSE))</f>
        <v/>
      </c>
      <c r="H67" s="21" t="str">
        <f>IF(ISERROR(VLOOKUP(A67,'[1]Z09 政府性基金预算财政拨款收入支出决算表(财决09表)'!$A$10:$T$200,15,FALSE)),"",VLOOKUP(A67,'[1]Z09 政府性基金预算财政拨款收入支出决算表(财决09表)'!$A$10:$T$200,15,FALSE))</f>
        <v/>
      </c>
      <c r="I67" s="21" t="str">
        <f>IF(ISERROR(VLOOKUP(A67,'[1]Z09 政府性基金预算财政拨款收入支出决算表(财决09表)'!$A$10:$T$200,16,FALSE)),"",VLOOKUP(A67,'[1]Z09 政府性基金预算财政拨款收入支出决算表(财决09表)'!$A$10:$T$200,16,FALSE))</f>
        <v/>
      </c>
      <c r="J67" s="8">
        <f>'[1]Z09 政府性基金预算财政拨款收入支出决算表(财决09表)'!$A64</f>
        <v>0</v>
      </c>
      <c r="K67" s="31">
        <f>'[1]Z09 政府性基金预算财政拨款收入支出决算表(财决09表)'!$E64+'[1]Z09 政府性基金预算财政拨款收入支出决算表(财决09表)'!$H64+'[1]Z09 政府性基金预算财政拨款收入支出决算表(财决09表)'!$K64+'[1]Z09 政府性基金预算财政拨款收入支出决算表(财决09表)'!$P64</f>
        <v>0</v>
      </c>
      <c r="L67" s="8" t="str">
        <f t="shared" si="1"/>
        <v/>
      </c>
    </row>
    <row r="68" spans="1:12" ht="22.5" customHeight="1">
      <c r="A68" s="19" t="str">
        <f t="shared" si="3"/>
        <v/>
      </c>
      <c r="B68" s="19"/>
      <c r="C68" s="20" t="str">
        <f>IF(ISERROR(VLOOKUP(A68,'[1]Z09 政府性基金预算财政拨款收入支出决算表(财决09表)'!$A$10:$T$200,4,FALSE)),"",VLOOKUP(A68,'[1]Z09 政府性基金预算财政拨款收入支出决算表(财决09表)'!$A$10:$T$200,4,FALSE))</f>
        <v/>
      </c>
      <c r="D68" s="21" t="str">
        <f>IF(ISERROR(VLOOKUP(A68,'[1]Z09 政府性基金预算财政拨款收入支出决算表(财决09表)'!$A$10:$T$200,5,FALSE)),"",VLOOKUP(A68,'[1]Z09 政府性基金预算财政拨款收入支出决算表(财决09表)'!$A$10:$T$200,5,FALSE))</f>
        <v/>
      </c>
      <c r="E68" s="21" t="str">
        <f>IF(ISERROR(VLOOKUP(A68,'[1]Z09 政府性基金预算财政拨款收入支出决算表(财决09表)'!$A$10:$T$200,8,FALSE)),"",VLOOKUP(A68,'[1]Z09 政府性基金预算财政拨款收入支出决算表(财决09表)'!$A$10:$T$200,8,FALSE))</f>
        <v/>
      </c>
      <c r="F68" s="21" t="str">
        <f>IF(ISERROR(VLOOKUP(A68,'[1]Z09 政府性基金预算财政拨款收入支出决算表(财决09表)'!$A$10:$T$200,11,FALSE)),"",VLOOKUP(A68,'[1]Z09 政府性基金预算财政拨款收入支出决算表(财决09表)'!$A$10:$T$200,11,FALSE))</f>
        <v/>
      </c>
      <c r="G68" s="21" t="str">
        <f>IF(ISERROR(VLOOKUP(A68,'[1]Z09 政府性基金预算财政拨款收入支出决算表(财决09表)'!$A$10:$T$200,12,FALSE)),"",VLOOKUP(A68,'[1]Z09 政府性基金预算财政拨款收入支出决算表(财决09表)'!$A$10:$T$200,12,FALSE))</f>
        <v/>
      </c>
      <c r="H68" s="21" t="str">
        <f>IF(ISERROR(VLOOKUP(A68,'[1]Z09 政府性基金预算财政拨款收入支出决算表(财决09表)'!$A$10:$T$200,15,FALSE)),"",VLOOKUP(A68,'[1]Z09 政府性基金预算财政拨款收入支出决算表(财决09表)'!$A$10:$T$200,15,FALSE))</f>
        <v/>
      </c>
      <c r="I68" s="21" t="str">
        <f>IF(ISERROR(VLOOKUP(A68,'[1]Z09 政府性基金预算财政拨款收入支出决算表(财决09表)'!$A$10:$T$200,16,FALSE)),"",VLOOKUP(A68,'[1]Z09 政府性基金预算财政拨款收入支出决算表(财决09表)'!$A$10:$T$200,16,FALSE))</f>
        <v/>
      </c>
      <c r="J68" s="8">
        <f>'[1]Z09 政府性基金预算财政拨款收入支出决算表(财决09表)'!$A65</f>
        <v>0</v>
      </c>
      <c r="K68" s="31">
        <f>'[1]Z09 政府性基金预算财政拨款收入支出决算表(财决09表)'!$E65+'[1]Z09 政府性基金预算财政拨款收入支出决算表(财决09表)'!$H65+'[1]Z09 政府性基金预算财政拨款收入支出决算表(财决09表)'!$K65+'[1]Z09 政府性基金预算财政拨款收入支出决算表(财决09表)'!$P65</f>
        <v>0</v>
      </c>
      <c r="L68" s="8" t="str">
        <f t="shared" si="1"/>
        <v/>
      </c>
    </row>
    <row r="69" spans="1:12" ht="22.5" customHeight="1">
      <c r="A69" s="19" t="str">
        <f t="shared" si="3"/>
        <v/>
      </c>
      <c r="B69" s="19"/>
      <c r="C69" s="20" t="str">
        <f>IF(ISERROR(VLOOKUP(A69,'[1]Z09 政府性基金预算财政拨款收入支出决算表(财决09表)'!$A$10:$T$200,4,FALSE)),"",VLOOKUP(A69,'[1]Z09 政府性基金预算财政拨款收入支出决算表(财决09表)'!$A$10:$T$200,4,FALSE))</f>
        <v/>
      </c>
      <c r="D69" s="21" t="str">
        <f>IF(ISERROR(VLOOKUP(A69,'[1]Z09 政府性基金预算财政拨款收入支出决算表(财决09表)'!$A$10:$T$200,5,FALSE)),"",VLOOKUP(A69,'[1]Z09 政府性基金预算财政拨款收入支出决算表(财决09表)'!$A$10:$T$200,5,FALSE))</f>
        <v/>
      </c>
      <c r="E69" s="21" t="str">
        <f>IF(ISERROR(VLOOKUP(A69,'[1]Z09 政府性基金预算财政拨款收入支出决算表(财决09表)'!$A$10:$T$200,8,FALSE)),"",VLOOKUP(A69,'[1]Z09 政府性基金预算财政拨款收入支出决算表(财决09表)'!$A$10:$T$200,8,FALSE))</f>
        <v/>
      </c>
      <c r="F69" s="21" t="str">
        <f>IF(ISERROR(VLOOKUP(A69,'[1]Z09 政府性基金预算财政拨款收入支出决算表(财决09表)'!$A$10:$T$200,11,FALSE)),"",VLOOKUP(A69,'[1]Z09 政府性基金预算财政拨款收入支出决算表(财决09表)'!$A$10:$T$200,11,FALSE))</f>
        <v/>
      </c>
      <c r="G69" s="21" t="str">
        <f>IF(ISERROR(VLOOKUP(A69,'[1]Z09 政府性基金预算财政拨款收入支出决算表(财决09表)'!$A$10:$T$200,12,FALSE)),"",VLOOKUP(A69,'[1]Z09 政府性基金预算财政拨款收入支出决算表(财决09表)'!$A$10:$T$200,12,FALSE))</f>
        <v/>
      </c>
      <c r="H69" s="21" t="str">
        <f>IF(ISERROR(VLOOKUP(A69,'[1]Z09 政府性基金预算财政拨款收入支出决算表(财决09表)'!$A$10:$T$200,15,FALSE)),"",VLOOKUP(A69,'[1]Z09 政府性基金预算财政拨款收入支出决算表(财决09表)'!$A$10:$T$200,15,FALSE))</f>
        <v/>
      </c>
      <c r="I69" s="21" t="str">
        <f>IF(ISERROR(VLOOKUP(A69,'[1]Z09 政府性基金预算财政拨款收入支出决算表(财决09表)'!$A$10:$T$200,16,FALSE)),"",VLOOKUP(A69,'[1]Z09 政府性基金预算财政拨款收入支出决算表(财决09表)'!$A$10:$T$200,16,FALSE))</f>
        <v/>
      </c>
      <c r="J69" s="8">
        <f>'[1]Z09 政府性基金预算财政拨款收入支出决算表(财决09表)'!$A66</f>
        <v>0</v>
      </c>
      <c r="K69" s="31">
        <f>'[1]Z09 政府性基金预算财政拨款收入支出决算表(财决09表)'!$E66+'[1]Z09 政府性基金预算财政拨款收入支出决算表(财决09表)'!$H66+'[1]Z09 政府性基金预算财政拨款收入支出决算表(财决09表)'!$K66+'[1]Z09 政府性基金预算财政拨款收入支出决算表(财决09表)'!$P66</f>
        <v>0</v>
      </c>
      <c r="L69" s="8" t="str">
        <f t="shared" si="1"/>
        <v/>
      </c>
    </row>
    <row r="70" spans="1:12" ht="22.5" customHeight="1">
      <c r="A70" s="19" t="str">
        <f t="shared" si="3"/>
        <v/>
      </c>
      <c r="B70" s="19"/>
      <c r="C70" s="20" t="str">
        <f>IF(ISERROR(VLOOKUP(A70,'[1]Z09 政府性基金预算财政拨款收入支出决算表(财决09表)'!$A$10:$T$200,4,FALSE)),"",VLOOKUP(A70,'[1]Z09 政府性基金预算财政拨款收入支出决算表(财决09表)'!$A$10:$T$200,4,FALSE))</f>
        <v/>
      </c>
      <c r="D70" s="21" t="str">
        <f>IF(ISERROR(VLOOKUP(A70,'[1]Z09 政府性基金预算财政拨款收入支出决算表(财决09表)'!$A$10:$T$200,5,FALSE)),"",VLOOKUP(A70,'[1]Z09 政府性基金预算财政拨款收入支出决算表(财决09表)'!$A$10:$T$200,5,FALSE))</f>
        <v/>
      </c>
      <c r="E70" s="21" t="str">
        <f>IF(ISERROR(VLOOKUP(A70,'[1]Z09 政府性基金预算财政拨款收入支出决算表(财决09表)'!$A$10:$T$200,8,FALSE)),"",VLOOKUP(A70,'[1]Z09 政府性基金预算财政拨款收入支出决算表(财决09表)'!$A$10:$T$200,8,FALSE))</f>
        <v/>
      </c>
      <c r="F70" s="21" t="str">
        <f>IF(ISERROR(VLOOKUP(A70,'[1]Z09 政府性基金预算财政拨款收入支出决算表(财决09表)'!$A$10:$T$200,11,FALSE)),"",VLOOKUP(A70,'[1]Z09 政府性基金预算财政拨款收入支出决算表(财决09表)'!$A$10:$T$200,11,FALSE))</f>
        <v/>
      </c>
      <c r="G70" s="21" t="str">
        <f>IF(ISERROR(VLOOKUP(A70,'[1]Z09 政府性基金预算财政拨款收入支出决算表(财决09表)'!$A$10:$T$200,12,FALSE)),"",VLOOKUP(A70,'[1]Z09 政府性基金预算财政拨款收入支出决算表(财决09表)'!$A$10:$T$200,12,FALSE))</f>
        <v/>
      </c>
      <c r="H70" s="21" t="str">
        <f>IF(ISERROR(VLOOKUP(A70,'[1]Z09 政府性基金预算财政拨款收入支出决算表(财决09表)'!$A$10:$T$200,15,FALSE)),"",VLOOKUP(A70,'[1]Z09 政府性基金预算财政拨款收入支出决算表(财决09表)'!$A$10:$T$200,15,FALSE))</f>
        <v/>
      </c>
      <c r="I70" s="21" t="str">
        <f>IF(ISERROR(VLOOKUP(A70,'[1]Z09 政府性基金预算财政拨款收入支出决算表(财决09表)'!$A$10:$T$200,16,FALSE)),"",VLOOKUP(A70,'[1]Z09 政府性基金预算财政拨款收入支出决算表(财决09表)'!$A$10:$T$200,16,FALSE))</f>
        <v/>
      </c>
      <c r="J70" s="8">
        <f>'[1]Z09 政府性基金预算财政拨款收入支出决算表(财决09表)'!$A67</f>
        <v>0</v>
      </c>
      <c r="K70" s="31">
        <f>'[1]Z09 政府性基金预算财政拨款收入支出决算表(财决09表)'!$E67+'[1]Z09 政府性基金预算财政拨款收入支出决算表(财决09表)'!$H67+'[1]Z09 政府性基金预算财政拨款收入支出决算表(财决09表)'!$K67+'[1]Z09 政府性基金预算财政拨款收入支出决算表(财决09表)'!$P67</f>
        <v>0</v>
      </c>
      <c r="L70" s="8" t="str">
        <f t="shared" si="1"/>
        <v/>
      </c>
    </row>
    <row r="71" spans="1:12" ht="22.5" customHeight="1">
      <c r="A71" s="19" t="str">
        <f t="shared" si="3"/>
        <v/>
      </c>
      <c r="B71" s="19"/>
      <c r="C71" s="20" t="str">
        <f>IF(ISERROR(VLOOKUP(A71,'[1]Z09 政府性基金预算财政拨款收入支出决算表(财决09表)'!$A$10:$T$200,4,FALSE)),"",VLOOKUP(A71,'[1]Z09 政府性基金预算财政拨款收入支出决算表(财决09表)'!$A$10:$T$200,4,FALSE))</f>
        <v/>
      </c>
      <c r="D71" s="21" t="str">
        <f>IF(ISERROR(VLOOKUP(A71,'[1]Z09 政府性基金预算财政拨款收入支出决算表(财决09表)'!$A$10:$T$200,5,FALSE)),"",VLOOKUP(A71,'[1]Z09 政府性基金预算财政拨款收入支出决算表(财决09表)'!$A$10:$T$200,5,FALSE))</f>
        <v/>
      </c>
      <c r="E71" s="21" t="str">
        <f>IF(ISERROR(VLOOKUP(A71,'[1]Z09 政府性基金预算财政拨款收入支出决算表(财决09表)'!$A$10:$T$200,8,FALSE)),"",VLOOKUP(A71,'[1]Z09 政府性基金预算财政拨款收入支出决算表(财决09表)'!$A$10:$T$200,8,FALSE))</f>
        <v/>
      </c>
      <c r="F71" s="21" t="str">
        <f>IF(ISERROR(VLOOKUP(A71,'[1]Z09 政府性基金预算财政拨款收入支出决算表(财决09表)'!$A$10:$T$200,11,FALSE)),"",VLOOKUP(A71,'[1]Z09 政府性基金预算财政拨款收入支出决算表(财决09表)'!$A$10:$T$200,11,FALSE))</f>
        <v/>
      </c>
      <c r="G71" s="21" t="str">
        <f>IF(ISERROR(VLOOKUP(A71,'[1]Z09 政府性基金预算财政拨款收入支出决算表(财决09表)'!$A$10:$T$200,12,FALSE)),"",VLOOKUP(A71,'[1]Z09 政府性基金预算财政拨款收入支出决算表(财决09表)'!$A$10:$T$200,12,FALSE))</f>
        <v/>
      </c>
      <c r="H71" s="21" t="str">
        <f>IF(ISERROR(VLOOKUP(A71,'[1]Z09 政府性基金预算财政拨款收入支出决算表(财决09表)'!$A$10:$T$200,15,FALSE)),"",VLOOKUP(A71,'[1]Z09 政府性基金预算财政拨款收入支出决算表(财决09表)'!$A$10:$T$200,15,FALSE))</f>
        <v/>
      </c>
      <c r="I71" s="21" t="str">
        <f>IF(ISERROR(VLOOKUP(A71,'[1]Z09 政府性基金预算财政拨款收入支出决算表(财决09表)'!$A$10:$T$200,16,FALSE)),"",VLOOKUP(A71,'[1]Z09 政府性基金预算财政拨款收入支出决算表(财决09表)'!$A$10:$T$200,16,FALSE))</f>
        <v/>
      </c>
      <c r="J71" s="8">
        <f>'[1]Z09 政府性基金预算财政拨款收入支出决算表(财决09表)'!$A68</f>
        <v>0</v>
      </c>
      <c r="K71" s="31">
        <f>'[1]Z09 政府性基金预算财政拨款收入支出决算表(财决09表)'!$E68+'[1]Z09 政府性基金预算财政拨款收入支出决算表(财决09表)'!$H68+'[1]Z09 政府性基金预算财政拨款收入支出决算表(财决09表)'!$K68+'[1]Z09 政府性基金预算财政拨款收入支出决算表(财决09表)'!$P68</f>
        <v>0</v>
      </c>
      <c r="L71" s="8" t="str">
        <f t="shared" si="1"/>
        <v/>
      </c>
    </row>
    <row r="72" spans="1:12" ht="22.5" customHeight="1">
      <c r="A72" s="19" t="str">
        <f t="shared" si="3"/>
        <v/>
      </c>
      <c r="B72" s="19"/>
      <c r="C72" s="20" t="str">
        <f>IF(ISERROR(VLOOKUP(A72,'[1]Z09 政府性基金预算财政拨款收入支出决算表(财决09表)'!$A$10:$T$200,4,FALSE)),"",VLOOKUP(A72,'[1]Z09 政府性基金预算财政拨款收入支出决算表(财决09表)'!$A$10:$T$200,4,FALSE))</f>
        <v/>
      </c>
      <c r="D72" s="21" t="str">
        <f>IF(ISERROR(VLOOKUP(A72,'[1]Z09 政府性基金预算财政拨款收入支出决算表(财决09表)'!$A$10:$T$200,5,FALSE)),"",VLOOKUP(A72,'[1]Z09 政府性基金预算财政拨款收入支出决算表(财决09表)'!$A$10:$T$200,5,FALSE))</f>
        <v/>
      </c>
      <c r="E72" s="21" t="str">
        <f>IF(ISERROR(VLOOKUP(A72,'[1]Z09 政府性基金预算财政拨款收入支出决算表(财决09表)'!$A$10:$T$200,8,FALSE)),"",VLOOKUP(A72,'[1]Z09 政府性基金预算财政拨款收入支出决算表(财决09表)'!$A$10:$T$200,8,FALSE))</f>
        <v/>
      </c>
      <c r="F72" s="21" t="str">
        <f>IF(ISERROR(VLOOKUP(A72,'[1]Z09 政府性基金预算财政拨款收入支出决算表(财决09表)'!$A$10:$T$200,11,FALSE)),"",VLOOKUP(A72,'[1]Z09 政府性基金预算财政拨款收入支出决算表(财决09表)'!$A$10:$T$200,11,FALSE))</f>
        <v/>
      </c>
      <c r="G72" s="21" t="str">
        <f>IF(ISERROR(VLOOKUP(A72,'[1]Z09 政府性基金预算财政拨款收入支出决算表(财决09表)'!$A$10:$T$200,12,FALSE)),"",VLOOKUP(A72,'[1]Z09 政府性基金预算财政拨款收入支出决算表(财决09表)'!$A$10:$T$200,12,FALSE))</f>
        <v/>
      </c>
      <c r="H72" s="21" t="str">
        <f>IF(ISERROR(VLOOKUP(A72,'[1]Z09 政府性基金预算财政拨款收入支出决算表(财决09表)'!$A$10:$T$200,15,FALSE)),"",VLOOKUP(A72,'[1]Z09 政府性基金预算财政拨款收入支出决算表(财决09表)'!$A$10:$T$200,15,FALSE))</f>
        <v/>
      </c>
      <c r="I72" s="21" t="str">
        <f>IF(ISERROR(VLOOKUP(A72,'[1]Z09 政府性基金预算财政拨款收入支出决算表(财决09表)'!$A$10:$T$200,16,FALSE)),"",VLOOKUP(A72,'[1]Z09 政府性基金预算财政拨款收入支出决算表(财决09表)'!$A$10:$T$200,16,FALSE))</f>
        <v/>
      </c>
      <c r="J72" s="8">
        <f>'[1]Z09 政府性基金预算财政拨款收入支出决算表(财决09表)'!$A69</f>
        <v>0</v>
      </c>
      <c r="K72" s="31">
        <f>'[1]Z09 政府性基金预算财政拨款收入支出决算表(财决09表)'!$E69+'[1]Z09 政府性基金预算财政拨款收入支出决算表(财决09表)'!$H69+'[1]Z09 政府性基金预算财政拨款收入支出决算表(财决09表)'!$K69+'[1]Z09 政府性基金预算财政拨款收入支出决算表(财决09表)'!$P69</f>
        <v>0</v>
      </c>
      <c r="L72" s="8" t="str">
        <f t="shared" si="1"/>
        <v/>
      </c>
    </row>
    <row r="73" spans="1:12" ht="22.5" customHeight="1">
      <c r="A73" s="19" t="str">
        <f t="shared" si="3"/>
        <v/>
      </c>
      <c r="B73" s="19"/>
      <c r="C73" s="20" t="str">
        <f>IF(ISERROR(VLOOKUP(A73,'[1]Z09 政府性基金预算财政拨款收入支出决算表(财决09表)'!$A$10:$T$200,4,FALSE)),"",VLOOKUP(A73,'[1]Z09 政府性基金预算财政拨款收入支出决算表(财决09表)'!$A$10:$T$200,4,FALSE))</f>
        <v/>
      </c>
      <c r="D73" s="21" t="str">
        <f>IF(ISERROR(VLOOKUP(A73,'[1]Z09 政府性基金预算财政拨款收入支出决算表(财决09表)'!$A$10:$T$200,5,FALSE)),"",VLOOKUP(A73,'[1]Z09 政府性基金预算财政拨款收入支出决算表(财决09表)'!$A$10:$T$200,5,FALSE))</f>
        <v/>
      </c>
      <c r="E73" s="21" t="str">
        <f>IF(ISERROR(VLOOKUP(A73,'[1]Z09 政府性基金预算财政拨款收入支出决算表(财决09表)'!$A$10:$T$200,8,FALSE)),"",VLOOKUP(A73,'[1]Z09 政府性基金预算财政拨款收入支出决算表(财决09表)'!$A$10:$T$200,8,FALSE))</f>
        <v/>
      </c>
      <c r="F73" s="21" t="str">
        <f>IF(ISERROR(VLOOKUP(A73,'[1]Z09 政府性基金预算财政拨款收入支出决算表(财决09表)'!$A$10:$T$200,11,FALSE)),"",VLOOKUP(A73,'[1]Z09 政府性基金预算财政拨款收入支出决算表(财决09表)'!$A$10:$T$200,11,FALSE))</f>
        <v/>
      </c>
      <c r="G73" s="21" t="str">
        <f>IF(ISERROR(VLOOKUP(A73,'[1]Z09 政府性基金预算财政拨款收入支出决算表(财决09表)'!$A$10:$T$200,12,FALSE)),"",VLOOKUP(A73,'[1]Z09 政府性基金预算财政拨款收入支出决算表(财决09表)'!$A$10:$T$200,12,FALSE))</f>
        <v/>
      </c>
      <c r="H73" s="21" t="str">
        <f>IF(ISERROR(VLOOKUP(A73,'[1]Z09 政府性基金预算财政拨款收入支出决算表(财决09表)'!$A$10:$T$200,15,FALSE)),"",VLOOKUP(A73,'[1]Z09 政府性基金预算财政拨款收入支出决算表(财决09表)'!$A$10:$T$200,15,FALSE))</f>
        <v/>
      </c>
      <c r="I73" s="21" t="str">
        <f>IF(ISERROR(VLOOKUP(A73,'[1]Z09 政府性基金预算财政拨款收入支出决算表(财决09表)'!$A$10:$T$200,16,FALSE)),"",VLOOKUP(A73,'[1]Z09 政府性基金预算财政拨款收入支出决算表(财决09表)'!$A$10:$T$200,16,FALSE))</f>
        <v/>
      </c>
      <c r="J73" s="8">
        <f>'[1]Z09 政府性基金预算财政拨款收入支出决算表(财决09表)'!$A70</f>
        <v>0</v>
      </c>
      <c r="K73" s="31">
        <f>'[1]Z09 政府性基金预算财政拨款收入支出决算表(财决09表)'!$E70+'[1]Z09 政府性基金预算财政拨款收入支出决算表(财决09表)'!$H70+'[1]Z09 政府性基金预算财政拨款收入支出决算表(财决09表)'!$K70+'[1]Z09 政府性基金预算财政拨款收入支出决算表(财决09表)'!$P70</f>
        <v>0</v>
      </c>
      <c r="L73" s="8" t="str">
        <f t="shared" si="1"/>
        <v/>
      </c>
    </row>
    <row r="74" spans="1:12" ht="22.5" customHeight="1">
      <c r="A74" s="19" t="str">
        <f t="shared" si="3"/>
        <v/>
      </c>
      <c r="B74" s="19"/>
      <c r="C74" s="20" t="str">
        <f>IF(ISERROR(VLOOKUP(A74,'[1]Z09 政府性基金预算财政拨款收入支出决算表(财决09表)'!$A$10:$T$200,4,FALSE)),"",VLOOKUP(A74,'[1]Z09 政府性基金预算财政拨款收入支出决算表(财决09表)'!$A$10:$T$200,4,FALSE))</f>
        <v/>
      </c>
      <c r="D74" s="21" t="str">
        <f>IF(ISERROR(VLOOKUP(A74,'[1]Z09 政府性基金预算财政拨款收入支出决算表(财决09表)'!$A$10:$T$200,5,FALSE)),"",VLOOKUP(A74,'[1]Z09 政府性基金预算财政拨款收入支出决算表(财决09表)'!$A$10:$T$200,5,FALSE))</f>
        <v/>
      </c>
      <c r="E74" s="21" t="str">
        <f>IF(ISERROR(VLOOKUP(A74,'[1]Z09 政府性基金预算财政拨款收入支出决算表(财决09表)'!$A$10:$T$200,8,FALSE)),"",VLOOKUP(A74,'[1]Z09 政府性基金预算财政拨款收入支出决算表(财决09表)'!$A$10:$T$200,8,FALSE))</f>
        <v/>
      </c>
      <c r="F74" s="21" t="str">
        <f>IF(ISERROR(VLOOKUP(A74,'[1]Z09 政府性基金预算财政拨款收入支出决算表(财决09表)'!$A$10:$T$200,11,FALSE)),"",VLOOKUP(A74,'[1]Z09 政府性基金预算财政拨款收入支出决算表(财决09表)'!$A$10:$T$200,11,FALSE))</f>
        <v/>
      </c>
      <c r="G74" s="21" t="str">
        <f>IF(ISERROR(VLOOKUP(A74,'[1]Z09 政府性基金预算财政拨款收入支出决算表(财决09表)'!$A$10:$T$200,12,FALSE)),"",VLOOKUP(A74,'[1]Z09 政府性基金预算财政拨款收入支出决算表(财决09表)'!$A$10:$T$200,12,FALSE))</f>
        <v/>
      </c>
      <c r="H74" s="21" t="str">
        <f>IF(ISERROR(VLOOKUP(A74,'[1]Z09 政府性基金预算财政拨款收入支出决算表(财决09表)'!$A$10:$T$200,15,FALSE)),"",VLOOKUP(A74,'[1]Z09 政府性基金预算财政拨款收入支出决算表(财决09表)'!$A$10:$T$200,15,FALSE))</f>
        <v/>
      </c>
      <c r="I74" s="21" t="str">
        <f>IF(ISERROR(VLOOKUP(A74,'[1]Z09 政府性基金预算财政拨款收入支出决算表(财决09表)'!$A$10:$T$200,16,FALSE)),"",VLOOKUP(A74,'[1]Z09 政府性基金预算财政拨款收入支出决算表(财决09表)'!$A$10:$T$200,16,FALSE))</f>
        <v/>
      </c>
      <c r="J74" s="8">
        <f>'[1]Z09 政府性基金预算财政拨款收入支出决算表(财决09表)'!$A71</f>
        <v>0</v>
      </c>
      <c r="K74" s="31">
        <f>'[1]Z09 政府性基金预算财政拨款收入支出决算表(财决09表)'!$E71+'[1]Z09 政府性基金预算财政拨款收入支出决算表(财决09表)'!$H71+'[1]Z09 政府性基金预算财政拨款收入支出决算表(财决09表)'!$K71+'[1]Z09 政府性基金预算财政拨款收入支出决算表(财决09表)'!$P71</f>
        <v>0</v>
      </c>
      <c r="L74" s="8" t="str">
        <f t="shared" si="1"/>
        <v/>
      </c>
    </row>
    <row r="75" spans="1:12" ht="22.5" customHeight="1">
      <c r="A75" s="19" t="str">
        <f t="shared" si="3"/>
        <v/>
      </c>
      <c r="B75" s="19"/>
      <c r="C75" s="20" t="str">
        <f>IF(ISERROR(VLOOKUP(A75,'[1]Z09 政府性基金预算财政拨款收入支出决算表(财决09表)'!$A$10:$T$200,4,FALSE)),"",VLOOKUP(A75,'[1]Z09 政府性基金预算财政拨款收入支出决算表(财决09表)'!$A$10:$T$200,4,FALSE))</f>
        <v/>
      </c>
      <c r="D75" s="21" t="str">
        <f>IF(ISERROR(VLOOKUP(A75,'[1]Z09 政府性基金预算财政拨款收入支出决算表(财决09表)'!$A$10:$T$200,5,FALSE)),"",VLOOKUP(A75,'[1]Z09 政府性基金预算财政拨款收入支出决算表(财决09表)'!$A$10:$T$200,5,FALSE))</f>
        <v/>
      </c>
      <c r="E75" s="21" t="str">
        <f>IF(ISERROR(VLOOKUP(A75,'[1]Z09 政府性基金预算财政拨款收入支出决算表(财决09表)'!$A$10:$T$200,8,FALSE)),"",VLOOKUP(A75,'[1]Z09 政府性基金预算财政拨款收入支出决算表(财决09表)'!$A$10:$T$200,8,FALSE))</f>
        <v/>
      </c>
      <c r="F75" s="21" t="str">
        <f>IF(ISERROR(VLOOKUP(A75,'[1]Z09 政府性基金预算财政拨款收入支出决算表(财决09表)'!$A$10:$T$200,11,FALSE)),"",VLOOKUP(A75,'[1]Z09 政府性基金预算财政拨款收入支出决算表(财决09表)'!$A$10:$T$200,11,FALSE))</f>
        <v/>
      </c>
      <c r="G75" s="21" t="str">
        <f>IF(ISERROR(VLOOKUP(A75,'[1]Z09 政府性基金预算财政拨款收入支出决算表(财决09表)'!$A$10:$T$200,12,FALSE)),"",VLOOKUP(A75,'[1]Z09 政府性基金预算财政拨款收入支出决算表(财决09表)'!$A$10:$T$200,12,FALSE))</f>
        <v/>
      </c>
      <c r="H75" s="21" t="str">
        <f>IF(ISERROR(VLOOKUP(A75,'[1]Z09 政府性基金预算财政拨款收入支出决算表(财决09表)'!$A$10:$T$200,15,FALSE)),"",VLOOKUP(A75,'[1]Z09 政府性基金预算财政拨款收入支出决算表(财决09表)'!$A$10:$T$200,15,FALSE))</f>
        <v/>
      </c>
      <c r="I75" s="21" t="str">
        <f>IF(ISERROR(VLOOKUP(A75,'[1]Z09 政府性基金预算财政拨款收入支出决算表(财决09表)'!$A$10:$T$200,16,FALSE)),"",VLOOKUP(A75,'[1]Z09 政府性基金预算财政拨款收入支出决算表(财决09表)'!$A$10:$T$200,16,FALSE))</f>
        <v/>
      </c>
      <c r="J75" s="8">
        <f>'[1]Z09 政府性基金预算财政拨款收入支出决算表(财决09表)'!$A72</f>
        <v>0</v>
      </c>
      <c r="K75" s="31">
        <f>'[1]Z09 政府性基金预算财政拨款收入支出决算表(财决09表)'!$E72+'[1]Z09 政府性基金预算财政拨款收入支出决算表(财决09表)'!$H72+'[1]Z09 政府性基金预算财政拨款收入支出决算表(财决09表)'!$K72+'[1]Z09 政府性基金预算财政拨款收入支出决算表(财决09表)'!$P72</f>
        <v>0</v>
      </c>
      <c r="L75" s="8" t="str">
        <f t="shared" si="1"/>
        <v/>
      </c>
    </row>
    <row r="76" spans="1:12" ht="22.5" customHeight="1">
      <c r="A76" s="19" t="str">
        <f t="shared" si="3"/>
        <v/>
      </c>
      <c r="B76" s="19"/>
      <c r="C76" s="20" t="str">
        <f>IF(ISERROR(VLOOKUP(A76,'[1]Z09 政府性基金预算财政拨款收入支出决算表(财决09表)'!$A$10:$T$200,4,FALSE)),"",VLOOKUP(A76,'[1]Z09 政府性基金预算财政拨款收入支出决算表(财决09表)'!$A$10:$T$200,4,FALSE))</f>
        <v/>
      </c>
      <c r="D76" s="21" t="str">
        <f>IF(ISERROR(VLOOKUP(A76,'[1]Z09 政府性基金预算财政拨款收入支出决算表(财决09表)'!$A$10:$T$200,5,FALSE)),"",VLOOKUP(A76,'[1]Z09 政府性基金预算财政拨款收入支出决算表(财决09表)'!$A$10:$T$200,5,FALSE))</f>
        <v/>
      </c>
      <c r="E76" s="21" t="str">
        <f>IF(ISERROR(VLOOKUP(A76,'[1]Z09 政府性基金预算财政拨款收入支出决算表(财决09表)'!$A$10:$T$200,8,FALSE)),"",VLOOKUP(A76,'[1]Z09 政府性基金预算财政拨款收入支出决算表(财决09表)'!$A$10:$T$200,8,FALSE))</f>
        <v/>
      </c>
      <c r="F76" s="21" t="str">
        <f>IF(ISERROR(VLOOKUP(A76,'[1]Z09 政府性基金预算财政拨款收入支出决算表(财决09表)'!$A$10:$T$200,11,FALSE)),"",VLOOKUP(A76,'[1]Z09 政府性基金预算财政拨款收入支出决算表(财决09表)'!$A$10:$T$200,11,FALSE))</f>
        <v/>
      </c>
      <c r="G76" s="21" t="str">
        <f>IF(ISERROR(VLOOKUP(A76,'[1]Z09 政府性基金预算财政拨款收入支出决算表(财决09表)'!$A$10:$T$200,12,FALSE)),"",VLOOKUP(A76,'[1]Z09 政府性基金预算财政拨款收入支出决算表(财决09表)'!$A$10:$T$200,12,FALSE))</f>
        <v/>
      </c>
      <c r="H76" s="21" t="str">
        <f>IF(ISERROR(VLOOKUP(A76,'[1]Z09 政府性基金预算财政拨款收入支出决算表(财决09表)'!$A$10:$T$200,15,FALSE)),"",VLOOKUP(A76,'[1]Z09 政府性基金预算财政拨款收入支出决算表(财决09表)'!$A$10:$T$200,15,FALSE))</f>
        <v/>
      </c>
      <c r="I76" s="21" t="str">
        <f>IF(ISERROR(VLOOKUP(A76,'[1]Z09 政府性基金预算财政拨款收入支出决算表(财决09表)'!$A$10:$T$200,16,FALSE)),"",VLOOKUP(A76,'[1]Z09 政府性基金预算财政拨款收入支出决算表(财决09表)'!$A$10:$T$200,16,FALSE))</f>
        <v/>
      </c>
      <c r="J76" s="8">
        <f>'[1]Z09 政府性基金预算财政拨款收入支出决算表(财决09表)'!$A73</f>
        <v>0</v>
      </c>
      <c r="K76" s="31">
        <f>'[1]Z09 政府性基金预算财政拨款收入支出决算表(财决09表)'!$E73+'[1]Z09 政府性基金预算财政拨款收入支出决算表(财决09表)'!$H73+'[1]Z09 政府性基金预算财政拨款收入支出决算表(财决09表)'!$K73+'[1]Z09 政府性基金预算财政拨款收入支出决算表(财决09表)'!$P73</f>
        <v>0</v>
      </c>
      <c r="L76" s="8" t="str">
        <f t="shared" si="1"/>
        <v/>
      </c>
    </row>
    <row r="77" spans="1:12" ht="22.5" customHeight="1">
      <c r="A77" s="19" t="str">
        <f t="shared" si="3"/>
        <v/>
      </c>
      <c r="B77" s="19"/>
      <c r="C77" s="20" t="str">
        <f>IF(ISERROR(VLOOKUP(A77,'[1]Z09 政府性基金预算财政拨款收入支出决算表(财决09表)'!$A$10:$T$200,4,FALSE)),"",VLOOKUP(A77,'[1]Z09 政府性基金预算财政拨款收入支出决算表(财决09表)'!$A$10:$T$200,4,FALSE))</f>
        <v/>
      </c>
      <c r="D77" s="21" t="str">
        <f>IF(ISERROR(VLOOKUP(A77,'[1]Z09 政府性基金预算财政拨款收入支出决算表(财决09表)'!$A$10:$T$200,5,FALSE)),"",VLOOKUP(A77,'[1]Z09 政府性基金预算财政拨款收入支出决算表(财决09表)'!$A$10:$T$200,5,FALSE))</f>
        <v/>
      </c>
      <c r="E77" s="21" t="str">
        <f>IF(ISERROR(VLOOKUP(A77,'[1]Z09 政府性基金预算财政拨款收入支出决算表(财决09表)'!$A$10:$T$200,8,FALSE)),"",VLOOKUP(A77,'[1]Z09 政府性基金预算财政拨款收入支出决算表(财决09表)'!$A$10:$T$200,8,FALSE))</f>
        <v/>
      </c>
      <c r="F77" s="21" t="str">
        <f>IF(ISERROR(VLOOKUP(A77,'[1]Z09 政府性基金预算财政拨款收入支出决算表(财决09表)'!$A$10:$T$200,11,FALSE)),"",VLOOKUP(A77,'[1]Z09 政府性基金预算财政拨款收入支出决算表(财决09表)'!$A$10:$T$200,11,FALSE))</f>
        <v/>
      </c>
      <c r="G77" s="21" t="str">
        <f>IF(ISERROR(VLOOKUP(A77,'[1]Z09 政府性基金预算财政拨款收入支出决算表(财决09表)'!$A$10:$T$200,12,FALSE)),"",VLOOKUP(A77,'[1]Z09 政府性基金预算财政拨款收入支出决算表(财决09表)'!$A$10:$T$200,12,FALSE))</f>
        <v/>
      </c>
      <c r="H77" s="21" t="str">
        <f>IF(ISERROR(VLOOKUP(A77,'[1]Z09 政府性基金预算财政拨款收入支出决算表(财决09表)'!$A$10:$T$200,15,FALSE)),"",VLOOKUP(A77,'[1]Z09 政府性基金预算财政拨款收入支出决算表(财决09表)'!$A$10:$T$200,15,FALSE))</f>
        <v/>
      </c>
      <c r="I77" s="21" t="str">
        <f>IF(ISERROR(VLOOKUP(A77,'[1]Z09 政府性基金预算财政拨款收入支出决算表(财决09表)'!$A$10:$T$200,16,FALSE)),"",VLOOKUP(A77,'[1]Z09 政府性基金预算财政拨款收入支出决算表(财决09表)'!$A$10:$T$200,16,FALSE))</f>
        <v/>
      </c>
      <c r="J77" s="8">
        <f>'[1]Z09 政府性基金预算财政拨款收入支出决算表(财决09表)'!$A74</f>
        <v>0</v>
      </c>
      <c r="K77" s="31">
        <f>'[1]Z09 政府性基金预算财政拨款收入支出决算表(财决09表)'!$E74+'[1]Z09 政府性基金预算财政拨款收入支出决算表(财决09表)'!$H74+'[1]Z09 政府性基金预算财政拨款收入支出决算表(财决09表)'!$K74+'[1]Z09 政府性基金预算财政拨款收入支出决算表(财决09表)'!$P74</f>
        <v>0</v>
      </c>
      <c r="L77" s="8" t="str">
        <f t="shared" si="1"/>
        <v/>
      </c>
    </row>
    <row r="78" spans="1:12" ht="22.5" customHeight="1">
      <c r="A78" s="19" t="str">
        <f t="shared" si="3"/>
        <v/>
      </c>
      <c r="B78" s="19"/>
      <c r="C78" s="20" t="str">
        <f>IF(ISERROR(VLOOKUP(A78,'[1]Z09 政府性基金预算财政拨款收入支出决算表(财决09表)'!$A$10:$T$200,4,FALSE)),"",VLOOKUP(A78,'[1]Z09 政府性基金预算财政拨款收入支出决算表(财决09表)'!$A$10:$T$200,4,FALSE))</f>
        <v/>
      </c>
      <c r="D78" s="21" t="str">
        <f>IF(ISERROR(VLOOKUP(A78,'[1]Z09 政府性基金预算财政拨款收入支出决算表(财决09表)'!$A$10:$T$200,5,FALSE)),"",VLOOKUP(A78,'[1]Z09 政府性基金预算财政拨款收入支出决算表(财决09表)'!$A$10:$T$200,5,FALSE))</f>
        <v/>
      </c>
      <c r="E78" s="21" t="str">
        <f>IF(ISERROR(VLOOKUP(A78,'[1]Z09 政府性基金预算财政拨款收入支出决算表(财决09表)'!$A$10:$T$200,8,FALSE)),"",VLOOKUP(A78,'[1]Z09 政府性基金预算财政拨款收入支出决算表(财决09表)'!$A$10:$T$200,8,FALSE))</f>
        <v/>
      </c>
      <c r="F78" s="21" t="str">
        <f>IF(ISERROR(VLOOKUP(A78,'[1]Z09 政府性基金预算财政拨款收入支出决算表(财决09表)'!$A$10:$T$200,11,FALSE)),"",VLOOKUP(A78,'[1]Z09 政府性基金预算财政拨款收入支出决算表(财决09表)'!$A$10:$T$200,11,FALSE))</f>
        <v/>
      </c>
      <c r="G78" s="21" t="str">
        <f>IF(ISERROR(VLOOKUP(A78,'[1]Z09 政府性基金预算财政拨款收入支出决算表(财决09表)'!$A$10:$T$200,12,FALSE)),"",VLOOKUP(A78,'[1]Z09 政府性基金预算财政拨款收入支出决算表(财决09表)'!$A$10:$T$200,12,FALSE))</f>
        <v/>
      </c>
      <c r="H78" s="21" t="str">
        <f>IF(ISERROR(VLOOKUP(A78,'[1]Z09 政府性基金预算财政拨款收入支出决算表(财决09表)'!$A$10:$T$200,15,FALSE)),"",VLOOKUP(A78,'[1]Z09 政府性基金预算财政拨款收入支出决算表(财决09表)'!$A$10:$T$200,15,FALSE))</f>
        <v/>
      </c>
      <c r="I78" s="21" t="str">
        <f>IF(ISERROR(VLOOKUP(A78,'[1]Z09 政府性基金预算财政拨款收入支出决算表(财决09表)'!$A$10:$T$200,16,FALSE)),"",VLOOKUP(A78,'[1]Z09 政府性基金预算财政拨款收入支出决算表(财决09表)'!$A$10:$T$200,16,FALSE))</f>
        <v/>
      </c>
      <c r="J78" s="8">
        <f>'[1]Z09 政府性基金预算财政拨款收入支出决算表(财决09表)'!$A75</f>
        <v>0</v>
      </c>
      <c r="K78" s="31">
        <f>'[1]Z09 政府性基金预算财政拨款收入支出决算表(财决09表)'!$E75+'[1]Z09 政府性基金预算财政拨款收入支出决算表(财决09表)'!$H75+'[1]Z09 政府性基金预算财政拨款收入支出决算表(财决09表)'!$K75+'[1]Z09 政府性基金预算财政拨款收入支出决算表(财决09表)'!$P75</f>
        <v>0</v>
      </c>
      <c r="L78" s="8" t="str">
        <f t="shared" si="1"/>
        <v/>
      </c>
    </row>
    <row r="79" spans="1:12" ht="22.5" customHeight="1">
      <c r="A79" s="19" t="str">
        <f t="shared" si="3"/>
        <v/>
      </c>
      <c r="B79" s="19"/>
      <c r="C79" s="20" t="str">
        <f>IF(ISERROR(VLOOKUP(A79,'[1]Z09 政府性基金预算财政拨款收入支出决算表(财决09表)'!$A$10:$T$200,4,FALSE)),"",VLOOKUP(A79,'[1]Z09 政府性基金预算财政拨款收入支出决算表(财决09表)'!$A$10:$T$200,4,FALSE))</f>
        <v/>
      </c>
      <c r="D79" s="21" t="str">
        <f>IF(ISERROR(VLOOKUP(A79,'[1]Z09 政府性基金预算财政拨款收入支出决算表(财决09表)'!$A$10:$T$200,5,FALSE)),"",VLOOKUP(A79,'[1]Z09 政府性基金预算财政拨款收入支出决算表(财决09表)'!$A$10:$T$200,5,FALSE))</f>
        <v/>
      </c>
      <c r="E79" s="21" t="str">
        <f>IF(ISERROR(VLOOKUP(A79,'[1]Z09 政府性基金预算财政拨款收入支出决算表(财决09表)'!$A$10:$T$200,8,FALSE)),"",VLOOKUP(A79,'[1]Z09 政府性基金预算财政拨款收入支出决算表(财决09表)'!$A$10:$T$200,8,FALSE))</f>
        <v/>
      </c>
      <c r="F79" s="21" t="str">
        <f>IF(ISERROR(VLOOKUP(A79,'[1]Z09 政府性基金预算财政拨款收入支出决算表(财决09表)'!$A$10:$T$200,11,FALSE)),"",VLOOKUP(A79,'[1]Z09 政府性基金预算财政拨款收入支出决算表(财决09表)'!$A$10:$T$200,11,FALSE))</f>
        <v/>
      </c>
      <c r="G79" s="21" t="str">
        <f>IF(ISERROR(VLOOKUP(A79,'[1]Z09 政府性基金预算财政拨款收入支出决算表(财决09表)'!$A$10:$T$200,12,FALSE)),"",VLOOKUP(A79,'[1]Z09 政府性基金预算财政拨款收入支出决算表(财决09表)'!$A$10:$T$200,12,FALSE))</f>
        <v/>
      </c>
      <c r="H79" s="21" t="str">
        <f>IF(ISERROR(VLOOKUP(A79,'[1]Z09 政府性基金预算财政拨款收入支出决算表(财决09表)'!$A$10:$T$200,15,FALSE)),"",VLOOKUP(A79,'[1]Z09 政府性基金预算财政拨款收入支出决算表(财决09表)'!$A$10:$T$200,15,FALSE))</f>
        <v/>
      </c>
      <c r="I79" s="21" t="str">
        <f>IF(ISERROR(VLOOKUP(A79,'[1]Z09 政府性基金预算财政拨款收入支出决算表(财决09表)'!$A$10:$T$200,16,FALSE)),"",VLOOKUP(A79,'[1]Z09 政府性基金预算财政拨款收入支出决算表(财决09表)'!$A$10:$T$200,16,FALSE))</f>
        <v/>
      </c>
      <c r="J79" s="8">
        <f>'[1]Z09 政府性基金预算财政拨款收入支出决算表(财决09表)'!$A76</f>
        <v>0</v>
      </c>
      <c r="K79" s="31">
        <f>'[1]Z09 政府性基金预算财政拨款收入支出决算表(财决09表)'!$E76+'[1]Z09 政府性基金预算财政拨款收入支出决算表(财决09表)'!$H76+'[1]Z09 政府性基金预算财政拨款收入支出决算表(财决09表)'!$K76+'[1]Z09 政府性基金预算财政拨款收入支出决算表(财决09表)'!$P76</f>
        <v>0</v>
      </c>
      <c r="L79" s="8" t="str">
        <f t="shared" si="1"/>
        <v/>
      </c>
    </row>
    <row r="80" spans="1:12" ht="22.5" customHeight="1">
      <c r="A80" s="19" t="str">
        <f t="shared" si="3"/>
        <v/>
      </c>
      <c r="B80" s="19"/>
      <c r="C80" s="20" t="str">
        <f>IF(ISERROR(VLOOKUP(A80,'[1]Z09 政府性基金预算财政拨款收入支出决算表(财决09表)'!$A$10:$T$200,4,FALSE)),"",VLOOKUP(A80,'[1]Z09 政府性基金预算财政拨款收入支出决算表(财决09表)'!$A$10:$T$200,4,FALSE))</f>
        <v/>
      </c>
      <c r="D80" s="21" t="str">
        <f>IF(ISERROR(VLOOKUP(A80,'[1]Z09 政府性基金预算财政拨款收入支出决算表(财决09表)'!$A$10:$T$200,5,FALSE)),"",VLOOKUP(A80,'[1]Z09 政府性基金预算财政拨款收入支出决算表(财决09表)'!$A$10:$T$200,5,FALSE))</f>
        <v/>
      </c>
      <c r="E80" s="21" t="str">
        <f>IF(ISERROR(VLOOKUP(A80,'[1]Z09 政府性基金预算财政拨款收入支出决算表(财决09表)'!$A$10:$T$200,8,FALSE)),"",VLOOKUP(A80,'[1]Z09 政府性基金预算财政拨款收入支出决算表(财决09表)'!$A$10:$T$200,8,FALSE))</f>
        <v/>
      </c>
      <c r="F80" s="21" t="str">
        <f>IF(ISERROR(VLOOKUP(A80,'[1]Z09 政府性基金预算财政拨款收入支出决算表(财决09表)'!$A$10:$T$200,11,FALSE)),"",VLOOKUP(A80,'[1]Z09 政府性基金预算财政拨款收入支出决算表(财决09表)'!$A$10:$T$200,11,FALSE))</f>
        <v/>
      </c>
      <c r="G80" s="21" t="str">
        <f>IF(ISERROR(VLOOKUP(A80,'[1]Z09 政府性基金预算财政拨款收入支出决算表(财决09表)'!$A$10:$T$200,12,FALSE)),"",VLOOKUP(A80,'[1]Z09 政府性基金预算财政拨款收入支出决算表(财决09表)'!$A$10:$T$200,12,FALSE))</f>
        <v/>
      </c>
      <c r="H80" s="21" t="str">
        <f>IF(ISERROR(VLOOKUP(A80,'[1]Z09 政府性基金预算财政拨款收入支出决算表(财决09表)'!$A$10:$T$200,15,FALSE)),"",VLOOKUP(A80,'[1]Z09 政府性基金预算财政拨款收入支出决算表(财决09表)'!$A$10:$T$200,15,FALSE))</f>
        <v/>
      </c>
      <c r="I80" s="21" t="str">
        <f>IF(ISERROR(VLOOKUP(A80,'[1]Z09 政府性基金预算财政拨款收入支出决算表(财决09表)'!$A$10:$T$200,16,FALSE)),"",VLOOKUP(A80,'[1]Z09 政府性基金预算财政拨款收入支出决算表(财决09表)'!$A$10:$T$200,16,FALSE))</f>
        <v/>
      </c>
      <c r="J80" s="8">
        <f>'[1]Z09 政府性基金预算财政拨款收入支出决算表(财决09表)'!$A77</f>
        <v>0</v>
      </c>
      <c r="K80" s="31">
        <f>'[1]Z09 政府性基金预算财政拨款收入支出决算表(财决09表)'!$E77+'[1]Z09 政府性基金预算财政拨款收入支出决算表(财决09表)'!$H77+'[1]Z09 政府性基金预算财政拨款收入支出决算表(财决09表)'!$K77+'[1]Z09 政府性基金预算财政拨款收入支出决算表(财决09表)'!$P77</f>
        <v>0</v>
      </c>
      <c r="L80" s="8" t="str">
        <f t="shared" ref="L80:L143" si="4">IF(C80&lt;&gt;"",ROW(),"")</f>
        <v/>
      </c>
    </row>
    <row r="81" spans="1:12" ht="22.5" customHeight="1">
      <c r="A81" s="19" t="str">
        <f t="shared" si="3"/>
        <v/>
      </c>
      <c r="B81" s="19"/>
      <c r="C81" s="20" t="str">
        <f>IF(ISERROR(VLOOKUP(A81,'[1]Z09 政府性基金预算财政拨款收入支出决算表(财决09表)'!$A$10:$T$200,4,FALSE)),"",VLOOKUP(A81,'[1]Z09 政府性基金预算财政拨款收入支出决算表(财决09表)'!$A$10:$T$200,4,FALSE))</f>
        <v/>
      </c>
      <c r="D81" s="21" t="str">
        <f>IF(ISERROR(VLOOKUP(A81,'[1]Z09 政府性基金预算财政拨款收入支出决算表(财决09表)'!$A$10:$T$200,5,FALSE)),"",VLOOKUP(A81,'[1]Z09 政府性基金预算财政拨款收入支出决算表(财决09表)'!$A$10:$T$200,5,FALSE))</f>
        <v/>
      </c>
      <c r="E81" s="21" t="str">
        <f>IF(ISERROR(VLOOKUP(A81,'[1]Z09 政府性基金预算财政拨款收入支出决算表(财决09表)'!$A$10:$T$200,8,FALSE)),"",VLOOKUP(A81,'[1]Z09 政府性基金预算财政拨款收入支出决算表(财决09表)'!$A$10:$T$200,8,FALSE))</f>
        <v/>
      </c>
      <c r="F81" s="21" t="str">
        <f>IF(ISERROR(VLOOKUP(A81,'[1]Z09 政府性基金预算财政拨款收入支出决算表(财决09表)'!$A$10:$T$200,11,FALSE)),"",VLOOKUP(A81,'[1]Z09 政府性基金预算财政拨款收入支出决算表(财决09表)'!$A$10:$T$200,11,FALSE))</f>
        <v/>
      </c>
      <c r="G81" s="21" t="str">
        <f>IF(ISERROR(VLOOKUP(A81,'[1]Z09 政府性基金预算财政拨款收入支出决算表(财决09表)'!$A$10:$T$200,12,FALSE)),"",VLOOKUP(A81,'[1]Z09 政府性基金预算财政拨款收入支出决算表(财决09表)'!$A$10:$T$200,12,FALSE))</f>
        <v/>
      </c>
      <c r="H81" s="21" t="str">
        <f>IF(ISERROR(VLOOKUP(A81,'[1]Z09 政府性基金预算财政拨款收入支出决算表(财决09表)'!$A$10:$T$200,15,FALSE)),"",VLOOKUP(A81,'[1]Z09 政府性基金预算财政拨款收入支出决算表(财决09表)'!$A$10:$T$200,15,FALSE))</f>
        <v/>
      </c>
      <c r="I81" s="21" t="str">
        <f>IF(ISERROR(VLOOKUP(A81,'[1]Z09 政府性基金预算财政拨款收入支出决算表(财决09表)'!$A$10:$T$200,16,FALSE)),"",VLOOKUP(A81,'[1]Z09 政府性基金预算财政拨款收入支出决算表(财决09表)'!$A$10:$T$200,16,FALSE))</f>
        <v/>
      </c>
      <c r="J81" s="8">
        <f>'[1]Z09 政府性基金预算财政拨款收入支出决算表(财决09表)'!$A78</f>
        <v>0</v>
      </c>
      <c r="K81" s="31">
        <f>'[1]Z09 政府性基金预算财政拨款收入支出决算表(财决09表)'!$E78+'[1]Z09 政府性基金预算财政拨款收入支出决算表(财决09表)'!$H78+'[1]Z09 政府性基金预算财政拨款收入支出决算表(财决09表)'!$K78+'[1]Z09 政府性基金预算财政拨款收入支出决算表(财决09表)'!$P78</f>
        <v>0</v>
      </c>
      <c r="L81" s="8" t="str">
        <f t="shared" si="4"/>
        <v/>
      </c>
    </row>
    <row r="82" spans="1:12" ht="22.5" customHeight="1">
      <c r="A82" s="19" t="str">
        <f t="shared" si="3"/>
        <v/>
      </c>
      <c r="B82" s="19"/>
      <c r="C82" s="20" t="str">
        <f>IF(ISERROR(VLOOKUP(A82,'[1]Z09 政府性基金预算财政拨款收入支出决算表(财决09表)'!$A$10:$T$200,4,FALSE)),"",VLOOKUP(A82,'[1]Z09 政府性基金预算财政拨款收入支出决算表(财决09表)'!$A$10:$T$200,4,FALSE))</f>
        <v/>
      </c>
      <c r="D82" s="21" t="str">
        <f>IF(ISERROR(VLOOKUP(A82,'[1]Z09 政府性基金预算财政拨款收入支出决算表(财决09表)'!$A$10:$T$200,5,FALSE)),"",VLOOKUP(A82,'[1]Z09 政府性基金预算财政拨款收入支出决算表(财决09表)'!$A$10:$T$200,5,FALSE))</f>
        <v/>
      </c>
      <c r="E82" s="21" t="str">
        <f>IF(ISERROR(VLOOKUP(A82,'[1]Z09 政府性基金预算财政拨款收入支出决算表(财决09表)'!$A$10:$T$200,8,FALSE)),"",VLOOKUP(A82,'[1]Z09 政府性基金预算财政拨款收入支出决算表(财决09表)'!$A$10:$T$200,8,FALSE))</f>
        <v/>
      </c>
      <c r="F82" s="21" t="str">
        <f>IF(ISERROR(VLOOKUP(A82,'[1]Z09 政府性基金预算财政拨款收入支出决算表(财决09表)'!$A$10:$T$200,11,FALSE)),"",VLOOKUP(A82,'[1]Z09 政府性基金预算财政拨款收入支出决算表(财决09表)'!$A$10:$T$200,11,FALSE))</f>
        <v/>
      </c>
      <c r="G82" s="21" t="str">
        <f>IF(ISERROR(VLOOKUP(A82,'[1]Z09 政府性基金预算财政拨款收入支出决算表(财决09表)'!$A$10:$T$200,12,FALSE)),"",VLOOKUP(A82,'[1]Z09 政府性基金预算财政拨款收入支出决算表(财决09表)'!$A$10:$T$200,12,FALSE))</f>
        <v/>
      </c>
      <c r="H82" s="21" t="str">
        <f>IF(ISERROR(VLOOKUP(A82,'[1]Z09 政府性基金预算财政拨款收入支出决算表(财决09表)'!$A$10:$T$200,15,FALSE)),"",VLOOKUP(A82,'[1]Z09 政府性基金预算财政拨款收入支出决算表(财决09表)'!$A$10:$T$200,15,FALSE))</f>
        <v/>
      </c>
      <c r="I82" s="21" t="str">
        <f>IF(ISERROR(VLOOKUP(A82,'[1]Z09 政府性基金预算财政拨款收入支出决算表(财决09表)'!$A$10:$T$200,16,FALSE)),"",VLOOKUP(A82,'[1]Z09 政府性基金预算财政拨款收入支出决算表(财决09表)'!$A$10:$T$200,16,FALSE))</f>
        <v/>
      </c>
      <c r="J82" s="8">
        <f>'[1]Z09 政府性基金预算财政拨款收入支出决算表(财决09表)'!$A79</f>
        <v>0</v>
      </c>
      <c r="K82" s="31">
        <f>'[1]Z09 政府性基金预算财政拨款收入支出决算表(财决09表)'!$E79+'[1]Z09 政府性基金预算财政拨款收入支出决算表(财决09表)'!$H79+'[1]Z09 政府性基金预算财政拨款收入支出决算表(财决09表)'!$K79+'[1]Z09 政府性基金预算财政拨款收入支出决算表(财决09表)'!$P79</f>
        <v>0</v>
      </c>
      <c r="L82" s="8" t="str">
        <f t="shared" si="4"/>
        <v/>
      </c>
    </row>
    <row r="83" spans="1:12" ht="22.5" customHeight="1">
      <c r="A83" s="19" t="str">
        <f t="shared" si="3"/>
        <v/>
      </c>
      <c r="B83" s="19"/>
      <c r="C83" s="20" t="str">
        <f>IF(ISERROR(VLOOKUP(A83,'[1]Z09 政府性基金预算财政拨款收入支出决算表(财决09表)'!$A$10:$T$200,4,FALSE)),"",VLOOKUP(A83,'[1]Z09 政府性基金预算财政拨款收入支出决算表(财决09表)'!$A$10:$T$200,4,FALSE))</f>
        <v/>
      </c>
      <c r="D83" s="21" t="str">
        <f>IF(ISERROR(VLOOKUP(A83,'[1]Z09 政府性基金预算财政拨款收入支出决算表(财决09表)'!$A$10:$T$200,5,FALSE)),"",VLOOKUP(A83,'[1]Z09 政府性基金预算财政拨款收入支出决算表(财决09表)'!$A$10:$T$200,5,FALSE))</f>
        <v/>
      </c>
      <c r="E83" s="21" t="str">
        <f>IF(ISERROR(VLOOKUP(A83,'[1]Z09 政府性基金预算财政拨款收入支出决算表(财决09表)'!$A$10:$T$200,8,FALSE)),"",VLOOKUP(A83,'[1]Z09 政府性基金预算财政拨款收入支出决算表(财决09表)'!$A$10:$T$200,8,FALSE))</f>
        <v/>
      </c>
      <c r="F83" s="21" t="str">
        <f>IF(ISERROR(VLOOKUP(A83,'[1]Z09 政府性基金预算财政拨款收入支出决算表(财决09表)'!$A$10:$T$200,11,FALSE)),"",VLOOKUP(A83,'[1]Z09 政府性基金预算财政拨款收入支出决算表(财决09表)'!$A$10:$T$200,11,FALSE))</f>
        <v/>
      </c>
      <c r="G83" s="21" t="str">
        <f>IF(ISERROR(VLOOKUP(A83,'[1]Z09 政府性基金预算财政拨款收入支出决算表(财决09表)'!$A$10:$T$200,12,FALSE)),"",VLOOKUP(A83,'[1]Z09 政府性基金预算财政拨款收入支出决算表(财决09表)'!$A$10:$T$200,12,FALSE))</f>
        <v/>
      </c>
      <c r="H83" s="21" t="str">
        <f>IF(ISERROR(VLOOKUP(A83,'[1]Z09 政府性基金预算财政拨款收入支出决算表(财决09表)'!$A$10:$T$200,15,FALSE)),"",VLOOKUP(A83,'[1]Z09 政府性基金预算财政拨款收入支出决算表(财决09表)'!$A$10:$T$200,15,FALSE))</f>
        <v/>
      </c>
      <c r="I83" s="21" t="str">
        <f>IF(ISERROR(VLOOKUP(A83,'[1]Z09 政府性基金预算财政拨款收入支出决算表(财决09表)'!$A$10:$T$200,16,FALSE)),"",VLOOKUP(A83,'[1]Z09 政府性基金预算财政拨款收入支出决算表(财决09表)'!$A$10:$T$200,16,FALSE))</f>
        <v/>
      </c>
      <c r="J83" s="8">
        <f>'[1]Z09 政府性基金预算财政拨款收入支出决算表(财决09表)'!$A80</f>
        <v>0</v>
      </c>
      <c r="K83" s="31">
        <f>'[1]Z09 政府性基金预算财政拨款收入支出决算表(财决09表)'!$E80+'[1]Z09 政府性基金预算财政拨款收入支出决算表(财决09表)'!$H80+'[1]Z09 政府性基金预算财政拨款收入支出决算表(财决09表)'!$K80+'[1]Z09 政府性基金预算财政拨款收入支出决算表(财决09表)'!$P80</f>
        <v>0</v>
      </c>
      <c r="L83" s="8" t="str">
        <f t="shared" si="4"/>
        <v/>
      </c>
    </row>
    <row r="84" spans="1:12" ht="22.5" customHeight="1">
      <c r="A84" s="19" t="str">
        <f t="shared" si="3"/>
        <v/>
      </c>
      <c r="B84" s="19"/>
      <c r="C84" s="20" t="str">
        <f>IF(ISERROR(VLOOKUP(A84,'[1]Z09 政府性基金预算财政拨款收入支出决算表(财决09表)'!$A$10:$T$200,4,FALSE)),"",VLOOKUP(A84,'[1]Z09 政府性基金预算财政拨款收入支出决算表(财决09表)'!$A$10:$T$200,4,FALSE))</f>
        <v/>
      </c>
      <c r="D84" s="21" t="str">
        <f>IF(ISERROR(VLOOKUP(A84,'[1]Z09 政府性基金预算财政拨款收入支出决算表(财决09表)'!$A$10:$T$200,5,FALSE)),"",VLOOKUP(A84,'[1]Z09 政府性基金预算财政拨款收入支出决算表(财决09表)'!$A$10:$T$200,5,FALSE))</f>
        <v/>
      </c>
      <c r="E84" s="21" t="str">
        <f>IF(ISERROR(VLOOKUP(A84,'[1]Z09 政府性基金预算财政拨款收入支出决算表(财决09表)'!$A$10:$T$200,8,FALSE)),"",VLOOKUP(A84,'[1]Z09 政府性基金预算财政拨款收入支出决算表(财决09表)'!$A$10:$T$200,8,FALSE))</f>
        <v/>
      </c>
      <c r="F84" s="21" t="str">
        <f>IF(ISERROR(VLOOKUP(A84,'[1]Z09 政府性基金预算财政拨款收入支出决算表(财决09表)'!$A$10:$T$200,11,FALSE)),"",VLOOKUP(A84,'[1]Z09 政府性基金预算财政拨款收入支出决算表(财决09表)'!$A$10:$T$200,11,FALSE))</f>
        <v/>
      </c>
      <c r="G84" s="21" t="str">
        <f>IF(ISERROR(VLOOKUP(A84,'[1]Z09 政府性基金预算财政拨款收入支出决算表(财决09表)'!$A$10:$T$200,12,FALSE)),"",VLOOKUP(A84,'[1]Z09 政府性基金预算财政拨款收入支出决算表(财决09表)'!$A$10:$T$200,12,FALSE))</f>
        <v/>
      </c>
      <c r="H84" s="21" t="str">
        <f>IF(ISERROR(VLOOKUP(A84,'[1]Z09 政府性基金预算财政拨款收入支出决算表(财决09表)'!$A$10:$T$200,15,FALSE)),"",VLOOKUP(A84,'[1]Z09 政府性基金预算财政拨款收入支出决算表(财决09表)'!$A$10:$T$200,15,FALSE))</f>
        <v/>
      </c>
      <c r="I84" s="21" t="str">
        <f>IF(ISERROR(VLOOKUP(A84,'[1]Z09 政府性基金预算财政拨款收入支出决算表(财决09表)'!$A$10:$T$200,16,FALSE)),"",VLOOKUP(A84,'[1]Z09 政府性基金预算财政拨款收入支出决算表(财决09表)'!$A$10:$T$200,16,FALSE))</f>
        <v/>
      </c>
      <c r="J84" s="8">
        <f>'[1]Z09 政府性基金预算财政拨款收入支出决算表(财决09表)'!$A81</f>
        <v>0</v>
      </c>
      <c r="K84" s="31">
        <f>'[1]Z09 政府性基金预算财政拨款收入支出决算表(财决09表)'!$E81+'[1]Z09 政府性基金预算财政拨款收入支出决算表(财决09表)'!$H81+'[1]Z09 政府性基金预算财政拨款收入支出决算表(财决09表)'!$K81+'[1]Z09 政府性基金预算财政拨款收入支出决算表(财决09表)'!$P81</f>
        <v>0</v>
      </c>
      <c r="L84" s="8" t="str">
        <f t="shared" si="4"/>
        <v/>
      </c>
    </row>
    <row r="85" spans="1:12" ht="22.5" customHeight="1">
      <c r="A85" s="19" t="str">
        <f t="shared" si="3"/>
        <v/>
      </c>
      <c r="B85" s="19"/>
      <c r="C85" s="20" t="str">
        <f>IF(ISERROR(VLOOKUP(A85,'[1]Z09 政府性基金预算财政拨款收入支出决算表(财决09表)'!$A$10:$T$200,4,FALSE)),"",VLOOKUP(A85,'[1]Z09 政府性基金预算财政拨款收入支出决算表(财决09表)'!$A$10:$T$200,4,FALSE))</f>
        <v/>
      </c>
      <c r="D85" s="21" t="str">
        <f>IF(ISERROR(VLOOKUP(A85,'[1]Z09 政府性基金预算财政拨款收入支出决算表(财决09表)'!$A$10:$T$200,5,FALSE)),"",VLOOKUP(A85,'[1]Z09 政府性基金预算财政拨款收入支出决算表(财决09表)'!$A$10:$T$200,5,FALSE))</f>
        <v/>
      </c>
      <c r="E85" s="21" t="str">
        <f>IF(ISERROR(VLOOKUP(A85,'[1]Z09 政府性基金预算财政拨款收入支出决算表(财决09表)'!$A$10:$T$200,8,FALSE)),"",VLOOKUP(A85,'[1]Z09 政府性基金预算财政拨款收入支出决算表(财决09表)'!$A$10:$T$200,8,FALSE))</f>
        <v/>
      </c>
      <c r="F85" s="21" t="str">
        <f>IF(ISERROR(VLOOKUP(A85,'[1]Z09 政府性基金预算财政拨款收入支出决算表(财决09表)'!$A$10:$T$200,11,FALSE)),"",VLOOKUP(A85,'[1]Z09 政府性基金预算财政拨款收入支出决算表(财决09表)'!$A$10:$T$200,11,FALSE))</f>
        <v/>
      </c>
      <c r="G85" s="21" t="str">
        <f>IF(ISERROR(VLOOKUP(A85,'[1]Z09 政府性基金预算财政拨款收入支出决算表(财决09表)'!$A$10:$T$200,12,FALSE)),"",VLOOKUP(A85,'[1]Z09 政府性基金预算财政拨款收入支出决算表(财决09表)'!$A$10:$T$200,12,FALSE))</f>
        <v/>
      </c>
      <c r="H85" s="21" t="str">
        <f>IF(ISERROR(VLOOKUP(A85,'[1]Z09 政府性基金预算财政拨款收入支出决算表(财决09表)'!$A$10:$T$200,15,FALSE)),"",VLOOKUP(A85,'[1]Z09 政府性基金预算财政拨款收入支出决算表(财决09表)'!$A$10:$T$200,15,FALSE))</f>
        <v/>
      </c>
      <c r="I85" s="21" t="str">
        <f>IF(ISERROR(VLOOKUP(A85,'[1]Z09 政府性基金预算财政拨款收入支出决算表(财决09表)'!$A$10:$T$200,16,FALSE)),"",VLOOKUP(A85,'[1]Z09 政府性基金预算财政拨款收入支出决算表(财决09表)'!$A$10:$T$200,16,FALSE))</f>
        <v/>
      </c>
      <c r="J85" s="8">
        <f>'[1]Z09 政府性基金预算财政拨款收入支出决算表(财决09表)'!$A82</f>
        <v>0</v>
      </c>
      <c r="K85" s="31">
        <f>'[1]Z09 政府性基金预算财政拨款收入支出决算表(财决09表)'!$E82+'[1]Z09 政府性基金预算财政拨款收入支出决算表(财决09表)'!$H82+'[1]Z09 政府性基金预算财政拨款收入支出决算表(财决09表)'!$K82+'[1]Z09 政府性基金预算财政拨款收入支出决算表(财决09表)'!$P82</f>
        <v>0</v>
      </c>
      <c r="L85" s="8" t="str">
        <f t="shared" si="4"/>
        <v/>
      </c>
    </row>
    <row r="86" spans="1:12" ht="22.5" customHeight="1">
      <c r="A86" s="19" t="str">
        <f t="shared" si="3"/>
        <v/>
      </c>
      <c r="B86" s="19"/>
      <c r="C86" s="20" t="str">
        <f>IF(ISERROR(VLOOKUP(A86,'[1]Z09 政府性基金预算财政拨款收入支出决算表(财决09表)'!$A$10:$T$200,4,FALSE)),"",VLOOKUP(A86,'[1]Z09 政府性基金预算财政拨款收入支出决算表(财决09表)'!$A$10:$T$200,4,FALSE))</f>
        <v/>
      </c>
      <c r="D86" s="21" t="str">
        <f>IF(ISERROR(VLOOKUP(A86,'[1]Z09 政府性基金预算财政拨款收入支出决算表(财决09表)'!$A$10:$T$200,5,FALSE)),"",VLOOKUP(A86,'[1]Z09 政府性基金预算财政拨款收入支出决算表(财决09表)'!$A$10:$T$200,5,FALSE))</f>
        <v/>
      </c>
      <c r="E86" s="21" t="str">
        <f>IF(ISERROR(VLOOKUP(A86,'[1]Z09 政府性基金预算财政拨款收入支出决算表(财决09表)'!$A$10:$T$200,8,FALSE)),"",VLOOKUP(A86,'[1]Z09 政府性基金预算财政拨款收入支出决算表(财决09表)'!$A$10:$T$200,8,FALSE))</f>
        <v/>
      </c>
      <c r="F86" s="21" t="str">
        <f>IF(ISERROR(VLOOKUP(A86,'[1]Z09 政府性基金预算财政拨款收入支出决算表(财决09表)'!$A$10:$T$200,11,FALSE)),"",VLOOKUP(A86,'[1]Z09 政府性基金预算财政拨款收入支出决算表(财决09表)'!$A$10:$T$200,11,FALSE))</f>
        <v/>
      </c>
      <c r="G86" s="21" t="str">
        <f>IF(ISERROR(VLOOKUP(A86,'[1]Z09 政府性基金预算财政拨款收入支出决算表(财决09表)'!$A$10:$T$200,12,FALSE)),"",VLOOKUP(A86,'[1]Z09 政府性基金预算财政拨款收入支出决算表(财决09表)'!$A$10:$T$200,12,FALSE))</f>
        <v/>
      </c>
      <c r="H86" s="21" t="str">
        <f>IF(ISERROR(VLOOKUP(A86,'[1]Z09 政府性基金预算财政拨款收入支出决算表(财决09表)'!$A$10:$T$200,15,FALSE)),"",VLOOKUP(A86,'[1]Z09 政府性基金预算财政拨款收入支出决算表(财决09表)'!$A$10:$T$200,15,FALSE))</f>
        <v/>
      </c>
      <c r="I86" s="21" t="str">
        <f>IF(ISERROR(VLOOKUP(A86,'[1]Z09 政府性基金预算财政拨款收入支出决算表(财决09表)'!$A$10:$T$200,16,FALSE)),"",VLOOKUP(A86,'[1]Z09 政府性基金预算财政拨款收入支出决算表(财决09表)'!$A$10:$T$200,16,FALSE))</f>
        <v/>
      </c>
      <c r="J86" s="8">
        <f>'[1]Z09 政府性基金预算财政拨款收入支出决算表(财决09表)'!$A83</f>
        <v>0</v>
      </c>
      <c r="K86" s="31">
        <f>'[1]Z09 政府性基金预算财政拨款收入支出决算表(财决09表)'!$E83+'[1]Z09 政府性基金预算财政拨款收入支出决算表(财决09表)'!$H83+'[1]Z09 政府性基金预算财政拨款收入支出决算表(财决09表)'!$K83+'[1]Z09 政府性基金预算财政拨款收入支出决算表(财决09表)'!$P83</f>
        <v>0</v>
      </c>
      <c r="L86" s="8" t="str">
        <f t="shared" si="4"/>
        <v/>
      </c>
    </row>
    <row r="87" spans="1:12" ht="22.5" customHeight="1">
      <c r="A87" s="19" t="str">
        <f t="shared" si="3"/>
        <v/>
      </c>
      <c r="B87" s="19"/>
      <c r="C87" s="20" t="str">
        <f>IF(ISERROR(VLOOKUP(A87,'[1]Z09 政府性基金预算财政拨款收入支出决算表(财决09表)'!$A$10:$T$200,4,FALSE)),"",VLOOKUP(A87,'[1]Z09 政府性基金预算财政拨款收入支出决算表(财决09表)'!$A$10:$T$200,4,FALSE))</f>
        <v/>
      </c>
      <c r="D87" s="21" t="str">
        <f>IF(ISERROR(VLOOKUP(A87,'[1]Z09 政府性基金预算财政拨款收入支出决算表(财决09表)'!$A$10:$T$200,5,FALSE)),"",VLOOKUP(A87,'[1]Z09 政府性基金预算财政拨款收入支出决算表(财决09表)'!$A$10:$T$200,5,FALSE))</f>
        <v/>
      </c>
      <c r="E87" s="21" t="str">
        <f>IF(ISERROR(VLOOKUP(A87,'[1]Z09 政府性基金预算财政拨款收入支出决算表(财决09表)'!$A$10:$T$200,8,FALSE)),"",VLOOKUP(A87,'[1]Z09 政府性基金预算财政拨款收入支出决算表(财决09表)'!$A$10:$T$200,8,FALSE))</f>
        <v/>
      </c>
      <c r="F87" s="21" t="str">
        <f>IF(ISERROR(VLOOKUP(A87,'[1]Z09 政府性基金预算财政拨款收入支出决算表(财决09表)'!$A$10:$T$200,11,FALSE)),"",VLOOKUP(A87,'[1]Z09 政府性基金预算财政拨款收入支出决算表(财决09表)'!$A$10:$T$200,11,FALSE))</f>
        <v/>
      </c>
      <c r="G87" s="21" t="str">
        <f>IF(ISERROR(VLOOKUP(A87,'[1]Z09 政府性基金预算财政拨款收入支出决算表(财决09表)'!$A$10:$T$200,12,FALSE)),"",VLOOKUP(A87,'[1]Z09 政府性基金预算财政拨款收入支出决算表(财决09表)'!$A$10:$T$200,12,FALSE))</f>
        <v/>
      </c>
      <c r="H87" s="21" t="str">
        <f>IF(ISERROR(VLOOKUP(A87,'[1]Z09 政府性基金预算财政拨款收入支出决算表(财决09表)'!$A$10:$T$200,15,FALSE)),"",VLOOKUP(A87,'[1]Z09 政府性基金预算财政拨款收入支出决算表(财决09表)'!$A$10:$T$200,15,FALSE))</f>
        <v/>
      </c>
      <c r="I87" s="21" t="str">
        <f>IF(ISERROR(VLOOKUP(A87,'[1]Z09 政府性基金预算财政拨款收入支出决算表(财决09表)'!$A$10:$T$200,16,FALSE)),"",VLOOKUP(A87,'[1]Z09 政府性基金预算财政拨款收入支出决算表(财决09表)'!$A$10:$T$200,16,FALSE))</f>
        <v/>
      </c>
      <c r="J87" s="8">
        <f>'[1]Z09 政府性基金预算财政拨款收入支出决算表(财决09表)'!$A84</f>
        <v>0</v>
      </c>
      <c r="K87" s="31">
        <f>'[1]Z09 政府性基金预算财政拨款收入支出决算表(财决09表)'!$E84+'[1]Z09 政府性基金预算财政拨款收入支出决算表(财决09表)'!$H84+'[1]Z09 政府性基金预算财政拨款收入支出决算表(财决09表)'!$K84+'[1]Z09 政府性基金预算财政拨款收入支出决算表(财决09表)'!$P84</f>
        <v>0</v>
      </c>
      <c r="L87" s="8" t="str">
        <f t="shared" si="4"/>
        <v/>
      </c>
    </row>
    <row r="88" spans="1:12" ht="22.5" customHeight="1">
      <c r="A88" s="19" t="str">
        <f t="shared" si="3"/>
        <v/>
      </c>
      <c r="B88" s="19"/>
      <c r="C88" s="20" t="str">
        <f>IF(ISERROR(VLOOKUP(A88,'[1]Z09 政府性基金预算财政拨款收入支出决算表(财决09表)'!$A$10:$T$200,4,FALSE)),"",VLOOKUP(A88,'[1]Z09 政府性基金预算财政拨款收入支出决算表(财决09表)'!$A$10:$T$200,4,FALSE))</f>
        <v/>
      </c>
      <c r="D88" s="21" t="str">
        <f>IF(ISERROR(VLOOKUP(A88,'[1]Z09 政府性基金预算财政拨款收入支出决算表(财决09表)'!$A$10:$T$200,5,FALSE)),"",VLOOKUP(A88,'[1]Z09 政府性基金预算财政拨款收入支出决算表(财决09表)'!$A$10:$T$200,5,FALSE))</f>
        <v/>
      </c>
      <c r="E88" s="21" t="str">
        <f>IF(ISERROR(VLOOKUP(A88,'[1]Z09 政府性基金预算财政拨款收入支出决算表(财决09表)'!$A$10:$T$200,8,FALSE)),"",VLOOKUP(A88,'[1]Z09 政府性基金预算财政拨款收入支出决算表(财决09表)'!$A$10:$T$200,8,FALSE))</f>
        <v/>
      </c>
      <c r="F88" s="21" t="str">
        <f>IF(ISERROR(VLOOKUP(A88,'[1]Z09 政府性基金预算财政拨款收入支出决算表(财决09表)'!$A$10:$T$200,11,FALSE)),"",VLOOKUP(A88,'[1]Z09 政府性基金预算财政拨款收入支出决算表(财决09表)'!$A$10:$T$200,11,FALSE))</f>
        <v/>
      </c>
      <c r="G88" s="21" t="str">
        <f>IF(ISERROR(VLOOKUP(A88,'[1]Z09 政府性基金预算财政拨款收入支出决算表(财决09表)'!$A$10:$T$200,12,FALSE)),"",VLOOKUP(A88,'[1]Z09 政府性基金预算财政拨款收入支出决算表(财决09表)'!$A$10:$T$200,12,FALSE))</f>
        <v/>
      </c>
      <c r="H88" s="21" t="str">
        <f>IF(ISERROR(VLOOKUP(A88,'[1]Z09 政府性基金预算财政拨款收入支出决算表(财决09表)'!$A$10:$T$200,15,FALSE)),"",VLOOKUP(A88,'[1]Z09 政府性基金预算财政拨款收入支出决算表(财决09表)'!$A$10:$T$200,15,FALSE))</f>
        <v/>
      </c>
      <c r="I88" s="21" t="str">
        <f>IF(ISERROR(VLOOKUP(A88,'[1]Z09 政府性基金预算财政拨款收入支出决算表(财决09表)'!$A$10:$T$200,16,FALSE)),"",VLOOKUP(A88,'[1]Z09 政府性基金预算财政拨款收入支出决算表(财决09表)'!$A$10:$T$200,16,FALSE))</f>
        <v/>
      </c>
      <c r="J88" s="8">
        <f>'[1]Z09 政府性基金预算财政拨款收入支出决算表(财决09表)'!$A85</f>
        <v>0</v>
      </c>
      <c r="K88" s="31">
        <f>'[1]Z09 政府性基金预算财政拨款收入支出决算表(财决09表)'!$E85+'[1]Z09 政府性基金预算财政拨款收入支出决算表(财决09表)'!$H85+'[1]Z09 政府性基金预算财政拨款收入支出决算表(财决09表)'!$K85+'[1]Z09 政府性基金预算财政拨款收入支出决算表(财决09表)'!$P85</f>
        <v>0</v>
      </c>
      <c r="L88" s="8" t="str">
        <f t="shared" si="4"/>
        <v/>
      </c>
    </row>
    <row r="89" spans="1:12" ht="22.5" customHeight="1">
      <c r="A89" s="19" t="str">
        <f t="shared" si="3"/>
        <v/>
      </c>
      <c r="B89" s="19"/>
      <c r="C89" s="20" t="str">
        <f>IF(ISERROR(VLOOKUP(A89,'[1]Z09 政府性基金预算财政拨款收入支出决算表(财决09表)'!$A$10:$T$200,4,FALSE)),"",VLOOKUP(A89,'[1]Z09 政府性基金预算财政拨款收入支出决算表(财决09表)'!$A$10:$T$200,4,FALSE))</f>
        <v/>
      </c>
      <c r="D89" s="21" t="str">
        <f>IF(ISERROR(VLOOKUP(A89,'[1]Z09 政府性基金预算财政拨款收入支出决算表(财决09表)'!$A$10:$T$200,5,FALSE)),"",VLOOKUP(A89,'[1]Z09 政府性基金预算财政拨款收入支出决算表(财决09表)'!$A$10:$T$200,5,FALSE))</f>
        <v/>
      </c>
      <c r="E89" s="21" t="str">
        <f>IF(ISERROR(VLOOKUP(A89,'[1]Z09 政府性基金预算财政拨款收入支出决算表(财决09表)'!$A$10:$T$200,8,FALSE)),"",VLOOKUP(A89,'[1]Z09 政府性基金预算财政拨款收入支出决算表(财决09表)'!$A$10:$T$200,8,FALSE))</f>
        <v/>
      </c>
      <c r="F89" s="21" t="str">
        <f>IF(ISERROR(VLOOKUP(A89,'[1]Z09 政府性基金预算财政拨款收入支出决算表(财决09表)'!$A$10:$T$200,11,FALSE)),"",VLOOKUP(A89,'[1]Z09 政府性基金预算财政拨款收入支出决算表(财决09表)'!$A$10:$T$200,11,FALSE))</f>
        <v/>
      </c>
      <c r="G89" s="21" t="str">
        <f>IF(ISERROR(VLOOKUP(A89,'[1]Z09 政府性基金预算财政拨款收入支出决算表(财决09表)'!$A$10:$T$200,12,FALSE)),"",VLOOKUP(A89,'[1]Z09 政府性基金预算财政拨款收入支出决算表(财决09表)'!$A$10:$T$200,12,FALSE))</f>
        <v/>
      </c>
      <c r="H89" s="21" t="str">
        <f>IF(ISERROR(VLOOKUP(A89,'[1]Z09 政府性基金预算财政拨款收入支出决算表(财决09表)'!$A$10:$T$200,15,FALSE)),"",VLOOKUP(A89,'[1]Z09 政府性基金预算财政拨款收入支出决算表(财决09表)'!$A$10:$T$200,15,FALSE))</f>
        <v/>
      </c>
      <c r="I89" s="21" t="str">
        <f>IF(ISERROR(VLOOKUP(A89,'[1]Z09 政府性基金预算财政拨款收入支出决算表(财决09表)'!$A$10:$T$200,16,FALSE)),"",VLOOKUP(A89,'[1]Z09 政府性基金预算财政拨款收入支出决算表(财决09表)'!$A$10:$T$200,16,FALSE))</f>
        <v/>
      </c>
      <c r="J89" s="8">
        <f>'[1]Z09 政府性基金预算财政拨款收入支出决算表(财决09表)'!$A86</f>
        <v>0</v>
      </c>
      <c r="K89" s="31">
        <f>'[1]Z09 政府性基金预算财政拨款收入支出决算表(财决09表)'!$E86+'[1]Z09 政府性基金预算财政拨款收入支出决算表(财决09表)'!$H86+'[1]Z09 政府性基金预算财政拨款收入支出决算表(财决09表)'!$K86+'[1]Z09 政府性基金预算财政拨款收入支出决算表(财决09表)'!$P86</f>
        <v>0</v>
      </c>
      <c r="L89" s="8" t="str">
        <f t="shared" si="4"/>
        <v/>
      </c>
    </row>
    <row r="90" spans="1:12" ht="22.5" customHeight="1">
      <c r="A90" s="19" t="str">
        <f t="shared" si="3"/>
        <v/>
      </c>
      <c r="B90" s="19"/>
      <c r="C90" s="20" t="str">
        <f>IF(ISERROR(VLOOKUP(A90,'[1]Z09 政府性基金预算财政拨款收入支出决算表(财决09表)'!$A$10:$T$200,4,FALSE)),"",VLOOKUP(A90,'[1]Z09 政府性基金预算财政拨款收入支出决算表(财决09表)'!$A$10:$T$200,4,FALSE))</f>
        <v/>
      </c>
      <c r="D90" s="21" t="str">
        <f>IF(ISERROR(VLOOKUP(A90,'[1]Z09 政府性基金预算财政拨款收入支出决算表(财决09表)'!$A$10:$T$200,5,FALSE)),"",VLOOKUP(A90,'[1]Z09 政府性基金预算财政拨款收入支出决算表(财决09表)'!$A$10:$T$200,5,FALSE))</f>
        <v/>
      </c>
      <c r="E90" s="21" t="str">
        <f>IF(ISERROR(VLOOKUP(A90,'[1]Z09 政府性基金预算财政拨款收入支出决算表(财决09表)'!$A$10:$T$200,8,FALSE)),"",VLOOKUP(A90,'[1]Z09 政府性基金预算财政拨款收入支出决算表(财决09表)'!$A$10:$T$200,8,FALSE))</f>
        <v/>
      </c>
      <c r="F90" s="21" t="str">
        <f>IF(ISERROR(VLOOKUP(A90,'[1]Z09 政府性基金预算财政拨款收入支出决算表(财决09表)'!$A$10:$T$200,11,FALSE)),"",VLOOKUP(A90,'[1]Z09 政府性基金预算财政拨款收入支出决算表(财决09表)'!$A$10:$T$200,11,FALSE))</f>
        <v/>
      </c>
      <c r="G90" s="21" t="str">
        <f>IF(ISERROR(VLOOKUP(A90,'[1]Z09 政府性基金预算财政拨款收入支出决算表(财决09表)'!$A$10:$T$200,12,FALSE)),"",VLOOKUP(A90,'[1]Z09 政府性基金预算财政拨款收入支出决算表(财决09表)'!$A$10:$T$200,12,FALSE))</f>
        <v/>
      </c>
      <c r="H90" s="21" t="str">
        <f>IF(ISERROR(VLOOKUP(A90,'[1]Z09 政府性基金预算财政拨款收入支出决算表(财决09表)'!$A$10:$T$200,15,FALSE)),"",VLOOKUP(A90,'[1]Z09 政府性基金预算财政拨款收入支出决算表(财决09表)'!$A$10:$T$200,15,FALSE))</f>
        <v/>
      </c>
      <c r="I90" s="21" t="str">
        <f>IF(ISERROR(VLOOKUP(A90,'[1]Z09 政府性基金预算财政拨款收入支出决算表(财决09表)'!$A$10:$T$200,16,FALSE)),"",VLOOKUP(A90,'[1]Z09 政府性基金预算财政拨款收入支出决算表(财决09表)'!$A$10:$T$200,16,FALSE))</f>
        <v/>
      </c>
      <c r="J90" s="8">
        <f>'[1]Z09 政府性基金预算财政拨款收入支出决算表(财决09表)'!$A87</f>
        <v>0</v>
      </c>
      <c r="K90" s="31">
        <f>'[1]Z09 政府性基金预算财政拨款收入支出决算表(财决09表)'!$E87+'[1]Z09 政府性基金预算财政拨款收入支出决算表(财决09表)'!$H87+'[1]Z09 政府性基金预算财政拨款收入支出决算表(财决09表)'!$K87+'[1]Z09 政府性基金预算财政拨款收入支出决算表(财决09表)'!$P87</f>
        <v>0</v>
      </c>
      <c r="L90" s="8" t="str">
        <f t="shared" si="4"/>
        <v/>
      </c>
    </row>
    <row r="91" spans="1:12" ht="22.5" customHeight="1">
      <c r="A91" s="19" t="str">
        <f t="shared" si="3"/>
        <v/>
      </c>
      <c r="B91" s="19"/>
      <c r="C91" s="20" t="str">
        <f>IF(ISERROR(VLOOKUP(A91,'[1]Z09 政府性基金预算财政拨款收入支出决算表(财决09表)'!$A$10:$T$200,4,FALSE)),"",VLOOKUP(A91,'[1]Z09 政府性基金预算财政拨款收入支出决算表(财决09表)'!$A$10:$T$200,4,FALSE))</f>
        <v/>
      </c>
      <c r="D91" s="21" t="str">
        <f>IF(ISERROR(VLOOKUP(A91,'[1]Z09 政府性基金预算财政拨款收入支出决算表(财决09表)'!$A$10:$T$200,5,FALSE)),"",VLOOKUP(A91,'[1]Z09 政府性基金预算财政拨款收入支出决算表(财决09表)'!$A$10:$T$200,5,FALSE))</f>
        <v/>
      </c>
      <c r="E91" s="21" t="str">
        <f>IF(ISERROR(VLOOKUP(A91,'[1]Z09 政府性基金预算财政拨款收入支出决算表(财决09表)'!$A$10:$T$200,8,FALSE)),"",VLOOKUP(A91,'[1]Z09 政府性基金预算财政拨款收入支出决算表(财决09表)'!$A$10:$T$200,8,FALSE))</f>
        <v/>
      </c>
      <c r="F91" s="21" t="str">
        <f>IF(ISERROR(VLOOKUP(A91,'[1]Z09 政府性基金预算财政拨款收入支出决算表(财决09表)'!$A$10:$T$200,11,FALSE)),"",VLOOKUP(A91,'[1]Z09 政府性基金预算财政拨款收入支出决算表(财决09表)'!$A$10:$T$200,11,FALSE))</f>
        <v/>
      </c>
      <c r="G91" s="21" t="str">
        <f>IF(ISERROR(VLOOKUP(A91,'[1]Z09 政府性基金预算财政拨款收入支出决算表(财决09表)'!$A$10:$T$200,12,FALSE)),"",VLOOKUP(A91,'[1]Z09 政府性基金预算财政拨款收入支出决算表(财决09表)'!$A$10:$T$200,12,FALSE))</f>
        <v/>
      </c>
      <c r="H91" s="21" t="str">
        <f>IF(ISERROR(VLOOKUP(A91,'[1]Z09 政府性基金预算财政拨款收入支出决算表(财决09表)'!$A$10:$T$200,15,FALSE)),"",VLOOKUP(A91,'[1]Z09 政府性基金预算财政拨款收入支出决算表(财决09表)'!$A$10:$T$200,15,FALSE))</f>
        <v/>
      </c>
      <c r="I91" s="21" t="str">
        <f>IF(ISERROR(VLOOKUP(A91,'[1]Z09 政府性基金预算财政拨款收入支出决算表(财决09表)'!$A$10:$T$200,16,FALSE)),"",VLOOKUP(A91,'[1]Z09 政府性基金预算财政拨款收入支出决算表(财决09表)'!$A$10:$T$200,16,FALSE))</f>
        <v/>
      </c>
      <c r="J91" s="8">
        <f>'[1]Z09 政府性基金预算财政拨款收入支出决算表(财决09表)'!$A88</f>
        <v>0</v>
      </c>
      <c r="K91" s="31">
        <f>'[1]Z09 政府性基金预算财政拨款收入支出决算表(财决09表)'!$E88+'[1]Z09 政府性基金预算财政拨款收入支出决算表(财决09表)'!$H88+'[1]Z09 政府性基金预算财政拨款收入支出决算表(财决09表)'!$K88+'[1]Z09 政府性基金预算财政拨款收入支出决算表(财决09表)'!$P88</f>
        <v>0</v>
      </c>
      <c r="L91" s="8" t="str">
        <f t="shared" si="4"/>
        <v/>
      </c>
    </row>
    <row r="92" spans="1:12" ht="22.5" customHeight="1">
      <c r="A92" s="19" t="str">
        <f t="shared" si="3"/>
        <v/>
      </c>
      <c r="B92" s="19"/>
      <c r="C92" s="20" t="str">
        <f>IF(ISERROR(VLOOKUP(A92,'[1]Z09 政府性基金预算财政拨款收入支出决算表(财决09表)'!$A$10:$T$200,4,FALSE)),"",VLOOKUP(A92,'[1]Z09 政府性基金预算财政拨款收入支出决算表(财决09表)'!$A$10:$T$200,4,FALSE))</f>
        <v/>
      </c>
      <c r="D92" s="21" t="str">
        <f>IF(ISERROR(VLOOKUP(A92,'[1]Z09 政府性基金预算财政拨款收入支出决算表(财决09表)'!$A$10:$T$200,5,FALSE)),"",VLOOKUP(A92,'[1]Z09 政府性基金预算财政拨款收入支出决算表(财决09表)'!$A$10:$T$200,5,FALSE))</f>
        <v/>
      </c>
      <c r="E92" s="21" t="str">
        <f>IF(ISERROR(VLOOKUP(A92,'[1]Z09 政府性基金预算财政拨款收入支出决算表(财决09表)'!$A$10:$T$200,8,FALSE)),"",VLOOKUP(A92,'[1]Z09 政府性基金预算财政拨款收入支出决算表(财决09表)'!$A$10:$T$200,8,FALSE))</f>
        <v/>
      </c>
      <c r="F92" s="21" t="str">
        <f>IF(ISERROR(VLOOKUP(A92,'[1]Z09 政府性基金预算财政拨款收入支出决算表(财决09表)'!$A$10:$T$200,11,FALSE)),"",VLOOKUP(A92,'[1]Z09 政府性基金预算财政拨款收入支出决算表(财决09表)'!$A$10:$T$200,11,FALSE))</f>
        <v/>
      </c>
      <c r="G92" s="21" t="str">
        <f>IF(ISERROR(VLOOKUP(A92,'[1]Z09 政府性基金预算财政拨款收入支出决算表(财决09表)'!$A$10:$T$200,12,FALSE)),"",VLOOKUP(A92,'[1]Z09 政府性基金预算财政拨款收入支出决算表(财决09表)'!$A$10:$T$200,12,FALSE))</f>
        <v/>
      </c>
      <c r="H92" s="21" t="str">
        <f>IF(ISERROR(VLOOKUP(A92,'[1]Z09 政府性基金预算财政拨款收入支出决算表(财决09表)'!$A$10:$T$200,15,FALSE)),"",VLOOKUP(A92,'[1]Z09 政府性基金预算财政拨款收入支出决算表(财决09表)'!$A$10:$T$200,15,FALSE))</f>
        <v/>
      </c>
      <c r="I92" s="21" t="str">
        <f>IF(ISERROR(VLOOKUP(A92,'[1]Z09 政府性基金预算财政拨款收入支出决算表(财决09表)'!$A$10:$T$200,16,FALSE)),"",VLOOKUP(A92,'[1]Z09 政府性基金预算财政拨款收入支出决算表(财决09表)'!$A$10:$T$200,16,FALSE))</f>
        <v/>
      </c>
      <c r="J92" s="8">
        <f>'[1]Z09 政府性基金预算财政拨款收入支出决算表(财决09表)'!$A89</f>
        <v>0</v>
      </c>
      <c r="K92" s="31">
        <f>'[1]Z09 政府性基金预算财政拨款收入支出决算表(财决09表)'!$E89+'[1]Z09 政府性基金预算财政拨款收入支出决算表(财决09表)'!$H89+'[1]Z09 政府性基金预算财政拨款收入支出决算表(财决09表)'!$K89+'[1]Z09 政府性基金预算财政拨款收入支出决算表(财决09表)'!$P89</f>
        <v>0</v>
      </c>
      <c r="L92" s="8" t="str">
        <f t="shared" si="4"/>
        <v/>
      </c>
    </row>
    <row r="93" spans="1:12" ht="22.5" customHeight="1">
      <c r="A93" s="19" t="str">
        <f t="shared" si="3"/>
        <v/>
      </c>
      <c r="B93" s="19"/>
      <c r="C93" s="20" t="str">
        <f>IF(ISERROR(VLOOKUP(A93,'[1]Z09 政府性基金预算财政拨款收入支出决算表(财决09表)'!$A$10:$T$200,4,FALSE)),"",VLOOKUP(A93,'[1]Z09 政府性基金预算财政拨款收入支出决算表(财决09表)'!$A$10:$T$200,4,FALSE))</f>
        <v/>
      </c>
      <c r="D93" s="21" t="str">
        <f>IF(ISERROR(VLOOKUP(A93,'[1]Z09 政府性基金预算财政拨款收入支出决算表(财决09表)'!$A$10:$T$200,5,FALSE)),"",VLOOKUP(A93,'[1]Z09 政府性基金预算财政拨款收入支出决算表(财决09表)'!$A$10:$T$200,5,FALSE))</f>
        <v/>
      </c>
      <c r="E93" s="21" t="str">
        <f>IF(ISERROR(VLOOKUP(A93,'[1]Z09 政府性基金预算财政拨款收入支出决算表(财决09表)'!$A$10:$T$200,8,FALSE)),"",VLOOKUP(A93,'[1]Z09 政府性基金预算财政拨款收入支出决算表(财决09表)'!$A$10:$T$200,8,FALSE))</f>
        <v/>
      </c>
      <c r="F93" s="21" t="str">
        <f>IF(ISERROR(VLOOKUP(A93,'[1]Z09 政府性基金预算财政拨款收入支出决算表(财决09表)'!$A$10:$T$200,11,FALSE)),"",VLOOKUP(A93,'[1]Z09 政府性基金预算财政拨款收入支出决算表(财决09表)'!$A$10:$T$200,11,FALSE))</f>
        <v/>
      </c>
      <c r="G93" s="21" t="str">
        <f>IF(ISERROR(VLOOKUP(A93,'[1]Z09 政府性基金预算财政拨款收入支出决算表(财决09表)'!$A$10:$T$200,12,FALSE)),"",VLOOKUP(A93,'[1]Z09 政府性基金预算财政拨款收入支出决算表(财决09表)'!$A$10:$T$200,12,FALSE))</f>
        <v/>
      </c>
      <c r="H93" s="21" t="str">
        <f>IF(ISERROR(VLOOKUP(A93,'[1]Z09 政府性基金预算财政拨款收入支出决算表(财决09表)'!$A$10:$T$200,15,FALSE)),"",VLOOKUP(A93,'[1]Z09 政府性基金预算财政拨款收入支出决算表(财决09表)'!$A$10:$T$200,15,FALSE))</f>
        <v/>
      </c>
      <c r="I93" s="21" t="str">
        <f>IF(ISERROR(VLOOKUP(A93,'[1]Z09 政府性基金预算财政拨款收入支出决算表(财决09表)'!$A$10:$T$200,16,FALSE)),"",VLOOKUP(A93,'[1]Z09 政府性基金预算财政拨款收入支出决算表(财决09表)'!$A$10:$T$200,16,FALSE))</f>
        <v/>
      </c>
      <c r="J93" s="8">
        <f>'[1]Z09 政府性基金预算财政拨款收入支出决算表(财决09表)'!$A90</f>
        <v>0</v>
      </c>
      <c r="K93" s="31">
        <f>'[1]Z09 政府性基金预算财政拨款收入支出决算表(财决09表)'!$E90+'[1]Z09 政府性基金预算财政拨款收入支出决算表(财决09表)'!$H90+'[1]Z09 政府性基金预算财政拨款收入支出决算表(财决09表)'!$K90+'[1]Z09 政府性基金预算财政拨款收入支出决算表(财决09表)'!$P90</f>
        <v>0</v>
      </c>
      <c r="L93" s="8" t="str">
        <f t="shared" si="4"/>
        <v/>
      </c>
    </row>
    <row r="94" spans="1:12" ht="22.5" customHeight="1">
      <c r="A94" s="19" t="str">
        <f t="shared" si="3"/>
        <v/>
      </c>
      <c r="B94" s="19"/>
      <c r="C94" s="20" t="str">
        <f>IF(ISERROR(VLOOKUP(A94,'[1]Z09 政府性基金预算财政拨款收入支出决算表(财决09表)'!$A$10:$T$200,4,FALSE)),"",VLOOKUP(A94,'[1]Z09 政府性基金预算财政拨款收入支出决算表(财决09表)'!$A$10:$T$200,4,FALSE))</f>
        <v/>
      </c>
      <c r="D94" s="21" t="str">
        <f>IF(ISERROR(VLOOKUP(A94,'[1]Z09 政府性基金预算财政拨款收入支出决算表(财决09表)'!$A$10:$T$200,5,FALSE)),"",VLOOKUP(A94,'[1]Z09 政府性基金预算财政拨款收入支出决算表(财决09表)'!$A$10:$T$200,5,FALSE))</f>
        <v/>
      </c>
      <c r="E94" s="21" t="str">
        <f>IF(ISERROR(VLOOKUP(A94,'[1]Z09 政府性基金预算财政拨款收入支出决算表(财决09表)'!$A$10:$T$200,8,FALSE)),"",VLOOKUP(A94,'[1]Z09 政府性基金预算财政拨款收入支出决算表(财决09表)'!$A$10:$T$200,8,FALSE))</f>
        <v/>
      </c>
      <c r="F94" s="21" t="str">
        <f>IF(ISERROR(VLOOKUP(A94,'[1]Z09 政府性基金预算财政拨款收入支出决算表(财决09表)'!$A$10:$T$200,11,FALSE)),"",VLOOKUP(A94,'[1]Z09 政府性基金预算财政拨款收入支出决算表(财决09表)'!$A$10:$T$200,11,FALSE))</f>
        <v/>
      </c>
      <c r="G94" s="21" t="str">
        <f>IF(ISERROR(VLOOKUP(A94,'[1]Z09 政府性基金预算财政拨款收入支出决算表(财决09表)'!$A$10:$T$200,12,FALSE)),"",VLOOKUP(A94,'[1]Z09 政府性基金预算财政拨款收入支出决算表(财决09表)'!$A$10:$T$200,12,FALSE))</f>
        <v/>
      </c>
      <c r="H94" s="21" t="str">
        <f>IF(ISERROR(VLOOKUP(A94,'[1]Z09 政府性基金预算财政拨款收入支出决算表(财决09表)'!$A$10:$T$200,15,FALSE)),"",VLOOKUP(A94,'[1]Z09 政府性基金预算财政拨款收入支出决算表(财决09表)'!$A$10:$T$200,15,FALSE))</f>
        <v/>
      </c>
      <c r="I94" s="21" t="str">
        <f>IF(ISERROR(VLOOKUP(A94,'[1]Z09 政府性基金预算财政拨款收入支出决算表(财决09表)'!$A$10:$T$200,16,FALSE)),"",VLOOKUP(A94,'[1]Z09 政府性基金预算财政拨款收入支出决算表(财决09表)'!$A$10:$T$200,16,FALSE))</f>
        <v/>
      </c>
      <c r="J94" s="8">
        <f>'[1]Z09 政府性基金预算财政拨款收入支出决算表(财决09表)'!$A91</f>
        <v>0</v>
      </c>
      <c r="K94" s="31">
        <f>'[1]Z09 政府性基金预算财政拨款收入支出决算表(财决09表)'!$E91+'[1]Z09 政府性基金预算财政拨款收入支出决算表(财决09表)'!$H91+'[1]Z09 政府性基金预算财政拨款收入支出决算表(财决09表)'!$K91+'[1]Z09 政府性基金预算财政拨款收入支出决算表(财决09表)'!$P91</f>
        <v>0</v>
      </c>
      <c r="L94" s="8" t="str">
        <f t="shared" si="4"/>
        <v/>
      </c>
    </row>
    <row r="95" spans="1:12" ht="22.5" customHeight="1">
      <c r="A95" s="19" t="str">
        <f t="shared" si="3"/>
        <v/>
      </c>
      <c r="B95" s="19"/>
      <c r="C95" s="20" t="str">
        <f>IF(ISERROR(VLOOKUP(A95,'[1]Z09 政府性基金预算财政拨款收入支出决算表(财决09表)'!$A$10:$T$200,4,FALSE)),"",VLOOKUP(A95,'[1]Z09 政府性基金预算财政拨款收入支出决算表(财决09表)'!$A$10:$T$200,4,FALSE))</f>
        <v/>
      </c>
      <c r="D95" s="21" t="str">
        <f>IF(ISERROR(VLOOKUP(A95,'[1]Z09 政府性基金预算财政拨款收入支出决算表(财决09表)'!$A$10:$T$200,5,FALSE)),"",VLOOKUP(A95,'[1]Z09 政府性基金预算财政拨款收入支出决算表(财决09表)'!$A$10:$T$200,5,FALSE))</f>
        <v/>
      </c>
      <c r="E95" s="21" t="str">
        <f>IF(ISERROR(VLOOKUP(A95,'[1]Z09 政府性基金预算财政拨款收入支出决算表(财决09表)'!$A$10:$T$200,8,FALSE)),"",VLOOKUP(A95,'[1]Z09 政府性基金预算财政拨款收入支出决算表(财决09表)'!$A$10:$T$200,8,FALSE))</f>
        <v/>
      </c>
      <c r="F95" s="21" t="str">
        <f>IF(ISERROR(VLOOKUP(A95,'[1]Z09 政府性基金预算财政拨款收入支出决算表(财决09表)'!$A$10:$T$200,11,FALSE)),"",VLOOKUP(A95,'[1]Z09 政府性基金预算财政拨款收入支出决算表(财决09表)'!$A$10:$T$200,11,FALSE))</f>
        <v/>
      </c>
      <c r="G95" s="21" t="str">
        <f>IF(ISERROR(VLOOKUP(A95,'[1]Z09 政府性基金预算财政拨款收入支出决算表(财决09表)'!$A$10:$T$200,12,FALSE)),"",VLOOKUP(A95,'[1]Z09 政府性基金预算财政拨款收入支出决算表(财决09表)'!$A$10:$T$200,12,FALSE))</f>
        <v/>
      </c>
      <c r="H95" s="21" t="str">
        <f>IF(ISERROR(VLOOKUP(A95,'[1]Z09 政府性基金预算财政拨款收入支出决算表(财决09表)'!$A$10:$T$200,15,FALSE)),"",VLOOKUP(A95,'[1]Z09 政府性基金预算财政拨款收入支出决算表(财决09表)'!$A$10:$T$200,15,FALSE))</f>
        <v/>
      </c>
      <c r="I95" s="21" t="str">
        <f>IF(ISERROR(VLOOKUP(A95,'[1]Z09 政府性基金预算财政拨款收入支出决算表(财决09表)'!$A$10:$T$200,16,FALSE)),"",VLOOKUP(A95,'[1]Z09 政府性基金预算财政拨款收入支出决算表(财决09表)'!$A$10:$T$200,16,FALSE))</f>
        <v/>
      </c>
      <c r="J95" s="8">
        <f>'[1]Z09 政府性基金预算财政拨款收入支出决算表(财决09表)'!$A92</f>
        <v>0</v>
      </c>
      <c r="K95" s="31">
        <f>'[1]Z09 政府性基金预算财政拨款收入支出决算表(财决09表)'!$E92+'[1]Z09 政府性基金预算财政拨款收入支出决算表(财决09表)'!$H92+'[1]Z09 政府性基金预算财政拨款收入支出决算表(财决09表)'!$K92+'[1]Z09 政府性基金预算财政拨款收入支出决算表(财决09表)'!$P92</f>
        <v>0</v>
      </c>
      <c r="L95" s="8" t="str">
        <f t="shared" si="4"/>
        <v/>
      </c>
    </row>
    <row r="96" spans="1:12" ht="22.5" customHeight="1">
      <c r="A96" s="19" t="str">
        <f t="shared" ref="A96:A159" si="5">IF(J96&gt;0,J96,"")</f>
        <v/>
      </c>
      <c r="B96" s="19"/>
      <c r="C96" s="20" t="str">
        <f>IF(ISERROR(VLOOKUP(A96,'[1]Z09 政府性基金预算财政拨款收入支出决算表(财决09表)'!$A$10:$T$200,4,FALSE)),"",VLOOKUP(A96,'[1]Z09 政府性基金预算财政拨款收入支出决算表(财决09表)'!$A$10:$T$200,4,FALSE))</f>
        <v/>
      </c>
      <c r="D96" s="21" t="str">
        <f>IF(ISERROR(VLOOKUP(A96,'[1]Z09 政府性基金预算财政拨款收入支出决算表(财决09表)'!$A$10:$T$200,5,FALSE)),"",VLOOKUP(A96,'[1]Z09 政府性基金预算财政拨款收入支出决算表(财决09表)'!$A$10:$T$200,5,FALSE))</f>
        <v/>
      </c>
      <c r="E96" s="21" t="str">
        <f>IF(ISERROR(VLOOKUP(A96,'[1]Z09 政府性基金预算财政拨款收入支出决算表(财决09表)'!$A$10:$T$200,8,FALSE)),"",VLOOKUP(A96,'[1]Z09 政府性基金预算财政拨款收入支出决算表(财决09表)'!$A$10:$T$200,8,FALSE))</f>
        <v/>
      </c>
      <c r="F96" s="21" t="str">
        <f>IF(ISERROR(VLOOKUP(A96,'[1]Z09 政府性基金预算财政拨款收入支出决算表(财决09表)'!$A$10:$T$200,11,FALSE)),"",VLOOKUP(A96,'[1]Z09 政府性基金预算财政拨款收入支出决算表(财决09表)'!$A$10:$T$200,11,FALSE))</f>
        <v/>
      </c>
      <c r="G96" s="21" t="str">
        <f>IF(ISERROR(VLOOKUP(A96,'[1]Z09 政府性基金预算财政拨款收入支出决算表(财决09表)'!$A$10:$T$200,12,FALSE)),"",VLOOKUP(A96,'[1]Z09 政府性基金预算财政拨款收入支出决算表(财决09表)'!$A$10:$T$200,12,FALSE))</f>
        <v/>
      </c>
      <c r="H96" s="21" t="str">
        <f>IF(ISERROR(VLOOKUP(A96,'[1]Z09 政府性基金预算财政拨款收入支出决算表(财决09表)'!$A$10:$T$200,15,FALSE)),"",VLOOKUP(A96,'[1]Z09 政府性基金预算财政拨款收入支出决算表(财决09表)'!$A$10:$T$200,15,FALSE))</f>
        <v/>
      </c>
      <c r="I96" s="21" t="str">
        <f>IF(ISERROR(VLOOKUP(A96,'[1]Z09 政府性基金预算财政拨款收入支出决算表(财决09表)'!$A$10:$T$200,16,FALSE)),"",VLOOKUP(A96,'[1]Z09 政府性基金预算财政拨款收入支出决算表(财决09表)'!$A$10:$T$200,16,FALSE))</f>
        <v/>
      </c>
      <c r="J96" s="8">
        <f>'[1]Z09 政府性基金预算财政拨款收入支出决算表(财决09表)'!$A93</f>
        <v>0</v>
      </c>
      <c r="K96" s="31">
        <f>'[1]Z09 政府性基金预算财政拨款收入支出决算表(财决09表)'!$E93+'[1]Z09 政府性基金预算财政拨款收入支出决算表(财决09表)'!$H93+'[1]Z09 政府性基金预算财政拨款收入支出决算表(财决09表)'!$K93+'[1]Z09 政府性基金预算财政拨款收入支出决算表(财决09表)'!$P93</f>
        <v>0</v>
      </c>
      <c r="L96" s="8" t="str">
        <f t="shared" si="4"/>
        <v/>
      </c>
    </row>
    <row r="97" spans="1:12" ht="22.5" customHeight="1">
      <c r="A97" s="19" t="str">
        <f t="shared" si="5"/>
        <v/>
      </c>
      <c r="B97" s="19"/>
      <c r="C97" s="20" t="str">
        <f>IF(ISERROR(VLOOKUP(A97,'[1]Z09 政府性基金预算财政拨款收入支出决算表(财决09表)'!$A$10:$T$200,4,FALSE)),"",VLOOKUP(A97,'[1]Z09 政府性基金预算财政拨款收入支出决算表(财决09表)'!$A$10:$T$200,4,FALSE))</f>
        <v/>
      </c>
      <c r="D97" s="21" t="str">
        <f>IF(ISERROR(VLOOKUP(A97,'[1]Z09 政府性基金预算财政拨款收入支出决算表(财决09表)'!$A$10:$T$200,5,FALSE)),"",VLOOKUP(A97,'[1]Z09 政府性基金预算财政拨款收入支出决算表(财决09表)'!$A$10:$T$200,5,FALSE))</f>
        <v/>
      </c>
      <c r="E97" s="21" t="str">
        <f>IF(ISERROR(VLOOKUP(A97,'[1]Z09 政府性基金预算财政拨款收入支出决算表(财决09表)'!$A$10:$T$200,8,FALSE)),"",VLOOKUP(A97,'[1]Z09 政府性基金预算财政拨款收入支出决算表(财决09表)'!$A$10:$T$200,8,FALSE))</f>
        <v/>
      </c>
      <c r="F97" s="21" t="str">
        <f>IF(ISERROR(VLOOKUP(A97,'[1]Z09 政府性基金预算财政拨款收入支出决算表(财决09表)'!$A$10:$T$200,11,FALSE)),"",VLOOKUP(A97,'[1]Z09 政府性基金预算财政拨款收入支出决算表(财决09表)'!$A$10:$T$200,11,FALSE))</f>
        <v/>
      </c>
      <c r="G97" s="21" t="str">
        <f>IF(ISERROR(VLOOKUP(A97,'[1]Z09 政府性基金预算财政拨款收入支出决算表(财决09表)'!$A$10:$T$200,12,FALSE)),"",VLOOKUP(A97,'[1]Z09 政府性基金预算财政拨款收入支出决算表(财决09表)'!$A$10:$T$200,12,FALSE))</f>
        <v/>
      </c>
      <c r="H97" s="21" t="str">
        <f>IF(ISERROR(VLOOKUP(A97,'[1]Z09 政府性基金预算财政拨款收入支出决算表(财决09表)'!$A$10:$T$200,15,FALSE)),"",VLOOKUP(A97,'[1]Z09 政府性基金预算财政拨款收入支出决算表(财决09表)'!$A$10:$T$200,15,FALSE))</f>
        <v/>
      </c>
      <c r="I97" s="21" t="str">
        <f>IF(ISERROR(VLOOKUP(A97,'[1]Z09 政府性基金预算财政拨款收入支出决算表(财决09表)'!$A$10:$T$200,16,FALSE)),"",VLOOKUP(A97,'[1]Z09 政府性基金预算财政拨款收入支出决算表(财决09表)'!$A$10:$T$200,16,FALSE))</f>
        <v/>
      </c>
      <c r="J97" s="8">
        <f>'[1]Z09 政府性基金预算财政拨款收入支出决算表(财决09表)'!$A94</f>
        <v>0</v>
      </c>
      <c r="K97" s="31">
        <f>'[1]Z09 政府性基金预算财政拨款收入支出决算表(财决09表)'!$E94+'[1]Z09 政府性基金预算财政拨款收入支出决算表(财决09表)'!$H94+'[1]Z09 政府性基金预算财政拨款收入支出决算表(财决09表)'!$K94+'[1]Z09 政府性基金预算财政拨款收入支出决算表(财决09表)'!$P94</f>
        <v>0</v>
      </c>
      <c r="L97" s="8" t="str">
        <f t="shared" si="4"/>
        <v/>
      </c>
    </row>
    <row r="98" spans="1:12" ht="22.5" customHeight="1">
      <c r="A98" s="19" t="str">
        <f t="shared" si="5"/>
        <v/>
      </c>
      <c r="B98" s="19"/>
      <c r="C98" s="20" t="str">
        <f>IF(ISERROR(VLOOKUP(A98,'[1]Z09 政府性基金预算财政拨款收入支出决算表(财决09表)'!$A$10:$T$200,4,FALSE)),"",VLOOKUP(A98,'[1]Z09 政府性基金预算财政拨款收入支出决算表(财决09表)'!$A$10:$T$200,4,FALSE))</f>
        <v/>
      </c>
      <c r="D98" s="21" t="str">
        <f>IF(ISERROR(VLOOKUP(A98,'[1]Z09 政府性基金预算财政拨款收入支出决算表(财决09表)'!$A$10:$T$200,5,FALSE)),"",VLOOKUP(A98,'[1]Z09 政府性基金预算财政拨款收入支出决算表(财决09表)'!$A$10:$T$200,5,FALSE))</f>
        <v/>
      </c>
      <c r="E98" s="21" t="str">
        <f>IF(ISERROR(VLOOKUP(A98,'[1]Z09 政府性基金预算财政拨款收入支出决算表(财决09表)'!$A$10:$T$200,8,FALSE)),"",VLOOKUP(A98,'[1]Z09 政府性基金预算财政拨款收入支出决算表(财决09表)'!$A$10:$T$200,8,FALSE))</f>
        <v/>
      </c>
      <c r="F98" s="21" t="str">
        <f>IF(ISERROR(VLOOKUP(A98,'[1]Z09 政府性基金预算财政拨款收入支出决算表(财决09表)'!$A$10:$T$200,11,FALSE)),"",VLOOKUP(A98,'[1]Z09 政府性基金预算财政拨款收入支出决算表(财决09表)'!$A$10:$T$200,11,FALSE))</f>
        <v/>
      </c>
      <c r="G98" s="21" t="str">
        <f>IF(ISERROR(VLOOKUP(A98,'[1]Z09 政府性基金预算财政拨款收入支出决算表(财决09表)'!$A$10:$T$200,12,FALSE)),"",VLOOKUP(A98,'[1]Z09 政府性基金预算财政拨款收入支出决算表(财决09表)'!$A$10:$T$200,12,FALSE))</f>
        <v/>
      </c>
      <c r="H98" s="21" t="str">
        <f>IF(ISERROR(VLOOKUP(A98,'[1]Z09 政府性基金预算财政拨款收入支出决算表(财决09表)'!$A$10:$T$200,15,FALSE)),"",VLOOKUP(A98,'[1]Z09 政府性基金预算财政拨款收入支出决算表(财决09表)'!$A$10:$T$200,15,FALSE))</f>
        <v/>
      </c>
      <c r="I98" s="21" t="str">
        <f>IF(ISERROR(VLOOKUP(A98,'[1]Z09 政府性基金预算财政拨款收入支出决算表(财决09表)'!$A$10:$T$200,16,FALSE)),"",VLOOKUP(A98,'[1]Z09 政府性基金预算财政拨款收入支出决算表(财决09表)'!$A$10:$T$200,16,FALSE))</f>
        <v/>
      </c>
      <c r="J98" s="8">
        <f>'[1]Z09 政府性基金预算财政拨款收入支出决算表(财决09表)'!$A95</f>
        <v>0</v>
      </c>
      <c r="K98" s="31">
        <f>'[1]Z09 政府性基金预算财政拨款收入支出决算表(财决09表)'!$E95+'[1]Z09 政府性基金预算财政拨款收入支出决算表(财决09表)'!$H95+'[1]Z09 政府性基金预算财政拨款收入支出决算表(财决09表)'!$K95+'[1]Z09 政府性基金预算财政拨款收入支出决算表(财决09表)'!$P95</f>
        <v>0</v>
      </c>
      <c r="L98" s="8" t="str">
        <f t="shared" si="4"/>
        <v/>
      </c>
    </row>
    <row r="99" spans="1:12" ht="22.5" customHeight="1">
      <c r="A99" s="19" t="str">
        <f t="shared" si="5"/>
        <v/>
      </c>
      <c r="B99" s="19"/>
      <c r="C99" s="20" t="str">
        <f>IF(ISERROR(VLOOKUP(A99,'[1]Z09 政府性基金预算财政拨款收入支出决算表(财决09表)'!$A$10:$T$200,4,FALSE)),"",VLOOKUP(A99,'[1]Z09 政府性基金预算财政拨款收入支出决算表(财决09表)'!$A$10:$T$200,4,FALSE))</f>
        <v/>
      </c>
      <c r="D99" s="21" t="str">
        <f>IF(ISERROR(VLOOKUP(A99,'[1]Z09 政府性基金预算财政拨款收入支出决算表(财决09表)'!$A$10:$T$200,5,FALSE)),"",VLOOKUP(A99,'[1]Z09 政府性基金预算财政拨款收入支出决算表(财决09表)'!$A$10:$T$200,5,FALSE))</f>
        <v/>
      </c>
      <c r="E99" s="21" t="str">
        <f>IF(ISERROR(VLOOKUP(A99,'[1]Z09 政府性基金预算财政拨款收入支出决算表(财决09表)'!$A$10:$T$200,8,FALSE)),"",VLOOKUP(A99,'[1]Z09 政府性基金预算财政拨款收入支出决算表(财决09表)'!$A$10:$T$200,8,FALSE))</f>
        <v/>
      </c>
      <c r="F99" s="21" t="str">
        <f>IF(ISERROR(VLOOKUP(A99,'[1]Z09 政府性基金预算财政拨款收入支出决算表(财决09表)'!$A$10:$T$200,11,FALSE)),"",VLOOKUP(A99,'[1]Z09 政府性基金预算财政拨款收入支出决算表(财决09表)'!$A$10:$T$200,11,FALSE))</f>
        <v/>
      </c>
      <c r="G99" s="21" t="str">
        <f>IF(ISERROR(VLOOKUP(A99,'[1]Z09 政府性基金预算财政拨款收入支出决算表(财决09表)'!$A$10:$T$200,12,FALSE)),"",VLOOKUP(A99,'[1]Z09 政府性基金预算财政拨款收入支出决算表(财决09表)'!$A$10:$T$200,12,FALSE))</f>
        <v/>
      </c>
      <c r="H99" s="21" t="str">
        <f>IF(ISERROR(VLOOKUP(A99,'[1]Z09 政府性基金预算财政拨款收入支出决算表(财决09表)'!$A$10:$T$200,15,FALSE)),"",VLOOKUP(A99,'[1]Z09 政府性基金预算财政拨款收入支出决算表(财决09表)'!$A$10:$T$200,15,FALSE))</f>
        <v/>
      </c>
      <c r="I99" s="21" t="str">
        <f>IF(ISERROR(VLOOKUP(A99,'[1]Z09 政府性基金预算财政拨款收入支出决算表(财决09表)'!$A$10:$T$200,16,FALSE)),"",VLOOKUP(A99,'[1]Z09 政府性基金预算财政拨款收入支出决算表(财决09表)'!$A$10:$T$200,16,FALSE))</f>
        <v/>
      </c>
      <c r="J99" s="8">
        <f>'[1]Z09 政府性基金预算财政拨款收入支出决算表(财决09表)'!$A96</f>
        <v>0</v>
      </c>
      <c r="K99" s="31">
        <f>'[1]Z09 政府性基金预算财政拨款收入支出决算表(财决09表)'!$E96+'[1]Z09 政府性基金预算财政拨款收入支出决算表(财决09表)'!$H96+'[1]Z09 政府性基金预算财政拨款收入支出决算表(财决09表)'!$K96+'[1]Z09 政府性基金预算财政拨款收入支出决算表(财决09表)'!$P96</f>
        <v>0</v>
      </c>
      <c r="L99" s="8" t="str">
        <f t="shared" si="4"/>
        <v/>
      </c>
    </row>
    <row r="100" spans="1:12" ht="22.5" customHeight="1">
      <c r="A100" s="19" t="str">
        <f t="shared" si="5"/>
        <v/>
      </c>
      <c r="B100" s="19"/>
      <c r="C100" s="20" t="str">
        <f>IF(ISERROR(VLOOKUP(A100,'[1]Z09 政府性基金预算财政拨款收入支出决算表(财决09表)'!$A$10:$T$200,4,FALSE)),"",VLOOKUP(A100,'[1]Z09 政府性基金预算财政拨款收入支出决算表(财决09表)'!$A$10:$T$200,4,FALSE))</f>
        <v/>
      </c>
      <c r="D100" s="21" t="str">
        <f>IF(ISERROR(VLOOKUP(A100,'[1]Z09 政府性基金预算财政拨款收入支出决算表(财决09表)'!$A$10:$T$200,5,FALSE)),"",VLOOKUP(A100,'[1]Z09 政府性基金预算财政拨款收入支出决算表(财决09表)'!$A$10:$T$200,5,FALSE))</f>
        <v/>
      </c>
      <c r="E100" s="21" t="str">
        <f>IF(ISERROR(VLOOKUP(A100,'[1]Z09 政府性基金预算财政拨款收入支出决算表(财决09表)'!$A$10:$T$200,8,FALSE)),"",VLOOKUP(A100,'[1]Z09 政府性基金预算财政拨款收入支出决算表(财决09表)'!$A$10:$T$200,8,FALSE))</f>
        <v/>
      </c>
      <c r="F100" s="21" t="str">
        <f>IF(ISERROR(VLOOKUP(A100,'[1]Z09 政府性基金预算财政拨款收入支出决算表(财决09表)'!$A$10:$T$200,11,FALSE)),"",VLOOKUP(A100,'[1]Z09 政府性基金预算财政拨款收入支出决算表(财决09表)'!$A$10:$T$200,11,FALSE))</f>
        <v/>
      </c>
      <c r="G100" s="21" t="str">
        <f>IF(ISERROR(VLOOKUP(A100,'[1]Z09 政府性基金预算财政拨款收入支出决算表(财决09表)'!$A$10:$T$200,12,FALSE)),"",VLOOKUP(A100,'[1]Z09 政府性基金预算财政拨款收入支出决算表(财决09表)'!$A$10:$T$200,12,FALSE))</f>
        <v/>
      </c>
      <c r="H100" s="21" t="str">
        <f>IF(ISERROR(VLOOKUP(A100,'[1]Z09 政府性基金预算财政拨款收入支出决算表(财决09表)'!$A$10:$T$200,15,FALSE)),"",VLOOKUP(A100,'[1]Z09 政府性基金预算财政拨款收入支出决算表(财决09表)'!$A$10:$T$200,15,FALSE))</f>
        <v/>
      </c>
      <c r="I100" s="21" t="str">
        <f>IF(ISERROR(VLOOKUP(A100,'[1]Z09 政府性基金预算财政拨款收入支出决算表(财决09表)'!$A$10:$T$200,16,FALSE)),"",VLOOKUP(A100,'[1]Z09 政府性基金预算财政拨款收入支出决算表(财决09表)'!$A$10:$T$200,16,FALSE))</f>
        <v/>
      </c>
      <c r="J100" s="8">
        <f>'[1]Z09 政府性基金预算财政拨款收入支出决算表(财决09表)'!$A97</f>
        <v>0</v>
      </c>
      <c r="K100" s="31">
        <f>'[1]Z09 政府性基金预算财政拨款收入支出决算表(财决09表)'!$E97+'[1]Z09 政府性基金预算财政拨款收入支出决算表(财决09表)'!$H97+'[1]Z09 政府性基金预算财政拨款收入支出决算表(财决09表)'!$K97+'[1]Z09 政府性基金预算财政拨款收入支出决算表(财决09表)'!$P97</f>
        <v>0</v>
      </c>
      <c r="L100" s="8" t="str">
        <f t="shared" si="4"/>
        <v/>
      </c>
    </row>
    <row r="101" spans="1:12" ht="22.5" customHeight="1">
      <c r="A101" s="19" t="str">
        <f t="shared" si="5"/>
        <v/>
      </c>
      <c r="B101" s="19"/>
      <c r="C101" s="20" t="str">
        <f>IF(ISERROR(VLOOKUP(A101,'[1]Z09 政府性基金预算财政拨款收入支出决算表(财决09表)'!$A$10:$T$200,4,FALSE)),"",VLOOKUP(A101,'[1]Z09 政府性基金预算财政拨款收入支出决算表(财决09表)'!$A$10:$T$200,4,FALSE))</f>
        <v/>
      </c>
      <c r="D101" s="21" t="str">
        <f>IF(ISERROR(VLOOKUP(A101,'[1]Z09 政府性基金预算财政拨款收入支出决算表(财决09表)'!$A$10:$T$200,5,FALSE)),"",VLOOKUP(A101,'[1]Z09 政府性基金预算财政拨款收入支出决算表(财决09表)'!$A$10:$T$200,5,FALSE))</f>
        <v/>
      </c>
      <c r="E101" s="21" t="str">
        <f>IF(ISERROR(VLOOKUP(A101,'[1]Z09 政府性基金预算财政拨款收入支出决算表(财决09表)'!$A$10:$T$200,8,FALSE)),"",VLOOKUP(A101,'[1]Z09 政府性基金预算财政拨款收入支出决算表(财决09表)'!$A$10:$T$200,8,FALSE))</f>
        <v/>
      </c>
      <c r="F101" s="21" t="str">
        <f>IF(ISERROR(VLOOKUP(A101,'[1]Z09 政府性基金预算财政拨款收入支出决算表(财决09表)'!$A$10:$T$200,11,FALSE)),"",VLOOKUP(A101,'[1]Z09 政府性基金预算财政拨款收入支出决算表(财决09表)'!$A$10:$T$200,11,FALSE))</f>
        <v/>
      </c>
      <c r="G101" s="21" t="str">
        <f>IF(ISERROR(VLOOKUP(A101,'[1]Z09 政府性基金预算财政拨款收入支出决算表(财决09表)'!$A$10:$T$200,12,FALSE)),"",VLOOKUP(A101,'[1]Z09 政府性基金预算财政拨款收入支出决算表(财决09表)'!$A$10:$T$200,12,FALSE))</f>
        <v/>
      </c>
      <c r="H101" s="21" t="str">
        <f>IF(ISERROR(VLOOKUP(A101,'[1]Z09 政府性基金预算财政拨款收入支出决算表(财决09表)'!$A$10:$T$200,15,FALSE)),"",VLOOKUP(A101,'[1]Z09 政府性基金预算财政拨款收入支出决算表(财决09表)'!$A$10:$T$200,15,FALSE))</f>
        <v/>
      </c>
      <c r="I101" s="21" t="str">
        <f>IF(ISERROR(VLOOKUP(A101,'[1]Z09 政府性基金预算财政拨款收入支出决算表(财决09表)'!$A$10:$T$200,16,FALSE)),"",VLOOKUP(A101,'[1]Z09 政府性基金预算财政拨款收入支出决算表(财决09表)'!$A$10:$T$200,16,FALSE))</f>
        <v/>
      </c>
      <c r="J101" s="8">
        <f>'[1]Z09 政府性基金预算财政拨款收入支出决算表(财决09表)'!$A98</f>
        <v>0</v>
      </c>
      <c r="K101" s="31">
        <f>'[1]Z09 政府性基金预算财政拨款收入支出决算表(财决09表)'!$E98+'[1]Z09 政府性基金预算财政拨款收入支出决算表(财决09表)'!$H98+'[1]Z09 政府性基金预算财政拨款收入支出决算表(财决09表)'!$K98+'[1]Z09 政府性基金预算财政拨款收入支出决算表(财决09表)'!$P98</f>
        <v>0</v>
      </c>
      <c r="L101" s="8" t="str">
        <f t="shared" si="4"/>
        <v/>
      </c>
    </row>
    <row r="102" spans="1:12" ht="22.5" customHeight="1">
      <c r="A102" s="19" t="str">
        <f t="shared" si="5"/>
        <v/>
      </c>
      <c r="B102" s="19"/>
      <c r="C102" s="20" t="str">
        <f>IF(ISERROR(VLOOKUP(A102,'[1]Z09 政府性基金预算财政拨款收入支出决算表(财决09表)'!$A$10:$T$200,4,FALSE)),"",VLOOKUP(A102,'[1]Z09 政府性基金预算财政拨款收入支出决算表(财决09表)'!$A$10:$T$200,4,FALSE))</f>
        <v/>
      </c>
      <c r="D102" s="21" t="str">
        <f>IF(ISERROR(VLOOKUP(A102,'[1]Z09 政府性基金预算财政拨款收入支出决算表(财决09表)'!$A$10:$T$200,5,FALSE)),"",VLOOKUP(A102,'[1]Z09 政府性基金预算财政拨款收入支出决算表(财决09表)'!$A$10:$T$200,5,FALSE))</f>
        <v/>
      </c>
      <c r="E102" s="21" t="str">
        <f>IF(ISERROR(VLOOKUP(A102,'[1]Z09 政府性基金预算财政拨款收入支出决算表(财决09表)'!$A$10:$T$200,8,FALSE)),"",VLOOKUP(A102,'[1]Z09 政府性基金预算财政拨款收入支出决算表(财决09表)'!$A$10:$T$200,8,FALSE))</f>
        <v/>
      </c>
      <c r="F102" s="21" t="str">
        <f>IF(ISERROR(VLOOKUP(A102,'[1]Z09 政府性基金预算财政拨款收入支出决算表(财决09表)'!$A$10:$T$200,11,FALSE)),"",VLOOKUP(A102,'[1]Z09 政府性基金预算财政拨款收入支出决算表(财决09表)'!$A$10:$T$200,11,FALSE))</f>
        <v/>
      </c>
      <c r="G102" s="21" t="str">
        <f>IF(ISERROR(VLOOKUP(A102,'[1]Z09 政府性基金预算财政拨款收入支出决算表(财决09表)'!$A$10:$T$200,12,FALSE)),"",VLOOKUP(A102,'[1]Z09 政府性基金预算财政拨款收入支出决算表(财决09表)'!$A$10:$T$200,12,FALSE))</f>
        <v/>
      </c>
      <c r="H102" s="21" t="str">
        <f>IF(ISERROR(VLOOKUP(A102,'[1]Z09 政府性基金预算财政拨款收入支出决算表(财决09表)'!$A$10:$T$200,15,FALSE)),"",VLOOKUP(A102,'[1]Z09 政府性基金预算财政拨款收入支出决算表(财决09表)'!$A$10:$T$200,15,FALSE))</f>
        <v/>
      </c>
      <c r="I102" s="21" t="str">
        <f>IF(ISERROR(VLOOKUP(A102,'[1]Z09 政府性基金预算财政拨款收入支出决算表(财决09表)'!$A$10:$T$200,16,FALSE)),"",VLOOKUP(A102,'[1]Z09 政府性基金预算财政拨款收入支出决算表(财决09表)'!$A$10:$T$200,16,FALSE))</f>
        <v/>
      </c>
      <c r="J102" s="8">
        <f>'[1]Z09 政府性基金预算财政拨款收入支出决算表(财决09表)'!$A99</f>
        <v>0</v>
      </c>
      <c r="K102" s="31">
        <f>'[1]Z09 政府性基金预算财政拨款收入支出决算表(财决09表)'!$E99+'[1]Z09 政府性基金预算财政拨款收入支出决算表(财决09表)'!$H99+'[1]Z09 政府性基金预算财政拨款收入支出决算表(财决09表)'!$K99+'[1]Z09 政府性基金预算财政拨款收入支出决算表(财决09表)'!$P99</f>
        <v>0</v>
      </c>
      <c r="L102" s="8" t="str">
        <f t="shared" si="4"/>
        <v/>
      </c>
    </row>
    <row r="103" spans="1:12" ht="22.5" customHeight="1">
      <c r="A103" s="19" t="str">
        <f t="shared" si="5"/>
        <v/>
      </c>
      <c r="B103" s="19"/>
      <c r="C103" s="20" t="str">
        <f>IF(ISERROR(VLOOKUP(A103,'[1]Z09 政府性基金预算财政拨款收入支出决算表(财决09表)'!$A$10:$T$200,4,FALSE)),"",VLOOKUP(A103,'[1]Z09 政府性基金预算财政拨款收入支出决算表(财决09表)'!$A$10:$T$200,4,FALSE))</f>
        <v/>
      </c>
      <c r="D103" s="21" t="str">
        <f>IF(ISERROR(VLOOKUP(A103,'[1]Z09 政府性基金预算财政拨款收入支出决算表(财决09表)'!$A$10:$T$200,5,FALSE)),"",VLOOKUP(A103,'[1]Z09 政府性基金预算财政拨款收入支出决算表(财决09表)'!$A$10:$T$200,5,FALSE))</f>
        <v/>
      </c>
      <c r="E103" s="21" t="str">
        <f>IF(ISERROR(VLOOKUP(A103,'[1]Z09 政府性基金预算财政拨款收入支出决算表(财决09表)'!$A$10:$T$200,8,FALSE)),"",VLOOKUP(A103,'[1]Z09 政府性基金预算财政拨款收入支出决算表(财决09表)'!$A$10:$T$200,8,FALSE))</f>
        <v/>
      </c>
      <c r="F103" s="21" t="str">
        <f>IF(ISERROR(VLOOKUP(A103,'[1]Z09 政府性基金预算财政拨款收入支出决算表(财决09表)'!$A$10:$T$200,11,FALSE)),"",VLOOKUP(A103,'[1]Z09 政府性基金预算财政拨款收入支出决算表(财决09表)'!$A$10:$T$200,11,FALSE))</f>
        <v/>
      </c>
      <c r="G103" s="21" t="str">
        <f>IF(ISERROR(VLOOKUP(A103,'[1]Z09 政府性基金预算财政拨款收入支出决算表(财决09表)'!$A$10:$T$200,12,FALSE)),"",VLOOKUP(A103,'[1]Z09 政府性基金预算财政拨款收入支出决算表(财决09表)'!$A$10:$T$200,12,FALSE))</f>
        <v/>
      </c>
      <c r="H103" s="21" t="str">
        <f>IF(ISERROR(VLOOKUP(A103,'[1]Z09 政府性基金预算财政拨款收入支出决算表(财决09表)'!$A$10:$T$200,15,FALSE)),"",VLOOKUP(A103,'[1]Z09 政府性基金预算财政拨款收入支出决算表(财决09表)'!$A$10:$T$200,15,FALSE))</f>
        <v/>
      </c>
      <c r="I103" s="21" t="str">
        <f>IF(ISERROR(VLOOKUP(A103,'[1]Z09 政府性基金预算财政拨款收入支出决算表(财决09表)'!$A$10:$T$200,16,FALSE)),"",VLOOKUP(A103,'[1]Z09 政府性基金预算财政拨款收入支出决算表(财决09表)'!$A$10:$T$200,16,FALSE))</f>
        <v/>
      </c>
      <c r="J103" s="8">
        <f>'[1]Z09 政府性基金预算财政拨款收入支出决算表(财决09表)'!$A100</f>
        <v>0</v>
      </c>
      <c r="K103" s="31">
        <f>'[1]Z09 政府性基金预算财政拨款收入支出决算表(财决09表)'!$E100+'[1]Z09 政府性基金预算财政拨款收入支出决算表(财决09表)'!$H100+'[1]Z09 政府性基金预算财政拨款收入支出决算表(财决09表)'!$K100+'[1]Z09 政府性基金预算财政拨款收入支出决算表(财决09表)'!$P100</f>
        <v>0</v>
      </c>
      <c r="L103" s="8" t="str">
        <f t="shared" si="4"/>
        <v/>
      </c>
    </row>
    <row r="104" spans="1:12" ht="22.5" customHeight="1">
      <c r="A104" s="19" t="str">
        <f t="shared" si="5"/>
        <v/>
      </c>
      <c r="B104" s="19"/>
      <c r="C104" s="20" t="str">
        <f>IF(ISERROR(VLOOKUP(A104,'[1]Z09 政府性基金预算财政拨款收入支出决算表(财决09表)'!$A$10:$T$200,4,FALSE)),"",VLOOKUP(A104,'[1]Z09 政府性基金预算财政拨款收入支出决算表(财决09表)'!$A$10:$T$200,4,FALSE))</f>
        <v/>
      </c>
      <c r="D104" s="21" t="str">
        <f>IF(ISERROR(VLOOKUP(A104,'[1]Z09 政府性基金预算财政拨款收入支出决算表(财决09表)'!$A$10:$T$200,5,FALSE)),"",VLOOKUP(A104,'[1]Z09 政府性基金预算财政拨款收入支出决算表(财决09表)'!$A$10:$T$200,5,FALSE))</f>
        <v/>
      </c>
      <c r="E104" s="21" t="str">
        <f>IF(ISERROR(VLOOKUP(A104,'[1]Z09 政府性基金预算财政拨款收入支出决算表(财决09表)'!$A$10:$T$200,8,FALSE)),"",VLOOKUP(A104,'[1]Z09 政府性基金预算财政拨款收入支出决算表(财决09表)'!$A$10:$T$200,8,FALSE))</f>
        <v/>
      </c>
      <c r="F104" s="21" t="str">
        <f>IF(ISERROR(VLOOKUP(A104,'[1]Z09 政府性基金预算财政拨款收入支出决算表(财决09表)'!$A$10:$T$200,11,FALSE)),"",VLOOKUP(A104,'[1]Z09 政府性基金预算财政拨款收入支出决算表(财决09表)'!$A$10:$T$200,11,FALSE))</f>
        <v/>
      </c>
      <c r="G104" s="21" t="str">
        <f>IF(ISERROR(VLOOKUP(A104,'[1]Z09 政府性基金预算财政拨款收入支出决算表(财决09表)'!$A$10:$T$200,12,FALSE)),"",VLOOKUP(A104,'[1]Z09 政府性基金预算财政拨款收入支出决算表(财决09表)'!$A$10:$T$200,12,FALSE))</f>
        <v/>
      </c>
      <c r="H104" s="21" t="str">
        <f>IF(ISERROR(VLOOKUP(A104,'[1]Z09 政府性基金预算财政拨款收入支出决算表(财决09表)'!$A$10:$T$200,15,FALSE)),"",VLOOKUP(A104,'[1]Z09 政府性基金预算财政拨款收入支出决算表(财决09表)'!$A$10:$T$200,15,FALSE))</f>
        <v/>
      </c>
      <c r="I104" s="21" t="str">
        <f>IF(ISERROR(VLOOKUP(A104,'[1]Z09 政府性基金预算财政拨款收入支出决算表(财决09表)'!$A$10:$T$200,16,FALSE)),"",VLOOKUP(A104,'[1]Z09 政府性基金预算财政拨款收入支出决算表(财决09表)'!$A$10:$T$200,16,FALSE))</f>
        <v/>
      </c>
      <c r="J104" s="8">
        <f>'[1]Z09 政府性基金预算财政拨款收入支出决算表(财决09表)'!$A101</f>
        <v>0</v>
      </c>
      <c r="K104" s="31">
        <f>'[1]Z09 政府性基金预算财政拨款收入支出决算表(财决09表)'!$E101+'[1]Z09 政府性基金预算财政拨款收入支出决算表(财决09表)'!$H101+'[1]Z09 政府性基金预算财政拨款收入支出决算表(财决09表)'!$K101+'[1]Z09 政府性基金预算财政拨款收入支出决算表(财决09表)'!$P101</f>
        <v>0</v>
      </c>
      <c r="L104" s="8" t="str">
        <f t="shared" si="4"/>
        <v/>
      </c>
    </row>
    <row r="105" spans="1:12" ht="22.5" customHeight="1">
      <c r="A105" s="19" t="str">
        <f t="shared" si="5"/>
        <v/>
      </c>
      <c r="B105" s="19"/>
      <c r="C105" s="20" t="str">
        <f>IF(ISERROR(VLOOKUP(A105,'[1]Z09 政府性基金预算财政拨款收入支出决算表(财决09表)'!$A$10:$T$200,4,FALSE)),"",VLOOKUP(A105,'[1]Z09 政府性基金预算财政拨款收入支出决算表(财决09表)'!$A$10:$T$200,4,FALSE))</f>
        <v/>
      </c>
      <c r="D105" s="21" t="str">
        <f>IF(ISERROR(VLOOKUP(A105,'[1]Z09 政府性基金预算财政拨款收入支出决算表(财决09表)'!$A$10:$T$200,5,FALSE)),"",VLOOKUP(A105,'[1]Z09 政府性基金预算财政拨款收入支出决算表(财决09表)'!$A$10:$T$200,5,FALSE))</f>
        <v/>
      </c>
      <c r="E105" s="21" t="str">
        <f>IF(ISERROR(VLOOKUP(A105,'[1]Z09 政府性基金预算财政拨款收入支出决算表(财决09表)'!$A$10:$T$200,8,FALSE)),"",VLOOKUP(A105,'[1]Z09 政府性基金预算财政拨款收入支出决算表(财决09表)'!$A$10:$T$200,8,FALSE))</f>
        <v/>
      </c>
      <c r="F105" s="21" t="str">
        <f>IF(ISERROR(VLOOKUP(A105,'[1]Z09 政府性基金预算财政拨款收入支出决算表(财决09表)'!$A$10:$T$200,11,FALSE)),"",VLOOKUP(A105,'[1]Z09 政府性基金预算财政拨款收入支出决算表(财决09表)'!$A$10:$T$200,11,FALSE))</f>
        <v/>
      </c>
      <c r="G105" s="21" t="str">
        <f>IF(ISERROR(VLOOKUP(A105,'[1]Z09 政府性基金预算财政拨款收入支出决算表(财决09表)'!$A$10:$T$200,12,FALSE)),"",VLOOKUP(A105,'[1]Z09 政府性基金预算财政拨款收入支出决算表(财决09表)'!$A$10:$T$200,12,FALSE))</f>
        <v/>
      </c>
      <c r="H105" s="21" t="str">
        <f>IF(ISERROR(VLOOKUP(A105,'[1]Z09 政府性基金预算财政拨款收入支出决算表(财决09表)'!$A$10:$T$200,15,FALSE)),"",VLOOKUP(A105,'[1]Z09 政府性基金预算财政拨款收入支出决算表(财决09表)'!$A$10:$T$200,15,FALSE))</f>
        <v/>
      </c>
      <c r="I105" s="21" t="str">
        <f>IF(ISERROR(VLOOKUP(A105,'[1]Z09 政府性基金预算财政拨款收入支出决算表(财决09表)'!$A$10:$T$200,16,FALSE)),"",VLOOKUP(A105,'[1]Z09 政府性基金预算财政拨款收入支出决算表(财决09表)'!$A$10:$T$200,16,FALSE))</f>
        <v/>
      </c>
      <c r="J105" s="8">
        <f>'[1]Z09 政府性基金预算财政拨款收入支出决算表(财决09表)'!$A102</f>
        <v>0</v>
      </c>
      <c r="K105" s="31">
        <f>'[1]Z09 政府性基金预算财政拨款收入支出决算表(财决09表)'!$E102+'[1]Z09 政府性基金预算财政拨款收入支出决算表(财决09表)'!$H102+'[1]Z09 政府性基金预算财政拨款收入支出决算表(财决09表)'!$K102+'[1]Z09 政府性基金预算财政拨款收入支出决算表(财决09表)'!$P102</f>
        <v>0</v>
      </c>
      <c r="L105" s="8" t="str">
        <f t="shared" si="4"/>
        <v/>
      </c>
    </row>
    <row r="106" spans="1:12" ht="22.5" customHeight="1">
      <c r="A106" s="19" t="str">
        <f t="shared" si="5"/>
        <v/>
      </c>
      <c r="B106" s="19"/>
      <c r="C106" s="20" t="str">
        <f>IF(ISERROR(VLOOKUP(A106,'[1]Z09 政府性基金预算财政拨款收入支出决算表(财决09表)'!$A$10:$T$200,4,FALSE)),"",VLOOKUP(A106,'[1]Z09 政府性基金预算财政拨款收入支出决算表(财决09表)'!$A$10:$T$200,4,FALSE))</f>
        <v/>
      </c>
      <c r="D106" s="21" t="str">
        <f>IF(ISERROR(VLOOKUP(A106,'[1]Z09 政府性基金预算财政拨款收入支出决算表(财决09表)'!$A$10:$T$200,5,FALSE)),"",VLOOKUP(A106,'[1]Z09 政府性基金预算财政拨款收入支出决算表(财决09表)'!$A$10:$T$200,5,FALSE))</f>
        <v/>
      </c>
      <c r="E106" s="21" t="str">
        <f>IF(ISERROR(VLOOKUP(A106,'[1]Z09 政府性基金预算财政拨款收入支出决算表(财决09表)'!$A$10:$T$200,8,FALSE)),"",VLOOKUP(A106,'[1]Z09 政府性基金预算财政拨款收入支出决算表(财决09表)'!$A$10:$T$200,8,FALSE))</f>
        <v/>
      </c>
      <c r="F106" s="21" t="str">
        <f>IF(ISERROR(VLOOKUP(A106,'[1]Z09 政府性基金预算财政拨款收入支出决算表(财决09表)'!$A$10:$T$200,11,FALSE)),"",VLOOKUP(A106,'[1]Z09 政府性基金预算财政拨款收入支出决算表(财决09表)'!$A$10:$T$200,11,FALSE))</f>
        <v/>
      </c>
      <c r="G106" s="21" t="str">
        <f>IF(ISERROR(VLOOKUP(A106,'[1]Z09 政府性基金预算财政拨款收入支出决算表(财决09表)'!$A$10:$T$200,12,FALSE)),"",VLOOKUP(A106,'[1]Z09 政府性基金预算财政拨款收入支出决算表(财决09表)'!$A$10:$T$200,12,FALSE))</f>
        <v/>
      </c>
      <c r="H106" s="21" t="str">
        <f>IF(ISERROR(VLOOKUP(A106,'[1]Z09 政府性基金预算财政拨款收入支出决算表(财决09表)'!$A$10:$T$200,15,FALSE)),"",VLOOKUP(A106,'[1]Z09 政府性基金预算财政拨款收入支出决算表(财决09表)'!$A$10:$T$200,15,FALSE))</f>
        <v/>
      </c>
      <c r="I106" s="21" t="str">
        <f>IF(ISERROR(VLOOKUP(A106,'[1]Z09 政府性基金预算财政拨款收入支出决算表(财决09表)'!$A$10:$T$200,16,FALSE)),"",VLOOKUP(A106,'[1]Z09 政府性基金预算财政拨款收入支出决算表(财决09表)'!$A$10:$T$200,16,FALSE))</f>
        <v/>
      </c>
      <c r="J106" s="8">
        <f>'[1]Z09 政府性基金预算财政拨款收入支出决算表(财决09表)'!$A103</f>
        <v>0</v>
      </c>
      <c r="K106" s="31">
        <f>'[1]Z09 政府性基金预算财政拨款收入支出决算表(财决09表)'!$E103+'[1]Z09 政府性基金预算财政拨款收入支出决算表(财决09表)'!$H103+'[1]Z09 政府性基金预算财政拨款收入支出决算表(财决09表)'!$K103+'[1]Z09 政府性基金预算财政拨款收入支出决算表(财决09表)'!$P103</f>
        <v>0</v>
      </c>
      <c r="L106" s="8" t="str">
        <f t="shared" si="4"/>
        <v/>
      </c>
    </row>
    <row r="107" spans="1:12" ht="22.5" customHeight="1">
      <c r="A107" s="19" t="str">
        <f t="shared" si="5"/>
        <v/>
      </c>
      <c r="B107" s="19"/>
      <c r="C107" s="20" t="str">
        <f>IF(ISERROR(VLOOKUP(A107,'[1]Z09 政府性基金预算财政拨款收入支出决算表(财决09表)'!$A$10:$T$200,4,FALSE)),"",VLOOKUP(A107,'[1]Z09 政府性基金预算财政拨款收入支出决算表(财决09表)'!$A$10:$T$200,4,FALSE))</f>
        <v/>
      </c>
      <c r="D107" s="21" t="str">
        <f>IF(ISERROR(VLOOKUP(A107,'[1]Z09 政府性基金预算财政拨款收入支出决算表(财决09表)'!$A$10:$T$200,5,FALSE)),"",VLOOKUP(A107,'[1]Z09 政府性基金预算财政拨款收入支出决算表(财决09表)'!$A$10:$T$200,5,FALSE))</f>
        <v/>
      </c>
      <c r="E107" s="21" t="str">
        <f>IF(ISERROR(VLOOKUP(A107,'[1]Z09 政府性基金预算财政拨款收入支出决算表(财决09表)'!$A$10:$T$200,8,FALSE)),"",VLOOKUP(A107,'[1]Z09 政府性基金预算财政拨款收入支出决算表(财决09表)'!$A$10:$T$200,8,FALSE))</f>
        <v/>
      </c>
      <c r="F107" s="21" t="str">
        <f>IF(ISERROR(VLOOKUP(A107,'[1]Z09 政府性基金预算财政拨款收入支出决算表(财决09表)'!$A$10:$T$200,11,FALSE)),"",VLOOKUP(A107,'[1]Z09 政府性基金预算财政拨款收入支出决算表(财决09表)'!$A$10:$T$200,11,FALSE))</f>
        <v/>
      </c>
      <c r="G107" s="21" t="str">
        <f>IF(ISERROR(VLOOKUP(A107,'[1]Z09 政府性基金预算财政拨款收入支出决算表(财决09表)'!$A$10:$T$200,12,FALSE)),"",VLOOKUP(A107,'[1]Z09 政府性基金预算财政拨款收入支出决算表(财决09表)'!$A$10:$T$200,12,FALSE))</f>
        <v/>
      </c>
      <c r="H107" s="21" t="str">
        <f>IF(ISERROR(VLOOKUP(A107,'[1]Z09 政府性基金预算财政拨款收入支出决算表(财决09表)'!$A$10:$T$200,15,FALSE)),"",VLOOKUP(A107,'[1]Z09 政府性基金预算财政拨款收入支出决算表(财决09表)'!$A$10:$T$200,15,FALSE))</f>
        <v/>
      </c>
      <c r="I107" s="21" t="str">
        <f>IF(ISERROR(VLOOKUP(A107,'[1]Z09 政府性基金预算财政拨款收入支出决算表(财决09表)'!$A$10:$T$200,16,FALSE)),"",VLOOKUP(A107,'[1]Z09 政府性基金预算财政拨款收入支出决算表(财决09表)'!$A$10:$T$200,16,FALSE))</f>
        <v/>
      </c>
      <c r="J107" s="8">
        <f>'[1]Z09 政府性基金预算财政拨款收入支出决算表(财决09表)'!$A104</f>
        <v>0</v>
      </c>
      <c r="K107" s="31">
        <f>'[1]Z09 政府性基金预算财政拨款收入支出决算表(财决09表)'!$E104+'[1]Z09 政府性基金预算财政拨款收入支出决算表(财决09表)'!$H104+'[1]Z09 政府性基金预算财政拨款收入支出决算表(财决09表)'!$K104+'[1]Z09 政府性基金预算财政拨款收入支出决算表(财决09表)'!$P104</f>
        <v>0</v>
      </c>
      <c r="L107" s="8" t="str">
        <f t="shared" si="4"/>
        <v/>
      </c>
    </row>
    <row r="108" spans="1:12" ht="22.5" customHeight="1">
      <c r="A108" s="19" t="str">
        <f t="shared" si="5"/>
        <v/>
      </c>
      <c r="B108" s="19"/>
      <c r="C108" s="20" t="str">
        <f>IF(ISERROR(VLOOKUP(A108,'[1]Z09 政府性基金预算财政拨款收入支出决算表(财决09表)'!$A$10:$T$200,4,FALSE)),"",VLOOKUP(A108,'[1]Z09 政府性基金预算财政拨款收入支出决算表(财决09表)'!$A$10:$T$200,4,FALSE))</f>
        <v/>
      </c>
      <c r="D108" s="21" t="str">
        <f>IF(ISERROR(VLOOKUP(A108,'[1]Z09 政府性基金预算财政拨款收入支出决算表(财决09表)'!$A$10:$T$200,5,FALSE)),"",VLOOKUP(A108,'[1]Z09 政府性基金预算财政拨款收入支出决算表(财决09表)'!$A$10:$T$200,5,FALSE))</f>
        <v/>
      </c>
      <c r="E108" s="21" t="str">
        <f>IF(ISERROR(VLOOKUP(A108,'[1]Z09 政府性基金预算财政拨款收入支出决算表(财决09表)'!$A$10:$T$200,8,FALSE)),"",VLOOKUP(A108,'[1]Z09 政府性基金预算财政拨款收入支出决算表(财决09表)'!$A$10:$T$200,8,FALSE))</f>
        <v/>
      </c>
      <c r="F108" s="21" t="str">
        <f>IF(ISERROR(VLOOKUP(A108,'[1]Z09 政府性基金预算财政拨款收入支出决算表(财决09表)'!$A$10:$T$200,11,FALSE)),"",VLOOKUP(A108,'[1]Z09 政府性基金预算财政拨款收入支出决算表(财决09表)'!$A$10:$T$200,11,FALSE))</f>
        <v/>
      </c>
      <c r="G108" s="21" t="str">
        <f>IF(ISERROR(VLOOKUP(A108,'[1]Z09 政府性基金预算财政拨款收入支出决算表(财决09表)'!$A$10:$T$200,12,FALSE)),"",VLOOKUP(A108,'[1]Z09 政府性基金预算财政拨款收入支出决算表(财决09表)'!$A$10:$T$200,12,FALSE))</f>
        <v/>
      </c>
      <c r="H108" s="21" t="str">
        <f>IF(ISERROR(VLOOKUP(A108,'[1]Z09 政府性基金预算财政拨款收入支出决算表(财决09表)'!$A$10:$T$200,15,FALSE)),"",VLOOKUP(A108,'[1]Z09 政府性基金预算财政拨款收入支出决算表(财决09表)'!$A$10:$T$200,15,FALSE))</f>
        <v/>
      </c>
      <c r="I108" s="21" t="str">
        <f>IF(ISERROR(VLOOKUP(A108,'[1]Z09 政府性基金预算财政拨款收入支出决算表(财决09表)'!$A$10:$T$200,16,FALSE)),"",VLOOKUP(A108,'[1]Z09 政府性基金预算财政拨款收入支出决算表(财决09表)'!$A$10:$T$200,16,FALSE))</f>
        <v/>
      </c>
      <c r="J108" s="8">
        <f>'[1]Z09 政府性基金预算财政拨款收入支出决算表(财决09表)'!$A105</f>
        <v>0</v>
      </c>
      <c r="K108" s="31">
        <f>'[1]Z09 政府性基金预算财政拨款收入支出决算表(财决09表)'!$E105+'[1]Z09 政府性基金预算财政拨款收入支出决算表(财决09表)'!$H105+'[1]Z09 政府性基金预算财政拨款收入支出决算表(财决09表)'!$K105+'[1]Z09 政府性基金预算财政拨款收入支出决算表(财决09表)'!$P105</f>
        <v>0</v>
      </c>
      <c r="L108" s="8" t="str">
        <f t="shared" si="4"/>
        <v/>
      </c>
    </row>
    <row r="109" spans="1:12" ht="22.5" customHeight="1">
      <c r="A109" s="19" t="str">
        <f t="shared" si="5"/>
        <v/>
      </c>
      <c r="B109" s="19"/>
      <c r="C109" s="20" t="str">
        <f>IF(ISERROR(VLOOKUP(A109,'[1]Z09 政府性基金预算财政拨款收入支出决算表(财决09表)'!$A$10:$T$200,4,FALSE)),"",VLOOKUP(A109,'[1]Z09 政府性基金预算财政拨款收入支出决算表(财决09表)'!$A$10:$T$200,4,FALSE))</f>
        <v/>
      </c>
      <c r="D109" s="21" t="str">
        <f>IF(ISERROR(VLOOKUP(A109,'[1]Z09 政府性基金预算财政拨款收入支出决算表(财决09表)'!$A$10:$T$200,5,FALSE)),"",VLOOKUP(A109,'[1]Z09 政府性基金预算财政拨款收入支出决算表(财决09表)'!$A$10:$T$200,5,FALSE))</f>
        <v/>
      </c>
      <c r="E109" s="21" t="str">
        <f>IF(ISERROR(VLOOKUP(A109,'[1]Z09 政府性基金预算财政拨款收入支出决算表(财决09表)'!$A$10:$T$200,8,FALSE)),"",VLOOKUP(A109,'[1]Z09 政府性基金预算财政拨款收入支出决算表(财决09表)'!$A$10:$T$200,8,FALSE))</f>
        <v/>
      </c>
      <c r="F109" s="21" t="str">
        <f>IF(ISERROR(VLOOKUP(A109,'[1]Z09 政府性基金预算财政拨款收入支出决算表(财决09表)'!$A$10:$T$200,11,FALSE)),"",VLOOKUP(A109,'[1]Z09 政府性基金预算财政拨款收入支出决算表(财决09表)'!$A$10:$T$200,11,FALSE))</f>
        <v/>
      </c>
      <c r="G109" s="21" t="str">
        <f>IF(ISERROR(VLOOKUP(A109,'[1]Z09 政府性基金预算财政拨款收入支出决算表(财决09表)'!$A$10:$T$200,12,FALSE)),"",VLOOKUP(A109,'[1]Z09 政府性基金预算财政拨款收入支出决算表(财决09表)'!$A$10:$T$200,12,FALSE))</f>
        <v/>
      </c>
      <c r="H109" s="21" t="str">
        <f>IF(ISERROR(VLOOKUP(A109,'[1]Z09 政府性基金预算财政拨款收入支出决算表(财决09表)'!$A$10:$T$200,15,FALSE)),"",VLOOKUP(A109,'[1]Z09 政府性基金预算财政拨款收入支出决算表(财决09表)'!$A$10:$T$200,15,FALSE))</f>
        <v/>
      </c>
      <c r="I109" s="21" t="str">
        <f>IF(ISERROR(VLOOKUP(A109,'[1]Z09 政府性基金预算财政拨款收入支出决算表(财决09表)'!$A$10:$T$200,16,FALSE)),"",VLOOKUP(A109,'[1]Z09 政府性基金预算财政拨款收入支出决算表(财决09表)'!$A$10:$T$200,16,FALSE))</f>
        <v/>
      </c>
      <c r="J109" s="8">
        <f>'[1]Z09 政府性基金预算财政拨款收入支出决算表(财决09表)'!$A106</f>
        <v>0</v>
      </c>
      <c r="K109" s="31">
        <f>'[1]Z09 政府性基金预算财政拨款收入支出决算表(财决09表)'!$E106+'[1]Z09 政府性基金预算财政拨款收入支出决算表(财决09表)'!$H106+'[1]Z09 政府性基金预算财政拨款收入支出决算表(财决09表)'!$K106+'[1]Z09 政府性基金预算财政拨款收入支出决算表(财决09表)'!$P106</f>
        <v>0</v>
      </c>
      <c r="L109" s="8" t="str">
        <f t="shared" si="4"/>
        <v/>
      </c>
    </row>
    <row r="110" spans="1:12" ht="22.5" customHeight="1">
      <c r="A110" s="19" t="str">
        <f t="shared" si="5"/>
        <v/>
      </c>
      <c r="B110" s="19"/>
      <c r="C110" s="20" t="str">
        <f>IF(ISERROR(VLOOKUP(A110,'[1]Z09 政府性基金预算财政拨款收入支出决算表(财决09表)'!$A$10:$T$200,4,FALSE)),"",VLOOKUP(A110,'[1]Z09 政府性基金预算财政拨款收入支出决算表(财决09表)'!$A$10:$T$200,4,FALSE))</f>
        <v/>
      </c>
      <c r="D110" s="21" t="str">
        <f>IF(ISERROR(VLOOKUP(A110,'[1]Z09 政府性基金预算财政拨款收入支出决算表(财决09表)'!$A$10:$T$200,5,FALSE)),"",VLOOKUP(A110,'[1]Z09 政府性基金预算财政拨款收入支出决算表(财决09表)'!$A$10:$T$200,5,FALSE))</f>
        <v/>
      </c>
      <c r="E110" s="21" t="str">
        <f>IF(ISERROR(VLOOKUP(A110,'[1]Z09 政府性基金预算财政拨款收入支出决算表(财决09表)'!$A$10:$T$200,8,FALSE)),"",VLOOKUP(A110,'[1]Z09 政府性基金预算财政拨款收入支出决算表(财决09表)'!$A$10:$T$200,8,FALSE))</f>
        <v/>
      </c>
      <c r="F110" s="21" t="str">
        <f>IF(ISERROR(VLOOKUP(A110,'[1]Z09 政府性基金预算财政拨款收入支出决算表(财决09表)'!$A$10:$T$200,11,FALSE)),"",VLOOKUP(A110,'[1]Z09 政府性基金预算财政拨款收入支出决算表(财决09表)'!$A$10:$T$200,11,FALSE))</f>
        <v/>
      </c>
      <c r="G110" s="21" t="str">
        <f>IF(ISERROR(VLOOKUP(A110,'[1]Z09 政府性基金预算财政拨款收入支出决算表(财决09表)'!$A$10:$T$200,12,FALSE)),"",VLOOKUP(A110,'[1]Z09 政府性基金预算财政拨款收入支出决算表(财决09表)'!$A$10:$T$200,12,FALSE))</f>
        <v/>
      </c>
      <c r="H110" s="21" t="str">
        <f>IF(ISERROR(VLOOKUP(A110,'[1]Z09 政府性基金预算财政拨款收入支出决算表(财决09表)'!$A$10:$T$200,15,FALSE)),"",VLOOKUP(A110,'[1]Z09 政府性基金预算财政拨款收入支出决算表(财决09表)'!$A$10:$T$200,15,FALSE))</f>
        <v/>
      </c>
      <c r="I110" s="21" t="str">
        <f>IF(ISERROR(VLOOKUP(A110,'[1]Z09 政府性基金预算财政拨款收入支出决算表(财决09表)'!$A$10:$T$200,16,FALSE)),"",VLOOKUP(A110,'[1]Z09 政府性基金预算财政拨款收入支出决算表(财决09表)'!$A$10:$T$200,16,FALSE))</f>
        <v/>
      </c>
      <c r="J110" s="8">
        <f>'[1]Z09 政府性基金预算财政拨款收入支出决算表(财决09表)'!$A107</f>
        <v>0</v>
      </c>
      <c r="K110" s="31">
        <f>'[1]Z09 政府性基金预算财政拨款收入支出决算表(财决09表)'!$E107+'[1]Z09 政府性基金预算财政拨款收入支出决算表(财决09表)'!$H107+'[1]Z09 政府性基金预算财政拨款收入支出决算表(财决09表)'!$K107+'[1]Z09 政府性基金预算财政拨款收入支出决算表(财决09表)'!$P107</f>
        <v>0</v>
      </c>
      <c r="L110" s="8" t="str">
        <f t="shared" si="4"/>
        <v/>
      </c>
    </row>
    <row r="111" spans="1:12" ht="22.5" customHeight="1">
      <c r="A111" s="19" t="str">
        <f t="shared" si="5"/>
        <v/>
      </c>
      <c r="B111" s="19"/>
      <c r="C111" s="20" t="str">
        <f>IF(ISERROR(VLOOKUP(A111,'[1]Z09 政府性基金预算财政拨款收入支出决算表(财决09表)'!$A$10:$T$200,4,FALSE)),"",VLOOKUP(A111,'[1]Z09 政府性基金预算财政拨款收入支出决算表(财决09表)'!$A$10:$T$200,4,FALSE))</f>
        <v/>
      </c>
      <c r="D111" s="21" t="str">
        <f>IF(ISERROR(VLOOKUP(A111,'[1]Z09 政府性基金预算财政拨款收入支出决算表(财决09表)'!$A$10:$T$200,5,FALSE)),"",VLOOKUP(A111,'[1]Z09 政府性基金预算财政拨款收入支出决算表(财决09表)'!$A$10:$T$200,5,FALSE))</f>
        <v/>
      </c>
      <c r="E111" s="21" t="str">
        <f>IF(ISERROR(VLOOKUP(A111,'[1]Z09 政府性基金预算财政拨款收入支出决算表(财决09表)'!$A$10:$T$200,8,FALSE)),"",VLOOKUP(A111,'[1]Z09 政府性基金预算财政拨款收入支出决算表(财决09表)'!$A$10:$T$200,8,FALSE))</f>
        <v/>
      </c>
      <c r="F111" s="21" t="str">
        <f>IF(ISERROR(VLOOKUP(A111,'[1]Z09 政府性基金预算财政拨款收入支出决算表(财决09表)'!$A$10:$T$200,11,FALSE)),"",VLOOKUP(A111,'[1]Z09 政府性基金预算财政拨款收入支出决算表(财决09表)'!$A$10:$T$200,11,FALSE))</f>
        <v/>
      </c>
      <c r="G111" s="21" t="str">
        <f>IF(ISERROR(VLOOKUP(A111,'[1]Z09 政府性基金预算财政拨款收入支出决算表(财决09表)'!$A$10:$T$200,12,FALSE)),"",VLOOKUP(A111,'[1]Z09 政府性基金预算财政拨款收入支出决算表(财决09表)'!$A$10:$T$200,12,FALSE))</f>
        <v/>
      </c>
      <c r="H111" s="21" t="str">
        <f>IF(ISERROR(VLOOKUP(A111,'[1]Z09 政府性基金预算财政拨款收入支出决算表(财决09表)'!$A$10:$T$200,15,FALSE)),"",VLOOKUP(A111,'[1]Z09 政府性基金预算财政拨款收入支出决算表(财决09表)'!$A$10:$T$200,15,FALSE))</f>
        <v/>
      </c>
      <c r="I111" s="21" t="str">
        <f>IF(ISERROR(VLOOKUP(A111,'[1]Z09 政府性基金预算财政拨款收入支出决算表(财决09表)'!$A$10:$T$200,16,FALSE)),"",VLOOKUP(A111,'[1]Z09 政府性基金预算财政拨款收入支出决算表(财决09表)'!$A$10:$T$200,16,FALSE))</f>
        <v/>
      </c>
      <c r="J111" s="8">
        <f>'[1]Z09 政府性基金预算财政拨款收入支出决算表(财决09表)'!$A108</f>
        <v>0</v>
      </c>
      <c r="K111" s="31">
        <f>'[1]Z09 政府性基金预算财政拨款收入支出决算表(财决09表)'!$E108+'[1]Z09 政府性基金预算财政拨款收入支出决算表(财决09表)'!$H108+'[1]Z09 政府性基金预算财政拨款收入支出决算表(财决09表)'!$K108+'[1]Z09 政府性基金预算财政拨款收入支出决算表(财决09表)'!$P108</f>
        <v>0</v>
      </c>
      <c r="L111" s="8" t="str">
        <f t="shared" si="4"/>
        <v/>
      </c>
    </row>
    <row r="112" spans="1:12" ht="22.5" customHeight="1">
      <c r="A112" s="19" t="str">
        <f t="shared" si="5"/>
        <v/>
      </c>
      <c r="B112" s="19"/>
      <c r="C112" s="20" t="str">
        <f>IF(ISERROR(VLOOKUP(A112,'[1]Z09 政府性基金预算财政拨款收入支出决算表(财决09表)'!$A$10:$T$200,4,FALSE)),"",VLOOKUP(A112,'[1]Z09 政府性基金预算财政拨款收入支出决算表(财决09表)'!$A$10:$T$200,4,FALSE))</f>
        <v/>
      </c>
      <c r="D112" s="21" t="str">
        <f>IF(ISERROR(VLOOKUP(A112,'[1]Z09 政府性基金预算财政拨款收入支出决算表(财决09表)'!$A$10:$T$200,5,FALSE)),"",VLOOKUP(A112,'[1]Z09 政府性基金预算财政拨款收入支出决算表(财决09表)'!$A$10:$T$200,5,FALSE))</f>
        <v/>
      </c>
      <c r="E112" s="21" t="str">
        <f>IF(ISERROR(VLOOKUP(A112,'[1]Z09 政府性基金预算财政拨款收入支出决算表(财决09表)'!$A$10:$T$200,8,FALSE)),"",VLOOKUP(A112,'[1]Z09 政府性基金预算财政拨款收入支出决算表(财决09表)'!$A$10:$T$200,8,FALSE))</f>
        <v/>
      </c>
      <c r="F112" s="21" t="str">
        <f>IF(ISERROR(VLOOKUP(A112,'[1]Z09 政府性基金预算财政拨款收入支出决算表(财决09表)'!$A$10:$T$200,11,FALSE)),"",VLOOKUP(A112,'[1]Z09 政府性基金预算财政拨款收入支出决算表(财决09表)'!$A$10:$T$200,11,FALSE))</f>
        <v/>
      </c>
      <c r="G112" s="21" t="str">
        <f>IF(ISERROR(VLOOKUP(A112,'[1]Z09 政府性基金预算财政拨款收入支出决算表(财决09表)'!$A$10:$T$200,12,FALSE)),"",VLOOKUP(A112,'[1]Z09 政府性基金预算财政拨款收入支出决算表(财决09表)'!$A$10:$T$200,12,FALSE))</f>
        <v/>
      </c>
      <c r="H112" s="21" t="str">
        <f>IF(ISERROR(VLOOKUP(A112,'[1]Z09 政府性基金预算财政拨款收入支出决算表(财决09表)'!$A$10:$T$200,15,FALSE)),"",VLOOKUP(A112,'[1]Z09 政府性基金预算财政拨款收入支出决算表(财决09表)'!$A$10:$T$200,15,FALSE))</f>
        <v/>
      </c>
      <c r="I112" s="21" t="str">
        <f>IF(ISERROR(VLOOKUP(A112,'[1]Z09 政府性基金预算财政拨款收入支出决算表(财决09表)'!$A$10:$T$200,16,FALSE)),"",VLOOKUP(A112,'[1]Z09 政府性基金预算财政拨款收入支出决算表(财决09表)'!$A$10:$T$200,16,FALSE))</f>
        <v/>
      </c>
      <c r="J112" s="8">
        <f>'[1]Z09 政府性基金预算财政拨款收入支出决算表(财决09表)'!$A109</f>
        <v>0</v>
      </c>
      <c r="K112" s="31">
        <f>'[1]Z09 政府性基金预算财政拨款收入支出决算表(财决09表)'!$E109+'[1]Z09 政府性基金预算财政拨款收入支出决算表(财决09表)'!$H109+'[1]Z09 政府性基金预算财政拨款收入支出决算表(财决09表)'!$K109+'[1]Z09 政府性基金预算财政拨款收入支出决算表(财决09表)'!$P109</f>
        <v>0</v>
      </c>
      <c r="L112" s="8" t="str">
        <f t="shared" si="4"/>
        <v/>
      </c>
    </row>
    <row r="113" spans="1:12" ht="22.5" customHeight="1">
      <c r="A113" s="19" t="str">
        <f t="shared" si="5"/>
        <v/>
      </c>
      <c r="B113" s="19"/>
      <c r="C113" s="20" t="str">
        <f>IF(ISERROR(VLOOKUP(A113,'[1]Z09 政府性基金预算财政拨款收入支出决算表(财决09表)'!$A$10:$T$200,4,FALSE)),"",VLOOKUP(A113,'[1]Z09 政府性基金预算财政拨款收入支出决算表(财决09表)'!$A$10:$T$200,4,FALSE))</f>
        <v/>
      </c>
      <c r="D113" s="21" t="str">
        <f>IF(ISERROR(VLOOKUP(A113,'[1]Z09 政府性基金预算财政拨款收入支出决算表(财决09表)'!$A$10:$T$200,5,FALSE)),"",VLOOKUP(A113,'[1]Z09 政府性基金预算财政拨款收入支出决算表(财决09表)'!$A$10:$T$200,5,FALSE))</f>
        <v/>
      </c>
      <c r="E113" s="21" t="str">
        <f>IF(ISERROR(VLOOKUP(A113,'[1]Z09 政府性基金预算财政拨款收入支出决算表(财决09表)'!$A$10:$T$200,8,FALSE)),"",VLOOKUP(A113,'[1]Z09 政府性基金预算财政拨款收入支出决算表(财决09表)'!$A$10:$T$200,8,FALSE))</f>
        <v/>
      </c>
      <c r="F113" s="21" t="str">
        <f>IF(ISERROR(VLOOKUP(A113,'[1]Z09 政府性基金预算财政拨款收入支出决算表(财决09表)'!$A$10:$T$200,11,FALSE)),"",VLOOKUP(A113,'[1]Z09 政府性基金预算财政拨款收入支出决算表(财决09表)'!$A$10:$T$200,11,FALSE))</f>
        <v/>
      </c>
      <c r="G113" s="21" t="str">
        <f>IF(ISERROR(VLOOKUP(A113,'[1]Z09 政府性基金预算财政拨款收入支出决算表(财决09表)'!$A$10:$T$200,12,FALSE)),"",VLOOKUP(A113,'[1]Z09 政府性基金预算财政拨款收入支出决算表(财决09表)'!$A$10:$T$200,12,FALSE))</f>
        <v/>
      </c>
      <c r="H113" s="21" t="str">
        <f>IF(ISERROR(VLOOKUP(A113,'[1]Z09 政府性基金预算财政拨款收入支出决算表(财决09表)'!$A$10:$T$200,15,FALSE)),"",VLOOKUP(A113,'[1]Z09 政府性基金预算财政拨款收入支出决算表(财决09表)'!$A$10:$T$200,15,FALSE))</f>
        <v/>
      </c>
      <c r="I113" s="21" t="str">
        <f>IF(ISERROR(VLOOKUP(A113,'[1]Z09 政府性基金预算财政拨款收入支出决算表(财决09表)'!$A$10:$T$200,16,FALSE)),"",VLOOKUP(A113,'[1]Z09 政府性基金预算财政拨款收入支出决算表(财决09表)'!$A$10:$T$200,16,FALSE))</f>
        <v/>
      </c>
      <c r="J113" s="8">
        <f>'[1]Z09 政府性基金预算财政拨款收入支出决算表(财决09表)'!$A110</f>
        <v>0</v>
      </c>
      <c r="K113" s="31">
        <f>'[1]Z09 政府性基金预算财政拨款收入支出决算表(财决09表)'!$E110+'[1]Z09 政府性基金预算财政拨款收入支出决算表(财决09表)'!$H110+'[1]Z09 政府性基金预算财政拨款收入支出决算表(财决09表)'!$K110+'[1]Z09 政府性基金预算财政拨款收入支出决算表(财决09表)'!$P110</f>
        <v>0</v>
      </c>
      <c r="L113" s="8" t="str">
        <f t="shared" si="4"/>
        <v/>
      </c>
    </row>
    <row r="114" spans="1:12" ht="22.5" customHeight="1">
      <c r="A114" s="19" t="str">
        <f t="shared" si="5"/>
        <v/>
      </c>
      <c r="B114" s="19"/>
      <c r="C114" s="20" t="str">
        <f>IF(ISERROR(VLOOKUP(A114,'[1]Z09 政府性基金预算财政拨款收入支出决算表(财决09表)'!$A$10:$T$200,4,FALSE)),"",VLOOKUP(A114,'[1]Z09 政府性基金预算财政拨款收入支出决算表(财决09表)'!$A$10:$T$200,4,FALSE))</f>
        <v/>
      </c>
      <c r="D114" s="21" t="str">
        <f>IF(ISERROR(VLOOKUP(A114,'[1]Z09 政府性基金预算财政拨款收入支出决算表(财决09表)'!$A$10:$T$200,5,FALSE)),"",VLOOKUP(A114,'[1]Z09 政府性基金预算财政拨款收入支出决算表(财决09表)'!$A$10:$T$200,5,FALSE))</f>
        <v/>
      </c>
      <c r="E114" s="21" t="str">
        <f>IF(ISERROR(VLOOKUP(A114,'[1]Z09 政府性基金预算财政拨款收入支出决算表(财决09表)'!$A$10:$T$200,8,FALSE)),"",VLOOKUP(A114,'[1]Z09 政府性基金预算财政拨款收入支出决算表(财决09表)'!$A$10:$T$200,8,FALSE))</f>
        <v/>
      </c>
      <c r="F114" s="21" t="str">
        <f>IF(ISERROR(VLOOKUP(A114,'[1]Z09 政府性基金预算财政拨款收入支出决算表(财决09表)'!$A$10:$T$200,11,FALSE)),"",VLOOKUP(A114,'[1]Z09 政府性基金预算财政拨款收入支出决算表(财决09表)'!$A$10:$T$200,11,FALSE))</f>
        <v/>
      </c>
      <c r="G114" s="21" t="str">
        <f>IF(ISERROR(VLOOKUP(A114,'[1]Z09 政府性基金预算财政拨款收入支出决算表(财决09表)'!$A$10:$T$200,12,FALSE)),"",VLOOKUP(A114,'[1]Z09 政府性基金预算财政拨款收入支出决算表(财决09表)'!$A$10:$T$200,12,FALSE))</f>
        <v/>
      </c>
      <c r="H114" s="21" t="str">
        <f>IF(ISERROR(VLOOKUP(A114,'[1]Z09 政府性基金预算财政拨款收入支出决算表(财决09表)'!$A$10:$T$200,15,FALSE)),"",VLOOKUP(A114,'[1]Z09 政府性基金预算财政拨款收入支出决算表(财决09表)'!$A$10:$T$200,15,FALSE))</f>
        <v/>
      </c>
      <c r="I114" s="21" t="str">
        <f>IF(ISERROR(VLOOKUP(A114,'[1]Z09 政府性基金预算财政拨款收入支出决算表(财决09表)'!$A$10:$T$200,16,FALSE)),"",VLOOKUP(A114,'[1]Z09 政府性基金预算财政拨款收入支出决算表(财决09表)'!$A$10:$T$200,16,FALSE))</f>
        <v/>
      </c>
      <c r="J114" s="8">
        <f>'[1]Z09 政府性基金预算财政拨款收入支出决算表(财决09表)'!$A111</f>
        <v>0</v>
      </c>
      <c r="K114" s="31">
        <f>'[1]Z09 政府性基金预算财政拨款收入支出决算表(财决09表)'!$E111+'[1]Z09 政府性基金预算财政拨款收入支出决算表(财决09表)'!$H111+'[1]Z09 政府性基金预算财政拨款收入支出决算表(财决09表)'!$K111+'[1]Z09 政府性基金预算财政拨款收入支出决算表(财决09表)'!$P111</f>
        <v>0</v>
      </c>
      <c r="L114" s="8" t="str">
        <f t="shared" si="4"/>
        <v/>
      </c>
    </row>
    <row r="115" spans="1:12" ht="22.5" customHeight="1">
      <c r="A115" s="19" t="str">
        <f t="shared" si="5"/>
        <v/>
      </c>
      <c r="B115" s="19"/>
      <c r="C115" s="20" t="str">
        <f>IF(ISERROR(VLOOKUP(A115,'[1]Z09 政府性基金预算财政拨款收入支出决算表(财决09表)'!$A$10:$T$200,4,FALSE)),"",VLOOKUP(A115,'[1]Z09 政府性基金预算财政拨款收入支出决算表(财决09表)'!$A$10:$T$200,4,FALSE))</f>
        <v/>
      </c>
      <c r="D115" s="21" t="str">
        <f>IF(ISERROR(VLOOKUP(A115,'[1]Z09 政府性基金预算财政拨款收入支出决算表(财决09表)'!$A$10:$T$200,5,FALSE)),"",VLOOKUP(A115,'[1]Z09 政府性基金预算财政拨款收入支出决算表(财决09表)'!$A$10:$T$200,5,FALSE))</f>
        <v/>
      </c>
      <c r="E115" s="21" t="str">
        <f>IF(ISERROR(VLOOKUP(A115,'[1]Z09 政府性基金预算财政拨款收入支出决算表(财决09表)'!$A$10:$T$200,8,FALSE)),"",VLOOKUP(A115,'[1]Z09 政府性基金预算财政拨款收入支出决算表(财决09表)'!$A$10:$T$200,8,FALSE))</f>
        <v/>
      </c>
      <c r="F115" s="21" t="str">
        <f>IF(ISERROR(VLOOKUP(A115,'[1]Z09 政府性基金预算财政拨款收入支出决算表(财决09表)'!$A$10:$T$200,11,FALSE)),"",VLOOKUP(A115,'[1]Z09 政府性基金预算财政拨款收入支出决算表(财决09表)'!$A$10:$T$200,11,FALSE))</f>
        <v/>
      </c>
      <c r="G115" s="21" t="str">
        <f>IF(ISERROR(VLOOKUP(A115,'[1]Z09 政府性基金预算财政拨款收入支出决算表(财决09表)'!$A$10:$T$200,12,FALSE)),"",VLOOKUP(A115,'[1]Z09 政府性基金预算财政拨款收入支出决算表(财决09表)'!$A$10:$T$200,12,FALSE))</f>
        <v/>
      </c>
      <c r="H115" s="21" t="str">
        <f>IF(ISERROR(VLOOKUP(A115,'[1]Z09 政府性基金预算财政拨款收入支出决算表(财决09表)'!$A$10:$T$200,15,FALSE)),"",VLOOKUP(A115,'[1]Z09 政府性基金预算财政拨款收入支出决算表(财决09表)'!$A$10:$T$200,15,FALSE))</f>
        <v/>
      </c>
      <c r="I115" s="21" t="str">
        <f>IF(ISERROR(VLOOKUP(A115,'[1]Z09 政府性基金预算财政拨款收入支出决算表(财决09表)'!$A$10:$T$200,16,FALSE)),"",VLOOKUP(A115,'[1]Z09 政府性基金预算财政拨款收入支出决算表(财决09表)'!$A$10:$T$200,16,FALSE))</f>
        <v/>
      </c>
      <c r="J115" s="8">
        <f>'[1]Z09 政府性基金预算财政拨款收入支出决算表(财决09表)'!$A112</f>
        <v>0</v>
      </c>
      <c r="K115" s="31">
        <f>'[1]Z09 政府性基金预算财政拨款收入支出决算表(财决09表)'!$E112+'[1]Z09 政府性基金预算财政拨款收入支出决算表(财决09表)'!$H112+'[1]Z09 政府性基金预算财政拨款收入支出决算表(财决09表)'!$K112+'[1]Z09 政府性基金预算财政拨款收入支出决算表(财决09表)'!$P112</f>
        <v>0</v>
      </c>
      <c r="L115" s="8" t="str">
        <f t="shared" si="4"/>
        <v/>
      </c>
    </row>
    <row r="116" spans="1:12" ht="22.5" customHeight="1">
      <c r="A116" s="19" t="str">
        <f t="shared" si="5"/>
        <v/>
      </c>
      <c r="B116" s="19"/>
      <c r="C116" s="20" t="str">
        <f>IF(ISERROR(VLOOKUP(A116,'[1]Z09 政府性基金预算财政拨款收入支出决算表(财决09表)'!$A$10:$T$200,4,FALSE)),"",VLOOKUP(A116,'[1]Z09 政府性基金预算财政拨款收入支出决算表(财决09表)'!$A$10:$T$200,4,FALSE))</f>
        <v/>
      </c>
      <c r="D116" s="21" t="str">
        <f>IF(ISERROR(VLOOKUP(A116,'[1]Z09 政府性基金预算财政拨款收入支出决算表(财决09表)'!$A$10:$T$200,5,FALSE)),"",VLOOKUP(A116,'[1]Z09 政府性基金预算财政拨款收入支出决算表(财决09表)'!$A$10:$T$200,5,FALSE))</f>
        <v/>
      </c>
      <c r="E116" s="21" t="str">
        <f>IF(ISERROR(VLOOKUP(A116,'[1]Z09 政府性基金预算财政拨款收入支出决算表(财决09表)'!$A$10:$T$200,8,FALSE)),"",VLOOKUP(A116,'[1]Z09 政府性基金预算财政拨款收入支出决算表(财决09表)'!$A$10:$T$200,8,FALSE))</f>
        <v/>
      </c>
      <c r="F116" s="21" t="str">
        <f>IF(ISERROR(VLOOKUP(A116,'[1]Z09 政府性基金预算财政拨款收入支出决算表(财决09表)'!$A$10:$T$200,11,FALSE)),"",VLOOKUP(A116,'[1]Z09 政府性基金预算财政拨款收入支出决算表(财决09表)'!$A$10:$T$200,11,FALSE))</f>
        <v/>
      </c>
      <c r="G116" s="21" t="str">
        <f>IF(ISERROR(VLOOKUP(A116,'[1]Z09 政府性基金预算财政拨款收入支出决算表(财决09表)'!$A$10:$T$200,12,FALSE)),"",VLOOKUP(A116,'[1]Z09 政府性基金预算财政拨款收入支出决算表(财决09表)'!$A$10:$T$200,12,FALSE))</f>
        <v/>
      </c>
      <c r="H116" s="21" t="str">
        <f>IF(ISERROR(VLOOKUP(A116,'[1]Z09 政府性基金预算财政拨款收入支出决算表(财决09表)'!$A$10:$T$200,15,FALSE)),"",VLOOKUP(A116,'[1]Z09 政府性基金预算财政拨款收入支出决算表(财决09表)'!$A$10:$T$200,15,FALSE))</f>
        <v/>
      </c>
      <c r="I116" s="21" t="str">
        <f>IF(ISERROR(VLOOKUP(A116,'[1]Z09 政府性基金预算财政拨款收入支出决算表(财决09表)'!$A$10:$T$200,16,FALSE)),"",VLOOKUP(A116,'[1]Z09 政府性基金预算财政拨款收入支出决算表(财决09表)'!$A$10:$T$200,16,FALSE))</f>
        <v/>
      </c>
      <c r="J116" s="8">
        <f>'[1]Z09 政府性基金预算财政拨款收入支出决算表(财决09表)'!$A113</f>
        <v>0</v>
      </c>
      <c r="K116" s="31">
        <f>'[1]Z09 政府性基金预算财政拨款收入支出决算表(财决09表)'!$E113+'[1]Z09 政府性基金预算财政拨款收入支出决算表(财决09表)'!$H113+'[1]Z09 政府性基金预算财政拨款收入支出决算表(财决09表)'!$K113+'[1]Z09 政府性基金预算财政拨款收入支出决算表(财决09表)'!$P113</f>
        <v>0</v>
      </c>
      <c r="L116" s="8" t="str">
        <f t="shared" si="4"/>
        <v/>
      </c>
    </row>
    <row r="117" spans="1:12" ht="22.5" customHeight="1">
      <c r="A117" s="19" t="str">
        <f t="shared" si="5"/>
        <v/>
      </c>
      <c r="B117" s="19"/>
      <c r="C117" s="20" t="str">
        <f>IF(ISERROR(VLOOKUP(A117,'[1]Z09 政府性基金预算财政拨款收入支出决算表(财决09表)'!$A$10:$T$200,4,FALSE)),"",VLOOKUP(A117,'[1]Z09 政府性基金预算财政拨款收入支出决算表(财决09表)'!$A$10:$T$200,4,FALSE))</f>
        <v/>
      </c>
      <c r="D117" s="21" t="str">
        <f>IF(ISERROR(VLOOKUP(A117,'[1]Z09 政府性基金预算财政拨款收入支出决算表(财决09表)'!$A$10:$T$200,5,FALSE)),"",VLOOKUP(A117,'[1]Z09 政府性基金预算财政拨款收入支出决算表(财决09表)'!$A$10:$T$200,5,FALSE))</f>
        <v/>
      </c>
      <c r="E117" s="21" t="str">
        <f>IF(ISERROR(VLOOKUP(A117,'[1]Z09 政府性基金预算财政拨款收入支出决算表(财决09表)'!$A$10:$T$200,8,FALSE)),"",VLOOKUP(A117,'[1]Z09 政府性基金预算财政拨款收入支出决算表(财决09表)'!$A$10:$T$200,8,FALSE))</f>
        <v/>
      </c>
      <c r="F117" s="21" t="str">
        <f>IF(ISERROR(VLOOKUP(A117,'[1]Z09 政府性基金预算财政拨款收入支出决算表(财决09表)'!$A$10:$T$200,11,FALSE)),"",VLOOKUP(A117,'[1]Z09 政府性基金预算财政拨款收入支出决算表(财决09表)'!$A$10:$T$200,11,FALSE))</f>
        <v/>
      </c>
      <c r="G117" s="21" t="str">
        <f>IF(ISERROR(VLOOKUP(A117,'[1]Z09 政府性基金预算财政拨款收入支出决算表(财决09表)'!$A$10:$T$200,12,FALSE)),"",VLOOKUP(A117,'[1]Z09 政府性基金预算财政拨款收入支出决算表(财决09表)'!$A$10:$T$200,12,FALSE))</f>
        <v/>
      </c>
      <c r="H117" s="21" t="str">
        <f>IF(ISERROR(VLOOKUP(A117,'[1]Z09 政府性基金预算财政拨款收入支出决算表(财决09表)'!$A$10:$T$200,15,FALSE)),"",VLOOKUP(A117,'[1]Z09 政府性基金预算财政拨款收入支出决算表(财决09表)'!$A$10:$T$200,15,FALSE))</f>
        <v/>
      </c>
      <c r="I117" s="21" t="str">
        <f>IF(ISERROR(VLOOKUP(A117,'[1]Z09 政府性基金预算财政拨款收入支出决算表(财决09表)'!$A$10:$T$200,16,FALSE)),"",VLOOKUP(A117,'[1]Z09 政府性基金预算财政拨款收入支出决算表(财决09表)'!$A$10:$T$200,16,FALSE))</f>
        <v/>
      </c>
      <c r="J117" s="8">
        <f>'[1]Z09 政府性基金预算财政拨款收入支出决算表(财决09表)'!$A114</f>
        <v>0</v>
      </c>
      <c r="K117" s="31">
        <f>'[1]Z09 政府性基金预算财政拨款收入支出决算表(财决09表)'!$E114+'[1]Z09 政府性基金预算财政拨款收入支出决算表(财决09表)'!$H114+'[1]Z09 政府性基金预算财政拨款收入支出决算表(财决09表)'!$K114+'[1]Z09 政府性基金预算财政拨款收入支出决算表(财决09表)'!$P114</f>
        <v>0</v>
      </c>
      <c r="L117" s="8" t="str">
        <f t="shared" si="4"/>
        <v/>
      </c>
    </row>
    <row r="118" spans="1:12" ht="22.5" customHeight="1">
      <c r="A118" s="19" t="str">
        <f t="shared" si="5"/>
        <v/>
      </c>
      <c r="B118" s="19"/>
      <c r="C118" s="20" t="str">
        <f>IF(ISERROR(VLOOKUP(A118,'[1]Z09 政府性基金预算财政拨款收入支出决算表(财决09表)'!$A$10:$T$200,4,FALSE)),"",VLOOKUP(A118,'[1]Z09 政府性基金预算财政拨款收入支出决算表(财决09表)'!$A$10:$T$200,4,FALSE))</f>
        <v/>
      </c>
      <c r="D118" s="21" t="str">
        <f>IF(ISERROR(VLOOKUP(A118,'[1]Z09 政府性基金预算财政拨款收入支出决算表(财决09表)'!$A$10:$T$200,5,FALSE)),"",VLOOKUP(A118,'[1]Z09 政府性基金预算财政拨款收入支出决算表(财决09表)'!$A$10:$T$200,5,FALSE))</f>
        <v/>
      </c>
      <c r="E118" s="21" t="str">
        <f>IF(ISERROR(VLOOKUP(A118,'[1]Z09 政府性基金预算财政拨款收入支出决算表(财决09表)'!$A$10:$T$200,8,FALSE)),"",VLOOKUP(A118,'[1]Z09 政府性基金预算财政拨款收入支出决算表(财决09表)'!$A$10:$T$200,8,FALSE))</f>
        <v/>
      </c>
      <c r="F118" s="21" t="str">
        <f>IF(ISERROR(VLOOKUP(A118,'[1]Z09 政府性基金预算财政拨款收入支出决算表(财决09表)'!$A$10:$T$200,11,FALSE)),"",VLOOKUP(A118,'[1]Z09 政府性基金预算财政拨款收入支出决算表(财决09表)'!$A$10:$T$200,11,FALSE))</f>
        <v/>
      </c>
      <c r="G118" s="21" t="str">
        <f>IF(ISERROR(VLOOKUP(A118,'[1]Z09 政府性基金预算财政拨款收入支出决算表(财决09表)'!$A$10:$T$200,12,FALSE)),"",VLOOKUP(A118,'[1]Z09 政府性基金预算财政拨款收入支出决算表(财决09表)'!$A$10:$T$200,12,FALSE))</f>
        <v/>
      </c>
      <c r="H118" s="21" t="str">
        <f>IF(ISERROR(VLOOKUP(A118,'[1]Z09 政府性基金预算财政拨款收入支出决算表(财决09表)'!$A$10:$T$200,15,FALSE)),"",VLOOKUP(A118,'[1]Z09 政府性基金预算财政拨款收入支出决算表(财决09表)'!$A$10:$T$200,15,FALSE))</f>
        <v/>
      </c>
      <c r="I118" s="21" t="str">
        <f>IF(ISERROR(VLOOKUP(A118,'[1]Z09 政府性基金预算财政拨款收入支出决算表(财决09表)'!$A$10:$T$200,16,FALSE)),"",VLOOKUP(A118,'[1]Z09 政府性基金预算财政拨款收入支出决算表(财决09表)'!$A$10:$T$200,16,FALSE))</f>
        <v/>
      </c>
      <c r="J118" s="8">
        <f>'[1]Z09 政府性基金预算财政拨款收入支出决算表(财决09表)'!$A115</f>
        <v>0</v>
      </c>
      <c r="K118" s="31">
        <f>'[1]Z09 政府性基金预算财政拨款收入支出决算表(财决09表)'!$E115+'[1]Z09 政府性基金预算财政拨款收入支出决算表(财决09表)'!$H115+'[1]Z09 政府性基金预算财政拨款收入支出决算表(财决09表)'!$K115+'[1]Z09 政府性基金预算财政拨款收入支出决算表(财决09表)'!$P115</f>
        <v>0</v>
      </c>
      <c r="L118" s="8" t="str">
        <f t="shared" si="4"/>
        <v/>
      </c>
    </row>
    <row r="119" spans="1:12" ht="22.5" customHeight="1">
      <c r="A119" s="19" t="str">
        <f t="shared" si="5"/>
        <v/>
      </c>
      <c r="B119" s="19"/>
      <c r="C119" s="20" t="str">
        <f>IF(ISERROR(VLOOKUP(A119,'[1]Z09 政府性基金预算财政拨款收入支出决算表(财决09表)'!$A$10:$T$200,4,FALSE)),"",VLOOKUP(A119,'[1]Z09 政府性基金预算财政拨款收入支出决算表(财决09表)'!$A$10:$T$200,4,FALSE))</f>
        <v/>
      </c>
      <c r="D119" s="21" t="str">
        <f>IF(ISERROR(VLOOKUP(A119,'[1]Z09 政府性基金预算财政拨款收入支出决算表(财决09表)'!$A$10:$T$200,5,FALSE)),"",VLOOKUP(A119,'[1]Z09 政府性基金预算财政拨款收入支出决算表(财决09表)'!$A$10:$T$200,5,FALSE))</f>
        <v/>
      </c>
      <c r="E119" s="21" t="str">
        <f>IF(ISERROR(VLOOKUP(A119,'[1]Z09 政府性基金预算财政拨款收入支出决算表(财决09表)'!$A$10:$T$200,8,FALSE)),"",VLOOKUP(A119,'[1]Z09 政府性基金预算财政拨款收入支出决算表(财决09表)'!$A$10:$T$200,8,FALSE))</f>
        <v/>
      </c>
      <c r="F119" s="21" t="str">
        <f>IF(ISERROR(VLOOKUP(A119,'[1]Z09 政府性基金预算财政拨款收入支出决算表(财决09表)'!$A$10:$T$200,11,FALSE)),"",VLOOKUP(A119,'[1]Z09 政府性基金预算财政拨款收入支出决算表(财决09表)'!$A$10:$T$200,11,FALSE))</f>
        <v/>
      </c>
      <c r="G119" s="21" t="str">
        <f>IF(ISERROR(VLOOKUP(A119,'[1]Z09 政府性基金预算财政拨款收入支出决算表(财决09表)'!$A$10:$T$200,12,FALSE)),"",VLOOKUP(A119,'[1]Z09 政府性基金预算财政拨款收入支出决算表(财决09表)'!$A$10:$T$200,12,FALSE))</f>
        <v/>
      </c>
      <c r="H119" s="21" t="str">
        <f>IF(ISERROR(VLOOKUP(A119,'[1]Z09 政府性基金预算财政拨款收入支出决算表(财决09表)'!$A$10:$T$200,15,FALSE)),"",VLOOKUP(A119,'[1]Z09 政府性基金预算财政拨款收入支出决算表(财决09表)'!$A$10:$T$200,15,FALSE))</f>
        <v/>
      </c>
      <c r="I119" s="21" t="str">
        <f>IF(ISERROR(VLOOKUP(A119,'[1]Z09 政府性基金预算财政拨款收入支出决算表(财决09表)'!$A$10:$T$200,16,FALSE)),"",VLOOKUP(A119,'[1]Z09 政府性基金预算财政拨款收入支出决算表(财决09表)'!$A$10:$T$200,16,FALSE))</f>
        <v/>
      </c>
      <c r="J119" s="8">
        <f>'[1]Z09 政府性基金预算财政拨款收入支出决算表(财决09表)'!$A116</f>
        <v>0</v>
      </c>
      <c r="K119" s="31">
        <f>'[1]Z09 政府性基金预算财政拨款收入支出决算表(财决09表)'!$E116+'[1]Z09 政府性基金预算财政拨款收入支出决算表(财决09表)'!$H116+'[1]Z09 政府性基金预算财政拨款收入支出决算表(财决09表)'!$K116+'[1]Z09 政府性基金预算财政拨款收入支出决算表(财决09表)'!$P116</f>
        <v>0</v>
      </c>
      <c r="L119" s="8" t="str">
        <f t="shared" si="4"/>
        <v/>
      </c>
    </row>
    <row r="120" spans="1:12" ht="22.5" customHeight="1">
      <c r="A120" s="19" t="str">
        <f t="shared" si="5"/>
        <v/>
      </c>
      <c r="B120" s="19"/>
      <c r="C120" s="20" t="str">
        <f>IF(ISERROR(VLOOKUP(A120,'[1]Z09 政府性基金预算财政拨款收入支出决算表(财决09表)'!$A$10:$T$200,4,FALSE)),"",VLOOKUP(A120,'[1]Z09 政府性基金预算财政拨款收入支出决算表(财决09表)'!$A$10:$T$200,4,FALSE))</f>
        <v/>
      </c>
      <c r="D120" s="21" t="str">
        <f>IF(ISERROR(VLOOKUP(A120,'[1]Z09 政府性基金预算财政拨款收入支出决算表(财决09表)'!$A$10:$T$200,5,FALSE)),"",VLOOKUP(A120,'[1]Z09 政府性基金预算财政拨款收入支出决算表(财决09表)'!$A$10:$T$200,5,FALSE))</f>
        <v/>
      </c>
      <c r="E120" s="21" t="str">
        <f>IF(ISERROR(VLOOKUP(A120,'[1]Z09 政府性基金预算财政拨款收入支出决算表(财决09表)'!$A$10:$T$200,8,FALSE)),"",VLOOKUP(A120,'[1]Z09 政府性基金预算财政拨款收入支出决算表(财决09表)'!$A$10:$T$200,8,FALSE))</f>
        <v/>
      </c>
      <c r="F120" s="21" t="str">
        <f>IF(ISERROR(VLOOKUP(A120,'[1]Z09 政府性基金预算财政拨款收入支出决算表(财决09表)'!$A$10:$T$200,11,FALSE)),"",VLOOKUP(A120,'[1]Z09 政府性基金预算财政拨款收入支出决算表(财决09表)'!$A$10:$T$200,11,FALSE))</f>
        <v/>
      </c>
      <c r="G120" s="21" t="str">
        <f>IF(ISERROR(VLOOKUP(A120,'[1]Z09 政府性基金预算财政拨款收入支出决算表(财决09表)'!$A$10:$T$200,12,FALSE)),"",VLOOKUP(A120,'[1]Z09 政府性基金预算财政拨款收入支出决算表(财决09表)'!$A$10:$T$200,12,FALSE))</f>
        <v/>
      </c>
      <c r="H120" s="21" t="str">
        <f>IF(ISERROR(VLOOKUP(A120,'[1]Z09 政府性基金预算财政拨款收入支出决算表(财决09表)'!$A$10:$T$200,15,FALSE)),"",VLOOKUP(A120,'[1]Z09 政府性基金预算财政拨款收入支出决算表(财决09表)'!$A$10:$T$200,15,FALSE))</f>
        <v/>
      </c>
      <c r="I120" s="21" t="str">
        <f>IF(ISERROR(VLOOKUP(A120,'[1]Z09 政府性基金预算财政拨款收入支出决算表(财决09表)'!$A$10:$T$200,16,FALSE)),"",VLOOKUP(A120,'[1]Z09 政府性基金预算财政拨款收入支出决算表(财决09表)'!$A$10:$T$200,16,FALSE))</f>
        <v/>
      </c>
      <c r="J120" s="8">
        <f>'[1]Z09 政府性基金预算财政拨款收入支出决算表(财决09表)'!$A117</f>
        <v>0</v>
      </c>
      <c r="K120" s="31">
        <f>'[1]Z09 政府性基金预算财政拨款收入支出决算表(财决09表)'!$E117+'[1]Z09 政府性基金预算财政拨款收入支出决算表(财决09表)'!$H117+'[1]Z09 政府性基金预算财政拨款收入支出决算表(财决09表)'!$K117+'[1]Z09 政府性基金预算财政拨款收入支出决算表(财决09表)'!$P117</f>
        <v>0</v>
      </c>
      <c r="L120" s="8" t="str">
        <f t="shared" si="4"/>
        <v/>
      </c>
    </row>
    <row r="121" spans="1:12" ht="22.5" customHeight="1">
      <c r="A121" s="19" t="str">
        <f t="shared" si="5"/>
        <v/>
      </c>
      <c r="B121" s="19"/>
      <c r="C121" s="20" t="str">
        <f>IF(ISERROR(VLOOKUP(A121,'[1]Z09 政府性基金预算财政拨款收入支出决算表(财决09表)'!$A$10:$T$200,4,FALSE)),"",VLOOKUP(A121,'[1]Z09 政府性基金预算财政拨款收入支出决算表(财决09表)'!$A$10:$T$200,4,FALSE))</f>
        <v/>
      </c>
      <c r="D121" s="21" t="str">
        <f>IF(ISERROR(VLOOKUP(A121,'[1]Z09 政府性基金预算财政拨款收入支出决算表(财决09表)'!$A$10:$T$200,5,FALSE)),"",VLOOKUP(A121,'[1]Z09 政府性基金预算财政拨款收入支出决算表(财决09表)'!$A$10:$T$200,5,FALSE))</f>
        <v/>
      </c>
      <c r="E121" s="21" t="str">
        <f>IF(ISERROR(VLOOKUP(A121,'[1]Z09 政府性基金预算财政拨款收入支出决算表(财决09表)'!$A$10:$T$200,8,FALSE)),"",VLOOKUP(A121,'[1]Z09 政府性基金预算财政拨款收入支出决算表(财决09表)'!$A$10:$T$200,8,FALSE))</f>
        <v/>
      </c>
      <c r="F121" s="21" t="str">
        <f>IF(ISERROR(VLOOKUP(A121,'[1]Z09 政府性基金预算财政拨款收入支出决算表(财决09表)'!$A$10:$T$200,11,FALSE)),"",VLOOKUP(A121,'[1]Z09 政府性基金预算财政拨款收入支出决算表(财决09表)'!$A$10:$T$200,11,FALSE))</f>
        <v/>
      </c>
      <c r="G121" s="21" t="str">
        <f>IF(ISERROR(VLOOKUP(A121,'[1]Z09 政府性基金预算财政拨款收入支出决算表(财决09表)'!$A$10:$T$200,12,FALSE)),"",VLOOKUP(A121,'[1]Z09 政府性基金预算财政拨款收入支出决算表(财决09表)'!$A$10:$T$200,12,FALSE))</f>
        <v/>
      </c>
      <c r="H121" s="21" t="str">
        <f>IF(ISERROR(VLOOKUP(A121,'[1]Z09 政府性基金预算财政拨款收入支出决算表(财决09表)'!$A$10:$T$200,15,FALSE)),"",VLOOKUP(A121,'[1]Z09 政府性基金预算财政拨款收入支出决算表(财决09表)'!$A$10:$T$200,15,FALSE))</f>
        <v/>
      </c>
      <c r="I121" s="21" t="str">
        <f>IF(ISERROR(VLOOKUP(A121,'[1]Z09 政府性基金预算财政拨款收入支出决算表(财决09表)'!$A$10:$T$200,16,FALSE)),"",VLOOKUP(A121,'[1]Z09 政府性基金预算财政拨款收入支出决算表(财决09表)'!$A$10:$T$200,16,FALSE))</f>
        <v/>
      </c>
      <c r="J121" s="8">
        <f>'[1]Z09 政府性基金预算财政拨款收入支出决算表(财决09表)'!$A118</f>
        <v>0</v>
      </c>
      <c r="K121" s="31">
        <f>'[1]Z09 政府性基金预算财政拨款收入支出决算表(财决09表)'!$E118+'[1]Z09 政府性基金预算财政拨款收入支出决算表(财决09表)'!$H118+'[1]Z09 政府性基金预算财政拨款收入支出决算表(财决09表)'!$K118+'[1]Z09 政府性基金预算财政拨款收入支出决算表(财决09表)'!$P118</f>
        <v>0</v>
      </c>
      <c r="L121" s="8" t="str">
        <f t="shared" si="4"/>
        <v/>
      </c>
    </row>
    <row r="122" spans="1:12" ht="22.5" customHeight="1">
      <c r="A122" s="19" t="str">
        <f t="shared" si="5"/>
        <v/>
      </c>
      <c r="B122" s="19"/>
      <c r="C122" s="20" t="str">
        <f>IF(ISERROR(VLOOKUP(A122,'[1]Z09 政府性基金预算财政拨款收入支出决算表(财决09表)'!$A$10:$T$200,4,FALSE)),"",VLOOKUP(A122,'[1]Z09 政府性基金预算财政拨款收入支出决算表(财决09表)'!$A$10:$T$200,4,FALSE))</f>
        <v/>
      </c>
      <c r="D122" s="21" t="str">
        <f>IF(ISERROR(VLOOKUP(A122,'[1]Z09 政府性基金预算财政拨款收入支出决算表(财决09表)'!$A$10:$T$200,5,FALSE)),"",VLOOKUP(A122,'[1]Z09 政府性基金预算财政拨款收入支出决算表(财决09表)'!$A$10:$T$200,5,FALSE))</f>
        <v/>
      </c>
      <c r="E122" s="21" t="str">
        <f>IF(ISERROR(VLOOKUP(A122,'[1]Z09 政府性基金预算财政拨款收入支出决算表(财决09表)'!$A$10:$T$200,8,FALSE)),"",VLOOKUP(A122,'[1]Z09 政府性基金预算财政拨款收入支出决算表(财决09表)'!$A$10:$T$200,8,FALSE))</f>
        <v/>
      </c>
      <c r="F122" s="21" t="str">
        <f>IF(ISERROR(VLOOKUP(A122,'[1]Z09 政府性基金预算财政拨款收入支出决算表(财决09表)'!$A$10:$T$200,11,FALSE)),"",VLOOKUP(A122,'[1]Z09 政府性基金预算财政拨款收入支出决算表(财决09表)'!$A$10:$T$200,11,FALSE))</f>
        <v/>
      </c>
      <c r="G122" s="21" t="str">
        <f>IF(ISERROR(VLOOKUP(A122,'[1]Z09 政府性基金预算财政拨款收入支出决算表(财决09表)'!$A$10:$T$200,12,FALSE)),"",VLOOKUP(A122,'[1]Z09 政府性基金预算财政拨款收入支出决算表(财决09表)'!$A$10:$T$200,12,FALSE))</f>
        <v/>
      </c>
      <c r="H122" s="21" t="str">
        <f>IF(ISERROR(VLOOKUP(A122,'[1]Z09 政府性基金预算财政拨款收入支出决算表(财决09表)'!$A$10:$T$200,15,FALSE)),"",VLOOKUP(A122,'[1]Z09 政府性基金预算财政拨款收入支出决算表(财决09表)'!$A$10:$T$200,15,FALSE))</f>
        <v/>
      </c>
      <c r="I122" s="21" t="str">
        <f>IF(ISERROR(VLOOKUP(A122,'[1]Z09 政府性基金预算财政拨款收入支出决算表(财决09表)'!$A$10:$T$200,16,FALSE)),"",VLOOKUP(A122,'[1]Z09 政府性基金预算财政拨款收入支出决算表(财决09表)'!$A$10:$T$200,16,FALSE))</f>
        <v/>
      </c>
      <c r="J122" s="8">
        <f>'[1]Z09 政府性基金预算财政拨款收入支出决算表(财决09表)'!$A119</f>
        <v>0</v>
      </c>
      <c r="K122" s="31">
        <f>'[1]Z09 政府性基金预算财政拨款收入支出决算表(财决09表)'!$E119+'[1]Z09 政府性基金预算财政拨款收入支出决算表(财决09表)'!$H119+'[1]Z09 政府性基金预算财政拨款收入支出决算表(财决09表)'!$K119+'[1]Z09 政府性基金预算财政拨款收入支出决算表(财决09表)'!$P119</f>
        <v>0</v>
      </c>
      <c r="L122" s="8" t="str">
        <f t="shared" si="4"/>
        <v/>
      </c>
    </row>
    <row r="123" spans="1:12" ht="22.5" customHeight="1">
      <c r="A123" s="19" t="str">
        <f t="shared" si="5"/>
        <v/>
      </c>
      <c r="B123" s="19"/>
      <c r="C123" s="20" t="str">
        <f>IF(ISERROR(VLOOKUP(A123,'[1]Z09 政府性基金预算财政拨款收入支出决算表(财决09表)'!$A$10:$T$200,4,FALSE)),"",VLOOKUP(A123,'[1]Z09 政府性基金预算财政拨款收入支出决算表(财决09表)'!$A$10:$T$200,4,FALSE))</f>
        <v/>
      </c>
      <c r="D123" s="21" t="str">
        <f>IF(ISERROR(VLOOKUP(A123,'[1]Z09 政府性基金预算财政拨款收入支出决算表(财决09表)'!$A$10:$T$200,5,FALSE)),"",VLOOKUP(A123,'[1]Z09 政府性基金预算财政拨款收入支出决算表(财决09表)'!$A$10:$T$200,5,FALSE))</f>
        <v/>
      </c>
      <c r="E123" s="21" t="str">
        <f>IF(ISERROR(VLOOKUP(A123,'[1]Z09 政府性基金预算财政拨款收入支出决算表(财决09表)'!$A$10:$T$200,8,FALSE)),"",VLOOKUP(A123,'[1]Z09 政府性基金预算财政拨款收入支出决算表(财决09表)'!$A$10:$T$200,8,FALSE))</f>
        <v/>
      </c>
      <c r="F123" s="21" t="str">
        <f>IF(ISERROR(VLOOKUP(A123,'[1]Z09 政府性基金预算财政拨款收入支出决算表(财决09表)'!$A$10:$T$200,11,FALSE)),"",VLOOKUP(A123,'[1]Z09 政府性基金预算财政拨款收入支出决算表(财决09表)'!$A$10:$T$200,11,FALSE))</f>
        <v/>
      </c>
      <c r="G123" s="21" t="str">
        <f>IF(ISERROR(VLOOKUP(A123,'[1]Z09 政府性基金预算财政拨款收入支出决算表(财决09表)'!$A$10:$T$200,12,FALSE)),"",VLOOKUP(A123,'[1]Z09 政府性基金预算财政拨款收入支出决算表(财决09表)'!$A$10:$T$200,12,FALSE))</f>
        <v/>
      </c>
      <c r="H123" s="21" t="str">
        <f>IF(ISERROR(VLOOKUP(A123,'[1]Z09 政府性基金预算财政拨款收入支出决算表(财决09表)'!$A$10:$T$200,15,FALSE)),"",VLOOKUP(A123,'[1]Z09 政府性基金预算财政拨款收入支出决算表(财决09表)'!$A$10:$T$200,15,FALSE))</f>
        <v/>
      </c>
      <c r="I123" s="21" t="str">
        <f>IF(ISERROR(VLOOKUP(A123,'[1]Z09 政府性基金预算财政拨款收入支出决算表(财决09表)'!$A$10:$T$200,16,FALSE)),"",VLOOKUP(A123,'[1]Z09 政府性基金预算财政拨款收入支出决算表(财决09表)'!$A$10:$T$200,16,FALSE))</f>
        <v/>
      </c>
      <c r="J123" s="8">
        <f>'[1]Z09 政府性基金预算财政拨款收入支出决算表(财决09表)'!$A120</f>
        <v>0</v>
      </c>
      <c r="K123" s="31">
        <f>'[1]Z09 政府性基金预算财政拨款收入支出决算表(财决09表)'!$E120+'[1]Z09 政府性基金预算财政拨款收入支出决算表(财决09表)'!$H120+'[1]Z09 政府性基金预算财政拨款收入支出决算表(财决09表)'!$K120+'[1]Z09 政府性基金预算财政拨款收入支出决算表(财决09表)'!$P120</f>
        <v>0</v>
      </c>
      <c r="L123" s="8" t="str">
        <f t="shared" si="4"/>
        <v/>
      </c>
    </row>
    <row r="124" spans="1:12" ht="22.5" customHeight="1">
      <c r="A124" s="19" t="str">
        <f t="shared" si="5"/>
        <v/>
      </c>
      <c r="B124" s="19"/>
      <c r="C124" s="20" t="str">
        <f>IF(ISERROR(VLOOKUP(A124,'[1]Z09 政府性基金预算财政拨款收入支出决算表(财决09表)'!$A$10:$T$200,4,FALSE)),"",VLOOKUP(A124,'[1]Z09 政府性基金预算财政拨款收入支出决算表(财决09表)'!$A$10:$T$200,4,FALSE))</f>
        <v/>
      </c>
      <c r="D124" s="21" t="str">
        <f>IF(ISERROR(VLOOKUP(A124,'[1]Z09 政府性基金预算财政拨款收入支出决算表(财决09表)'!$A$10:$T$200,5,FALSE)),"",VLOOKUP(A124,'[1]Z09 政府性基金预算财政拨款收入支出决算表(财决09表)'!$A$10:$T$200,5,FALSE))</f>
        <v/>
      </c>
      <c r="E124" s="21" t="str">
        <f>IF(ISERROR(VLOOKUP(A124,'[1]Z09 政府性基金预算财政拨款收入支出决算表(财决09表)'!$A$10:$T$200,8,FALSE)),"",VLOOKUP(A124,'[1]Z09 政府性基金预算财政拨款收入支出决算表(财决09表)'!$A$10:$T$200,8,FALSE))</f>
        <v/>
      </c>
      <c r="F124" s="21" t="str">
        <f>IF(ISERROR(VLOOKUP(A124,'[1]Z09 政府性基金预算财政拨款收入支出决算表(财决09表)'!$A$10:$T$200,11,FALSE)),"",VLOOKUP(A124,'[1]Z09 政府性基金预算财政拨款收入支出决算表(财决09表)'!$A$10:$T$200,11,FALSE))</f>
        <v/>
      </c>
      <c r="G124" s="21" t="str">
        <f>IF(ISERROR(VLOOKUP(A124,'[1]Z09 政府性基金预算财政拨款收入支出决算表(财决09表)'!$A$10:$T$200,12,FALSE)),"",VLOOKUP(A124,'[1]Z09 政府性基金预算财政拨款收入支出决算表(财决09表)'!$A$10:$T$200,12,FALSE))</f>
        <v/>
      </c>
      <c r="H124" s="21" t="str">
        <f>IF(ISERROR(VLOOKUP(A124,'[1]Z09 政府性基金预算财政拨款收入支出决算表(财决09表)'!$A$10:$T$200,15,FALSE)),"",VLOOKUP(A124,'[1]Z09 政府性基金预算财政拨款收入支出决算表(财决09表)'!$A$10:$T$200,15,FALSE))</f>
        <v/>
      </c>
      <c r="I124" s="21" t="str">
        <f>IF(ISERROR(VLOOKUP(A124,'[1]Z09 政府性基金预算财政拨款收入支出决算表(财决09表)'!$A$10:$T$200,16,FALSE)),"",VLOOKUP(A124,'[1]Z09 政府性基金预算财政拨款收入支出决算表(财决09表)'!$A$10:$T$200,16,FALSE))</f>
        <v/>
      </c>
      <c r="J124" s="8">
        <f>'[1]Z09 政府性基金预算财政拨款收入支出决算表(财决09表)'!$A121</f>
        <v>0</v>
      </c>
      <c r="K124" s="31">
        <f>'[1]Z09 政府性基金预算财政拨款收入支出决算表(财决09表)'!$E121+'[1]Z09 政府性基金预算财政拨款收入支出决算表(财决09表)'!$H121+'[1]Z09 政府性基金预算财政拨款收入支出决算表(财决09表)'!$K121+'[1]Z09 政府性基金预算财政拨款收入支出决算表(财决09表)'!$P121</f>
        <v>0</v>
      </c>
      <c r="L124" s="8" t="str">
        <f t="shared" si="4"/>
        <v/>
      </c>
    </row>
    <row r="125" spans="1:12" ht="22.5" customHeight="1">
      <c r="A125" s="19" t="str">
        <f t="shared" si="5"/>
        <v/>
      </c>
      <c r="B125" s="19"/>
      <c r="C125" s="20" t="str">
        <f>IF(ISERROR(VLOOKUP(A125,'[1]Z09 政府性基金预算财政拨款收入支出决算表(财决09表)'!$A$10:$T$200,4,FALSE)),"",VLOOKUP(A125,'[1]Z09 政府性基金预算财政拨款收入支出决算表(财决09表)'!$A$10:$T$200,4,FALSE))</f>
        <v/>
      </c>
      <c r="D125" s="21" t="str">
        <f>IF(ISERROR(VLOOKUP(A125,'[1]Z09 政府性基金预算财政拨款收入支出决算表(财决09表)'!$A$10:$T$200,5,FALSE)),"",VLOOKUP(A125,'[1]Z09 政府性基金预算财政拨款收入支出决算表(财决09表)'!$A$10:$T$200,5,FALSE))</f>
        <v/>
      </c>
      <c r="E125" s="21" t="str">
        <f>IF(ISERROR(VLOOKUP(A125,'[1]Z09 政府性基金预算财政拨款收入支出决算表(财决09表)'!$A$10:$T$200,8,FALSE)),"",VLOOKUP(A125,'[1]Z09 政府性基金预算财政拨款收入支出决算表(财决09表)'!$A$10:$T$200,8,FALSE))</f>
        <v/>
      </c>
      <c r="F125" s="21" t="str">
        <f>IF(ISERROR(VLOOKUP(A125,'[1]Z09 政府性基金预算财政拨款收入支出决算表(财决09表)'!$A$10:$T$200,11,FALSE)),"",VLOOKUP(A125,'[1]Z09 政府性基金预算财政拨款收入支出决算表(财决09表)'!$A$10:$T$200,11,FALSE))</f>
        <v/>
      </c>
      <c r="G125" s="21" t="str">
        <f>IF(ISERROR(VLOOKUP(A125,'[1]Z09 政府性基金预算财政拨款收入支出决算表(财决09表)'!$A$10:$T$200,12,FALSE)),"",VLOOKUP(A125,'[1]Z09 政府性基金预算财政拨款收入支出决算表(财决09表)'!$A$10:$T$200,12,FALSE))</f>
        <v/>
      </c>
      <c r="H125" s="21" t="str">
        <f>IF(ISERROR(VLOOKUP(A125,'[1]Z09 政府性基金预算财政拨款收入支出决算表(财决09表)'!$A$10:$T$200,15,FALSE)),"",VLOOKUP(A125,'[1]Z09 政府性基金预算财政拨款收入支出决算表(财决09表)'!$A$10:$T$200,15,FALSE))</f>
        <v/>
      </c>
      <c r="I125" s="21" t="str">
        <f>IF(ISERROR(VLOOKUP(A125,'[1]Z09 政府性基金预算财政拨款收入支出决算表(财决09表)'!$A$10:$T$200,16,FALSE)),"",VLOOKUP(A125,'[1]Z09 政府性基金预算财政拨款收入支出决算表(财决09表)'!$A$10:$T$200,16,FALSE))</f>
        <v/>
      </c>
      <c r="J125" s="8">
        <f>'[1]Z09 政府性基金预算财政拨款收入支出决算表(财决09表)'!$A122</f>
        <v>0</v>
      </c>
      <c r="K125" s="31">
        <f>'[1]Z09 政府性基金预算财政拨款收入支出决算表(财决09表)'!$E122+'[1]Z09 政府性基金预算财政拨款收入支出决算表(财决09表)'!$H122+'[1]Z09 政府性基金预算财政拨款收入支出决算表(财决09表)'!$K122+'[1]Z09 政府性基金预算财政拨款收入支出决算表(财决09表)'!$P122</f>
        <v>0</v>
      </c>
      <c r="L125" s="8" t="str">
        <f t="shared" si="4"/>
        <v/>
      </c>
    </row>
    <row r="126" spans="1:12" ht="22.5" customHeight="1">
      <c r="A126" s="19" t="str">
        <f t="shared" si="5"/>
        <v/>
      </c>
      <c r="B126" s="19"/>
      <c r="C126" s="20" t="str">
        <f>IF(ISERROR(VLOOKUP(A126,'[1]Z09 政府性基金预算财政拨款收入支出决算表(财决09表)'!$A$10:$T$200,4,FALSE)),"",VLOOKUP(A126,'[1]Z09 政府性基金预算财政拨款收入支出决算表(财决09表)'!$A$10:$T$200,4,FALSE))</f>
        <v/>
      </c>
      <c r="D126" s="21" t="str">
        <f>IF(ISERROR(VLOOKUP(A126,'[1]Z09 政府性基金预算财政拨款收入支出决算表(财决09表)'!$A$10:$T$200,5,FALSE)),"",VLOOKUP(A126,'[1]Z09 政府性基金预算财政拨款收入支出决算表(财决09表)'!$A$10:$T$200,5,FALSE))</f>
        <v/>
      </c>
      <c r="E126" s="21" t="str">
        <f>IF(ISERROR(VLOOKUP(A126,'[1]Z09 政府性基金预算财政拨款收入支出决算表(财决09表)'!$A$10:$T$200,8,FALSE)),"",VLOOKUP(A126,'[1]Z09 政府性基金预算财政拨款收入支出决算表(财决09表)'!$A$10:$T$200,8,FALSE))</f>
        <v/>
      </c>
      <c r="F126" s="21" t="str">
        <f>IF(ISERROR(VLOOKUP(A126,'[1]Z09 政府性基金预算财政拨款收入支出决算表(财决09表)'!$A$10:$T$200,11,FALSE)),"",VLOOKUP(A126,'[1]Z09 政府性基金预算财政拨款收入支出决算表(财决09表)'!$A$10:$T$200,11,FALSE))</f>
        <v/>
      </c>
      <c r="G126" s="21" t="str">
        <f>IF(ISERROR(VLOOKUP(A126,'[1]Z09 政府性基金预算财政拨款收入支出决算表(财决09表)'!$A$10:$T$200,12,FALSE)),"",VLOOKUP(A126,'[1]Z09 政府性基金预算财政拨款收入支出决算表(财决09表)'!$A$10:$T$200,12,FALSE))</f>
        <v/>
      </c>
      <c r="H126" s="21" t="str">
        <f>IF(ISERROR(VLOOKUP(A126,'[1]Z09 政府性基金预算财政拨款收入支出决算表(财决09表)'!$A$10:$T$200,15,FALSE)),"",VLOOKUP(A126,'[1]Z09 政府性基金预算财政拨款收入支出决算表(财决09表)'!$A$10:$T$200,15,FALSE))</f>
        <v/>
      </c>
      <c r="I126" s="21" t="str">
        <f>IF(ISERROR(VLOOKUP(A126,'[1]Z09 政府性基金预算财政拨款收入支出决算表(财决09表)'!$A$10:$T$200,16,FALSE)),"",VLOOKUP(A126,'[1]Z09 政府性基金预算财政拨款收入支出决算表(财决09表)'!$A$10:$T$200,16,FALSE))</f>
        <v/>
      </c>
      <c r="J126" s="8">
        <f>'[1]Z09 政府性基金预算财政拨款收入支出决算表(财决09表)'!$A123</f>
        <v>0</v>
      </c>
      <c r="K126" s="31">
        <f>'[1]Z09 政府性基金预算财政拨款收入支出决算表(财决09表)'!$E123+'[1]Z09 政府性基金预算财政拨款收入支出决算表(财决09表)'!$H123+'[1]Z09 政府性基金预算财政拨款收入支出决算表(财决09表)'!$K123+'[1]Z09 政府性基金预算财政拨款收入支出决算表(财决09表)'!$P123</f>
        <v>0</v>
      </c>
      <c r="L126" s="8" t="str">
        <f t="shared" si="4"/>
        <v/>
      </c>
    </row>
    <row r="127" spans="1:12" ht="22.5" customHeight="1">
      <c r="A127" s="19" t="str">
        <f t="shared" si="5"/>
        <v/>
      </c>
      <c r="B127" s="19"/>
      <c r="C127" s="20" t="str">
        <f>IF(ISERROR(VLOOKUP(A127,'[1]Z09 政府性基金预算财政拨款收入支出决算表(财决09表)'!$A$10:$T$200,4,FALSE)),"",VLOOKUP(A127,'[1]Z09 政府性基金预算财政拨款收入支出决算表(财决09表)'!$A$10:$T$200,4,FALSE))</f>
        <v/>
      </c>
      <c r="D127" s="21" t="str">
        <f>IF(ISERROR(VLOOKUP(A127,'[1]Z09 政府性基金预算财政拨款收入支出决算表(财决09表)'!$A$10:$T$200,5,FALSE)),"",VLOOKUP(A127,'[1]Z09 政府性基金预算财政拨款收入支出决算表(财决09表)'!$A$10:$T$200,5,FALSE))</f>
        <v/>
      </c>
      <c r="E127" s="21" t="str">
        <f>IF(ISERROR(VLOOKUP(A127,'[1]Z09 政府性基金预算财政拨款收入支出决算表(财决09表)'!$A$10:$T$200,8,FALSE)),"",VLOOKUP(A127,'[1]Z09 政府性基金预算财政拨款收入支出决算表(财决09表)'!$A$10:$T$200,8,FALSE))</f>
        <v/>
      </c>
      <c r="F127" s="21" t="str">
        <f>IF(ISERROR(VLOOKUP(A127,'[1]Z09 政府性基金预算财政拨款收入支出决算表(财决09表)'!$A$10:$T$200,11,FALSE)),"",VLOOKUP(A127,'[1]Z09 政府性基金预算财政拨款收入支出决算表(财决09表)'!$A$10:$T$200,11,FALSE))</f>
        <v/>
      </c>
      <c r="G127" s="21" t="str">
        <f>IF(ISERROR(VLOOKUP(A127,'[1]Z09 政府性基金预算财政拨款收入支出决算表(财决09表)'!$A$10:$T$200,12,FALSE)),"",VLOOKUP(A127,'[1]Z09 政府性基金预算财政拨款收入支出决算表(财决09表)'!$A$10:$T$200,12,FALSE))</f>
        <v/>
      </c>
      <c r="H127" s="21" t="str">
        <f>IF(ISERROR(VLOOKUP(A127,'[1]Z09 政府性基金预算财政拨款收入支出决算表(财决09表)'!$A$10:$T$200,15,FALSE)),"",VLOOKUP(A127,'[1]Z09 政府性基金预算财政拨款收入支出决算表(财决09表)'!$A$10:$T$200,15,FALSE))</f>
        <v/>
      </c>
      <c r="I127" s="21" t="str">
        <f>IF(ISERROR(VLOOKUP(A127,'[1]Z09 政府性基金预算财政拨款收入支出决算表(财决09表)'!$A$10:$T$200,16,FALSE)),"",VLOOKUP(A127,'[1]Z09 政府性基金预算财政拨款收入支出决算表(财决09表)'!$A$10:$T$200,16,FALSE))</f>
        <v/>
      </c>
      <c r="J127" s="8">
        <f>'[1]Z09 政府性基金预算财政拨款收入支出决算表(财决09表)'!$A124</f>
        <v>0</v>
      </c>
      <c r="K127" s="31">
        <f>'[1]Z09 政府性基金预算财政拨款收入支出决算表(财决09表)'!$E124+'[1]Z09 政府性基金预算财政拨款收入支出决算表(财决09表)'!$H124+'[1]Z09 政府性基金预算财政拨款收入支出决算表(财决09表)'!$K124+'[1]Z09 政府性基金预算财政拨款收入支出决算表(财决09表)'!$P124</f>
        <v>0</v>
      </c>
      <c r="L127" s="8" t="str">
        <f t="shared" si="4"/>
        <v/>
      </c>
    </row>
    <row r="128" spans="1:12" ht="22.5" customHeight="1">
      <c r="A128" s="19" t="str">
        <f t="shared" si="5"/>
        <v/>
      </c>
      <c r="B128" s="19"/>
      <c r="C128" s="20" t="str">
        <f>IF(ISERROR(VLOOKUP(A128,'[1]Z09 政府性基金预算财政拨款收入支出决算表(财决09表)'!$A$10:$T$200,4,FALSE)),"",VLOOKUP(A128,'[1]Z09 政府性基金预算财政拨款收入支出决算表(财决09表)'!$A$10:$T$200,4,FALSE))</f>
        <v/>
      </c>
      <c r="D128" s="21" t="str">
        <f>IF(ISERROR(VLOOKUP(A128,'[1]Z09 政府性基金预算财政拨款收入支出决算表(财决09表)'!$A$10:$T$200,5,FALSE)),"",VLOOKUP(A128,'[1]Z09 政府性基金预算财政拨款收入支出决算表(财决09表)'!$A$10:$T$200,5,FALSE))</f>
        <v/>
      </c>
      <c r="E128" s="21" t="str">
        <f>IF(ISERROR(VLOOKUP(A128,'[1]Z09 政府性基金预算财政拨款收入支出决算表(财决09表)'!$A$10:$T$200,8,FALSE)),"",VLOOKUP(A128,'[1]Z09 政府性基金预算财政拨款收入支出决算表(财决09表)'!$A$10:$T$200,8,FALSE))</f>
        <v/>
      </c>
      <c r="F128" s="21" t="str">
        <f>IF(ISERROR(VLOOKUP(A128,'[1]Z09 政府性基金预算财政拨款收入支出决算表(财决09表)'!$A$10:$T$200,11,FALSE)),"",VLOOKUP(A128,'[1]Z09 政府性基金预算财政拨款收入支出决算表(财决09表)'!$A$10:$T$200,11,FALSE))</f>
        <v/>
      </c>
      <c r="G128" s="21" t="str">
        <f>IF(ISERROR(VLOOKUP(A128,'[1]Z09 政府性基金预算财政拨款收入支出决算表(财决09表)'!$A$10:$T$200,12,FALSE)),"",VLOOKUP(A128,'[1]Z09 政府性基金预算财政拨款收入支出决算表(财决09表)'!$A$10:$T$200,12,FALSE))</f>
        <v/>
      </c>
      <c r="H128" s="21" t="str">
        <f>IF(ISERROR(VLOOKUP(A128,'[1]Z09 政府性基金预算财政拨款收入支出决算表(财决09表)'!$A$10:$T$200,15,FALSE)),"",VLOOKUP(A128,'[1]Z09 政府性基金预算财政拨款收入支出决算表(财决09表)'!$A$10:$T$200,15,FALSE))</f>
        <v/>
      </c>
      <c r="I128" s="21" t="str">
        <f>IF(ISERROR(VLOOKUP(A128,'[1]Z09 政府性基金预算财政拨款收入支出决算表(财决09表)'!$A$10:$T$200,16,FALSE)),"",VLOOKUP(A128,'[1]Z09 政府性基金预算财政拨款收入支出决算表(财决09表)'!$A$10:$T$200,16,FALSE))</f>
        <v/>
      </c>
      <c r="J128" s="8">
        <f>'[1]Z09 政府性基金预算财政拨款收入支出决算表(财决09表)'!$A125</f>
        <v>0</v>
      </c>
      <c r="K128" s="31">
        <f>'[1]Z09 政府性基金预算财政拨款收入支出决算表(财决09表)'!$E125+'[1]Z09 政府性基金预算财政拨款收入支出决算表(财决09表)'!$H125+'[1]Z09 政府性基金预算财政拨款收入支出决算表(财决09表)'!$K125+'[1]Z09 政府性基金预算财政拨款收入支出决算表(财决09表)'!$P125</f>
        <v>0</v>
      </c>
      <c r="L128" s="8" t="str">
        <f t="shared" si="4"/>
        <v/>
      </c>
    </row>
    <row r="129" spans="1:12" ht="22.5" customHeight="1">
      <c r="A129" s="19" t="str">
        <f t="shared" si="5"/>
        <v/>
      </c>
      <c r="B129" s="19"/>
      <c r="C129" s="20" t="str">
        <f>IF(ISERROR(VLOOKUP(A129,'[1]Z09 政府性基金预算财政拨款收入支出决算表(财决09表)'!$A$10:$T$200,4,FALSE)),"",VLOOKUP(A129,'[1]Z09 政府性基金预算财政拨款收入支出决算表(财决09表)'!$A$10:$T$200,4,FALSE))</f>
        <v/>
      </c>
      <c r="D129" s="21" t="str">
        <f>IF(ISERROR(VLOOKUP(A129,'[1]Z09 政府性基金预算财政拨款收入支出决算表(财决09表)'!$A$10:$T$200,5,FALSE)),"",VLOOKUP(A129,'[1]Z09 政府性基金预算财政拨款收入支出决算表(财决09表)'!$A$10:$T$200,5,FALSE))</f>
        <v/>
      </c>
      <c r="E129" s="21" t="str">
        <f>IF(ISERROR(VLOOKUP(A129,'[1]Z09 政府性基金预算财政拨款收入支出决算表(财决09表)'!$A$10:$T$200,8,FALSE)),"",VLOOKUP(A129,'[1]Z09 政府性基金预算财政拨款收入支出决算表(财决09表)'!$A$10:$T$200,8,FALSE))</f>
        <v/>
      </c>
      <c r="F129" s="21" t="str">
        <f>IF(ISERROR(VLOOKUP(A129,'[1]Z09 政府性基金预算财政拨款收入支出决算表(财决09表)'!$A$10:$T$200,11,FALSE)),"",VLOOKUP(A129,'[1]Z09 政府性基金预算财政拨款收入支出决算表(财决09表)'!$A$10:$T$200,11,FALSE))</f>
        <v/>
      </c>
      <c r="G129" s="21" t="str">
        <f>IF(ISERROR(VLOOKUP(A129,'[1]Z09 政府性基金预算财政拨款收入支出决算表(财决09表)'!$A$10:$T$200,12,FALSE)),"",VLOOKUP(A129,'[1]Z09 政府性基金预算财政拨款收入支出决算表(财决09表)'!$A$10:$T$200,12,FALSE))</f>
        <v/>
      </c>
      <c r="H129" s="21" t="str">
        <f>IF(ISERROR(VLOOKUP(A129,'[1]Z09 政府性基金预算财政拨款收入支出决算表(财决09表)'!$A$10:$T$200,15,FALSE)),"",VLOOKUP(A129,'[1]Z09 政府性基金预算财政拨款收入支出决算表(财决09表)'!$A$10:$T$200,15,FALSE))</f>
        <v/>
      </c>
      <c r="I129" s="21" t="str">
        <f>IF(ISERROR(VLOOKUP(A129,'[1]Z09 政府性基金预算财政拨款收入支出决算表(财决09表)'!$A$10:$T$200,16,FALSE)),"",VLOOKUP(A129,'[1]Z09 政府性基金预算财政拨款收入支出决算表(财决09表)'!$A$10:$T$200,16,FALSE))</f>
        <v/>
      </c>
      <c r="J129" s="8">
        <f>'[1]Z09 政府性基金预算财政拨款收入支出决算表(财决09表)'!$A126</f>
        <v>0</v>
      </c>
      <c r="K129" s="31">
        <f>'[1]Z09 政府性基金预算财政拨款收入支出决算表(财决09表)'!$E126+'[1]Z09 政府性基金预算财政拨款收入支出决算表(财决09表)'!$H126+'[1]Z09 政府性基金预算财政拨款收入支出决算表(财决09表)'!$K126+'[1]Z09 政府性基金预算财政拨款收入支出决算表(财决09表)'!$P126</f>
        <v>0</v>
      </c>
      <c r="L129" s="8" t="str">
        <f t="shared" si="4"/>
        <v/>
      </c>
    </row>
    <row r="130" spans="1:12" ht="22.5" customHeight="1">
      <c r="A130" s="19" t="str">
        <f t="shared" si="5"/>
        <v/>
      </c>
      <c r="B130" s="19"/>
      <c r="C130" s="20" t="str">
        <f>IF(ISERROR(VLOOKUP(A130,'[1]Z09 政府性基金预算财政拨款收入支出决算表(财决09表)'!$A$10:$T$200,4,FALSE)),"",VLOOKUP(A130,'[1]Z09 政府性基金预算财政拨款收入支出决算表(财决09表)'!$A$10:$T$200,4,FALSE))</f>
        <v/>
      </c>
      <c r="D130" s="21" t="str">
        <f>IF(ISERROR(VLOOKUP(A130,'[1]Z09 政府性基金预算财政拨款收入支出决算表(财决09表)'!$A$10:$T$200,5,FALSE)),"",VLOOKUP(A130,'[1]Z09 政府性基金预算财政拨款收入支出决算表(财决09表)'!$A$10:$T$200,5,FALSE))</f>
        <v/>
      </c>
      <c r="E130" s="21" t="str">
        <f>IF(ISERROR(VLOOKUP(A130,'[1]Z09 政府性基金预算财政拨款收入支出决算表(财决09表)'!$A$10:$T$200,8,FALSE)),"",VLOOKUP(A130,'[1]Z09 政府性基金预算财政拨款收入支出决算表(财决09表)'!$A$10:$T$200,8,FALSE))</f>
        <v/>
      </c>
      <c r="F130" s="21" t="str">
        <f>IF(ISERROR(VLOOKUP(A130,'[1]Z09 政府性基金预算财政拨款收入支出决算表(财决09表)'!$A$10:$T$200,11,FALSE)),"",VLOOKUP(A130,'[1]Z09 政府性基金预算财政拨款收入支出决算表(财决09表)'!$A$10:$T$200,11,FALSE))</f>
        <v/>
      </c>
      <c r="G130" s="21" t="str">
        <f>IF(ISERROR(VLOOKUP(A130,'[1]Z09 政府性基金预算财政拨款收入支出决算表(财决09表)'!$A$10:$T$200,12,FALSE)),"",VLOOKUP(A130,'[1]Z09 政府性基金预算财政拨款收入支出决算表(财决09表)'!$A$10:$T$200,12,FALSE))</f>
        <v/>
      </c>
      <c r="H130" s="21" t="str">
        <f>IF(ISERROR(VLOOKUP(A130,'[1]Z09 政府性基金预算财政拨款收入支出决算表(财决09表)'!$A$10:$T$200,15,FALSE)),"",VLOOKUP(A130,'[1]Z09 政府性基金预算财政拨款收入支出决算表(财决09表)'!$A$10:$T$200,15,FALSE))</f>
        <v/>
      </c>
      <c r="I130" s="21" t="str">
        <f>IF(ISERROR(VLOOKUP(A130,'[1]Z09 政府性基金预算财政拨款收入支出决算表(财决09表)'!$A$10:$T$200,16,FALSE)),"",VLOOKUP(A130,'[1]Z09 政府性基金预算财政拨款收入支出决算表(财决09表)'!$A$10:$T$200,16,FALSE))</f>
        <v/>
      </c>
      <c r="J130" s="8">
        <f>'[1]Z09 政府性基金预算财政拨款收入支出决算表(财决09表)'!$A127</f>
        <v>0</v>
      </c>
      <c r="K130" s="31">
        <f>'[1]Z09 政府性基金预算财政拨款收入支出决算表(财决09表)'!$E127+'[1]Z09 政府性基金预算财政拨款收入支出决算表(财决09表)'!$H127+'[1]Z09 政府性基金预算财政拨款收入支出决算表(财决09表)'!$K127+'[1]Z09 政府性基金预算财政拨款收入支出决算表(财决09表)'!$P127</f>
        <v>0</v>
      </c>
      <c r="L130" s="8" t="str">
        <f t="shared" si="4"/>
        <v/>
      </c>
    </row>
    <row r="131" spans="1:12" ht="22.5" customHeight="1">
      <c r="A131" s="19" t="str">
        <f t="shared" si="5"/>
        <v/>
      </c>
      <c r="B131" s="19"/>
      <c r="C131" s="20" t="str">
        <f>IF(ISERROR(VLOOKUP(A131,'[1]Z09 政府性基金预算财政拨款收入支出决算表(财决09表)'!$A$10:$T$200,4,FALSE)),"",VLOOKUP(A131,'[1]Z09 政府性基金预算财政拨款收入支出决算表(财决09表)'!$A$10:$T$200,4,FALSE))</f>
        <v/>
      </c>
      <c r="D131" s="21" t="str">
        <f>IF(ISERROR(VLOOKUP(A131,'[1]Z09 政府性基金预算财政拨款收入支出决算表(财决09表)'!$A$10:$T$200,5,FALSE)),"",VLOOKUP(A131,'[1]Z09 政府性基金预算财政拨款收入支出决算表(财决09表)'!$A$10:$T$200,5,FALSE))</f>
        <v/>
      </c>
      <c r="E131" s="21" t="str">
        <f>IF(ISERROR(VLOOKUP(A131,'[1]Z09 政府性基金预算财政拨款收入支出决算表(财决09表)'!$A$10:$T$200,8,FALSE)),"",VLOOKUP(A131,'[1]Z09 政府性基金预算财政拨款收入支出决算表(财决09表)'!$A$10:$T$200,8,FALSE))</f>
        <v/>
      </c>
      <c r="F131" s="21" t="str">
        <f>IF(ISERROR(VLOOKUP(A131,'[1]Z09 政府性基金预算财政拨款收入支出决算表(财决09表)'!$A$10:$T$200,11,FALSE)),"",VLOOKUP(A131,'[1]Z09 政府性基金预算财政拨款收入支出决算表(财决09表)'!$A$10:$T$200,11,FALSE))</f>
        <v/>
      </c>
      <c r="G131" s="21" t="str">
        <f>IF(ISERROR(VLOOKUP(A131,'[1]Z09 政府性基金预算财政拨款收入支出决算表(财决09表)'!$A$10:$T$200,12,FALSE)),"",VLOOKUP(A131,'[1]Z09 政府性基金预算财政拨款收入支出决算表(财决09表)'!$A$10:$T$200,12,FALSE))</f>
        <v/>
      </c>
      <c r="H131" s="21" t="str">
        <f>IF(ISERROR(VLOOKUP(A131,'[1]Z09 政府性基金预算财政拨款收入支出决算表(财决09表)'!$A$10:$T$200,15,FALSE)),"",VLOOKUP(A131,'[1]Z09 政府性基金预算财政拨款收入支出决算表(财决09表)'!$A$10:$T$200,15,FALSE))</f>
        <v/>
      </c>
      <c r="I131" s="21" t="str">
        <f>IF(ISERROR(VLOOKUP(A131,'[1]Z09 政府性基金预算财政拨款收入支出决算表(财决09表)'!$A$10:$T$200,16,FALSE)),"",VLOOKUP(A131,'[1]Z09 政府性基金预算财政拨款收入支出决算表(财决09表)'!$A$10:$T$200,16,FALSE))</f>
        <v/>
      </c>
      <c r="J131" s="8">
        <f>'[1]Z09 政府性基金预算财政拨款收入支出决算表(财决09表)'!$A128</f>
        <v>0</v>
      </c>
      <c r="K131" s="31">
        <f>'[1]Z09 政府性基金预算财政拨款收入支出决算表(财决09表)'!$E128+'[1]Z09 政府性基金预算财政拨款收入支出决算表(财决09表)'!$H128+'[1]Z09 政府性基金预算财政拨款收入支出决算表(财决09表)'!$K128+'[1]Z09 政府性基金预算财政拨款收入支出决算表(财决09表)'!$P128</f>
        <v>0</v>
      </c>
      <c r="L131" s="8" t="str">
        <f t="shared" si="4"/>
        <v/>
      </c>
    </row>
    <row r="132" spans="1:12" ht="22.5" customHeight="1">
      <c r="A132" s="19" t="str">
        <f t="shared" si="5"/>
        <v/>
      </c>
      <c r="B132" s="19"/>
      <c r="C132" s="20" t="str">
        <f>IF(ISERROR(VLOOKUP(A132,'[1]Z09 政府性基金预算财政拨款收入支出决算表(财决09表)'!$A$10:$T$200,4,FALSE)),"",VLOOKUP(A132,'[1]Z09 政府性基金预算财政拨款收入支出决算表(财决09表)'!$A$10:$T$200,4,FALSE))</f>
        <v/>
      </c>
      <c r="D132" s="21" t="str">
        <f>IF(ISERROR(VLOOKUP(A132,'[1]Z09 政府性基金预算财政拨款收入支出决算表(财决09表)'!$A$10:$T$200,5,FALSE)),"",VLOOKUP(A132,'[1]Z09 政府性基金预算财政拨款收入支出决算表(财决09表)'!$A$10:$T$200,5,FALSE))</f>
        <v/>
      </c>
      <c r="E132" s="21" t="str">
        <f>IF(ISERROR(VLOOKUP(A132,'[1]Z09 政府性基金预算财政拨款收入支出决算表(财决09表)'!$A$10:$T$200,8,FALSE)),"",VLOOKUP(A132,'[1]Z09 政府性基金预算财政拨款收入支出决算表(财决09表)'!$A$10:$T$200,8,FALSE))</f>
        <v/>
      </c>
      <c r="F132" s="21" t="str">
        <f>IF(ISERROR(VLOOKUP(A132,'[1]Z09 政府性基金预算财政拨款收入支出决算表(财决09表)'!$A$10:$T$200,11,FALSE)),"",VLOOKUP(A132,'[1]Z09 政府性基金预算财政拨款收入支出决算表(财决09表)'!$A$10:$T$200,11,FALSE))</f>
        <v/>
      </c>
      <c r="G132" s="21" t="str">
        <f>IF(ISERROR(VLOOKUP(A132,'[1]Z09 政府性基金预算财政拨款收入支出决算表(财决09表)'!$A$10:$T$200,12,FALSE)),"",VLOOKUP(A132,'[1]Z09 政府性基金预算财政拨款收入支出决算表(财决09表)'!$A$10:$T$200,12,FALSE))</f>
        <v/>
      </c>
      <c r="H132" s="21" t="str">
        <f>IF(ISERROR(VLOOKUP(A132,'[1]Z09 政府性基金预算财政拨款收入支出决算表(财决09表)'!$A$10:$T$200,15,FALSE)),"",VLOOKUP(A132,'[1]Z09 政府性基金预算财政拨款收入支出决算表(财决09表)'!$A$10:$T$200,15,FALSE))</f>
        <v/>
      </c>
      <c r="I132" s="21" t="str">
        <f>IF(ISERROR(VLOOKUP(A132,'[1]Z09 政府性基金预算财政拨款收入支出决算表(财决09表)'!$A$10:$T$200,16,FALSE)),"",VLOOKUP(A132,'[1]Z09 政府性基金预算财政拨款收入支出决算表(财决09表)'!$A$10:$T$200,16,FALSE))</f>
        <v/>
      </c>
      <c r="J132" s="8">
        <f>'[1]Z09 政府性基金预算财政拨款收入支出决算表(财决09表)'!$A129</f>
        <v>0</v>
      </c>
      <c r="K132" s="31">
        <f>'[1]Z09 政府性基金预算财政拨款收入支出决算表(财决09表)'!$E129+'[1]Z09 政府性基金预算财政拨款收入支出决算表(财决09表)'!$H129+'[1]Z09 政府性基金预算财政拨款收入支出决算表(财决09表)'!$K129+'[1]Z09 政府性基金预算财政拨款收入支出决算表(财决09表)'!$P129</f>
        <v>0</v>
      </c>
      <c r="L132" s="8" t="str">
        <f t="shared" si="4"/>
        <v/>
      </c>
    </row>
    <row r="133" spans="1:12" ht="22.5" customHeight="1">
      <c r="A133" s="19" t="str">
        <f t="shared" si="5"/>
        <v/>
      </c>
      <c r="B133" s="19"/>
      <c r="C133" s="20" t="str">
        <f>IF(ISERROR(VLOOKUP(A133,'[1]Z09 政府性基金预算财政拨款收入支出决算表(财决09表)'!$A$10:$T$200,4,FALSE)),"",VLOOKUP(A133,'[1]Z09 政府性基金预算财政拨款收入支出决算表(财决09表)'!$A$10:$T$200,4,FALSE))</f>
        <v/>
      </c>
      <c r="D133" s="21" t="str">
        <f>IF(ISERROR(VLOOKUP(A133,'[1]Z09 政府性基金预算财政拨款收入支出决算表(财决09表)'!$A$10:$T$200,5,FALSE)),"",VLOOKUP(A133,'[1]Z09 政府性基金预算财政拨款收入支出决算表(财决09表)'!$A$10:$T$200,5,FALSE))</f>
        <v/>
      </c>
      <c r="E133" s="21" t="str">
        <f>IF(ISERROR(VLOOKUP(A133,'[1]Z09 政府性基金预算财政拨款收入支出决算表(财决09表)'!$A$10:$T$200,8,FALSE)),"",VLOOKUP(A133,'[1]Z09 政府性基金预算财政拨款收入支出决算表(财决09表)'!$A$10:$T$200,8,FALSE))</f>
        <v/>
      </c>
      <c r="F133" s="21" t="str">
        <f>IF(ISERROR(VLOOKUP(A133,'[1]Z09 政府性基金预算财政拨款收入支出决算表(财决09表)'!$A$10:$T$200,11,FALSE)),"",VLOOKUP(A133,'[1]Z09 政府性基金预算财政拨款收入支出决算表(财决09表)'!$A$10:$T$200,11,FALSE))</f>
        <v/>
      </c>
      <c r="G133" s="21" t="str">
        <f>IF(ISERROR(VLOOKUP(A133,'[1]Z09 政府性基金预算财政拨款收入支出决算表(财决09表)'!$A$10:$T$200,12,FALSE)),"",VLOOKUP(A133,'[1]Z09 政府性基金预算财政拨款收入支出决算表(财决09表)'!$A$10:$T$200,12,FALSE))</f>
        <v/>
      </c>
      <c r="H133" s="21" t="str">
        <f>IF(ISERROR(VLOOKUP(A133,'[1]Z09 政府性基金预算财政拨款收入支出决算表(财决09表)'!$A$10:$T$200,15,FALSE)),"",VLOOKUP(A133,'[1]Z09 政府性基金预算财政拨款收入支出决算表(财决09表)'!$A$10:$T$200,15,FALSE))</f>
        <v/>
      </c>
      <c r="I133" s="21" t="str">
        <f>IF(ISERROR(VLOOKUP(A133,'[1]Z09 政府性基金预算财政拨款收入支出决算表(财决09表)'!$A$10:$T$200,16,FALSE)),"",VLOOKUP(A133,'[1]Z09 政府性基金预算财政拨款收入支出决算表(财决09表)'!$A$10:$T$200,16,FALSE))</f>
        <v/>
      </c>
      <c r="J133" s="8">
        <f>'[1]Z09 政府性基金预算财政拨款收入支出决算表(财决09表)'!$A130</f>
        <v>0</v>
      </c>
      <c r="K133" s="31">
        <f>'[1]Z09 政府性基金预算财政拨款收入支出决算表(财决09表)'!$E130+'[1]Z09 政府性基金预算财政拨款收入支出决算表(财决09表)'!$H130+'[1]Z09 政府性基金预算财政拨款收入支出决算表(财决09表)'!$K130+'[1]Z09 政府性基金预算财政拨款收入支出决算表(财决09表)'!$P130</f>
        <v>0</v>
      </c>
      <c r="L133" s="8" t="str">
        <f t="shared" si="4"/>
        <v/>
      </c>
    </row>
    <row r="134" spans="1:12" ht="22.5" customHeight="1">
      <c r="A134" s="19" t="str">
        <f t="shared" si="5"/>
        <v/>
      </c>
      <c r="B134" s="19"/>
      <c r="C134" s="20" t="str">
        <f>IF(ISERROR(VLOOKUP(A134,'[1]Z09 政府性基金预算财政拨款收入支出决算表(财决09表)'!$A$10:$T$200,4,FALSE)),"",VLOOKUP(A134,'[1]Z09 政府性基金预算财政拨款收入支出决算表(财决09表)'!$A$10:$T$200,4,FALSE))</f>
        <v/>
      </c>
      <c r="D134" s="21" t="str">
        <f>IF(ISERROR(VLOOKUP(A134,'[1]Z09 政府性基金预算财政拨款收入支出决算表(财决09表)'!$A$10:$T$200,5,FALSE)),"",VLOOKUP(A134,'[1]Z09 政府性基金预算财政拨款收入支出决算表(财决09表)'!$A$10:$T$200,5,FALSE))</f>
        <v/>
      </c>
      <c r="E134" s="21" t="str">
        <f>IF(ISERROR(VLOOKUP(A134,'[1]Z09 政府性基金预算财政拨款收入支出决算表(财决09表)'!$A$10:$T$200,8,FALSE)),"",VLOOKUP(A134,'[1]Z09 政府性基金预算财政拨款收入支出决算表(财决09表)'!$A$10:$T$200,8,FALSE))</f>
        <v/>
      </c>
      <c r="F134" s="21" t="str">
        <f>IF(ISERROR(VLOOKUP(A134,'[1]Z09 政府性基金预算财政拨款收入支出决算表(财决09表)'!$A$10:$T$200,11,FALSE)),"",VLOOKUP(A134,'[1]Z09 政府性基金预算财政拨款收入支出决算表(财决09表)'!$A$10:$T$200,11,FALSE))</f>
        <v/>
      </c>
      <c r="G134" s="21" t="str">
        <f>IF(ISERROR(VLOOKUP(A134,'[1]Z09 政府性基金预算财政拨款收入支出决算表(财决09表)'!$A$10:$T$200,12,FALSE)),"",VLOOKUP(A134,'[1]Z09 政府性基金预算财政拨款收入支出决算表(财决09表)'!$A$10:$T$200,12,FALSE))</f>
        <v/>
      </c>
      <c r="H134" s="21" t="str">
        <f>IF(ISERROR(VLOOKUP(A134,'[1]Z09 政府性基金预算财政拨款收入支出决算表(财决09表)'!$A$10:$T$200,15,FALSE)),"",VLOOKUP(A134,'[1]Z09 政府性基金预算财政拨款收入支出决算表(财决09表)'!$A$10:$T$200,15,FALSE))</f>
        <v/>
      </c>
      <c r="I134" s="21" t="str">
        <f>IF(ISERROR(VLOOKUP(A134,'[1]Z09 政府性基金预算财政拨款收入支出决算表(财决09表)'!$A$10:$T$200,16,FALSE)),"",VLOOKUP(A134,'[1]Z09 政府性基金预算财政拨款收入支出决算表(财决09表)'!$A$10:$T$200,16,FALSE))</f>
        <v/>
      </c>
      <c r="J134" s="8">
        <f>'[1]Z09 政府性基金预算财政拨款收入支出决算表(财决09表)'!$A131</f>
        <v>0</v>
      </c>
      <c r="K134" s="31">
        <f>'[1]Z09 政府性基金预算财政拨款收入支出决算表(财决09表)'!$E131+'[1]Z09 政府性基金预算财政拨款收入支出决算表(财决09表)'!$H131+'[1]Z09 政府性基金预算财政拨款收入支出决算表(财决09表)'!$K131+'[1]Z09 政府性基金预算财政拨款收入支出决算表(财决09表)'!$P131</f>
        <v>0</v>
      </c>
      <c r="L134" s="8" t="str">
        <f t="shared" si="4"/>
        <v/>
      </c>
    </row>
    <row r="135" spans="1:12" ht="22.5" customHeight="1">
      <c r="A135" s="19" t="str">
        <f t="shared" si="5"/>
        <v/>
      </c>
      <c r="B135" s="19"/>
      <c r="C135" s="20" t="str">
        <f>IF(ISERROR(VLOOKUP(A135,'[1]Z09 政府性基金预算财政拨款收入支出决算表(财决09表)'!$A$10:$T$200,4,FALSE)),"",VLOOKUP(A135,'[1]Z09 政府性基金预算财政拨款收入支出决算表(财决09表)'!$A$10:$T$200,4,FALSE))</f>
        <v/>
      </c>
      <c r="D135" s="21" t="str">
        <f>IF(ISERROR(VLOOKUP(A135,'[1]Z09 政府性基金预算财政拨款收入支出决算表(财决09表)'!$A$10:$T$200,5,FALSE)),"",VLOOKUP(A135,'[1]Z09 政府性基金预算财政拨款收入支出决算表(财决09表)'!$A$10:$T$200,5,FALSE))</f>
        <v/>
      </c>
      <c r="E135" s="21" t="str">
        <f>IF(ISERROR(VLOOKUP(A135,'[1]Z09 政府性基金预算财政拨款收入支出决算表(财决09表)'!$A$10:$T$200,8,FALSE)),"",VLOOKUP(A135,'[1]Z09 政府性基金预算财政拨款收入支出决算表(财决09表)'!$A$10:$T$200,8,FALSE))</f>
        <v/>
      </c>
      <c r="F135" s="21" t="str">
        <f>IF(ISERROR(VLOOKUP(A135,'[1]Z09 政府性基金预算财政拨款收入支出决算表(财决09表)'!$A$10:$T$200,11,FALSE)),"",VLOOKUP(A135,'[1]Z09 政府性基金预算财政拨款收入支出决算表(财决09表)'!$A$10:$T$200,11,FALSE))</f>
        <v/>
      </c>
      <c r="G135" s="21" t="str">
        <f>IF(ISERROR(VLOOKUP(A135,'[1]Z09 政府性基金预算财政拨款收入支出决算表(财决09表)'!$A$10:$T$200,12,FALSE)),"",VLOOKUP(A135,'[1]Z09 政府性基金预算财政拨款收入支出决算表(财决09表)'!$A$10:$T$200,12,FALSE))</f>
        <v/>
      </c>
      <c r="H135" s="21" t="str">
        <f>IF(ISERROR(VLOOKUP(A135,'[1]Z09 政府性基金预算财政拨款收入支出决算表(财决09表)'!$A$10:$T$200,15,FALSE)),"",VLOOKUP(A135,'[1]Z09 政府性基金预算财政拨款收入支出决算表(财决09表)'!$A$10:$T$200,15,FALSE))</f>
        <v/>
      </c>
      <c r="I135" s="21" t="str">
        <f>IF(ISERROR(VLOOKUP(A135,'[1]Z09 政府性基金预算财政拨款收入支出决算表(财决09表)'!$A$10:$T$200,16,FALSE)),"",VLOOKUP(A135,'[1]Z09 政府性基金预算财政拨款收入支出决算表(财决09表)'!$A$10:$T$200,16,FALSE))</f>
        <v/>
      </c>
      <c r="J135" s="8">
        <f>'[1]Z09 政府性基金预算财政拨款收入支出决算表(财决09表)'!$A132</f>
        <v>0</v>
      </c>
      <c r="K135" s="31">
        <f>'[1]Z09 政府性基金预算财政拨款收入支出决算表(财决09表)'!$E132+'[1]Z09 政府性基金预算财政拨款收入支出决算表(财决09表)'!$H132+'[1]Z09 政府性基金预算财政拨款收入支出决算表(财决09表)'!$K132+'[1]Z09 政府性基金预算财政拨款收入支出决算表(财决09表)'!$P132</f>
        <v>0</v>
      </c>
      <c r="L135" s="8" t="str">
        <f t="shared" si="4"/>
        <v/>
      </c>
    </row>
    <row r="136" spans="1:12" ht="22.5" customHeight="1">
      <c r="A136" s="19" t="str">
        <f t="shared" si="5"/>
        <v/>
      </c>
      <c r="B136" s="19"/>
      <c r="C136" s="20" t="str">
        <f>IF(ISERROR(VLOOKUP(A136,'[1]Z09 政府性基金预算财政拨款收入支出决算表(财决09表)'!$A$10:$T$200,4,FALSE)),"",VLOOKUP(A136,'[1]Z09 政府性基金预算财政拨款收入支出决算表(财决09表)'!$A$10:$T$200,4,FALSE))</f>
        <v/>
      </c>
      <c r="D136" s="21" t="str">
        <f>IF(ISERROR(VLOOKUP(A136,'[1]Z09 政府性基金预算财政拨款收入支出决算表(财决09表)'!$A$10:$T$200,5,FALSE)),"",VLOOKUP(A136,'[1]Z09 政府性基金预算财政拨款收入支出决算表(财决09表)'!$A$10:$T$200,5,FALSE))</f>
        <v/>
      </c>
      <c r="E136" s="21" t="str">
        <f>IF(ISERROR(VLOOKUP(A136,'[1]Z09 政府性基金预算财政拨款收入支出决算表(财决09表)'!$A$10:$T$200,8,FALSE)),"",VLOOKUP(A136,'[1]Z09 政府性基金预算财政拨款收入支出决算表(财决09表)'!$A$10:$T$200,8,FALSE))</f>
        <v/>
      </c>
      <c r="F136" s="21" t="str">
        <f>IF(ISERROR(VLOOKUP(A136,'[1]Z09 政府性基金预算财政拨款收入支出决算表(财决09表)'!$A$10:$T$200,11,FALSE)),"",VLOOKUP(A136,'[1]Z09 政府性基金预算财政拨款收入支出决算表(财决09表)'!$A$10:$T$200,11,FALSE))</f>
        <v/>
      </c>
      <c r="G136" s="21" t="str">
        <f>IF(ISERROR(VLOOKUP(A136,'[1]Z09 政府性基金预算财政拨款收入支出决算表(财决09表)'!$A$10:$T$200,12,FALSE)),"",VLOOKUP(A136,'[1]Z09 政府性基金预算财政拨款收入支出决算表(财决09表)'!$A$10:$T$200,12,FALSE))</f>
        <v/>
      </c>
      <c r="H136" s="21" t="str">
        <f>IF(ISERROR(VLOOKUP(A136,'[1]Z09 政府性基金预算财政拨款收入支出决算表(财决09表)'!$A$10:$T$200,15,FALSE)),"",VLOOKUP(A136,'[1]Z09 政府性基金预算财政拨款收入支出决算表(财决09表)'!$A$10:$T$200,15,FALSE))</f>
        <v/>
      </c>
      <c r="I136" s="21" t="str">
        <f>IF(ISERROR(VLOOKUP(A136,'[1]Z09 政府性基金预算财政拨款收入支出决算表(财决09表)'!$A$10:$T$200,16,FALSE)),"",VLOOKUP(A136,'[1]Z09 政府性基金预算财政拨款收入支出决算表(财决09表)'!$A$10:$T$200,16,FALSE))</f>
        <v/>
      </c>
      <c r="J136" s="8">
        <f>'[1]Z09 政府性基金预算财政拨款收入支出决算表(财决09表)'!$A133</f>
        <v>0</v>
      </c>
      <c r="K136" s="31">
        <f>'[1]Z09 政府性基金预算财政拨款收入支出决算表(财决09表)'!$E133+'[1]Z09 政府性基金预算财政拨款收入支出决算表(财决09表)'!$H133+'[1]Z09 政府性基金预算财政拨款收入支出决算表(财决09表)'!$K133+'[1]Z09 政府性基金预算财政拨款收入支出决算表(财决09表)'!$P133</f>
        <v>0</v>
      </c>
      <c r="L136" s="8" t="str">
        <f t="shared" si="4"/>
        <v/>
      </c>
    </row>
    <row r="137" spans="1:12" ht="22.5" customHeight="1">
      <c r="A137" s="19" t="str">
        <f t="shared" si="5"/>
        <v/>
      </c>
      <c r="B137" s="19"/>
      <c r="C137" s="20" t="str">
        <f>IF(ISERROR(VLOOKUP(A137,'[1]Z09 政府性基金预算财政拨款收入支出决算表(财决09表)'!$A$10:$T$200,4,FALSE)),"",VLOOKUP(A137,'[1]Z09 政府性基金预算财政拨款收入支出决算表(财决09表)'!$A$10:$T$200,4,FALSE))</f>
        <v/>
      </c>
      <c r="D137" s="21" t="str">
        <f>IF(ISERROR(VLOOKUP(A137,'[1]Z09 政府性基金预算财政拨款收入支出决算表(财决09表)'!$A$10:$T$200,5,FALSE)),"",VLOOKUP(A137,'[1]Z09 政府性基金预算财政拨款收入支出决算表(财决09表)'!$A$10:$T$200,5,FALSE))</f>
        <v/>
      </c>
      <c r="E137" s="21" t="str">
        <f>IF(ISERROR(VLOOKUP(A137,'[1]Z09 政府性基金预算财政拨款收入支出决算表(财决09表)'!$A$10:$T$200,8,FALSE)),"",VLOOKUP(A137,'[1]Z09 政府性基金预算财政拨款收入支出决算表(财决09表)'!$A$10:$T$200,8,FALSE))</f>
        <v/>
      </c>
      <c r="F137" s="21" t="str">
        <f>IF(ISERROR(VLOOKUP(A137,'[1]Z09 政府性基金预算财政拨款收入支出决算表(财决09表)'!$A$10:$T$200,11,FALSE)),"",VLOOKUP(A137,'[1]Z09 政府性基金预算财政拨款收入支出决算表(财决09表)'!$A$10:$T$200,11,FALSE))</f>
        <v/>
      </c>
      <c r="G137" s="21" t="str">
        <f>IF(ISERROR(VLOOKUP(A137,'[1]Z09 政府性基金预算财政拨款收入支出决算表(财决09表)'!$A$10:$T$200,12,FALSE)),"",VLOOKUP(A137,'[1]Z09 政府性基金预算财政拨款收入支出决算表(财决09表)'!$A$10:$T$200,12,FALSE))</f>
        <v/>
      </c>
      <c r="H137" s="21" t="str">
        <f>IF(ISERROR(VLOOKUP(A137,'[1]Z09 政府性基金预算财政拨款收入支出决算表(财决09表)'!$A$10:$T$200,15,FALSE)),"",VLOOKUP(A137,'[1]Z09 政府性基金预算财政拨款收入支出决算表(财决09表)'!$A$10:$T$200,15,FALSE))</f>
        <v/>
      </c>
      <c r="I137" s="21" t="str">
        <f>IF(ISERROR(VLOOKUP(A137,'[1]Z09 政府性基金预算财政拨款收入支出决算表(财决09表)'!$A$10:$T$200,16,FALSE)),"",VLOOKUP(A137,'[1]Z09 政府性基金预算财政拨款收入支出决算表(财决09表)'!$A$10:$T$200,16,FALSE))</f>
        <v/>
      </c>
      <c r="J137" s="8">
        <f>'[1]Z09 政府性基金预算财政拨款收入支出决算表(财决09表)'!$A134</f>
        <v>0</v>
      </c>
      <c r="K137" s="31">
        <f>'[1]Z09 政府性基金预算财政拨款收入支出决算表(财决09表)'!$E134+'[1]Z09 政府性基金预算财政拨款收入支出决算表(财决09表)'!$H134+'[1]Z09 政府性基金预算财政拨款收入支出决算表(财决09表)'!$K134+'[1]Z09 政府性基金预算财政拨款收入支出决算表(财决09表)'!$P134</f>
        <v>0</v>
      </c>
      <c r="L137" s="8" t="str">
        <f t="shared" si="4"/>
        <v/>
      </c>
    </row>
    <row r="138" spans="1:12" ht="22.5" customHeight="1">
      <c r="A138" s="19" t="str">
        <f t="shared" si="5"/>
        <v/>
      </c>
      <c r="B138" s="19"/>
      <c r="C138" s="20" t="str">
        <f>IF(ISERROR(VLOOKUP(A138,'[1]Z09 政府性基金预算财政拨款收入支出决算表(财决09表)'!$A$10:$T$200,4,FALSE)),"",VLOOKUP(A138,'[1]Z09 政府性基金预算财政拨款收入支出决算表(财决09表)'!$A$10:$T$200,4,FALSE))</f>
        <v/>
      </c>
      <c r="D138" s="21" t="str">
        <f>IF(ISERROR(VLOOKUP(A138,'[1]Z09 政府性基金预算财政拨款收入支出决算表(财决09表)'!$A$10:$T$200,5,FALSE)),"",VLOOKUP(A138,'[1]Z09 政府性基金预算财政拨款收入支出决算表(财决09表)'!$A$10:$T$200,5,FALSE))</f>
        <v/>
      </c>
      <c r="E138" s="21" t="str">
        <f>IF(ISERROR(VLOOKUP(A138,'[1]Z09 政府性基金预算财政拨款收入支出决算表(财决09表)'!$A$10:$T$200,8,FALSE)),"",VLOOKUP(A138,'[1]Z09 政府性基金预算财政拨款收入支出决算表(财决09表)'!$A$10:$T$200,8,FALSE))</f>
        <v/>
      </c>
      <c r="F138" s="21" t="str">
        <f>IF(ISERROR(VLOOKUP(A138,'[1]Z09 政府性基金预算财政拨款收入支出决算表(财决09表)'!$A$10:$T$200,11,FALSE)),"",VLOOKUP(A138,'[1]Z09 政府性基金预算财政拨款收入支出决算表(财决09表)'!$A$10:$T$200,11,FALSE))</f>
        <v/>
      </c>
      <c r="G138" s="21" t="str">
        <f>IF(ISERROR(VLOOKUP(A138,'[1]Z09 政府性基金预算财政拨款收入支出决算表(财决09表)'!$A$10:$T$200,12,FALSE)),"",VLOOKUP(A138,'[1]Z09 政府性基金预算财政拨款收入支出决算表(财决09表)'!$A$10:$T$200,12,FALSE))</f>
        <v/>
      </c>
      <c r="H138" s="21" t="str">
        <f>IF(ISERROR(VLOOKUP(A138,'[1]Z09 政府性基金预算财政拨款收入支出决算表(财决09表)'!$A$10:$T$200,15,FALSE)),"",VLOOKUP(A138,'[1]Z09 政府性基金预算财政拨款收入支出决算表(财决09表)'!$A$10:$T$200,15,FALSE))</f>
        <v/>
      </c>
      <c r="I138" s="21" t="str">
        <f>IF(ISERROR(VLOOKUP(A138,'[1]Z09 政府性基金预算财政拨款收入支出决算表(财决09表)'!$A$10:$T$200,16,FALSE)),"",VLOOKUP(A138,'[1]Z09 政府性基金预算财政拨款收入支出决算表(财决09表)'!$A$10:$T$200,16,FALSE))</f>
        <v/>
      </c>
      <c r="J138" s="8">
        <f>'[1]Z09 政府性基金预算财政拨款收入支出决算表(财决09表)'!$A135</f>
        <v>0</v>
      </c>
      <c r="K138" s="31">
        <f>'[1]Z09 政府性基金预算财政拨款收入支出决算表(财决09表)'!$E135+'[1]Z09 政府性基金预算财政拨款收入支出决算表(财决09表)'!$H135+'[1]Z09 政府性基金预算财政拨款收入支出决算表(财决09表)'!$K135+'[1]Z09 政府性基金预算财政拨款收入支出决算表(财决09表)'!$P135</f>
        <v>0</v>
      </c>
      <c r="L138" s="8" t="str">
        <f t="shared" si="4"/>
        <v/>
      </c>
    </row>
    <row r="139" spans="1:12" ht="22.5" customHeight="1">
      <c r="A139" s="19" t="str">
        <f t="shared" si="5"/>
        <v/>
      </c>
      <c r="B139" s="19"/>
      <c r="C139" s="20" t="str">
        <f>IF(ISERROR(VLOOKUP(A139,'[1]Z09 政府性基金预算财政拨款收入支出决算表(财决09表)'!$A$10:$T$200,4,FALSE)),"",VLOOKUP(A139,'[1]Z09 政府性基金预算财政拨款收入支出决算表(财决09表)'!$A$10:$T$200,4,FALSE))</f>
        <v/>
      </c>
      <c r="D139" s="21" t="str">
        <f>IF(ISERROR(VLOOKUP(A139,'[1]Z09 政府性基金预算财政拨款收入支出决算表(财决09表)'!$A$10:$T$200,5,FALSE)),"",VLOOKUP(A139,'[1]Z09 政府性基金预算财政拨款收入支出决算表(财决09表)'!$A$10:$T$200,5,FALSE))</f>
        <v/>
      </c>
      <c r="E139" s="21" t="str">
        <f>IF(ISERROR(VLOOKUP(A139,'[1]Z09 政府性基金预算财政拨款收入支出决算表(财决09表)'!$A$10:$T$200,8,FALSE)),"",VLOOKUP(A139,'[1]Z09 政府性基金预算财政拨款收入支出决算表(财决09表)'!$A$10:$T$200,8,FALSE))</f>
        <v/>
      </c>
      <c r="F139" s="21" t="str">
        <f>IF(ISERROR(VLOOKUP(A139,'[1]Z09 政府性基金预算财政拨款收入支出决算表(财决09表)'!$A$10:$T$200,11,FALSE)),"",VLOOKUP(A139,'[1]Z09 政府性基金预算财政拨款收入支出决算表(财决09表)'!$A$10:$T$200,11,FALSE))</f>
        <v/>
      </c>
      <c r="G139" s="21" t="str">
        <f>IF(ISERROR(VLOOKUP(A139,'[1]Z09 政府性基金预算财政拨款收入支出决算表(财决09表)'!$A$10:$T$200,12,FALSE)),"",VLOOKUP(A139,'[1]Z09 政府性基金预算财政拨款收入支出决算表(财决09表)'!$A$10:$T$200,12,FALSE))</f>
        <v/>
      </c>
      <c r="H139" s="21" t="str">
        <f>IF(ISERROR(VLOOKUP(A139,'[1]Z09 政府性基金预算财政拨款收入支出决算表(财决09表)'!$A$10:$T$200,15,FALSE)),"",VLOOKUP(A139,'[1]Z09 政府性基金预算财政拨款收入支出决算表(财决09表)'!$A$10:$T$200,15,FALSE))</f>
        <v/>
      </c>
      <c r="I139" s="21" t="str">
        <f>IF(ISERROR(VLOOKUP(A139,'[1]Z09 政府性基金预算财政拨款收入支出决算表(财决09表)'!$A$10:$T$200,16,FALSE)),"",VLOOKUP(A139,'[1]Z09 政府性基金预算财政拨款收入支出决算表(财决09表)'!$A$10:$T$200,16,FALSE))</f>
        <v/>
      </c>
      <c r="J139" s="8">
        <f>'[1]Z09 政府性基金预算财政拨款收入支出决算表(财决09表)'!$A136</f>
        <v>0</v>
      </c>
      <c r="K139" s="31">
        <f>'[1]Z09 政府性基金预算财政拨款收入支出决算表(财决09表)'!$E136+'[1]Z09 政府性基金预算财政拨款收入支出决算表(财决09表)'!$H136+'[1]Z09 政府性基金预算财政拨款收入支出决算表(财决09表)'!$K136+'[1]Z09 政府性基金预算财政拨款收入支出决算表(财决09表)'!$P136</f>
        <v>0</v>
      </c>
      <c r="L139" s="8" t="str">
        <f t="shared" si="4"/>
        <v/>
      </c>
    </row>
    <row r="140" spans="1:12" ht="22.5" customHeight="1">
      <c r="A140" s="19" t="str">
        <f t="shared" si="5"/>
        <v/>
      </c>
      <c r="B140" s="19"/>
      <c r="C140" s="20" t="str">
        <f>IF(ISERROR(VLOOKUP(A140,'[1]Z09 政府性基金预算财政拨款收入支出决算表(财决09表)'!$A$10:$T$200,4,FALSE)),"",VLOOKUP(A140,'[1]Z09 政府性基金预算财政拨款收入支出决算表(财决09表)'!$A$10:$T$200,4,FALSE))</f>
        <v/>
      </c>
      <c r="D140" s="21" t="str">
        <f>IF(ISERROR(VLOOKUP(A140,'[1]Z09 政府性基金预算财政拨款收入支出决算表(财决09表)'!$A$10:$T$200,5,FALSE)),"",VLOOKUP(A140,'[1]Z09 政府性基金预算财政拨款收入支出决算表(财决09表)'!$A$10:$T$200,5,FALSE))</f>
        <v/>
      </c>
      <c r="E140" s="21" t="str">
        <f>IF(ISERROR(VLOOKUP(A140,'[1]Z09 政府性基金预算财政拨款收入支出决算表(财决09表)'!$A$10:$T$200,8,FALSE)),"",VLOOKUP(A140,'[1]Z09 政府性基金预算财政拨款收入支出决算表(财决09表)'!$A$10:$T$200,8,FALSE))</f>
        <v/>
      </c>
      <c r="F140" s="21" t="str">
        <f>IF(ISERROR(VLOOKUP(A140,'[1]Z09 政府性基金预算财政拨款收入支出决算表(财决09表)'!$A$10:$T$200,11,FALSE)),"",VLOOKUP(A140,'[1]Z09 政府性基金预算财政拨款收入支出决算表(财决09表)'!$A$10:$T$200,11,FALSE))</f>
        <v/>
      </c>
      <c r="G140" s="21" t="str">
        <f>IF(ISERROR(VLOOKUP(A140,'[1]Z09 政府性基金预算财政拨款收入支出决算表(财决09表)'!$A$10:$T$200,12,FALSE)),"",VLOOKUP(A140,'[1]Z09 政府性基金预算财政拨款收入支出决算表(财决09表)'!$A$10:$T$200,12,FALSE))</f>
        <v/>
      </c>
      <c r="H140" s="21" t="str">
        <f>IF(ISERROR(VLOOKUP(A140,'[1]Z09 政府性基金预算财政拨款收入支出决算表(财决09表)'!$A$10:$T$200,15,FALSE)),"",VLOOKUP(A140,'[1]Z09 政府性基金预算财政拨款收入支出决算表(财决09表)'!$A$10:$T$200,15,FALSE))</f>
        <v/>
      </c>
      <c r="I140" s="21" t="str">
        <f>IF(ISERROR(VLOOKUP(A140,'[1]Z09 政府性基金预算财政拨款收入支出决算表(财决09表)'!$A$10:$T$200,16,FALSE)),"",VLOOKUP(A140,'[1]Z09 政府性基金预算财政拨款收入支出决算表(财决09表)'!$A$10:$T$200,16,FALSE))</f>
        <v/>
      </c>
      <c r="J140" s="8">
        <f>'[1]Z09 政府性基金预算财政拨款收入支出决算表(财决09表)'!$A137</f>
        <v>0</v>
      </c>
      <c r="K140" s="31">
        <f>'[1]Z09 政府性基金预算财政拨款收入支出决算表(财决09表)'!$E137+'[1]Z09 政府性基金预算财政拨款收入支出决算表(财决09表)'!$H137+'[1]Z09 政府性基金预算财政拨款收入支出决算表(财决09表)'!$K137+'[1]Z09 政府性基金预算财政拨款收入支出决算表(财决09表)'!$P137</f>
        <v>0</v>
      </c>
      <c r="L140" s="8" t="str">
        <f t="shared" si="4"/>
        <v/>
      </c>
    </row>
    <row r="141" spans="1:12" ht="22.5" customHeight="1">
      <c r="A141" s="19" t="str">
        <f t="shared" si="5"/>
        <v/>
      </c>
      <c r="B141" s="19"/>
      <c r="C141" s="20" t="str">
        <f>IF(ISERROR(VLOOKUP(A141,'[1]Z09 政府性基金预算财政拨款收入支出决算表(财决09表)'!$A$10:$T$200,4,FALSE)),"",VLOOKUP(A141,'[1]Z09 政府性基金预算财政拨款收入支出决算表(财决09表)'!$A$10:$T$200,4,FALSE))</f>
        <v/>
      </c>
      <c r="D141" s="21" t="str">
        <f>IF(ISERROR(VLOOKUP(A141,'[1]Z09 政府性基金预算财政拨款收入支出决算表(财决09表)'!$A$10:$T$200,5,FALSE)),"",VLOOKUP(A141,'[1]Z09 政府性基金预算财政拨款收入支出决算表(财决09表)'!$A$10:$T$200,5,FALSE))</f>
        <v/>
      </c>
      <c r="E141" s="21" t="str">
        <f>IF(ISERROR(VLOOKUP(A141,'[1]Z09 政府性基金预算财政拨款收入支出决算表(财决09表)'!$A$10:$T$200,8,FALSE)),"",VLOOKUP(A141,'[1]Z09 政府性基金预算财政拨款收入支出决算表(财决09表)'!$A$10:$T$200,8,FALSE))</f>
        <v/>
      </c>
      <c r="F141" s="21" t="str">
        <f>IF(ISERROR(VLOOKUP(A141,'[1]Z09 政府性基金预算财政拨款收入支出决算表(财决09表)'!$A$10:$T$200,11,FALSE)),"",VLOOKUP(A141,'[1]Z09 政府性基金预算财政拨款收入支出决算表(财决09表)'!$A$10:$T$200,11,FALSE))</f>
        <v/>
      </c>
      <c r="G141" s="21" t="str">
        <f>IF(ISERROR(VLOOKUP(A141,'[1]Z09 政府性基金预算财政拨款收入支出决算表(财决09表)'!$A$10:$T$200,12,FALSE)),"",VLOOKUP(A141,'[1]Z09 政府性基金预算财政拨款收入支出决算表(财决09表)'!$A$10:$T$200,12,FALSE))</f>
        <v/>
      </c>
      <c r="H141" s="21" t="str">
        <f>IF(ISERROR(VLOOKUP(A141,'[1]Z09 政府性基金预算财政拨款收入支出决算表(财决09表)'!$A$10:$T$200,15,FALSE)),"",VLOOKUP(A141,'[1]Z09 政府性基金预算财政拨款收入支出决算表(财决09表)'!$A$10:$T$200,15,FALSE))</f>
        <v/>
      </c>
      <c r="I141" s="21" t="str">
        <f>IF(ISERROR(VLOOKUP(A141,'[1]Z09 政府性基金预算财政拨款收入支出决算表(财决09表)'!$A$10:$T$200,16,FALSE)),"",VLOOKUP(A141,'[1]Z09 政府性基金预算财政拨款收入支出决算表(财决09表)'!$A$10:$T$200,16,FALSE))</f>
        <v/>
      </c>
      <c r="J141" s="8">
        <f>'[1]Z09 政府性基金预算财政拨款收入支出决算表(财决09表)'!$A138</f>
        <v>0</v>
      </c>
      <c r="K141" s="31">
        <f>'[1]Z09 政府性基金预算财政拨款收入支出决算表(财决09表)'!$E138+'[1]Z09 政府性基金预算财政拨款收入支出决算表(财决09表)'!$H138+'[1]Z09 政府性基金预算财政拨款收入支出决算表(财决09表)'!$K138+'[1]Z09 政府性基金预算财政拨款收入支出决算表(财决09表)'!$P138</f>
        <v>0</v>
      </c>
      <c r="L141" s="8" t="str">
        <f t="shared" si="4"/>
        <v/>
      </c>
    </row>
    <row r="142" spans="1:12" ht="22.5" customHeight="1">
      <c r="A142" s="19" t="str">
        <f t="shared" si="5"/>
        <v/>
      </c>
      <c r="B142" s="19"/>
      <c r="C142" s="20" t="str">
        <f>IF(ISERROR(VLOOKUP(A142,'[1]Z09 政府性基金预算财政拨款收入支出决算表(财决09表)'!$A$10:$T$200,4,FALSE)),"",VLOOKUP(A142,'[1]Z09 政府性基金预算财政拨款收入支出决算表(财决09表)'!$A$10:$T$200,4,FALSE))</f>
        <v/>
      </c>
      <c r="D142" s="21" t="str">
        <f>IF(ISERROR(VLOOKUP(A142,'[1]Z09 政府性基金预算财政拨款收入支出决算表(财决09表)'!$A$10:$T$200,5,FALSE)),"",VLOOKUP(A142,'[1]Z09 政府性基金预算财政拨款收入支出决算表(财决09表)'!$A$10:$T$200,5,FALSE))</f>
        <v/>
      </c>
      <c r="E142" s="21" t="str">
        <f>IF(ISERROR(VLOOKUP(A142,'[1]Z09 政府性基金预算财政拨款收入支出决算表(财决09表)'!$A$10:$T$200,8,FALSE)),"",VLOOKUP(A142,'[1]Z09 政府性基金预算财政拨款收入支出决算表(财决09表)'!$A$10:$T$200,8,FALSE))</f>
        <v/>
      </c>
      <c r="F142" s="21" t="str">
        <f>IF(ISERROR(VLOOKUP(A142,'[1]Z09 政府性基金预算财政拨款收入支出决算表(财决09表)'!$A$10:$T$200,11,FALSE)),"",VLOOKUP(A142,'[1]Z09 政府性基金预算财政拨款收入支出决算表(财决09表)'!$A$10:$T$200,11,FALSE))</f>
        <v/>
      </c>
      <c r="G142" s="21" t="str">
        <f>IF(ISERROR(VLOOKUP(A142,'[1]Z09 政府性基金预算财政拨款收入支出决算表(财决09表)'!$A$10:$T$200,12,FALSE)),"",VLOOKUP(A142,'[1]Z09 政府性基金预算财政拨款收入支出决算表(财决09表)'!$A$10:$T$200,12,FALSE))</f>
        <v/>
      </c>
      <c r="H142" s="21" t="str">
        <f>IF(ISERROR(VLOOKUP(A142,'[1]Z09 政府性基金预算财政拨款收入支出决算表(财决09表)'!$A$10:$T$200,15,FALSE)),"",VLOOKUP(A142,'[1]Z09 政府性基金预算财政拨款收入支出决算表(财决09表)'!$A$10:$T$200,15,FALSE))</f>
        <v/>
      </c>
      <c r="I142" s="21" t="str">
        <f>IF(ISERROR(VLOOKUP(A142,'[1]Z09 政府性基金预算财政拨款收入支出决算表(财决09表)'!$A$10:$T$200,16,FALSE)),"",VLOOKUP(A142,'[1]Z09 政府性基金预算财政拨款收入支出决算表(财决09表)'!$A$10:$T$200,16,FALSE))</f>
        <v/>
      </c>
      <c r="J142" s="8">
        <f>'[1]Z09 政府性基金预算财政拨款收入支出决算表(财决09表)'!$A139</f>
        <v>0</v>
      </c>
      <c r="K142" s="31">
        <f>'[1]Z09 政府性基金预算财政拨款收入支出决算表(财决09表)'!$E139+'[1]Z09 政府性基金预算财政拨款收入支出决算表(财决09表)'!$H139+'[1]Z09 政府性基金预算财政拨款收入支出决算表(财决09表)'!$K139+'[1]Z09 政府性基金预算财政拨款收入支出决算表(财决09表)'!$P139</f>
        <v>0</v>
      </c>
      <c r="L142" s="8" t="str">
        <f t="shared" si="4"/>
        <v/>
      </c>
    </row>
    <row r="143" spans="1:12" ht="22.5" customHeight="1">
      <c r="A143" s="19" t="str">
        <f t="shared" si="5"/>
        <v/>
      </c>
      <c r="B143" s="19"/>
      <c r="C143" s="20" t="str">
        <f>IF(ISERROR(VLOOKUP(A143,'[1]Z09 政府性基金预算财政拨款收入支出决算表(财决09表)'!$A$10:$T$200,4,FALSE)),"",VLOOKUP(A143,'[1]Z09 政府性基金预算财政拨款收入支出决算表(财决09表)'!$A$10:$T$200,4,FALSE))</f>
        <v/>
      </c>
      <c r="D143" s="21" t="str">
        <f>IF(ISERROR(VLOOKUP(A143,'[1]Z09 政府性基金预算财政拨款收入支出决算表(财决09表)'!$A$10:$T$200,5,FALSE)),"",VLOOKUP(A143,'[1]Z09 政府性基金预算财政拨款收入支出决算表(财决09表)'!$A$10:$T$200,5,FALSE))</f>
        <v/>
      </c>
      <c r="E143" s="21" t="str">
        <f>IF(ISERROR(VLOOKUP(A143,'[1]Z09 政府性基金预算财政拨款收入支出决算表(财决09表)'!$A$10:$T$200,8,FALSE)),"",VLOOKUP(A143,'[1]Z09 政府性基金预算财政拨款收入支出决算表(财决09表)'!$A$10:$T$200,8,FALSE))</f>
        <v/>
      </c>
      <c r="F143" s="21" t="str">
        <f>IF(ISERROR(VLOOKUP(A143,'[1]Z09 政府性基金预算财政拨款收入支出决算表(财决09表)'!$A$10:$T$200,11,FALSE)),"",VLOOKUP(A143,'[1]Z09 政府性基金预算财政拨款收入支出决算表(财决09表)'!$A$10:$T$200,11,FALSE))</f>
        <v/>
      </c>
      <c r="G143" s="21" t="str">
        <f>IF(ISERROR(VLOOKUP(A143,'[1]Z09 政府性基金预算财政拨款收入支出决算表(财决09表)'!$A$10:$T$200,12,FALSE)),"",VLOOKUP(A143,'[1]Z09 政府性基金预算财政拨款收入支出决算表(财决09表)'!$A$10:$T$200,12,FALSE))</f>
        <v/>
      </c>
      <c r="H143" s="21" t="str">
        <f>IF(ISERROR(VLOOKUP(A143,'[1]Z09 政府性基金预算财政拨款收入支出决算表(财决09表)'!$A$10:$T$200,15,FALSE)),"",VLOOKUP(A143,'[1]Z09 政府性基金预算财政拨款收入支出决算表(财决09表)'!$A$10:$T$200,15,FALSE))</f>
        <v/>
      </c>
      <c r="I143" s="21" t="str">
        <f>IF(ISERROR(VLOOKUP(A143,'[1]Z09 政府性基金预算财政拨款收入支出决算表(财决09表)'!$A$10:$T$200,16,FALSE)),"",VLOOKUP(A143,'[1]Z09 政府性基金预算财政拨款收入支出决算表(财决09表)'!$A$10:$T$200,16,FALSE))</f>
        <v/>
      </c>
      <c r="J143" s="8">
        <f>'[1]Z09 政府性基金预算财政拨款收入支出决算表(财决09表)'!$A140</f>
        <v>0</v>
      </c>
      <c r="K143" s="31">
        <f>'[1]Z09 政府性基金预算财政拨款收入支出决算表(财决09表)'!$E140+'[1]Z09 政府性基金预算财政拨款收入支出决算表(财决09表)'!$H140+'[1]Z09 政府性基金预算财政拨款收入支出决算表(财决09表)'!$K140+'[1]Z09 政府性基金预算财政拨款收入支出决算表(财决09表)'!$P140</f>
        <v>0</v>
      </c>
      <c r="L143" s="8" t="str">
        <f t="shared" si="4"/>
        <v/>
      </c>
    </row>
    <row r="144" spans="1:12" ht="22.5" customHeight="1">
      <c r="A144" s="19" t="str">
        <f t="shared" si="5"/>
        <v/>
      </c>
      <c r="B144" s="19"/>
      <c r="C144" s="20" t="str">
        <f>IF(ISERROR(VLOOKUP(A144,'[1]Z09 政府性基金预算财政拨款收入支出决算表(财决09表)'!$A$10:$T$200,4,FALSE)),"",VLOOKUP(A144,'[1]Z09 政府性基金预算财政拨款收入支出决算表(财决09表)'!$A$10:$T$200,4,FALSE))</f>
        <v/>
      </c>
      <c r="D144" s="21" t="str">
        <f>IF(ISERROR(VLOOKUP(A144,'[1]Z09 政府性基金预算财政拨款收入支出决算表(财决09表)'!$A$10:$T$200,5,FALSE)),"",VLOOKUP(A144,'[1]Z09 政府性基金预算财政拨款收入支出决算表(财决09表)'!$A$10:$T$200,5,FALSE))</f>
        <v/>
      </c>
      <c r="E144" s="21" t="str">
        <f>IF(ISERROR(VLOOKUP(A144,'[1]Z09 政府性基金预算财政拨款收入支出决算表(财决09表)'!$A$10:$T$200,8,FALSE)),"",VLOOKUP(A144,'[1]Z09 政府性基金预算财政拨款收入支出决算表(财决09表)'!$A$10:$T$200,8,FALSE))</f>
        <v/>
      </c>
      <c r="F144" s="21" t="str">
        <f>IF(ISERROR(VLOOKUP(A144,'[1]Z09 政府性基金预算财政拨款收入支出决算表(财决09表)'!$A$10:$T$200,11,FALSE)),"",VLOOKUP(A144,'[1]Z09 政府性基金预算财政拨款收入支出决算表(财决09表)'!$A$10:$T$200,11,FALSE))</f>
        <v/>
      </c>
      <c r="G144" s="21" t="str">
        <f>IF(ISERROR(VLOOKUP(A144,'[1]Z09 政府性基金预算财政拨款收入支出决算表(财决09表)'!$A$10:$T$200,12,FALSE)),"",VLOOKUP(A144,'[1]Z09 政府性基金预算财政拨款收入支出决算表(财决09表)'!$A$10:$T$200,12,FALSE))</f>
        <v/>
      </c>
      <c r="H144" s="21" t="str">
        <f>IF(ISERROR(VLOOKUP(A144,'[1]Z09 政府性基金预算财政拨款收入支出决算表(财决09表)'!$A$10:$T$200,15,FALSE)),"",VLOOKUP(A144,'[1]Z09 政府性基金预算财政拨款收入支出决算表(财决09表)'!$A$10:$T$200,15,FALSE))</f>
        <v/>
      </c>
      <c r="I144" s="21" t="str">
        <f>IF(ISERROR(VLOOKUP(A144,'[1]Z09 政府性基金预算财政拨款收入支出决算表(财决09表)'!$A$10:$T$200,16,FALSE)),"",VLOOKUP(A144,'[1]Z09 政府性基金预算财政拨款收入支出决算表(财决09表)'!$A$10:$T$200,16,FALSE))</f>
        <v/>
      </c>
      <c r="J144" s="8">
        <f>'[1]Z09 政府性基金预算财政拨款收入支出决算表(财决09表)'!$A141</f>
        <v>0</v>
      </c>
      <c r="K144" s="31">
        <f>'[1]Z09 政府性基金预算财政拨款收入支出决算表(财决09表)'!$E141+'[1]Z09 政府性基金预算财政拨款收入支出决算表(财决09表)'!$H141+'[1]Z09 政府性基金预算财政拨款收入支出决算表(财决09表)'!$K141+'[1]Z09 政府性基金预算财政拨款收入支出决算表(财决09表)'!$P141</f>
        <v>0</v>
      </c>
      <c r="L144" s="8" t="str">
        <f t="shared" ref="L144:L200" si="6">IF(C144&lt;&gt;"",ROW(),"")</f>
        <v/>
      </c>
    </row>
    <row r="145" spans="1:12" ht="22.5" customHeight="1">
      <c r="A145" s="19" t="str">
        <f t="shared" si="5"/>
        <v/>
      </c>
      <c r="B145" s="19"/>
      <c r="C145" s="20" t="str">
        <f>IF(ISERROR(VLOOKUP(A145,'[1]Z09 政府性基金预算财政拨款收入支出决算表(财决09表)'!$A$10:$T$200,4,FALSE)),"",VLOOKUP(A145,'[1]Z09 政府性基金预算财政拨款收入支出决算表(财决09表)'!$A$10:$T$200,4,FALSE))</f>
        <v/>
      </c>
      <c r="D145" s="21" t="str">
        <f>IF(ISERROR(VLOOKUP(A145,'[1]Z09 政府性基金预算财政拨款收入支出决算表(财决09表)'!$A$10:$T$200,5,FALSE)),"",VLOOKUP(A145,'[1]Z09 政府性基金预算财政拨款收入支出决算表(财决09表)'!$A$10:$T$200,5,FALSE))</f>
        <v/>
      </c>
      <c r="E145" s="21" t="str">
        <f>IF(ISERROR(VLOOKUP(A145,'[1]Z09 政府性基金预算财政拨款收入支出决算表(财决09表)'!$A$10:$T$200,8,FALSE)),"",VLOOKUP(A145,'[1]Z09 政府性基金预算财政拨款收入支出决算表(财决09表)'!$A$10:$T$200,8,FALSE))</f>
        <v/>
      </c>
      <c r="F145" s="21" t="str">
        <f>IF(ISERROR(VLOOKUP(A145,'[1]Z09 政府性基金预算财政拨款收入支出决算表(财决09表)'!$A$10:$T$200,11,FALSE)),"",VLOOKUP(A145,'[1]Z09 政府性基金预算财政拨款收入支出决算表(财决09表)'!$A$10:$T$200,11,FALSE))</f>
        <v/>
      </c>
      <c r="G145" s="21" t="str">
        <f>IF(ISERROR(VLOOKUP(A145,'[1]Z09 政府性基金预算财政拨款收入支出决算表(财决09表)'!$A$10:$T$200,12,FALSE)),"",VLOOKUP(A145,'[1]Z09 政府性基金预算财政拨款收入支出决算表(财决09表)'!$A$10:$T$200,12,FALSE))</f>
        <v/>
      </c>
      <c r="H145" s="21" t="str">
        <f>IF(ISERROR(VLOOKUP(A145,'[1]Z09 政府性基金预算财政拨款收入支出决算表(财决09表)'!$A$10:$T$200,15,FALSE)),"",VLOOKUP(A145,'[1]Z09 政府性基金预算财政拨款收入支出决算表(财决09表)'!$A$10:$T$200,15,FALSE))</f>
        <v/>
      </c>
      <c r="I145" s="21" t="str">
        <f>IF(ISERROR(VLOOKUP(A145,'[1]Z09 政府性基金预算财政拨款收入支出决算表(财决09表)'!$A$10:$T$200,16,FALSE)),"",VLOOKUP(A145,'[1]Z09 政府性基金预算财政拨款收入支出决算表(财决09表)'!$A$10:$T$200,16,FALSE))</f>
        <v/>
      </c>
      <c r="J145" s="8">
        <f>'[1]Z09 政府性基金预算财政拨款收入支出决算表(财决09表)'!$A142</f>
        <v>0</v>
      </c>
      <c r="K145" s="31">
        <f>'[1]Z09 政府性基金预算财政拨款收入支出决算表(财决09表)'!$E142+'[1]Z09 政府性基金预算财政拨款收入支出决算表(财决09表)'!$H142+'[1]Z09 政府性基金预算财政拨款收入支出决算表(财决09表)'!$K142+'[1]Z09 政府性基金预算财政拨款收入支出决算表(财决09表)'!$P142</f>
        <v>0</v>
      </c>
      <c r="L145" s="8" t="str">
        <f t="shared" si="6"/>
        <v/>
      </c>
    </row>
    <row r="146" spans="1:12" ht="22.5" customHeight="1">
      <c r="A146" s="19" t="str">
        <f t="shared" si="5"/>
        <v/>
      </c>
      <c r="B146" s="19"/>
      <c r="C146" s="20" t="str">
        <f>IF(ISERROR(VLOOKUP(A146,'[1]Z09 政府性基金预算财政拨款收入支出决算表(财决09表)'!$A$10:$T$200,4,FALSE)),"",VLOOKUP(A146,'[1]Z09 政府性基金预算财政拨款收入支出决算表(财决09表)'!$A$10:$T$200,4,FALSE))</f>
        <v/>
      </c>
      <c r="D146" s="21" t="str">
        <f>IF(ISERROR(VLOOKUP(A146,'[1]Z09 政府性基金预算财政拨款收入支出决算表(财决09表)'!$A$10:$T$200,5,FALSE)),"",VLOOKUP(A146,'[1]Z09 政府性基金预算财政拨款收入支出决算表(财决09表)'!$A$10:$T$200,5,FALSE))</f>
        <v/>
      </c>
      <c r="E146" s="21" t="str">
        <f>IF(ISERROR(VLOOKUP(A146,'[1]Z09 政府性基金预算财政拨款收入支出决算表(财决09表)'!$A$10:$T$200,8,FALSE)),"",VLOOKUP(A146,'[1]Z09 政府性基金预算财政拨款收入支出决算表(财决09表)'!$A$10:$T$200,8,FALSE))</f>
        <v/>
      </c>
      <c r="F146" s="21" t="str">
        <f>IF(ISERROR(VLOOKUP(A146,'[1]Z09 政府性基金预算财政拨款收入支出决算表(财决09表)'!$A$10:$T$200,11,FALSE)),"",VLOOKUP(A146,'[1]Z09 政府性基金预算财政拨款收入支出决算表(财决09表)'!$A$10:$T$200,11,FALSE))</f>
        <v/>
      </c>
      <c r="G146" s="21" t="str">
        <f>IF(ISERROR(VLOOKUP(A146,'[1]Z09 政府性基金预算财政拨款收入支出决算表(财决09表)'!$A$10:$T$200,12,FALSE)),"",VLOOKUP(A146,'[1]Z09 政府性基金预算财政拨款收入支出决算表(财决09表)'!$A$10:$T$200,12,FALSE))</f>
        <v/>
      </c>
      <c r="H146" s="21" t="str">
        <f>IF(ISERROR(VLOOKUP(A146,'[1]Z09 政府性基金预算财政拨款收入支出决算表(财决09表)'!$A$10:$T$200,15,FALSE)),"",VLOOKUP(A146,'[1]Z09 政府性基金预算财政拨款收入支出决算表(财决09表)'!$A$10:$T$200,15,FALSE))</f>
        <v/>
      </c>
      <c r="I146" s="21" t="str">
        <f>IF(ISERROR(VLOOKUP(A146,'[1]Z09 政府性基金预算财政拨款收入支出决算表(财决09表)'!$A$10:$T$200,16,FALSE)),"",VLOOKUP(A146,'[1]Z09 政府性基金预算财政拨款收入支出决算表(财决09表)'!$A$10:$T$200,16,FALSE))</f>
        <v/>
      </c>
      <c r="J146" s="8">
        <f>'[1]Z09 政府性基金预算财政拨款收入支出决算表(财决09表)'!$A143</f>
        <v>0</v>
      </c>
      <c r="K146" s="31">
        <f>'[1]Z09 政府性基金预算财政拨款收入支出决算表(财决09表)'!$E143+'[1]Z09 政府性基金预算财政拨款收入支出决算表(财决09表)'!$H143+'[1]Z09 政府性基金预算财政拨款收入支出决算表(财决09表)'!$K143+'[1]Z09 政府性基金预算财政拨款收入支出决算表(财决09表)'!$P143</f>
        <v>0</v>
      </c>
      <c r="L146" s="8" t="str">
        <f t="shared" si="6"/>
        <v/>
      </c>
    </row>
    <row r="147" spans="1:12" ht="22.5" customHeight="1">
      <c r="A147" s="19" t="str">
        <f t="shared" si="5"/>
        <v/>
      </c>
      <c r="B147" s="19"/>
      <c r="C147" s="20" t="str">
        <f>IF(ISERROR(VLOOKUP(A147,'[1]Z09 政府性基金预算财政拨款收入支出决算表(财决09表)'!$A$10:$T$200,4,FALSE)),"",VLOOKUP(A147,'[1]Z09 政府性基金预算财政拨款收入支出决算表(财决09表)'!$A$10:$T$200,4,FALSE))</f>
        <v/>
      </c>
      <c r="D147" s="21" t="str">
        <f>IF(ISERROR(VLOOKUP(A147,'[1]Z09 政府性基金预算财政拨款收入支出决算表(财决09表)'!$A$10:$T$200,5,FALSE)),"",VLOOKUP(A147,'[1]Z09 政府性基金预算财政拨款收入支出决算表(财决09表)'!$A$10:$T$200,5,FALSE))</f>
        <v/>
      </c>
      <c r="E147" s="21" t="str">
        <f>IF(ISERROR(VLOOKUP(A147,'[1]Z09 政府性基金预算财政拨款收入支出决算表(财决09表)'!$A$10:$T$200,8,FALSE)),"",VLOOKUP(A147,'[1]Z09 政府性基金预算财政拨款收入支出决算表(财决09表)'!$A$10:$T$200,8,FALSE))</f>
        <v/>
      </c>
      <c r="F147" s="21" t="str">
        <f>IF(ISERROR(VLOOKUP(A147,'[1]Z09 政府性基金预算财政拨款收入支出决算表(财决09表)'!$A$10:$T$200,11,FALSE)),"",VLOOKUP(A147,'[1]Z09 政府性基金预算财政拨款收入支出决算表(财决09表)'!$A$10:$T$200,11,FALSE))</f>
        <v/>
      </c>
      <c r="G147" s="21" t="str">
        <f>IF(ISERROR(VLOOKUP(A147,'[1]Z09 政府性基金预算财政拨款收入支出决算表(财决09表)'!$A$10:$T$200,12,FALSE)),"",VLOOKUP(A147,'[1]Z09 政府性基金预算财政拨款收入支出决算表(财决09表)'!$A$10:$T$200,12,FALSE))</f>
        <v/>
      </c>
      <c r="H147" s="21" t="str">
        <f>IF(ISERROR(VLOOKUP(A147,'[1]Z09 政府性基金预算财政拨款收入支出决算表(财决09表)'!$A$10:$T$200,15,FALSE)),"",VLOOKUP(A147,'[1]Z09 政府性基金预算财政拨款收入支出决算表(财决09表)'!$A$10:$T$200,15,FALSE))</f>
        <v/>
      </c>
      <c r="I147" s="21" t="str">
        <f>IF(ISERROR(VLOOKUP(A147,'[1]Z09 政府性基金预算财政拨款收入支出决算表(财决09表)'!$A$10:$T$200,16,FALSE)),"",VLOOKUP(A147,'[1]Z09 政府性基金预算财政拨款收入支出决算表(财决09表)'!$A$10:$T$200,16,FALSE))</f>
        <v/>
      </c>
      <c r="J147" s="8">
        <f>'[1]Z09 政府性基金预算财政拨款收入支出决算表(财决09表)'!$A144</f>
        <v>0</v>
      </c>
      <c r="K147" s="31">
        <f>'[1]Z09 政府性基金预算财政拨款收入支出决算表(财决09表)'!$E144+'[1]Z09 政府性基金预算财政拨款收入支出决算表(财决09表)'!$H144+'[1]Z09 政府性基金预算财政拨款收入支出决算表(财决09表)'!$K144+'[1]Z09 政府性基金预算财政拨款收入支出决算表(财决09表)'!$P144</f>
        <v>0</v>
      </c>
      <c r="L147" s="8" t="str">
        <f t="shared" si="6"/>
        <v/>
      </c>
    </row>
    <row r="148" spans="1:12" ht="22.5" customHeight="1">
      <c r="A148" s="19" t="str">
        <f t="shared" si="5"/>
        <v/>
      </c>
      <c r="B148" s="19"/>
      <c r="C148" s="20" t="str">
        <f>IF(ISERROR(VLOOKUP(A148,'[1]Z09 政府性基金预算财政拨款收入支出决算表(财决09表)'!$A$10:$T$200,4,FALSE)),"",VLOOKUP(A148,'[1]Z09 政府性基金预算财政拨款收入支出决算表(财决09表)'!$A$10:$T$200,4,FALSE))</f>
        <v/>
      </c>
      <c r="D148" s="21" t="str">
        <f>IF(ISERROR(VLOOKUP(A148,'[1]Z09 政府性基金预算财政拨款收入支出决算表(财决09表)'!$A$10:$T$200,5,FALSE)),"",VLOOKUP(A148,'[1]Z09 政府性基金预算财政拨款收入支出决算表(财决09表)'!$A$10:$T$200,5,FALSE))</f>
        <v/>
      </c>
      <c r="E148" s="21" t="str">
        <f>IF(ISERROR(VLOOKUP(A148,'[1]Z09 政府性基金预算财政拨款收入支出决算表(财决09表)'!$A$10:$T$200,8,FALSE)),"",VLOOKUP(A148,'[1]Z09 政府性基金预算财政拨款收入支出决算表(财决09表)'!$A$10:$T$200,8,FALSE))</f>
        <v/>
      </c>
      <c r="F148" s="21" t="str">
        <f>IF(ISERROR(VLOOKUP(A148,'[1]Z09 政府性基金预算财政拨款收入支出决算表(财决09表)'!$A$10:$T$200,11,FALSE)),"",VLOOKUP(A148,'[1]Z09 政府性基金预算财政拨款收入支出决算表(财决09表)'!$A$10:$T$200,11,FALSE))</f>
        <v/>
      </c>
      <c r="G148" s="21" t="str">
        <f>IF(ISERROR(VLOOKUP(A148,'[1]Z09 政府性基金预算财政拨款收入支出决算表(财决09表)'!$A$10:$T$200,12,FALSE)),"",VLOOKUP(A148,'[1]Z09 政府性基金预算财政拨款收入支出决算表(财决09表)'!$A$10:$T$200,12,FALSE))</f>
        <v/>
      </c>
      <c r="H148" s="21" t="str">
        <f>IF(ISERROR(VLOOKUP(A148,'[1]Z09 政府性基金预算财政拨款收入支出决算表(财决09表)'!$A$10:$T$200,15,FALSE)),"",VLOOKUP(A148,'[1]Z09 政府性基金预算财政拨款收入支出决算表(财决09表)'!$A$10:$T$200,15,FALSE))</f>
        <v/>
      </c>
      <c r="I148" s="21" t="str">
        <f>IF(ISERROR(VLOOKUP(A148,'[1]Z09 政府性基金预算财政拨款收入支出决算表(财决09表)'!$A$10:$T$200,16,FALSE)),"",VLOOKUP(A148,'[1]Z09 政府性基金预算财政拨款收入支出决算表(财决09表)'!$A$10:$T$200,16,FALSE))</f>
        <v/>
      </c>
      <c r="J148" s="8">
        <f>'[1]Z09 政府性基金预算财政拨款收入支出决算表(财决09表)'!$A145</f>
        <v>0</v>
      </c>
      <c r="K148" s="31">
        <f>'[1]Z09 政府性基金预算财政拨款收入支出决算表(财决09表)'!$E145+'[1]Z09 政府性基金预算财政拨款收入支出决算表(财决09表)'!$H145+'[1]Z09 政府性基金预算财政拨款收入支出决算表(财决09表)'!$K145+'[1]Z09 政府性基金预算财政拨款收入支出决算表(财决09表)'!$P145</f>
        <v>0</v>
      </c>
      <c r="L148" s="8" t="str">
        <f t="shared" si="6"/>
        <v/>
      </c>
    </row>
    <row r="149" spans="1:12" ht="22.5" customHeight="1">
      <c r="A149" s="19" t="str">
        <f t="shared" si="5"/>
        <v/>
      </c>
      <c r="B149" s="19"/>
      <c r="C149" s="20" t="str">
        <f>IF(ISERROR(VLOOKUP(A149,'[1]Z09 政府性基金预算财政拨款收入支出决算表(财决09表)'!$A$10:$T$200,4,FALSE)),"",VLOOKUP(A149,'[1]Z09 政府性基金预算财政拨款收入支出决算表(财决09表)'!$A$10:$T$200,4,FALSE))</f>
        <v/>
      </c>
      <c r="D149" s="21" t="str">
        <f>IF(ISERROR(VLOOKUP(A149,'[1]Z09 政府性基金预算财政拨款收入支出决算表(财决09表)'!$A$10:$T$200,5,FALSE)),"",VLOOKUP(A149,'[1]Z09 政府性基金预算财政拨款收入支出决算表(财决09表)'!$A$10:$T$200,5,FALSE))</f>
        <v/>
      </c>
      <c r="E149" s="21" t="str">
        <f>IF(ISERROR(VLOOKUP(A149,'[1]Z09 政府性基金预算财政拨款收入支出决算表(财决09表)'!$A$10:$T$200,8,FALSE)),"",VLOOKUP(A149,'[1]Z09 政府性基金预算财政拨款收入支出决算表(财决09表)'!$A$10:$T$200,8,FALSE))</f>
        <v/>
      </c>
      <c r="F149" s="21" t="str">
        <f>IF(ISERROR(VLOOKUP(A149,'[1]Z09 政府性基金预算财政拨款收入支出决算表(财决09表)'!$A$10:$T$200,11,FALSE)),"",VLOOKUP(A149,'[1]Z09 政府性基金预算财政拨款收入支出决算表(财决09表)'!$A$10:$T$200,11,FALSE))</f>
        <v/>
      </c>
      <c r="G149" s="21" t="str">
        <f>IF(ISERROR(VLOOKUP(A149,'[1]Z09 政府性基金预算财政拨款收入支出决算表(财决09表)'!$A$10:$T$200,12,FALSE)),"",VLOOKUP(A149,'[1]Z09 政府性基金预算财政拨款收入支出决算表(财决09表)'!$A$10:$T$200,12,FALSE))</f>
        <v/>
      </c>
      <c r="H149" s="21" t="str">
        <f>IF(ISERROR(VLOOKUP(A149,'[1]Z09 政府性基金预算财政拨款收入支出决算表(财决09表)'!$A$10:$T$200,15,FALSE)),"",VLOOKUP(A149,'[1]Z09 政府性基金预算财政拨款收入支出决算表(财决09表)'!$A$10:$T$200,15,FALSE))</f>
        <v/>
      </c>
      <c r="I149" s="21" t="str">
        <f>IF(ISERROR(VLOOKUP(A149,'[1]Z09 政府性基金预算财政拨款收入支出决算表(财决09表)'!$A$10:$T$200,16,FALSE)),"",VLOOKUP(A149,'[1]Z09 政府性基金预算财政拨款收入支出决算表(财决09表)'!$A$10:$T$200,16,FALSE))</f>
        <v/>
      </c>
      <c r="J149" s="8">
        <f>'[1]Z09 政府性基金预算财政拨款收入支出决算表(财决09表)'!$A146</f>
        <v>0</v>
      </c>
      <c r="K149" s="31">
        <f>'[1]Z09 政府性基金预算财政拨款收入支出决算表(财决09表)'!$E146+'[1]Z09 政府性基金预算财政拨款收入支出决算表(财决09表)'!$H146+'[1]Z09 政府性基金预算财政拨款收入支出决算表(财决09表)'!$K146+'[1]Z09 政府性基金预算财政拨款收入支出决算表(财决09表)'!$P146</f>
        <v>0</v>
      </c>
      <c r="L149" s="8" t="str">
        <f t="shared" si="6"/>
        <v/>
      </c>
    </row>
    <row r="150" spans="1:12" ht="22.5" customHeight="1">
      <c r="A150" s="19" t="str">
        <f t="shared" si="5"/>
        <v/>
      </c>
      <c r="B150" s="19"/>
      <c r="C150" s="20" t="str">
        <f>IF(ISERROR(VLOOKUP(A150,'[1]Z09 政府性基金预算财政拨款收入支出决算表(财决09表)'!$A$10:$T$200,4,FALSE)),"",VLOOKUP(A150,'[1]Z09 政府性基金预算财政拨款收入支出决算表(财决09表)'!$A$10:$T$200,4,FALSE))</f>
        <v/>
      </c>
      <c r="D150" s="21" t="str">
        <f>IF(ISERROR(VLOOKUP(A150,'[1]Z09 政府性基金预算财政拨款收入支出决算表(财决09表)'!$A$10:$T$200,5,FALSE)),"",VLOOKUP(A150,'[1]Z09 政府性基金预算财政拨款收入支出决算表(财决09表)'!$A$10:$T$200,5,FALSE))</f>
        <v/>
      </c>
      <c r="E150" s="21" t="str">
        <f>IF(ISERROR(VLOOKUP(A150,'[1]Z09 政府性基金预算财政拨款收入支出决算表(财决09表)'!$A$10:$T$200,8,FALSE)),"",VLOOKUP(A150,'[1]Z09 政府性基金预算财政拨款收入支出决算表(财决09表)'!$A$10:$T$200,8,FALSE))</f>
        <v/>
      </c>
      <c r="F150" s="21" t="str">
        <f>IF(ISERROR(VLOOKUP(A150,'[1]Z09 政府性基金预算财政拨款收入支出决算表(财决09表)'!$A$10:$T$200,11,FALSE)),"",VLOOKUP(A150,'[1]Z09 政府性基金预算财政拨款收入支出决算表(财决09表)'!$A$10:$T$200,11,FALSE))</f>
        <v/>
      </c>
      <c r="G150" s="21" t="str">
        <f>IF(ISERROR(VLOOKUP(A150,'[1]Z09 政府性基金预算财政拨款收入支出决算表(财决09表)'!$A$10:$T$200,12,FALSE)),"",VLOOKUP(A150,'[1]Z09 政府性基金预算财政拨款收入支出决算表(财决09表)'!$A$10:$T$200,12,FALSE))</f>
        <v/>
      </c>
      <c r="H150" s="21" t="str">
        <f>IF(ISERROR(VLOOKUP(A150,'[1]Z09 政府性基金预算财政拨款收入支出决算表(财决09表)'!$A$10:$T$200,15,FALSE)),"",VLOOKUP(A150,'[1]Z09 政府性基金预算财政拨款收入支出决算表(财决09表)'!$A$10:$T$200,15,FALSE))</f>
        <v/>
      </c>
      <c r="I150" s="21" t="str">
        <f>IF(ISERROR(VLOOKUP(A150,'[1]Z09 政府性基金预算财政拨款收入支出决算表(财决09表)'!$A$10:$T$200,16,FALSE)),"",VLOOKUP(A150,'[1]Z09 政府性基金预算财政拨款收入支出决算表(财决09表)'!$A$10:$T$200,16,FALSE))</f>
        <v/>
      </c>
      <c r="J150" s="8">
        <f>'[1]Z09 政府性基金预算财政拨款收入支出决算表(财决09表)'!$A147</f>
        <v>0</v>
      </c>
      <c r="K150" s="31">
        <f>'[1]Z09 政府性基金预算财政拨款收入支出决算表(财决09表)'!$E147+'[1]Z09 政府性基金预算财政拨款收入支出决算表(财决09表)'!$H147+'[1]Z09 政府性基金预算财政拨款收入支出决算表(财决09表)'!$K147+'[1]Z09 政府性基金预算财政拨款收入支出决算表(财决09表)'!$P147</f>
        <v>0</v>
      </c>
      <c r="L150" s="8" t="str">
        <f t="shared" si="6"/>
        <v/>
      </c>
    </row>
    <row r="151" spans="1:12" ht="22.5" customHeight="1">
      <c r="A151" s="19" t="str">
        <f t="shared" si="5"/>
        <v/>
      </c>
      <c r="B151" s="19"/>
      <c r="C151" s="20" t="str">
        <f>IF(ISERROR(VLOOKUP(A151,'[1]Z09 政府性基金预算财政拨款收入支出决算表(财决09表)'!$A$10:$T$200,4,FALSE)),"",VLOOKUP(A151,'[1]Z09 政府性基金预算财政拨款收入支出决算表(财决09表)'!$A$10:$T$200,4,FALSE))</f>
        <v/>
      </c>
      <c r="D151" s="21" t="str">
        <f>IF(ISERROR(VLOOKUP(A151,'[1]Z09 政府性基金预算财政拨款收入支出决算表(财决09表)'!$A$10:$T$200,5,FALSE)),"",VLOOKUP(A151,'[1]Z09 政府性基金预算财政拨款收入支出决算表(财决09表)'!$A$10:$T$200,5,FALSE))</f>
        <v/>
      </c>
      <c r="E151" s="21" t="str">
        <f>IF(ISERROR(VLOOKUP(A151,'[1]Z09 政府性基金预算财政拨款收入支出决算表(财决09表)'!$A$10:$T$200,8,FALSE)),"",VLOOKUP(A151,'[1]Z09 政府性基金预算财政拨款收入支出决算表(财决09表)'!$A$10:$T$200,8,FALSE))</f>
        <v/>
      </c>
      <c r="F151" s="21" t="str">
        <f>IF(ISERROR(VLOOKUP(A151,'[1]Z09 政府性基金预算财政拨款收入支出决算表(财决09表)'!$A$10:$T$200,11,FALSE)),"",VLOOKUP(A151,'[1]Z09 政府性基金预算财政拨款收入支出决算表(财决09表)'!$A$10:$T$200,11,FALSE))</f>
        <v/>
      </c>
      <c r="G151" s="21" t="str">
        <f>IF(ISERROR(VLOOKUP(A151,'[1]Z09 政府性基金预算财政拨款收入支出决算表(财决09表)'!$A$10:$T$200,12,FALSE)),"",VLOOKUP(A151,'[1]Z09 政府性基金预算财政拨款收入支出决算表(财决09表)'!$A$10:$T$200,12,FALSE))</f>
        <v/>
      </c>
      <c r="H151" s="21" t="str">
        <f>IF(ISERROR(VLOOKUP(A151,'[1]Z09 政府性基金预算财政拨款收入支出决算表(财决09表)'!$A$10:$T$200,15,FALSE)),"",VLOOKUP(A151,'[1]Z09 政府性基金预算财政拨款收入支出决算表(财决09表)'!$A$10:$T$200,15,FALSE))</f>
        <v/>
      </c>
      <c r="I151" s="21" t="str">
        <f>IF(ISERROR(VLOOKUP(A151,'[1]Z09 政府性基金预算财政拨款收入支出决算表(财决09表)'!$A$10:$T$200,16,FALSE)),"",VLOOKUP(A151,'[1]Z09 政府性基金预算财政拨款收入支出决算表(财决09表)'!$A$10:$T$200,16,FALSE))</f>
        <v/>
      </c>
      <c r="J151" s="8">
        <f>'[1]Z09 政府性基金预算财政拨款收入支出决算表(财决09表)'!$A148</f>
        <v>0</v>
      </c>
      <c r="K151" s="31">
        <f>'[1]Z09 政府性基金预算财政拨款收入支出决算表(财决09表)'!$E148+'[1]Z09 政府性基金预算财政拨款收入支出决算表(财决09表)'!$H148+'[1]Z09 政府性基金预算财政拨款收入支出决算表(财决09表)'!$K148+'[1]Z09 政府性基金预算财政拨款收入支出决算表(财决09表)'!$P148</f>
        <v>0</v>
      </c>
      <c r="L151" s="8" t="str">
        <f t="shared" si="6"/>
        <v/>
      </c>
    </row>
    <row r="152" spans="1:12" ht="22.5" customHeight="1">
      <c r="A152" s="19" t="str">
        <f t="shared" si="5"/>
        <v/>
      </c>
      <c r="B152" s="19"/>
      <c r="C152" s="20" t="str">
        <f>IF(ISERROR(VLOOKUP(A152,'[1]Z09 政府性基金预算财政拨款收入支出决算表(财决09表)'!$A$10:$T$200,4,FALSE)),"",VLOOKUP(A152,'[1]Z09 政府性基金预算财政拨款收入支出决算表(财决09表)'!$A$10:$T$200,4,FALSE))</f>
        <v/>
      </c>
      <c r="D152" s="21" t="str">
        <f>IF(ISERROR(VLOOKUP(A152,'[1]Z09 政府性基金预算财政拨款收入支出决算表(财决09表)'!$A$10:$T$200,5,FALSE)),"",VLOOKUP(A152,'[1]Z09 政府性基金预算财政拨款收入支出决算表(财决09表)'!$A$10:$T$200,5,FALSE))</f>
        <v/>
      </c>
      <c r="E152" s="21" t="str">
        <f>IF(ISERROR(VLOOKUP(A152,'[1]Z09 政府性基金预算财政拨款收入支出决算表(财决09表)'!$A$10:$T$200,8,FALSE)),"",VLOOKUP(A152,'[1]Z09 政府性基金预算财政拨款收入支出决算表(财决09表)'!$A$10:$T$200,8,FALSE))</f>
        <v/>
      </c>
      <c r="F152" s="21" t="str">
        <f>IF(ISERROR(VLOOKUP(A152,'[1]Z09 政府性基金预算财政拨款收入支出决算表(财决09表)'!$A$10:$T$200,11,FALSE)),"",VLOOKUP(A152,'[1]Z09 政府性基金预算财政拨款收入支出决算表(财决09表)'!$A$10:$T$200,11,FALSE))</f>
        <v/>
      </c>
      <c r="G152" s="21" t="str">
        <f>IF(ISERROR(VLOOKUP(A152,'[1]Z09 政府性基金预算财政拨款收入支出决算表(财决09表)'!$A$10:$T$200,12,FALSE)),"",VLOOKUP(A152,'[1]Z09 政府性基金预算财政拨款收入支出决算表(财决09表)'!$A$10:$T$200,12,FALSE))</f>
        <v/>
      </c>
      <c r="H152" s="21" t="str">
        <f>IF(ISERROR(VLOOKUP(A152,'[1]Z09 政府性基金预算财政拨款收入支出决算表(财决09表)'!$A$10:$T$200,15,FALSE)),"",VLOOKUP(A152,'[1]Z09 政府性基金预算财政拨款收入支出决算表(财决09表)'!$A$10:$T$200,15,FALSE))</f>
        <v/>
      </c>
      <c r="I152" s="21" t="str">
        <f>IF(ISERROR(VLOOKUP(A152,'[1]Z09 政府性基金预算财政拨款收入支出决算表(财决09表)'!$A$10:$T$200,16,FALSE)),"",VLOOKUP(A152,'[1]Z09 政府性基金预算财政拨款收入支出决算表(财决09表)'!$A$10:$T$200,16,FALSE))</f>
        <v/>
      </c>
      <c r="J152" s="8">
        <f>'[1]Z09 政府性基金预算财政拨款收入支出决算表(财决09表)'!$A149</f>
        <v>0</v>
      </c>
      <c r="K152" s="31">
        <f>'[1]Z09 政府性基金预算财政拨款收入支出决算表(财决09表)'!$E149+'[1]Z09 政府性基金预算财政拨款收入支出决算表(财决09表)'!$H149+'[1]Z09 政府性基金预算财政拨款收入支出决算表(财决09表)'!$K149+'[1]Z09 政府性基金预算财政拨款收入支出决算表(财决09表)'!$P149</f>
        <v>0</v>
      </c>
      <c r="L152" s="8" t="str">
        <f t="shared" si="6"/>
        <v/>
      </c>
    </row>
    <row r="153" spans="1:12" ht="22.5" customHeight="1">
      <c r="A153" s="19" t="str">
        <f t="shared" si="5"/>
        <v/>
      </c>
      <c r="B153" s="19"/>
      <c r="C153" s="20" t="str">
        <f>IF(ISERROR(VLOOKUP(A153,'[1]Z09 政府性基金预算财政拨款收入支出决算表(财决09表)'!$A$10:$T$200,4,FALSE)),"",VLOOKUP(A153,'[1]Z09 政府性基金预算财政拨款收入支出决算表(财决09表)'!$A$10:$T$200,4,FALSE))</f>
        <v/>
      </c>
      <c r="D153" s="21" t="str">
        <f>IF(ISERROR(VLOOKUP(A153,'[1]Z09 政府性基金预算财政拨款收入支出决算表(财决09表)'!$A$10:$T$200,5,FALSE)),"",VLOOKUP(A153,'[1]Z09 政府性基金预算财政拨款收入支出决算表(财决09表)'!$A$10:$T$200,5,FALSE))</f>
        <v/>
      </c>
      <c r="E153" s="21" t="str">
        <f>IF(ISERROR(VLOOKUP(A153,'[1]Z09 政府性基金预算财政拨款收入支出决算表(财决09表)'!$A$10:$T$200,8,FALSE)),"",VLOOKUP(A153,'[1]Z09 政府性基金预算财政拨款收入支出决算表(财决09表)'!$A$10:$T$200,8,FALSE))</f>
        <v/>
      </c>
      <c r="F153" s="21" t="str">
        <f>IF(ISERROR(VLOOKUP(A153,'[1]Z09 政府性基金预算财政拨款收入支出决算表(财决09表)'!$A$10:$T$200,11,FALSE)),"",VLOOKUP(A153,'[1]Z09 政府性基金预算财政拨款收入支出决算表(财决09表)'!$A$10:$T$200,11,FALSE))</f>
        <v/>
      </c>
      <c r="G153" s="21" t="str">
        <f>IF(ISERROR(VLOOKUP(A153,'[1]Z09 政府性基金预算财政拨款收入支出决算表(财决09表)'!$A$10:$T$200,12,FALSE)),"",VLOOKUP(A153,'[1]Z09 政府性基金预算财政拨款收入支出决算表(财决09表)'!$A$10:$T$200,12,FALSE))</f>
        <v/>
      </c>
      <c r="H153" s="21" t="str">
        <f>IF(ISERROR(VLOOKUP(A153,'[1]Z09 政府性基金预算财政拨款收入支出决算表(财决09表)'!$A$10:$T$200,15,FALSE)),"",VLOOKUP(A153,'[1]Z09 政府性基金预算财政拨款收入支出决算表(财决09表)'!$A$10:$T$200,15,FALSE))</f>
        <v/>
      </c>
      <c r="I153" s="21" t="str">
        <f>IF(ISERROR(VLOOKUP(A153,'[1]Z09 政府性基金预算财政拨款收入支出决算表(财决09表)'!$A$10:$T$200,16,FALSE)),"",VLOOKUP(A153,'[1]Z09 政府性基金预算财政拨款收入支出决算表(财决09表)'!$A$10:$T$200,16,FALSE))</f>
        <v/>
      </c>
      <c r="J153" s="8">
        <f>'[1]Z09 政府性基金预算财政拨款收入支出决算表(财决09表)'!$A150</f>
        <v>0</v>
      </c>
      <c r="K153" s="31">
        <f>'[1]Z09 政府性基金预算财政拨款收入支出决算表(财决09表)'!$E150+'[1]Z09 政府性基金预算财政拨款收入支出决算表(财决09表)'!$H150+'[1]Z09 政府性基金预算财政拨款收入支出决算表(财决09表)'!$K150+'[1]Z09 政府性基金预算财政拨款收入支出决算表(财决09表)'!$P150</f>
        <v>0</v>
      </c>
      <c r="L153" s="8" t="str">
        <f t="shared" si="6"/>
        <v/>
      </c>
    </row>
    <row r="154" spans="1:12" ht="22.5" customHeight="1">
      <c r="A154" s="19" t="str">
        <f t="shared" si="5"/>
        <v/>
      </c>
      <c r="B154" s="19"/>
      <c r="C154" s="20" t="str">
        <f>IF(ISERROR(VLOOKUP(A154,'[1]Z09 政府性基金预算财政拨款收入支出决算表(财决09表)'!$A$10:$T$200,4,FALSE)),"",VLOOKUP(A154,'[1]Z09 政府性基金预算财政拨款收入支出决算表(财决09表)'!$A$10:$T$200,4,FALSE))</f>
        <v/>
      </c>
      <c r="D154" s="21" t="str">
        <f>IF(ISERROR(VLOOKUP(A154,'[1]Z09 政府性基金预算财政拨款收入支出决算表(财决09表)'!$A$10:$T$200,5,FALSE)),"",VLOOKUP(A154,'[1]Z09 政府性基金预算财政拨款收入支出决算表(财决09表)'!$A$10:$T$200,5,FALSE))</f>
        <v/>
      </c>
      <c r="E154" s="21" t="str">
        <f>IF(ISERROR(VLOOKUP(A154,'[1]Z09 政府性基金预算财政拨款收入支出决算表(财决09表)'!$A$10:$T$200,8,FALSE)),"",VLOOKUP(A154,'[1]Z09 政府性基金预算财政拨款收入支出决算表(财决09表)'!$A$10:$T$200,8,FALSE))</f>
        <v/>
      </c>
      <c r="F154" s="21" t="str">
        <f>IF(ISERROR(VLOOKUP(A154,'[1]Z09 政府性基金预算财政拨款收入支出决算表(财决09表)'!$A$10:$T$200,11,FALSE)),"",VLOOKUP(A154,'[1]Z09 政府性基金预算财政拨款收入支出决算表(财决09表)'!$A$10:$T$200,11,FALSE))</f>
        <v/>
      </c>
      <c r="G154" s="21" t="str">
        <f>IF(ISERROR(VLOOKUP(A154,'[1]Z09 政府性基金预算财政拨款收入支出决算表(财决09表)'!$A$10:$T$200,12,FALSE)),"",VLOOKUP(A154,'[1]Z09 政府性基金预算财政拨款收入支出决算表(财决09表)'!$A$10:$T$200,12,FALSE))</f>
        <v/>
      </c>
      <c r="H154" s="21" t="str">
        <f>IF(ISERROR(VLOOKUP(A154,'[1]Z09 政府性基金预算财政拨款收入支出决算表(财决09表)'!$A$10:$T$200,15,FALSE)),"",VLOOKUP(A154,'[1]Z09 政府性基金预算财政拨款收入支出决算表(财决09表)'!$A$10:$T$200,15,FALSE))</f>
        <v/>
      </c>
      <c r="I154" s="21" t="str">
        <f>IF(ISERROR(VLOOKUP(A154,'[1]Z09 政府性基金预算财政拨款收入支出决算表(财决09表)'!$A$10:$T$200,16,FALSE)),"",VLOOKUP(A154,'[1]Z09 政府性基金预算财政拨款收入支出决算表(财决09表)'!$A$10:$T$200,16,FALSE))</f>
        <v/>
      </c>
      <c r="J154" s="8">
        <f>'[1]Z09 政府性基金预算财政拨款收入支出决算表(财决09表)'!$A151</f>
        <v>0</v>
      </c>
      <c r="K154" s="31">
        <f>'[1]Z09 政府性基金预算财政拨款收入支出决算表(财决09表)'!$E151+'[1]Z09 政府性基金预算财政拨款收入支出决算表(财决09表)'!$H151+'[1]Z09 政府性基金预算财政拨款收入支出决算表(财决09表)'!$K151+'[1]Z09 政府性基金预算财政拨款收入支出决算表(财决09表)'!$P151</f>
        <v>0</v>
      </c>
      <c r="L154" s="8" t="str">
        <f t="shared" si="6"/>
        <v/>
      </c>
    </row>
    <row r="155" spans="1:12" ht="22.5" customHeight="1">
      <c r="A155" s="19" t="str">
        <f t="shared" si="5"/>
        <v/>
      </c>
      <c r="B155" s="19"/>
      <c r="C155" s="20" t="str">
        <f>IF(ISERROR(VLOOKUP(A155,'[1]Z09 政府性基金预算财政拨款收入支出决算表(财决09表)'!$A$10:$T$200,4,FALSE)),"",VLOOKUP(A155,'[1]Z09 政府性基金预算财政拨款收入支出决算表(财决09表)'!$A$10:$T$200,4,FALSE))</f>
        <v/>
      </c>
      <c r="D155" s="21" t="str">
        <f>IF(ISERROR(VLOOKUP(A155,'[1]Z09 政府性基金预算财政拨款收入支出决算表(财决09表)'!$A$10:$T$200,5,FALSE)),"",VLOOKUP(A155,'[1]Z09 政府性基金预算财政拨款收入支出决算表(财决09表)'!$A$10:$T$200,5,FALSE))</f>
        <v/>
      </c>
      <c r="E155" s="21" t="str">
        <f>IF(ISERROR(VLOOKUP(A155,'[1]Z09 政府性基金预算财政拨款收入支出决算表(财决09表)'!$A$10:$T$200,8,FALSE)),"",VLOOKUP(A155,'[1]Z09 政府性基金预算财政拨款收入支出决算表(财决09表)'!$A$10:$T$200,8,FALSE))</f>
        <v/>
      </c>
      <c r="F155" s="21" t="str">
        <f>IF(ISERROR(VLOOKUP(A155,'[1]Z09 政府性基金预算财政拨款收入支出决算表(财决09表)'!$A$10:$T$200,11,FALSE)),"",VLOOKUP(A155,'[1]Z09 政府性基金预算财政拨款收入支出决算表(财决09表)'!$A$10:$T$200,11,FALSE))</f>
        <v/>
      </c>
      <c r="G155" s="21" t="str">
        <f>IF(ISERROR(VLOOKUP(A155,'[1]Z09 政府性基金预算财政拨款收入支出决算表(财决09表)'!$A$10:$T$200,12,FALSE)),"",VLOOKUP(A155,'[1]Z09 政府性基金预算财政拨款收入支出决算表(财决09表)'!$A$10:$T$200,12,FALSE))</f>
        <v/>
      </c>
      <c r="H155" s="21" t="str">
        <f>IF(ISERROR(VLOOKUP(A155,'[1]Z09 政府性基金预算财政拨款收入支出决算表(财决09表)'!$A$10:$T$200,15,FALSE)),"",VLOOKUP(A155,'[1]Z09 政府性基金预算财政拨款收入支出决算表(财决09表)'!$A$10:$T$200,15,FALSE))</f>
        <v/>
      </c>
      <c r="I155" s="21" t="str">
        <f>IF(ISERROR(VLOOKUP(A155,'[1]Z09 政府性基金预算财政拨款收入支出决算表(财决09表)'!$A$10:$T$200,16,FALSE)),"",VLOOKUP(A155,'[1]Z09 政府性基金预算财政拨款收入支出决算表(财决09表)'!$A$10:$T$200,16,FALSE))</f>
        <v/>
      </c>
      <c r="J155" s="8">
        <f>'[1]Z09 政府性基金预算财政拨款收入支出决算表(财决09表)'!$A152</f>
        <v>0</v>
      </c>
      <c r="K155" s="31">
        <f>'[1]Z09 政府性基金预算财政拨款收入支出决算表(财决09表)'!$E152+'[1]Z09 政府性基金预算财政拨款收入支出决算表(财决09表)'!$H152+'[1]Z09 政府性基金预算财政拨款收入支出决算表(财决09表)'!$K152+'[1]Z09 政府性基金预算财政拨款收入支出决算表(财决09表)'!$P152</f>
        <v>0</v>
      </c>
      <c r="L155" s="8" t="str">
        <f t="shared" si="6"/>
        <v/>
      </c>
    </row>
    <row r="156" spans="1:12" ht="22.5" customHeight="1">
      <c r="A156" s="19" t="str">
        <f t="shared" si="5"/>
        <v/>
      </c>
      <c r="B156" s="19"/>
      <c r="C156" s="20" t="str">
        <f>IF(ISERROR(VLOOKUP(A156,'[1]Z09 政府性基金预算财政拨款收入支出决算表(财决09表)'!$A$10:$T$200,4,FALSE)),"",VLOOKUP(A156,'[1]Z09 政府性基金预算财政拨款收入支出决算表(财决09表)'!$A$10:$T$200,4,FALSE))</f>
        <v/>
      </c>
      <c r="D156" s="21" t="str">
        <f>IF(ISERROR(VLOOKUP(A156,'[1]Z09 政府性基金预算财政拨款收入支出决算表(财决09表)'!$A$10:$T$200,5,FALSE)),"",VLOOKUP(A156,'[1]Z09 政府性基金预算财政拨款收入支出决算表(财决09表)'!$A$10:$T$200,5,FALSE))</f>
        <v/>
      </c>
      <c r="E156" s="21" t="str">
        <f>IF(ISERROR(VLOOKUP(A156,'[1]Z09 政府性基金预算财政拨款收入支出决算表(财决09表)'!$A$10:$T$200,8,FALSE)),"",VLOOKUP(A156,'[1]Z09 政府性基金预算财政拨款收入支出决算表(财决09表)'!$A$10:$T$200,8,FALSE))</f>
        <v/>
      </c>
      <c r="F156" s="21" t="str">
        <f>IF(ISERROR(VLOOKUP(A156,'[1]Z09 政府性基金预算财政拨款收入支出决算表(财决09表)'!$A$10:$T$200,11,FALSE)),"",VLOOKUP(A156,'[1]Z09 政府性基金预算财政拨款收入支出决算表(财决09表)'!$A$10:$T$200,11,FALSE))</f>
        <v/>
      </c>
      <c r="G156" s="21" t="str">
        <f>IF(ISERROR(VLOOKUP(A156,'[1]Z09 政府性基金预算财政拨款收入支出决算表(财决09表)'!$A$10:$T$200,12,FALSE)),"",VLOOKUP(A156,'[1]Z09 政府性基金预算财政拨款收入支出决算表(财决09表)'!$A$10:$T$200,12,FALSE))</f>
        <v/>
      </c>
      <c r="H156" s="21" t="str">
        <f>IF(ISERROR(VLOOKUP(A156,'[1]Z09 政府性基金预算财政拨款收入支出决算表(财决09表)'!$A$10:$T$200,15,FALSE)),"",VLOOKUP(A156,'[1]Z09 政府性基金预算财政拨款收入支出决算表(财决09表)'!$A$10:$T$200,15,FALSE))</f>
        <v/>
      </c>
      <c r="I156" s="21" t="str">
        <f>IF(ISERROR(VLOOKUP(A156,'[1]Z09 政府性基金预算财政拨款收入支出决算表(财决09表)'!$A$10:$T$200,16,FALSE)),"",VLOOKUP(A156,'[1]Z09 政府性基金预算财政拨款收入支出决算表(财决09表)'!$A$10:$T$200,16,FALSE))</f>
        <v/>
      </c>
      <c r="J156" s="8">
        <f>'[1]Z09 政府性基金预算财政拨款收入支出决算表(财决09表)'!$A153</f>
        <v>0</v>
      </c>
      <c r="K156" s="31">
        <f>'[1]Z09 政府性基金预算财政拨款收入支出决算表(财决09表)'!$E153+'[1]Z09 政府性基金预算财政拨款收入支出决算表(财决09表)'!$H153+'[1]Z09 政府性基金预算财政拨款收入支出决算表(财决09表)'!$K153+'[1]Z09 政府性基金预算财政拨款收入支出决算表(财决09表)'!$P153</f>
        <v>0</v>
      </c>
      <c r="L156" s="8" t="str">
        <f t="shared" si="6"/>
        <v/>
      </c>
    </row>
    <row r="157" spans="1:12" ht="22.5" customHeight="1">
      <c r="A157" s="19" t="str">
        <f t="shared" si="5"/>
        <v/>
      </c>
      <c r="B157" s="19"/>
      <c r="C157" s="20" t="str">
        <f>IF(ISERROR(VLOOKUP(A157,'[1]Z09 政府性基金预算财政拨款收入支出决算表(财决09表)'!$A$10:$T$200,4,FALSE)),"",VLOOKUP(A157,'[1]Z09 政府性基金预算财政拨款收入支出决算表(财决09表)'!$A$10:$T$200,4,FALSE))</f>
        <v/>
      </c>
      <c r="D157" s="21" t="str">
        <f>IF(ISERROR(VLOOKUP(A157,'[1]Z09 政府性基金预算财政拨款收入支出决算表(财决09表)'!$A$10:$T$200,5,FALSE)),"",VLOOKUP(A157,'[1]Z09 政府性基金预算财政拨款收入支出决算表(财决09表)'!$A$10:$T$200,5,FALSE))</f>
        <v/>
      </c>
      <c r="E157" s="21" t="str">
        <f>IF(ISERROR(VLOOKUP(A157,'[1]Z09 政府性基金预算财政拨款收入支出决算表(财决09表)'!$A$10:$T$200,8,FALSE)),"",VLOOKUP(A157,'[1]Z09 政府性基金预算财政拨款收入支出决算表(财决09表)'!$A$10:$T$200,8,FALSE))</f>
        <v/>
      </c>
      <c r="F157" s="21" t="str">
        <f>IF(ISERROR(VLOOKUP(A157,'[1]Z09 政府性基金预算财政拨款收入支出决算表(财决09表)'!$A$10:$T$200,11,FALSE)),"",VLOOKUP(A157,'[1]Z09 政府性基金预算财政拨款收入支出决算表(财决09表)'!$A$10:$T$200,11,FALSE))</f>
        <v/>
      </c>
      <c r="G157" s="21" t="str">
        <f>IF(ISERROR(VLOOKUP(A157,'[1]Z09 政府性基金预算财政拨款收入支出决算表(财决09表)'!$A$10:$T$200,12,FALSE)),"",VLOOKUP(A157,'[1]Z09 政府性基金预算财政拨款收入支出决算表(财决09表)'!$A$10:$T$200,12,FALSE))</f>
        <v/>
      </c>
      <c r="H157" s="21" t="str">
        <f>IF(ISERROR(VLOOKUP(A157,'[1]Z09 政府性基金预算财政拨款收入支出决算表(财决09表)'!$A$10:$T$200,15,FALSE)),"",VLOOKUP(A157,'[1]Z09 政府性基金预算财政拨款收入支出决算表(财决09表)'!$A$10:$T$200,15,FALSE))</f>
        <v/>
      </c>
      <c r="I157" s="21" t="str">
        <f>IF(ISERROR(VLOOKUP(A157,'[1]Z09 政府性基金预算财政拨款收入支出决算表(财决09表)'!$A$10:$T$200,16,FALSE)),"",VLOOKUP(A157,'[1]Z09 政府性基金预算财政拨款收入支出决算表(财决09表)'!$A$10:$T$200,16,FALSE))</f>
        <v/>
      </c>
      <c r="J157" s="8">
        <f>'[1]Z09 政府性基金预算财政拨款收入支出决算表(财决09表)'!$A154</f>
        <v>0</v>
      </c>
      <c r="K157" s="31">
        <f>'[1]Z09 政府性基金预算财政拨款收入支出决算表(财决09表)'!$E154+'[1]Z09 政府性基金预算财政拨款收入支出决算表(财决09表)'!$H154+'[1]Z09 政府性基金预算财政拨款收入支出决算表(财决09表)'!$K154+'[1]Z09 政府性基金预算财政拨款收入支出决算表(财决09表)'!$P154</f>
        <v>0</v>
      </c>
      <c r="L157" s="8" t="str">
        <f t="shared" si="6"/>
        <v/>
      </c>
    </row>
    <row r="158" spans="1:12" ht="22.5" customHeight="1">
      <c r="A158" s="19" t="str">
        <f t="shared" si="5"/>
        <v/>
      </c>
      <c r="B158" s="19"/>
      <c r="C158" s="20" t="str">
        <f>IF(ISERROR(VLOOKUP(A158,'[1]Z09 政府性基金预算财政拨款收入支出决算表(财决09表)'!$A$10:$T$200,4,FALSE)),"",VLOOKUP(A158,'[1]Z09 政府性基金预算财政拨款收入支出决算表(财决09表)'!$A$10:$T$200,4,FALSE))</f>
        <v/>
      </c>
      <c r="D158" s="21" t="str">
        <f>IF(ISERROR(VLOOKUP(A158,'[1]Z09 政府性基金预算财政拨款收入支出决算表(财决09表)'!$A$10:$T$200,5,FALSE)),"",VLOOKUP(A158,'[1]Z09 政府性基金预算财政拨款收入支出决算表(财决09表)'!$A$10:$T$200,5,FALSE))</f>
        <v/>
      </c>
      <c r="E158" s="21" t="str">
        <f>IF(ISERROR(VLOOKUP(A158,'[1]Z09 政府性基金预算财政拨款收入支出决算表(财决09表)'!$A$10:$T$200,8,FALSE)),"",VLOOKUP(A158,'[1]Z09 政府性基金预算财政拨款收入支出决算表(财决09表)'!$A$10:$T$200,8,FALSE))</f>
        <v/>
      </c>
      <c r="F158" s="21" t="str">
        <f>IF(ISERROR(VLOOKUP(A158,'[1]Z09 政府性基金预算财政拨款收入支出决算表(财决09表)'!$A$10:$T$200,11,FALSE)),"",VLOOKUP(A158,'[1]Z09 政府性基金预算财政拨款收入支出决算表(财决09表)'!$A$10:$T$200,11,FALSE))</f>
        <v/>
      </c>
      <c r="G158" s="21" t="str">
        <f>IF(ISERROR(VLOOKUP(A158,'[1]Z09 政府性基金预算财政拨款收入支出决算表(财决09表)'!$A$10:$T$200,12,FALSE)),"",VLOOKUP(A158,'[1]Z09 政府性基金预算财政拨款收入支出决算表(财决09表)'!$A$10:$T$200,12,FALSE))</f>
        <v/>
      </c>
      <c r="H158" s="21" t="str">
        <f>IF(ISERROR(VLOOKUP(A158,'[1]Z09 政府性基金预算财政拨款收入支出决算表(财决09表)'!$A$10:$T$200,15,FALSE)),"",VLOOKUP(A158,'[1]Z09 政府性基金预算财政拨款收入支出决算表(财决09表)'!$A$10:$T$200,15,FALSE))</f>
        <v/>
      </c>
      <c r="I158" s="21" t="str">
        <f>IF(ISERROR(VLOOKUP(A158,'[1]Z09 政府性基金预算财政拨款收入支出决算表(财决09表)'!$A$10:$T$200,16,FALSE)),"",VLOOKUP(A158,'[1]Z09 政府性基金预算财政拨款收入支出决算表(财决09表)'!$A$10:$T$200,16,FALSE))</f>
        <v/>
      </c>
      <c r="J158" s="8">
        <f>'[1]Z09 政府性基金预算财政拨款收入支出决算表(财决09表)'!$A155</f>
        <v>0</v>
      </c>
      <c r="K158" s="31">
        <f>'[1]Z09 政府性基金预算财政拨款收入支出决算表(财决09表)'!$E155+'[1]Z09 政府性基金预算财政拨款收入支出决算表(财决09表)'!$H155+'[1]Z09 政府性基金预算财政拨款收入支出决算表(财决09表)'!$K155+'[1]Z09 政府性基金预算财政拨款收入支出决算表(财决09表)'!$P155</f>
        <v>0</v>
      </c>
      <c r="L158" s="8" t="str">
        <f t="shared" si="6"/>
        <v/>
      </c>
    </row>
    <row r="159" spans="1:12" ht="22.5" customHeight="1">
      <c r="A159" s="19" t="str">
        <f t="shared" si="5"/>
        <v/>
      </c>
      <c r="B159" s="19"/>
      <c r="C159" s="20" t="str">
        <f>IF(ISERROR(VLOOKUP(A159,'[1]Z09 政府性基金预算财政拨款收入支出决算表(财决09表)'!$A$10:$T$200,4,FALSE)),"",VLOOKUP(A159,'[1]Z09 政府性基金预算财政拨款收入支出决算表(财决09表)'!$A$10:$T$200,4,FALSE))</f>
        <v/>
      </c>
      <c r="D159" s="21" t="str">
        <f>IF(ISERROR(VLOOKUP(A159,'[1]Z09 政府性基金预算财政拨款收入支出决算表(财决09表)'!$A$10:$T$200,5,FALSE)),"",VLOOKUP(A159,'[1]Z09 政府性基金预算财政拨款收入支出决算表(财决09表)'!$A$10:$T$200,5,FALSE))</f>
        <v/>
      </c>
      <c r="E159" s="21" t="str">
        <f>IF(ISERROR(VLOOKUP(A159,'[1]Z09 政府性基金预算财政拨款收入支出决算表(财决09表)'!$A$10:$T$200,8,FALSE)),"",VLOOKUP(A159,'[1]Z09 政府性基金预算财政拨款收入支出决算表(财决09表)'!$A$10:$T$200,8,FALSE))</f>
        <v/>
      </c>
      <c r="F159" s="21" t="str">
        <f>IF(ISERROR(VLOOKUP(A159,'[1]Z09 政府性基金预算财政拨款收入支出决算表(财决09表)'!$A$10:$T$200,11,FALSE)),"",VLOOKUP(A159,'[1]Z09 政府性基金预算财政拨款收入支出决算表(财决09表)'!$A$10:$T$200,11,FALSE))</f>
        <v/>
      </c>
      <c r="G159" s="21" t="str">
        <f>IF(ISERROR(VLOOKUP(A159,'[1]Z09 政府性基金预算财政拨款收入支出决算表(财决09表)'!$A$10:$T$200,12,FALSE)),"",VLOOKUP(A159,'[1]Z09 政府性基金预算财政拨款收入支出决算表(财决09表)'!$A$10:$T$200,12,FALSE))</f>
        <v/>
      </c>
      <c r="H159" s="21" t="str">
        <f>IF(ISERROR(VLOOKUP(A159,'[1]Z09 政府性基金预算财政拨款收入支出决算表(财决09表)'!$A$10:$T$200,15,FALSE)),"",VLOOKUP(A159,'[1]Z09 政府性基金预算财政拨款收入支出决算表(财决09表)'!$A$10:$T$200,15,FALSE))</f>
        <v/>
      </c>
      <c r="I159" s="21" t="str">
        <f>IF(ISERROR(VLOOKUP(A159,'[1]Z09 政府性基金预算财政拨款收入支出决算表(财决09表)'!$A$10:$T$200,16,FALSE)),"",VLOOKUP(A159,'[1]Z09 政府性基金预算财政拨款收入支出决算表(财决09表)'!$A$10:$T$200,16,FALSE))</f>
        <v/>
      </c>
      <c r="J159" s="8">
        <f>'[1]Z09 政府性基金预算财政拨款收入支出决算表(财决09表)'!$A156</f>
        <v>0</v>
      </c>
      <c r="K159" s="31">
        <f>'[1]Z09 政府性基金预算财政拨款收入支出决算表(财决09表)'!$E156+'[1]Z09 政府性基金预算财政拨款收入支出决算表(财决09表)'!$H156+'[1]Z09 政府性基金预算财政拨款收入支出决算表(财决09表)'!$K156+'[1]Z09 政府性基金预算财政拨款收入支出决算表(财决09表)'!$P156</f>
        <v>0</v>
      </c>
      <c r="L159" s="8" t="str">
        <f t="shared" si="6"/>
        <v/>
      </c>
    </row>
    <row r="160" spans="1:12" ht="22.5" customHeight="1">
      <c r="A160" s="19" t="str">
        <f t="shared" ref="A160:A200" si="7">IF(J160&gt;0,J160,"")</f>
        <v/>
      </c>
      <c r="B160" s="19"/>
      <c r="C160" s="20" t="str">
        <f>IF(ISERROR(VLOOKUP(A160,'[1]Z09 政府性基金预算财政拨款收入支出决算表(财决09表)'!$A$10:$T$200,4,FALSE)),"",VLOOKUP(A160,'[1]Z09 政府性基金预算财政拨款收入支出决算表(财决09表)'!$A$10:$T$200,4,FALSE))</f>
        <v/>
      </c>
      <c r="D160" s="21" t="str">
        <f>IF(ISERROR(VLOOKUP(A160,'[1]Z09 政府性基金预算财政拨款收入支出决算表(财决09表)'!$A$10:$T$200,5,FALSE)),"",VLOOKUP(A160,'[1]Z09 政府性基金预算财政拨款收入支出决算表(财决09表)'!$A$10:$T$200,5,FALSE))</f>
        <v/>
      </c>
      <c r="E160" s="21" t="str">
        <f>IF(ISERROR(VLOOKUP(A160,'[1]Z09 政府性基金预算财政拨款收入支出决算表(财决09表)'!$A$10:$T$200,8,FALSE)),"",VLOOKUP(A160,'[1]Z09 政府性基金预算财政拨款收入支出决算表(财决09表)'!$A$10:$T$200,8,FALSE))</f>
        <v/>
      </c>
      <c r="F160" s="21" t="str">
        <f>IF(ISERROR(VLOOKUP(A160,'[1]Z09 政府性基金预算财政拨款收入支出决算表(财决09表)'!$A$10:$T$200,11,FALSE)),"",VLOOKUP(A160,'[1]Z09 政府性基金预算财政拨款收入支出决算表(财决09表)'!$A$10:$T$200,11,FALSE))</f>
        <v/>
      </c>
      <c r="G160" s="21" t="str">
        <f>IF(ISERROR(VLOOKUP(A160,'[1]Z09 政府性基金预算财政拨款收入支出决算表(财决09表)'!$A$10:$T$200,12,FALSE)),"",VLOOKUP(A160,'[1]Z09 政府性基金预算财政拨款收入支出决算表(财决09表)'!$A$10:$T$200,12,FALSE))</f>
        <v/>
      </c>
      <c r="H160" s="21" t="str">
        <f>IF(ISERROR(VLOOKUP(A160,'[1]Z09 政府性基金预算财政拨款收入支出决算表(财决09表)'!$A$10:$T$200,15,FALSE)),"",VLOOKUP(A160,'[1]Z09 政府性基金预算财政拨款收入支出决算表(财决09表)'!$A$10:$T$200,15,FALSE))</f>
        <v/>
      </c>
      <c r="I160" s="21" t="str">
        <f>IF(ISERROR(VLOOKUP(A160,'[1]Z09 政府性基金预算财政拨款收入支出决算表(财决09表)'!$A$10:$T$200,16,FALSE)),"",VLOOKUP(A160,'[1]Z09 政府性基金预算财政拨款收入支出决算表(财决09表)'!$A$10:$T$200,16,FALSE))</f>
        <v/>
      </c>
      <c r="J160" s="8">
        <f>'[1]Z09 政府性基金预算财政拨款收入支出决算表(财决09表)'!$A157</f>
        <v>0</v>
      </c>
      <c r="K160" s="31">
        <f>'[1]Z09 政府性基金预算财政拨款收入支出决算表(财决09表)'!$E157+'[1]Z09 政府性基金预算财政拨款收入支出决算表(财决09表)'!$H157+'[1]Z09 政府性基金预算财政拨款收入支出决算表(财决09表)'!$K157+'[1]Z09 政府性基金预算财政拨款收入支出决算表(财决09表)'!$P157</f>
        <v>0</v>
      </c>
      <c r="L160" s="8" t="str">
        <f t="shared" si="6"/>
        <v/>
      </c>
    </row>
    <row r="161" spans="1:12" ht="22.5" customHeight="1">
      <c r="A161" s="19" t="str">
        <f t="shared" si="7"/>
        <v/>
      </c>
      <c r="B161" s="19"/>
      <c r="C161" s="20" t="str">
        <f>IF(ISERROR(VLOOKUP(A161,'[1]Z09 政府性基金预算财政拨款收入支出决算表(财决09表)'!$A$10:$T$200,4,FALSE)),"",VLOOKUP(A161,'[1]Z09 政府性基金预算财政拨款收入支出决算表(财决09表)'!$A$10:$T$200,4,FALSE))</f>
        <v/>
      </c>
      <c r="D161" s="21" t="str">
        <f>IF(ISERROR(VLOOKUP(A161,'[1]Z09 政府性基金预算财政拨款收入支出决算表(财决09表)'!$A$10:$T$200,5,FALSE)),"",VLOOKUP(A161,'[1]Z09 政府性基金预算财政拨款收入支出决算表(财决09表)'!$A$10:$T$200,5,FALSE))</f>
        <v/>
      </c>
      <c r="E161" s="21" t="str">
        <f>IF(ISERROR(VLOOKUP(A161,'[1]Z09 政府性基金预算财政拨款收入支出决算表(财决09表)'!$A$10:$T$200,8,FALSE)),"",VLOOKUP(A161,'[1]Z09 政府性基金预算财政拨款收入支出决算表(财决09表)'!$A$10:$T$200,8,FALSE))</f>
        <v/>
      </c>
      <c r="F161" s="21" t="str">
        <f>IF(ISERROR(VLOOKUP(A161,'[1]Z09 政府性基金预算财政拨款收入支出决算表(财决09表)'!$A$10:$T$200,11,FALSE)),"",VLOOKUP(A161,'[1]Z09 政府性基金预算财政拨款收入支出决算表(财决09表)'!$A$10:$T$200,11,FALSE))</f>
        <v/>
      </c>
      <c r="G161" s="21" t="str">
        <f>IF(ISERROR(VLOOKUP(A161,'[1]Z09 政府性基金预算财政拨款收入支出决算表(财决09表)'!$A$10:$T$200,12,FALSE)),"",VLOOKUP(A161,'[1]Z09 政府性基金预算财政拨款收入支出决算表(财决09表)'!$A$10:$T$200,12,FALSE))</f>
        <v/>
      </c>
      <c r="H161" s="21" t="str">
        <f>IF(ISERROR(VLOOKUP(A161,'[1]Z09 政府性基金预算财政拨款收入支出决算表(财决09表)'!$A$10:$T$200,15,FALSE)),"",VLOOKUP(A161,'[1]Z09 政府性基金预算财政拨款收入支出决算表(财决09表)'!$A$10:$T$200,15,FALSE))</f>
        <v/>
      </c>
      <c r="I161" s="21" t="str">
        <f>IF(ISERROR(VLOOKUP(A161,'[1]Z09 政府性基金预算财政拨款收入支出决算表(财决09表)'!$A$10:$T$200,16,FALSE)),"",VLOOKUP(A161,'[1]Z09 政府性基金预算财政拨款收入支出决算表(财决09表)'!$A$10:$T$200,16,FALSE))</f>
        <v/>
      </c>
      <c r="J161" s="8">
        <f>'[1]Z09 政府性基金预算财政拨款收入支出决算表(财决09表)'!$A158</f>
        <v>0</v>
      </c>
      <c r="K161" s="31">
        <f>'[1]Z09 政府性基金预算财政拨款收入支出决算表(财决09表)'!$E158+'[1]Z09 政府性基金预算财政拨款收入支出决算表(财决09表)'!$H158+'[1]Z09 政府性基金预算财政拨款收入支出决算表(财决09表)'!$K158+'[1]Z09 政府性基金预算财政拨款收入支出决算表(财决09表)'!$P158</f>
        <v>0</v>
      </c>
      <c r="L161" s="8" t="str">
        <f t="shared" si="6"/>
        <v/>
      </c>
    </row>
    <row r="162" spans="1:12" ht="22.5" customHeight="1">
      <c r="A162" s="19" t="str">
        <f t="shared" si="7"/>
        <v/>
      </c>
      <c r="B162" s="19"/>
      <c r="C162" s="20" t="str">
        <f>IF(ISERROR(VLOOKUP(A162,'[1]Z09 政府性基金预算财政拨款收入支出决算表(财决09表)'!$A$10:$T$200,4,FALSE)),"",VLOOKUP(A162,'[1]Z09 政府性基金预算财政拨款收入支出决算表(财决09表)'!$A$10:$T$200,4,FALSE))</f>
        <v/>
      </c>
      <c r="D162" s="21" t="str">
        <f>IF(ISERROR(VLOOKUP(A162,'[1]Z09 政府性基金预算财政拨款收入支出决算表(财决09表)'!$A$10:$T$200,5,FALSE)),"",VLOOKUP(A162,'[1]Z09 政府性基金预算财政拨款收入支出决算表(财决09表)'!$A$10:$T$200,5,FALSE))</f>
        <v/>
      </c>
      <c r="E162" s="21" t="str">
        <f>IF(ISERROR(VLOOKUP(A162,'[1]Z09 政府性基金预算财政拨款收入支出决算表(财决09表)'!$A$10:$T$200,8,FALSE)),"",VLOOKUP(A162,'[1]Z09 政府性基金预算财政拨款收入支出决算表(财决09表)'!$A$10:$T$200,8,FALSE))</f>
        <v/>
      </c>
      <c r="F162" s="21" t="str">
        <f>IF(ISERROR(VLOOKUP(A162,'[1]Z09 政府性基金预算财政拨款收入支出决算表(财决09表)'!$A$10:$T$200,11,FALSE)),"",VLOOKUP(A162,'[1]Z09 政府性基金预算财政拨款收入支出决算表(财决09表)'!$A$10:$T$200,11,FALSE))</f>
        <v/>
      </c>
      <c r="G162" s="21" t="str">
        <f>IF(ISERROR(VLOOKUP(A162,'[1]Z09 政府性基金预算财政拨款收入支出决算表(财决09表)'!$A$10:$T$200,12,FALSE)),"",VLOOKUP(A162,'[1]Z09 政府性基金预算财政拨款收入支出决算表(财决09表)'!$A$10:$T$200,12,FALSE))</f>
        <v/>
      </c>
      <c r="H162" s="21" t="str">
        <f>IF(ISERROR(VLOOKUP(A162,'[1]Z09 政府性基金预算财政拨款收入支出决算表(财决09表)'!$A$10:$T$200,15,FALSE)),"",VLOOKUP(A162,'[1]Z09 政府性基金预算财政拨款收入支出决算表(财决09表)'!$A$10:$T$200,15,FALSE))</f>
        <v/>
      </c>
      <c r="I162" s="21" t="str">
        <f>IF(ISERROR(VLOOKUP(A162,'[1]Z09 政府性基金预算财政拨款收入支出决算表(财决09表)'!$A$10:$T$200,16,FALSE)),"",VLOOKUP(A162,'[1]Z09 政府性基金预算财政拨款收入支出决算表(财决09表)'!$A$10:$T$200,16,FALSE))</f>
        <v/>
      </c>
      <c r="J162" s="8">
        <f>'[1]Z09 政府性基金预算财政拨款收入支出决算表(财决09表)'!$A159</f>
        <v>0</v>
      </c>
      <c r="K162" s="31">
        <f>'[1]Z09 政府性基金预算财政拨款收入支出决算表(财决09表)'!$E159+'[1]Z09 政府性基金预算财政拨款收入支出决算表(财决09表)'!$H159+'[1]Z09 政府性基金预算财政拨款收入支出决算表(财决09表)'!$K159+'[1]Z09 政府性基金预算财政拨款收入支出决算表(财决09表)'!$P159</f>
        <v>0</v>
      </c>
      <c r="L162" s="8" t="str">
        <f t="shared" si="6"/>
        <v/>
      </c>
    </row>
    <row r="163" spans="1:12" ht="22.5" customHeight="1">
      <c r="A163" s="19" t="str">
        <f t="shared" si="7"/>
        <v/>
      </c>
      <c r="B163" s="19"/>
      <c r="C163" s="20" t="str">
        <f>IF(ISERROR(VLOOKUP(A163,'[1]Z09 政府性基金预算财政拨款收入支出决算表(财决09表)'!$A$10:$T$200,4,FALSE)),"",VLOOKUP(A163,'[1]Z09 政府性基金预算财政拨款收入支出决算表(财决09表)'!$A$10:$T$200,4,FALSE))</f>
        <v/>
      </c>
      <c r="D163" s="21" t="str">
        <f>IF(ISERROR(VLOOKUP(A163,'[1]Z09 政府性基金预算财政拨款收入支出决算表(财决09表)'!$A$10:$T$200,5,FALSE)),"",VLOOKUP(A163,'[1]Z09 政府性基金预算财政拨款收入支出决算表(财决09表)'!$A$10:$T$200,5,FALSE))</f>
        <v/>
      </c>
      <c r="E163" s="21" t="str">
        <f>IF(ISERROR(VLOOKUP(A163,'[1]Z09 政府性基金预算财政拨款收入支出决算表(财决09表)'!$A$10:$T$200,8,FALSE)),"",VLOOKUP(A163,'[1]Z09 政府性基金预算财政拨款收入支出决算表(财决09表)'!$A$10:$T$200,8,FALSE))</f>
        <v/>
      </c>
      <c r="F163" s="21" t="str">
        <f>IF(ISERROR(VLOOKUP(A163,'[1]Z09 政府性基金预算财政拨款收入支出决算表(财决09表)'!$A$10:$T$200,11,FALSE)),"",VLOOKUP(A163,'[1]Z09 政府性基金预算财政拨款收入支出决算表(财决09表)'!$A$10:$T$200,11,FALSE))</f>
        <v/>
      </c>
      <c r="G163" s="21" t="str">
        <f>IF(ISERROR(VLOOKUP(A163,'[1]Z09 政府性基金预算财政拨款收入支出决算表(财决09表)'!$A$10:$T$200,12,FALSE)),"",VLOOKUP(A163,'[1]Z09 政府性基金预算财政拨款收入支出决算表(财决09表)'!$A$10:$T$200,12,FALSE))</f>
        <v/>
      </c>
      <c r="H163" s="21" t="str">
        <f>IF(ISERROR(VLOOKUP(A163,'[1]Z09 政府性基金预算财政拨款收入支出决算表(财决09表)'!$A$10:$T$200,15,FALSE)),"",VLOOKUP(A163,'[1]Z09 政府性基金预算财政拨款收入支出决算表(财决09表)'!$A$10:$T$200,15,FALSE))</f>
        <v/>
      </c>
      <c r="I163" s="21" t="str">
        <f>IF(ISERROR(VLOOKUP(A163,'[1]Z09 政府性基金预算财政拨款收入支出决算表(财决09表)'!$A$10:$T$200,16,FALSE)),"",VLOOKUP(A163,'[1]Z09 政府性基金预算财政拨款收入支出决算表(财决09表)'!$A$10:$T$200,16,FALSE))</f>
        <v/>
      </c>
      <c r="J163" s="8">
        <f>'[1]Z09 政府性基金预算财政拨款收入支出决算表(财决09表)'!$A160</f>
        <v>0</v>
      </c>
      <c r="K163" s="31">
        <f>'[1]Z09 政府性基金预算财政拨款收入支出决算表(财决09表)'!$E160+'[1]Z09 政府性基金预算财政拨款收入支出决算表(财决09表)'!$H160+'[1]Z09 政府性基金预算财政拨款收入支出决算表(财决09表)'!$K160+'[1]Z09 政府性基金预算财政拨款收入支出决算表(财决09表)'!$P160</f>
        <v>0</v>
      </c>
      <c r="L163" s="8" t="str">
        <f t="shared" si="6"/>
        <v/>
      </c>
    </row>
    <row r="164" spans="1:12" ht="22.5" customHeight="1">
      <c r="A164" s="19" t="str">
        <f t="shared" si="7"/>
        <v/>
      </c>
      <c r="B164" s="19"/>
      <c r="C164" s="20" t="str">
        <f>IF(ISERROR(VLOOKUP(A164,'[1]Z09 政府性基金预算财政拨款收入支出决算表(财决09表)'!$A$10:$T$200,4,FALSE)),"",VLOOKUP(A164,'[1]Z09 政府性基金预算财政拨款收入支出决算表(财决09表)'!$A$10:$T$200,4,FALSE))</f>
        <v/>
      </c>
      <c r="D164" s="21" t="str">
        <f>IF(ISERROR(VLOOKUP(A164,'[1]Z09 政府性基金预算财政拨款收入支出决算表(财决09表)'!$A$10:$T$200,5,FALSE)),"",VLOOKUP(A164,'[1]Z09 政府性基金预算财政拨款收入支出决算表(财决09表)'!$A$10:$T$200,5,FALSE))</f>
        <v/>
      </c>
      <c r="E164" s="21" t="str">
        <f>IF(ISERROR(VLOOKUP(A164,'[1]Z09 政府性基金预算财政拨款收入支出决算表(财决09表)'!$A$10:$T$200,8,FALSE)),"",VLOOKUP(A164,'[1]Z09 政府性基金预算财政拨款收入支出决算表(财决09表)'!$A$10:$T$200,8,FALSE))</f>
        <v/>
      </c>
      <c r="F164" s="21" t="str">
        <f>IF(ISERROR(VLOOKUP(A164,'[1]Z09 政府性基金预算财政拨款收入支出决算表(财决09表)'!$A$10:$T$200,11,FALSE)),"",VLOOKUP(A164,'[1]Z09 政府性基金预算财政拨款收入支出决算表(财决09表)'!$A$10:$T$200,11,FALSE))</f>
        <v/>
      </c>
      <c r="G164" s="21" t="str">
        <f>IF(ISERROR(VLOOKUP(A164,'[1]Z09 政府性基金预算财政拨款收入支出决算表(财决09表)'!$A$10:$T$200,12,FALSE)),"",VLOOKUP(A164,'[1]Z09 政府性基金预算财政拨款收入支出决算表(财决09表)'!$A$10:$T$200,12,FALSE))</f>
        <v/>
      </c>
      <c r="H164" s="21" t="str">
        <f>IF(ISERROR(VLOOKUP(A164,'[1]Z09 政府性基金预算财政拨款收入支出决算表(财决09表)'!$A$10:$T$200,15,FALSE)),"",VLOOKUP(A164,'[1]Z09 政府性基金预算财政拨款收入支出决算表(财决09表)'!$A$10:$T$200,15,FALSE))</f>
        <v/>
      </c>
      <c r="I164" s="21" t="str">
        <f>IF(ISERROR(VLOOKUP(A164,'[1]Z09 政府性基金预算财政拨款收入支出决算表(财决09表)'!$A$10:$T$200,16,FALSE)),"",VLOOKUP(A164,'[1]Z09 政府性基金预算财政拨款收入支出决算表(财决09表)'!$A$10:$T$200,16,FALSE))</f>
        <v/>
      </c>
      <c r="J164" s="8">
        <f>'[1]Z09 政府性基金预算财政拨款收入支出决算表(财决09表)'!$A161</f>
        <v>0</v>
      </c>
      <c r="K164" s="31">
        <f>'[1]Z09 政府性基金预算财政拨款收入支出决算表(财决09表)'!$E161+'[1]Z09 政府性基金预算财政拨款收入支出决算表(财决09表)'!$H161+'[1]Z09 政府性基金预算财政拨款收入支出决算表(财决09表)'!$K161+'[1]Z09 政府性基金预算财政拨款收入支出决算表(财决09表)'!$P161</f>
        <v>0</v>
      </c>
      <c r="L164" s="8" t="str">
        <f t="shared" si="6"/>
        <v/>
      </c>
    </row>
    <row r="165" spans="1:12" ht="22.5" customHeight="1">
      <c r="A165" s="19" t="str">
        <f t="shared" si="7"/>
        <v/>
      </c>
      <c r="B165" s="19"/>
      <c r="C165" s="20" t="str">
        <f>IF(ISERROR(VLOOKUP(A165,'[1]Z09 政府性基金预算财政拨款收入支出决算表(财决09表)'!$A$10:$T$200,4,FALSE)),"",VLOOKUP(A165,'[1]Z09 政府性基金预算财政拨款收入支出决算表(财决09表)'!$A$10:$T$200,4,FALSE))</f>
        <v/>
      </c>
      <c r="D165" s="21" t="str">
        <f>IF(ISERROR(VLOOKUP(A165,'[1]Z09 政府性基金预算财政拨款收入支出决算表(财决09表)'!$A$10:$T$200,5,FALSE)),"",VLOOKUP(A165,'[1]Z09 政府性基金预算财政拨款收入支出决算表(财决09表)'!$A$10:$T$200,5,FALSE))</f>
        <v/>
      </c>
      <c r="E165" s="21" t="str">
        <f>IF(ISERROR(VLOOKUP(A165,'[1]Z09 政府性基金预算财政拨款收入支出决算表(财决09表)'!$A$10:$T$200,8,FALSE)),"",VLOOKUP(A165,'[1]Z09 政府性基金预算财政拨款收入支出决算表(财决09表)'!$A$10:$T$200,8,FALSE))</f>
        <v/>
      </c>
      <c r="F165" s="21" t="str">
        <f>IF(ISERROR(VLOOKUP(A165,'[1]Z09 政府性基金预算财政拨款收入支出决算表(财决09表)'!$A$10:$T$200,11,FALSE)),"",VLOOKUP(A165,'[1]Z09 政府性基金预算财政拨款收入支出决算表(财决09表)'!$A$10:$T$200,11,FALSE))</f>
        <v/>
      </c>
      <c r="G165" s="21" t="str">
        <f>IF(ISERROR(VLOOKUP(A165,'[1]Z09 政府性基金预算财政拨款收入支出决算表(财决09表)'!$A$10:$T$200,12,FALSE)),"",VLOOKUP(A165,'[1]Z09 政府性基金预算财政拨款收入支出决算表(财决09表)'!$A$10:$T$200,12,FALSE))</f>
        <v/>
      </c>
      <c r="H165" s="21" t="str">
        <f>IF(ISERROR(VLOOKUP(A165,'[1]Z09 政府性基金预算财政拨款收入支出决算表(财决09表)'!$A$10:$T$200,15,FALSE)),"",VLOOKUP(A165,'[1]Z09 政府性基金预算财政拨款收入支出决算表(财决09表)'!$A$10:$T$200,15,FALSE))</f>
        <v/>
      </c>
      <c r="I165" s="21" t="str">
        <f>IF(ISERROR(VLOOKUP(A165,'[1]Z09 政府性基金预算财政拨款收入支出决算表(财决09表)'!$A$10:$T$200,16,FALSE)),"",VLOOKUP(A165,'[1]Z09 政府性基金预算财政拨款收入支出决算表(财决09表)'!$A$10:$T$200,16,FALSE))</f>
        <v/>
      </c>
      <c r="J165" s="8">
        <f>'[1]Z09 政府性基金预算财政拨款收入支出决算表(财决09表)'!$A162</f>
        <v>0</v>
      </c>
      <c r="K165" s="31">
        <f>'[1]Z09 政府性基金预算财政拨款收入支出决算表(财决09表)'!$E162+'[1]Z09 政府性基金预算财政拨款收入支出决算表(财决09表)'!$H162+'[1]Z09 政府性基金预算财政拨款收入支出决算表(财决09表)'!$K162+'[1]Z09 政府性基金预算财政拨款收入支出决算表(财决09表)'!$P162</f>
        <v>0</v>
      </c>
      <c r="L165" s="8" t="str">
        <f t="shared" si="6"/>
        <v/>
      </c>
    </row>
    <row r="166" spans="1:12" ht="22.5" customHeight="1">
      <c r="A166" s="19" t="str">
        <f t="shared" si="7"/>
        <v/>
      </c>
      <c r="B166" s="19"/>
      <c r="C166" s="20" t="str">
        <f>IF(ISERROR(VLOOKUP(A166,'[1]Z09 政府性基金预算财政拨款收入支出决算表(财决09表)'!$A$10:$T$200,4,FALSE)),"",VLOOKUP(A166,'[1]Z09 政府性基金预算财政拨款收入支出决算表(财决09表)'!$A$10:$T$200,4,FALSE))</f>
        <v/>
      </c>
      <c r="D166" s="21" t="str">
        <f>IF(ISERROR(VLOOKUP(A166,'[1]Z09 政府性基金预算财政拨款收入支出决算表(财决09表)'!$A$10:$T$200,5,FALSE)),"",VLOOKUP(A166,'[1]Z09 政府性基金预算财政拨款收入支出决算表(财决09表)'!$A$10:$T$200,5,FALSE))</f>
        <v/>
      </c>
      <c r="E166" s="21" t="str">
        <f>IF(ISERROR(VLOOKUP(A166,'[1]Z09 政府性基金预算财政拨款收入支出决算表(财决09表)'!$A$10:$T$200,8,FALSE)),"",VLOOKUP(A166,'[1]Z09 政府性基金预算财政拨款收入支出决算表(财决09表)'!$A$10:$T$200,8,FALSE))</f>
        <v/>
      </c>
      <c r="F166" s="21" t="str">
        <f>IF(ISERROR(VLOOKUP(A166,'[1]Z09 政府性基金预算财政拨款收入支出决算表(财决09表)'!$A$10:$T$200,11,FALSE)),"",VLOOKUP(A166,'[1]Z09 政府性基金预算财政拨款收入支出决算表(财决09表)'!$A$10:$T$200,11,FALSE))</f>
        <v/>
      </c>
      <c r="G166" s="21" t="str">
        <f>IF(ISERROR(VLOOKUP(A166,'[1]Z09 政府性基金预算财政拨款收入支出决算表(财决09表)'!$A$10:$T$200,12,FALSE)),"",VLOOKUP(A166,'[1]Z09 政府性基金预算财政拨款收入支出决算表(财决09表)'!$A$10:$T$200,12,FALSE))</f>
        <v/>
      </c>
      <c r="H166" s="21" t="str">
        <f>IF(ISERROR(VLOOKUP(A166,'[1]Z09 政府性基金预算财政拨款收入支出决算表(财决09表)'!$A$10:$T$200,15,FALSE)),"",VLOOKUP(A166,'[1]Z09 政府性基金预算财政拨款收入支出决算表(财决09表)'!$A$10:$T$200,15,FALSE))</f>
        <v/>
      </c>
      <c r="I166" s="21" t="str">
        <f>IF(ISERROR(VLOOKUP(A166,'[1]Z09 政府性基金预算财政拨款收入支出决算表(财决09表)'!$A$10:$T$200,16,FALSE)),"",VLOOKUP(A166,'[1]Z09 政府性基金预算财政拨款收入支出决算表(财决09表)'!$A$10:$T$200,16,FALSE))</f>
        <v/>
      </c>
      <c r="J166" s="8">
        <f>'[1]Z09 政府性基金预算财政拨款收入支出决算表(财决09表)'!$A163</f>
        <v>0</v>
      </c>
      <c r="K166" s="31">
        <f>'[1]Z09 政府性基金预算财政拨款收入支出决算表(财决09表)'!$E163+'[1]Z09 政府性基金预算财政拨款收入支出决算表(财决09表)'!$H163+'[1]Z09 政府性基金预算财政拨款收入支出决算表(财决09表)'!$K163+'[1]Z09 政府性基金预算财政拨款收入支出决算表(财决09表)'!$P163</f>
        <v>0</v>
      </c>
      <c r="L166" s="8" t="str">
        <f t="shared" si="6"/>
        <v/>
      </c>
    </row>
    <row r="167" spans="1:12" ht="22.5" customHeight="1">
      <c r="A167" s="19" t="str">
        <f t="shared" si="7"/>
        <v/>
      </c>
      <c r="B167" s="19"/>
      <c r="C167" s="20" t="str">
        <f>IF(ISERROR(VLOOKUP(A167,'[1]Z09 政府性基金预算财政拨款收入支出决算表(财决09表)'!$A$10:$T$200,4,FALSE)),"",VLOOKUP(A167,'[1]Z09 政府性基金预算财政拨款收入支出决算表(财决09表)'!$A$10:$T$200,4,FALSE))</f>
        <v/>
      </c>
      <c r="D167" s="21" t="str">
        <f>IF(ISERROR(VLOOKUP(A167,'[1]Z09 政府性基金预算财政拨款收入支出决算表(财决09表)'!$A$10:$T$200,5,FALSE)),"",VLOOKUP(A167,'[1]Z09 政府性基金预算财政拨款收入支出决算表(财决09表)'!$A$10:$T$200,5,FALSE))</f>
        <v/>
      </c>
      <c r="E167" s="21" t="str">
        <f>IF(ISERROR(VLOOKUP(A167,'[1]Z09 政府性基金预算财政拨款收入支出决算表(财决09表)'!$A$10:$T$200,8,FALSE)),"",VLOOKUP(A167,'[1]Z09 政府性基金预算财政拨款收入支出决算表(财决09表)'!$A$10:$T$200,8,FALSE))</f>
        <v/>
      </c>
      <c r="F167" s="21" t="str">
        <f>IF(ISERROR(VLOOKUP(A167,'[1]Z09 政府性基金预算财政拨款收入支出决算表(财决09表)'!$A$10:$T$200,11,FALSE)),"",VLOOKUP(A167,'[1]Z09 政府性基金预算财政拨款收入支出决算表(财决09表)'!$A$10:$T$200,11,FALSE))</f>
        <v/>
      </c>
      <c r="G167" s="21" t="str">
        <f>IF(ISERROR(VLOOKUP(A167,'[1]Z09 政府性基金预算财政拨款收入支出决算表(财决09表)'!$A$10:$T$200,12,FALSE)),"",VLOOKUP(A167,'[1]Z09 政府性基金预算财政拨款收入支出决算表(财决09表)'!$A$10:$T$200,12,FALSE))</f>
        <v/>
      </c>
      <c r="H167" s="21" t="str">
        <f>IF(ISERROR(VLOOKUP(A167,'[1]Z09 政府性基金预算财政拨款收入支出决算表(财决09表)'!$A$10:$T$200,15,FALSE)),"",VLOOKUP(A167,'[1]Z09 政府性基金预算财政拨款收入支出决算表(财决09表)'!$A$10:$T$200,15,FALSE))</f>
        <v/>
      </c>
      <c r="I167" s="21" t="str">
        <f>IF(ISERROR(VLOOKUP(A167,'[1]Z09 政府性基金预算财政拨款收入支出决算表(财决09表)'!$A$10:$T$200,16,FALSE)),"",VLOOKUP(A167,'[1]Z09 政府性基金预算财政拨款收入支出决算表(财决09表)'!$A$10:$T$200,16,FALSE))</f>
        <v/>
      </c>
      <c r="J167" s="8">
        <f>'[1]Z09 政府性基金预算财政拨款收入支出决算表(财决09表)'!$A164</f>
        <v>0</v>
      </c>
      <c r="K167" s="31">
        <f>'[1]Z09 政府性基金预算财政拨款收入支出决算表(财决09表)'!$E164+'[1]Z09 政府性基金预算财政拨款收入支出决算表(财决09表)'!$H164+'[1]Z09 政府性基金预算财政拨款收入支出决算表(财决09表)'!$K164+'[1]Z09 政府性基金预算财政拨款收入支出决算表(财决09表)'!$P164</f>
        <v>0</v>
      </c>
      <c r="L167" s="8" t="str">
        <f t="shared" si="6"/>
        <v/>
      </c>
    </row>
    <row r="168" spans="1:12" ht="22.5" customHeight="1">
      <c r="A168" s="19" t="str">
        <f t="shared" si="7"/>
        <v/>
      </c>
      <c r="B168" s="19"/>
      <c r="C168" s="20" t="str">
        <f>IF(ISERROR(VLOOKUP(A168,'[1]Z09 政府性基金预算财政拨款收入支出决算表(财决09表)'!$A$10:$T$200,4,FALSE)),"",VLOOKUP(A168,'[1]Z09 政府性基金预算财政拨款收入支出决算表(财决09表)'!$A$10:$T$200,4,FALSE))</f>
        <v/>
      </c>
      <c r="D168" s="21" t="str">
        <f>IF(ISERROR(VLOOKUP(A168,'[1]Z09 政府性基金预算财政拨款收入支出决算表(财决09表)'!$A$10:$T$200,5,FALSE)),"",VLOOKUP(A168,'[1]Z09 政府性基金预算财政拨款收入支出决算表(财决09表)'!$A$10:$T$200,5,FALSE))</f>
        <v/>
      </c>
      <c r="E168" s="21" t="str">
        <f>IF(ISERROR(VLOOKUP(A168,'[1]Z09 政府性基金预算财政拨款收入支出决算表(财决09表)'!$A$10:$T$200,8,FALSE)),"",VLOOKUP(A168,'[1]Z09 政府性基金预算财政拨款收入支出决算表(财决09表)'!$A$10:$T$200,8,FALSE))</f>
        <v/>
      </c>
      <c r="F168" s="21" t="str">
        <f>IF(ISERROR(VLOOKUP(A168,'[1]Z09 政府性基金预算财政拨款收入支出决算表(财决09表)'!$A$10:$T$200,11,FALSE)),"",VLOOKUP(A168,'[1]Z09 政府性基金预算财政拨款收入支出决算表(财决09表)'!$A$10:$T$200,11,FALSE))</f>
        <v/>
      </c>
      <c r="G168" s="21" t="str">
        <f>IF(ISERROR(VLOOKUP(A168,'[1]Z09 政府性基金预算财政拨款收入支出决算表(财决09表)'!$A$10:$T$200,12,FALSE)),"",VLOOKUP(A168,'[1]Z09 政府性基金预算财政拨款收入支出决算表(财决09表)'!$A$10:$T$200,12,FALSE))</f>
        <v/>
      </c>
      <c r="H168" s="21" t="str">
        <f>IF(ISERROR(VLOOKUP(A168,'[1]Z09 政府性基金预算财政拨款收入支出决算表(财决09表)'!$A$10:$T$200,15,FALSE)),"",VLOOKUP(A168,'[1]Z09 政府性基金预算财政拨款收入支出决算表(财决09表)'!$A$10:$T$200,15,FALSE))</f>
        <v/>
      </c>
      <c r="I168" s="21" t="str">
        <f>IF(ISERROR(VLOOKUP(A168,'[1]Z09 政府性基金预算财政拨款收入支出决算表(财决09表)'!$A$10:$T$200,16,FALSE)),"",VLOOKUP(A168,'[1]Z09 政府性基金预算财政拨款收入支出决算表(财决09表)'!$A$10:$T$200,16,FALSE))</f>
        <v/>
      </c>
      <c r="J168" s="8">
        <f>'[1]Z09 政府性基金预算财政拨款收入支出决算表(财决09表)'!$A165</f>
        <v>0</v>
      </c>
      <c r="K168" s="31">
        <f>'[1]Z09 政府性基金预算财政拨款收入支出决算表(财决09表)'!$E165+'[1]Z09 政府性基金预算财政拨款收入支出决算表(财决09表)'!$H165+'[1]Z09 政府性基金预算财政拨款收入支出决算表(财决09表)'!$K165+'[1]Z09 政府性基金预算财政拨款收入支出决算表(财决09表)'!$P165</f>
        <v>0</v>
      </c>
      <c r="L168" s="8" t="str">
        <f t="shared" si="6"/>
        <v/>
      </c>
    </row>
    <row r="169" spans="1:12" ht="22.5" customHeight="1">
      <c r="A169" s="19" t="str">
        <f t="shared" si="7"/>
        <v/>
      </c>
      <c r="B169" s="19"/>
      <c r="C169" s="20" t="str">
        <f>IF(ISERROR(VLOOKUP(A169,'[1]Z09 政府性基金预算财政拨款收入支出决算表(财决09表)'!$A$10:$T$200,4,FALSE)),"",VLOOKUP(A169,'[1]Z09 政府性基金预算财政拨款收入支出决算表(财决09表)'!$A$10:$T$200,4,FALSE))</f>
        <v/>
      </c>
      <c r="D169" s="21" t="str">
        <f>IF(ISERROR(VLOOKUP(A169,'[1]Z09 政府性基金预算财政拨款收入支出决算表(财决09表)'!$A$10:$T$200,5,FALSE)),"",VLOOKUP(A169,'[1]Z09 政府性基金预算财政拨款收入支出决算表(财决09表)'!$A$10:$T$200,5,FALSE))</f>
        <v/>
      </c>
      <c r="E169" s="21" t="str">
        <f>IF(ISERROR(VLOOKUP(A169,'[1]Z09 政府性基金预算财政拨款收入支出决算表(财决09表)'!$A$10:$T$200,8,FALSE)),"",VLOOKUP(A169,'[1]Z09 政府性基金预算财政拨款收入支出决算表(财决09表)'!$A$10:$T$200,8,FALSE))</f>
        <v/>
      </c>
      <c r="F169" s="21" t="str">
        <f>IF(ISERROR(VLOOKUP(A169,'[1]Z09 政府性基金预算财政拨款收入支出决算表(财决09表)'!$A$10:$T$200,11,FALSE)),"",VLOOKUP(A169,'[1]Z09 政府性基金预算财政拨款收入支出决算表(财决09表)'!$A$10:$T$200,11,FALSE))</f>
        <v/>
      </c>
      <c r="G169" s="21" t="str">
        <f>IF(ISERROR(VLOOKUP(A169,'[1]Z09 政府性基金预算财政拨款收入支出决算表(财决09表)'!$A$10:$T$200,12,FALSE)),"",VLOOKUP(A169,'[1]Z09 政府性基金预算财政拨款收入支出决算表(财决09表)'!$A$10:$T$200,12,FALSE))</f>
        <v/>
      </c>
      <c r="H169" s="21" t="str">
        <f>IF(ISERROR(VLOOKUP(A169,'[1]Z09 政府性基金预算财政拨款收入支出决算表(财决09表)'!$A$10:$T$200,15,FALSE)),"",VLOOKUP(A169,'[1]Z09 政府性基金预算财政拨款收入支出决算表(财决09表)'!$A$10:$T$200,15,FALSE))</f>
        <v/>
      </c>
      <c r="I169" s="21" t="str">
        <f>IF(ISERROR(VLOOKUP(A169,'[1]Z09 政府性基金预算财政拨款收入支出决算表(财决09表)'!$A$10:$T$200,16,FALSE)),"",VLOOKUP(A169,'[1]Z09 政府性基金预算财政拨款收入支出决算表(财决09表)'!$A$10:$T$200,16,FALSE))</f>
        <v/>
      </c>
      <c r="J169" s="8">
        <f>'[1]Z09 政府性基金预算财政拨款收入支出决算表(财决09表)'!$A166</f>
        <v>0</v>
      </c>
      <c r="K169" s="31">
        <f>'[1]Z09 政府性基金预算财政拨款收入支出决算表(财决09表)'!$E166+'[1]Z09 政府性基金预算财政拨款收入支出决算表(财决09表)'!$H166+'[1]Z09 政府性基金预算财政拨款收入支出决算表(财决09表)'!$K166+'[1]Z09 政府性基金预算财政拨款收入支出决算表(财决09表)'!$P166</f>
        <v>0</v>
      </c>
      <c r="L169" s="8" t="str">
        <f t="shared" si="6"/>
        <v/>
      </c>
    </row>
    <row r="170" spans="1:12" ht="22.5" customHeight="1">
      <c r="A170" s="19" t="str">
        <f t="shared" si="7"/>
        <v/>
      </c>
      <c r="B170" s="19"/>
      <c r="C170" s="20" t="str">
        <f>IF(ISERROR(VLOOKUP(A170,'[1]Z09 政府性基金预算财政拨款收入支出决算表(财决09表)'!$A$10:$T$200,4,FALSE)),"",VLOOKUP(A170,'[1]Z09 政府性基金预算财政拨款收入支出决算表(财决09表)'!$A$10:$T$200,4,FALSE))</f>
        <v/>
      </c>
      <c r="D170" s="21" t="str">
        <f>IF(ISERROR(VLOOKUP(A170,'[1]Z09 政府性基金预算财政拨款收入支出决算表(财决09表)'!$A$10:$T$200,5,FALSE)),"",VLOOKUP(A170,'[1]Z09 政府性基金预算财政拨款收入支出决算表(财决09表)'!$A$10:$T$200,5,FALSE))</f>
        <v/>
      </c>
      <c r="E170" s="21" t="str">
        <f>IF(ISERROR(VLOOKUP(A170,'[1]Z09 政府性基金预算财政拨款收入支出决算表(财决09表)'!$A$10:$T$200,8,FALSE)),"",VLOOKUP(A170,'[1]Z09 政府性基金预算财政拨款收入支出决算表(财决09表)'!$A$10:$T$200,8,FALSE))</f>
        <v/>
      </c>
      <c r="F170" s="21" t="str">
        <f>IF(ISERROR(VLOOKUP(A170,'[1]Z09 政府性基金预算财政拨款收入支出决算表(财决09表)'!$A$10:$T$200,11,FALSE)),"",VLOOKUP(A170,'[1]Z09 政府性基金预算财政拨款收入支出决算表(财决09表)'!$A$10:$T$200,11,FALSE))</f>
        <v/>
      </c>
      <c r="G170" s="21" t="str">
        <f>IF(ISERROR(VLOOKUP(A170,'[1]Z09 政府性基金预算财政拨款收入支出决算表(财决09表)'!$A$10:$T$200,12,FALSE)),"",VLOOKUP(A170,'[1]Z09 政府性基金预算财政拨款收入支出决算表(财决09表)'!$A$10:$T$200,12,FALSE))</f>
        <v/>
      </c>
      <c r="H170" s="21" t="str">
        <f>IF(ISERROR(VLOOKUP(A170,'[1]Z09 政府性基金预算财政拨款收入支出决算表(财决09表)'!$A$10:$T$200,15,FALSE)),"",VLOOKUP(A170,'[1]Z09 政府性基金预算财政拨款收入支出决算表(财决09表)'!$A$10:$T$200,15,FALSE))</f>
        <v/>
      </c>
      <c r="I170" s="21" t="str">
        <f>IF(ISERROR(VLOOKUP(A170,'[1]Z09 政府性基金预算财政拨款收入支出决算表(财决09表)'!$A$10:$T$200,16,FALSE)),"",VLOOKUP(A170,'[1]Z09 政府性基金预算财政拨款收入支出决算表(财决09表)'!$A$10:$T$200,16,FALSE))</f>
        <v/>
      </c>
      <c r="J170" s="8">
        <f>'[1]Z09 政府性基金预算财政拨款收入支出决算表(财决09表)'!$A167</f>
        <v>0</v>
      </c>
      <c r="K170" s="31">
        <f>'[1]Z09 政府性基金预算财政拨款收入支出决算表(财决09表)'!$E167+'[1]Z09 政府性基金预算财政拨款收入支出决算表(财决09表)'!$H167+'[1]Z09 政府性基金预算财政拨款收入支出决算表(财决09表)'!$K167+'[1]Z09 政府性基金预算财政拨款收入支出决算表(财决09表)'!$P167</f>
        <v>0</v>
      </c>
      <c r="L170" s="8" t="str">
        <f t="shared" si="6"/>
        <v/>
      </c>
    </row>
    <row r="171" spans="1:12" ht="22.5" customHeight="1">
      <c r="A171" s="19" t="str">
        <f t="shared" si="7"/>
        <v/>
      </c>
      <c r="B171" s="19"/>
      <c r="C171" s="20" t="str">
        <f>IF(ISERROR(VLOOKUP(A171,'[1]Z09 政府性基金预算财政拨款收入支出决算表(财决09表)'!$A$10:$T$200,4,FALSE)),"",VLOOKUP(A171,'[1]Z09 政府性基金预算财政拨款收入支出决算表(财决09表)'!$A$10:$T$200,4,FALSE))</f>
        <v/>
      </c>
      <c r="D171" s="21" t="str">
        <f>IF(ISERROR(VLOOKUP(A171,'[1]Z09 政府性基金预算财政拨款收入支出决算表(财决09表)'!$A$10:$T$200,5,FALSE)),"",VLOOKUP(A171,'[1]Z09 政府性基金预算财政拨款收入支出决算表(财决09表)'!$A$10:$T$200,5,FALSE))</f>
        <v/>
      </c>
      <c r="E171" s="21" t="str">
        <f>IF(ISERROR(VLOOKUP(A171,'[1]Z09 政府性基金预算财政拨款收入支出决算表(财决09表)'!$A$10:$T$200,8,FALSE)),"",VLOOKUP(A171,'[1]Z09 政府性基金预算财政拨款收入支出决算表(财决09表)'!$A$10:$T$200,8,FALSE))</f>
        <v/>
      </c>
      <c r="F171" s="21" t="str">
        <f>IF(ISERROR(VLOOKUP(A171,'[1]Z09 政府性基金预算财政拨款收入支出决算表(财决09表)'!$A$10:$T$200,11,FALSE)),"",VLOOKUP(A171,'[1]Z09 政府性基金预算财政拨款收入支出决算表(财决09表)'!$A$10:$T$200,11,FALSE))</f>
        <v/>
      </c>
      <c r="G171" s="21" t="str">
        <f>IF(ISERROR(VLOOKUP(A171,'[1]Z09 政府性基金预算财政拨款收入支出决算表(财决09表)'!$A$10:$T$200,12,FALSE)),"",VLOOKUP(A171,'[1]Z09 政府性基金预算财政拨款收入支出决算表(财决09表)'!$A$10:$T$200,12,FALSE))</f>
        <v/>
      </c>
      <c r="H171" s="21" t="str">
        <f>IF(ISERROR(VLOOKUP(A171,'[1]Z09 政府性基金预算财政拨款收入支出决算表(财决09表)'!$A$10:$T$200,15,FALSE)),"",VLOOKUP(A171,'[1]Z09 政府性基金预算财政拨款收入支出决算表(财决09表)'!$A$10:$T$200,15,FALSE))</f>
        <v/>
      </c>
      <c r="I171" s="21" t="str">
        <f>IF(ISERROR(VLOOKUP(A171,'[1]Z09 政府性基金预算财政拨款收入支出决算表(财决09表)'!$A$10:$T$200,16,FALSE)),"",VLOOKUP(A171,'[1]Z09 政府性基金预算财政拨款收入支出决算表(财决09表)'!$A$10:$T$200,16,FALSE))</f>
        <v/>
      </c>
      <c r="J171" s="8">
        <f>'[1]Z09 政府性基金预算财政拨款收入支出决算表(财决09表)'!$A168</f>
        <v>0</v>
      </c>
      <c r="K171" s="31">
        <f>'[1]Z09 政府性基金预算财政拨款收入支出决算表(财决09表)'!$E168+'[1]Z09 政府性基金预算财政拨款收入支出决算表(财决09表)'!$H168+'[1]Z09 政府性基金预算财政拨款收入支出决算表(财决09表)'!$K168+'[1]Z09 政府性基金预算财政拨款收入支出决算表(财决09表)'!$P168</f>
        <v>0</v>
      </c>
      <c r="L171" s="8" t="str">
        <f t="shared" si="6"/>
        <v/>
      </c>
    </row>
    <row r="172" spans="1:12" ht="22.5" customHeight="1">
      <c r="A172" s="19" t="str">
        <f t="shared" si="7"/>
        <v/>
      </c>
      <c r="B172" s="19"/>
      <c r="C172" s="20" t="str">
        <f>IF(ISERROR(VLOOKUP(A172,'[1]Z09 政府性基金预算财政拨款收入支出决算表(财决09表)'!$A$10:$T$200,4,FALSE)),"",VLOOKUP(A172,'[1]Z09 政府性基金预算财政拨款收入支出决算表(财决09表)'!$A$10:$T$200,4,FALSE))</f>
        <v/>
      </c>
      <c r="D172" s="21" t="str">
        <f>IF(ISERROR(VLOOKUP(A172,'[1]Z09 政府性基金预算财政拨款收入支出决算表(财决09表)'!$A$10:$T$200,5,FALSE)),"",VLOOKUP(A172,'[1]Z09 政府性基金预算财政拨款收入支出决算表(财决09表)'!$A$10:$T$200,5,FALSE))</f>
        <v/>
      </c>
      <c r="E172" s="21" t="str">
        <f>IF(ISERROR(VLOOKUP(A172,'[1]Z09 政府性基金预算财政拨款收入支出决算表(财决09表)'!$A$10:$T$200,8,FALSE)),"",VLOOKUP(A172,'[1]Z09 政府性基金预算财政拨款收入支出决算表(财决09表)'!$A$10:$T$200,8,FALSE))</f>
        <v/>
      </c>
      <c r="F172" s="21" t="str">
        <f>IF(ISERROR(VLOOKUP(A172,'[1]Z09 政府性基金预算财政拨款收入支出决算表(财决09表)'!$A$10:$T$200,11,FALSE)),"",VLOOKUP(A172,'[1]Z09 政府性基金预算财政拨款收入支出决算表(财决09表)'!$A$10:$T$200,11,FALSE))</f>
        <v/>
      </c>
      <c r="G172" s="21" t="str">
        <f>IF(ISERROR(VLOOKUP(A172,'[1]Z09 政府性基金预算财政拨款收入支出决算表(财决09表)'!$A$10:$T$200,12,FALSE)),"",VLOOKUP(A172,'[1]Z09 政府性基金预算财政拨款收入支出决算表(财决09表)'!$A$10:$T$200,12,FALSE))</f>
        <v/>
      </c>
      <c r="H172" s="21" t="str">
        <f>IF(ISERROR(VLOOKUP(A172,'[1]Z09 政府性基金预算财政拨款收入支出决算表(财决09表)'!$A$10:$T$200,15,FALSE)),"",VLOOKUP(A172,'[1]Z09 政府性基金预算财政拨款收入支出决算表(财决09表)'!$A$10:$T$200,15,FALSE))</f>
        <v/>
      </c>
      <c r="I172" s="21" t="str">
        <f>IF(ISERROR(VLOOKUP(A172,'[1]Z09 政府性基金预算财政拨款收入支出决算表(财决09表)'!$A$10:$T$200,16,FALSE)),"",VLOOKUP(A172,'[1]Z09 政府性基金预算财政拨款收入支出决算表(财决09表)'!$A$10:$T$200,16,FALSE))</f>
        <v/>
      </c>
      <c r="J172" s="8">
        <f>'[1]Z09 政府性基金预算财政拨款收入支出决算表(财决09表)'!$A169</f>
        <v>0</v>
      </c>
      <c r="K172" s="31">
        <f>'[1]Z09 政府性基金预算财政拨款收入支出决算表(财决09表)'!$E169+'[1]Z09 政府性基金预算财政拨款收入支出决算表(财决09表)'!$H169+'[1]Z09 政府性基金预算财政拨款收入支出决算表(财决09表)'!$K169+'[1]Z09 政府性基金预算财政拨款收入支出决算表(财决09表)'!$P169</f>
        <v>0</v>
      </c>
      <c r="L172" s="8" t="str">
        <f t="shared" si="6"/>
        <v/>
      </c>
    </row>
    <row r="173" spans="1:12" ht="22.5" customHeight="1">
      <c r="A173" s="19" t="str">
        <f t="shared" si="7"/>
        <v/>
      </c>
      <c r="B173" s="19"/>
      <c r="C173" s="20" t="str">
        <f>IF(ISERROR(VLOOKUP(A173,'[1]Z09 政府性基金预算财政拨款收入支出决算表(财决09表)'!$A$10:$T$200,4,FALSE)),"",VLOOKUP(A173,'[1]Z09 政府性基金预算财政拨款收入支出决算表(财决09表)'!$A$10:$T$200,4,FALSE))</f>
        <v/>
      </c>
      <c r="D173" s="21" t="str">
        <f>IF(ISERROR(VLOOKUP(A173,'[1]Z09 政府性基金预算财政拨款收入支出决算表(财决09表)'!$A$10:$T$200,5,FALSE)),"",VLOOKUP(A173,'[1]Z09 政府性基金预算财政拨款收入支出决算表(财决09表)'!$A$10:$T$200,5,FALSE))</f>
        <v/>
      </c>
      <c r="E173" s="21" t="str">
        <f>IF(ISERROR(VLOOKUP(A173,'[1]Z09 政府性基金预算财政拨款收入支出决算表(财决09表)'!$A$10:$T$200,8,FALSE)),"",VLOOKUP(A173,'[1]Z09 政府性基金预算财政拨款收入支出决算表(财决09表)'!$A$10:$T$200,8,FALSE))</f>
        <v/>
      </c>
      <c r="F173" s="21" t="str">
        <f>IF(ISERROR(VLOOKUP(A173,'[1]Z09 政府性基金预算财政拨款收入支出决算表(财决09表)'!$A$10:$T$200,11,FALSE)),"",VLOOKUP(A173,'[1]Z09 政府性基金预算财政拨款收入支出决算表(财决09表)'!$A$10:$T$200,11,FALSE))</f>
        <v/>
      </c>
      <c r="G173" s="21" t="str">
        <f>IF(ISERROR(VLOOKUP(A173,'[1]Z09 政府性基金预算财政拨款收入支出决算表(财决09表)'!$A$10:$T$200,12,FALSE)),"",VLOOKUP(A173,'[1]Z09 政府性基金预算财政拨款收入支出决算表(财决09表)'!$A$10:$T$200,12,FALSE))</f>
        <v/>
      </c>
      <c r="H173" s="21" t="str">
        <f>IF(ISERROR(VLOOKUP(A173,'[1]Z09 政府性基金预算财政拨款收入支出决算表(财决09表)'!$A$10:$T$200,15,FALSE)),"",VLOOKUP(A173,'[1]Z09 政府性基金预算财政拨款收入支出决算表(财决09表)'!$A$10:$T$200,15,FALSE))</f>
        <v/>
      </c>
      <c r="I173" s="21" t="str">
        <f>IF(ISERROR(VLOOKUP(A173,'[1]Z09 政府性基金预算财政拨款收入支出决算表(财决09表)'!$A$10:$T$200,16,FALSE)),"",VLOOKUP(A173,'[1]Z09 政府性基金预算财政拨款收入支出决算表(财决09表)'!$A$10:$T$200,16,FALSE))</f>
        <v/>
      </c>
      <c r="J173" s="8">
        <f>'[1]Z09 政府性基金预算财政拨款收入支出决算表(财决09表)'!$A170</f>
        <v>0</v>
      </c>
      <c r="K173" s="31">
        <f>'[1]Z09 政府性基金预算财政拨款收入支出决算表(财决09表)'!$E170+'[1]Z09 政府性基金预算财政拨款收入支出决算表(财决09表)'!$H170+'[1]Z09 政府性基金预算财政拨款收入支出决算表(财决09表)'!$K170+'[1]Z09 政府性基金预算财政拨款收入支出决算表(财决09表)'!$P170</f>
        <v>0</v>
      </c>
      <c r="L173" s="8" t="str">
        <f t="shared" si="6"/>
        <v/>
      </c>
    </row>
    <row r="174" spans="1:12" ht="22.5" customHeight="1">
      <c r="A174" s="19" t="str">
        <f t="shared" si="7"/>
        <v/>
      </c>
      <c r="B174" s="19"/>
      <c r="C174" s="20" t="str">
        <f>IF(ISERROR(VLOOKUP(A174,'[1]Z09 政府性基金预算财政拨款收入支出决算表(财决09表)'!$A$10:$T$200,4,FALSE)),"",VLOOKUP(A174,'[1]Z09 政府性基金预算财政拨款收入支出决算表(财决09表)'!$A$10:$T$200,4,FALSE))</f>
        <v/>
      </c>
      <c r="D174" s="21" t="str">
        <f>IF(ISERROR(VLOOKUP(A174,'[1]Z09 政府性基金预算财政拨款收入支出决算表(财决09表)'!$A$10:$T$200,5,FALSE)),"",VLOOKUP(A174,'[1]Z09 政府性基金预算财政拨款收入支出决算表(财决09表)'!$A$10:$T$200,5,FALSE))</f>
        <v/>
      </c>
      <c r="E174" s="21" t="str">
        <f>IF(ISERROR(VLOOKUP(A174,'[1]Z09 政府性基金预算财政拨款收入支出决算表(财决09表)'!$A$10:$T$200,8,FALSE)),"",VLOOKUP(A174,'[1]Z09 政府性基金预算财政拨款收入支出决算表(财决09表)'!$A$10:$T$200,8,FALSE))</f>
        <v/>
      </c>
      <c r="F174" s="21" t="str">
        <f>IF(ISERROR(VLOOKUP(A174,'[1]Z09 政府性基金预算财政拨款收入支出决算表(财决09表)'!$A$10:$T$200,11,FALSE)),"",VLOOKUP(A174,'[1]Z09 政府性基金预算财政拨款收入支出决算表(财决09表)'!$A$10:$T$200,11,FALSE))</f>
        <v/>
      </c>
      <c r="G174" s="21" t="str">
        <f>IF(ISERROR(VLOOKUP(A174,'[1]Z09 政府性基金预算财政拨款收入支出决算表(财决09表)'!$A$10:$T$200,12,FALSE)),"",VLOOKUP(A174,'[1]Z09 政府性基金预算财政拨款收入支出决算表(财决09表)'!$A$10:$T$200,12,FALSE))</f>
        <v/>
      </c>
      <c r="H174" s="21" t="str">
        <f>IF(ISERROR(VLOOKUP(A174,'[1]Z09 政府性基金预算财政拨款收入支出决算表(财决09表)'!$A$10:$T$200,15,FALSE)),"",VLOOKUP(A174,'[1]Z09 政府性基金预算财政拨款收入支出决算表(财决09表)'!$A$10:$T$200,15,FALSE))</f>
        <v/>
      </c>
      <c r="I174" s="21" t="str">
        <f>IF(ISERROR(VLOOKUP(A174,'[1]Z09 政府性基金预算财政拨款收入支出决算表(财决09表)'!$A$10:$T$200,16,FALSE)),"",VLOOKUP(A174,'[1]Z09 政府性基金预算财政拨款收入支出决算表(财决09表)'!$A$10:$T$200,16,FALSE))</f>
        <v/>
      </c>
      <c r="J174" s="8">
        <f>'[1]Z09 政府性基金预算财政拨款收入支出决算表(财决09表)'!$A171</f>
        <v>0</v>
      </c>
      <c r="K174" s="31">
        <f>'[1]Z09 政府性基金预算财政拨款收入支出决算表(财决09表)'!$E171+'[1]Z09 政府性基金预算财政拨款收入支出决算表(财决09表)'!$H171+'[1]Z09 政府性基金预算财政拨款收入支出决算表(财决09表)'!$K171+'[1]Z09 政府性基金预算财政拨款收入支出决算表(财决09表)'!$P171</f>
        <v>0</v>
      </c>
      <c r="L174" s="8" t="str">
        <f t="shared" si="6"/>
        <v/>
      </c>
    </row>
    <row r="175" spans="1:12" ht="22.5" customHeight="1">
      <c r="A175" s="19" t="str">
        <f t="shared" si="7"/>
        <v/>
      </c>
      <c r="B175" s="19"/>
      <c r="C175" s="20" t="str">
        <f>IF(ISERROR(VLOOKUP(A175,'[1]Z09 政府性基金预算财政拨款收入支出决算表(财决09表)'!$A$10:$T$200,4,FALSE)),"",VLOOKUP(A175,'[1]Z09 政府性基金预算财政拨款收入支出决算表(财决09表)'!$A$10:$T$200,4,FALSE))</f>
        <v/>
      </c>
      <c r="D175" s="21" t="str">
        <f>IF(ISERROR(VLOOKUP(A175,'[1]Z09 政府性基金预算财政拨款收入支出决算表(财决09表)'!$A$10:$T$200,5,FALSE)),"",VLOOKUP(A175,'[1]Z09 政府性基金预算财政拨款收入支出决算表(财决09表)'!$A$10:$T$200,5,FALSE))</f>
        <v/>
      </c>
      <c r="E175" s="21" t="str">
        <f>IF(ISERROR(VLOOKUP(A175,'[1]Z09 政府性基金预算财政拨款收入支出决算表(财决09表)'!$A$10:$T$200,8,FALSE)),"",VLOOKUP(A175,'[1]Z09 政府性基金预算财政拨款收入支出决算表(财决09表)'!$A$10:$T$200,8,FALSE))</f>
        <v/>
      </c>
      <c r="F175" s="21" t="str">
        <f>IF(ISERROR(VLOOKUP(A175,'[1]Z09 政府性基金预算财政拨款收入支出决算表(财决09表)'!$A$10:$T$200,11,FALSE)),"",VLOOKUP(A175,'[1]Z09 政府性基金预算财政拨款收入支出决算表(财决09表)'!$A$10:$T$200,11,FALSE))</f>
        <v/>
      </c>
      <c r="G175" s="21" t="str">
        <f>IF(ISERROR(VLOOKUP(A175,'[1]Z09 政府性基金预算财政拨款收入支出决算表(财决09表)'!$A$10:$T$200,12,FALSE)),"",VLOOKUP(A175,'[1]Z09 政府性基金预算财政拨款收入支出决算表(财决09表)'!$A$10:$T$200,12,FALSE))</f>
        <v/>
      </c>
      <c r="H175" s="21" t="str">
        <f>IF(ISERROR(VLOOKUP(A175,'[1]Z09 政府性基金预算财政拨款收入支出决算表(财决09表)'!$A$10:$T$200,15,FALSE)),"",VLOOKUP(A175,'[1]Z09 政府性基金预算财政拨款收入支出决算表(财决09表)'!$A$10:$T$200,15,FALSE))</f>
        <v/>
      </c>
      <c r="I175" s="21" t="str">
        <f>IF(ISERROR(VLOOKUP(A175,'[1]Z09 政府性基金预算财政拨款收入支出决算表(财决09表)'!$A$10:$T$200,16,FALSE)),"",VLOOKUP(A175,'[1]Z09 政府性基金预算财政拨款收入支出决算表(财决09表)'!$A$10:$T$200,16,FALSE))</f>
        <v/>
      </c>
      <c r="J175" s="8">
        <f>'[1]Z09 政府性基金预算财政拨款收入支出决算表(财决09表)'!$A172</f>
        <v>0</v>
      </c>
      <c r="K175" s="31">
        <f>'[1]Z09 政府性基金预算财政拨款收入支出决算表(财决09表)'!$E172+'[1]Z09 政府性基金预算财政拨款收入支出决算表(财决09表)'!$H172+'[1]Z09 政府性基金预算财政拨款收入支出决算表(财决09表)'!$K172+'[1]Z09 政府性基金预算财政拨款收入支出决算表(财决09表)'!$P172</f>
        <v>0</v>
      </c>
      <c r="L175" s="8" t="str">
        <f t="shared" si="6"/>
        <v/>
      </c>
    </row>
    <row r="176" spans="1:12" ht="22.5" customHeight="1">
      <c r="A176" s="19" t="str">
        <f t="shared" si="7"/>
        <v/>
      </c>
      <c r="B176" s="19"/>
      <c r="C176" s="20" t="str">
        <f>IF(ISERROR(VLOOKUP(A176,'[1]Z09 政府性基金预算财政拨款收入支出决算表(财决09表)'!$A$10:$T$200,4,FALSE)),"",VLOOKUP(A176,'[1]Z09 政府性基金预算财政拨款收入支出决算表(财决09表)'!$A$10:$T$200,4,FALSE))</f>
        <v/>
      </c>
      <c r="D176" s="21" t="str">
        <f>IF(ISERROR(VLOOKUP(A176,'[1]Z09 政府性基金预算财政拨款收入支出决算表(财决09表)'!$A$10:$T$200,5,FALSE)),"",VLOOKUP(A176,'[1]Z09 政府性基金预算财政拨款收入支出决算表(财决09表)'!$A$10:$T$200,5,FALSE))</f>
        <v/>
      </c>
      <c r="E176" s="21" t="str">
        <f>IF(ISERROR(VLOOKUP(A176,'[1]Z09 政府性基金预算财政拨款收入支出决算表(财决09表)'!$A$10:$T$200,8,FALSE)),"",VLOOKUP(A176,'[1]Z09 政府性基金预算财政拨款收入支出决算表(财决09表)'!$A$10:$T$200,8,FALSE))</f>
        <v/>
      </c>
      <c r="F176" s="21" t="str">
        <f>IF(ISERROR(VLOOKUP(A176,'[1]Z09 政府性基金预算财政拨款收入支出决算表(财决09表)'!$A$10:$T$200,11,FALSE)),"",VLOOKUP(A176,'[1]Z09 政府性基金预算财政拨款收入支出决算表(财决09表)'!$A$10:$T$200,11,FALSE))</f>
        <v/>
      </c>
      <c r="G176" s="21" t="str">
        <f>IF(ISERROR(VLOOKUP(A176,'[1]Z09 政府性基金预算财政拨款收入支出决算表(财决09表)'!$A$10:$T$200,12,FALSE)),"",VLOOKUP(A176,'[1]Z09 政府性基金预算财政拨款收入支出决算表(财决09表)'!$A$10:$T$200,12,FALSE))</f>
        <v/>
      </c>
      <c r="H176" s="21" t="str">
        <f>IF(ISERROR(VLOOKUP(A176,'[1]Z09 政府性基金预算财政拨款收入支出决算表(财决09表)'!$A$10:$T$200,15,FALSE)),"",VLOOKUP(A176,'[1]Z09 政府性基金预算财政拨款收入支出决算表(财决09表)'!$A$10:$T$200,15,FALSE))</f>
        <v/>
      </c>
      <c r="I176" s="21" t="str">
        <f>IF(ISERROR(VLOOKUP(A176,'[1]Z09 政府性基金预算财政拨款收入支出决算表(财决09表)'!$A$10:$T$200,16,FALSE)),"",VLOOKUP(A176,'[1]Z09 政府性基金预算财政拨款收入支出决算表(财决09表)'!$A$10:$T$200,16,FALSE))</f>
        <v/>
      </c>
      <c r="J176" s="8">
        <f>'[1]Z09 政府性基金预算财政拨款收入支出决算表(财决09表)'!$A173</f>
        <v>0</v>
      </c>
      <c r="K176" s="31">
        <f>'[1]Z09 政府性基金预算财政拨款收入支出决算表(财决09表)'!$E173+'[1]Z09 政府性基金预算财政拨款收入支出决算表(财决09表)'!$H173+'[1]Z09 政府性基金预算财政拨款收入支出决算表(财决09表)'!$K173+'[1]Z09 政府性基金预算财政拨款收入支出决算表(财决09表)'!$P173</f>
        <v>0</v>
      </c>
      <c r="L176" s="8" t="str">
        <f t="shared" si="6"/>
        <v/>
      </c>
    </row>
    <row r="177" spans="1:12" ht="22.5" customHeight="1">
      <c r="A177" s="19" t="str">
        <f t="shared" si="7"/>
        <v/>
      </c>
      <c r="B177" s="19"/>
      <c r="C177" s="20" t="str">
        <f>IF(ISERROR(VLOOKUP(A177,'[1]Z09 政府性基金预算财政拨款收入支出决算表(财决09表)'!$A$10:$T$200,4,FALSE)),"",VLOOKUP(A177,'[1]Z09 政府性基金预算财政拨款收入支出决算表(财决09表)'!$A$10:$T$200,4,FALSE))</f>
        <v/>
      </c>
      <c r="D177" s="21" t="str">
        <f>IF(ISERROR(VLOOKUP(A177,'[1]Z09 政府性基金预算财政拨款收入支出决算表(财决09表)'!$A$10:$T$200,5,FALSE)),"",VLOOKUP(A177,'[1]Z09 政府性基金预算财政拨款收入支出决算表(财决09表)'!$A$10:$T$200,5,FALSE))</f>
        <v/>
      </c>
      <c r="E177" s="21" t="str">
        <f>IF(ISERROR(VLOOKUP(A177,'[1]Z09 政府性基金预算财政拨款收入支出决算表(财决09表)'!$A$10:$T$200,8,FALSE)),"",VLOOKUP(A177,'[1]Z09 政府性基金预算财政拨款收入支出决算表(财决09表)'!$A$10:$T$200,8,FALSE))</f>
        <v/>
      </c>
      <c r="F177" s="21" t="str">
        <f>IF(ISERROR(VLOOKUP(A177,'[1]Z09 政府性基金预算财政拨款收入支出决算表(财决09表)'!$A$10:$T$200,11,FALSE)),"",VLOOKUP(A177,'[1]Z09 政府性基金预算财政拨款收入支出决算表(财决09表)'!$A$10:$T$200,11,FALSE))</f>
        <v/>
      </c>
      <c r="G177" s="21" t="str">
        <f>IF(ISERROR(VLOOKUP(A177,'[1]Z09 政府性基金预算财政拨款收入支出决算表(财决09表)'!$A$10:$T$200,12,FALSE)),"",VLOOKUP(A177,'[1]Z09 政府性基金预算财政拨款收入支出决算表(财决09表)'!$A$10:$T$200,12,FALSE))</f>
        <v/>
      </c>
      <c r="H177" s="21" t="str">
        <f>IF(ISERROR(VLOOKUP(A177,'[1]Z09 政府性基金预算财政拨款收入支出决算表(财决09表)'!$A$10:$T$200,15,FALSE)),"",VLOOKUP(A177,'[1]Z09 政府性基金预算财政拨款收入支出决算表(财决09表)'!$A$10:$T$200,15,FALSE))</f>
        <v/>
      </c>
      <c r="I177" s="21" t="str">
        <f>IF(ISERROR(VLOOKUP(A177,'[1]Z09 政府性基金预算财政拨款收入支出决算表(财决09表)'!$A$10:$T$200,16,FALSE)),"",VLOOKUP(A177,'[1]Z09 政府性基金预算财政拨款收入支出决算表(财决09表)'!$A$10:$T$200,16,FALSE))</f>
        <v/>
      </c>
      <c r="J177" s="8">
        <f>'[1]Z09 政府性基金预算财政拨款收入支出决算表(财决09表)'!$A174</f>
        <v>0</v>
      </c>
      <c r="K177" s="31">
        <f>'[1]Z09 政府性基金预算财政拨款收入支出决算表(财决09表)'!$E174+'[1]Z09 政府性基金预算财政拨款收入支出决算表(财决09表)'!$H174+'[1]Z09 政府性基金预算财政拨款收入支出决算表(财决09表)'!$K174+'[1]Z09 政府性基金预算财政拨款收入支出决算表(财决09表)'!$P174</f>
        <v>0</v>
      </c>
      <c r="L177" s="8" t="str">
        <f t="shared" si="6"/>
        <v/>
      </c>
    </row>
    <row r="178" spans="1:12" ht="22.5" customHeight="1">
      <c r="A178" s="19" t="str">
        <f t="shared" si="7"/>
        <v/>
      </c>
      <c r="B178" s="19"/>
      <c r="C178" s="20" t="str">
        <f>IF(ISERROR(VLOOKUP(A178,'[1]Z09 政府性基金预算财政拨款收入支出决算表(财决09表)'!$A$10:$T$200,4,FALSE)),"",VLOOKUP(A178,'[1]Z09 政府性基金预算财政拨款收入支出决算表(财决09表)'!$A$10:$T$200,4,FALSE))</f>
        <v/>
      </c>
      <c r="D178" s="21" t="str">
        <f>IF(ISERROR(VLOOKUP(A178,'[1]Z09 政府性基金预算财政拨款收入支出决算表(财决09表)'!$A$10:$T$200,5,FALSE)),"",VLOOKUP(A178,'[1]Z09 政府性基金预算财政拨款收入支出决算表(财决09表)'!$A$10:$T$200,5,FALSE))</f>
        <v/>
      </c>
      <c r="E178" s="21" t="str">
        <f>IF(ISERROR(VLOOKUP(A178,'[1]Z09 政府性基金预算财政拨款收入支出决算表(财决09表)'!$A$10:$T$200,8,FALSE)),"",VLOOKUP(A178,'[1]Z09 政府性基金预算财政拨款收入支出决算表(财决09表)'!$A$10:$T$200,8,FALSE))</f>
        <v/>
      </c>
      <c r="F178" s="21" t="str">
        <f>IF(ISERROR(VLOOKUP(A178,'[1]Z09 政府性基金预算财政拨款收入支出决算表(财决09表)'!$A$10:$T$200,11,FALSE)),"",VLOOKUP(A178,'[1]Z09 政府性基金预算财政拨款收入支出决算表(财决09表)'!$A$10:$T$200,11,FALSE))</f>
        <v/>
      </c>
      <c r="G178" s="21" t="str">
        <f>IF(ISERROR(VLOOKUP(A178,'[1]Z09 政府性基金预算财政拨款收入支出决算表(财决09表)'!$A$10:$T$200,12,FALSE)),"",VLOOKUP(A178,'[1]Z09 政府性基金预算财政拨款收入支出决算表(财决09表)'!$A$10:$T$200,12,FALSE))</f>
        <v/>
      </c>
      <c r="H178" s="21" t="str">
        <f>IF(ISERROR(VLOOKUP(A178,'[1]Z09 政府性基金预算财政拨款收入支出决算表(财决09表)'!$A$10:$T$200,15,FALSE)),"",VLOOKUP(A178,'[1]Z09 政府性基金预算财政拨款收入支出决算表(财决09表)'!$A$10:$T$200,15,FALSE))</f>
        <v/>
      </c>
      <c r="I178" s="21" t="str">
        <f>IF(ISERROR(VLOOKUP(A178,'[1]Z09 政府性基金预算财政拨款收入支出决算表(财决09表)'!$A$10:$T$200,16,FALSE)),"",VLOOKUP(A178,'[1]Z09 政府性基金预算财政拨款收入支出决算表(财决09表)'!$A$10:$T$200,16,FALSE))</f>
        <v/>
      </c>
      <c r="J178" s="8">
        <f>'[1]Z09 政府性基金预算财政拨款收入支出决算表(财决09表)'!$A175</f>
        <v>0</v>
      </c>
      <c r="K178" s="31">
        <f>'[1]Z09 政府性基金预算财政拨款收入支出决算表(财决09表)'!$E175+'[1]Z09 政府性基金预算财政拨款收入支出决算表(财决09表)'!$H175+'[1]Z09 政府性基金预算财政拨款收入支出决算表(财决09表)'!$K175+'[1]Z09 政府性基金预算财政拨款收入支出决算表(财决09表)'!$P175</f>
        <v>0</v>
      </c>
      <c r="L178" s="8" t="str">
        <f t="shared" si="6"/>
        <v/>
      </c>
    </row>
    <row r="179" spans="1:12" ht="22.5" customHeight="1">
      <c r="A179" s="19" t="str">
        <f t="shared" si="7"/>
        <v/>
      </c>
      <c r="B179" s="19"/>
      <c r="C179" s="20" t="str">
        <f>IF(ISERROR(VLOOKUP(A179,'[1]Z09 政府性基金预算财政拨款收入支出决算表(财决09表)'!$A$10:$T$200,4,FALSE)),"",VLOOKUP(A179,'[1]Z09 政府性基金预算财政拨款收入支出决算表(财决09表)'!$A$10:$T$200,4,FALSE))</f>
        <v/>
      </c>
      <c r="D179" s="21" t="str">
        <f>IF(ISERROR(VLOOKUP(A179,'[1]Z09 政府性基金预算财政拨款收入支出决算表(财决09表)'!$A$10:$T$200,5,FALSE)),"",VLOOKUP(A179,'[1]Z09 政府性基金预算财政拨款收入支出决算表(财决09表)'!$A$10:$T$200,5,FALSE))</f>
        <v/>
      </c>
      <c r="E179" s="21" t="str">
        <f>IF(ISERROR(VLOOKUP(A179,'[1]Z09 政府性基金预算财政拨款收入支出决算表(财决09表)'!$A$10:$T$200,8,FALSE)),"",VLOOKUP(A179,'[1]Z09 政府性基金预算财政拨款收入支出决算表(财决09表)'!$A$10:$T$200,8,FALSE))</f>
        <v/>
      </c>
      <c r="F179" s="21" t="str">
        <f>IF(ISERROR(VLOOKUP(A179,'[1]Z09 政府性基金预算财政拨款收入支出决算表(财决09表)'!$A$10:$T$200,11,FALSE)),"",VLOOKUP(A179,'[1]Z09 政府性基金预算财政拨款收入支出决算表(财决09表)'!$A$10:$T$200,11,FALSE))</f>
        <v/>
      </c>
      <c r="G179" s="21" t="str">
        <f>IF(ISERROR(VLOOKUP(A179,'[1]Z09 政府性基金预算财政拨款收入支出决算表(财决09表)'!$A$10:$T$200,12,FALSE)),"",VLOOKUP(A179,'[1]Z09 政府性基金预算财政拨款收入支出决算表(财决09表)'!$A$10:$T$200,12,FALSE))</f>
        <v/>
      </c>
      <c r="H179" s="21" t="str">
        <f>IF(ISERROR(VLOOKUP(A179,'[1]Z09 政府性基金预算财政拨款收入支出决算表(财决09表)'!$A$10:$T$200,15,FALSE)),"",VLOOKUP(A179,'[1]Z09 政府性基金预算财政拨款收入支出决算表(财决09表)'!$A$10:$T$200,15,FALSE))</f>
        <v/>
      </c>
      <c r="I179" s="21" t="str">
        <f>IF(ISERROR(VLOOKUP(A179,'[1]Z09 政府性基金预算财政拨款收入支出决算表(财决09表)'!$A$10:$T$200,16,FALSE)),"",VLOOKUP(A179,'[1]Z09 政府性基金预算财政拨款收入支出决算表(财决09表)'!$A$10:$T$200,16,FALSE))</f>
        <v/>
      </c>
      <c r="J179" s="8">
        <f>'[1]Z09 政府性基金预算财政拨款收入支出决算表(财决09表)'!$A176</f>
        <v>0</v>
      </c>
      <c r="K179" s="31">
        <f>'[1]Z09 政府性基金预算财政拨款收入支出决算表(财决09表)'!$E176+'[1]Z09 政府性基金预算财政拨款收入支出决算表(财决09表)'!$H176+'[1]Z09 政府性基金预算财政拨款收入支出决算表(财决09表)'!$K176+'[1]Z09 政府性基金预算财政拨款收入支出决算表(财决09表)'!$P176</f>
        <v>0</v>
      </c>
      <c r="L179" s="8" t="str">
        <f t="shared" si="6"/>
        <v/>
      </c>
    </row>
    <row r="180" spans="1:12" ht="22.5" customHeight="1">
      <c r="A180" s="19" t="str">
        <f t="shared" si="7"/>
        <v/>
      </c>
      <c r="B180" s="19"/>
      <c r="C180" s="20" t="str">
        <f>IF(ISERROR(VLOOKUP(A180,'[1]Z09 政府性基金预算财政拨款收入支出决算表(财决09表)'!$A$10:$T$200,4,FALSE)),"",VLOOKUP(A180,'[1]Z09 政府性基金预算财政拨款收入支出决算表(财决09表)'!$A$10:$T$200,4,FALSE))</f>
        <v/>
      </c>
      <c r="D180" s="21" t="str">
        <f>IF(ISERROR(VLOOKUP(A180,'[1]Z09 政府性基金预算财政拨款收入支出决算表(财决09表)'!$A$10:$T$200,5,FALSE)),"",VLOOKUP(A180,'[1]Z09 政府性基金预算财政拨款收入支出决算表(财决09表)'!$A$10:$T$200,5,FALSE))</f>
        <v/>
      </c>
      <c r="E180" s="21" t="str">
        <f>IF(ISERROR(VLOOKUP(A180,'[1]Z09 政府性基金预算财政拨款收入支出决算表(财决09表)'!$A$10:$T$200,8,FALSE)),"",VLOOKUP(A180,'[1]Z09 政府性基金预算财政拨款收入支出决算表(财决09表)'!$A$10:$T$200,8,FALSE))</f>
        <v/>
      </c>
      <c r="F180" s="21" t="str">
        <f>IF(ISERROR(VLOOKUP(A180,'[1]Z09 政府性基金预算财政拨款收入支出决算表(财决09表)'!$A$10:$T$200,11,FALSE)),"",VLOOKUP(A180,'[1]Z09 政府性基金预算财政拨款收入支出决算表(财决09表)'!$A$10:$T$200,11,FALSE))</f>
        <v/>
      </c>
      <c r="G180" s="21" t="str">
        <f>IF(ISERROR(VLOOKUP(A180,'[1]Z09 政府性基金预算财政拨款收入支出决算表(财决09表)'!$A$10:$T$200,12,FALSE)),"",VLOOKUP(A180,'[1]Z09 政府性基金预算财政拨款收入支出决算表(财决09表)'!$A$10:$T$200,12,FALSE))</f>
        <v/>
      </c>
      <c r="H180" s="21" t="str">
        <f>IF(ISERROR(VLOOKUP(A180,'[1]Z09 政府性基金预算财政拨款收入支出决算表(财决09表)'!$A$10:$T$200,15,FALSE)),"",VLOOKUP(A180,'[1]Z09 政府性基金预算财政拨款收入支出决算表(财决09表)'!$A$10:$T$200,15,FALSE))</f>
        <v/>
      </c>
      <c r="I180" s="21" t="str">
        <f>IF(ISERROR(VLOOKUP(A180,'[1]Z09 政府性基金预算财政拨款收入支出决算表(财决09表)'!$A$10:$T$200,16,FALSE)),"",VLOOKUP(A180,'[1]Z09 政府性基金预算财政拨款收入支出决算表(财决09表)'!$A$10:$T$200,16,FALSE))</f>
        <v/>
      </c>
      <c r="J180" s="8">
        <f>'[1]Z09 政府性基金预算财政拨款收入支出决算表(财决09表)'!$A177</f>
        <v>0</v>
      </c>
      <c r="K180" s="31">
        <f>'[1]Z09 政府性基金预算财政拨款收入支出决算表(财决09表)'!$E177+'[1]Z09 政府性基金预算财政拨款收入支出决算表(财决09表)'!$H177+'[1]Z09 政府性基金预算财政拨款收入支出决算表(财决09表)'!$K177+'[1]Z09 政府性基金预算财政拨款收入支出决算表(财决09表)'!$P177</f>
        <v>0</v>
      </c>
      <c r="L180" s="8" t="str">
        <f t="shared" si="6"/>
        <v/>
      </c>
    </row>
    <row r="181" spans="1:12" ht="22.5" customHeight="1">
      <c r="A181" s="19" t="str">
        <f t="shared" si="7"/>
        <v/>
      </c>
      <c r="B181" s="19"/>
      <c r="C181" s="20" t="str">
        <f>IF(ISERROR(VLOOKUP(A181,'[1]Z09 政府性基金预算财政拨款收入支出决算表(财决09表)'!$A$10:$T$200,4,FALSE)),"",VLOOKUP(A181,'[1]Z09 政府性基金预算财政拨款收入支出决算表(财决09表)'!$A$10:$T$200,4,FALSE))</f>
        <v/>
      </c>
      <c r="D181" s="21" t="str">
        <f>IF(ISERROR(VLOOKUP(A181,'[1]Z09 政府性基金预算财政拨款收入支出决算表(财决09表)'!$A$10:$T$200,5,FALSE)),"",VLOOKUP(A181,'[1]Z09 政府性基金预算财政拨款收入支出决算表(财决09表)'!$A$10:$T$200,5,FALSE))</f>
        <v/>
      </c>
      <c r="E181" s="21" t="str">
        <f>IF(ISERROR(VLOOKUP(A181,'[1]Z09 政府性基金预算财政拨款收入支出决算表(财决09表)'!$A$10:$T$200,8,FALSE)),"",VLOOKUP(A181,'[1]Z09 政府性基金预算财政拨款收入支出决算表(财决09表)'!$A$10:$T$200,8,FALSE))</f>
        <v/>
      </c>
      <c r="F181" s="21" t="str">
        <f>IF(ISERROR(VLOOKUP(A181,'[1]Z09 政府性基金预算财政拨款收入支出决算表(财决09表)'!$A$10:$T$200,11,FALSE)),"",VLOOKUP(A181,'[1]Z09 政府性基金预算财政拨款收入支出决算表(财决09表)'!$A$10:$T$200,11,FALSE))</f>
        <v/>
      </c>
      <c r="G181" s="21" t="str">
        <f>IF(ISERROR(VLOOKUP(A181,'[1]Z09 政府性基金预算财政拨款收入支出决算表(财决09表)'!$A$10:$T$200,12,FALSE)),"",VLOOKUP(A181,'[1]Z09 政府性基金预算财政拨款收入支出决算表(财决09表)'!$A$10:$T$200,12,FALSE))</f>
        <v/>
      </c>
      <c r="H181" s="21" t="str">
        <f>IF(ISERROR(VLOOKUP(A181,'[1]Z09 政府性基金预算财政拨款收入支出决算表(财决09表)'!$A$10:$T$200,15,FALSE)),"",VLOOKUP(A181,'[1]Z09 政府性基金预算财政拨款收入支出决算表(财决09表)'!$A$10:$T$200,15,FALSE))</f>
        <v/>
      </c>
      <c r="I181" s="21" t="str">
        <f>IF(ISERROR(VLOOKUP(A181,'[1]Z09 政府性基金预算财政拨款收入支出决算表(财决09表)'!$A$10:$T$200,16,FALSE)),"",VLOOKUP(A181,'[1]Z09 政府性基金预算财政拨款收入支出决算表(财决09表)'!$A$10:$T$200,16,FALSE))</f>
        <v/>
      </c>
      <c r="J181" s="8">
        <f>'[1]Z09 政府性基金预算财政拨款收入支出决算表(财决09表)'!$A178</f>
        <v>0</v>
      </c>
      <c r="K181" s="31">
        <f>'[1]Z09 政府性基金预算财政拨款收入支出决算表(财决09表)'!$E178+'[1]Z09 政府性基金预算财政拨款收入支出决算表(财决09表)'!$H178+'[1]Z09 政府性基金预算财政拨款收入支出决算表(财决09表)'!$K178+'[1]Z09 政府性基金预算财政拨款收入支出决算表(财决09表)'!$P178</f>
        <v>0</v>
      </c>
      <c r="L181" s="8" t="str">
        <f t="shared" si="6"/>
        <v/>
      </c>
    </row>
    <row r="182" spans="1:12" ht="22.5" customHeight="1">
      <c r="A182" s="19" t="str">
        <f t="shared" si="7"/>
        <v/>
      </c>
      <c r="B182" s="19"/>
      <c r="C182" s="20" t="str">
        <f>IF(ISERROR(VLOOKUP(A182,'[1]Z09 政府性基金预算财政拨款收入支出决算表(财决09表)'!$A$10:$T$200,4,FALSE)),"",VLOOKUP(A182,'[1]Z09 政府性基金预算财政拨款收入支出决算表(财决09表)'!$A$10:$T$200,4,FALSE))</f>
        <v/>
      </c>
      <c r="D182" s="21" t="str">
        <f>IF(ISERROR(VLOOKUP(A182,'[1]Z09 政府性基金预算财政拨款收入支出决算表(财决09表)'!$A$10:$T$200,5,FALSE)),"",VLOOKUP(A182,'[1]Z09 政府性基金预算财政拨款收入支出决算表(财决09表)'!$A$10:$T$200,5,FALSE))</f>
        <v/>
      </c>
      <c r="E182" s="21" t="str">
        <f>IF(ISERROR(VLOOKUP(A182,'[1]Z09 政府性基金预算财政拨款收入支出决算表(财决09表)'!$A$10:$T$200,8,FALSE)),"",VLOOKUP(A182,'[1]Z09 政府性基金预算财政拨款收入支出决算表(财决09表)'!$A$10:$T$200,8,FALSE))</f>
        <v/>
      </c>
      <c r="F182" s="21" t="str">
        <f>IF(ISERROR(VLOOKUP(A182,'[1]Z09 政府性基金预算财政拨款收入支出决算表(财决09表)'!$A$10:$T$200,11,FALSE)),"",VLOOKUP(A182,'[1]Z09 政府性基金预算财政拨款收入支出决算表(财决09表)'!$A$10:$T$200,11,FALSE))</f>
        <v/>
      </c>
      <c r="G182" s="21" t="str">
        <f>IF(ISERROR(VLOOKUP(A182,'[1]Z09 政府性基金预算财政拨款收入支出决算表(财决09表)'!$A$10:$T$200,12,FALSE)),"",VLOOKUP(A182,'[1]Z09 政府性基金预算财政拨款收入支出决算表(财决09表)'!$A$10:$T$200,12,FALSE))</f>
        <v/>
      </c>
      <c r="H182" s="21" t="str">
        <f>IF(ISERROR(VLOOKUP(A182,'[1]Z09 政府性基金预算财政拨款收入支出决算表(财决09表)'!$A$10:$T$200,15,FALSE)),"",VLOOKUP(A182,'[1]Z09 政府性基金预算财政拨款收入支出决算表(财决09表)'!$A$10:$T$200,15,FALSE))</f>
        <v/>
      </c>
      <c r="I182" s="21" t="str">
        <f>IF(ISERROR(VLOOKUP(A182,'[1]Z09 政府性基金预算财政拨款收入支出决算表(财决09表)'!$A$10:$T$200,16,FALSE)),"",VLOOKUP(A182,'[1]Z09 政府性基金预算财政拨款收入支出决算表(财决09表)'!$A$10:$T$200,16,FALSE))</f>
        <v/>
      </c>
      <c r="J182" s="8">
        <f>'[1]Z09 政府性基金预算财政拨款收入支出决算表(财决09表)'!$A179</f>
        <v>0</v>
      </c>
      <c r="K182" s="31">
        <f>'[1]Z09 政府性基金预算财政拨款收入支出决算表(财决09表)'!$E179+'[1]Z09 政府性基金预算财政拨款收入支出决算表(财决09表)'!$H179+'[1]Z09 政府性基金预算财政拨款收入支出决算表(财决09表)'!$K179+'[1]Z09 政府性基金预算财政拨款收入支出决算表(财决09表)'!$P179</f>
        <v>0</v>
      </c>
      <c r="L182" s="8" t="str">
        <f t="shared" si="6"/>
        <v/>
      </c>
    </row>
    <row r="183" spans="1:12" ht="22.5" customHeight="1">
      <c r="A183" s="19" t="str">
        <f t="shared" si="7"/>
        <v/>
      </c>
      <c r="B183" s="19"/>
      <c r="C183" s="20" t="str">
        <f>IF(ISERROR(VLOOKUP(A183,'[1]Z09 政府性基金预算财政拨款收入支出决算表(财决09表)'!$A$10:$T$200,4,FALSE)),"",VLOOKUP(A183,'[1]Z09 政府性基金预算财政拨款收入支出决算表(财决09表)'!$A$10:$T$200,4,FALSE))</f>
        <v/>
      </c>
      <c r="D183" s="21" t="str">
        <f>IF(ISERROR(VLOOKUP(A183,'[1]Z09 政府性基金预算财政拨款收入支出决算表(财决09表)'!$A$10:$T$200,5,FALSE)),"",VLOOKUP(A183,'[1]Z09 政府性基金预算财政拨款收入支出决算表(财决09表)'!$A$10:$T$200,5,FALSE))</f>
        <v/>
      </c>
      <c r="E183" s="21" t="str">
        <f>IF(ISERROR(VLOOKUP(A183,'[1]Z09 政府性基金预算财政拨款收入支出决算表(财决09表)'!$A$10:$T$200,8,FALSE)),"",VLOOKUP(A183,'[1]Z09 政府性基金预算财政拨款收入支出决算表(财决09表)'!$A$10:$T$200,8,FALSE))</f>
        <v/>
      </c>
      <c r="F183" s="21" t="str">
        <f>IF(ISERROR(VLOOKUP(A183,'[1]Z09 政府性基金预算财政拨款收入支出决算表(财决09表)'!$A$10:$T$200,11,FALSE)),"",VLOOKUP(A183,'[1]Z09 政府性基金预算财政拨款收入支出决算表(财决09表)'!$A$10:$T$200,11,FALSE))</f>
        <v/>
      </c>
      <c r="G183" s="21" t="str">
        <f>IF(ISERROR(VLOOKUP(A183,'[1]Z09 政府性基金预算财政拨款收入支出决算表(财决09表)'!$A$10:$T$200,12,FALSE)),"",VLOOKUP(A183,'[1]Z09 政府性基金预算财政拨款收入支出决算表(财决09表)'!$A$10:$T$200,12,FALSE))</f>
        <v/>
      </c>
      <c r="H183" s="21" t="str">
        <f>IF(ISERROR(VLOOKUP(A183,'[1]Z09 政府性基金预算财政拨款收入支出决算表(财决09表)'!$A$10:$T$200,15,FALSE)),"",VLOOKUP(A183,'[1]Z09 政府性基金预算财政拨款收入支出决算表(财决09表)'!$A$10:$T$200,15,FALSE))</f>
        <v/>
      </c>
      <c r="I183" s="21" t="str">
        <f>IF(ISERROR(VLOOKUP(A183,'[1]Z09 政府性基金预算财政拨款收入支出决算表(财决09表)'!$A$10:$T$200,16,FALSE)),"",VLOOKUP(A183,'[1]Z09 政府性基金预算财政拨款收入支出决算表(财决09表)'!$A$10:$T$200,16,FALSE))</f>
        <v/>
      </c>
      <c r="J183" s="8">
        <f>'[1]Z09 政府性基金预算财政拨款收入支出决算表(财决09表)'!$A180</f>
        <v>0</v>
      </c>
      <c r="K183" s="31">
        <f>'[1]Z09 政府性基金预算财政拨款收入支出决算表(财决09表)'!$E180+'[1]Z09 政府性基金预算财政拨款收入支出决算表(财决09表)'!$H180+'[1]Z09 政府性基金预算财政拨款收入支出决算表(财决09表)'!$K180+'[1]Z09 政府性基金预算财政拨款收入支出决算表(财决09表)'!$P180</f>
        <v>0</v>
      </c>
      <c r="L183" s="8" t="str">
        <f t="shared" si="6"/>
        <v/>
      </c>
    </row>
    <row r="184" spans="1:12" ht="22.5" customHeight="1">
      <c r="A184" s="19" t="str">
        <f t="shared" si="7"/>
        <v/>
      </c>
      <c r="B184" s="19"/>
      <c r="C184" s="20" t="str">
        <f>IF(ISERROR(VLOOKUP(A184,'[1]Z09 政府性基金预算财政拨款收入支出决算表(财决09表)'!$A$10:$T$200,4,FALSE)),"",VLOOKUP(A184,'[1]Z09 政府性基金预算财政拨款收入支出决算表(财决09表)'!$A$10:$T$200,4,FALSE))</f>
        <v/>
      </c>
      <c r="D184" s="21" t="str">
        <f>IF(ISERROR(VLOOKUP(A184,'[1]Z09 政府性基金预算财政拨款收入支出决算表(财决09表)'!$A$10:$T$200,5,FALSE)),"",VLOOKUP(A184,'[1]Z09 政府性基金预算财政拨款收入支出决算表(财决09表)'!$A$10:$T$200,5,FALSE))</f>
        <v/>
      </c>
      <c r="E184" s="21" t="str">
        <f>IF(ISERROR(VLOOKUP(A184,'[1]Z09 政府性基金预算财政拨款收入支出决算表(财决09表)'!$A$10:$T$200,8,FALSE)),"",VLOOKUP(A184,'[1]Z09 政府性基金预算财政拨款收入支出决算表(财决09表)'!$A$10:$T$200,8,FALSE))</f>
        <v/>
      </c>
      <c r="F184" s="21" t="str">
        <f>IF(ISERROR(VLOOKUP(A184,'[1]Z09 政府性基金预算财政拨款收入支出决算表(财决09表)'!$A$10:$T$200,11,FALSE)),"",VLOOKUP(A184,'[1]Z09 政府性基金预算财政拨款收入支出决算表(财决09表)'!$A$10:$T$200,11,FALSE))</f>
        <v/>
      </c>
      <c r="G184" s="21" t="str">
        <f>IF(ISERROR(VLOOKUP(A184,'[1]Z09 政府性基金预算财政拨款收入支出决算表(财决09表)'!$A$10:$T$200,12,FALSE)),"",VLOOKUP(A184,'[1]Z09 政府性基金预算财政拨款收入支出决算表(财决09表)'!$A$10:$T$200,12,FALSE))</f>
        <v/>
      </c>
      <c r="H184" s="21" t="str">
        <f>IF(ISERROR(VLOOKUP(A184,'[1]Z09 政府性基金预算财政拨款收入支出决算表(财决09表)'!$A$10:$T$200,15,FALSE)),"",VLOOKUP(A184,'[1]Z09 政府性基金预算财政拨款收入支出决算表(财决09表)'!$A$10:$T$200,15,FALSE))</f>
        <v/>
      </c>
      <c r="I184" s="21" t="str">
        <f>IF(ISERROR(VLOOKUP(A184,'[1]Z09 政府性基金预算财政拨款收入支出决算表(财决09表)'!$A$10:$T$200,16,FALSE)),"",VLOOKUP(A184,'[1]Z09 政府性基金预算财政拨款收入支出决算表(财决09表)'!$A$10:$T$200,16,FALSE))</f>
        <v/>
      </c>
      <c r="J184" s="8">
        <f>'[1]Z09 政府性基金预算财政拨款收入支出决算表(财决09表)'!$A181</f>
        <v>0</v>
      </c>
      <c r="K184" s="31">
        <f>'[1]Z09 政府性基金预算财政拨款收入支出决算表(财决09表)'!$E181+'[1]Z09 政府性基金预算财政拨款收入支出决算表(财决09表)'!$H181+'[1]Z09 政府性基金预算财政拨款收入支出决算表(财决09表)'!$K181+'[1]Z09 政府性基金预算财政拨款收入支出决算表(财决09表)'!$P181</f>
        <v>0</v>
      </c>
      <c r="L184" s="8" t="str">
        <f t="shared" si="6"/>
        <v/>
      </c>
    </row>
    <row r="185" spans="1:12" ht="22.5" customHeight="1">
      <c r="A185" s="19" t="str">
        <f t="shared" si="7"/>
        <v/>
      </c>
      <c r="B185" s="19"/>
      <c r="C185" s="20" t="str">
        <f>IF(ISERROR(VLOOKUP(A185,'[1]Z09 政府性基金预算财政拨款收入支出决算表(财决09表)'!$A$10:$T$200,4,FALSE)),"",VLOOKUP(A185,'[1]Z09 政府性基金预算财政拨款收入支出决算表(财决09表)'!$A$10:$T$200,4,FALSE))</f>
        <v/>
      </c>
      <c r="D185" s="21" t="str">
        <f>IF(ISERROR(VLOOKUP(A185,'[1]Z09 政府性基金预算财政拨款收入支出决算表(财决09表)'!$A$10:$T$200,5,FALSE)),"",VLOOKUP(A185,'[1]Z09 政府性基金预算财政拨款收入支出决算表(财决09表)'!$A$10:$T$200,5,FALSE))</f>
        <v/>
      </c>
      <c r="E185" s="21" t="str">
        <f>IF(ISERROR(VLOOKUP(A185,'[1]Z09 政府性基金预算财政拨款收入支出决算表(财决09表)'!$A$10:$T$200,8,FALSE)),"",VLOOKUP(A185,'[1]Z09 政府性基金预算财政拨款收入支出决算表(财决09表)'!$A$10:$T$200,8,FALSE))</f>
        <v/>
      </c>
      <c r="F185" s="21" t="str">
        <f>IF(ISERROR(VLOOKUP(A185,'[1]Z09 政府性基金预算财政拨款收入支出决算表(财决09表)'!$A$10:$T$200,11,FALSE)),"",VLOOKUP(A185,'[1]Z09 政府性基金预算财政拨款收入支出决算表(财决09表)'!$A$10:$T$200,11,FALSE))</f>
        <v/>
      </c>
      <c r="G185" s="21" t="str">
        <f>IF(ISERROR(VLOOKUP(A185,'[1]Z09 政府性基金预算财政拨款收入支出决算表(财决09表)'!$A$10:$T$200,12,FALSE)),"",VLOOKUP(A185,'[1]Z09 政府性基金预算财政拨款收入支出决算表(财决09表)'!$A$10:$T$200,12,FALSE))</f>
        <v/>
      </c>
      <c r="H185" s="21" t="str">
        <f>IF(ISERROR(VLOOKUP(A185,'[1]Z09 政府性基金预算财政拨款收入支出决算表(财决09表)'!$A$10:$T$200,15,FALSE)),"",VLOOKUP(A185,'[1]Z09 政府性基金预算财政拨款收入支出决算表(财决09表)'!$A$10:$T$200,15,FALSE))</f>
        <v/>
      </c>
      <c r="I185" s="21" t="str">
        <f>IF(ISERROR(VLOOKUP(A185,'[1]Z09 政府性基金预算财政拨款收入支出决算表(财决09表)'!$A$10:$T$200,16,FALSE)),"",VLOOKUP(A185,'[1]Z09 政府性基金预算财政拨款收入支出决算表(财决09表)'!$A$10:$T$200,16,FALSE))</f>
        <v/>
      </c>
      <c r="J185" s="8">
        <f>'[1]Z09 政府性基金预算财政拨款收入支出决算表(财决09表)'!$A182</f>
        <v>0</v>
      </c>
      <c r="K185" s="31">
        <f>'[1]Z09 政府性基金预算财政拨款收入支出决算表(财决09表)'!$E182+'[1]Z09 政府性基金预算财政拨款收入支出决算表(财决09表)'!$H182+'[1]Z09 政府性基金预算财政拨款收入支出决算表(财决09表)'!$K182+'[1]Z09 政府性基金预算财政拨款收入支出决算表(财决09表)'!$P182</f>
        <v>0</v>
      </c>
      <c r="L185" s="8" t="str">
        <f t="shared" si="6"/>
        <v/>
      </c>
    </row>
    <row r="186" spans="1:12" ht="22.5" customHeight="1">
      <c r="A186" s="19" t="str">
        <f t="shared" si="7"/>
        <v/>
      </c>
      <c r="B186" s="19"/>
      <c r="C186" s="20" t="str">
        <f>IF(ISERROR(VLOOKUP(A186,'[1]Z09 政府性基金预算财政拨款收入支出决算表(财决09表)'!$A$10:$T$200,4,FALSE)),"",VLOOKUP(A186,'[1]Z09 政府性基金预算财政拨款收入支出决算表(财决09表)'!$A$10:$T$200,4,FALSE))</f>
        <v/>
      </c>
      <c r="D186" s="21" t="str">
        <f>IF(ISERROR(VLOOKUP(A186,'[1]Z09 政府性基金预算财政拨款收入支出决算表(财决09表)'!$A$10:$T$200,5,FALSE)),"",VLOOKUP(A186,'[1]Z09 政府性基金预算财政拨款收入支出决算表(财决09表)'!$A$10:$T$200,5,FALSE))</f>
        <v/>
      </c>
      <c r="E186" s="21" t="str">
        <f>IF(ISERROR(VLOOKUP(A186,'[1]Z09 政府性基金预算财政拨款收入支出决算表(财决09表)'!$A$10:$T$200,8,FALSE)),"",VLOOKUP(A186,'[1]Z09 政府性基金预算财政拨款收入支出决算表(财决09表)'!$A$10:$T$200,8,FALSE))</f>
        <v/>
      </c>
      <c r="F186" s="21" t="str">
        <f>IF(ISERROR(VLOOKUP(A186,'[1]Z09 政府性基金预算财政拨款收入支出决算表(财决09表)'!$A$10:$T$200,11,FALSE)),"",VLOOKUP(A186,'[1]Z09 政府性基金预算财政拨款收入支出决算表(财决09表)'!$A$10:$T$200,11,FALSE))</f>
        <v/>
      </c>
      <c r="G186" s="21" t="str">
        <f>IF(ISERROR(VLOOKUP(A186,'[1]Z09 政府性基金预算财政拨款收入支出决算表(财决09表)'!$A$10:$T$200,12,FALSE)),"",VLOOKUP(A186,'[1]Z09 政府性基金预算财政拨款收入支出决算表(财决09表)'!$A$10:$T$200,12,FALSE))</f>
        <v/>
      </c>
      <c r="H186" s="21" t="str">
        <f>IF(ISERROR(VLOOKUP(A186,'[1]Z09 政府性基金预算财政拨款收入支出决算表(财决09表)'!$A$10:$T$200,15,FALSE)),"",VLOOKUP(A186,'[1]Z09 政府性基金预算财政拨款收入支出决算表(财决09表)'!$A$10:$T$200,15,FALSE))</f>
        <v/>
      </c>
      <c r="I186" s="21" t="str">
        <f>IF(ISERROR(VLOOKUP(A186,'[1]Z09 政府性基金预算财政拨款收入支出决算表(财决09表)'!$A$10:$T$200,16,FALSE)),"",VLOOKUP(A186,'[1]Z09 政府性基金预算财政拨款收入支出决算表(财决09表)'!$A$10:$T$200,16,FALSE))</f>
        <v/>
      </c>
      <c r="J186" s="8">
        <f>'[1]Z09 政府性基金预算财政拨款收入支出决算表(财决09表)'!$A183</f>
        <v>0</v>
      </c>
      <c r="K186" s="31">
        <f>'[1]Z09 政府性基金预算财政拨款收入支出决算表(财决09表)'!$E183+'[1]Z09 政府性基金预算财政拨款收入支出决算表(财决09表)'!$H183+'[1]Z09 政府性基金预算财政拨款收入支出决算表(财决09表)'!$K183+'[1]Z09 政府性基金预算财政拨款收入支出决算表(财决09表)'!$P183</f>
        <v>0</v>
      </c>
      <c r="L186" s="8" t="str">
        <f t="shared" si="6"/>
        <v/>
      </c>
    </row>
    <row r="187" spans="1:12" ht="22.5" customHeight="1">
      <c r="A187" s="19" t="str">
        <f t="shared" si="7"/>
        <v/>
      </c>
      <c r="B187" s="19"/>
      <c r="C187" s="20" t="str">
        <f>IF(ISERROR(VLOOKUP(A187,'[1]Z09 政府性基金预算财政拨款收入支出决算表(财决09表)'!$A$10:$T$200,4,FALSE)),"",VLOOKUP(A187,'[1]Z09 政府性基金预算财政拨款收入支出决算表(财决09表)'!$A$10:$T$200,4,FALSE))</f>
        <v/>
      </c>
      <c r="D187" s="21" t="str">
        <f>IF(ISERROR(VLOOKUP(A187,'[1]Z09 政府性基金预算财政拨款收入支出决算表(财决09表)'!$A$10:$T$200,5,FALSE)),"",VLOOKUP(A187,'[1]Z09 政府性基金预算财政拨款收入支出决算表(财决09表)'!$A$10:$T$200,5,FALSE))</f>
        <v/>
      </c>
      <c r="E187" s="21" t="str">
        <f>IF(ISERROR(VLOOKUP(A187,'[1]Z09 政府性基金预算财政拨款收入支出决算表(财决09表)'!$A$10:$T$200,8,FALSE)),"",VLOOKUP(A187,'[1]Z09 政府性基金预算财政拨款收入支出决算表(财决09表)'!$A$10:$T$200,8,FALSE))</f>
        <v/>
      </c>
      <c r="F187" s="21" t="str">
        <f>IF(ISERROR(VLOOKUP(A187,'[1]Z09 政府性基金预算财政拨款收入支出决算表(财决09表)'!$A$10:$T$200,11,FALSE)),"",VLOOKUP(A187,'[1]Z09 政府性基金预算财政拨款收入支出决算表(财决09表)'!$A$10:$T$200,11,FALSE))</f>
        <v/>
      </c>
      <c r="G187" s="21" t="str">
        <f>IF(ISERROR(VLOOKUP(A187,'[1]Z09 政府性基金预算财政拨款收入支出决算表(财决09表)'!$A$10:$T$200,12,FALSE)),"",VLOOKUP(A187,'[1]Z09 政府性基金预算财政拨款收入支出决算表(财决09表)'!$A$10:$T$200,12,FALSE))</f>
        <v/>
      </c>
      <c r="H187" s="21" t="str">
        <f>IF(ISERROR(VLOOKUP(A187,'[1]Z09 政府性基金预算财政拨款收入支出决算表(财决09表)'!$A$10:$T$200,15,FALSE)),"",VLOOKUP(A187,'[1]Z09 政府性基金预算财政拨款收入支出决算表(财决09表)'!$A$10:$T$200,15,FALSE))</f>
        <v/>
      </c>
      <c r="I187" s="21" t="str">
        <f>IF(ISERROR(VLOOKUP(A187,'[1]Z09 政府性基金预算财政拨款收入支出决算表(财决09表)'!$A$10:$T$200,16,FALSE)),"",VLOOKUP(A187,'[1]Z09 政府性基金预算财政拨款收入支出决算表(财决09表)'!$A$10:$T$200,16,FALSE))</f>
        <v/>
      </c>
      <c r="J187" s="8">
        <f>'[1]Z09 政府性基金预算财政拨款收入支出决算表(财决09表)'!$A184</f>
        <v>0</v>
      </c>
      <c r="K187" s="31">
        <f>'[1]Z09 政府性基金预算财政拨款收入支出决算表(财决09表)'!$E184+'[1]Z09 政府性基金预算财政拨款收入支出决算表(财决09表)'!$H184+'[1]Z09 政府性基金预算财政拨款收入支出决算表(财决09表)'!$K184+'[1]Z09 政府性基金预算财政拨款收入支出决算表(财决09表)'!$P184</f>
        <v>0</v>
      </c>
      <c r="L187" s="8" t="str">
        <f t="shared" si="6"/>
        <v/>
      </c>
    </row>
    <row r="188" spans="1:12" ht="22.5" customHeight="1">
      <c r="A188" s="19" t="str">
        <f t="shared" si="7"/>
        <v/>
      </c>
      <c r="B188" s="19"/>
      <c r="C188" s="20" t="str">
        <f>IF(ISERROR(VLOOKUP(A188,'[1]Z09 政府性基金预算财政拨款收入支出决算表(财决09表)'!$A$10:$T$200,4,FALSE)),"",VLOOKUP(A188,'[1]Z09 政府性基金预算财政拨款收入支出决算表(财决09表)'!$A$10:$T$200,4,FALSE))</f>
        <v/>
      </c>
      <c r="D188" s="21" t="str">
        <f>IF(ISERROR(VLOOKUP(A188,'[1]Z09 政府性基金预算财政拨款收入支出决算表(财决09表)'!$A$10:$T$200,5,FALSE)),"",VLOOKUP(A188,'[1]Z09 政府性基金预算财政拨款收入支出决算表(财决09表)'!$A$10:$T$200,5,FALSE))</f>
        <v/>
      </c>
      <c r="E188" s="21" t="str">
        <f>IF(ISERROR(VLOOKUP(A188,'[1]Z09 政府性基金预算财政拨款收入支出决算表(财决09表)'!$A$10:$T$200,8,FALSE)),"",VLOOKUP(A188,'[1]Z09 政府性基金预算财政拨款收入支出决算表(财决09表)'!$A$10:$T$200,8,FALSE))</f>
        <v/>
      </c>
      <c r="F188" s="21" t="str">
        <f>IF(ISERROR(VLOOKUP(A188,'[1]Z09 政府性基金预算财政拨款收入支出决算表(财决09表)'!$A$10:$T$200,11,FALSE)),"",VLOOKUP(A188,'[1]Z09 政府性基金预算财政拨款收入支出决算表(财决09表)'!$A$10:$T$200,11,FALSE))</f>
        <v/>
      </c>
      <c r="G188" s="21" t="str">
        <f>IF(ISERROR(VLOOKUP(A188,'[1]Z09 政府性基金预算财政拨款收入支出决算表(财决09表)'!$A$10:$T$200,12,FALSE)),"",VLOOKUP(A188,'[1]Z09 政府性基金预算财政拨款收入支出决算表(财决09表)'!$A$10:$T$200,12,FALSE))</f>
        <v/>
      </c>
      <c r="H188" s="21" t="str">
        <f>IF(ISERROR(VLOOKUP(A188,'[1]Z09 政府性基金预算财政拨款收入支出决算表(财决09表)'!$A$10:$T$200,15,FALSE)),"",VLOOKUP(A188,'[1]Z09 政府性基金预算财政拨款收入支出决算表(财决09表)'!$A$10:$T$200,15,FALSE))</f>
        <v/>
      </c>
      <c r="I188" s="21" t="str">
        <f>IF(ISERROR(VLOOKUP(A188,'[1]Z09 政府性基金预算财政拨款收入支出决算表(财决09表)'!$A$10:$T$200,16,FALSE)),"",VLOOKUP(A188,'[1]Z09 政府性基金预算财政拨款收入支出决算表(财决09表)'!$A$10:$T$200,16,FALSE))</f>
        <v/>
      </c>
      <c r="J188" s="8">
        <f>'[1]Z09 政府性基金预算财政拨款收入支出决算表(财决09表)'!$A185</f>
        <v>0</v>
      </c>
      <c r="K188" s="31">
        <f>'[1]Z09 政府性基金预算财政拨款收入支出决算表(财决09表)'!$E185+'[1]Z09 政府性基金预算财政拨款收入支出决算表(财决09表)'!$H185+'[1]Z09 政府性基金预算财政拨款收入支出决算表(财决09表)'!$K185+'[1]Z09 政府性基金预算财政拨款收入支出决算表(财决09表)'!$P185</f>
        <v>0</v>
      </c>
      <c r="L188" s="8" t="str">
        <f t="shared" si="6"/>
        <v/>
      </c>
    </row>
    <row r="189" spans="1:12" ht="22.5" customHeight="1">
      <c r="A189" s="19" t="str">
        <f t="shared" si="7"/>
        <v/>
      </c>
      <c r="B189" s="19"/>
      <c r="C189" s="20" t="str">
        <f>IF(ISERROR(VLOOKUP(A189,'[1]Z09 政府性基金预算财政拨款收入支出决算表(财决09表)'!$A$10:$T$200,4,FALSE)),"",VLOOKUP(A189,'[1]Z09 政府性基金预算财政拨款收入支出决算表(财决09表)'!$A$10:$T$200,4,FALSE))</f>
        <v/>
      </c>
      <c r="D189" s="21" t="str">
        <f>IF(ISERROR(VLOOKUP(A189,'[1]Z09 政府性基金预算财政拨款收入支出决算表(财决09表)'!$A$10:$T$200,5,FALSE)),"",VLOOKUP(A189,'[1]Z09 政府性基金预算财政拨款收入支出决算表(财决09表)'!$A$10:$T$200,5,FALSE))</f>
        <v/>
      </c>
      <c r="E189" s="21" t="str">
        <f>IF(ISERROR(VLOOKUP(A189,'[1]Z09 政府性基金预算财政拨款收入支出决算表(财决09表)'!$A$10:$T$200,8,FALSE)),"",VLOOKUP(A189,'[1]Z09 政府性基金预算财政拨款收入支出决算表(财决09表)'!$A$10:$T$200,8,FALSE))</f>
        <v/>
      </c>
      <c r="F189" s="21" t="str">
        <f>IF(ISERROR(VLOOKUP(A189,'[1]Z09 政府性基金预算财政拨款收入支出决算表(财决09表)'!$A$10:$T$200,11,FALSE)),"",VLOOKUP(A189,'[1]Z09 政府性基金预算财政拨款收入支出决算表(财决09表)'!$A$10:$T$200,11,FALSE))</f>
        <v/>
      </c>
      <c r="G189" s="21" t="str">
        <f>IF(ISERROR(VLOOKUP(A189,'[1]Z09 政府性基金预算财政拨款收入支出决算表(财决09表)'!$A$10:$T$200,12,FALSE)),"",VLOOKUP(A189,'[1]Z09 政府性基金预算财政拨款收入支出决算表(财决09表)'!$A$10:$T$200,12,FALSE))</f>
        <v/>
      </c>
      <c r="H189" s="21" t="str">
        <f>IF(ISERROR(VLOOKUP(A189,'[1]Z09 政府性基金预算财政拨款收入支出决算表(财决09表)'!$A$10:$T$200,15,FALSE)),"",VLOOKUP(A189,'[1]Z09 政府性基金预算财政拨款收入支出决算表(财决09表)'!$A$10:$T$200,15,FALSE))</f>
        <v/>
      </c>
      <c r="I189" s="21" t="str">
        <f>IF(ISERROR(VLOOKUP(A189,'[1]Z09 政府性基金预算财政拨款收入支出决算表(财决09表)'!$A$10:$T$200,16,FALSE)),"",VLOOKUP(A189,'[1]Z09 政府性基金预算财政拨款收入支出决算表(财决09表)'!$A$10:$T$200,16,FALSE))</f>
        <v/>
      </c>
      <c r="J189" s="8">
        <f>'[1]Z09 政府性基金预算财政拨款收入支出决算表(财决09表)'!$A186</f>
        <v>0</v>
      </c>
      <c r="K189" s="31">
        <f>'[1]Z09 政府性基金预算财政拨款收入支出决算表(财决09表)'!$E186+'[1]Z09 政府性基金预算财政拨款收入支出决算表(财决09表)'!$H186+'[1]Z09 政府性基金预算财政拨款收入支出决算表(财决09表)'!$K186+'[1]Z09 政府性基金预算财政拨款收入支出决算表(财决09表)'!$P186</f>
        <v>0</v>
      </c>
      <c r="L189" s="8" t="str">
        <f t="shared" si="6"/>
        <v/>
      </c>
    </row>
    <row r="190" spans="1:12" ht="22.5" customHeight="1">
      <c r="A190" s="19" t="str">
        <f t="shared" si="7"/>
        <v/>
      </c>
      <c r="B190" s="19"/>
      <c r="C190" s="20" t="str">
        <f>IF(ISERROR(VLOOKUP(A190,'[1]Z09 政府性基金预算财政拨款收入支出决算表(财决09表)'!$A$10:$T$200,4,FALSE)),"",VLOOKUP(A190,'[1]Z09 政府性基金预算财政拨款收入支出决算表(财决09表)'!$A$10:$T$200,4,FALSE))</f>
        <v/>
      </c>
      <c r="D190" s="21" t="str">
        <f>IF(ISERROR(VLOOKUP(A190,'[1]Z09 政府性基金预算财政拨款收入支出决算表(财决09表)'!$A$10:$T$200,5,FALSE)),"",VLOOKUP(A190,'[1]Z09 政府性基金预算财政拨款收入支出决算表(财决09表)'!$A$10:$T$200,5,FALSE))</f>
        <v/>
      </c>
      <c r="E190" s="21" t="str">
        <f>IF(ISERROR(VLOOKUP(A190,'[1]Z09 政府性基金预算财政拨款收入支出决算表(财决09表)'!$A$10:$T$200,8,FALSE)),"",VLOOKUP(A190,'[1]Z09 政府性基金预算财政拨款收入支出决算表(财决09表)'!$A$10:$T$200,8,FALSE))</f>
        <v/>
      </c>
      <c r="F190" s="21" t="str">
        <f>IF(ISERROR(VLOOKUP(A190,'[1]Z09 政府性基金预算财政拨款收入支出决算表(财决09表)'!$A$10:$T$200,11,FALSE)),"",VLOOKUP(A190,'[1]Z09 政府性基金预算财政拨款收入支出决算表(财决09表)'!$A$10:$T$200,11,FALSE))</f>
        <v/>
      </c>
      <c r="G190" s="21" t="str">
        <f>IF(ISERROR(VLOOKUP(A190,'[1]Z09 政府性基金预算财政拨款收入支出决算表(财决09表)'!$A$10:$T$200,12,FALSE)),"",VLOOKUP(A190,'[1]Z09 政府性基金预算财政拨款收入支出决算表(财决09表)'!$A$10:$T$200,12,FALSE))</f>
        <v/>
      </c>
      <c r="H190" s="21" t="str">
        <f>IF(ISERROR(VLOOKUP(A190,'[1]Z09 政府性基金预算财政拨款收入支出决算表(财决09表)'!$A$10:$T$200,15,FALSE)),"",VLOOKUP(A190,'[1]Z09 政府性基金预算财政拨款收入支出决算表(财决09表)'!$A$10:$T$200,15,FALSE))</f>
        <v/>
      </c>
      <c r="I190" s="21" t="str">
        <f>IF(ISERROR(VLOOKUP(A190,'[1]Z09 政府性基金预算财政拨款收入支出决算表(财决09表)'!$A$10:$T$200,16,FALSE)),"",VLOOKUP(A190,'[1]Z09 政府性基金预算财政拨款收入支出决算表(财决09表)'!$A$10:$T$200,16,FALSE))</f>
        <v/>
      </c>
      <c r="J190" s="8">
        <f>'[1]Z09 政府性基金预算财政拨款收入支出决算表(财决09表)'!$A187</f>
        <v>0</v>
      </c>
      <c r="K190" s="31">
        <f>'[1]Z09 政府性基金预算财政拨款收入支出决算表(财决09表)'!$E187+'[1]Z09 政府性基金预算财政拨款收入支出决算表(财决09表)'!$H187+'[1]Z09 政府性基金预算财政拨款收入支出决算表(财决09表)'!$K187+'[1]Z09 政府性基金预算财政拨款收入支出决算表(财决09表)'!$P187</f>
        <v>0</v>
      </c>
      <c r="L190" s="8" t="str">
        <f t="shared" si="6"/>
        <v/>
      </c>
    </row>
    <row r="191" spans="1:12" ht="22.5" customHeight="1">
      <c r="A191" s="19" t="str">
        <f t="shared" si="7"/>
        <v/>
      </c>
      <c r="B191" s="19"/>
      <c r="C191" s="20" t="str">
        <f>IF(ISERROR(VLOOKUP(A191,'[1]Z09 政府性基金预算财政拨款收入支出决算表(财决09表)'!$A$10:$T$200,4,FALSE)),"",VLOOKUP(A191,'[1]Z09 政府性基金预算财政拨款收入支出决算表(财决09表)'!$A$10:$T$200,4,FALSE))</f>
        <v/>
      </c>
      <c r="D191" s="21" t="str">
        <f>IF(ISERROR(VLOOKUP(A191,'[1]Z09 政府性基金预算财政拨款收入支出决算表(财决09表)'!$A$10:$T$200,5,FALSE)),"",VLOOKUP(A191,'[1]Z09 政府性基金预算财政拨款收入支出决算表(财决09表)'!$A$10:$T$200,5,FALSE))</f>
        <v/>
      </c>
      <c r="E191" s="21" t="str">
        <f>IF(ISERROR(VLOOKUP(A191,'[1]Z09 政府性基金预算财政拨款收入支出决算表(财决09表)'!$A$10:$T$200,8,FALSE)),"",VLOOKUP(A191,'[1]Z09 政府性基金预算财政拨款收入支出决算表(财决09表)'!$A$10:$T$200,8,FALSE))</f>
        <v/>
      </c>
      <c r="F191" s="21" t="str">
        <f>IF(ISERROR(VLOOKUP(A191,'[1]Z09 政府性基金预算财政拨款收入支出决算表(财决09表)'!$A$10:$T$200,11,FALSE)),"",VLOOKUP(A191,'[1]Z09 政府性基金预算财政拨款收入支出决算表(财决09表)'!$A$10:$T$200,11,FALSE))</f>
        <v/>
      </c>
      <c r="G191" s="21" t="str">
        <f>IF(ISERROR(VLOOKUP(A191,'[1]Z09 政府性基金预算财政拨款收入支出决算表(财决09表)'!$A$10:$T$200,12,FALSE)),"",VLOOKUP(A191,'[1]Z09 政府性基金预算财政拨款收入支出决算表(财决09表)'!$A$10:$T$200,12,FALSE))</f>
        <v/>
      </c>
      <c r="H191" s="21" t="str">
        <f>IF(ISERROR(VLOOKUP(A191,'[1]Z09 政府性基金预算财政拨款收入支出决算表(财决09表)'!$A$10:$T$200,15,FALSE)),"",VLOOKUP(A191,'[1]Z09 政府性基金预算财政拨款收入支出决算表(财决09表)'!$A$10:$T$200,15,FALSE))</f>
        <v/>
      </c>
      <c r="I191" s="21" t="str">
        <f>IF(ISERROR(VLOOKUP(A191,'[1]Z09 政府性基金预算财政拨款收入支出决算表(财决09表)'!$A$10:$T$200,16,FALSE)),"",VLOOKUP(A191,'[1]Z09 政府性基金预算财政拨款收入支出决算表(财决09表)'!$A$10:$T$200,16,FALSE))</f>
        <v/>
      </c>
      <c r="J191" s="8">
        <f>'[1]Z09 政府性基金预算财政拨款收入支出决算表(财决09表)'!$A188</f>
        <v>0</v>
      </c>
      <c r="K191" s="31">
        <f>'[1]Z09 政府性基金预算财政拨款收入支出决算表(财决09表)'!$E188+'[1]Z09 政府性基金预算财政拨款收入支出决算表(财决09表)'!$H188+'[1]Z09 政府性基金预算财政拨款收入支出决算表(财决09表)'!$K188+'[1]Z09 政府性基金预算财政拨款收入支出决算表(财决09表)'!$P188</f>
        <v>0</v>
      </c>
      <c r="L191" s="8" t="str">
        <f t="shared" si="6"/>
        <v/>
      </c>
    </row>
    <row r="192" spans="1:12" ht="22.5" customHeight="1">
      <c r="A192" s="19" t="str">
        <f t="shared" si="7"/>
        <v/>
      </c>
      <c r="B192" s="19"/>
      <c r="C192" s="20" t="str">
        <f>IF(ISERROR(VLOOKUP(A192,'[1]Z09 政府性基金预算财政拨款收入支出决算表(财决09表)'!$A$10:$T$200,4,FALSE)),"",VLOOKUP(A192,'[1]Z09 政府性基金预算财政拨款收入支出决算表(财决09表)'!$A$10:$T$200,4,FALSE))</f>
        <v/>
      </c>
      <c r="D192" s="21" t="str">
        <f>IF(ISERROR(VLOOKUP(A192,'[1]Z09 政府性基金预算财政拨款收入支出决算表(财决09表)'!$A$10:$T$200,5,FALSE)),"",VLOOKUP(A192,'[1]Z09 政府性基金预算财政拨款收入支出决算表(财决09表)'!$A$10:$T$200,5,FALSE))</f>
        <v/>
      </c>
      <c r="E192" s="21" t="str">
        <f>IF(ISERROR(VLOOKUP(A192,'[1]Z09 政府性基金预算财政拨款收入支出决算表(财决09表)'!$A$10:$T$200,8,FALSE)),"",VLOOKUP(A192,'[1]Z09 政府性基金预算财政拨款收入支出决算表(财决09表)'!$A$10:$T$200,8,FALSE))</f>
        <v/>
      </c>
      <c r="F192" s="21" t="str">
        <f>IF(ISERROR(VLOOKUP(A192,'[1]Z09 政府性基金预算财政拨款收入支出决算表(财决09表)'!$A$10:$T$200,11,FALSE)),"",VLOOKUP(A192,'[1]Z09 政府性基金预算财政拨款收入支出决算表(财决09表)'!$A$10:$T$200,11,FALSE))</f>
        <v/>
      </c>
      <c r="G192" s="21" t="str">
        <f>IF(ISERROR(VLOOKUP(A192,'[1]Z09 政府性基金预算财政拨款收入支出决算表(财决09表)'!$A$10:$T$200,12,FALSE)),"",VLOOKUP(A192,'[1]Z09 政府性基金预算财政拨款收入支出决算表(财决09表)'!$A$10:$T$200,12,FALSE))</f>
        <v/>
      </c>
      <c r="H192" s="21" t="str">
        <f>IF(ISERROR(VLOOKUP(A192,'[1]Z09 政府性基金预算财政拨款收入支出决算表(财决09表)'!$A$10:$T$200,15,FALSE)),"",VLOOKUP(A192,'[1]Z09 政府性基金预算财政拨款收入支出决算表(财决09表)'!$A$10:$T$200,15,FALSE))</f>
        <v/>
      </c>
      <c r="I192" s="21" t="str">
        <f>IF(ISERROR(VLOOKUP(A192,'[1]Z09 政府性基金预算财政拨款收入支出决算表(财决09表)'!$A$10:$T$200,16,FALSE)),"",VLOOKUP(A192,'[1]Z09 政府性基金预算财政拨款收入支出决算表(财决09表)'!$A$10:$T$200,16,FALSE))</f>
        <v/>
      </c>
      <c r="J192" s="8">
        <f>'[1]Z09 政府性基金预算财政拨款收入支出决算表(财决09表)'!$A189</f>
        <v>0</v>
      </c>
      <c r="K192" s="31">
        <f>'[1]Z09 政府性基金预算财政拨款收入支出决算表(财决09表)'!$E189+'[1]Z09 政府性基金预算财政拨款收入支出决算表(财决09表)'!$H189+'[1]Z09 政府性基金预算财政拨款收入支出决算表(财决09表)'!$K189+'[1]Z09 政府性基金预算财政拨款收入支出决算表(财决09表)'!$P189</f>
        <v>0</v>
      </c>
      <c r="L192" s="8" t="str">
        <f t="shared" si="6"/>
        <v/>
      </c>
    </row>
    <row r="193" spans="1:12" ht="22.5" customHeight="1">
      <c r="A193" s="19" t="str">
        <f t="shared" si="7"/>
        <v/>
      </c>
      <c r="B193" s="19"/>
      <c r="C193" s="20" t="str">
        <f>IF(ISERROR(VLOOKUP(A193,'[1]Z09 政府性基金预算财政拨款收入支出决算表(财决09表)'!$A$10:$T$200,4,FALSE)),"",VLOOKUP(A193,'[1]Z09 政府性基金预算财政拨款收入支出决算表(财决09表)'!$A$10:$T$200,4,FALSE))</f>
        <v/>
      </c>
      <c r="D193" s="21" t="str">
        <f>IF(ISERROR(VLOOKUP(A193,'[1]Z09 政府性基金预算财政拨款收入支出决算表(财决09表)'!$A$10:$T$200,5,FALSE)),"",VLOOKUP(A193,'[1]Z09 政府性基金预算财政拨款收入支出决算表(财决09表)'!$A$10:$T$200,5,FALSE))</f>
        <v/>
      </c>
      <c r="E193" s="21" t="str">
        <f>IF(ISERROR(VLOOKUP(A193,'[1]Z09 政府性基金预算财政拨款收入支出决算表(财决09表)'!$A$10:$T$200,8,FALSE)),"",VLOOKUP(A193,'[1]Z09 政府性基金预算财政拨款收入支出决算表(财决09表)'!$A$10:$T$200,8,FALSE))</f>
        <v/>
      </c>
      <c r="F193" s="21" t="str">
        <f>IF(ISERROR(VLOOKUP(A193,'[1]Z09 政府性基金预算财政拨款收入支出决算表(财决09表)'!$A$10:$T$200,11,FALSE)),"",VLOOKUP(A193,'[1]Z09 政府性基金预算财政拨款收入支出决算表(财决09表)'!$A$10:$T$200,11,FALSE))</f>
        <v/>
      </c>
      <c r="G193" s="21" t="str">
        <f>IF(ISERROR(VLOOKUP(A193,'[1]Z09 政府性基金预算财政拨款收入支出决算表(财决09表)'!$A$10:$T$200,12,FALSE)),"",VLOOKUP(A193,'[1]Z09 政府性基金预算财政拨款收入支出决算表(财决09表)'!$A$10:$T$200,12,FALSE))</f>
        <v/>
      </c>
      <c r="H193" s="21" t="str">
        <f>IF(ISERROR(VLOOKUP(A193,'[1]Z09 政府性基金预算财政拨款收入支出决算表(财决09表)'!$A$10:$T$200,15,FALSE)),"",VLOOKUP(A193,'[1]Z09 政府性基金预算财政拨款收入支出决算表(财决09表)'!$A$10:$T$200,15,FALSE))</f>
        <v/>
      </c>
      <c r="I193" s="21" t="str">
        <f>IF(ISERROR(VLOOKUP(A193,'[1]Z09 政府性基金预算财政拨款收入支出决算表(财决09表)'!$A$10:$T$200,16,FALSE)),"",VLOOKUP(A193,'[1]Z09 政府性基金预算财政拨款收入支出决算表(财决09表)'!$A$10:$T$200,16,FALSE))</f>
        <v/>
      </c>
      <c r="J193" s="8">
        <f>'[1]Z09 政府性基金预算财政拨款收入支出决算表(财决09表)'!$A190</f>
        <v>0</v>
      </c>
      <c r="K193" s="31">
        <f>'[1]Z09 政府性基金预算财政拨款收入支出决算表(财决09表)'!$E190+'[1]Z09 政府性基金预算财政拨款收入支出决算表(财决09表)'!$H190+'[1]Z09 政府性基金预算财政拨款收入支出决算表(财决09表)'!$K190+'[1]Z09 政府性基金预算财政拨款收入支出决算表(财决09表)'!$P190</f>
        <v>0</v>
      </c>
      <c r="L193" s="8" t="str">
        <f t="shared" si="6"/>
        <v/>
      </c>
    </row>
    <row r="194" spans="1:12" ht="22.5" customHeight="1">
      <c r="A194" s="19" t="str">
        <f t="shared" si="7"/>
        <v/>
      </c>
      <c r="B194" s="19"/>
      <c r="C194" s="20" t="str">
        <f>IF(ISERROR(VLOOKUP(A194,'[1]Z09 政府性基金预算财政拨款收入支出决算表(财决09表)'!$A$10:$T$200,4,FALSE)),"",VLOOKUP(A194,'[1]Z09 政府性基金预算财政拨款收入支出决算表(财决09表)'!$A$10:$T$200,4,FALSE))</f>
        <v/>
      </c>
      <c r="D194" s="21" t="str">
        <f>IF(ISERROR(VLOOKUP(A194,'[1]Z09 政府性基金预算财政拨款收入支出决算表(财决09表)'!$A$10:$T$200,5,FALSE)),"",VLOOKUP(A194,'[1]Z09 政府性基金预算财政拨款收入支出决算表(财决09表)'!$A$10:$T$200,5,FALSE))</f>
        <v/>
      </c>
      <c r="E194" s="21" t="str">
        <f>IF(ISERROR(VLOOKUP(A194,'[1]Z09 政府性基金预算财政拨款收入支出决算表(财决09表)'!$A$10:$T$200,8,FALSE)),"",VLOOKUP(A194,'[1]Z09 政府性基金预算财政拨款收入支出决算表(财决09表)'!$A$10:$T$200,8,FALSE))</f>
        <v/>
      </c>
      <c r="F194" s="21" t="str">
        <f>IF(ISERROR(VLOOKUP(A194,'[1]Z09 政府性基金预算财政拨款收入支出决算表(财决09表)'!$A$10:$T$200,11,FALSE)),"",VLOOKUP(A194,'[1]Z09 政府性基金预算财政拨款收入支出决算表(财决09表)'!$A$10:$T$200,11,FALSE))</f>
        <v/>
      </c>
      <c r="G194" s="21" t="str">
        <f>IF(ISERROR(VLOOKUP(A194,'[1]Z09 政府性基金预算财政拨款收入支出决算表(财决09表)'!$A$10:$T$200,12,FALSE)),"",VLOOKUP(A194,'[1]Z09 政府性基金预算财政拨款收入支出决算表(财决09表)'!$A$10:$T$200,12,FALSE))</f>
        <v/>
      </c>
      <c r="H194" s="21" t="str">
        <f>IF(ISERROR(VLOOKUP(A194,'[1]Z09 政府性基金预算财政拨款收入支出决算表(财决09表)'!$A$10:$T$200,15,FALSE)),"",VLOOKUP(A194,'[1]Z09 政府性基金预算财政拨款收入支出决算表(财决09表)'!$A$10:$T$200,15,FALSE))</f>
        <v/>
      </c>
      <c r="I194" s="21" t="str">
        <f>IF(ISERROR(VLOOKUP(A194,'[1]Z09 政府性基金预算财政拨款收入支出决算表(财决09表)'!$A$10:$T$200,16,FALSE)),"",VLOOKUP(A194,'[1]Z09 政府性基金预算财政拨款收入支出决算表(财决09表)'!$A$10:$T$200,16,FALSE))</f>
        <v/>
      </c>
      <c r="J194" s="8">
        <f>'[1]Z09 政府性基金预算财政拨款收入支出决算表(财决09表)'!$A191</f>
        <v>0</v>
      </c>
      <c r="K194" s="31">
        <f>'[1]Z09 政府性基金预算财政拨款收入支出决算表(财决09表)'!$E191+'[1]Z09 政府性基金预算财政拨款收入支出决算表(财决09表)'!$H191+'[1]Z09 政府性基金预算财政拨款收入支出决算表(财决09表)'!$K191+'[1]Z09 政府性基金预算财政拨款收入支出决算表(财决09表)'!$P191</f>
        <v>0</v>
      </c>
      <c r="L194" s="8" t="str">
        <f t="shared" si="6"/>
        <v/>
      </c>
    </row>
    <row r="195" spans="1:12" ht="22.5" customHeight="1">
      <c r="A195" s="19" t="str">
        <f t="shared" si="7"/>
        <v/>
      </c>
      <c r="B195" s="19"/>
      <c r="C195" s="20" t="str">
        <f>IF(ISERROR(VLOOKUP(A195,'[1]Z09 政府性基金预算财政拨款收入支出决算表(财决09表)'!$A$10:$T$200,4,FALSE)),"",VLOOKUP(A195,'[1]Z09 政府性基金预算财政拨款收入支出决算表(财决09表)'!$A$10:$T$200,4,FALSE))</f>
        <v/>
      </c>
      <c r="D195" s="21" t="str">
        <f>IF(ISERROR(VLOOKUP(A195,'[1]Z09 政府性基金预算财政拨款收入支出决算表(财决09表)'!$A$10:$T$200,5,FALSE)),"",VLOOKUP(A195,'[1]Z09 政府性基金预算财政拨款收入支出决算表(财决09表)'!$A$10:$T$200,5,FALSE))</f>
        <v/>
      </c>
      <c r="E195" s="21" t="str">
        <f>IF(ISERROR(VLOOKUP(A195,'[1]Z09 政府性基金预算财政拨款收入支出决算表(财决09表)'!$A$10:$T$200,8,FALSE)),"",VLOOKUP(A195,'[1]Z09 政府性基金预算财政拨款收入支出决算表(财决09表)'!$A$10:$T$200,8,FALSE))</f>
        <v/>
      </c>
      <c r="F195" s="21" t="str">
        <f>IF(ISERROR(VLOOKUP(A195,'[1]Z09 政府性基金预算财政拨款收入支出决算表(财决09表)'!$A$10:$T$200,11,FALSE)),"",VLOOKUP(A195,'[1]Z09 政府性基金预算财政拨款收入支出决算表(财决09表)'!$A$10:$T$200,11,FALSE))</f>
        <v/>
      </c>
      <c r="G195" s="21" t="str">
        <f>IF(ISERROR(VLOOKUP(A195,'[1]Z09 政府性基金预算财政拨款收入支出决算表(财决09表)'!$A$10:$T$200,12,FALSE)),"",VLOOKUP(A195,'[1]Z09 政府性基金预算财政拨款收入支出决算表(财决09表)'!$A$10:$T$200,12,FALSE))</f>
        <v/>
      </c>
      <c r="H195" s="21" t="str">
        <f>IF(ISERROR(VLOOKUP(A195,'[1]Z09 政府性基金预算财政拨款收入支出决算表(财决09表)'!$A$10:$T$200,15,FALSE)),"",VLOOKUP(A195,'[1]Z09 政府性基金预算财政拨款收入支出决算表(财决09表)'!$A$10:$T$200,15,FALSE))</f>
        <v/>
      </c>
      <c r="I195" s="21" t="str">
        <f>IF(ISERROR(VLOOKUP(A195,'[1]Z09 政府性基金预算财政拨款收入支出决算表(财决09表)'!$A$10:$T$200,16,FALSE)),"",VLOOKUP(A195,'[1]Z09 政府性基金预算财政拨款收入支出决算表(财决09表)'!$A$10:$T$200,16,FALSE))</f>
        <v/>
      </c>
      <c r="J195" s="8">
        <f>'[1]Z09 政府性基金预算财政拨款收入支出决算表(财决09表)'!$A192</f>
        <v>0</v>
      </c>
      <c r="K195" s="31">
        <f>'[1]Z09 政府性基金预算财政拨款收入支出决算表(财决09表)'!$E192+'[1]Z09 政府性基金预算财政拨款收入支出决算表(财决09表)'!$H192+'[1]Z09 政府性基金预算财政拨款收入支出决算表(财决09表)'!$K192+'[1]Z09 政府性基金预算财政拨款收入支出决算表(财决09表)'!$P192</f>
        <v>0</v>
      </c>
      <c r="L195" s="8" t="str">
        <f t="shared" si="6"/>
        <v/>
      </c>
    </row>
    <row r="196" spans="1:12" ht="22.5" customHeight="1">
      <c r="A196" s="19" t="str">
        <f t="shared" si="7"/>
        <v/>
      </c>
      <c r="B196" s="19"/>
      <c r="C196" s="20" t="str">
        <f>IF(ISERROR(VLOOKUP(A196,'[1]Z09 政府性基金预算财政拨款收入支出决算表(财决09表)'!$A$10:$T$200,4,FALSE)),"",VLOOKUP(A196,'[1]Z09 政府性基金预算财政拨款收入支出决算表(财决09表)'!$A$10:$T$200,4,FALSE))</f>
        <v/>
      </c>
      <c r="D196" s="21" t="str">
        <f>IF(ISERROR(VLOOKUP(A196,'[1]Z09 政府性基金预算财政拨款收入支出决算表(财决09表)'!$A$10:$T$200,5,FALSE)),"",VLOOKUP(A196,'[1]Z09 政府性基金预算财政拨款收入支出决算表(财决09表)'!$A$10:$T$200,5,FALSE))</f>
        <v/>
      </c>
      <c r="E196" s="21" t="str">
        <f>IF(ISERROR(VLOOKUP(A196,'[1]Z09 政府性基金预算财政拨款收入支出决算表(财决09表)'!$A$10:$T$200,8,FALSE)),"",VLOOKUP(A196,'[1]Z09 政府性基金预算财政拨款收入支出决算表(财决09表)'!$A$10:$T$200,8,FALSE))</f>
        <v/>
      </c>
      <c r="F196" s="21" t="str">
        <f>IF(ISERROR(VLOOKUP(A196,'[1]Z09 政府性基金预算财政拨款收入支出决算表(财决09表)'!$A$10:$T$200,11,FALSE)),"",VLOOKUP(A196,'[1]Z09 政府性基金预算财政拨款收入支出决算表(财决09表)'!$A$10:$T$200,11,FALSE))</f>
        <v/>
      </c>
      <c r="G196" s="21" t="str">
        <f>IF(ISERROR(VLOOKUP(A196,'[1]Z09 政府性基金预算财政拨款收入支出决算表(财决09表)'!$A$10:$T$200,12,FALSE)),"",VLOOKUP(A196,'[1]Z09 政府性基金预算财政拨款收入支出决算表(财决09表)'!$A$10:$T$200,12,FALSE))</f>
        <v/>
      </c>
      <c r="H196" s="21" t="str">
        <f>IF(ISERROR(VLOOKUP(A196,'[1]Z09 政府性基金预算财政拨款收入支出决算表(财决09表)'!$A$10:$T$200,15,FALSE)),"",VLOOKUP(A196,'[1]Z09 政府性基金预算财政拨款收入支出决算表(财决09表)'!$A$10:$T$200,15,FALSE))</f>
        <v/>
      </c>
      <c r="I196" s="21" t="str">
        <f>IF(ISERROR(VLOOKUP(A196,'[1]Z09 政府性基金预算财政拨款收入支出决算表(财决09表)'!$A$10:$T$200,16,FALSE)),"",VLOOKUP(A196,'[1]Z09 政府性基金预算财政拨款收入支出决算表(财决09表)'!$A$10:$T$200,16,FALSE))</f>
        <v/>
      </c>
      <c r="J196" s="8">
        <f>'[1]Z09 政府性基金预算财政拨款收入支出决算表(财决09表)'!$A193</f>
        <v>0</v>
      </c>
      <c r="K196" s="31">
        <f>'[1]Z09 政府性基金预算财政拨款收入支出决算表(财决09表)'!$E193+'[1]Z09 政府性基金预算财政拨款收入支出决算表(财决09表)'!$H193+'[1]Z09 政府性基金预算财政拨款收入支出决算表(财决09表)'!$K193+'[1]Z09 政府性基金预算财政拨款收入支出决算表(财决09表)'!$P193</f>
        <v>0</v>
      </c>
      <c r="L196" s="8" t="str">
        <f t="shared" si="6"/>
        <v/>
      </c>
    </row>
    <row r="197" spans="1:12" ht="22.5" customHeight="1">
      <c r="A197" s="19" t="str">
        <f t="shared" si="7"/>
        <v/>
      </c>
      <c r="B197" s="19"/>
      <c r="C197" s="20" t="str">
        <f>IF(ISERROR(VLOOKUP(A197,'[1]Z09 政府性基金预算财政拨款收入支出决算表(财决09表)'!$A$10:$T$200,4,FALSE)),"",VLOOKUP(A197,'[1]Z09 政府性基金预算财政拨款收入支出决算表(财决09表)'!$A$10:$T$200,4,FALSE))</f>
        <v/>
      </c>
      <c r="D197" s="21" t="str">
        <f>IF(ISERROR(VLOOKUP(A197,'[1]Z09 政府性基金预算财政拨款收入支出决算表(财决09表)'!$A$10:$T$200,5,FALSE)),"",VLOOKUP(A197,'[1]Z09 政府性基金预算财政拨款收入支出决算表(财决09表)'!$A$10:$T$200,5,FALSE))</f>
        <v/>
      </c>
      <c r="E197" s="21" t="str">
        <f>IF(ISERROR(VLOOKUP(A197,'[1]Z09 政府性基金预算财政拨款收入支出决算表(财决09表)'!$A$10:$T$200,8,FALSE)),"",VLOOKUP(A197,'[1]Z09 政府性基金预算财政拨款收入支出决算表(财决09表)'!$A$10:$T$200,8,FALSE))</f>
        <v/>
      </c>
      <c r="F197" s="21" t="str">
        <f>IF(ISERROR(VLOOKUP(A197,'[1]Z09 政府性基金预算财政拨款收入支出决算表(财决09表)'!$A$10:$T$200,11,FALSE)),"",VLOOKUP(A197,'[1]Z09 政府性基金预算财政拨款收入支出决算表(财决09表)'!$A$10:$T$200,11,FALSE))</f>
        <v/>
      </c>
      <c r="G197" s="21" t="str">
        <f>IF(ISERROR(VLOOKUP(A197,'[1]Z09 政府性基金预算财政拨款收入支出决算表(财决09表)'!$A$10:$T$200,12,FALSE)),"",VLOOKUP(A197,'[1]Z09 政府性基金预算财政拨款收入支出决算表(财决09表)'!$A$10:$T$200,12,FALSE))</f>
        <v/>
      </c>
      <c r="H197" s="21" t="str">
        <f>IF(ISERROR(VLOOKUP(A197,'[1]Z09 政府性基金预算财政拨款收入支出决算表(财决09表)'!$A$10:$T$200,15,FALSE)),"",VLOOKUP(A197,'[1]Z09 政府性基金预算财政拨款收入支出决算表(财决09表)'!$A$10:$T$200,15,FALSE))</f>
        <v/>
      </c>
      <c r="I197" s="21" t="str">
        <f>IF(ISERROR(VLOOKUP(A197,'[1]Z09 政府性基金预算财政拨款收入支出决算表(财决09表)'!$A$10:$T$200,16,FALSE)),"",VLOOKUP(A197,'[1]Z09 政府性基金预算财政拨款收入支出决算表(财决09表)'!$A$10:$T$200,16,FALSE))</f>
        <v/>
      </c>
      <c r="J197" s="8">
        <f>'[1]Z09 政府性基金预算财政拨款收入支出决算表(财决09表)'!$A194</f>
        <v>0</v>
      </c>
      <c r="K197" s="31">
        <f>'[1]Z09 政府性基金预算财政拨款收入支出决算表(财决09表)'!$E194+'[1]Z09 政府性基金预算财政拨款收入支出决算表(财决09表)'!$H194+'[1]Z09 政府性基金预算财政拨款收入支出决算表(财决09表)'!$K194+'[1]Z09 政府性基金预算财政拨款收入支出决算表(财决09表)'!$P194</f>
        <v>0</v>
      </c>
      <c r="L197" s="8" t="str">
        <f t="shared" si="6"/>
        <v/>
      </c>
    </row>
    <row r="198" spans="1:12" ht="22.5" customHeight="1">
      <c r="A198" s="19" t="str">
        <f t="shared" si="7"/>
        <v/>
      </c>
      <c r="B198" s="19"/>
      <c r="C198" s="20" t="str">
        <f>IF(ISERROR(VLOOKUP(A198,'[1]Z09 政府性基金预算财政拨款收入支出决算表(财决09表)'!$A$10:$T$200,4,FALSE)),"",VLOOKUP(A198,'[1]Z09 政府性基金预算财政拨款收入支出决算表(财决09表)'!$A$10:$T$200,4,FALSE))</f>
        <v/>
      </c>
      <c r="D198" s="21" t="str">
        <f>IF(ISERROR(VLOOKUP(A198,'[1]Z09 政府性基金预算财政拨款收入支出决算表(财决09表)'!$A$10:$T$200,5,FALSE)),"",VLOOKUP(A198,'[1]Z09 政府性基金预算财政拨款收入支出决算表(财决09表)'!$A$10:$T$200,5,FALSE))</f>
        <v/>
      </c>
      <c r="E198" s="21" t="str">
        <f>IF(ISERROR(VLOOKUP(A198,'[1]Z09 政府性基金预算财政拨款收入支出决算表(财决09表)'!$A$10:$T$200,8,FALSE)),"",VLOOKUP(A198,'[1]Z09 政府性基金预算财政拨款收入支出决算表(财决09表)'!$A$10:$T$200,8,FALSE))</f>
        <v/>
      </c>
      <c r="F198" s="21" t="str">
        <f>IF(ISERROR(VLOOKUP(A198,'[1]Z09 政府性基金预算财政拨款收入支出决算表(财决09表)'!$A$10:$T$200,11,FALSE)),"",VLOOKUP(A198,'[1]Z09 政府性基金预算财政拨款收入支出决算表(财决09表)'!$A$10:$T$200,11,FALSE))</f>
        <v/>
      </c>
      <c r="G198" s="21" t="str">
        <f>IF(ISERROR(VLOOKUP(A198,'[1]Z09 政府性基金预算财政拨款收入支出决算表(财决09表)'!$A$10:$T$200,12,FALSE)),"",VLOOKUP(A198,'[1]Z09 政府性基金预算财政拨款收入支出决算表(财决09表)'!$A$10:$T$200,12,FALSE))</f>
        <v/>
      </c>
      <c r="H198" s="21" t="str">
        <f>IF(ISERROR(VLOOKUP(A198,'[1]Z09 政府性基金预算财政拨款收入支出决算表(财决09表)'!$A$10:$T$200,15,FALSE)),"",VLOOKUP(A198,'[1]Z09 政府性基金预算财政拨款收入支出决算表(财决09表)'!$A$10:$T$200,15,FALSE))</f>
        <v/>
      </c>
      <c r="I198" s="21" t="str">
        <f>IF(ISERROR(VLOOKUP(A198,'[1]Z09 政府性基金预算财政拨款收入支出决算表(财决09表)'!$A$10:$T$200,16,FALSE)),"",VLOOKUP(A198,'[1]Z09 政府性基金预算财政拨款收入支出决算表(财决09表)'!$A$10:$T$200,16,FALSE))</f>
        <v/>
      </c>
      <c r="J198" s="8">
        <f>'[1]Z09 政府性基金预算财政拨款收入支出决算表(财决09表)'!$A195</f>
        <v>0</v>
      </c>
      <c r="K198" s="31">
        <f>'[1]Z09 政府性基金预算财政拨款收入支出决算表(财决09表)'!$E195+'[1]Z09 政府性基金预算财政拨款收入支出决算表(财决09表)'!$H195+'[1]Z09 政府性基金预算财政拨款收入支出决算表(财决09表)'!$K195+'[1]Z09 政府性基金预算财政拨款收入支出决算表(财决09表)'!$P195</f>
        <v>0</v>
      </c>
      <c r="L198" s="8" t="str">
        <f t="shared" si="6"/>
        <v/>
      </c>
    </row>
    <row r="199" spans="1:12" ht="22.5" customHeight="1">
      <c r="A199" s="19" t="str">
        <f t="shared" si="7"/>
        <v/>
      </c>
      <c r="B199" s="19"/>
      <c r="C199" s="20" t="str">
        <f>IF(ISERROR(VLOOKUP(A199,'[1]Z09 政府性基金预算财政拨款收入支出决算表(财决09表)'!$A$10:$T$200,4,FALSE)),"",VLOOKUP(A199,'[1]Z09 政府性基金预算财政拨款收入支出决算表(财决09表)'!$A$10:$T$200,4,FALSE))</f>
        <v/>
      </c>
      <c r="D199" s="21" t="str">
        <f>IF(ISERROR(VLOOKUP(A199,'[1]Z09 政府性基金预算财政拨款收入支出决算表(财决09表)'!$A$10:$T$200,5,FALSE)),"",VLOOKUP(A199,'[1]Z09 政府性基金预算财政拨款收入支出决算表(财决09表)'!$A$10:$T$200,5,FALSE))</f>
        <v/>
      </c>
      <c r="E199" s="21" t="str">
        <f>IF(ISERROR(VLOOKUP(A199,'[1]Z09 政府性基金预算财政拨款收入支出决算表(财决09表)'!$A$10:$T$200,8,FALSE)),"",VLOOKUP(A199,'[1]Z09 政府性基金预算财政拨款收入支出决算表(财决09表)'!$A$10:$T$200,8,FALSE))</f>
        <v/>
      </c>
      <c r="F199" s="21" t="str">
        <f>IF(ISERROR(VLOOKUP(A199,'[1]Z09 政府性基金预算财政拨款收入支出决算表(财决09表)'!$A$10:$T$200,11,FALSE)),"",VLOOKUP(A199,'[1]Z09 政府性基金预算财政拨款收入支出决算表(财决09表)'!$A$10:$T$200,11,FALSE))</f>
        <v/>
      </c>
      <c r="G199" s="21" t="str">
        <f>IF(ISERROR(VLOOKUP(A199,'[1]Z09 政府性基金预算财政拨款收入支出决算表(财决09表)'!$A$10:$T$200,12,FALSE)),"",VLOOKUP(A199,'[1]Z09 政府性基金预算财政拨款收入支出决算表(财决09表)'!$A$10:$T$200,12,FALSE))</f>
        <v/>
      </c>
      <c r="H199" s="21" t="str">
        <f>IF(ISERROR(VLOOKUP(A199,'[1]Z09 政府性基金预算财政拨款收入支出决算表(财决09表)'!$A$10:$T$200,15,FALSE)),"",VLOOKUP(A199,'[1]Z09 政府性基金预算财政拨款收入支出决算表(财决09表)'!$A$10:$T$200,15,FALSE))</f>
        <v/>
      </c>
      <c r="I199" s="21" t="str">
        <f>IF(ISERROR(VLOOKUP(A199,'[1]Z09 政府性基金预算财政拨款收入支出决算表(财决09表)'!$A$10:$T$200,16,FALSE)),"",VLOOKUP(A199,'[1]Z09 政府性基金预算财政拨款收入支出决算表(财决09表)'!$A$10:$T$200,16,FALSE))</f>
        <v/>
      </c>
      <c r="J199" s="8">
        <f>'[1]Z09 政府性基金预算财政拨款收入支出决算表(财决09表)'!$A196</f>
        <v>0</v>
      </c>
      <c r="K199" s="31">
        <f>'[1]Z09 政府性基金预算财政拨款收入支出决算表(财决09表)'!$E196+'[1]Z09 政府性基金预算财政拨款收入支出决算表(财决09表)'!$H196+'[1]Z09 政府性基金预算财政拨款收入支出决算表(财决09表)'!$K196+'[1]Z09 政府性基金预算财政拨款收入支出决算表(财决09表)'!$P196</f>
        <v>0</v>
      </c>
      <c r="L199" s="8" t="str">
        <f t="shared" si="6"/>
        <v/>
      </c>
    </row>
    <row r="200" spans="1:12" ht="22.5" customHeight="1">
      <c r="A200" s="19" t="str">
        <f t="shared" si="7"/>
        <v/>
      </c>
      <c r="B200" s="19"/>
      <c r="C200" s="20" t="str">
        <f>IF(ISERROR(VLOOKUP(A200,'[1]Z09 政府性基金预算财政拨款收入支出决算表(财决09表)'!$A$10:$T$200,4,FALSE)),"",VLOOKUP(A200,'[1]Z09 政府性基金预算财政拨款收入支出决算表(财决09表)'!$A$10:$T$200,4,FALSE))</f>
        <v/>
      </c>
      <c r="D200" s="21" t="str">
        <f>IF(ISERROR(VLOOKUP(A200,'[1]Z09 政府性基金预算财政拨款收入支出决算表(财决09表)'!$A$10:$T$200,5,FALSE)),"",VLOOKUP(A200,'[1]Z09 政府性基金预算财政拨款收入支出决算表(财决09表)'!$A$10:$T$200,5,FALSE))</f>
        <v/>
      </c>
      <c r="E200" s="21" t="str">
        <f>IF(ISERROR(VLOOKUP(A200,'[1]Z09 政府性基金预算财政拨款收入支出决算表(财决09表)'!$A$10:$T$200,8,FALSE)),"",VLOOKUP(A200,'[1]Z09 政府性基金预算财政拨款收入支出决算表(财决09表)'!$A$10:$T$200,8,FALSE))</f>
        <v/>
      </c>
      <c r="F200" s="21" t="str">
        <f>IF(ISERROR(VLOOKUP(A200,'[1]Z09 政府性基金预算财政拨款收入支出决算表(财决09表)'!$A$10:$T$200,11,FALSE)),"",VLOOKUP(A200,'[1]Z09 政府性基金预算财政拨款收入支出决算表(财决09表)'!$A$10:$T$200,11,FALSE))</f>
        <v/>
      </c>
      <c r="G200" s="21" t="str">
        <f>IF(ISERROR(VLOOKUP(A200,'[1]Z09 政府性基金预算财政拨款收入支出决算表(财决09表)'!$A$10:$T$200,12,FALSE)),"",VLOOKUP(A200,'[1]Z09 政府性基金预算财政拨款收入支出决算表(财决09表)'!$A$10:$T$200,12,FALSE))</f>
        <v/>
      </c>
      <c r="H200" s="21" t="str">
        <f>IF(ISERROR(VLOOKUP(A200,'[1]Z09 政府性基金预算财政拨款收入支出决算表(财决09表)'!$A$10:$T$200,15,FALSE)),"",VLOOKUP(A200,'[1]Z09 政府性基金预算财政拨款收入支出决算表(财决09表)'!$A$10:$T$200,15,FALSE))</f>
        <v/>
      </c>
      <c r="I200" s="21" t="str">
        <f>IF(ISERROR(VLOOKUP(A200,'[1]Z09 政府性基金预算财政拨款收入支出决算表(财决09表)'!$A$10:$T$200,16,FALSE)),"",VLOOKUP(A200,'[1]Z09 政府性基金预算财政拨款收入支出决算表(财决09表)'!$A$10:$T$200,16,FALSE))</f>
        <v/>
      </c>
      <c r="J200" s="8">
        <f>'[1]Z09 政府性基金预算财政拨款收入支出决算表(财决09表)'!$A197</f>
        <v>0</v>
      </c>
      <c r="K200" s="31">
        <f>'[1]Z09 政府性基金预算财政拨款收入支出决算表(财决09表)'!$E197+'[1]Z09 政府性基金预算财政拨款收入支出决算表(财决09表)'!$H197+'[1]Z09 政府性基金预算财政拨款收入支出决算表(财决09表)'!$K197+'[1]Z09 政府性基金预算财政拨款收入支出决算表(财决09表)'!$P197</f>
        <v>0</v>
      </c>
      <c r="L200" s="8" t="str">
        <f t="shared" si="6"/>
        <v/>
      </c>
    </row>
  </sheetData>
  <mergeCells count="13">
    <mergeCell ref="F8:F10"/>
    <mergeCell ref="H8:H10"/>
    <mergeCell ref="I7:I10"/>
    <mergeCell ref="A8:B10"/>
    <mergeCell ref="A1:I1"/>
    <mergeCell ref="A7:C7"/>
    <mergeCell ref="F7:H7"/>
    <mergeCell ref="G8:G10"/>
    <mergeCell ref="A11:C11"/>
    <mergeCell ref="A12:C12"/>
    <mergeCell ref="C8:C10"/>
    <mergeCell ref="D7:D10"/>
    <mergeCell ref="E7:E10"/>
  </mergeCells>
  <phoneticPr fontId="13" type="noConversion"/>
  <conditionalFormatting sqref="A13">
    <cfRule type="expression" dxfId="3" priority="4" stopIfTrue="1">
      <formula>AND(ISNUMBER(K13),K13&gt;0)</formula>
    </cfRule>
  </conditionalFormatting>
  <conditionalFormatting sqref="A14:A200">
    <cfRule type="expression" dxfId="2" priority="1" stopIfTrue="1">
      <formula>AND(ISNUMBER(K14),K14&gt;0)</formula>
    </cfRule>
  </conditionalFormatting>
  <conditionalFormatting sqref="B13:B200">
    <cfRule type="expression" dxfId="1" priority="2" stopIfTrue="1">
      <formula>AND(ISNUMBER(K13),K13&gt;0)</formula>
    </cfRule>
  </conditionalFormatting>
  <conditionalFormatting sqref="C13:I200">
    <cfRule type="expression" dxfId="0" priority="3" stopIfTrue="1">
      <formula>AND(ISNUMBER($K13),$K13&gt;0)</formula>
    </cfRule>
  </conditionalFormatting>
  <printOptions horizontalCentered="1"/>
  <pageMargins left="0.66929133858267698" right="0.35433070866141703" top="0.39370078740157499" bottom="0.39370078740157499" header="0.511811023622047" footer="0.19685039370078702"/>
  <pageSetup paperSize="9" orientation="landscape" r:id="rId1"/>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9</vt:i4>
      </vt:variant>
      <vt:variant>
        <vt:lpstr>命名范围</vt:lpstr>
      </vt:variant>
      <vt:variant>
        <vt:i4>10</vt:i4>
      </vt:variant>
    </vt:vector>
  </HeadingPairs>
  <TitlesOfParts>
    <vt:vector size="19" baseType="lpstr">
      <vt:lpstr>封面</vt:lpstr>
      <vt:lpstr>01收入支出决算总表</vt:lpstr>
      <vt:lpstr>02收入决算表</vt:lpstr>
      <vt:lpstr>03支出决算表</vt:lpstr>
      <vt:lpstr>04财政拨款收入支出决算总表</vt:lpstr>
      <vt:lpstr>05一般公共预算财政拨款支出决算表</vt:lpstr>
      <vt:lpstr>g06一般公共预算财政拨款基本支出决算表</vt:lpstr>
      <vt:lpstr>07“三公”经费公共预算财政拨款支出决算表</vt:lpstr>
      <vt:lpstr>08政府性基金预算财政拨款支出决算表</vt:lpstr>
      <vt:lpstr>'02收入决算表'!Print_Area</vt:lpstr>
      <vt:lpstr>'03支出决算表'!Print_Area</vt:lpstr>
      <vt:lpstr>'05一般公共预算财政拨款支出决算表'!Print_Area</vt:lpstr>
      <vt:lpstr>'08政府性基金预算财政拨款支出决算表'!Print_Area</vt:lpstr>
      <vt:lpstr>g06一般公共预算财政拨款基本支出决算表!Print_Area</vt:lpstr>
      <vt:lpstr>'02收入决算表'!Print_Titles</vt:lpstr>
      <vt:lpstr>'03支出决算表'!Print_Titles</vt:lpstr>
      <vt:lpstr>'05一般公共预算财政拨款支出决算表'!Print_Titles</vt:lpstr>
      <vt:lpstr>'08政府性基金预算财政拨款支出决算表'!Print_Titles</vt:lpstr>
      <vt:lpstr>g06一般公共预算财政拨款基本支出决算表!Print_Titles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cibm</dc:creator>
  <cp:lastModifiedBy>Administrator</cp:lastModifiedBy>
  <cp:lastPrinted>2019-07-04T02:11:33Z</cp:lastPrinted>
  <dcterms:created xsi:type="dcterms:W3CDTF">2011-12-26T04:36:18Z</dcterms:created>
  <dcterms:modified xsi:type="dcterms:W3CDTF">2019-07-04T03:02:36Z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2052-11.1.0.8612</vt:lpwstr>
  </property>
</Properties>
</file>