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32760" yWindow="32760" windowWidth="24120" windowHeight="12165"/>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'02收入决算表'!$A$1:$J$23</definedName>
    <definedName name="_xlnm.Print_Area" localSheetId="3">'03支出决算表'!$A$1:$I$23</definedName>
    <definedName name="_xlnm.Print_Area" localSheetId="5">'05一般公共预算财政拨款支出决算表'!$A$1:$F$22</definedName>
    <definedName name="_xlnm.Print_Area" localSheetId="8">'08政府性基金预算财政拨款支出决算表'!$A$1:$I$12</definedName>
    <definedName name="_xlnm.Print_Area" localSheetId="6">g06一般公共预算财政拨款基本支出决算表!$A$1:$F$27</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fullCalcOnLoad="1"/>
</workbook>
</file>

<file path=xl/calcChain.xml><?xml version="1.0" encoding="utf-8"?>
<calcChain xmlns="http://schemas.openxmlformats.org/spreadsheetml/2006/main">
  <c r="I105" i="14"/>
  <c r="I104"/>
  <c r="I103"/>
  <c r="I102"/>
  <c r="I101"/>
  <c r="I100"/>
  <c r="I99"/>
  <c r="I98"/>
  <c r="I97"/>
  <c r="I96"/>
  <c r="I95"/>
  <c r="I93"/>
  <c r="I92"/>
  <c r="I91"/>
  <c r="I90"/>
  <c r="I89"/>
  <c r="I88"/>
  <c r="I87"/>
  <c r="I86"/>
  <c r="I85"/>
  <c r="I84"/>
  <c r="I83"/>
  <c r="I82"/>
  <c r="I81"/>
  <c r="I80"/>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E13"/>
  <c r="D13"/>
  <c r="K200" i="11"/>
  <c r="J200"/>
  <c r="A200"/>
  <c r="K199"/>
  <c r="J199"/>
  <c r="K198"/>
  <c r="J198"/>
  <c r="K197"/>
  <c r="J197"/>
  <c r="K196"/>
  <c r="J196"/>
  <c r="A196"/>
  <c r="K195"/>
  <c r="J195"/>
  <c r="K194"/>
  <c r="J194"/>
  <c r="A194"/>
  <c r="K193"/>
  <c r="J193"/>
  <c r="A193"/>
  <c r="K192"/>
  <c r="J192"/>
  <c r="A192"/>
  <c r="D192"/>
  <c r="K191"/>
  <c r="J191"/>
  <c r="A191"/>
  <c r="I191"/>
  <c r="K190"/>
  <c r="J190"/>
  <c r="A190"/>
  <c r="K189"/>
  <c r="J189"/>
  <c r="K188"/>
  <c r="J188"/>
  <c r="A188"/>
  <c r="K187"/>
  <c r="J187"/>
  <c r="K186"/>
  <c r="J186"/>
  <c r="A186"/>
  <c r="K185"/>
  <c r="J185"/>
  <c r="K184"/>
  <c r="J184"/>
  <c r="A184"/>
  <c r="K183"/>
  <c r="J183"/>
  <c r="K182"/>
  <c r="J182"/>
  <c r="K181"/>
  <c r="J181"/>
  <c r="K180"/>
  <c r="J180"/>
  <c r="A180"/>
  <c r="K179"/>
  <c r="J179"/>
  <c r="K178"/>
  <c r="J178"/>
  <c r="A178"/>
  <c r="K177"/>
  <c r="J177"/>
  <c r="K176"/>
  <c r="J176"/>
  <c r="A176"/>
  <c r="K175"/>
  <c r="J175"/>
  <c r="K174"/>
  <c r="J174"/>
  <c r="A174"/>
  <c r="K173"/>
  <c r="J173"/>
  <c r="A173"/>
  <c r="E173"/>
  <c r="K172"/>
  <c r="J172"/>
  <c r="A172"/>
  <c r="K171"/>
  <c r="J171"/>
  <c r="A171"/>
  <c r="K170"/>
  <c r="J170"/>
  <c r="K169"/>
  <c r="J169"/>
  <c r="A169"/>
  <c r="I169"/>
  <c r="K168"/>
  <c r="J168"/>
  <c r="A168"/>
  <c r="K167"/>
  <c r="J167"/>
  <c r="K166"/>
  <c r="J166"/>
  <c r="K165"/>
  <c r="J165"/>
  <c r="K164"/>
  <c r="J164"/>
  <c r="A164"/>
  <c r="K163"/>
  <c r="J163"/>
  <c r="K162"/>
  <c r="J162"/>
  <c r="A162"/>
  <c r="K161"/>
  <c r="J161"/>
  <c r="K160"/>
  <c r="J160"/>
  <c r="A160"/>
  <c r="G160"/>
  <c r="K159"/>
  <c r="J159"/>
  <c r="K158"/>
  <c r="J158"/>
  <c r="A158"/>
  <c r="D158"/>
  <c r="K157"/>
  <c r="J157"/>
  <c r="K156"/>
  <c r="J156"/>
  <c r="A156"/>
  <c r="K155"/>
  <c r="J155"/>
  <c r="K154"/>
  <c r="J154"/>
  <c r="K153"/>
  <c r="J153"/>
  <c r="K152"/>
  <c r="J152"/>
  <c r="A152"/>
  <c r="G152"/>
  <c r="K151"/>
  <c r="J151"/>
  <c r="A151"/>
  <c r="H151"/>
  <c r="K150"/>
  <c r="J150"/>
  <c r="K149"/>
  <c r="J149"/>
  <c r="A149"/>
  <c r="K148"/>
  <c r="J148"/>
  <c r="A148"/>
  <c r="K147"/>
  <c r="J147"/>
  <c r="K146"/>
  <c r="J146"/>
  <c r="A146"/>
  <c r="K145"/>
  <c r="J145"/>
  <c r="K144"/>
  <c r="J144"/>
  <c r="A144"/>
  <c r="K143"/>
  <c r="J143"/>
  <c r="K142"/>
  <c r="J142"/>
  <c r="A142"/>
  <c r="E142"/>
  <c r="K141"/>
  <c r="J141"/>
  <c r="K140"/>
  <c r="J140"/>
  <c r="A140"/>
  <c r="K139"/>
  <c r="J139"/>
  <c r="K138"/>
  <c r="J138"/>
  <c r="K137"/>
  <c r="J137"/>
  <c r="K136"/>
  <c r="J136"/>
  <c r="A136"/>
  <c r="K135"/>
  <c r="J135"/>
  <c r="K134"/>
  <c r="J134"/>
  <c r="K133"/>
  <c r="J133"/>
  <c r="K132"/>
  <c r="J132"/>
  <c r="A132"/>
  <c r="E132"/>
  <c r="K131"/>
  <c r="J131"/>
  <c r="A131"/>
  <c r="K130"/>
  <c r="J130"/>
  <c r="A130"/>
  <c r="K129"/>
  <c r="J129"/>
  <c r="A129"/>
  <c r="K128"/>
  <c r="J128"/>
  <c r="A128"/>
  <c r="K127"/>
  <c r="J127"/>
  <c r="K126"/>
  <c r="J126"/>
  <c r="A126"/>
  <c r="K125"/>
  <c r="J125"/>
  <c r="K124"/>
  <c r="J124"/>
  <c r="A124"/>
  <c r="K123"/>
  <c r="J123"/>
  <c r="K122"/>
  <c r="J122"/>
  <c r="K121"/>
  <c r="J121"/>
  <c r="K120"/>
  <c r="J120"/>
  <c r="A120"/>
  <c r="D120"/>
  <c r="K119"/>
  <c r="J119"/>
  <c r="K118"/>
  <c r="J118"/>
  <c r="K117"/>
  <c r="J117"/>
  <c r="K116"/>
  <c r="J116"/>
  <c r="A116"/>
  <c r="K115"/>
  <c r="J115"/>
  <c r="K114"/>
  <c r="J114"/>
  <c r="A114"/>
  <c r="K113"/>
  <c r="J113"/>
  <c r="K112"/>
  <c r="J112"/>
  <c r="A112"/>
  <c r="K111"/>
  <c r="J111"/>
  <c r="A111"/>
  <c r="K110"/>
  <c r="J110"/>
  <c r="A110"/>
  <c r="K109"/>
  <c r="J109"/>
  <c r="A109"/>
  <c r="K108"/>
  <c r="J108"/>
  <c r="A108"/>
  <c r="K107"/>
  <c r="J107"/>
  <c r="K106"/>
  <c r="J106"/>
  <c r="K105"/>
  <c r="J105"/>
  <c r="K104"/>
  <c r="J104"/>
  <c r="A104"/>
  <c r="K103"/>
  <c r="J103"/>
  <c r="K102"/>
  <c r="J102"/>
  <c r="A102"/>
  <c r="K101"/>
  <c r="J101"/>
  <c r="K100"/>
  <c r="J100"/>
  <c r="A100"/>
  <c r="K99"/>
  <c r="J99"/>
  <c r="K98"/>
  <c r="J98"/>
  <c r="A98"/>
  <c r="K97"/>
  <c r="J97"/>
  <c r="K96"/>
  <c r="J96"/>
  <c r="A96"/>
  <c r="K95"/>
  <c r="J95"/>
  <c r="K94"/>
  <c r="J94"/>
  <c r="A94"/>
  <c r="K93"/>
  <c r="J93"/>
  <c r="K92"/>
  <c r="J92"/>
  <c r="A92"/>
  <c r="K91"/>
  <c r="J91"/>
  <c r="A91"/>
  <c r="K90"/>
  <c r="J90"/>
  <c r="K89"/>
  <c r="J89"/>
  <c r="A89"/>
  <c r="K88"/>
  <c r="J88"/>
  <c r="A88"/>
  <c r="K87"/>
  <c r="J87"/>
  <c r="A87"/>
  <c r="K86"/>
  <c r="J86"/>
  <c r="K85"/>
  <c r="J85"/>
  <c r="A85"/>
  <c r="K84"/>
  <c r="J84"/>
  <c r="A84"/>
  <c r="K83"/>
  <c r="J83"/>
  <c r="K82"/>
  <c r="J82"/>
  <c r="A82"/>
  <c r="H82"/>
  <c r="K81"/>
  <c r="J81"/>
  <c r="K80"/>
  <c r="J80"/>
  <c r="A80"/>
  <c r="K79"/>
  <c r="J79"/>
  <c r="K78"/>
  <c r="J78"/>
  <c r="A78"/>
  <c r="K77"/>
  <c r="J77"/>
  <c r="K76"/>
  <c r="J76"/>
  <c r="A76"/>
  <c r="K75"/>
  <c r="J75"/>
  <c r="K74"/>
  <c r="J74"/>
  <c r="K73"/>
  <c r="J73"/>
  <c r="K72"/>
  <c r="J72"/>
  <c r="A72"/>
  <c r="K71"/>
  <c r="J71"/>
  <c r="K70"/>
  <c r="J70"/>
  <c r="K69"/>
  <c r="J69"/>
  <c r="K68"/>
  <c r="J68"/>
  <c r="A68"/>
  <c r="E68"/>
  <c r="K67"/>
  <c r="J67"/>
  <c r="A67"/>
  <c r="K66"/>
  <c r="J66"/>
  <c r="A66"/>
  <c r="K65"/>
  <c r="J65"/>
  <c r="K64"/>
  <c r="J64"/>
  <c r="A64"/>
  <c r="K63"/>
  <c r="J63"/>
  <c r="K62"/>
  <c r="J62"/>
  <c r="A62"/>
  <c r="K61"/>
  <c r="J61"/>
  <c r="K60"/>
  <c r="J60"/>
  <c r="A60"/>
  <c r="K59"/>
  <c r="J59"/>
  <c r="K58"/>
  <c r="J58"/>
  <c r="K57"/>
  <c r="J57"/>
  <c r="K56"/>
  <c r="J56"/>
  <c r="A56"/>
  <c r="K55"/>
  <c r="J55"/>
  <c r="K54"/>
  <c r="J54"/>
  <c r="K53"/>
  <c r="J53"/>
  <c r="K52"/>
  <c r="J52"/>
  <c r="A52"/>
  <c r="I52"/>
  <c r="K51"/>
  <c r="J51"/>
  <c r="A51"/>
  <c r="K50"/>
  <c r="J50"/>
  <c r="A50"/>
  <c r="K49"/>
  <c r="J49"/>
  <c r="A49"/>
  <c r="K48"/>
  <c r="J48"/>
  <c r="A48"/>
  <c r="K47"/>
  <c r="J47"/>
  <c r="K46"/>
  <c r="J46"/>
  <c r="A46"/>
  <c r="K45"/>
  <c r="J45"/>
  <c r="K44"/>
  <c r="J44"/>
  <c r="A44"/>
  <c r="K43"/>
  <c r="J43"/>
  <c r="K42"/>
  <c r="J42"/>
  <c r="K41"/>
  <c r="J41"/>
  <c r="K40"/>
  <c r="J40"/>
  <c r="A40"/>
  <c r="K39"/>
  <c r="J39"/>
  <c r="K38"/>
  <c r="J38"/>
  <c r="K37"/>
  <c r="J37"/>
  <c r="K36"/>
  <c r="J36"/>
  <c r="A36"/>
  <c r="I36"/>
  <c r="K35"/>
  <c r="J35"/>
  <c r="A35"/>
  <c r="K34"/>
  <c r="J34"/>
  <c r="A34"/>
  <c r="K33"/>
  <c r="J33"/>
  <c r="A33"/>
  <c r="K32"/>
  <c r="J32"/>
  <c r="K31"/>
  <c r="J31"/>
  <c r="K30"/>
  <c r="J30"/>
  <c r="A30"/>
  <c r="K29"/>
  <c r="J29"/>
  <c r="A29"/>
  <c r="K28"/>
  <c r="J28"/>
  <c r="A28"/>
  <c r="K27"/>
  <c r="J27"/>
  <c r="K26"/>
  <c r="J26"/>
  <c r="A26"/>
  <c r="K25"/>
  <c r="J25"/>
  <c r="A25"/>
  <c r="K24"/>
  <c r="J24"/>
  <c r="K23"/>
  <c r="J23"/>
  <c r="K22"/>
  <c r="J22"/>
  <c r="A22"/>
  <c r="K21"/>
  <c r="J21"/>
  <c r="A21"/>
  <c r="K20"/>
  <c r="J20"/>
  <c r="A20"/>
  <c r="K19"/>
  <c r="J19"/>
  <c r="K18"/>
  <c r="J18"/>
  <c r="K17"/>
  <c r="J17"/>
  <c r="A17"/>
  <c r="K16"/>
  <c r="J16"/>
  <c r="A16"/>
  <c r="K15"/>
  <c r="J15"/>
  <c r="K14"/>
  <c r="J14"/>
  <c r="K13"/>
  <c r="J13"/>
  <c r="A13"/>
  <c r="I12"/>
  <c r="H12"/>
  <c r="G12"/>
  <c r="F12"/>
  <c r="E12"/>
  <c r="D12"/>
  <c r="B17" i="12"/>
  <c r="B16"/>
  <c r="B15"/>
  <c r="B14"/>
  <c r="B13"/>
  <c r="B12"/>
  <c r="B10"/>
  <c r="B9"/>
  <c r="B8"/>
  <c r="B7"/>
  <c r="B6"/>
  <c r="B5"/>
  <c r="H500" i="6"/>
  <c r="G500"/>
  <c r="H499"/>
  <c r="J499"/>
  <c r="G499"/>
  <c r="I499"/>
  <c r="H498"/>
  <c r="G498"/>
  <c r="H497"/>
  <c r="J497"/>
  <c r="G497"/>
  <c r="H496"/>
  <c r="G496"/>
  <c r="I496"/>
  <c r="H495"/>
  <c r="J495"/>
  <c r="G495"/>
  <c r="H494"/>
  <c r="G494"/>
  <c r="I494"/>
  <c r="H493"/>
  <c r="J493"/>
  <c r="G493"/>
  <c r="H492"/>
  <c r="G492"/>
  <c r="H491"/>
  <c r="J491"/>
  <c r="G491"/>
  <c r="H490"/>
  <c r="G490"/>
  <c r="I490"/>
  <c r="H489"/>
  <c r="J489"/>
  <c r="G489"/>
  <c r="H488"/>
  <c r="G488"/>
  <c r="H487"/>
  <c r="J487"/>
  <c r="G487"/>
  <c r="I487"/>
  <c r="H486"/>
  <c r="J486"/>
  <c r="G486"/>
  <c r="H485"/>
  <c r="J485"/>
  <c r="G485"/>
  <c r="H484"/>
  <c r="G484"/>
  <c r="H483"/>
  <c r="J483"/>
  <c r="G483"/>
  <c r="H482"/>
  <c r="G482"/>
  <c r="H481"/>
  <c r="J481"/>
  <c r="G481"/>
  <c r="H480"/>
  <c r="G480"/>
  <c r="H479"/>
  <c r="J479"/>
  <c r="G479"/>
  <c r="H478"/>
  <c r="J478"/>
  <c r="G478"/>
  <c r="I478"/>
  <c r="H477"/>
  <c r="G477"/>
  <c r="H476"/>
  <c r="J476"/>
  <c r="G476"/>
  <c r="I476"/>
  <c r="H475"/>
  <c r="J475"/>
  <c r="G475"/>
  <c r="H474"/>
  <c r="J474"/>
  <c r="G474"/>
  <c r="I474"/>
  <c r="H473"/>
  <c r="G473"/>
  <c r="H472"/>
  <c r="J472"/>
  <c r="G472"/>
  <c r="I472"/>
  <c r="K472"/>
  <c r="H471"/>
  <c r="G471"/>
  <c r="H470"/>
  <c r="J470"/>
  <c r="G470"/>
  <c r="H469"/>
  <c r="J469"/>
  <c r="G469"/>
  <c r="I469"/>
  <c r="K469"/>
  <c r="H468"/>
  <c r="G468"/>
  <c r="H467"/>
  <c r="J467"/>
  <c r="G467"/>
  <c r="H466"/>
  <c r="G466"/>
  <c r="H465"/>
  <c r="J465"/>
  <c r="G465"/>
  <c r="I465"/>
  <c r="K465"/>
  <c r="H464"/>
  <c r="G464"/>
  <c r="I464"/>
  <c r="H463"/>
  <c r="J463"/>
  <c r="G463"/>
  <c r="H462"/>
  <c r="G462"/>
  <c r="I462"/>
  <c r="H461"/>
  <c r="J461"/>
  <c r="G461"/>
  <c r="H460"/>
  <c r="J460"/>
  <c r="G460"/>
  <c r="H459"/>
  <c r="J459"/>
  <c r="G459"/>
  <c r="I459"/>
  <c r="H458"/>
  <c r="G458"/>
  <c r="H457"/>
  <c r="J457"/>
  <c r="G457"/>
  <c r="H456"/>
  <c r="J456"/>
  <c r="G456"/>
  <c r="H455"/>
  <c r="J455"/>
  <c r="G455"/>
  <c r="H454"/>
  <c r="G454"/>
  <c r="H453"/>
  <c r="J453"/>
  <c r="G453"/>
  <c r="H452"/>
  <c r="G452"/>
  <c r="H451"/>
  <c r="J451"/>
  <c r="G451"/>
  <c r="H450"/>
  <c r="G450"/>
  <c r="H449"/>
  <c r="J449"/>
  <c r="G449"/>
  <c r="I449"/>
  <c r="H448"/>
  <c r="G448"/>
  <c r="I448"/>
  <c r="H447"/>
  <c r="J447"/>
  <c r="G447"/>
  <c r="I447"/>
  <c r="H446"/>
  <c r="J446"/>
  <c r="G446"/>
  <c r="I446"/>
  <c r="H445"/>
  <c r="J445"/>
  <c r="G445"/>
  <c r="H444"/>
  <c r="J444"/>
  <c r="G444"/>
  <c r="H443"/>
  <c r="J443"/>
  <c r="G443"/>
  <c r="I443"/>
  <c r="H442"/>
  <c r="G442"/>
  <c r="I442"/>
  <c r="H441"/>
  <c r="J441"/>
  <c r="G441"/>
  <c r="H440"/>
  <c r="G440"/>
  <c r="I440"/>
  <c r="H439"/>
  <c r="J439"/>
  <c r="G439"/>
  <c r="H438"/>
  <c r="G438"/>
  <c r="I438"/>
  <c r="H437"/>
  <c r="J437"/>
  <c r="G437"/>
  <c r="H436"/>
  <c r="J436"/>
  <c r="G436"/>
  <c r="H435"/>
  <c r="J435"/>
  <c r="G435"/>
  <c r="H434"/>
  <c r="G434"/>
  <c r="H433"/>
  <c r="J433"/>
  <c r="G433"/>
  <c r="H432"/>
  <c r="G432"/>
  <c r="H431"/>
  <c r="J431"/>
  <c r="G431"/>
  <c r="I431"/>
  <c r="H430"/>
  <c r="G430"/>
  <c r="H429"/>
  <c r="J429"/>
  <c r="G429"/>
  <c r="I429"/>
  <c r="H428"/>
  <c r="G428"/>
  <c r="H427"/>
  <c r="J427"/>
  <c r="G427"/>
  <c r="H426"/>
  <c r="G426"/>
  <c r="H425"/>
  <c r="J425"/>
  <c r="G425"/>
  <c r="H424"/>
  <c r="G424"/>
  <c r="H423"/>
  <c r="G423"/>
  <c r="H422"/>
  <c r="J422"/>
  <c r="G422"/>
  <c r="H421"/>
  <c r="J421"/>
  <c r="G421"/>
  <c r="H420"/>
  <c r="J420"/>
  <c r="G420"/>
  <c r="H419"/>
  <c r="J419"/>
  <c r="G419"/>
  <c r="I419"/>
  <c r="H418"/>
  <c r="G418"/>
  <c r="H417"/>
  <c r="J417"/>
  <c r="G417"/>
  <c r="I417"/>
  <c r="H416"/>
  <c r="G416"/>
  <c r="H415"/>
  <c r="J415"/>
  <c r="G415"/>
  <c r="H414"/>
  <c r="J414"/>
  <c r="G414"/>
  <c r="H413"/>
  <c r="J413"/>
  <c r="G413"/>
  <c r="H412"/>
  <c r="J412"/>
  <c r="G412"/>
  <c r="I412"/>
  <c r="H411"/>
  <c r="J411"/>
  <c r="G411"/>
  <c r="H410"/>
  <c r="J410"/>
  <c r="G410"/>
  <c r="H409"/>
  <c r="J409"/>
  <c r="G409"/>
  <c r="H408"/>
  <c r="J408"/>
  <c r="G408"/>
  <c r="H407"/>
  <c r="G407"/>
  <c r="H406"/>
  <c r="J406"/>
  <c r="G406"/>
  <c r="H405"/>
  <c r="G405"/>
  <c r="H404"/>
  <c r="J404"/>
  <c r="G404"/>
  <c r="H403"/>
  <c r="J403"/>
  <c r="G403"/>
  <c r="I403"/>
  <c r="H402"/>
  <c r="G402"/>
  <c r="I402"/>
  <c r="H401"/>
  <c r="J401"/>
  <c r="G401"/>
  <c r="H400"/>
  <c r="G400"/>
  <c r="H399"/>
  <c r="J399"/>
  <c r="G399"/>
  <c r="H398"/>
  <c r="G398"/>
  <c r="I398"/>
  <c r="H397"/>
  <c r="J397"/>
  <c r="G397"/>
  <c r="H396"/>
  <c r="G396"/>
  <c r="H395"/>
  <c r="J395"/>
  <c r="G395"/>
  <c r="H394"/>
  <c r="G394"/>
  <c r="H393"/>
  <c r="J393"/>
  <c r="G393"/>
  <c r="I393"/>
  <c r="H392"/>
  <c r="G392"/>
  <c r="H391"/>
  <c r="J391"/>
  <c r="G391"/>
  <c r="H390"/>
  <c r="G390"/>
  <c r="H389"/>
  <c r="J389"/>
  <c r="G389"/>
  <c r="H388"/>
  <c r="G388"/>
  <c r="I388"/>
  <c r="H387"/>
  <c r="J387"/>
  <c r="G387"/>
  <c r="H386"/>
  <c r="J386"/>
  <c r="G386"/>
  <c r="H385"/>
  <c r="J385"/>
  <c r="G385"/>
  <c r="I385"/>
  <c r="H384"/>
  <c r="J384"/>
  <c r="G384"/>
  <c r="H383"/>
  <c r="J383"/>
  <c r="G383"/>
  <c r="H382"/>
  <c r="G382"/>
  <c r="H381"/>
  <c r="J381"/>
  <c r="G381"/>
  <c r="H380"/>
  <c r="G380"/>
  <c r="H379"/>
  <c r="J379"/>
  <c r="G379"/>
  <c r="H378"/>
  <c r="J378"/>
  <c r="G378"/>
  <c r="I378"/>
  <c r="H377"/>
  <c r="J377"/>
  <c r="G377"/>
  <c r="I377"/>
  <c r="H376"/>
  <c r="J376"/>
  <c r="G376"/>
  <c r="H375"/>
  <c r="J375"/>
  <c r="G375"/>
  <c r="H374"/>
  <c r="J374"/>
  <c r="G374"/>
  <c r="I374"/>
  <c r="H373"/>
  <c r="J373"/>
  <c r="G373"/>
  <c r="I373"/>
  <c r="K373"/>
  <c r="H372"/>
  <c r="J372"/>
  <c r="G372"/>
  <c r="I372"/>
  <c r="H371"/>
  <c r="J371"/>
  <c r="G371"/>
  <c r="I371"/>
  <c r="H370"/>
  <c r="G370"/>
  <c r="H369"/>
  <c r="J369"/>
  <c r="G369"/>
  <c r="I369"/>
  <c r="K369"/>
  <c r="H368"/>
  <c r="J368"/>
  <c r="G368"/>
  <c r="I368"/>
  <c r="H367"/>
  <c r="J367"/>
  <c r="G367"/>
  <c r="H366"/>
  <c r="J366"/>
  <c r="G366"/>
  <c r="I366"/>
  <c r="H365"/>
  <c r="J365"/>
  <c r="G365"/>
  <c r="I365"/>
  <c r="H364"/>
  <c r="G364"/>
  <c r="H363"/>
  <c r="J363"/>
  <c r="G363"/>
  <c r="H362"/>
  <c r="G362"/>
  <c r="H361"/>
  <c r="J361"/>
  <c r="G361"/>
  <c r="I361"/>
  <c r="H360"/>
  <c r="G360"/>
  <c r="I360"/>
  <c r="H359"/>
  <c r="J359"/>
  <c r="G359"/>
  <c r="H358"/>
  <c r="G358"/>
  <c r="H357"/>
  <c r="J357"/>
  <c r="G357"/>
  <c r="H356"/>
  <c r="G356"/>
  <c r="H355"/>
  <c r="G355"/>
  <c r="H354"/>
  <c r="G354"/>
  <c r="H353"/>
  <c r="J353"/>
  <c r="G353"/>
  <c r="H352"/>
  <c r="G352"/>
  <c r="H351"/>
  <c r="J351"/>
  <c r="G351"/>
  <c r="H350"/>
  <c r="G350"/>
  <c r="H349"/>
  <c r="J349"/>
  <c r="G349"/>
  <c r="H348"/>
  <c r="G348"/>
  <c r="I348"/>
  <c r="H347"/>
  <c r="J347"/>
  <c r="G347"/>
  <c r="H346"/>
  <c r="G346"/>
  <c r="H345"/>
  <c r="J345"/>
  <c r="G345"/>
  <c r="H344"/>
  <c r="G344"/>
  <c r="I344"/>
  <c r="H343"/>
  <c r="G343"/>
  <c r="H342"/>
  <c r="G342"/>
  <c r="I342"/>
  <c r="H341"/>
  <c r="G341"/>
  <c r="H340"/>
  <c r="G340"/>
  <c r="I340"/>
  <c r="H339"/>
  <c r="G339"/>
  <c r="H338"/>
  <c r="J338"/>
  <c r="G338"/>
  <c r="H337"/>
  <c r="J337"/>
  <c r="G337"/>
  <c r="H336"/>
  <c r="G336"/>
  <c r="H335"/>
  <c r="J335"/>
  <c r="G335"/>
  <c r="H334"/>
  <c r="G334"/>
  <c r="H333"/>
  <c r="G333"/>
  <c r="H332"/>
  <c r="J332"/>
  <c r="G332"/>
  <c r="H331"/>
  <c r="J331"/>
  <c r="G331"/>
  <c r="H330"/>
  <c r="J330"/>
  <c r="G330"/>
  <c r="I330"/>
  <c r="H329"/>
  <c r="J329"/>
  <c r="G329"/>
  <c r="H328"/>
  <c r="G328"/>
  <c r="H327"/>
  <c r="J327"/>
  <c r="G327"/>
  <c r="H326"/>
  <c r="G326"/>
  <c r="H325"/>
  <c r="J325"/>
  <c r="G325"/>
  <c r="H324"/>
  <c r="G324"/>
  <c r="H323"/>
  <c r="J323"/>
  <c r="G323"/>
  <c r="H322"/>
  <c r="G322"/>
  <c r="I322"/>
  <c r="H321"/>
  <c r="J321"/>
  <c r="G321"/>
  <c r="H320"/>
  <c r="G320"/>
  <c r="H319"/>
  <c r="J319"/>
  <c r="G319"/>
  <c r="I319"/>
  <c r="H318"/>
  <c r="G318"/>
  <c r="H317"/>
  <c r="J317"/>
  <c r="G317"/>
  <c r="H316"/>
  <c r="G316"/>
  <c r="H315"/>
  <c r="J315"/>
  <c r="G315"/>
  <c r="H314"/>
  <c r="G314"/>
  <c r="H313"/>
  <c r="J313"/>
  <c r="G313"/>
  <c r="H312"/>
  <c r="G312"/>
  <c r="H311"/>
  <c r="J311"/>
  <c r="G311"/>
  <c r="H310"/>
  <c r="J310"/>
  <c r="G310"/>
  <c r="H309"/>
  <c r="J309"/>
  <c r="G309"/>
  <c r="H308"/>
  <c r="J308"/>
  <c r="G308"/>
  <c r="I308"/>
  <c r="H307"/>
  <c r="J307"/>
  <c r="G307"/>
  <c r="H306"/>
  <c r="G306"/>
  <c r="I306"/>
  <c r="H305"/>
  <c r="J305"/>
  <c r="G305"/>
  <c r="H304"/>
  <c r="J304"/>
  <c r="G304"/>
  <c r="I304"/>
  <c r="H303"/>
  <c r="J303"/>
  <c r="G303"/>
  <c r="I303"/>
  <c r="K303"/>
  <c r="H302"/>
  <c r="J302"/>
  <c r="G302"/>
  <c r="H301"/>
  <c r="J301"/>
  <c r="G301"/>
  <c r="I301"/>
  <c r="H300"/>
  <c r="G300"/>
  <c r="H299"/>
  <c r="J299"/>
  <c r="G299"/>
  <c r="H298"/>
  <c r="G298"/>
  <c r="I298"/>
  <c r="H297"/>
  <c r="J297"/>
  <c r="G297"/>
  <c r="H296"/>
  <c r="G296"/>
  <c r="I296"/>
  <c r="H295"/>
  <c r="J295"/>
  <c r="G295"/>
  <c r="H294"/>
  <c r="J294"/>
  <c r="G294"/>
  <c r="I294"/>
  <c r="H293"/>
  <c r="J293"/>
  <c r="G293"/>
  <c r="I293"/>
  <c r="K293"/>
  <c r="H292"/>
  <c r="J292"/>
  <c r="G292"/>
  <c r="H291"/>
  <c r="J291"/>
  <c r="G291"/>
  <c r="I291"/>
  <c r="H290"/>
  <c r="G290"/>
  <c r="H289"/>
  <c r="J289"/>
  <c r="G289"/>
  <c r="I289"/>
  <c r="K289"/>
  <c r="H288"/>
  <c r="J288"/>
  <c r="G288"/>
  <c r="H287"/>
  <c r="J287"/>
  <c r="G287"/>
  <c r="I287"/>
  <c r="H286"/>
  <c r="J286"/>
  <c r="G286"/>
  <c r="I286"/>
  <c r="H285"/>
  <c r="J285"/>
  <c r="G285"/>
  <c r="I285"/>
  <c r="H284"/>
  <c r="J284"/>
  <c r="G284"/>
  <c r="I284"/>
  <c r="H283"/>
  <c r="J283"/>
  <c r="G283"/>
  <c r="H282"/>
  <c r="J282"/>
  <c r="G282"/>
  <c r="I282"/>
  <c r="H281"/>
  <c r="J281"/>
  <c r="G281"/>
  <c r="I281"/>
  <c r="H280"/>
  <c r="J280"/>
  <c r="G280"/>
  <c r="I280"/>
  <c r="H279"/>
  <c r="J279"/>
  <c r="G279"/>
  <c r="I279"/>
  <c r="K279"/>
  <c r="H278"/>
  <c r="G278"/>
  <c r="H277"/>
  <c r="J277"/>
  <c r="G277"/>
  <c r="I277"/>
  <c r="H276"/>
  <c r="J276"/>
  <c r="G276"/>
  <c r="H275"/>
  <c r="J275"/>
  <c r="G275"/>
  <c r="H274"/>
  <c r="J274"/>
  <c r="G274"/>
  <c r="H273"/>
  <c r="J273"/>
  <c r="G273"/>
  <c r="H272"/>
  <c r="G272"/>
  <c r="H271"/>
  <c r="J271"/>
  <c r="G271"/>
  <c r="H270"/>
  <c r="J270"/>
  <c r="G270"/>
  <c r="H269"/>
  <c r="J269"/>
  <c r="G269"/>
  <c r="H268"/>
  <c r="G268"/>
  <c r="H267"/>
  <c r="J267"/>
  <c r="G267"/>
  <c r="H266"/>
  <c r="J266"/>
  <c r="G266"/>
  <c r="H265"/>
  <c r="J265"/>
  <c r="G265"/>
  <c r="H264"/>
  <c r="G264"/>
  <c r="I264"/>
  <c r="H263"/>
  <c r="J263"/>
  <c r="G263"/>
  <c r="H262"/>
  <c r="J262"/>
  <c r="G262"/>
  <c r="I262"/>
  <c r="H261"/>
  <c r="J261"/>
  <c r="G261"/>
  <c r="I261"/>
  <c r="H260"/>
  <c r="J260"/>
  <c r="G260"/>
  <c r="I260"/>
  <c r="H259"/>
  <c r="J259"/>
  <c r="G259"/>
  <c r="H258"/>
  <c r="G258"/>
  <c r="I258"/>
  <c r="H257"/>
  <c r="J257"/>
  <c r="G257"/>
  <c r="H256"/>
  <c r="J256"/>
  <c r="G256"/>
  <c r="I256"/>
  <c r="H255"/>
  <c r="J255"/>
  <c r="G255"/>
  <c r="H254"/>
  <c r="G254"/>
  <c r="H253"/>
  <c r="J253"/>
  <c r="G253"/>
  <c r="I253"/>
  <c r="H252"/>
  <c r="G252"/>
  <c r="H251"/>
  <c r="J251"/>
  <c r="G251"/>
  <c r="H250"/>
  <c r="G250"/>
  <c r="H249"/>
  <c r="J249"/>
  <c r="G249"/>
  <c r="H248"/>
  <c r="G248"/>
  <c r="I248"/>
  <c r="H247"/>
  <c r="J247"/>
  <c r="G247"/>
  <c r="H246"/>
  <c r="J246"/>
  <c r="G246"/>
  <c r="H245"/>
  <c r="J245"/>
  <c r="G245"/>
  <c r="H244"/>
  <c r="G244"/>
  <c r="I244"/>
  <c r="H243"/>
  <c r="J243"/>
  <c r="G243"/>
  <c r="I243"/>
  <c r="H242"/>
  <c r="G242"/>
  <c r="I242"/>
  <c r="H241"/>
  <c r="J241"/>
  <c r="G241"/>
  <c r="I241"/>
  <c r="H240"/>
  <c r="J240"/>
  <c r="G240"/>
  <c r="H239"/>
  <c r="G239"/>
  <c r="I239"/>
  <c r="H238"/>
  <c r="J238"/>
  <c r="G238"/>
  <c r="H237"/>
  <c r="G237"/>
  <c r="I237"/>
  <c r="H236"/>
  <c r="J236"/>
  <c r="G236"/>
  <c r="H235"/>
  <c r="J235"/>
  <c r="G235"/>
  <c r="I235"/>
  <c r="K235"/>
  <c r="H234"/>
  <c r="G234"/>
  <c r="H233"/>
  <c r="J233"/>
  <c r="G233"/>
  <c r="I233"/>
  <c r="H232"/>
  <c r="G232"/>
  <c r="H231"/>
  <c r="J231"/>
  <c r="G231"/>
  <c r="H230"/>
  <c r="G230"/>
  <c r="H229"/>
  <c r="J229"/>
  <c r="G229"/>
  <c r="H228"/>
  <c r="G228"/>
  <c r="H227"/>
  <c r="J227"/>
  <c r="G227"/>
  <c r="H226"/>
  <c r="J226"/>
  <c r="G226"/>
  <c r="H225"/>
  <c r="G225"/>
  <c r="H224"/>
  <c r="J224"/>
  <c r="G224"/>
  <c r="H223"/>
  <c r="J223"/>
  <c r="G223"/>
  <c r="I223"/>
  <c r="H222"/>
  <c r="G222"/>
  <c r="H221"/>
  <c r="J221"/>
  <c r="G221"/>
  <c r="H220"/>
  <c r="J220"/>
  <c r="G220"/>
  <c r="I220"/>
  <c r="H219"/>
  <c r="G219"/>
  <c r="I219"/>
  <c r="H218"/>
  <c r="J218"/>
  <c r="G218"/>
  <c r="H217"/>
  <c r="G217"/>
  <c r="I217"/>
  <c r="H216"/>
  <c r="J216"/>
  <c r="G216"/>
  <c r="I216"/>
  <c r="H215"/>
  <c r="J215"/>
  <c r="G215"/>
  <c r="I215"/>
  <c r="H214"/>
  <c r="G214"/>
  <c r="H213"/>
  <c r="J213"/>
  <c r="G213"/>
  <c r="H212"/>
  <c r="G212"/>
  <c r="H211"/>
  <c r="J211"/>
  <c r="G211"/>
  <c r="H210"/>
  <c r="G210"/>
  <c r="I210"/>
  <c r="H209"/>
  <c r="J209"/>
  <c r="G209"/>
  <c r="I209"/>
  <c r="H208"/>
  <c r="G208"/>
  <c r="I208"/>
  <c r="H207"/>
  <c r="J207"/>
  <c r="G207"/>
  <c r="I207"/>
  <c r="H206"/>
  <c r="G206"/>
  <c r="I206"/>
  <c r="H205"/>
  <c r="J205"/>
  <c r="G205"/>
  <c r="H204"/>
  <c r="G204"/>
  <c r="I204"/>
  <c r="H203"/>
  <c r="J203"/>
  <c r="G203"/>
  <c r="I203"/>
  <c r="H202"/>
  <c r="J202"/>
  <c r="G202"/>
  <c r="H201"/>
  <c r="J201"/>
  <c r="G201"/>
  <c r="H200"/>
  <c r="G200"/>
  <c r="H199"/>
  <c r="J199"/>
  <c r="G199"/>
  <c r="H198"/>
  <c r="G198"/>
  <c r="H197"/>
  <c r="J197"/>
  <c r="G197"/>
  <c r="H196"/>
  <c r="G196"/>
  <c r="H195"/>
  <c r="J195"/>
  <c r="G195"/>
  <c r="H194"/>
  <c r="G194"/>
  <c r="H193"/>
  <c r="J193"/>
  <c r="G193"/>
  <c r="I193"/>
  <c r="H192"/>
  <c r="J192"/>
  <c r="G192"/>
  <c r="H191"/>
  <c r="J191"/>
  <c r="G191"/>
  <c r="I191"/>
  <c r="H190"/>
  <c r="J190"/>
  <c r="G190"/>
  <c r="H189"/>
  <c r="J189"/>
  <c r="G189"/>
  <c r="H188"/>
  <c r="J188"/>
  <c r="G188"/>
  <c r="I188"/>
  <c r="H187"/>
  <c r="J187"/>
  <c r="G187"/>
  <c r="I187"/>
  <c r="H186"/>
  <c r="J186"/>
  <c r="G186"/>
  <c r="H185"/>
  <c r="J185"/>
  <c r="G185"/>
  <c r="I185"/>
  <c r="H184"/>
  <c r="G184"/>
  <c r="H183"/>
  <c r="J183"/>
  <c r="G183"/>
  <c r="H182"/>
  <c r="G182"/>
  <c r="I182"/>
  <c r="H181"/>
  <c r="J181"/>
  <c r="G181"/>
  <c r="H180"/>
  <c r="J180"/>
  <c r="G180"/>
  <c r="H179"/>
  <c r="J179"/>
  <c r="G179"/>
  <c r="I179"/>
  <c r="H178"/>
  <c r="J178"/>
  <c r="G178"/>
  <c r="H177"/>
  <c r="J177"/>
  <c r="G177"/>
  <c r="I177"/>
  <c r="H176"/>
  <c r="G176"/>
  <c r="H175"/>
  <c r="J175"/>
  <c r="G175"/>
  <c r="H174"/>
  <c r="J174"/>
  <c r="G174"/>
  <c r="I174"/>
  <c r="H173"/>
  <c r="J173"/>
  <c r="G173"/>
  <c r="H172"/>
  <c r="G172"/>
  <c r="I172"/>
  <c r="H171"/>
  <c r="J171"/>
  <c r="G171"/>
  <c r="I171"/>
  <c r="H170"/>
  <c r="G170"/>
  <c r="H169"/>
  <c r="J169"/>
  <c r="G169"/>
  <c r="H168"/>
  <c r="G168"/>
  <c r="I168"/>
  <c r="H167"/>
  <c r="J167"/>
  <c r="G167"/>
  <c r="I167"/>
  <c r="H166"/>
  <c r="G166"/>
  <c r="H165"/>
  <c r="J165"/>
  <c r="G165"/>
  <c r="I165"/>
  <c r="H164"/>
  <c r="J164"/>
  <c r="G164"/>
  <c r="I164"/>
  <c r="H163"/>
  <c r="J163"/>
  <c r="G163"/>
  <c r="H162"/>
  <c r="J162"/>
  <c r="G162"/>
  <c r="H161"/>
  <c r="J161"/>
  <c r="G161"/>
  <c r="I161"/>
  <c r="H160"/>
  <c r="J160"/>
  <c r="G160"/>
  <c r="I160"/>
  <c r="H159"/>
  <c r="J159"/>
  <c r="G159"/>
  <c r="I159"/>
  <c r="H158"/>
  <c r="G158"/>
  <c r="I158"/>
  <c r="H157"/>
  <c r="J157"/>
  <c r="G157"/>
  <c r="I157"/>
  <c r="K157"/>
  <c r="H156"/>
  <c r="J156"/>
  <c r="G156"/>
  <c r="I156"/>
  <c r="H155"/>
  <c r="J155"/>
  <c r="G155"/>
  <c r="I155"/>
  <c r="H154"/>
  <c r="J154"/>
  <c r="G154"/>
  <c r="I154"/>
  <c r="H153"/>
  <c r="J153"/>
  <c r="G153"/>
  <c r="H152"/>
  <c r="J152"/>
  <c r="G152"/>
  <c r="H151"/>
  <c r="J151"/>
  <c r="G151"/>
  <c r="H150"/>
  <c r="G150"/>
  <c r="I150"/>
  <c r="H149"/>
  <c r="J149"/>
  <c r="G149"/>
  <c r="I149"/>
  <c r="H148"/>
  <c r="G148"/>
  <c r="H147"/>
  <c r="J147"/>
  <c r="G147"/>
  <c r="I147"/>
  <c r="H146"/>
  <c r="G146"/>
  <c r="H145"/>
  <c r="J145"/>
  <c r="G145"/>
  <c r="I145"/>
  <c r="H144"/>
  <c r="G144"/>
  <c r="I144"/>
  <c r="H143"/>
  <c r="J143"/>
  <c r="G143"/>
  <c r="H142"/>
  <c r="J142"/>
  <c r="G142"/>
  <c r="H141"/>
  <c r="J141"/>
  <c r="G141"/>
  <c r="I141"/>
  <c r="H140"/>
  <c r="J140"/>
  <c r="G140"/>
  <c r="H139"/>
  <c r="J139"/>
  <c r="G139"/>
  <c r="H138"/>
  <c r="J138"/>
  <c r="G138"/>
  <c r="H137"/>
  <c r="J137"/>
  <c r="G137"/>
  <c r="I137"/>
  <c r="H136"/>
  <c r="G136"/>
  <c r="I136"/>
  <c r="H135"/>
  <c r="J135"/>
  <c r="G135"/>
  <c r="H134"/>
  <c r="J134"/>
  <c r="G134"/>
  <c r="I134"/>
  <c r="H133"/>
  <c r="J133"/>
  <c r="G133"/>
  <c r="I133"/>
  <c r="H132"/>
  <c r="G132"/>
  <c r="I132"/>
  <c r="H131"/>
  <c r="J131"/>
  <c r="G131"/>
  <c r="I131"/>
  <c r="K131"/>
  <c r="H130"/>
  <c r="G130"/>
  <c r="I130"/>
  <c r="H129"/>
  <c r="J129"/>
  <c r="G129"/>
  <c r="I129"/>
  <c r="K129"/>
  <c r="H128"/>
  <c r="G128"/>
  <c r="I128"/>
  <c r="H127"/>
  <c r="J127"/>
  <c r="G127"/>
  <c r="H126"/>
  <c r="J126"/>
  <c r="G126"/>
  <c r="I126"/>
  <c r="H125"/>
  <c r="J125"/>
  <c r="G125"/>
  <c r="H124"/>
  <c r="G124"/>
  <c r="I124"/>
  <c r="H123"/>
  <c r="J123"/>
  <c r="G123"/>
  <c r="H122"/>
  <c r="G122"/>
  <c r="I122"/>
  <c r="H121"/>
  <c r="J121"/>
  <c r="G121"/>
  <c r="H120"/>
  <c r="J120"/>
  <c r="G120"/>
  <c r="I120"/>
  <c r="H119"/>
  <c r="J119"/>
  <c r="G119"/>
  <c r="I119"/>
  <c r="H118"/>
  <c r="G118"/>
  <c r="H117"/>
  <c r="J117"/>
  <c r="G117"/>
  <c r="H116"/>
  <c r="J116"/>
  <c r="G116"/>
  <c r="H115"/>
  <c r="J115"/>
  <c r="G115"/>
  <c r="I115"/>
  <c r="H114"/>
  <c r="G114"/>
  <c r="I114"/>
  <c r="H113"/>
  <c r="J113"/>
  <c r="G113"/>
  <c r="I113"/>
  <c r="H112"/>
  <c r="G112"/>
  <c r="H111"/>
  <c r="J111"/>
  <c r="G111"/>
  <c r="I111"/>
  <c r="H110"/>
  <c r="J110"/>
  <c r="G110"/>
  <c r="H109"/>
  <c r="J109"/>
  <c r="G109"/>
  <c r="I109"/>
  <c r="H108"/>
  <c r="G108"/>
  <c r="H107"/>
  <c r="J107"/>
  <c r="G107"/>
  <c r="H106"/>
  <c r="G106"/>
  <c r="I106"/>
  <c r="H105"/>
  <c r="J105"/>
  <c r="G105"/>
  <c r="I105"/>
  <c r="H104"/>
  <c r="G104"/>
  <c r="I104"/>
  <c r="H103"/>
  <c r="J103"/>
  <c r="G103"/>
  <c r="I103"/>
  <c r="H102"/>
  <c r="G102"/>
  <c r="H101"/>
  <c r="J101"/>
  <c r="G101"/>
  <c r="I101"/>
  <c r="H100"/>
  <c r="J100"/>
  <c r="G100"/>
  <c r="I100"/>
  <c r="H99"/>
  <c r="J99"/>
  <c r="G99"/>
  <c r="H98"/>
  <c r="G98"/>
  <c r="H97"/>
  <c r="J97"/>
  <c r="G97"/>
  <c r="I97"/>
  <c r="H96"/>
  <c r="G96"/>
  <c r="I96"/>
  <c r="H95"/>
  <c r="J95"/>
  <c r="G95"/>
  <c r="I95"/>
  <c r="H94"/>
  <c r="G94"/>
  <c r="H93"/>
  <c r="J93"/>
  <c r="G93"/>
  <c r="I93"/>
  <c r="H92"/>
  <c r="J92"/>
  <c r="G92"/>
  <c r="H91"/>
  <c r="J91"/>
  <c r="G91"/>
  <c r="I91"/>
  <c r="H90"/>
  <c r="G90"/>
  <c r="H89"/>
  <c r="J89"/>
  <c r="G89"/>
  <c r="H88"/>
  <c r="G88"/>
  <c r="I88"/>
  <c r="H87"/>
  <c r="J87"/>
  <c r="G87"/>
  <c r="I87"/>
  <c r="H86"/>
  <c r="G86"/>
  <c r="I86"/>
  <c r="H85"/>
  <c r="J85"/>
  <c r="G85"/>
  <c r="I85"/>
  <c r="H84"/>
  <c r="J84"/>
  <c r="G84"/>
  <c r="I84"/>
  <c r="K84"/>
  <c r="H83"/>
  <c r="J83"/>
  <c r="G83"/>
  <c r="H82"/>
  <c r="J82"/>
  <c r="G82"/>
  <c r="I82"/>
  <c r="H81"/>
  <c r="J81"/>
  <c r="G81"/>
  <c r="H80"/>
  <c r="G80"/>
  <c r="I80"/>
  <c r="H79"/>
  <c r="J79"/>
  <c r="G79"/>
  <c r="I79"/>
  <c r="K79"/>
  <c r="H78"/>
  <c r="J78"/>
  <c r="G78"/>
  <c r="H77"/>
  <c r="J77"/>
  <c r="G77"/>
  <c r="I77"/>
  <c r="H76"/>
  <c r="J76"/>
  <c r="G76"/>
  <c r="I76"/>
  <c r="H75"/>
  <c r="J75"/>
  <c r="G75"/>
  <c r="H74"/>
  <c r="J74"/>
  <c r="G74"/>
  <c r="H73"/>
  <c r="J73"/>
  <c r="G73"/>
  <c r="I73"/>
  <c r="H72"/>
  <c r="J72"/>
  <c r="G72"/>
  <c r="H71"/>
  <c r="J71"/>
  <c r="G71"/>
  <c r="H70"/>
  <c r="J70"/>
  <c r="G70"/>
  <c r="I70"/>
  <c r="H69"/>
  <c r="J69"/>
  <c r="G69"/>
  <c r="H68"/>
  <c r="J68"/>
  <c r="G68"/>
  <c r="H67"/>
  <c r="J67"/>
  <c r="G67"/>
  <c r="I67"/>
  <c r="H66"/>
  <c r="J66"/>
  <c r="G66"/>
  <c r="H65"/>
  <c r="J65"/>
  <c r="G65"/>
  <c r="I65"/>
  <c r="H64"/>
  <c r="G64"/>
  <c r="H63"/>
  <c r="J63"/>
  <c r="G63"/>
  <c r="H62"/>
  <c r="G62"/>
  <c r="H61"/>
  <c r="J61"/>
  <c r="G61"/>
  <c r="H60"/>
  <c r="G60"/>
  <c r="H59"/>
  <c r="J59"/>
  <c r="G59"/>
  <c r="H58"/>
  <c r="J58"/>
  <c r="G58"/>
  <c r="I58"/>
  <c r="H57"/>
  <c r="J57"/>
  <c r="G57"/>
  <c r="H56"/>
  <c r="J56"/>
  <c r="G56"/>
  <c r="H55"/>
  <c r="J55"/>
  <c r="G55"/>
  <c r="I55"/>
  <c r="H54"/>
  <c r="G54"/>
  <c r="H53"/>
  <c r="J53"/>
  <c r="G53"/>
  <c r="H52"/>
  <c r="G52"/>
  <c r="H51"/>
  <c r="J51"/>
  <c r="G51"/>
  <c r="I51"/>
  <c r="H50"/>
  <c r="J50"/>
  <c r="G50"/>
  <c r="I50"/>
  <c r="H49"/>
  <c r="J49"/>
  <c r="G49"/>
  <c r="I49"/>
  <c r="H48"/>
  <c r="J48"/>
  <c r="G48"/>
  <c r="H47"/>
  <c r="J47"/>
  <c r="G47"/>
  <c r="I47"/>
  <c r="H46"/>
  <c r="J46"/>
  <c r="G46"/>
  <c r="H45"/>
  <c r="J45"/>
  <c r="G45"/>
  <c r="I45"/>
  <c r="H44"/>
  <c r="G44"/>
  <c r="H43"/>
  <c r="J43"/>
  <c r="G43"/>
  <c r="I43"/>
  <c r="H42"/>
  <c r="J42"/>
  <c r="G42"/>
  <c r="H41"/>
  <c r="J41"/>
  <c r="G41"/>
  <c r="I41"/>
  <c r="H40"/>
  <c r="J40"/>
  <c r="G40"/>
  <c r="H39"/>
  <c r="J39"/>
  <c r="G39"/>
  <c r="I39"/>
  <c r="H38"/>
  <c r="G38"/>
  <c r="I38"/>
  <c r="H37"/>
  <c r="J37"/>
  <c r="G37"/>
  <c r="I37"/>
  <c r="H36"/>
  <c r="J36"/>
  <c r="G36"/>
  <c r="H35"/>
  <c r="J35"/>
  <c r="G35"/>
  <c r="I35"/>
  <c r="H34"/>
  <c r="G34"/>
  <c r="I34"/>
  <c r="H33"/>
  <c r="G33"/>
  <c r="I33"/>
  <c r="H32"/>
  <c r="G32"/>
  <c r="H31"/>
  <c r="J31"/>
  <c r="G31"/>
  <c r="I31"/>
  <c r="H30"/>
  <c r="G30"/>
  <c r="H29"/>
  <c r="J29"/>
  <c r="G29"/>
  <c r="H28"/>
  <c r="J28"/>
  <c r="G28"/>
  <c r="I28"/>
  <c r="H27"/>
  <c r="J27"/>
  <c r="G27"/>
  <c r="H26"/>
  <c r="G26"/>
  <c r="I26"/>
  <c r="H25"/>
  <c r="J25"/>
  <c r="G25"/>
  <c r="I25"/>
  <c r="H24"/>
  <c r="G24"/>
  <c r="H23"/>
  <c r="J23"/>
  <c r="G23"/>
  <c r="I23"/>
  <c r="H22"/>
  <c r="J22"/>
  <c r="G22"/>
  <c r="I22"/>
  <c r="H21"/>
  <c r="J21"/>
  <c r="G21"/>
  <c r="I21"/>
  <c r="K21"/>
  <c r="H20"/>
  <c r="G20"/>
  <c r="I20"/>
  <c r="H19"/>
  <c r="J19"/>
  <c r="G19"/>
  <c r="I19"/>
  <c r="H18"/>
  <c r="G18"/>
  <c r="I18"/>
  <c r="H17"/>
  <c r="J17"/>
  <c r="G17"/>
  <c r="I17"/>
  <c r="H16"/>
  <c r="J16"/>
  <c r="G16"/>
  <c r="H15"/>
  <c r="J15"/>
  <c r="G15"/>
  <c r="I15"/>
  <c r="H14"/>
  <c r="J14"/>
  <c r="G14"/>
  <c r="I14"/>
  <c r="H13"/>
  <c r="J13"/>
  <c r="G13"/>
  <c r="I13"/>
  <c r="H12"/>
  <c r="G12"/>
  <c r="I12"/>
  <c r="F11"/>
  <c r="E11"/>
  <c r="D11"/>
  <c r="D29" i="13" a="1"/>
  <c r="D29"/>
  <c r="H29"/>
  <c r="D28" a="1"/>
  <c r="D28"/>
  <c r="D27" a="1"/>
  <c r="D27"/>
  <c r="D26" a="1"/>
  <c r="D26"/>
  <c r="D25" a="1"/>
  <c r="D25"/>
  <c r="F25"/>
  <c r="D24" a="1"/>
  <c r="D24"/>
  <c r="D23" a="1"/>
  <c r="D23"/>
  <c r="D22" a="1"/>
  <c r="D22"/>
  <c r="D21" a="1"/>
  <c r="D21"/>
  <c r="F21"/>
  <c r="D20" a="1"/>
  <c r="D20"/>
  <c r="H20"/>
  <c r="D19" a="1"/>
  <c r="D19"/>
  <c r="F19"/>
  <c r="D18" a="1"/>
  <c r="D18"/>
  <c r="D17" a="1"/>
  <c r="D17"/>
  <c r="D16" a="1"/>
  <c r="D16"/>
  <c r="D15" a="1"/>
  <c r="D15"/>
  <c r="D14" a="1"/>
  <c r="D14"/>
  <c r="F14"/>
  <c r="D13" a="1"/>
  <c r="D13"/>
  <c r="H13"/>
  <c r="D12" a="1"/>
  <c r="D12"/>
  <c r="D11" a="1"/>
  <c r="D11"/>
  <c r="D10" a="1"/>
  <c r="D10"/>
  <c r="G10"/>
  <c r="D9" a="1"/>
  <c r="D9"/>
  <c r="D8" a="1"/>
  <c r="D8"/>
  <c r="D7" a="1"/>
  <c r="D7"/>
  <c r="F7"/>
  <c r="H36"/>
  <c r="G36"/>
  <c r="F36"/>
  <c r="C36"/>
  <c r="C34"/>
  <c r="C33"/>
  <c r="H32"/>
  <c r="G32"/>
  <c r="F32"/>
  <c r="C32"/>
  <c r="H30"/>
  <c r="G30"/>
  <c r="F30"/>
  <c r="C30"/>
  <c r="G20"/>
  <c r="F20"/>
  <c r="C8"/>
  <c r="C7"/>
  <c r="K500" i="5"/>
  <c r="J500"/>
  <c r="K499"/>
  <c r="J499"/>
  <c r="K498"/>
  <c r="J498"/>
  <c r="K497"/>
  <c r="J497"/>
  <c r="K496"/>
  <c r="J496"/>
  <c r="K495"/>
  <c r="J495"/>
  <c r="K494"/>
  <c r="J494"/>
  <c r="K493"/>
  <c r="J493"/>
  <c r="K492"/>
  <c r="J492"/>
  <c r="K491"/>
  <c r="J491"/>
  <c r="K490"/>
  <c r="J490"/>
  <c r="K489"/>
  <c r="J489"/>
  <c r="K488"/>
  <c r="J488"/>
  <c r="K487"/>
  <c r="J487"/>
  <c r="K486"/>
  <c r="J486"/>
  <c r="K485"/>
  <c r="J485"/>
  <c r="K484"/>
  <c r="J484"/>
  <c r="K483"/>
  <c r="J483"/>
  <c r="K482"/>
  <c r="J482"/>
  <c r="K481"/>
  <c r="J481"/>
  <c r="K480"/>
  <c r="J480"/>
  <c r="K479"/>
  <c r="J479"/>
  <c r="K478"/>
  <c r="J478"/>
  <c r="K477"/>
  <c r="J477"/>
  <c r="K476"/>
  <c r="J476"/>
  <c r="K475"/>
  <c r="J475"/>
  <c r="K474"/>
  <c r="J474"/>
  <c r="K473"/>
  <c r="J473"/>
  <c r="K472"/>
  <c r="J472"/>
  <c r="K471"/>
  <c r="J471"/>
  <c r="K470"/>
  <c r="J470"/>
  <c r="K469"/>
  <c r="J469"/>
  <c r="K468"/>
  <c r="J468"/>
  <c r="K467"/>
  <c r="J467"/>
  <c r="K466"/>
  <c r="J466"/>
  <c r="K465"/>
  <c r="J465"/>
  <c r="K464"/>
  <c r="J464"/>
  <c r="K463"/>
  <c r="J463"/>
  <c r="K462"/>
  <c r="J462"/>
  <c r="K461"/>
  <c r="J461"/>
  <c r="K460"/>
  <c r="J460"/>
  <c r="K459"/>
  <c r="J459"/>
  <c r="K458"/>
  <c r="J458"/>
  <c r="K457"/>
  <c r="J457"/>
  <c r="K456"/>
  <c r="J456"/>
  <c r="K455"/>
  <c r="J455"/>
  <c r="K454"/>
  <c r="J454"/>
  <c r="K453"/>
  <c r="J453"/>
  <c r="K452"/>
  <c r="J452"/>
  <c r="K451"/>
  <c r="J451"/>
  <c r="K450"/>
  <c r="J450"/>
  <c r="K449"/>
  <c r="J449"/>
  <c r="K448"/>
  <c r="J448"/>
  <c r="K447"/>
  <c r="J447"/>
  <c r="K446"/>
  <c r="J446"/>
  <c r="K445"/>
  <c r="J445"/>
  <c r="K444"/>
  <c r="J444"/>
  <c r="K443"/>
  <c r="J443"/>
  <c r="K442"/>
  <c r="J442"/>
  <c r="K441"/>
  <c r="J441"/>
  <c r="K440"/>
  <c r="J440"/>
  <c r="K439"/>
  <c r="J439"/>
  <c r="K438"/>
  <c r="J438"/>
  <c r="K437"/>
  <c r="J437"/>
  <c r="K436"/>
  <c r="J436"/>
  <c r="K435"/>
  <c r="J435"/>
  <c r="K434"/>
  <c r="J434"/>
  <c r="K433"/>
  <c r="J433"/>
  <c r="K432"/>
  <c r="J432"/>
  <c r="K431"/>
  <c r="J431"/>
  <c r="K430"/>
  <c r="J430"/>
  <c r="K429"/>
  <c r="J429"/>
  <c r="K428"/>
  <c r="J428"/>
  <c r="K427"/>
  <c r="J427"/>
  <c r="K426"/>
  <c r="J426"/>
  <c r="K425"/>
  <c r="J425"/>
  <c r="K424"/>
  <c r="J424"/>
  <c r="K423"/>
  <c r="J423"/>
  <c r="K422"/>
  <c r="J422"/>
  <c r="K421"/>
  <c r="J421"/>
  <c r="K420"/>
  <c r="J420"/>
  <c r="K419"/>
  <c r="J419"/>
  <c r="K418"/>
  <c r="J418"/>
  <c r="K417"/>
  <c r="J417"/>
  <c r="K416"/>
  <c r="J416"/>
  <c r="K415"/>
  <c r="J415"/>
  <c r="K414"/>
  <c r="J414"/>
  <c r="K413"/>
  <c r="J413"/>
  <c r="K412"/>
  <c r="J412"/>
  <c r="K411"/>
  <c r="J411"/>
  <c r="K410"/>
  <c r="J410"/>
  <c r="K409"/>
  <c r="J409"/>
  <c r="K408"/>
  <c r="J408"/>
  <c r="K407"/>
  <c r="J407"/>
  <c r="K406"/>
  <c r="J406"/>
  <c r="K405"/>
  <c r="J405"/>
  <c r="K404"/>
  <c r="J404"/>
  <c r="K403"/>
  <c r="J403"/>
  <c r="K402"/>
  <c r="J402"/>
  <c r="K401"/>
  <c r="J401"/>
  <c r="K400"/>
  <c r="J400"/>
  <c r="K399"/>
  <c r="J399"/>
  <c r="K398"/>
  <c r="J398"/>
  <c r="K397"/>
  <c r="J397"/>
  <c r="K396"/>
  <c r="J396"/>
  <c r="K395"/>
  <c r="J395"/>
  <c r="K394"/>
  <c r="J394"/>
  <c r="K393"/>
  <c r="J393"/>
  <c r="K392"/>
  <c r="J392"/>
  <c r="K391"/>
  <c r="J391"/>
  <c r="K390"/>
  <c r="J390"/>
  <c r="K389"/>
  <c r="J389"/>
  <c r="K388"/>
  <c r="J388"/>
  <c r="K387"/>
  <c r="J387"/>
  <c r="K386"/>
  <c r="J386"/>
  <c r="K385"/>
  <c r="J385"/>
  <c r="K384"/>
  <c r="J384"/>
  <c r="K383"/>
  <c r="J383"/>
  <c r="K382"/>
  <c r="J382"/>
  <c r="K381"/>
  <c r="J381"/>
  <c r="K380"/>
  <c r="J380"/>
  <c r="K379"/>
  <c r="J379"/>
  <c r="K378"/>
  <c r="J378"/>
  <c r="K377"/>
  <c r="J377"/>
  <c r="K376"/>
  <c r="J376"/>
  <c r="K375"/>
  <c r="J375"/>
  <c r="K374"/>
  <c r="J374"/>
  <c r="K373"/>
  <c r="J373"/>
  <c r="K372"/>
  <c r="J372"/>
  <c r="K371"/>
  <c r="J371"/>
  <c r="K370"/>
  <c r="J370"/>
  <c r="K369"/>
  <c r="J369"/>
  <c r="K368"/>
  <c r="J368"/>
  <c r="K367"/>
  <c r="J367"/>
  <c r="K366"/>
  <c r="J366"/>
  <c r="K365"/>
  <c r="J365"/>
  <c r="K364"/>
  <c r="J364"/>
  <c r="K363"/>
  <c r="J363"/>
  <c r="K362"/>
  <c r="J362"/>
  <c r="K361"/>
  <c r="J361"/>
  <c r="K360"/>
  <c r="J360"/>
  <c r="K359"/>
  <c r="J359"/>
  <c r="K358"/>
  <c r="J358"/>
  <c r="K357"/>
  <c r="J357"/>
  <c r="K356"/>
  <c r="J356"/>
  <c r="K355"/>
  <c r="J355"/>
  <c r="K354"/>
  <c r="J354"/>
  <c r="K353"/>
  <c r="J353"/>
  <c r="K352"/>
  <c r="J352"/>
  <c r="K351"/>
  <c r="J351"/>
  <c r="K350"/>
  <c r="J350"/>
  <c r="K349"/>
  <c r="J349"/>
  <c r="K348"/>
  <c r="J348"/>
  <c r="K347"/>
  <c r="J347"/>
  <c r="K346"/>
  <c r="J346"/>
  <c r="K345"/>
  <c r="J345"/>
  <c r="K344"/>
  <c r="J344"/>
  <c r="K343"/>
  <c r="J343"/>
  <c r="K342"/>
  <c r="J342"/>
  <c r="K341"/>
  <c r="J341"/>
  <c r="K340"/>
  <c r="J340"/>
  <c r="K339"/>
  <c r="J339"/>
  <c r="K338"/>
  <c r="J338"/>
  <c r="K337"/>
  <c r="J337"/>
  <c r="K336"/>
  <c r="J336"/>
  <c r="K335"/>
  <c r="J335"/>
  <c r="K334"/>
  <c r="J334"/>
  <c r="K333"/>
  <c r="J333"/>
  <c r="K332"/>
  <c r="J332"/>
  <c r="K331"/>
  <c r="J331"/>
  <c r="K330"/>
  <c r="J330"/>
  <c r="K329"/>
  <c r="J329"/>
  <c r="K328"/>
  <c r="J328"/>
  <c r="K327"/>
  <c r="J327"/>
  <c r="K326"/>
  <c r="J326"/>
  <c r="K325"/>
  <c r="J325"/>
  <c r="K324"/>
  <c r="J324"/>
  <c r="K323"/>
  <c r="J323"/>
  <c r="K322"/>
  <c r="J322"/>
  <c r="K321"/>
  <c r="J321"/>
  <c r="K320"/>
  <c r="J320"/>
  <c r="K319"/>
  <c r="J319"/>
  <c r="K318"/>
  <c r="J318"/>
  <c r="K317"/>
  <c r="J317"/>
  <c r="K316"/>
  <c r="J316"/>
  <c r="K315"/>
  <c r="J315"/>
  <c r="K314"/>
  <c r="J314"/>
  <c r="K313"/>
  <c r="J313"/>
  <c r="K312"/>
  <c r="J312"/>
  <c r="K311"/>
  <c r="J311"/>
  <c r="K310"/>
  <c r="J310"/>
  <c r="K309"/>
  <c r="J309"/>
  <c r="K308"/>
  <c r="J308"/>
  <c r="K307"/>
  <c r="J307"/>
  <c r="K306"/>
  <c r="J306"/>
  <c r="K305"/>
  <c r="J305"/>
  <c r="K304"/>
  <c r="J304"/>
  <c r="K303"/>
  <c r="J303"/>
  <c r="K302"/>
  <c r="J302"/>
  <c r="K301"/>
  <c r="J301"/>
  <c r="K300"/>
  <c r="J300"/>
  <c r="K299"/>
  <c r="J299"/>
  <c r="K298"/>
  <c r="J298"/>
  <c r="K297"/>
  <c r="J297"/>
  <c r="A297"/>
  <c r="K296"/>
  <c r="J296"/>
  <c r="K295"/>
  <c r="J295"/>
  <c r="A295"/>
  <c r="K294"/>
  <c r="J294"/>
  <c r="K293"/>
  <c r="J293"/>
  <c r="A293"/>
  <c r="K292"/>
  <c r="J292"/>
  <c r="A292"/>
  <c r="K291"/>
  <c r="J291"/>
  <c r="A291"/>
  <c r="K290"/>
  <c r="J290"/>
  <c r="K289"/>
  <c r="J289"/>
  <c r="K288"/>
  <c r="J288"/>
  <c r="A288"/>
  <c r="K287"/>
  <c r="J287"/>
  <c r="K286"/>
  <c r="J286"/>
  <c r="K285"/>
  <c r="J285"/>
  <c r="K284"/>
  <c r="J284"/>
  <c r="A284"/>
  <c r="K283"/>
  <c r="J283"/>
  <c r="K282"/>
  <c r="J282"/>
  <c r="K281"/>
  <c r="J281"/>
  <c r="A281"/>
  <c r="K280"/>
  <c r="J280"/>
  <c r="A280"/>
  <c r="K279"/>
  <c r="J279"/>
  <c r="A279"/>
  <c r="K278"/>
  <c r="J278"/>
  <c r="K277"/>
  <c r="J277"/>
  <c r="A277"/>
  <c r="K276"/>
  <c r="J276"/>
  <c r="K275"/>
  <c r="J275"/>
  <c r="A275"/>
  <c r="K274"/>
  <c r="J274"/>
  <c r="A274"/>
  <c r="K273"/>
  <c r="J273"/>
  <c r="A273"/>
  <c r="K272"/>
  <c r="J272"/>
  <c r="K271"/>
  <c r="J271"/>
  <c r="A271"/>
  <c r="K270"/>
  <c r="J270"/>
  <c r="K269"/>
  <c r="J269"/>
  <c r="A269"/>
  <c r="K268"/>
  <c r="J268"/>
  <c r="A268"/>
  <c r="K267"/>
  <c r="J267"/>
  <c r="A267"/>
  <c r="K266"/>
  <c r="J266"/>
  <c r="K265"/>
  <c r="J265"/>
  <c r="A265"/>
  <c r="K264"/>
  <c r="J264"/>
  <c r="K263"/>
  <c r="J263"/>
  <c r="K262"/>
  <c r="J262"/>
  <c r="K261"/>
  <c r="J261"/>
  <c r="A261"/>
  <c r="K260"/>
  <c r="J260"/>
  <c r="K259"/>
  <c r="J259"/>
  <c r="A259"/>
  <c r="K258"/>
  <c r="J258"/>
  <c r="A258"/>
  <c r="K257"/>
  <c r="J257"/>
  <c r="A257"/>
  <c r="K256"/>
  <c r="J256"/>
  <c r="K255"/>
  <c r="J255"/>
  <c r="K254"/>
  <c r="J254"/>
  <c r="K253"/>
  <c r="J253"/>
  <c r="A253"/>
  <c r="K252"/>
  <c r="J252"/>
  <c r="A252"/>
  <c r="K251"/>
  <c r="J251"/>
  <c r="A251"/>
  <c r="D251"/>
  <c r="K250"/>
  <c r="J250"/>
  <c r="A250"/>
  <c r="K249"/>
  <c r="J249"/>
  <c r="A249"/>
  <c r="D249"/>
  <c r="K248"/>
  <c r="J248"/>
  <c r="A248"/>
  <c r="K247"/>
  <c r="J247"/>
  <c r="A247"/>
  <c r="K246"/>
  <c r="J246"/>
  <c r="A246"/>
  <c r="C246"/>
  <c r="L246"/>
  <c r="K245"/>
  <c r="J245"/>
  <c r="K244"/>
  <c r="J244"/>
  <c r="K243"/>
  <c r="J243"/>
  <c r="K242"/>
  <c r="J242"/>
  <c r="A242"/>
  <c r="K241"/>
  <c r="J241"/>
  <c r="K240"/>
  <c r="J240"/>
  <c r="A240"/>
  <c r="K239"/>
  <c r="J239"/>
  <c r="K238"/>
  <c r="J238"/>
  <c r="A238"/>
  <c r="K237"/>
  <c r="J237"/>
  <c r="K236"/>
  <c r="J236"/>
  <c r="A236"/>
  <c r="K235"/>
  <c r="J235"/>
  <c r="K234"/>
  <c r="J234"/>
  <c r="A234"/>
  <c r="K233"/>
  <c r="J233"/>
  <c r="K232"/>
  <c r="J232"/>
  <c r="A232"/>
  <c r="G232"/>
  <c r="K231"/>
  <c r="J231"/>
  <c r="A231"/>
  <c r="K230"/>
  <c r="J230"/>
  <c r="A230"/>
  <c r="K229"/>
  <c r="J229"/>
  <c r="K228"/>
  <c r="J228"/>
  <c r="K227"/>
  <c r="J227"/>
  <c r="K226"/>
  <c r="J226"/>
  <c r="K225"/>
  <c r="J225"/>
  <c r="K224"/>
  <c r="J224"/>
  <c r="A224"/>
  <c r="K223"/>
  <c r="J223"/>
  <c r="K222"/>
  <c r="J222"/>
  <c r="K221"/>
  <c r="J221"/>
  <c r="A221"/>
  <c r="E221"/>
  <c r="K220"/>
  <c r="J220"/>
  <c r="K219"/>
  <c r="J219"/>
  <c r="K218"/>
  <c r="J218"/>
  <c r="K217"/>
  <c r="J217"/>
  <c r="A217"/>
  <c r="K216"/>
  <c r="J216"/>
  <c r="A216"/>
  <c r="K215"/>
  <c r="J215"/>
  <c r="K214"/>
  <c r="J214"/>
  <c r="K213"/>
  <c r="J213"/>
  <c r="A213"/>
  <c r="K212"/>
  <c r="J212"/>
  <c r="A212"/>
  <c r="K211"/>
  <c r="J211"/>
  <c r="A211"/>
  <c r="K210"/>
  <c r="J210"/>
  <c r="K209"/>
  <c r="J209"/>
  <c r="A209"/>
  <c r="K208"/>
  <c r="J208"/>
  <c r="K207"/>
  <c r="J207"/>
  <c r="K206"/>
  <c r="J206"/>
  <c r="A206"/>
  <c r="K205"/>
  <c r="J205"/>
  <c r="A205"/>
  <c r="K204"/>
  <c r="J204"/>
  <c r="K203"/>
  <c r="J203"/>
  <c r="K202"/>
  <c r="J202"/>
  <c r="A202"/>
  <c r="K201"/>
  <c r="J201"/>
  <c r="A201"/>
  <c r="K200"/>
  <c r="J200"/>
  <c r="K199"/>
  <c r="J199"/>
  <c r="A199"/>
  <c r="K198"/>
  <c r="J198"/>
  <c r="A198"/>
  <c r="K197"/>
  <c r="J197"/>
  <c r="K196"/>
  <c r="J196"/>
  <c r="A196"/>
  <c r="K195"/>
  <c r="J195"/>
  <c r="A195"/>
  <c r="K194"/>
  <c r="J194"/>
  <c r="A194"/>
  <c r="K193"/>
  <c r="J193"/>
  <c r="A193"/>
  <c r="K192"/>
  <c r="J192"/>
  <c r="A192"/>
  <c r="K191"/>
  <c r="J191"/>
  <c r="A191"/>
  <c r="K190"/>
  <c r="J190"/>
  <c r="A190"/>
  <c r="C190"/>
  <c r="L190"/>
  <c r="K189"/>
  <c r="J189"/>
  <c r="K188"/>
  <c r="J188"/>
  <c r="K187"/>
  <c r="J187"/>
  <c r="A187"/>
  <c r="K186"/>
  <c r="J186"/>
  <c r="K185"/>
  <c r="J185"/>
  <c r="K184"/>
  <c r="J184"/>
  <c r="A184"/>
  <c r="K183"/>
  <c r="J183"/>
  <c r="K182"/>
  <c r="J182"/>
  <c r="K181"/>
  <c r="J181"/>
  <c r="A181"/>
  <c r="K180"/>
  <c r="J180"/>
  <c r="A180"/>
  <c r="K179"/>
  <c r="J179"/>
  <c r="K178"/>
  <c r="J178"/>
  <c r="A178"/>
  <c r="K177"/>
  <c r="J177"/>
  <c r="K176"/>
  <c r="J176"/>
  <c r="A176"/>
  <c r="E176"/>
  <c r="K175"/>
  <c r="J175"/>
  <c r="K174"/>
  <c r="J174"/>
  <c r="A174"/>
  <c r="K173"/>
  <c r="J173"/>
  <c r="A173"/>
  <c r="K172"/>
  <c r="J172"/>
  <c r="K171"/>
  <c r="J171"/>
  <c r="A171"/>
  <c r="K170"/>
  <c r="J170"/>
  <c r="K169"/>
  <c r="J169"/>
  <c r="A169"/>
  <c r="K168"/>
  <c r="J168"/>
  <c r="A168"/>
  <c r="K167"/>
  <c r="J167"/>
  <c r="K166"/>
  <c r="J166"/>
  <c r="A166"/>
  <c r="K165"/>
  <c r="J165"/>
  <c r="A165"/>
  <c r="K164"/>
  <c r="J164"/>
  <c r="A164"/>
  <c r="K163"/>
  <c r="J163"/>
  <c r="K162"/>
  <c r="J162"/>
  <c r="A162"/>
  <c r="K161"/>
  <c r="J161"/>
  <c r="K160"/>
  <c r="J160"/>
  <c r="A160"/>
  <c r="K159"/>
  <c r="J159"/>
  <c r="K158"/>
  <c r="J158"/>
  <c r="K157"/>
  <c r="J157"/>
  <c r="A157"/>
  <c r="K156"/>
  <c r="J156"/>
  <c r="A156"/>
  <c r="K155"/>
  <c r="J155"/>
  <c r="K154"/>
  <c r="J154"/>
  <c r="K153"/>
  <c r="J153"/>
  <c r="A153"/>
  <c r="K152"/>
  <c r="J152"/>
  <c r="A152"/>
  <c r="K151"/>
  <c r="J151"/>
  <c r="K150"/>
  <c r="J150"/>
  <c r="A150"/>
  <c r="K149"/>
  <c r="J149"/>
  <c r="K148"/>
  <c r="J148"/>
  <c r="A148"/>
  <c r="K147"/>
  <c r="J147"/>
  <c r="A147"/>
  <c r="K146"/>
  <c r="J146"/>
  <c r="A146"/>
  <c r="G146"/>
  <c r="K145"/>
  <c r="J145"/>
  <c r="K144"/>
  <c r="J144"/>
  <c r="A144"/>
  <c r="K143"/>
  <c r="J143"/>
  <c r="A143"/>
  <c r="K142"/>
  <c r="J142"/>
  <c r="K141"/>
  <c r="J141"/>
  <c r="A141"/>
  <c r="K140"/>
  <c r="J140"/>
  <c r="A140"/>
  <c r="K139"/>
  <c r="J139"/>
  <c r="K138"/>
  <c r="J138"/>
  <c r="A138"/>
  <c r="K137"/>
  <c r="J137"/>
  <c r="K136"/>
  <c r="J136"/>
  <c r="A136"/>
  <c r="K135"/>
  <c r="J135"/>
  <c r="K134"/>
  <c r="J134"/>
  <c r="A134"/>
  <c r="K133"/>
  <c r="J133"/>
  <c r="K132"/>
  <c r="J132"/>
  <c r="A132"/>
  <c r="K131"/>
  <c r="J131"/>
  <c r="K130"/>
  <c r="J130"/>
  <c r="A130"/>
  <c r="K129"/>
  <c r="J129"/>
  <c r="K128"/>
  <c r="J128"/>
  <c r="A128"/>
  <c r="K127"/>
  <c r="J127"/>
  <c r="K126"/>
  <c r="J126"/>
  <c r="A126"/>
  <c r="K125"/>
  <c r="J125"/>
  <c r="K124"/>
  <c r="J124"/>
  <c r="A124"/>
  <c r="K123"/>
  <c r="J123"/>
  <c r="K122"/>
  <c r="J122"/>
  <c r="K121"/>
  <c r="J121"/>
  <c r="A121"/>
  <c r="D121"/>
  <c r="K120"/>
  <c r="J120"/>
  <c r="A120"/>
  <c r="K119"/>
  <c r="J119"/>
  <c r="A119"/>
  <c r="K118"/>
  <c r="J118"/>
  <c r="A118"/>
  <c r="K117"/>
  <c r="J117"/>
  <c r="A117"/>
  <c r="K116"/>
  <c r="J116"/>
  <c r="A116"/>
  <c r="C116"/>
  <c r="L116"/>
  <c r="K115"/>
  <c r="J115"/>
  <c r="K114"/>
  <c r="J114"/>
  <c r="A114"/>
  <c r="K113"/>
  <c r="J113"/>
  <c r="A113"/>
  <c r="K112"/>
  <c r="J112"/>
  <c r="A112"/>
  <c r="K111"/>
  <c r="J111"/>
  <c r="A111"/>
  <c r="C111"/>
  <c r="L111"/>
  <c r="K110"/>
  <c r="J110"/>
  <c r="K109"/>
  <c r="J109"/>
  <c r="A109"/>
  <c r="K108"/>
  <c r="J108"/>
  <c r="A108"/>
  <c r="K107"/>
  <c r="J107"/>
  <c r="K106"/>
  <c r="J106"/>
  <c r="A106"/>
  <c r="K105"/>
  <c r="J105"/>
  <c r="A105"/>
  <c r="I105"/>
  <c r="K104"/>
  <c r="J104"/>
  <c r="A104"/>
  <c r="K103"/>
  <c r="J103"/>
  <c r="A103"/>
  <c r="H103"/>
  <c r="K102"/>
  <c r="J102"/>
  <c r="K101"/>
  <c r="J101"/>
  <c r="A101"/>
  <c r="K100"/>
  <c r="J100"/>
  <c r="A100"/>
  <c r="K99"/>
  <c r="J99"/>
  <c r="A99"/>
  <c r="K98"/>
  <c r="J98"/>
  <c r="A98"/>
  <c r="K97"/>
  <c r="J97"/>
  <c r="A97"/>
  <c r="K96"/>
  <c r="J96"/>
  <c r="K95"/>
  <c r="J95"/>
  <c r="A95"/>
  <c r="D95"/>
  <c r="K94"/>
  <c r="J94"/>
  <c r="A94"/>
  <c r="K93"/>
  <c r="J93"/>
  <c r="A93"/>
  <c r="I93"/>
  <c r="K92"/>
  <c r="J92"/>
  <c r="K91"/>
  <c r="J91"/>
  <c r="K90"/>
  <c r="J90"/>
  <c r="K89"/>
  <c r="J89"/>
  <c r="A89"/>
  <c r="K88"/>
  <c r="J88"/>
  <c r="K87"/>
  <c r="J87"/>
  <c r="A87"/>
  <c r="K86"/>
  <c r="J86"/>
  <c r="K85"/>
  <c r="J85"/>
  <c r="A85"/>
  <c r="E85"/>
  <c r="K84"/>
  <c r="J84"/>
  <c r="K83"/>
  <c r="J83"/>
  <c r="A83"/>
  <c r="H83"/>
  <c r="K82"/>
  <c r="J82"/>
  <c r="A82"/>
  <c r="K81"/>
  <c r="J81"/>
  <c r="A81"/>
  <c r="K80"/>
  <c r="J80"/>
  <c r="A80"/>
  <c r="K79"/>
  <c r="J79"/>
  <c r="A79"/>
  <c r="K78"/>
  <c r="J78"/>
  <c r="K77"/>
  <c r="J77"/>
  <c r="A77"/>
  <c r="K76"/>
  <c r="J76"/>
  <c r="A76"/>
  <c r="K75"/>
  <c r="J75"/>
  <c r="A75"/>
  <c r="K74"/>
  <c r="J74"/>
  <c r="K73"/>
  <c r="J73"/>
  <c r="A73"/>
  <c r="G73"/>
  <c r="K72"/>
  <c r="J72"/>
  <c r="A72"/>
  <c r="K71"/>
  <c r="J71"/>
  <c r="A71"/>
  <c r="K70"/>
  <c r="J70"/>
  <c r="A70"/>
  <c r="K69"/>
  <c r="J69"/>
  <c r="A69"/>
  <c r="K68"/>
  <c r="J68"/>
  <c r="K67"/>
  <c r="J67"/>
  <c r="A67"/>
  <c r="K66"/>
  <c r="J66"/>
  <c r="A66"/>
  <c r="K65"/>
  <c r="J65"/>
  <c r="A65"/>
  <c r="E65"/>
  <c r="K64"/>
  <c r="J64"/>
  <c r="K63"/>
  <c r="J63"/>
  <c r="A63"/>
  <c r="K62"/>
  <c r="J62"/>
  <c r="K61"/>
  <c r="J61"/>
  <c r="A61"/>
  <c r="K60"/>
  <c r="J60"/>
  <c r="A60"/>
  <c r="G60"/>
  <c r="K59"/>
  <c r="J59"/>
  <c r="A59"/>
  <c r="K58"/>
  <c r="J58"/>
  <c r="K57"/>
  <c r="J57"/>
  <c r="A57"/>
  <c r="K56"/>
  <c r="J56"/>
  <c r="K55"/>
  <c r="J55"/>
  <c r="A55"/>
  <c r="K54"/>
  <c r="J54"/>
  <c r="A54"/>
  <c r="I54"/>
  <c r="K53"/>
  <c r="J53"/>
  <c r="A53"/>
  <c r="K52"/>
  <c r="J52"/>
  <c r="K51"/>
  <c r="J51"/>
  <c r="A51"/>
  <c r="K50"/>
  <c r="J50"/>
  <c r="A50"/>
  <c r="K49"/>
  <c r="J49"/>
  <c r="A49"/>
  <c r="K48"/>
  <c r="J48"/>
  <c r="A48"/>
  <c r="D48"/>
  <c r="K47"/>
  <c r="J47"/>
  <c r="A47"/>
  <c r="K46"/>
  <c r="J46"/>
  <c r="K45"/>
  <c r="J45"/>
  <c r="A45"/>
  <c r="G45"/>
  <c r="K44"/>
  <c r="J44"/>
  <c r="A44"/>
  <c r="K43"/>
  <c r="J43"/>
  <c r="A43"/>
  <c r="K42"/>
  <c r="J42"/>
  <c r="A42"/>
  <c r="K41"/>
  <c r="J41"/>
  <c r="A41"/>
  <c r="K40"/>
  <c r="J40"/>
  <c r="K39"/>
  <c r="J39"/>
  <c r="A39"/>
  <c r="K38"/>
  <c r="J38"/>
  <c r="A38"/>
  <c r="I38"/>
  <c r="K37"/>
  <c r="J37"/>
  <c r="A37"/>
  <c r="K36"/>
  <c r="J36"/>
  <c r="A36"/>
  <c r="K35"/>
  <c r="J35"/>
  <c r="A35"/>
  <c r="K34"/>
  <c r="J34"/>
  <c r="A34"/>
  <c r="K33"/>
  <c r="J33"/>
  <c r="A33"/>
  <c r="K32"/>
  <c r="J32"/>
  <c r="A32"/>
  <c r="K31"/>
  <c r="J31"/>
  <c r="A31"/>
  <c r="K30"/>
  <c r="J30"/>
  <c r="A30"/>
  <c r="K29"/>
  <c r="J29"/>
  <c r="A29"/>
  <c r="K28"/>
  <c r="J28"/>
  <c r="A28"/>
  <c r="K27"/>
  <c r="J27"/>
  <c r="A27"/>
  <c r="K26"/>
  <c r="J26"/>
  <c r="A26"/>
  <c r="K25"/>
  <c r="J25"/>
  <c r="A25"/>
  <c r="K24"/>
  <c r="J24"/>
  <c r="A24"/>
  <c r="G24"/>
  <c r="K23"/>
  <c r="J23"/>
  <c r="A23"/>
  <c r="K22"/>
  <c r="J22"/>
  <c r="K21"/>
  <c r="J21"/>
  <c r="A21"/>
  <c r="G21"/>
  <c r="K20"/>
  <c r="J20"/>
  <c r="A20"/>
  <c r="C20"/>
  <c r="L20"/>
  <c r="K19"/>
  <c r="J19"/>
  <c r="A19"/>
  <c r="D19"/>
  <c r="K18"/>
  <c r="J18"/>
  <c r="A18"/>
  <c r="K17"/>
  <c r="J17"/>
  <c r="A17"/>
  <c r="K16"/>
  <c r="J16"/>
  <c r="A16"/>
  <c r="K15"/>
  <c r="J15"/>
  <c r="A15"/>
  <c r="K14"/>
  <c r="J14"/>
  <c r="A14"/>
  <c r="K13"/>
  <c r="J13"/>
  <c r="K12"/>
  <c r="J12"/>
  <c r="K11"/>
  <c r="J11"/>
  <c r="A11"/>
  <c r="I10"/>
  <c r="H10"/>
  <c r="G10"/>
  <c r="F10"/>
  <c r="E10"/>
  <c r="D10"/>
  <c r="L302" i="4"/>
  <c r="K302"/>
  <c r="L301"/>
  <c r="K301"/>
  <c r="L300"/>
  <c r="K300"/>
  <c r="L299"/>
  <c r="K299"/>
  <c r="L298"/>
  <c r="K298"/>
  <c r="A298"/>
  <c r="D298"/>
  <c r="L297"/>
  <c r="K297"/>
  <c r="L296"/>
  <c r="K296"/>
  <c r="A296"/>
  <c r="H296"/>
  <c r="L295"/>
  <c r="K295"/>
  <c r="L294"/>
  <c r="K294"/>
  <c r="L293"/>
  <c r="K293"/>
  <c r="A293"/>
  <c r="L292"/>
  <c r="K292"/>
  <c r="L291"/>
  <c r="K291"/>
  <c r="A291"/>
  <c r="F291"/>
  <c r="L290"/>
  <c r="K290"/>
  <c r="A290"/>
  <c r="L289"/>
  <c r="K289"/>
  <c r="A289"/>
  <c r="L288"/>
  <c r="K288"/>
  <c r="A288"/>
  <c r="F288"/>
  <c r="L287"/>
  <c r="K287"/>
  <c r="L286"/>
  <c r="K286"/>
  <c r="A286"/>
  <c r="F286"/>
  <c r="L285"/>
  <c r="K285"/>
  <c r="L284"/>
  <c r="K284"/>
  <c r="L283"/>
  <c r="K283"/>
  <c r="L282"/>
  <c r="K282"/>
  <c r="A282"/>
  <c r="D282"/>
  <c r="L281"/>
  <c r="K281"/>
  <c r="L280"/>
  <c r="K280"/>
  <c r="L279"/>
  <c r="K279"/>
  <c r="L278"/>
  <c r="K278"/>
  <c r="L277"/>
  <c r="K277"/>
  <c r="A277"/>
  <c r="L276"/>
  <c r="K276"/>
  <c r="L275"/>
  <c r="K275"/>
  <c r="A275"/>
  <c r="F275"/>
  <c r="L274"/>
  <c r="K274"/>
  <c r="L273"/>
  <c r="K273"/>
  <c r="A273"/>
  <c r="L272"/>
  <c r="K272"/>
  <c r="L271"/>
  <c r="K271"/>
  <c r="L270"/>
  <c r="K270"/>
  <c r="L269"/>
  <c r="K269"/>
  <c r="L268"/>
  <c r="K268"/>
  <c r="L267"/>
  <c r="K267"/>
  <c r="A267"/>
  <c r="L266"/>
  <c r="K266"/>
  <c r="L265"/>
  <c r="K265"/>
  <c r="L264"/>
  <c r="K264"/>
  <c r="L263"/>
  <c r="K263"/>
  <c r="L262"/>
  <c r="K262"/>
  <c r="L261"/>
  <c r="K261"/>
  <c r="L260"/>
  <c r="K260"/>
  <c r="L259"/>
  <c r="K259"/>
  <c r="A259"/>
  <c r="F259"/>
  <c r="L258"/>
  <c r="K258"/>
  <c r="L257"/>
  <c r="K257"/>
  <c r="L256"/>
  <c r="K256"/>
  <c r="L255"/>
  <c r="K255"/>
  <c r="A255"/>
  <c r="H255"/>
  <c r="L254"/>
  <c r="K254"/>
  <c r="A254"/>
  <c r="L253"/>
  <c r="K253"/>
  <c r="A253"/>
  <c r="L252"/>
  <c r="K252"/>
  <c r="L251"/>
  <c r="K251"/>
  <c r="A251"/>
  <c r="L250"/>
  <c r="K250"/>
  <c r="L249"/>
  <c r="K249"/>
  <c r="A249"/>
  <c r="E249"/>
  <c r="L248"/>
  <c r="K248"/>
  <c r="L247"/>
  <c r="K247"/>
  <c r="A247"/>
  <c r="L246"/>
  <c r="K246"/>
  <c r="L245"/>
  <c r="K245"/>
  <c r="A245"/>
  <c r="L244"/>
  <c r="K244"/>
  <c r="A244"/>
  <c r="L243"/>
  <c r="K243"/>
  <c r="A243"/>
  <c r="F243"/>
  <c r="L242"/>
  <c r="K242"/>
  <c r="L241"/>
  <c r="K241"/>
  <c r="L240"/>
  <c r="K240"/>
  <c r="A240"/>
  <c r="F240"/>
  <c r="L239"/>
  <c r="K239"/>
  <c r="L238"/>
  <c r="K238"/>
  <c r="A238"/>
  <c r="D238"/>
  <c r="L237"/>
  <c r="K237"/>
  <c r="A237"/>
  <c r="G237"/>
  <c r="L236"/>
  <c r="K236"/>
  <c r="L235"/>
  <c r="K235"/>
  <c r="A235"/>
  <c r="L234"/>
  <c r="K234"/>
  <c r="L233"/>
  <c r="K233"/>
  <c r="A233"/>
  <c r="L232"/>
  <c r="K232"/>
  <c r="L231"/>
  <c r="K231"/>
  <c r="A231"/>
  <c r="L230"/>
  <c r="K230"/>
  <c r="L229"/>
  <c r="K229"/>
  <c r="L228"/>
  <c r="K228"/>
  <c r="L227"/>
  <c r="K227"/>
  <c r="A227"/>
  <c r="F227"/>
  <c r="L226"/>
  <c r="K226"/>
  <c r="A226"/>
  <c r="L225"/>
  <c r="K225"/>
  <c r="A225"/>
  <c r="C225"/>
  <c r="M225"/>
  <c r="L224"/>
  <c r="K224"/>
  <c r="L223"/>
  <c r="K223"/>
  <c r="L222"/>
  <c r="K222"/>
  <c r="L221"/>
  <c r="K221"/>
  <c r="A221"/>
  <c r="L220"/>
  <c r="K220"/>
  <c r="L219"/>
  <c r="K219"/>
  <c r="A219"/>
  <c r="F219"/>
  <c r="L218"/>
  <c r="K218"/>
  <c r="L217"/>
  <c r="K217"/>
  <c r="A217"/>
  <c r="L216"/>
  <c r="K216"/>
  <c r="L215"/>
  <c r="K215"/>
  <c r="A215"/>
  <c r="L214"/>
  <c r="K214"/>
  <c r="L213"/>
  <c r="K213"/>
  <c r="A213"/>
  <c r="L212"/>
  <c r="K212"/>
  <c r="L211"/>
  <c r="K211"/>
  <c r="A211"/>
  <c r="F211"/>
  <c r="L210"/>
  <c r="K210"/>
  <c r="L209"/>
  <c r="K209"/>
  <c r="L208"/>
  <c r="K208"/>
  <c r="L207"/>
  <c r="K207"/>
  <c r="A207"/>
  <c r="L206"/>
  <c r="K206"/>
  <c r="L205"/>
  <c r="K205"/>
  <c r="A205"/>
  <c r="C205"/>
  <c r="M205"/>
  <c r="L204"/>
  <c r="K204"/>
  <c r="A204"/>
  <c r="L203"/>
  <c r="K203"/>
  <c r="A203"/>
  <c r="J203"/>
  <c r="L202"/>
  <c r="K202"/>
  <c r="A202"/>
  <c r="L201"/>
  <c r="K201"/>
  <c r="L200"/>
  <c r="K200"/>
  <c r="A200"/>
  <c r="E200"/>
  <c r="L199"/>
  <c r="K199"/>
  <c r="L198"/>
  <c r="K198"/>
  <c r="L197"/>
  <c r="K197"/>
  <c r="A197"/>
  <c r="L196"/>
  <c r="K196"/>
  <c r="L195"/>
  <c r="K195"/>
  <c r="A195"/>
  <c r="L194"/>
  <c r="K194"/>
  <c r="L193"/>
  <c r="K193"/>
  <c r="A193"/>
  <c r="L192"/>
  <c r="K192"/>
  <c r="L191"/>
  <c r="K191"/>
  <c r="A191"/>
  <c r="C191"/>
  <c r="M191"/>
  <c r="L190"/>
  <c r="K190"/>
  <c r="L189"/>
  <c r="K189"/>
  <c r="L188"/>
  <c r="K188"/>
  <c r="L187"/>
  <c r="K187"/>
  <c r="A187"/>
  <c r="J187"/>
  <c r="L186"/>
  <c r="K186"/>
  <c r="L185"/>
  <c r="K185"/>
  <c r="L184"/>
  <c r="K184"/>
  <c r="L183"/>
  <c r="K183"/>
  <c r="L182"/>
  <c r="K182"/>
  <c r="L181"/>
  <c r="K181"/>
  <c r="L180"/>
  <c r="K180"/>
  <c r="L179"/>
  <c r="K179"/>
  <c r="L178"/>
  <c r="K178"/>
  <c r="L177"/>
  <c r="K177"/>
  <c r="L176"/>
  <c r="K176"/>
  <c r="L175"/>
  <c r="K175"/>
  <c r="L174"/>
  <c r="K174"/>
  <c r="L173"/>
  <c r="K173"/>
  <c r="L172"/>
  <c r="K172"/>
  <c r="L171"/>
  <c r="K171"/>
  <c r="L170"/>
  <c r="K170"/>
  <c r="L169"/>
  <c r="K169"/>
  <c r="L168"/>
  <c r="K168"/>
  <c r="L167"/>
  <c r="K167"/>
  <c r="L166"/>
  <c r="K166"/>
  <c r="A166"/>
  <c r="L165"/>
  <c r="K165"/>
  <c r="A165"/>
  <c r="C165"/>
  <c r="M165"/>
  <c r="L164"/>
  <c r="K164"/>
  <c r="A164"/>
  <c r="L163"/>
  <c r="K163"/>
  <c r="L162"/>
  <c r="K162"/>
  <c r="A162"/>
  <c r="J162"/>
  <c r="L161"/>
  <c r="K161"/>
  <c r="L160"/>
  <c r="K160"/>
  <c r="A160"/>
  <c r="L159"/>
  <c r="K159"/>
  <c r="A159"/>
  <c r="L158"/>
  <c r="K158"/>
  <c r="A158"/>
  <c r="G158"/>
  <c r="L157"/>
  <c r="K157"/>
  <c r="L156"/>
  <c r="K156"/>
  <c r="A156"/>
  <c r="L155"/>
  <c r="K155"/>
  <c r="A155"/>
  <c r="I155"/>
  <c r="L154"/>
  <c r="K154"/>
  <c r="A154"/>
  <c r="L153"/>
  <c r="K153"/>
  <c r="L152"/>
  <c r="K152"/>
  <c r="A152"/>
  <c r="L151"/>
  <c r="K151"/>
  <c r="A151"/>
  <c r="H151"/>
  <c r="L150"/>
  <c r="K150"/>
  <c r="A150"/>
  <c r="L149"/>
  <c r="K149"/>
  <c r="A149"/>
  <c r="I149"/>
  <c r="L148"/>
  <c r="K148"/>
  <c r="A148"/>
  <c r="L147"/>
  <c r="K147"/>
  <c r="L146"/>
  <c r="K146"/>
  <c r="A146"/>
  <c r="L145"/>
  <c r="K145"/>
  <c r="L144"/>
  <c r="K144"/>
  <c r="A144"/>
  <c r="L143"/>
  <c r="K143"/>
  <c r="L142"/>
  <c r="K142"/>
  <c r="A142"/>
  <c r="L141"/>
  <c r="K141"/>
  <c r="A141"/>
  <c r="I141"/>
  <c r="L140"/>
  <c r="K140"/>
  <c r="A140"/>
  <c r="E140"/>
  <c r="L139"/>
  <c r="K139"/>
  <c r="A139"/>
  <c r="L138"/>
  <c r="K138"/>
  <c r="A138"/>
  <c r="L137"/>
  <c r="K137"/>
  <c r="L136"/>
  <c r="K136"/>
  <c r="A136"/>
  <c r="J136"/>
  <c r="L135"/>
  <c r="K135"/>
  <c r="L134"/>
  <c r="K134"/>
  <c r="A134"/>
  <c r="H134"/>
  <c r="L133"/>
  <c r="K133"/>
  <c r="L132"/>
  <c r="K132"/>
  <c r="A132"/>
  <c r="L131"/>
  <c r="K131"/>
  <c r="A131"/>
  <c r="L130"/>
  <c r="K130"/>
  <c r="A130"/>
  <c r="L129"/>
  <c r="K129"/>
  <c r="A129"/>
  <c r="G129"/>
  <c r="L128"/>
  <c r="K128"/>
  <c r="A128"/>
  <c r="C128"/>
  <c r="M128"/>
  <c r="L127"/>
  <c r="K127"/>
  <c r="A127"/>
  <c r="L126"/>
  <c r="K126"/>
  <c r="A126"/>
  <c r="L125"/>
  <c r="K125"/>
  <c r="A125"/>
  <c r="L124"/>
  <c r="K124"/>
  <c r="L123"/>
  <c r="K123"/>
  <c r="A123"/>
  <c r="L122"/>
  <c r="K122"/>
  <c r="A122"/>
  <c r="L121"/>
  <c r="K121"/>
  <c r="L120"/>
  <c r="K120"/>
  <c r="A120"/>
  <c r="L119"/>
  <c r="K119"/>
  <c r="L118"/>
  <c r="K118"/>
  <c r="A118"/>
  <c r="D118"/>
  <c r="L117"/>
  <c r="K117"/>
  <c r="A117"/>
  <c r="L116"/>
  <c r="K116"/>
  <c r="A116"/>
  <c r="L115"/>
  <c r="K115"/>
  <c r="A115"/>
  <c r="L114"/>
  <c r="K114"/>
  <c r="A114"/>
  <c r="D114"/>
  <c r="L113"/>
  <c r="K113"/>
  <c r="A113"/>
  <c r="L112"/>
  <c r="K112"/>
  <c r="A112"/>
  <c r="L111"/>
  <c r="K111"/>
  <c r="L110"/>
  <c r="K110"/>
  <c r="A110"/>
  <c r="L109"/>
  <c r="K109"/>
  <c r="A109"/>
  <c r="L108"/>
  <c r="K108"/>
  <c r="A108"/>
  <c r="F108"/>
  <c r="L107"/>
  <c r="K107"/>
  <c r="L106"/>
  <c r="K106"/>
  <c r="A106"/>
  <c r="D106"/>
  <c r="L105"/>
  <c r="K105"/>
  <c r="L104"/>
  <c r="K104"/>
  <c r="A104"/>
  <c r="L103"/>
  <c r="K103"/>
  <c r="A103"/>
  <c r="L102"/>
  <c r="K102"/>
  <c r="A102"/>
  <c r="L101"/>
  <c r="K101"/>
  <c r="A101"/>
  <c r="L100"/>
  <c r="K100"/>
  <c r="A100"/>
  <c r="L99"/>
  <c r="K99"/>
  <c r="A99"/>
  <c r="I99"/>
  <c r="L98"/>
  <c r="K98"/>
  <c r="A98"/>
  <c r="L97"/>
  <c r="K97"/>
  <c r="L96"/>
  <c r="K96"/>
  <c r="A96"/>
  <c r="L95"/>
  <c r="K95"/>
  <c r="L94"/>
  <c r="K94"/>
  <c r="A94"/>
  <c r="L93"/>
  <c r="K93"/>
  <c r="A93"/>
  <c r="L92"/>
  <c r="K92"/>
  <c r="L91"/>
  <c r="K91"/>
  <c r="A91"/>
  <c r="I91"/>
  <c r="L90"/>
  <c r="K90"/>
  <c r="A90"/>
  <c r="L89"/>
  <c r="K89"/>
  <c r="A89"/>
  <c r="L88"/>
  <c r="K88"/>
  <c r="A88"/>
  <c r="L87"/>
  <c r="K87"/>
  <c r="L86"/>
  <c r="K86"/>
  <c r="L85"/>
  <c r="K85"/>
  <c r="A85"/>
  <c r="L84"/>
  <c r="K84"/>
  <c r="A84"/>
  <c r="D84"/>
  <c r="L83"/>
  <c r="K83"/>
  <c r="A83"/>
  <c r="L82"/>
  <c r="K82"/>
  <c r="A82"/>
  <c r="L81"/>
  <c r="K81"/>
  <c r="A81"/>
  <c r="L80"/>
  <c r="K80"/>
  <c r="A80"/>
  <c r="L79"/>
  <c r="K79"/>
  <c r="A79"/>
  <c r="I79"/>
  <c r="L78"/>
  <c r="K78"/>
  <c r="A78"/>
  <c r="L77"/>
  <c r="K77"/>
  <c r="L76"/>
  <c r="K76"/>
  <c r="A76"/>
  <c r="L75"/>
  <c r="K75"/>
  <c r="A75"/>
  <c r="L74"/>
  <c r="K74"/>
  <c r="A74"/>
  <c r="L73"/>
  <c r="K73"/>
  <c r="A73"/>
  <c r="C73"/>
  <c r="M73"/>
  <c r="L72"/>
  <c r="K72"/>
  <c r="A72"/>
  <c r="L71"/>
  <c r="K71"/>
  <c r="A71"/>
  <c r="I71"/>
  <c r="L70"/>
  <c r="K70"/>
  <c r="A70"/>
  <c r="L69"/>
  <c r="K69"/>
  <c r="L68"/>
  <c r="K68"/>
  <c r="A68"/>
  <c r="L67"/>
  <c r="K67"/>
  <c r="L66"/>
  <c r="K66"/>
  <c r="A66"/>
  <c r="D66"/>
  <c r="L65"/>
  <c r="K65"/>
  <c r="L64"/>
  <c r="K64"/>
  <c r="A64"/>
  <c r="L63"/>
  <c r="K63"/>
  <c r="A63"/>
  <c r="L62"/>
  <c r="K62"/>
  <c r="A62"/>
  <c r="I62"/>
  <c r="L61"/>
  <c r="K61"/>
  <c r="A61"/>
  <c r="L60"/>
  <c r="K60"/>
  <c r="A60"/>
  <c r="J60"/>
  <c r="L59"/>
  <c r="K59"/>
  <c r="A59"/>
  <c r="I59"/>
  <c r="L58"/>
  <c r="K58"/>
  <c r="A58"/>
  <c r="D58"/>
  <c r="L57"/>
  <c r="K57"/>
  <c r="L56"/>
  <c r="K56"/>
  <c r="A56"/>
  <c r="L55"/>
  <c r="K55"/>
  <c r="L54"/>
  <c r="K54"/>
  <c r="A54"/>
  <c r="L53"/>
  <c r="K53"/>
  <c r="A53"/>
  <c r="L52"/>
  <c r="K52"/>
  <c r="A52"/>
  <c r="L51"/>
  <c r="K51"/>
  <c r="L50"/>
  <c r="K50"/>
  <c r="A50"/>
  <c r="E50"/>
  <c r="L49"/>
  <c r="K49"/>
  <c r="A49"/>
  <c r="L48"/>
  <c r="K48"/>
  <c r="A48"/>
  <c r="L47"/>
  <c r="K47"/>
  <c r="A47"/>
  <c r="G47"/>
  <c r="L46"/>
  <c r="K46"/>
  <c r="A46"/>
  <c r="L45"/>
  <c r="K45"/>
  <c r="A45"/>
  <c r="L44"/>
  <c r="K44"/>
  <c r="A44"/>
  <c r="L43"/>
  <c r="K43"/>
  <c r="L42"/>
  <c r="K42"/>
  <c r="A42"/>
  <c r="L41"/>
  <c r="K41"/>
  <c r="L40"/>
  <c r="K40"/>
  <c r="A40"/>
  <c r="L39"/>
  <c r="K39"/>
  <c r="A39"/>
  <c r="I39"/>
  <c r="L38"/>
  <c r="K38"/>
  <c r="A38"/>
  <c r="L37"/>
  <c r="K37"/>
  <c r="L36"/>
  <c r="K36"/>
  <c r="A36"/>
  <c r="L35"/>
  <c r="K35"/>
  <c r="A35"/>
  <c r="L34"/>
  <c r="K34"/>
  <c r="A34"/>
  <c r="L33"/>
  <c r="K33"/>
  <c r="A33"/>
  <c r="L32"/>
  <c r="K32"/>
  <c r="A32"/>
  <c r="L31"/>
  <c r="K31"/>
  <c r="L30"/>
  <c r="K30"/>
  <c r="A30"/>
  <c r="L29"/>
  <c r="K29"/>
  <c r="A29"/>
  <c r="L28"/>
  <c r="K28"/>
  <c r="A28"/>
  <c r="L27"/>
  <c r="K27"/>
  <c r="L26"/>
  <c r="K26"/>
  <c r="A26"/>
  <c r="L25"/>
  <c r="K25"/>
  <c r="A25"/>
  <c r="L24"/>
  <c r="K24"/>
  <c r="A24"/>
  <c r="F24"/>
  <c r="L23"/>
  <c r="K23"/>
  <c r="A23"/>
  <c r="L22"/>
  <c r="K22"/>
  <c r="L21"/>
  <c r="K21"/>
  <c r="A21"/>
  <c r="L20"/>
  <c r="K20"/>
  <c r="A20"/>
  <c r="L19"/>
  <c r="K19"/>
  <c r="A19"/>
  <c r="F19"/>
  <c r="L18"/>
  <c r="K18"/>
  <c r="A18"/>
  <c r="L17"/>
  <c r="K17"/>
  <c r="A17"/>
  <c r="L16"/>
  <c r="K16"/>
  <c r="A16"/>
  <c r="D16"/>
  <c r="L15"/>
  <c r="K15"/>
  <c r="A15"/>
  <c r="L14"/>
  <c r="K14"/>
  <c r="A14"/>
  <c r="L13"/>
  <c r="K13"/>
  <c r="A13"/>
  <c r="L12"/>
  <c r="K12"/>
  <c r="A12"/>
  <c r="L11"/>
  <c r="K11"/>
  <c r="A11"/>
  <c r="J10"/>
  <c r="I10"/>
  <c r="H10"/>
  <c r="G10"/>
  <c r="F10"/>
  <c r="E10"/>
  <c r="D10"/>
  <c r="D14" i="3" a="1"/>
  <c r="D14"/>
  <c r="F14"/>
  <c r="D13" a="1"/>
  <c r="D13"/>
  <c r="F13"/>
  <c r="D9" a="1"/>
  <c r="D9"/>
  <c r="F9"/>
  <c r="D12" a="1"/>
  <c r="D12"/>
  <c r="F12"/>
  <c r="D7" a="1"/>
  <c r="D7"/>
  <c r="F7"/>
  <c r="D10" a="1"/>
  <c r="D10"/>
  <c r="F10"/>
  <c r="D11" a="1"/>
  <c r="D11"/>
  <c r="F11"/>
  <c r="D8" a="1"/>
  <c r="D8"/>
  <c r="F8"/>
  <c r="D29" a="1"/>
  <c r="D29"/>
  <c r="F29"/>
  <c r="D28" a="1"/>
  <c r="D28"/>
  <c r="F28"/>
  <c r="D27" a="1"/>
  <c r="D27"/>
  <c r="F27"/>
  <c r="D26" a="1"/>
  <c r="D26"/>
  <c r="F26"/>
  <c r="D25" a="1"/>
  <c r="D25"/>
  <c r="F25"/>
  <c r="D24" a="1"/>
  <c r="D24"/>
  <c r="F24"/>
  <c r="D23" a="1"/>
  <c r="D23"/>
  <c r="F23"/>
  <c r="D22" a="1"/>
  <c r="D22"/>
  <c r="F22"/>
  <c r="D21" a="1"/>
  <c r="D21"/>
  <c r="F21"/>
  <c r="D20" a="1"/>
  <c r="D20"/>
  <c r="F20"/>
  <c r="D16" a="1"/>
  <c r="D16"/>
  <c r="F16"/>
  <c r="D15" a="1"/>
  <c r="D15"/>
  <c r="F15"/>
  <c r="D19" a="1"/>
  <c r="D19"/>
  <c r="F19"/>
  <c r="D18" a="1"/>
  <c r="D18"/>
  <c r="F18"/>
  <c r="D17" a="1"/>
  <c r="D17"/>
  <c r="F17"/>
  <c r="F33"/>
  <c r="C33"/>
  <c r="F31"/>
  <c r="C31"/>
  <c r="F30"/>
  <c r="C30"/>
  <c r="C12"/>
  <c r="C11"/>
  <c r="C10"/>
  <c r="C9"/>
  <c r="C8"/>
  <c r="C7"/>
  <c r="C3"/>
  <c r="A3"/>
  <c r="B3"/>
  <c r="I16" i="6"/>
  <c r="K16"/>
  <c r="J18"/>
  <c r="J20"/>
  <c r="I24"/>
  <c r="J24"/>
  <c r="J26"/>
  <c r="I27"/>
  <c r="I29"/>
  <c r="K29"/>
  <c r="I30"/>
  <c r="K30"/>
  <c r="J30"/>
  <c r="I32"/>
  <c r="K32"/>
  <c r="J32"/>
  <c r="J33"/>
  <c r="J34"/>
  <c r="I36"/>
  <c r="K36"/>
  <c r="J38"/>
  <c r="I40"/>
  <c r="K40"/>
  <c r="I42"/>
  <c r="I44"/>
  <c r="J44"/>
  <c r="I46"/>
  <c r="I48"/>
  <c r="I52"/>
  <c r="J52"/>
  <c r="I53"/>
  <c r="I54"/>
  <c r="K54"/>
  <c r="J54"/>
  <c r="I56"/>
  <c r="K56"/>
  <c r="I57"/>
  <c r="K57"/>
  <c r="I59"/>
  <c r="K59"/>
  <c r="I60"/>
  <c r="J60"/>
  <c r="I61"/>
  <c r="K61"/>
  <c r="I62"/>
  <c r="K62"/>
  <c r="J62"/>
  <c r="I63"/>
  <c r="K63"/>
  <c r="I64"/>
  <c r="J64"/>
  <c r="I66"/>
  <c r="I68"/>
  <c r="I69"/>
  <c r="K69"/>
  <c r="I71"/>
  <c r="K71"/>
  <c r="I72"/>
  <c r="K72"/>
  <c r="I74"/>
  <c r="I75"/>
  <c r="K75"/>
  <c r="I78"/>
  <c r="J80"/>
  <c r="I81"/>
  <c r="I83"/>
  <c r="K83"/>
  <c r="J86"/>
  <c r="K86"/>
  <c r="J88"/>
  <c r="I89"/>
  <c r="K89"/>
  <c r="I90"/>
  <c r="J90"/>
  <c r="I92"/>
  <c r="I94"/>
  <c r="J94"/>
  <c r="J96"/>
  <c r="I98"/>
  <c r="J98"/>
  <c r="I99"/>
  <c r="K99"/>
  <c r="I102"/>
  <c r="K102"/>
  <c r="J102"/>
  <c r="J104"/>
  <c r="J106"/>
  <c r="I107"/>
  <c r="I108"/>
  <c r="J108"/>
  <c r="I110"/>
  <c r="K110"/>
  <c r="I112"/>
  <c r="K112"/>
  <c r="J112"/>
  <c r="J114"/>
  <c r="I116"/>
  <c r="I117"/>
  <c r="I118"/>
  <c r="J118"/>
  <c r="I121"/>
  <c r="K121"/>
  <c r="J122"/>
  <c r="I123"/>
  <c r="K123"/>
  <c r="J124"/>
  <c r="I125"/>
  <c r="I127"/>
  <c r="J128"/>
  <c r="J130"/>
  <c r="J132"/>
  <c r="K132"/>
  <c r="I135"/>
  <c r="K135"/>
  <c r="J136"/>
  <c r="I138"/>
  <c r="I139"/>
  <c r="K139"/>
  <c r="I140"/>
  <c r="K141"/>
  <c r="I142"/>
  <c r="K142"/>
  <c r="I143"/>
  <c r="J144"/>
  <c r="I146"/>
  <c r="K146"/>
  <c r="J146"/>
  <c r="I148"/>
  <c r="K148"/>
  <c r="J148"/>
  <c r="J150"/>
  <c r="I151"/>
  <c r="K151"/>
  <c r="I152"/>
  <c r="I153"/>
  <c r="J158"/>
  <c r="I162"/>
  <c r="I163"/>
  <c r="K163"/>
  <c r="I166"/>
  <c r="K166"/>
  <c r="J166"/>
  <c r="J168"/>
  <c r="I169"/>
  <c r="I170"/>
  <c r="J170"/>
  <c r="J172"/>
  <c r="K172"/>
  <c r="I173"/>
  <c r="K173"/>
  <c r="I175"/>
  <c r="K175"/>
  <c r="I176"/>
  <c r="K176"/>
  <c r="J176"/>
  <c r="I178"/>
  <c r="K178"/>
  <c r="I180"/>
  <c r="K180"/>
  <c r="I181"/>
  <c r="J182"/>
  <c r="I183"/>
  <c r="I184"/>
  <c r="J184"/>
  <c r="I186"/>
  <c r="I189"/>
  <c r="I190"/>
  <c r="I192"/>
  <c r="I194"/>
  <c r="K194"/>
  <c r="J194"/>
  <c r="I195"/>
  <c r="K195"/>
  <c r="I196"/>
  <c r="K196"/>
  <c r="J196"/>
  <c r="I197"/>
  <c r="K197"/>
  <c r="I198"/>
  <c r="J198"/>
  <c r="I199"/>
  <c r="K199"/>
  <c r="I200"/>
  <c r="K200"/>
  <c r="J200"/>
  <c r="I201"/>
  <c r="K201"/>
  <c r="I202"/>
  <c r="J204"/>
  <c r="K204"/>
  <c r="I205"/>
  <c r="K205"/>
  <c r="J206"/>
  <c r="J208"/>
  <c r="K208"/>
  <c r="J210"/>
  <c r="I211"/>
  <c r="K211"/>
  <c r="I212"/>
  <c r="J212"/>
  <c r="I213"/>
  <c r="K213"/>
  <c r="I214"/>
  <c r="J214"/>
  <c r="J217"/>
  <c r="K217"/>
  <c r="I218"/>
  <c r="K218"/>
  <c r="J219"/>
  <c r="K219"/>
  <c r="I221"/>
  <c r="I222"/>
  <c r="J222"/>
  <c r="I224"/>
  <c r="I225"/>
  <c r="K225"/>
  <c r="J225"/>
  <c r="I226"/>
  <c r="K226"/>
  <c r="I227"/>
  <c r="K227"/>
  <c r="I228"/>
  <c r="K228"/>
  <c r="J228"/>
  <c r="I229"/>
  <c r="I230"/>
  <c r="J230"/>
  <c r="I231"/>
  <c r="K231"/>
  <c r="I232"/>
  <c r="K232"/>
  <c r="J232"/>
  <c r="I234"/>
  <c r="J234"/>
  <c r="I236"/>
  <c r="K236"/>
  <c r="J237"/>
  <c r="K237"/>
  <c r="I238"/>
  <c r="K238"/>
  <c r="J239"/>
  <c r="K239"/>
  <c r="I240"/>
  <c r="K240"/>
  <c r="J242"/>
  <c r="K242"/>
  <c r="J244"/>
  <c r="K244"/>
  <c r="I245"/>
  <c r="I246"/>
  <c r="K246"/>
  <c r="I247"/>
  <c r="K247"/>
  <c r="J248"/>
  <c r="I249"/>
  <c r="K249"/>
  <c r="I250"/>
  <c r="J250"/>
  <c r="I251"/>
  <c r="K251"/>
  <c r="I252"/>
  <c r="K252"/>
  <c r="J252"/>
  <c r="I254"/>
  <c r="J254"/>
  <c r="I255"/>
  <c r="K255"/>
  <c r="I257"/>
  <c r="K257"/>
  <c r="J258"/>
  <c r="I259"/>
  <c r="I263"/>
  <c r="K263"/>
  <c r="J264"/>
  <c r="I265"/>
  <c r="I266"/>
  <c r="I267"/>
  <c r="K267"/>
  <c r="I268"/>
  <c r="J268"/>
  <c r="I269"/>
  <c r="K269"/>
  <c r="I270"/>
  <c r="I271"/>
  <c r="K271"/>
  <c r="I272"/>
  <c r="J272"/>
  <c r="I273"/>
  <c r="K273"/>
  <c r="I274"/>
  <c r="I275"/>
  <c r="K275"/>
  <c r="I276"/>
  <c r="I278"/>
  <c r="J278"/>
  <c r="I283"/>
  <c r="I288"/>
  <c r="I290"/>
  <c r="K290"/>
  <c r="J290"/>
  <c r="I292"/>
  <c r="K292"/>
  <c r="I295"/>
  <c r="K295"/>
  <c r="J296"/>
  <c r="I297"/>
  <c r="K297"/>
  <c r="J298"/>
  <c r="I299"/>
  <c r="I300"/>
  <c r="J300"/>
  <c r="I302"/>
  <c r="K302"/>
  <c r="I305"/>
  <c r="K305"/>
  <c r="J306"/>
  <c r="I307"/>
  <c r="K307"/>
  <c r="I309"/>
  <c r="K309"/>
  <c r="I310"/>
  <c r="K310"/>
  <c r="I311"/>
  <c r="K311"/>
  <c r="I312"/>
  <c r="J312"/>
  <c r="I313"/>
  <c r="K313"/>
  <c r="I314"/>
  <c r="K314"/>
  <c r="J314"/>
  <c r="I315"/>
  <c r="I316"/>
  <c r="J316"/>
  <c r="I317"/>
  <c r="K317"/>
  <c r="I318"/>
  <c r="J318"/>
  <c r="I320"/>
  <c r="J320"/>
  <c r="I321"/>
  <c r="J322"/>
  <c r="K322"/>
  <c r="I323"/>
  <c r="K323"/>
  <c r="I324"/>
  <c r="J324"/>
  <c r="I325"/>
  <c r="K325"/>
  <c r="I326"/>
  <c r="J326"/>
  <c r="I327"/>
  <c r="K327"/>
  <c r="I328"/>
  <c r="J328"/>
  <c r="I329"/>
  <c r="K329"/>
  <c r="K330"/>
  <c r="I331"/>
  <c r="K331"/>
  <c r="I332"/>
  <c r="I333"/>
  <c r="J333"/>
  <c r="I334"/>
  <c r="K334"/>
  <c r="J334"/>
  <c r="I335"/>
  <c r="I336"/>
  <c r="J336"/>
  <c r="I337"/>
  <c r="I338"/>
  <c r="I339"/>
  <c r="K339"/>
  <c r="J339"/>
  <c r="J340"/>
  <c r="I341"/>
  <c r="K341"/>
  <c r="J341"/>
  <c r="J342"/>
  <c r="I343"/>
  <c r="K343"/>
  <c r="J343"/>
  <c r="J344"/>
  <c r="I345"/>
  <c r="K345"/>
  <c r="I346"/>
  <c r="K346"/>
  <c r="J346"/>
  <c r="I347"/>
  <c r="K347"/>
  <c r="J348"/>
  <c r="K348"/>
  <c r="I349"/>
  <c r="I350"/>
  <c r="J350"/>
  <c r="I351"/>
  <c r="K351"/>
  <c r="I352"/>
  <c r="K352"/>
  <c r="J352"/>
  <c r="I353"/>
  <c r="K353"/>
  <c r="I354"/>
  <c r="J354"/>
  <c r="K354"/>
  <c r="I355"/>
  <c r="J355"/>
  <c r="I356"/>
  <c r="J356"/>
  <c r="I357"/>
  <c r="K357"/>
  <c r="I358"/>
  <c r="J358"/>
  <c r="I359"/>
  <c r="J360"/>
  <c r="I362"/>
  <c r="K362"/>
  <c r="J362"/>
  <c r="I363"/>
  <c r="K363"/>
  <c r="I364"/>
  <c r="K364"/>
  <c r="J364"/>
  <c r="I367"/>
  <c r="I370"/>
  <c r="J370"/>
  <c r="I375"/>
  <c r="K375"/>
  <c r="I376"/>
  <c r="I379"/>
  <c r="K379"/>
  <c r="I380"/>
  <c r="J380"/>
  <c r="I381"/>
  <c r="K381"/>
  <c r="I382"/>
  <c r="K382"/>
  <c r="J382"/>
  <c r="I383"/>
  <c r="K383"/>
  <c r="I384"/>
  <c r="K384"/>
  <c r="I386"/>
  <c r="I387"/>
  <c r="K387"/>
  <c r="J388"/>
  <c r="K388"/>
  <c r="I389"/>
  <c r="K389"/>
  <c r="I390"/>
  <c r="K390"/>
  <c r="J390"/>
  <c r="I391"/>
  <c r="K391"/>
  <c r="I392"/>
  <c r="J392"/>
  <c r="I394"/>
  <c r="J394"/>
  <c r="I395"/>
  <c r="I396"/>
  <c r="K396"/>
  <c r="J396"/>
  <c r="I397"/>
  <c r="J398"/>
  <c r="K398"/>
  <c r="I399"/>
  <c r="I400"/>
  <c r="K400"/>
  <c r="J400"/>
  <c r="I401"/>
  <c r="J402"/>
  <c r="I404"/>
  <c r="I405"/>
  <c r="K405"/>
  <c r="J405"/>
  <c r="I406"/>
  <c r="I407"/>
  <c r="J407"/>
  <c r="I408"/>
  <c r="I409"/>
  <c r="K409"/>
  <c r="I410"/>
  <c r="I411"/>
  <c r="K411"/>
  <c r="I413"/>
  <c r="I414"/>
  <c r="K414"/>
  <c r="I415"/>
  <c r="K415"/>
  <c r="I416"/>
  <c r="K416"/>
  <c r="J416"/>
  <c r="I418"/>
  <c r="K418"/>
  <c r="J418"/>
  <c r="I420"/>
  <c r="K420"/>
  <c r="I421"/>
  <c r="K421"/>
  <c r="I422"/>
  <c r="K422"/>
  <c r="I423"/>
  <c r="K423"/>
  <c r="J423"/>
  <c r="I424"/>
  <c r="K424"/>
  <c r="J424"/>
  <c r="I425"/>
  <c r="K425"/>
  <c r="I426"/>
  <c r="J426"/>
  <c r="I427"/>
  <c r="K427"/>
  <c r="I428"/>
  <c r="J428"/>
  <c r="I430"/>
  <c r="K430"/>
  <c r="J430"/>
  <c r="I432"/>
  <c r="K432"/>
  <c r="J432"/>
  <c r="I433"/>
  <c r="K433"/>
  <c r="I434"/>
  <c r="K434"/>
  <c r="J434"/>
  <c r="I435"/>
  <c r="K435"/>
  <c r="I436"/>
  <c r="K436"/>
  <c r="I437"/>
  <c r="K437"/>
  <c r="J438"/>
  <c r="I439"/>
  <c r="J440"/>
  <c r="I441"/>
  <c r="K441"/>
  <c r="J442"/>
  <c r="I444"/>
  <c r="I445"/>
  <c r="J448"/>
  <c r="I450"/>
  <c r="J450"/>
  <c r="I451"/>
  <c r="I452"/>
  <c r="J452"/>
  <c r="I453"/>
  <c r="K453"/>
  <c r="I454"/>
  <c r="K454"/>
  <c r="J454"/>
  <c r="I455"/>
  <c r="K455"/>
  <c r="I456"/>
  <c r="K456"/>
  <c r="I457"/>
  <c r="K457"/>
  <c r="I458"/>
  <c r="J458"/>
  <c r="I460"/>
  <c r="K460"/>
  <c r="I461"/>
  <c r="K461"/>
  <c r="J462"/>
  <c r="I463"/>
  <c r="K463"/>
  <c r="J464"/>
  <c r="I466"/>
  <c r="J466"/>
  <c r="I467"/>
  <c r="K467"/>
  <c r="I468"/>
  <c r="K468"/>
  <c r="J468"/>
  <c r="I470"/>
  <c r="I471"/>
  <c r="J471"/>
  <c r="I473"/>
  <c r="K473"/>
  <c r="J473"/>
  <c r="I475"/>
  <c r="K475"/>
  <c r="I477"/>
  <c r="J477"/>
  <c r="I479"/>
  <c r="K479"/>
  <c r="I480"/>
  <c r="J480"/>
  <c r="I481"/>
  <c r="I482"/>
  <c r="K482"/>
  <c r="J482"/>
  <c r="I483"/>
  <c r="K483"/>
  <c r="I484"/>
  <c r="J484"/>
  <c r="I485"/>
  <c r="K485"/>
  <c r="I486"/>
  <c r="K486"/>
  <c r="I488"/>
  <c r="K488"/>
  <c r="J488"/>
  <c r="I489"/>
  <c r="K489"/>
  <c r="J490"/>
  <c r="I491"/>
  <c r="K491"/>
  <c r="I492"/>
  <c r="K492"/>
  <c r="J492"/>
  <c r="I493"/>
  <c r="J494"/>
  <c r="I495"/>
  <c r="J496"/>
  <c r="I497"/>
  <c r="K497"/>
  <c r="I498"/>
  <c r="K498"/>
  <c r="J498"/>
  <c r="I500"/>
  <c r="K500"/>
  <c r="J500"/>
  <c r="J12"/>
  <c r="A14" i="11"/>
  <c r="E14"/>
  <c r="A15"/>
  <c r="A18"/>
  <c r="A19"/>
  <c r="A23"/>
  <c r="A24"/>
  <c r="A27"/>
  <c r="A31"/>
  <c r="A32"/>
  <c r="I32"/>
  <c r="A37"/>
  <c r="A38"/>
  <c r="A39"/>
  <c r="A41"/>
  <c r="A42"/>
  <c r="A43"/>
  <c r="A45"/>
  <c r="A47"/>
  <c r="A53"/>
  <c r="H53"/>
  <c r="A54"/>
  <c r="A55"/>
  <c r="A57"/>
  <c r="A58"/>
  <c r="G58"/>
  <c r="A59"/>
  <c r="E59"/>
  <c r="A61"/>
  <c r="I61"/>
  <c r="A63"/>
  <c r="A65"/>
  <c r="E65"/>
  <c r="A69"/>
  <c r="A70"/>
  <c r="A71"/>
  <c r="A73"/>
  <c r="A74"/>
  <c r="C74"/>
  <c r="L74"/>
  <c r="A75"/>
  <c r="A77"/>
  <c r="A79"/>
  <c r="A81"/>
  <c r="D81"/>
  <c r="A83"/>
  <c r="A86"/>
  <c r="A90"/>
  <c r="E90"/>
  <c r="A93"/>
  <c r="A95"/>
  <c r="A97"/>
  <c r="C97"/>
  <c r="L97"/>
  <c r="A99"/>
  <c r="A101"/>
  <c r="A103"/>
  <c r="A105"/>
  <c r="A106"/>
  <c r="A107"/>
  <c r="A113"/>
  <c r="D113"/>
  <c r="A115"/>
  <c r="A117"/>
  <c r="E117"/>
  <c r="A118"/>
  <c r="A119"/>
  <c r="A121"/>
  <c r="A122"/>
  <c r="I122"/>
  <c r="A123"/>
  <c r="A125"/>
  <c r="A127"/>
  <c r="G127"/>
  <c r="A133"/>
  <c r="A134"/>
  <c r="A135"/>
  <c r="A137"/>
  <c r="A138"/>
  <c r="A139"/>
  <c r="A141"/>
  <c r="A143"/>
  <c r="A145"/>
  <c r="A147"/>
  <c r="A150"/>
  <c r="A153"/>
  <c r="A154"/>
  <c r="H154"/>
  <c r="A155"/>
  <c r="A157"/>
  <c r="A159"/>
  <c r="A161"/>
  <c r="A163"/>
  <c r="A165"/>
  <c r="A166"/>
  <c r="A167"/>
  <c r="A170"/>
  <c r="A175"/>
  <c r="A177"/>
  <c r="A179"/>
  <c r="A181"/>
  <c r="F181"/>
  <c r="A182"/>
  <c r="A183"/>
  <c r="A185"/>
  <c r="A187"/>
  <c r="A189"/>
  <c r="A195"/>
  <c r="A197"/>
  <c r="A198"/>
  <c r="A199"/>
  <c r="L301" i="6"/>
  <c r="L302"/>
  <c r="L303"/>
  <c r="L304"/>
  <c r="L305"/>
  <c r="L306"/>
  <c r="L307"/>
  <c r="L308"/>
  <c r="L309"/>
  <c r="L310"/>
  <c r="L311"/>
  <c r="L312"/>
  <c r="L313"/>
  <c r="L314"/>
  <c r="L315"/>
  <c r="L316"/>
  <c r="L317"/>
  <c r="L318"/>
  <c r="L319"/>
  <c r="L320"/>
  <c r="L321"/>
  <c r="L322"/>
  <c r="L323"/>
  <c r="L324"/>
  <c r="L325"/>
  <c r="L326"/>
  <c r="L327"/>
  <c r="L328"/>
  <c r="L329"/>
  <c r="L330"/>
  <c r="L331"/>
  <c r="L332"/>
  <c r="A12" i="5"/>
  <c r="A13"/>
  <c r="A22"/>
  <c r="A40"/>
  <c r="A46"/>
  <c r="A52"/>
  <c r="A56"/>
  <c r="D56"/>
  <c r="A58"/>
  <c r="A62"/>
  <c r="A64"/>
  <c r="A68"/>
  <c r="A74"/>
  <c r="A78"/>
  <c r="A84"/>
  <c r="A86"/>
  <c r="G86"/>
  <c r="A88"/>
  <c r="A90"/>
  <c r="A91"/>
  <c r="A92"/>
  <c r="A96"/>
  <c r="A102"/>
  <c r="A107"/>
  <c r="A110"/>
  <c r="F110"/>
  <c r="A115"/>
  <c r="E115"/>
  <c r="A122"/>
  <c r="G122"/>
  <c r="A123"/>
  <c r="A125"/>
  <c r="I125"/>
  <c r="A127"/>
  <c r="E127"/>
  <c r="A129"/>
  <c r="I129"/>
  <c r="A131"/>
  <c r="A133"/>
  <c r="G133"/>
  <c r="A135"/>
  <c r="A137"/>
  <c r="A139"/>
  <c r="A142"/>
  <c r="D142"/>
  <c r="A145"/>
  <c r="F145"/>
  <c r="A149"/>
  <c r="F149"/>
  <c r="A151"/>
  <c r="A154"/>
  <c r="A155"/>
  <c r="A158"/>
  <c r="A159"/>
  <c r="A161"/>
  <c r="A163"/>
  <c r="A167"/>
  <c r="G169"/>
  <c r="A170"/>
  <c r="A172"/>
  <c r="H172"/>
  <c r="A175"/>
  <c r="D175"/>
  <c r="A177"/>
  <c r="A179"/>
  <c r="E179"/>
  <c r="A182"/>
  <c r="G182"/>
  <c r="A183"/>
  <c r="E183"/>
  <c r="A185"/>
  <c r="A186"/>
  <c r="D186"/>
  <c r="A188"/>
  <c r="A189"/>
  <c r="A197"/>
  <c r="A200"/>
  <c r="A203"/>
  <c r="A204"/>
  <c r="A207"/>
  <c r="A208"/>
  <c r="C208"/>
  <c r="L208"/>
  <c r="A210"/>
  <c r="A214"/>
  <c r="A215"/>
  <c r="G215"/>
  <c r="A218"/>
  <c r="A219"/>
  <c r="A220"/>
  <c r="C220"/>
  <c r="L220"/>
  <c r="A222"/>
  <c r="H222"/>
  <c r="A223"/>
  <c r="I223"/>
  <c r="A225"/>
  <c r="A226"/>
  <c r="A227"/>
  <c r="G227"/>
  <c r="A228"/>
  <c r="A229"/>
  <c r="A233"/>
  <c r="A235"/>
  <c r="A237"/>
  <c r="A239"/>
  <c r="A241"/>
  <c r="A243"/>
  <c r="H243"/>
  <c r="A244"/>
  <c r="A245"/>
  <c r="A254"/>
  <c r="A255"/>
  <c r="A256"/>
  <c r="A260"/>
  <c r="A262"/>
  <c r="A263"/>
  <c r="A264"/>
  <c r="A266"/>
  <c r="A270"/>
  <c r="A272"/>
  <c r="A276"/>
  <c r="A278"/>
  <c r="A282"/>
  <c r="H282"/>
  <c r="A283"/>
  <c r="A285"/>
  <c r="A286"/>
  <c r="A287"/>
  <c r="F287"/>
  <c r="A289"/>
  <c r="A290"/>
  <c r="A294"/>
  <c r="A296"/>
  <c r="A298"/>
  <c r="A299"/>
  <c r="A300"/>
  <c r="C300"/>
  <c r="L300"/>
  <c r="L301"/>
  <c r="L302"/>
  <c r="L303"/>
  <c r="L304"/>
  <c r="L305"/>
  <c r="L306"/>
  <c r="L307"/>
  <c r="L308"/>
  <c r="L309"/>
  <c r="L310"/>
  <c r="L311"/>
  <c r="L312"/>
  <c r="L313"/>
  <c r="L314"/>
  <c r="L315"/>
  <c r="L316"/>
  <c r="L317"/>
  <c r="L318"/>
  <c r="L319"/>
  <c r="L320"/>
  <c r="L321"/>
  <c r="L322"/>
  <c r="L323"/>
  <c r="L324"/>
  <c r="L325"/>
  <c r="L326"/>
  <c r="L327"/>
  <c r="L328"/>
  <c r="L329"/>
  <c r="L330"/>
  <c r="L331"/>
  <c r="A22" i="4"/>
  <c r="A27"/>
  <c r="I27"/>
  <c r="A31"/>
  <c r="D31"/>
  <c r="A37"/>
  <c r="A41"/>
  <c r="I41"/>
  <c r="A43"/>
  <c r="G43"/>
  <c r="A51"/>
  <c r="A55"/>
  <c r="A57"/>
  <c r="A65"/>
  <c r="A67"/>
  <c r="I67"/>
  <c r="A69"/>
  <c r="G69"/>
  <c r="A77"/>
  <c r="A86"/>
  <c r="C86"/>
  <c r="M86"/>
  <c r="A87"/>
  <c r="A92"/>
  <c r="H92"/>
  <c r="A95"/>
  <c r="A97"/>
  <c r="E97"/>
  <c r="A105"/>
  <c r="I105"/>
  <c r="A107"/>
  <c r="A111"/>
  <c r="A119"/>
  <c r="H119"/>
  <c r="A121"/>
  <c r="A124"/>
  <c r="A133"/>
  <c r="A135"/>
  <c r="C135"/>
  <c r="M135"/>
  <c r="A137"/>
  <c r="A143"/>
  <c r="I143"/>
  <c r="A145"/>
  <c r="A147"/>
  <c r="A153"/>
  <c r="A157"/>
  <c r="C157"/>
  <c r="M157"/>
  <c r="A161"/>
  <c r="E161"/>
  <c r="A163"/>
  <c r="A167"/>
  <c r="C167"/>
  <c r="M167"/>
  <c r="A168"/>
  <c r="A169"/>
  <c r="A170"/>
  <c r="E170"/>
  <c r="A171"/>
  <c r="J171"/>
  <c r="A172"/>
  <c r="J172"/>
  <c r="A173"/>
  <c r="A174"/>
  <c r="A175"/>
  <c r="A176"/>
  <c r="C176"/>
  <c r="M176"/>
  <c r="A177"/>
  <c r="A178"/>
  <c r="A179"/>
  <c r="J179"/>
  <c r="A180"/>
  <c r="A181"/>
  <c r="A182"/>
  <c r="A183"/>
  <c r="E183"/>
  <c r="A184"/>
  <c r="E184"/>
  <c r="A185"/>
  <c r="E185"/>
  <c r="A186"/>
  <c r="A188"/>
  <c r="E188"/>
  <c r="A189"/>
  <c r="F189"/>
  <c r="A190"/>
  <c r="A192"/>
  <c r="A194"/>
  <c r="A196"/>
  <c r="D196"/>
  <c r="A198"/>
  <c r="G198"/>
  <c r="A199"/>
  <c r="E199"/>
  <c r="A201"/>
  <c r="A206"/>
  <c r="D206"/>
  <c r="A208"/>
  <c r="A209"/>
  <c r="A210"/>
  <c r="I210"/>
  <c r="A212"/>
  <c r="C212"/>
  <c r="M212"/>
  <c r="A214"/>
  <c r="H214"/>
  <c r="A216"/>
  <c r="D216"/>
  <c r="A218"/>
  <c r="H218"/>
  <c r="A220"/>
  <c r="A222"/>
  <c r="A223"/>
  <c r="A224"/>
  <c r="A228"/>
  <c r="A229"/>
  <c r="A230"/>
  <c r="E230"/>
  <c r="A232"/>
  <c r="A234"/>
  <c r="A236"/>
  <c r="D236"/>
  <c r="A239"/>
  <c r="A241"/>
  <c r="A242"/>
  <c r="A246"/>
  <c r="G246"/>
  <c r="A248"/>
  <c r="D248"/>
  <c r="A250"/>
  <c r="A252"/>
  <c r="D252"/>
  <c r="A256"/>
  <c r="E256"/>
  <c r="A257"/>
  <c r="A258"/>
  <c r="A260"/>
  <c r="A261"/>
  <c r="A262"/>
  <c r="A263"/>
  <c r="F263"/>
  <c r="A264"/>
  <c r="D264"/>
  <c r="A265"/>
  <c r="A266"/>
  <c r="A268"/>
  <c r="D268"/>
  <c r="A269"/>
  <c r="A270"/>
  <c r="D270"/>
  <c r="A271"/>
  <c r="D271"/>
  <c r="A272"/>
  <c r="A274"/>
  <c r="G274"/>
  <c r="A276"/>
  <c r="A278"/>
  <c r="J278"/>
  <c r="A279"/>
  <c r="F279"/>
  <c r="A280"/>
  <c r="A281"/>
  <c r="A283"/>
  <c r="F283"/>
  <c r="A284"/>
  <c r="A285"/>
  <c r="A287"/>
  <c r="F287"/>
  <c r="A292"/>
  <c r="A294"/>
  <c r="A295"/>
  <c r="F295"/>
  <c r="A297"/>
  <c r="A299"/>
  <c r="A300"/>
  <c r="H300"/>
  <c r="M301"/>
  <c r="M302"/>
  <c r="M10"/>
  <c r="L10" i="5"/>
  <c r="L11" i="6"/>
  <c r="L13" i="14"/>
  <c r="L12" i="11"/>
  <c r="L333" i="6"/>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4"/>
  <c r="L332" i="5"/>
  <c r="L333"/>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F13" i="14"/>
  <c r="K374" i="6"/>
  <c r="K212"/>
  <c r="H28" i="13"/>
  <c r="G28"/>
  <c r="F28"/>
  <c r="K117" i="6"/>
  <c r="K401"/>
  <c r="K144"/>
  <c r="K349"/>
  <c r="K245"/>
  <c r="H14" i="13"/>
  <c r="K333" i="6"/>
  <c r="K155"/>
  <c r="K443"/>
  <c r="K342"/>
  <c r="K198"/>
  <c r="K134"/>
  <c r="H264" i="5"/>
  <c r="I127" i="11"/>
  <c r="H61"/>
  <c r="D61"/>
  <c r="E61"/>
  <c r="F61"/>
  <c r="G61"/>
  <c r="I80" i="4"/>
  <c r="D80"/>
  <c r="J80"/>
  <c r="G80"/>
  <c r="D100"/>
  <c r="I130"/>
  <c r="J130"/>
  <c r="G130"/>
  <c r="F140"/>
  <c r="F18" i="13"/>
  <c r="H18"/>
  <c r="G18"/>
  <c r="F230" i="4"/>
  <c r="D189"/>
  <c r="C172"/>
  <c r="M172"/>
  <c r="E172"/>
  <c r="I124"/>
  <c r="E124"/>
  <c r="H124"/>
  <c r="D124"/>
  <c r="J124"/>
  <c r="F124"/>
  <c r="C124"/>
  <c r="M124"/>
  <c r="G124"/>
  <c r="G118"/>
  <c r="F261" i="5"/>
  <c r="H261"/>
  <c r="E261"/>
  <c r="D261"/>
  <c r="E218"/>
  <c r="G128"/>
  <c r="F128"/>
  <c r="E128"/>
  <c r="H117"/>
  <c r="D117"/>
  <c r="E117"/>
  <c r="G167" i="11"/>
  <c r="F167"/>
  <c r="H155"/>
  <c r="D155"/>
  <c r="G155"/>
  <c r="C155"/>
  <c r="L155"/>
  <c r="I155"/>
  <c r="F155"/>
  <c r="E155"/>
  <c r="D139"/>
  <c r="H135"/>
  <c r="D135"/>
  <c r="G135"/>
  <c r="F135"/>
  <c r="E81"/>
  <c r="F81"/>
  <c r="H74"/>
  <c r="F74"/>
  <c r="G70"/>
  <c r="C70"/>
  <c r="L70"/>
  <c r="D70"/>
  <c r="E70"/>
  <c r="C47"/>
  <c r="L47"/>
  <c r="E47"/>
  <c r="G22"/>
  <c r="C22"/>
  <c r="H22"/>
  <c r="D22"/>
  <c r="F22"/>
  <c r="E22"/>
  <c r="I22"/>
  <c r="C161" i="5"/>
  <c r="L161"/>
  <c r="H161"/>
  <c r="E161"/>
  <c r="F102"/>
  <c r="I102"/>
  <c r="E102"/>
  <c r="G102"/>
  <c r="C102"/>
  <c r="L102"/>
  <c r="D102"/>
  <c r="H102"/>
  <c r="G94"/>
  <c r="D94"/>
  <c r="F58"/>
  <c r="I58"/>
  <c r="D58"/>
  <c r="H13"/>
  <c r="D13"/>
  <c r="G13"/>
  <c r="C13"/>
  <c r="L13"/>
  <c r="I13"/>
  <c r="E13"/>
  <c r="F13"/>
  <c r="E158" i="11"/>
  <c r="G158"/>
  <c r="F115"/>
  <c r="G50"/>
  <c r="C50"/>
  <c r="L50"/>
  <c r="H50"/>
  <c r="D50"/>
  <c r="I50"/>
  <c r="E50"/>
  <c r="F50"/>
  <c r="D70" i="4"/>
  <c r="F262"/>
  <c r="C262"/>
  <c r="M262"/>
  <c r="D198"/>
  <c r="I191"/>
  <c r="D153"/>
  <c r="C147"/>
  <c r="M147"/>
  <c r="H147"/>
  <c r="D147"/>
  <c r="C127"/>
  <c r="M127"/>
  <c r="D127"/>
  <c r="E121"/>
  <c r="G95"/>
  <c r="C95"/>
  <c r="M95"/>
  <c r="J95"/>
  <c r="F95"/>
  <c r="H95"/>
  <c r="D95"/>
  <c r="E95"/>
  <c r="I95"/>
  <c r="G89"/>
  <c r="C89"/>
  <c r="M89"/>
  <c r="F89"/>
  <c r="H89"/>
  <c r="D89"/>
  <c r="I89"/>
  <c r="E57"/>
  <c r="G51"/>
  <c r="C51"/>
  <c r="M51"/>
  <c r="J51"/>
  <c r="F51"/>
  <c r="H51"/>
  <c r="D51"/>
  <c r="E51"/>
  <c r="I51"/>
  <c r="G31"/>
  <c r="C31"/>
  <c r="M31"/>
  <c r="J31"/>
  <c r="F31"/>
  <c r="H31"/>
  <c r="E31"/>
  <c r="I31"/>
  <c r="G241" i="5"/>
  <c r="C241"/>
  <c r="L241"/>
  <c r="I241"/>
  <c r="D241"/>
  <c r="H241"/>
  <c r="E241"/>
  <c r="F241"/>
  <c r="H220"/>
  <c r="I220"/>
  <c r="G220"/>
  <c r="F220"/>
  <c r="H200"/>
  <c r="D200"/>
  <c r="E200"/>
  <c r="I200"/>
  <c r="C200"/>
  <c r="L200"/>
  <c r="F200"/>
  <c r="G200"/>
  <c r="H151"/>
  <c r="F177" i="11"/>
  <c r="I177"/>
  <c r="E177"/>
  <c r="G177"/>
  <c r="C177"/>
  <c r="L177"/>
  <c r="F145"/>
  <c r="G145"/>
  <c r="C145"/>
  <c r="L145"/>
  <c r="D145"/>
  <c r="E145"/>
  <c r="I145"/>
  <c r="H145"/>
  <c r="D98"/>
  <c r="F98"/>
  <c r="E76"/>
  <c r="D76"/>
  <c r="D72"/>
  <c r="G30"/>
  <c r="C30"/>
  <c r="L30"/>
  <c r="H30"/>
  <c r="D30"/>
  <c r="F30"/>
  <c r="E30"/>
  <c r="I30"/>
  <c r="E16"/>
  <c r="F16"/>
  <c r="G16"/>
  <c r="H16"/>
  <c r="C16"/>
  <c r="L16"/>
  <c r="K361" i="6"/>
  <c r="E300" i="4"/>
  <c r="G292"/>
  <c r="J288"/>
  <c r="C288"/>
  <c r="M288"/>
  <c r="H288"/>
  <c r="I284"/>
  <c r="E284"/>
  <c r="G280"/>
  <c r="D280"/>
  <c r="G269"/>
  <c r="C269"/>
  <c r="M269"/>
  <c r="J269"/>
  <c r="F269"/>
  <c r="J182"/>
  <c r="G182"/>
  <c r="H182"/>
  <c r="D182"/>
  <c r="I175"/>
  <c r="E175"/>
  <c r="G175"/>
  <c r="I45" i="5"/>
  <c r="D174" i="11"/>
  <c r="I84"/>
  <c r="G84"/>
  <c r="D57"/>
  <c r="I66" i="4"/>
  <c r="E66"/>
  <c r="H66"/>
  <c r="J66"/>
  <c r="F66"/>
  <c r="C66"/>
  <c r="M66"/>
  <c r="G66"/>
  <c r="H15" i="13"/>
  <c r="F294" i="4"/>
  <c r="I294"/>
  <c r="E294"/>
  <c r="C294"/>
  <c r="M294"/>
  <c r="H294"/>
  <c r="E282"/>
  <c r="C271"/>
  <c r="M271"/>
  <c r="C244"/>
  <c r="M244"/>
  <c r="J237"/>
  <c r="J180"/>
  <c r="F180"/>
  <c r="G180"/>
  <c r="I180"/>
  <c r="H180"/>
  <c r="E180"/>
  <c r="D295" i="5"/>
  <c r="I295"/>
  <c r="C282"/>
  <c r="L282"/>
  <c r="F269"/>
  <c r="E269"/>
  <c r="G269"/>
  <c r="D269"/>
  <c r="H269"/>
  <c r="I269"/>
  <c r="C269"/>
  <c r="L269"/>
  <c r="I231"/>
  <c r="F223"/>
  <c r="D195"/>
  <c r="C195"/>
  <c r="L195"/>
  <c r="F195"/>
  <c r="G177"/>
  <c r="E177"/>
  <c r="F177"/>
  <c r="H138"/>
  <c r="G125"/>
  <c r="E125"/>
  <c r="F125"/>
  <c r="H125"/>
  <c r="I115"/>
  <c r="D115"/>
  <c r="H115"/>
  <c r="C115"/>
  <c r="L115"/>
  <c r="F115"/>
  <c r="G115"/>
  <c r="E99"/>
  <c r="F81"/>
  <c r="H60"/>
  <c r="E60"/>
  <c r="H37"/>
  <c r="D37"/>
  <c r="I37"/>
  <c r="E37"/>
  <c r="D200" i="11"/>
  <c r="I196"/>
  <c r="I148"/>
  <c r="C110"/>
  <c r="L110"/>
  <c r="E110"/>
  <c r="H101"/>
  <c r="D101"/>
  <c r="I101"/>
  <c r="E101"/>
  <c r="F101"/>
  <c r="G101"/>
  <c r="C101"/>
  <c r="L101"/>
  <c r="F59"/>
  <c r="F19"/>
  <c r="C19"/>
  <c r="M19"/>
  <c r="H19"/>
  <c r="I19"/>
  <c r="D19"/>
  <c r="K328" i="6"/>
  <c r="E52" i="4"/>
  <c r="F62"/>
  <c r="J64"/>
  <c r="G64"/>
  <c r="H88"/>
  <c r="C88"/>
  <c r="M88"/>
  <c r="J114"/>
  <c r="D116"/>
  <c r="D120"/>
  <c r="G120"/>
  <c r="F122"/>
  <c r="E126"/>
  <c r="C126"/>
  <c r="M126"/>
  <c r="I148"/>
  <c r="J148"/>
  <c r="G148"/>
  <c r="H152"/>
  <c r="C152"/>
  <c r="M152"/>
  <c r="I154"/>
  <c r="H154"/>
  <c r="J154"/>
  <c r="C154"/>
  <c r="M154"/>
  <c r="G154"/>
  <c r="C160"/>
  <c r="M160"/>
  <c r="J191"/>
  <c r="F255"/>
  <c r="F274"/>
  <c r="J272"/>
  <c r="F272"/>
  <c r="I272"/>
  <c r="E272"/>
  <c r="G272"/>
  <c r="C272"/>
  <c r="M272"/>
  <c r="H272"/>
  <c r="D267"/>
  <c r="J267"/>
  <c r="H265"/>
  <c r="D265"/>
  <c r="G265"/>
  <c r="C265"/>
  <c r="M265"/>
  <c r="I265"/>
  <c r="E265"/>
  <c r="J265"/>
  <c r="H263"/>
  <c r="D263"/>
  <c r="G263"/>
  <c r="C263"/>
  <c r="M263"/>
  <c r="I263"/>
  <c r="E263"/>
  <c r="J263"/>
  <c r="J258"/>
  <c r="F258"/>
  <c r="I258"/>
  <c r="E258"/>
  <c r="G258"/>
  <c r="C258"/>
  <c r="M258"/>
  <c r="H258"/>
  <c r="F256"/>
  <c r="C256"/>
  <c r="M256"/>
  <c r="F242"/>
  <c r="E242"/>
  <c r="I240"/>
  <c r="C240"/>
  <c r="M240"/>
  <c r="D235"/>
  <c r="G235"/>
  <c r="C235"/>
  <c r="M235"/>
  <c r="I235"/>
  <c r="E235"/>
  <c r="J235"/>
  <c r="H233"/>
  <c r="G233"/>
  <c r="E233"/>
  <c r="H231"/>
  <c r="G231"/>
  <c r="C231"/>
  <c r="M231"/>
  <c r="I231"/>
  <c r="E231"/>
  <c r="J231"/>
  <c r="J226"/>
  <c r="F226"/>
  <c r="I226"/>
  <c r="E226"/>
  <c r="G226"/>
  <c r="C226"/>
  <c r="M226"/>
  <c r="H226"/>
  <c r="F224"/>
  <c r="I224"/>
  <c r="H219"/>
  <c r="D219"/>
  <c r="G219"/>
  <c r="C219"/>
  <c r="M219"/>
  <c r="I219"/>
  <c r="E219"/>
  <c r="J219"/>
  <c r="H217"/>
  <c r="D217"/>
  <c r="G217"/>
  <c r="C217"/>
  <c r="M217"/>
  <c r="I217"/>
  <c r="E217"/>
  <c r="J217"/>
  <c r="H215"/>
  <c r="D215"/>
  <c r="C215"/>
  <c r="M215"/>
  <c r="I215"/>
  <c r="J215"/>
  <c r="J208"/>
  <c r="F208"/>
  <c r="I208"/>
  <c r="E208"/>
  <c r="G208"/>
  <c r="C208"/>
  <c r="M208"/>
  <c r="H208"/>
  <c r="H203"/>
  <c r="D203"/>
  <c r="I203"/>
  <c r="E203"/>
  <c r="F203"/>
  <c r="C203"/>
  <c r="M203"/>
  <c r="G203"/>
  <c r="D201"/>
  <c r="I201"/>
  <c r="C201"/>
  <c r="M201"/>
  <c r="D199"/>
  <c r="C199"/>
  <c r="M199"/>
  <c r="J194"/>
  <c r="F194"/>
  <c r="G194"/>
  <c r="C194"/>
  <c r="M194"/>
  <c r="I194"/>
  <c r="H194"/>
  <c r="D194"/>
  <c r="F192"/>
  <c r="G192"/>
  <c r="I192"/>
  <c r="H192"/>
  <c r="D187"/>
  <c r="C187"/>
  <c r="M187"/>
  <c r="D185"/>
  <c r="C185"/>
  <c r="M185"/>
  <c r="D183"/>
  <c r="C183"/>
  <c r="M183"/>
  <c r="F178"/>
  <c r="G178"/>
  <c r="I178"/>
  <c r="H178"/>
  <c r="F176"/>
  <c r="I176"/>
  <c r="H173"/>
  <c r="D173"/>
  <c r="I173"/>
  <c r="E173"/>
  <c r="F173"/>
  <c r="C173"/>
  <c r="M173"/>
  <c r="G173"/>
  <c r="J157"/>
  <c r="C151"/>
  <c r="M151"/>
  <c r="G133"/>
  <c r="C133"/>
  <c r="M133"/>
  <c r="J133"/>
  <c r="F133"/>
  <c r="H133"/>
  <c r="D133"/>
  <c r="G107"/>
  <c r="C107"/>
  <c r="M107"/>
  <c r="J107"/>
  <c r="F107"/>
  <c r="H107"/>
  <c r="D107"/>
  <c r="C101"/>
  <c r="M101"/>
  <c r="H101"/>
  <c r="G93"/>
  <c r="J87"/>
  <c r="G75"/>
  <c r="C75"/>
  <c r="M75"/>
  <c r="J75"/>
  <c r="F75"/>
  <c r="H75"/>
  <c r="D75"/>
  <c r="D69"/>
  <c r="C61"/>
  <c r="M61"/>
  <c r="G55"/>
  <c r="C55"/>
  <c r="M55"/>
  <c r="J55"/>
  <c r="F55"/>
  <c r="H55"/>
  <c r="D55"/>
  <c r="D43"/>
  <c r="H300" i="5"/>
  <c r="I300"/>
  <c r="I298"/>
  <c r="E298"/>
  <c r="D298"/>
  <c r="H298"/>
  <c r="C298"/>
  <c r="L298"/>
  <c r="G298"/>
  <c r="F298"/>
  <c r="G288"/>
  <c r="C288"/>
  <c r="L288"/>
  <c r="F288"/>
  <c r="E288"/>
  <c r="I288"/>
  <c r="D288"/>
  <c r="H288"/>
  <c r="F285"/>
  <c r="H285"/>
  <c r="C285"/>
  <c r="L285"/>
  <c r="G285"/>
  <c r="E285"/>
  <c r="D285"/>
  <c r="I285"/>
  <c r="G280"/>
  <c r="C280"/>
  <c r="L280"/>
  <c r="H280"/>
  <c r="F280"/>
  <c r="I280"/>
  <c r="E280"/>
  <c r="D280"/>
  <c r="F277"/>
  <c r="I277"/>
  <c r="D277"/>
  <c r="H277"/>
  <c r="C277"/>
  <c r="L277"/>
  <c r="E277"/>
  <c r="G277"/>
  <c r="H275"/>
  <c r="D275"/>
  <c r="G275"/>
  <c r="F275"/>
  <c r="C275"/>
  <c r="L275"/>
  <c r="E275"/>
  <c r="I275"/>
  <c r="I270"/>
  <c r="E270"/>
  <c r="F270"/>
  <c r="H270"/>
  <c r="G270"/>
  <c r="C270"/>
  <c r="L270"/>
  <c r="H262"/>
  <c r="C262"/>
  <c r="L262"/>
  <c r="G257"/>
  <c r="C257"/>
  <c r="L257"/>
  <c r="I257"/>
  <c r="D257"/>
  <c r="H257"/>
  <c r="E257"/>
  <c r="F257"/>
  <c r="F239"/>
  <c r="D239"/>
  <c r="C239"/>
  <c r="L239"/>
  <c r="H236"/>
  <c r="D236"/>
  <c r="I236"/>
  <c r="C236"/>
  <c r="L236"/>
  <c r="G236"/>
  <c r="E236"/>
  <c r="F236"/>
  <c r="E234"/>
  <c r="H234"/>
  <c r="D234"/>
  <c r="I234"/>
  <c r="H224"/>
  <c r="D224"/>
  <c r="G224"/>
  <c r="F224"/>
  <c r="I224"/>
  <c r="C224"/>
  <c r="L224"/>
  <c r="E224"/>
  <c r="C221"/>
  <c r="L221"/>
  <c r="D221"/>
  <c r="H216"/>
  <c r="D216"/>
  <c r="E216"/>
  <c r="I216"/>
  <c r="C216"/>
  <c r="L216"/>
  <c r="F216"/>
  <c r="G216"/>
  <c r="G213"/>
  <c r="C213"/>
  <c r="L213"/>
  <c r="H213"/>
  <c r="F213"/>
  <c r="I213"/>
  <c r="D213"/>
  <c r="E213"/>
  <c r="I211"/>
  <c r="E211"/>
  <c r="D211"/>
  <c r="H211"/>
  <c r="C211"/>
  <c r="L211"/>
  <c r="F211"/>
  <c r="G211"/>
  <c r="F206"/>
  <c r="E206"/>
  <c r="I206"/>
  <c r="D206"/>
  <c r="G206"/>
  <c r="C206"/>
  <c r="L206"/>
  <c r="H206"/>
  <c r="F198"/>
  <c r="H198"/>
  <c r="C198"/>
  <c r="L198"/>
  <c r="G198"/>
  <c r="I198"/>
  <c r="D198"/>
  <c r="E198"/>
  <c r="I193"/>
  <c r="E193"/>
  <c r="C183"/>
  <c r="L183"/>
  <c r="F183"/>
  <c r="H175"/>
  <c r="I172"/>
  <c r="E172"/>
  <c r="I167"/>
  <c r="E167"/>
  <c r="H167"/>
  <c r="C167"/>
  <c r="L167"/>
  <c r="G167"/>
  <c r="D167"/>
  <c r="F167"/>
  <c r="I159"/>
  <c r="E159"/>
  <c r="F159"/>
  <c r="D159"/>
  <c r="G159"/>
  <c r="C159"/>
  <c r="L159"/>
  <c r="H159"/>
  <c r="H156"/>
  <c r="D156"/>
  <c r="I156"/>
  <c r="C156"/>
  <c r="L156"/>
  <c r="G156"/>
  <c r="E156"/>
  <c r="F156"/>
  <c r="F154"/>
  <c r="G154"/>
  <c r="E154"/>
  <c r="H154"/>
  <c r="C154"/>
  <c r="L154"/>
  <c r="D154"/>
  <c r="I154"/>
  <c r="H144"/>
  <c r="D144"/>
  <c r="G144"/>
  <c r="F144"/>
  <c r="I144"/>
  <c r="C144"/>
  <c r="L144"/>
  <c r="E144"/>
  <c r="D133"/>
  <c r="I131"/>
  <c r="E131"/>
  <c r="D131"/>
  <c r="H131"/>
  <c r="C131"/>
  <c r="L131"/>
  <c r="F131"/>
  <c r="G131"/>
  <c r="F126"/>
  <c r="E126"/>
  <c r="I126"/>
  <c r="D126"/>
  <c r="G126"/>
  <c r="H126"/>
  <c r="C126"/>
  <c r="L126"/>
  <c r="G113"/>
  <c r="C113"/>
  <c r="L113"/>
  <c r="I113"/>
  <c r="D113"/>
  <c r="H113"/>
  <c r="E113"/>
  <c r="F113"/>
  <c r="E97"/>
  <c r="I87"/>
  <c r="F87"/>
  <c r="C87"/>
  <c r="L87"/>
  <c r="E74"/>
  <c r="G74"/>
  <c r="H74"/>
  <c r="D74"/>
  <c r="H64"/>
  <c r="D64"/>
  <c r="G64"/>
  <c r="C64"/>
  <c r="L64"/>
  <c r="I64"/>
  <c r="E64"/>
  <c r="F64"/>
  <c r="G61"/>
  <c r="C61"/>
  <c r="L61"/>
  <c r="H61"/>
  <c r="D61"/>
  <c r="I61"/>
  <c r="C56"/>
  <c r="L56"/>
  <c r="F56"/>
  <c r="G53"/>
  <c r="C53"/>
  <c r="L53"/>
  <c r="I46"/>
  <c r="E46"/>
  <c r="G46"/>
  <c r="H46"/>
  <c r="D46"/>
  <c r="I178" i="11"/>
  <c r="E178"/>
  <c r="H178"/>
  <c r="D178"/>
  <c r="C178"/>
  <c r="L178"/>
  <c r="F178"/>
  <c r="G178"/>
  <c r="C168"/>
  <c r="L168"/>
  <c r="F168"/>
  <c r="D168"/>
  <c r="H168"/>
  <c r="E168"/>
  <c r="F152"/>
  <c r="I152"/>
  <c r="C152"/>
  <c r="L152"/>
  <c r="D152"/>
  <c r="H152"/>
  <c r="E152"/>
  <c r="C136"/>
  <c r="L136"/>
  <c r="H136"/>
  <c r="F136"/>
  <c r="I136"/>
  <c r="E136"/>
  <c r="I130"/>
  <c r="E130"/>
  <c r="F130"/>
  <c r="G130"/>
  <c r="H130"/>
  <c r="D130"/>
  <c r="C130"/>
  <c r="L130"/>
  <c r="E116"/>
  <c r="F116"/>
  <c r="H116"/>
  <c r="G116"/>
  <c r="D116"/>
  <c r="E113"/>
  <c r="F113"/>
  <c r="E108"/>
  <c r="F108"/>
  <c r="H108"/>
  <c r="D108"/>
  <c r="G108"/>
  <c r="G106"/>
  <c r="C106"/>
  <c r="L106"/>
  <c r="H106"/>
  <c r="D106"/>
  <c r="I106"/>
  <c r="E106"/>
  <c r="F106"/>
  <c r="F99"/>
  <c r="G99"/>
  <c r="C99"/>
  <c r="L99"/>
  <c r="E99"/>
  <c r="H99"/>
  <c r="I99"/>
  <c r="D99"/>
  <c r="E96"/>
  <c r="F96"/>
  <c r="D96"/>
  <c r="H96"/>
  <c r="C96"/>
  <c r="L96"/>
  <c r="H93"/>
  <c r="D93"/>
  <c r="I93"/>
  <c r="E93"/>
  <c r="F93"/>
  <c r="G93"/>
  <c r="C93"/>
  <c r="L93"/>
  <c r="I89"/>
  <c r="E89"/>
  <c r="F79"/>
  <c r="G79"/>
  <c r="C79"/>
  <c r="L79"/>
  <c r="I79"/>
  <c r="D79"/>
  <c r="H79"/>
  <c r="E79"/>
  <c r="I53"/>
  <c r="C53"/>
  <c r="L53"/>
  <c r="E48"/>
  <c r="F48"/>
  <c r="G48"/>
  <c r="H48"/>
  <c r="C48"/>
  <c r="L48"/>
  <c r="E36"/>
  <c r="F36"/>
  <c r="C36"/>
  <c r="L36"/>
  <c r="H36"/>
  <c r="D36"/>
  <c r="G36"/>
  <c r="F31"/>
  <c r="G31"/>
  <c r="C31"/>
  <c r="L31"/>
  <c r="D31"/>
  <c r="I31"/>
  <c r="E31"/>
  <c r="H31"/>
  <c r="H25"/>
  <c r="D25"/>
  <c r="I25"/>
  <c r="E25"/>
  <c r="C25"/>
  <c r="F25"/>
  <c r="G25"/>
  <c r="G14"/>
  <c r="D14"/>
  <c r="K445" i="6"/>
  <c r="K408"/>
  <c r="K359"/>
  <c r="K335"/>
  <c r="K261"/>
  <c r="K158"/>
  <c r="K125"/>
  <c r="K120"/>
  <c r="K113"/>
  <c r="K53"/>
  <c r="K24"/>
  <c r="I55" i="4"/>
  <c r="I69"/>
  <c r="I75"/>
  <c r="I93"/>
  <c r="I107"/>
  <c r="I133"/>
  <c r="I151"/>
  <c r="D208"/>
  <c r="D240"/>
  <c r="D272"/>
  <c r="H273"/>
  <c r="D273"/>
  <c r="G273"/>
  <c r="C273"/>
  <c r="M273"/>
  <c r="I273"/>
  <c r="E273"/>
  <c r="J273"/>
  <c r="F266"/>
  <c r="C266"/>
  <c r="M266"/>
  <c r="C264"/>
  <c r="M264"/>
  <c r="D257"/>
  <c r="G257"/>
  <c r="I257"/>
  <c r="E257"/>
  <c r="J250"/>
  <c r="F250"/>
  <c r="I250"/>
  <c r="E250"/>
  <c r="G250"/>
  <c r="C250"/>
  <c r="M250"/>
  <c r="H250"/>
  <c r="J248"/>
  <c r="F248"/>
  <c r="I248"/>
  <c r="E248"/>
  <c r="G248"/>
  <c r="C248"/>
  <c r="M248"/>
  <c r="H248"/>
  <c r="D241"/>
  <c r="G241"/>
  <c r="I241"/>
  <c r="E241"/>
  <c r="J232"/>
  <c r="F232"/>
  <c r="G232"/>
  <c r="C232"/>
  <c r="M232"/>
  <c r="D225"/>
  <c r="E225"/>
  <c r="J216"/>
  <c r="F216"/>
  <c r="I216"/>
  <c r="E216"/>
  <c r="G216"/>
  <c r="C216"/>
  <c r="M216"/>
  <c r="H216"/>
  <c r="I209"/>
  <c r="J202"/>
  <c r="F202"/>
  <c r="G202"/>
  <c r="C202"/>
  <c r="M202"/>
  <c r="I202"/>
  <c r="H202"/>
  <c r="D202"/>
  <c r="J200"/>
  <c r="F200"/>
  <c r="G200"/>
  <c r="C200"/>
  <c r="M200"/>
  <c r="I200"/>
  <c r="H200"/>
  <c r="D200"/>
  <c r="J186"/>
  <c r="F186"/>
  <c r="G186"/>
  <c r="C186"/>
  <c r="M186"/>
  <c r="I186"/>
  <c r="H186"/>
  <c r="D186"/>
  <c r="J184"/>
  <c r="F184"/>
  <c r="G184"/>
  <c r="C184"/>
  <c r="M184"/>
  <c r="I184"/>
  <c r="H184"/>
  <c r="D184"/>
  <c r="H177"/>
  <c r="D177"/>
  <c r="I177"/>
  <c r="E177"/>
  <c r="F177"/>
  <c r="C177"/>
  <c r="M177"/>
  <c r="G177"/>
  <c r="J174"/>
  <c r="F174"/>
  <c r="I174"/>
  <c r="H171"/>
  <c r="D171"/>
  <c r="F171"/>
  <c r="C171"/>
  <c r="M171"/>
  <c r="H169"/>
  <c r="D169"/>
  <c r="F169"/>
  <c r="C169"/>
  <c r="M169"/>
  <c r="J167"/>
  <c r="G155"/>
  <c r="C155"/>
  <c r="M155"/>
  <c r="J155"/>
  <c r="F155"/>
  <c r="H155"/>
  <c r="D155"/>
  <c r="G149"/>
  <c r="C149"/>
  <c r="M149"/>
  <c r="J149"/>
  <c r="F149"/>
  <c r="H149"/>
  <c r="D149"/>
  <c r="G141"/>
  <c r="C141"/>
  <c r="M141"/>
  <c r="J141"/>
  <c r="F141"/>
  <c r="H141"/>
  <c r="D141"/>
  <c r="J135"/>
  <c r="C103"/>
  <c r="M103"/>
  <c r="J103"/>
  <c r="H103"/>
  <c r="D103"/>
  <c r="G91"/>
  <c r="C91"/>
  <c r="M91"/>
  <c r="J91"/>
  <c r="F91"/>
  <c r="H91"/>
  <c r="D91"/>
  <c r="J85"/>
  <c r="G71"/>
  <c r="C71"/>
  <c r="M71"/>
  <c r="J71"/>
  <c r="F71"/>
  <c r="H71"/>
  <c r="D71"/>
  <c r="G59"/>
  <c r="C59"/>
  <c r="M59"/>
  <c r="J59"/>
  <c r="F59"/>
  <c r="H59"/>
  <c r="D59"/>
  <c r="D53"/>
  <c r="G39"/>
  <c r="C39"/>
  <c r="M39"/>
  <c r="J39"/>
  <c r="F39"/>
  <c r="H39"/>
  <c r="D39"/>
  <c r="G27"/>
  <c r="C27"/>
  <c r="M27"/>
  <c r="J27"/>
  <c r="F27"/>
  <c r="H27"/>
  <c r="D27"/>
  <c r="F289" i="5"/>
  <c r="G289"/>
  <c r="E289"/>
  <c r="I289"/>
  <c r="D289"/>
  <c r="C289"/>
  <c r="L289"/>
  <c r="H289"/>
  <c r="H279"/>
  <c r="D279"/>
  <c r="F279"/>
  <c r="E279"/>
  <c r="I279"/>
  <c r="C279"/>
  <c r="L279"/>
  <c r="G279"/>
  <c r="H271"/>
  <c r="D271"/>
  <c r="G271"/>
  <c r="E271"/>
  <c r="C271"/>
  <c r="L271"/>
  <c r="F271"/>
  <c r="I271"/>
  <c r="G268"/>
  <c r="C268"/>
  <c r="L268"/>
  <c r="E268"/>
  <c r="D268"/>
  <c r="I268"/>
  <c r="F268"/>
  <c r="H268"/>
  <c r="I266"/>
  <c r="C266"/>
  <c r="L266"/>
  <c r="H256"/>
  <c r="D256"/>
  <c r="G256"/>
  <c r="F256"/>
  <c r="I256"/>
  <c r="C256"/>
  <c r="L256"/>
  <c r="E256"/>
  <c r="G253"/>
  <c r="C253"/>
  <c r="L253"/>
  <c r="E253"/>
  <c r="I253"/>
  <c r="D253"/>
  <c r="F253"/>
  <c r="H253"/>
  <c r="H248"/>
  <c r="D248"/>
  <c r="E248"/>
  <c r="I248"/>
  <c r="C248"/>
  <c r="L248"/>
  <c r="F248"/>
  <c r="G248"/>
  <c r="G245"/>
  <c r="C245"/>
  <c r="L245"/>
  <c r="F245"/>
  <c r="I245"/>
  <c r="E243"/>
  <c r="F238"/>
  <c r="E238"/>
  <c r="I238"/>
  <c r="D238"/>
  <c r="G238"/>
  <c r="H238"/>
  <c r="C238"/>
  <c r="L238"/>
  <c r="F230"/>
  <c r="H230"/>
  <c r="C230"/>
  <c r="L230"/>
  <c r="G230"/>
  <c r="I230"/>
  <c r="D230"/>
  <c r="E230"/>
  <c r="G225"/>
  <c r="C225"/>
  <c r="L225"/>
  <c r="I225"/>
  <c r="D225"/>
  <c r="H225"/>
  <c r="E225"/>
  <c r="F225"/>
  <c r="E215"/>
  <c r="I207"/>
  <c r="E207"/>
  <c r="F207"/>
  <c r="D207"/>
  <c r="G207"/>
  <c r="C207"/>
  <c r="L207"/>
  <c r="H207"/>
  <c r="D204"/>
  <c r="I204"/>
  <c r="G204"/>
  <c r="E204"/>
  <c r="F202"/>
  <c r="G202"/>
  <c r="E202"/>
  <c r="H202"/>
  <c r="C202"/>
  <c r="L202"/>
  <c r="I202"/>
  <c r="D202"/>
  <c r="G192"/>
  <c r="F192"/>
  <c r="E192"/>
  <c r="E189"/>
  <c r="F189"/>
  <c r="H189"/>
  <c r="H184"/>
  <c r="D184"/>
  <c r="E184"/>
  <c r="I184"/>
  <c r="C184"/>
  <c r="L184"/>
  <c r="F184"/>
  <c r="G184"/>
  <c r="G181"/>
  <c r="C181"/>
  <c r="L181"/>
  <c r="H181"/>
  <c r="F181"/>
  <c r="I181"/>
  <c r="D181"/>
  <c r="I174"/>
  <c r="D174"/>
  <c r="C174"/>
  <c r="L174"/>
  <c r="H168"/>
  <c r="D168"/>
  <c r="E168"/>
  <c r="I168"/>
  <c r="C168"/>
  <c r="L168"/>
  <c r="F168"/>
  <c r="G168"/>
  <c r="G165"/>
  <c r="C165"/>
  <c r="L165"/>
  <c r="H165"/>
  <c r="F165"/>
  <c r="I165"/>
  <c r="D165"/>
  <c r="E165"/>
  <c r="F158"/>
  <c r="E158"/>
  <c r="I158"/>
  <c r="D158"/>
  <c r="G158"/>
  <c r="C158"/>
  <c r="L158"/>
  <c r="H158"/>
  <c r="F150"/>
  <c r="H150"/>
  <c r="C150"/>
  <c r="L150"/>
  <c r="G150"/>
  <c r="I150"/>
  <c r="D150"/>
  <c r="E150"/>
  <c r="E145"/>
  <c r="I135"/>
  <c r="E135"/>
  <c r="H135"/>
  <c r="C135"/>
  <c r="L135"/>
  <c r="G135"/>
  <c r="D135"/>
  <c r="F135"/>
  <c r="D127"/>
  <c r="H124"/>
  <c r="D124"/>
  <c r="I124"/>
  <c r="C124"/>
  <c r="L124"/>
  <c r="G124"/>
  <c r="E124"/>
  <c r="F124"/>
  <c r="H122"/>
  <c r="D122"/>
  <c r="H112"/>
  <c r="D112"/>
  <c r="G112"/>
  <c r="F112"/>
  <c r="I112"/>
  <c r="C112"/>
  <c r="L112"/>
  <c r="E112"/>
  <c r="F109"/>
  <c r="I109"/>
  <c r="E109"/>
  <c r="G104"/>
  <c r="C104"/>
  <c r="L104"/>
  <c r="I96"/>
  <c r="E96"/>
  <c r="G93"/>
  <c r="C93"/>
  <c r="L93"/>
  <c r="F93"/>
  <c r="H93"/>
  <c r="D93"/>
  <c r="E93"/>
  <c r="H88"/>
  <c r="D88"/>
  <c r="G88"/>
  <c r="C88"/>
  <c r="L88"/>
  <c r="I88"/>
  <c r="E88"/>
  <c r="F88"/>
  <c r="G85"/>
  <c r="C85"/>
  <c r="L85"/>
  <c r="F85"/>
  <c r="H85"/>
  <c r="D85"/>
  <c r="I85"/>
  <c r="I83"/>
  <c r="E83"/>
  <c r="D83"/>
  <c r="F83"/>
  <c r="C83"/>
  <c r="L83"/>
  <c r="G83"/>
  <c r="F78"/>
  <c r="I78"/>
  <c r="E78"/>
  <c r="G78"/>
  <c r="C78"/>
  <c r="L78"/>
  <c r="H78"/>
  <c r="D78"/>
  <c r="F70"/>
  <c r="I70"/>
  <c r="E70"/>
  <c r="G70"/>
  <c r="C70"/>
  <c r="L70"/>
  <c r="D70"/>
  <c r="H70"/>
  <c r="G65"/>
  <c r="C65"/>
  <c r="L65"/>
  <c r="F65"/>
  <c r="H65"/>
  <c r="D65"/>
  <c r="I65"/>
  <c r="I47"/>
  <c r="E47"/>
  <c r="D47"/>
  <c r="F47"/>
  <c r="G47"/>
  <c r="G44"/>
  <c r="F42"/>
  <c r="I42"/>
  <c r="E42"/>
  <c r="G42"/>
  <c r="C42"/>
  <c r="L42"/>
  <c r="H42"/>
  <c r="D42"/>
  <c r="H36"/>
  <c r="C34"/>
  <c r="L34"/>
  <c r="F31"/>
  <c r="I31"/>
  <c r="D31"/>
  <c r="I28"/>
  <c r="E28"/>
  <c r="H28"/>
  <c r="D28"/>
  <c r="F28"/>
  <c r="C28"/>
  <c r="L28"/>
  <c r="G28"/>
  <c r="G26"/>
  <c r="C26"/>
  <c r="L26"/>
  <c r="F26"/>
  <c r="H26"/>
  <c r="D26"/>
  <c r="E26"/>
  <c r="I26"/>
  <c r="F23"/>
  <c r="I23"/>
  <c r="I20"/>
  <c r="E20"/>
  <c r="H20"/>
  <c r="D20"/>
  <c r="F20"/>
  <c r="G20"/>
  <c r="F18"/>
  <c r="F15"/>
  <c r="I15"/>
  <c r="E15"/>
  <c r="G15"/>
  <c r="C15"/>
  <c r="L15"/>
  <c r="H15"/>
  <c r="D15"/>
  <c r="I12"/>
  <c r="E12"/>
  <c r="H12"/>
  <c r="D12"/>
  <c r="F12"/>
  <c r="C12"/>
  <c r="L12"/>
  <c r="G12"/>
  <c r="H199" i="11"/>
  <c r="D199"/>
  <c r="G199"/>
  <c r="C199"/>
  <c r="L199"/>
  <c r="E199"/>
  <c r="F199"/>
  <c r="I199"/>
  <c r="H195"/>
  <c r="D195"/>
  <c r="G195"/>
  <c r="C195"/>
  <c r="L195"/>
  <c r="I195"/>
  <c r="E195"/>
  <c r="F195"/>
  <c r="H187"/>
  <c r="D187"/>
  <c r="G187"/>
  <c r="C187"/>
  <c r="L187"/>
  <c r="I187"/>
  <c r="F187"/>
  <c r="E187"/>
  <c r="H183"/>
  <c r="D183"/>
  <c r="C183"/>
  <c r="L183"/>
  <c r="E183"/>
  <c r="I183"/>
  <c r="C176"/>
  <c r="L176"/>
  <c r="F176"/>
  <c r="D176"/>
  <c r="E176"/>
  <c r="H176"/>
  <c r="E170"/>
  <c r="H170"/>
  <c r="D170"/>
  <c r="G170"/>
  <c r="F170"/>
  <c r="I154"/>
  <c r="C154"/>
  <c r="L154"/>
  <c r="I144"/>
  <c r="I138"/>
  <c r="E138"/>
  <c r="F138"/>
  <c r="G138"/>
  <c r="H138"/>
  <c r="C138"/>
  <c r="L138"/>
  <c r="D138"/>
  <c r="H117"/>
  <c r="F117"/>
  <c r="E112"/>
  <c r="F112"/>
  <c r="D112"/>
  <c r="H112"/>
  <c r="C112"/>
  <c r="L112"/>
  <c r="F100"/>
  <c r="F95"/>
  <c r="G95"/>
  <c r="C95"/>
  <c r="L95"/>
  <c r="I95"/>
  <c r="D95"/>
  <c r="H95"/>
  <c r="E95"/>
  <c r="F83"/>
  <c r="G83"/>
  <c r="C83"/>
  <c r="L83"/>
  <c r="E83"/>
  <c r="H83"/>
  <c r="I83"/>
  <c r="D83"/>
  <c r="D78"/>
  <c r="H69"/>
  <c r="D69"/>
  <c r="I69"/>
  <c r="E69"/>
  <c r="F69"/>
  <c r="G69"/>
  <c r="C69"/>
  <c r="L69"/>
  <c r="G66"/>
  <c r="C66"/>
  <c r="L66"/>
  <c r="H66"/>
  <c r="D66"/>
  <c r="I66"/>
  <c r="F66"/>
  <c r="E66"/>
  <c r="E52"/>
  <c r="F52"/>
  <c r="C52"/>
  <c r="L52"/>
  <c r="H52"/>
  <c r="D52"/>
  <c r="G52"/>
  <c r="G42"/>
  <c r="H42"/>
  <c r="D42"/>
  <c r="E42"/>
  <c r="F42"/>
  <c r="E40"/>
  <c r="F40"/>
  <c r="G40"/>
  <c r="H40"/>
  <c r="C40"/>
  <c r="L40"/>
  <c r="E38"/>
  <c r="E35"/>
  <c r="E32"/>
  <c r="H32"/>
  <c r="H29"/>
  <c r="D29"/>
  <c r="I29"/>
  <c r="E29"/>
  <c r="G29"/>
  <c r="F29"/>
  <c r="C29"/>
  <c r="L29"/>
  <c r="F27"/>
  <c r="G27"/>
  <c r="C27"/>
  <c r="L27"/>
  <c r="H27"/>
  <c r="E27"/>
  <c r="I27"/>
  <c r="D27"/>
  <c r="I24"/>
  <c r="E24"/>
  <c r="F24"/>
  <c r="G24"/>
  <c r="D24"/>
  <c r="H24"/>
  <c r="C24"/>
  <c r="G18"/>
  <c r="C18"/>
  <c r="L18"/>
  <c r="H18"/>
  <c r="D18"/>
  <c r="I18"/>
  <c r="E18"/>
  <c r="F18"/>
  <c r="F15"/>
  <c r="G15"/>
  <c r="C15"/>
  <c r="L15"/>
  <c r="D15"/>
  <c r="I15"/>
  <c r="E15"/>
  <c r="H15"/>
  <c r="K451" i="6"/>
  <c r="K446"/>
  <c r="K404"/>
  <c r="K378"/>
  <c r="K370"/>
  <c r="K338"/>
  <c r="K336"/>
  <c r="K301"/>
  <c r="K288"/>
  <c r="K265"/>
  <c r="K262"/>
  <c r="K140"/>
  <c r="K114"/>
  <c r="K48"/>
  <c r="K13"/>
  <c r="E174" i="4"/>
  <c r="E178"/>
  <c r="E186"/>
  <c r="E194"/>
  <c r="E202"/>
  <c r="D210"/>
  <c r="D218"/>
  <c r="D226"/>
  <c r="D242"/>
  <c r="D250"/>
  <c r="D258"/>
  <c r="D274"/>
  <c r="H23" i="5"/>
  <c r="E34"/>
  <c r="F171"/>
  <c r="D270"/>
  <c r="H299" i="4"/>
  <c r="G299"/>
  <c r="E299"/>
  <c r="H297"/>
  <c r="D297"/>
  <c r="G297"/>
  <c r="C297"/>
  <c r="M297"/>
  <c r="I297"/>
  <c r="E297"/>
  <c r="J297"/>
  <c r="H295"/>
  <c r="D295"/>
  <c r="G295"/>
  <c r="C295"/>
  <c r="M295"/>
  <c r="I295"/>
  <c r="E295"/>
  <c r="J295"/>
  <c r="H293"/>
  <c r="E293"/>
  <c r="H291"/>
  <c r="D291"/>
  <c r="G291"/>
  <c r="C291"/>
  <c r="M291"/>
  <c r="I291"/>
  <c r="E291"/>
  <c r="J291"/>
  <c r="H289"/>
  <c r="D289"/>
  <c r="G289"/>
  <c r="C289"/>
  <c r="M289"/>
  <c r="I289"/>
  <c r="E289"/>
  <c r="J289"/>
  <c r="H287"/>
  <c r="D287"/>
  <c r="G287"/>
  <c r="C287"/>
  <c r="M287"/>
  <c r="I287"/>
  <c r="E287"/>
  <c r="J287"/>
  <c r="H285"/>
  <c r="D285"/>
  <c r="G285"/>
  <c r="C285"/>
  <c r="M285"/>
  <c r="I285"/>
  <c r="E285"/>
  <c r="J285"/>
  <c r="H283"/>
  <c r="D283"/>
  <c r="G283"/>
  <c r="C283"/>
  <c r="M283"/>
  <c r="I283"/>
  <c r="E283"/>
  <c r="J283"/>
  <c r="H281"/>
  <c r="D281"/>
  <c r="I281"/>
  <c r="H279"/>
  <c r="D279"/>
  <c r="G279"/>
  <c r="C279"/>
  <c r="M279"/>
  <c r="I279"/>
  <c r="E279"/>
  <c r="J279"/>
  <c r="H277"/>
  <c r="D277"/>
  <c r="G277"/>
  <c r="C277"/>
  <c r="M277"/>
  <c r="I277"/>
  <c r="E277"/>
  <c r="J277"/>
  <c r="H275"/>
  <c r="D275"/>
  <c r="G275"/>
  <c r="C275"/>
  <c r="M275"/>
  <c r="I275"/>
  <c r="E275"/>
  <c r="J275"/>
  <c r="J270"/>
  <c r="F270"/>
  <c r="I270"/>
  <c r="E270"/>
  <c r="G270"/>
  <c r="C270"/>
  <c r="M270"/>
  <c r="H270"/>
  <c r="J268"/>
  <c r="F268"/>
  <c r="I268"/>
  <c r="E268"/>
  <c r="G268"/>
  <c r="C268"/>
  <c r="M268"/>
  <c r="H268"/>
  <c r="C261"/>
  <c r="M261"/>
  <c r="H259"/>
  <c r="D259"/>
  <c r="G259"/>
  <c r="C259"/>
  <c r="M259"/>
  <c r="I259"/>
  <c r="E259"/>
  <c r="J259"/>
  <c r="F254"/>
  <c r="J252"/>
  <c r="F252"/>
  <c r="I252"/>
  <c r="E252"/>
  <c r="G252"/>
  <c r="C252"/>
  <c r="M252"/>
  <c r="H252"/>
  <c r="H245"/>
  <c r="D245"/>
  <c r="G245"/>
  <c r="C245"/>
  <c r="M245"/>
  <c r="I245"/>
  <c r="E245"/>
  <c r="J245"/>
  <c r="G243"/>
  <c r="J243"/>
  <c r="J238"/>
  <c r="F238"/>
  <c r="I238"/>
  <c r="E238"/>
  <c r="G238"/>
  <c r="C238"/>
  <c r="M238"/>
  <c r="H238"/>
  <c r="J236"/>
  <c r="F236"/>
  <c r="I236"/>
  <c r="E236"/>
  <c r="G236"/>
  <c r="C236"/>
  <c r="M236"/>
  <c r="H236"/>
  <c r="H229"/>
  <c r="D229"/>
  <c r="I229"/>
  <c r="H227"/>
  <c r="D227"/>
  <c r="G227"/>
  <c r="C227"/>
  <c r="M227"/>
  <c r="I227"/>
  <c r="E227"/>
  <c r="J227"/>
  <c r="F222"/>
  <c r="I222"/>
  <c r="E222"/>
  <c r="C222"/>
  <c r="M222"/>
  <c r="H222"/>
  <c r="I220"/>
  <c r="E220"/>
  <c r="H220"/>
  <c r="H213"/>
  <c r="D213"/>
  <c r="G213"/>
  <c r="C213"/>
  <c r="M213"/>
  <c r="I213"/>
  <c r="E213"/>
  <c r="J213"/>
  <c r="H211"/>
  <c r="D211"/>
  <c r="G211"/>
  <c r="C211"/>
  <c r="M211"/>
  <c r="I211"/>
  <c r="E211"/>
  <c r="J211"/>
  <c r="J206"/>
  <c r="F206"/>
  <c r="I206"/>
  <c r="E206"/>
  <c r="G206"/>
  <c r="C206"/>
  <c r="M206"/>
  <c r="H206"/>
  <c r="I204"/>
  <c r="D197"/>
  <c r="G197"/>
  <c r="F195"/>
  <c r="J190"/>
  <c r="F190"/>
  <c r="C190"/>
  <c r="M190"/>
  <c r="I190"/>
  <c r="D190"/>
  <c r="J188"/>
  <c r="F188"/>
  <c r="G188"/>
  <c r="C188"/>
  <c r="M188"/>
  <c r="I188"/>
  <c r="H188"/>
  <c r="D188"/>
  <c r="H181"/>
  <c r="D181"/>
  <c r="I181"/>
  <c r="E181"/>
  <c r="F181"/>
  <c r="C181"/>
  <c r="M181"/>
  <c r="G181"/>
  <c r="H179"/>
  <c r="D179"/>
  <c r="I179"/>
  <c r="E179"/>
  <c r="F179"/>
  <c r="C179"/>
  <c r="M179"/>
  <c r="G179"/>
  <c r="C163"/>
  <c r="M163"/>
  <c r="J163"/>
  <c r="H163"/>
  <c r="D163"/>
  <c r="G143"/>
  <c r="C143"/>
  <c r="M143"/>
  <c r="J143"/>
  <c r="F143"/>
  <c r="H143"/>
  <c r="D143"/>
  <c r="G137"/>
  <c r="C137"/>
  <c r="M137"/>
  <c r="J137"/>
  <c r="F137"/>
  <c r="H137"/>
  <c r="G131"/>
  <c r="J131"/>
  <c r="G111"/>
  <c r="C111"/>
  <c r="M111"/>
  <c r="F111"/>
  <c r="H111"/>
  <c r="G105"/>
  <c r="C105"/>
  <c r="M105"/>
  <c r="J105"/>
  <c r="F105"/>
  <c r="H105"/>
  <c r="D105"/>
  <c r="G99"/>
  <c r="C99"/>
  <c r="M99"/>
  <c r="J99"/>
  <c r="F99"/>
  <c r="H99"/>
  <c r="D99"/>
  <c r="G79"/>
  <c r="C79"/>
  <c r="M79"/>
  <c r="J79"/>
  <c r="F79"/>
  <c r="H79"/>
  <c r="D79"/>
  <c r="G73"/>
  <c r="F73"/>
  <c r="H73"/>
  <c r="G67"/>
  <c r="C67"/>
  <c r="M67"/>
  <c r="J67"/>
  <c r="F67"/>
  <c r="H67"/>
  <c r="D67"/>
  <c r="J47"/>
  <c r="F47"/>
  <c r="G41"/>
  <c r="C41"/>
  <c r="M41"/>
  <c r="J41"/>
  <c r="F41"/>
  <c r="H41"/>
  <c r="D41"/>
  <c r="J15"/>
  <c r="G296" i="5"/>
  <c r="C296"/>
  <c r="L296"/>
  <c r="I296"/>
  <c r="D296"/>
  <c r="H296"/>
  <c r="F296"/>
  <c r="E296"/>
  <c r="F293"/>
  <c r="E293"/>
  <c r="I293"/>
  <c r="D293"/>
  <c r="H293"/>
  <c r="C293"/>
  <c r="L293"/>
  <c r="G293"/>
  <c r="I286"/>
  <c r="D286"/>
  <c r="I278"/>
  <c r="E278"/>
  <c r="D278"/>
  <c r="H278"/>
  <c r="C278"/>
  <c r="L278"/>
  <c r="F278"/>
  <c r="G278"/>
  <c r="F273"/>
  <c r="E273"/>
  <c r="I273"/>
  <c r="D273"/>
  <c r="H273"/>
  <c r="G273"/>
  <c r="C273"/>
  <c r="L273"/>
  <c r="H263"/>
  <c r="D263"/>
  <c r="G263"/>
  <c r="F263"/>
  <c r="I263"/>
  <c r="I255"/>
  <c r="E255"/>
  <c r="D255"/>
  <c r="G255"/>
  <c r="H255"/>
  <c r="H252"/>
  <c r="D252"/>
  <c r="I252"/>
  <c r="C252"/>
  <c r="L252"/>
  <c r="G252"/>
  <c r="E252"/>
  <c r="F252"/>
  <c r="F250"/>
  <c r="G250"/>
  <c r="E250"/>
  <c r="H250"/>
  <c r="C250"/>
  <c r="L250"/>
  <c r="I250"/>
  <c r="D250"/>
  <c r="H240"/>
  <c r="D240"/>
  <c r="G240"/>
  <c r="F240"/>
  <c r="I240"/>
  <c r="C240"/>
  <c r="L240"/>
  <c r="E240"/>
  <c r="I237"/>
  <c r="H237"/>
  <c r="H232"/>
  <c r="D232"/>
  <c r="E232"/>
  <c r="I232"/>
  <c r="C232"/>
  <c r="L232"/>
  <c r="F232"/>
  <c r="G229"/>
  <c r="C229"/>
  <c r="L229"/>
  <c r="I227"/>
  <c r="E227"/>
  <c r="D227"/>
  <c r="H227"/>
  <c r="C227"/>
  <c r="L227"/>
  <c r="F227"/>
  <c r="F222"/>
  <c r="E222"/>
  <c r="I222"/>
  <c r="D222"/>
  <c r="G222"/>
  <c r="C222"/>
  <c r="L222"/>
  <c r="F214"/>
  <c r="H214"/>
  <c r="C214"/>
  <c r="L214"/>
  <c r="G214"/>
  <c r="I214"/>
  <c r="D214"/>
  <c r="E214"/>
  <c r="G209"/>
  <c r="C209"/>
  <c r="L209"/>
  <c r="I209"/>
  <c r="D209"/>
  <c r="H209"/>
  <c r="E209"/>
  <c r="F209"/>
  <c r="I199"/>
  <c r="E199"/>
  <c r="H199"/>
  <c r="C199"/>
  <c r="L199"/>
  <c r="G199"/>
  <c r="D199"/>
  <c r="F199"/>
  <c r="I191"/>
  <c r="E191"/>
  <c r="F191"/>
  <c r="D191"/>
  <c r="G191"/>
  <c r="H191"/>
  <c r="C191"/>
  <c r="L191"/>
  <c r="H188"/>
  <c r="D188"/>
  <c r="I188"/>
  <c r="C188"/>
  <c r="L188"/>
  <c r="G188"/>
  <c r="E188"/>
  <c r="F188"/>
  <c r="F186"/>
  <c r="G186"/>
  <c r="E186"/>
  <c r="H186"/>
  <c r="C186"/>
  <c r="L186"/>
  <c r="I186"/>
  <c r="H176"/>
  <c r="D176"/>
  <c r="G176"/>
  <c r="F176"/>
  <c r="I176"/>
  <c r="C176"/>
  <c r="L176"/>
  <c r="I173"/>
  <c r="F170"/>
  <c r="G170"/>
  <c r="E170"/>
  <c r="H170"/>
  <c r="C170"/>
  <c r="L170"/>
  <c r="D170"/>
  <c r="I170"/>
  <c r="H160"/>
  <c r="D160"/>
  <c r="G160"/>
  <c r="F160"/>
  <c r="I160"/>
  <c r="C160"/>
  <c r="L160"/>
  <c r="E160"/>
  <c r="F157"/>
  <c r="H152"/>
  <c r="D152"/>
  <c r="E152"/>
  <c r="I152"/>
  <c r="C152"/>
  <c r="L152"/>
  <c r="F152"/>
  <c r="G152"/>
  <c r="G149"/>
  <c r="E149"/>
  <c r="I147"/>
  <c r="E147"/>
  <c r="D147"/>
  <c r="H147"/>
  <c r="C147"/>
  <c r="L147"/>
  <c r="F147"/>
  <c r="G147"/>
  <c r="F142"/>
  <c r="G142"/>
  <c r="G129"/>
  <c r="I119"/>
  <c r="E119"/>
  <c r="H119"/>
  <c r="C119"/>
  <c r="L119"/>
  <c r="G119"/>
  <c r="D119"/>
  <c r="F119"/>
  <c r="I111"/>
  <c r="E111"/>
  <c r="F111"/>
  <c r="D111"/>
  <c r="G111"/>
  <c r="H111"/>
  <c r="I95"/>
  <c r="E95"/>
  <c r="H95"/>
  <c r="F95"/>
  <c r="G95"/>
  <c r="C95"/>
  <c r="L95"/>
  <c r="H92"/>
  <c r="D92"/>
  <c r="G92"/>
  <c r="C92"/>
  <c r="L92"/>
  <c r="I92"/>
  <c r="E92"/>
  <c r="F92"/>
  <c r="G90"/>
  <c r="H80"/>
  <c r="D80"/>
  <c r="G80"/>
  <c r="C80"/>
  <c r="L80"/>
  <c r="I80"/>
  <c r="E80"/>
  <c r="F80"/>
  <c r="G77"/>
  <c r="C77"/>
  <c r="L77"/>
  <c r="H77"/>
  <c r="D77"/>
  <c r="I77"/>
  <c r="H72"/>
  <c r="D72"/>
  <c r="G72"/>
  <c r="C72"/>
  <c r="L72"/>
  <c r="I72"/>
  <c r="E72"/>
  <c r="F72"/>
  <c r="C69"/>
  <c r="L69"/>
  <c r="F69"/>
  <c r="D69"/>
  <c r="E69"/>
  <c r="I69"/>
  <c r="E67"/>
  <c r="H67"/>
  <c r="D67"/>
  <c r="C67"/>
  <c r="L67"/>
  <c r="G67"/>
  <c r="I62"/>
  <c r="E62"/>
  <c r="G62"/>
  <c r="H62"/>
  <c r="F54"/>
  <c r="E54"/>
  <c r="G54"/>
  <c r="C54"/>
  <c r="L54"/>
  <c r="D54"/>
  <c r="H54"/>
  <c r="G49"/>
  <c r="F49"/>
  <c r="H49"/>
  <c r="E49"/>
  <c r="I49"/>
  <c r="I41"/>
  <c r="H33"/>
  <c r="C33"/>
  <c r="L33"/>
  <c r="F33"/>
  <c r="H25"/>
  <c r="D25"/>
  <c r="G25"/>
  <c r="C25"/>
  <c r="L25"/>
  <c r="I25"/>
  <c r="E25"/>
  <c r="F25"/>
  <c r="H17"/>
  <c r="D17"/>
  <c r="G17"/>
  <c r="C17"/>
  <c r="L17"/>
  <c r="I17"/>
  <c r="E17"/>
  <c r="F17"/>
  <c r="I198" i="11"/>
  <c r="E198"/>
  <c r="H198"/>
  <c r="D198"/>
  <c r="F198"/>
  <c r="G198"/>
  <c r="C198"/>
  <c r="L198"/>
  <c r="I194"/>
  <c r="E194"/>
  <c r="H194"/>
  <c r="D194"/>
  <c r="C194"/>
  <c r="L194"/>
  <c r="F194"/>
  <c r="G194"/>
  <c r="I190"/>
  <c r="E190"/>
  <c r="H190"/>
  <c r="D190"/>
  <c r="F190"/>
  <c r="G190"/>
  <c r="C190"/>
  <c r="L190"/>
  <c r="E186"/>
  <c r="I182"/>
  <c r="E182"/>
  <c r="H182"/>
  <c r="D182"/>
  <c r="F182"/>
  <c r="G182"/>
  <c r="C182"/>
  <c r="L182"/>
  <c r="H179"/>
  <c r="D179"/>
  <c r="G179"/>
  <c r="C179"/>
  <c r="L179"/>
  <c r="I179"/>
  <c r="E179"/>
  <c r="F179"/>
  <c r="H175"/>
  <c r="D175"/>
  <c r="G175"/>
  <c r="C175"/>
  <c r="L175"/>
  <c r="E175"/>
  <c r="F175"/>
  <c r="I175"/>
  <c r="G172"/>
  <c r="F172"/>
  <c r="E172"/>
  <c r="I172"/>
  <c r="D172"/>
  <c r="G169"/>
  <c r="I166"/>
  <c r="E166"/>
  <c r="H166"/>
  <c r="D166"/>
  <c r="F166"/>
  <c r="G166"/>
  <c r="C166"/>
  <c r="L166"/>
  <c r="H163"/>
  <c r="D163"/>
  <c r="G163"/>
  <c r="C163"/>
  <c r="L163"/>
  <c r="I163"/>
  <c r="E163"/>
  <c r="F163"/>
  <c r="H159"/>
  <c r="D159"/>
  <c r="G159"/>
  <c r="C159"/>
  <c r="L159"/>
  <c r="E159"/>
  <c r="F159"/>
  <c r="I159"/>
  <c r="G156"/>
  <c r="F156"/>
  <c r="E156"/>
  <c r="I156"/>
  <c r="D156"/>
  <c r="F153"/>
  <c r="I153"/>
  <c r="E153"/>
  <c r="D153"/>
  <c r="G153"/>
  <c r="H153"/>
  <c r="C153"/>
  <c r="L153"/>
  <c r="I150"/>
  <c r="E150"/>
  <c r="F150"/>
  <c r="C150"/>
  <c r="L150"/>
  <c r="D150"/>
  <c r="G150"/>
  <c r="H150"/>
  <c r="H147"/>
  <c r="D147"/>
  <c r="I147"/>
  <c r="E147"/>
  <c r="C147"/>
  <c r="L147"/>
  <c r="F147"/>
  <c r="G147"/>
  <c r="H143"/>
  <c r="E143"/>
  <c r="G143"/>
  <c r="F143"/>
  <c r="G140"/>
  <c r="H140"/>
  <c r="D140"/>
  <c r="F140"/>
  <c r="I140"/>
  <c r="C137"/>
  <c r="L137"/>
  <c r="H137"/>
  <c r="I137"/>
  <c r="I134"/>
  <c r="E134"/>
  <c r="F134"/>
  <c r="C134"/>
  <c r="L134"/>
  <c r="D134"/>
  <c r="H134"/>
  <c r="G134"/>
  <c r="F131"/>
  <c r="G131"/>
  <c r="G128"/>
  <c r="D128"/>
  <c r="F128"/>
  <c r="I128"/>
  <c r="C128"/>
  <c r="L128"/>
  <c r="H125"/>
  <c r="D125"/>
  <c r="I125"/>
  <c r="E125"/>
  <c r="F125"/>
  <c r="G125"/>
  <c r="C125"/>
  <c r="L125"/>
  <c r="E123"/>
  <c r="H123"/>
  <c r="H121"/>
  <c r="D121"/>
  <c r="I121"/>
  <c r="E121"/>
  <c r="C121"/>
  <c r="L121"/>
  <c r="F121"/>
  <c r="G121"/>
  <c r="I119"/>
  <c r="D119"/>
  <c r="G114"/>
  <c r="C114"/>
  <c r="L114"/>
  <c r="H114"/>
  <c r="D114"/>
  <c r="I114"/>
  <c r="F114"/>
  <c r="E114"/>
  <c r="F111"/>
  <c r="D97"/>
  <c r="G97"/>
  <c r="G94"/>
  <c r="C94"/>
  <c r="L94"/>
  <c r="H94"/>
  <c r="D94"/>
  <c r="E94"/>
  <c r="F94"/>
  <c r="I94"/>
  <c r="I80"/>
  <c r="I68"/>
  <c r="F68"/>
  <c r="H68"/>
  <c r="C68"/>
  <c r="L68"/>
  <c r="G68"/>
  <c r="D68"/>
  <c r="F63"/>
  <c r="G63"/>
  <c r="C63"/>
  <c r="L63"/>
  <c r="I63"/>
  <c r="D63"/>
  <c r="H63"/>
  <c r="E63"/>
  <c r="I46"/>
  <c r="H37"/>
  <c r="D37"/>
  <c r="I37"/>
  <c r="E37"/>
  <c r="G37"/>
  <c r="F37"/>
  <c r="C37"/>
  <c r="L37"/>
  <c r="G34"/>
  <c r="C34"/>
  <c r="L34"/>
  <c r="H34"/>
  <c r="D34"/>
  <c r="I34"/>
  <c r="E34"/>
  <c r="F34"/>
  <c r="G26"/>
  <c r="C26"/>
  <c r="M26"/>
  <c r="H26"/>
  <c r="D26"/>
  <c r="I26"/>
  <c r="E26"/>
  <c r="F26"/>
  <c r="H17"/>
  <c r="D17"/>
  <c r="I17"/>
  <c r="E17"/>
  <c r="C17"/>
  <c r="F17"/>
  <c r="G17"/>
  <c r="E15" i="4"/>
  <c r="E27"/>
  <c r="E39"/>
  <c r="E41"/>
  <c r="E47"/>
  <c r="E53"/>
  <c r="E55"/>
  <c r="E59"/>
  <c r="E61"/>
  <c r="E67"/>
  <c r="E69"/>
  <c r="E71"/>
  <c r="E73"/>
  <c r="E75"/>
  <c r="E79"/>
  <c r="E91"/>
  <c r="E99"/>
  <c r="E101"/>
  <c r="E103"/>
  <c r="E105"/>
  <c r="E107"/>
  <c r="E109"/>
  <c r="E119"/>
  <c r="E133"/>
  <c r="E135"/>
  <c r="E141"/>
  <c r="E143"/>
  <c r="E149"/>
  <c r="E155"/>
  <c r="E157"/>
  <c r="E163"/>
  <c r="E167"/>
  <c r="J169"/>
  <c r="J173"/>
  <c r="J177"/>
  <c r="J181"/>
  <c r="J185"/>
  <c r="J193"/>
  <c r="J201"/>
  <c r="F209"/>
  <c r="F213"/>
  <c r="F217"/>
  <c r="F229"/>
  <c r="F233"/>
  <c r="F241"/>
  <c r="F245"/>
  <c r="F257"/>
  <c r="F265"/>
  <c r="F273"/>
  <c r="F277"/>
  <c r="F281"/>
  <c r="F285"/>
  <c r="F289"/>
  <c r="F297"/>
  <c r="H100" i="5"/>
  <c r="D100"/>
  <c r="G100"/>
  <c r="C100"/>
  <c r="L100"/>
  <c r="I100"/>
  <c r="E100"/>
  <c r="F100"/>
  <c r="E181"/>
  <c r="F215"/>
  <c r="J170" i="4"/>
  <c r="F170"/>
  <c r="G170"/>
  <c r="C170"/>
  <c r="M170"/>
  <c r="H299" i="5"/>
  <c r="D299"/>
  <c r="F299"/>
  <c r="E299"/>
  <c r="I299"/>
  <c r="C299"/>
  <c r="L299"/>
  <c r="G299"/>
  <c r="F297"/>
  <c r="I297"/>
  <c r="D297"/>
  <c r="H297"/>
  <c r="C297"/>
  <c r="L297"/>
  <c r="G297"/>
  <c r="E297"/>
  <c r="G292"/>
  <c r="C292"/>
  <c r="L292"/>
  <c r="E292"/>
  <c r="I292"/>
  <c r="D292"/>
  <c r="H292"/>
  <c r="F292"/>
  <c r="I290"/>
  <c r="E290"/>
  <c r="G290"/>
  <c r="F290"/>
  <c r="D290"/>
  <c r="C290"/>
  <c r="L290"/>
  <c r="H290"/>
  <c r="H283"/>
  <c r="D283"/>
  <c r="F283"/>
  <c r="E283"/>
  <c r="I283"/>
  <c r="C283"/>
  <c r="L283"/>
  <c r="G283"/>
  <c r="F281"/>
  <c r="I281"/>
  <c r="D281"/>
  <c r="H281"/>
  <c r="C281"/>
  <c r="L281"/>
  <c r="G281"/>
  <c r="E281"/>
  <c r="G276"/>
  <c r="C276"/>
  <c r="L276"/>
  <c r="I276"/>
  <c r="D276"/>
  <c r="H276"/>
  <c r="E276"/>
  <c r="F276"/>
  <c r="I274"/>
  <c r="E274"/>
  <c r="F274"/>
  <c r="D274"/>
  <c r="G274"/>
  <c r="C274"/>
  <c r="L274"/>
  <c r="H274"/>
  <c r="H267"/>
  <c r="D267"/>
  <c r="I267"/>
  <c r="C267"/>
  <c r="L267"/>
  <c r="F267"/>
  <c r="E267"/>
  <c r="G267"/>
  <c r="F265"/>
  <c r="G265"/>
  <c r="E265"/>
  <c r="D265"/>
  <c r="H265"/>
  <c r="I265"/>
  <c r="G260"/>
  <c r="C260"/>
  <c r="L260"/>
  <c r="H260"/>
  <c r="I260"/>
  <c r="F260"/>
  <c r="D260"/>
  <c r="E260"/>
  <c r="F258"/>
  <c r="I258"/>
  <c r="D258"/>
  <c r="H258"/>
  <c r="C258"/>
  <c r="L258"/>
  <c r="E258"/>
  <c r="G258"/>
  <c r="I251"/>
  <c r="E251"/>
  <c r="G251"/>
  <c r="F251"/>
  <c r="H251"/>
  <c r="C251"/>
  <c r="L251"/>
  <c r="C249"/>
  <c r="L249"/>
  <c r="F244"/>
  <c r="I244"/>
  <c r="F242"/>
  <c r="I242"/>
  <c r="D242"/>
  <c r="H242"/>
  <c r="C242"/>
  <c r="L242"/>
  <c r="E242"/>
  <c r="G242"/>
  <c r="I235"/>
  <c r="E235"/>
  <c r="G235"/>
  <c r="F235"/>
  <c r="H235"/>
  <c r="C235"/>
  <c r="L235"/>
  <c r="D235"/>
  <c r="G233"/>
  <c r="C233"/>
  <c r="L233"/>
  <c r="F233"/>
  <c r="E233"/>
  <c r="H233"/>
  <c r="D233"/>
  <c r="H228"/>
  <c r="D228"/>
  <c r="F228"/>
  <c r="E228"/>
  <c r="G228"/>
  <c r="C228"/>
  <c r="L228"/>
  <c r="F226"/>
  <c r="I226"/>
  <c r="D226"/>
  <c r="H226"/>
  <c r="C226"/>
  <c r="L226"/>
  <c r="E226"/>
  <c r="G226"/>
  <c r="I219"/>
  <c r="E219"/>
  <c r="G219"/>
  <c r="F219"/>
  <c r="H219"/>
  <c r="C219"/>
  <c r="L219"/>
  <c r="D219"/>
  <c r="G217"/>
  <c r="C217"/>
  <c r="L217"/>
  <c r="F217"/>
  <c r="E217"/>
  <c r="H217"/>
  <c r="D217"/>
  <c r="I217"/>
  <c r="D212"/>
  <c r="F210"/>
  <c r="I210"/>
  <c r="D210"/>
  <c r="H210"/>
  <c r="C210"/>
  <c r="L210"/>
  <c r="E210"/>
  <c r="I203"/>
  <c r="E203"/>
  <c r="G203"/>
  <c r="F203"/>
  <c r="H203"/>
  <c r="C203"/>
  <c r="L203"/>
  <c r="D203"/>
  <c r="G201"/>
  <c r="C201"/>
  <c r="L201"/>
  <c r="F201"/>
  <c r="E201"/>
  <c r="H201"/>
  <c r="I201"/>
  <c r="D201"/>
  <c r="H196"/>
  <c r="D196"/>
  <c r="F196"/>
  <c r="E196"/>
  <c r="G196"/>
  <c r="I196"/>
  <c r="C196"/>
  <c r="L196"/>
  <c r="F194"/>
  <c r="I194"/>
  <c r="D194"/>
  <c r="H194"/>
  <c r="C194"/>
  <c r="L194"/>
  <c r="E194"/>
  <c r="G194"/>
  <c r="I187"/>
  <c r="E187"/>
  <c r="G187"/>
  <c r="F187"/>
  <c r="H187"/>
  <c r="C187"/>
  <c r="L187"/>
  <c r="G185"/>
  <c r="C185"/>
  <c r="L185"/>
  <c r="F185"/>
  <c r="E185"/>
  <c r="H185"/>
  <c r="I185"/>
  <c r="H180"/>
  <c r="D180"/>
  <c r="F180"/>
  <c r="E180"/>
  <c r="G180"/>
  <c r="I180"/>
  <c r="F178"/>
  <c r="I178"/>
  <c r="D178"/>
  <c r="H178"/>
  <c r="C178"/>
  <c r="L178"/>
  <c r="E178"/>
  <c r="G178"/>
  <c r="D169"/>
  <c r="H164"/>
  <c r="D164"/>
  <c r="F164"/>
  <c r="E164"/>
  <c r="G164"/>
  <c r="C164"/>
  <c r="L164"/>
  <c r="F162"/>
  <c r="I162"/>
  <c r="D162"/>
  <c r="H162"/>
  <c r="C162"/>
  <c r="L162"/>
  <c r="E162"/>
  <c r="G162"/>
  <c r="I155"/>
  <c r="E155"/>
  <c r="G155"/>
  <c r="F155"/>
  <c r="H155"/>
  <c r="C155"/>
  <c r="L155"/>
  <c r="D155"/>
  <c r="G153"/>
  <c r="C153"/>
  <c r="L153"/>
  <c r="F153"/>
  <c r="E153"/>
  <c r="H153"/>
  <c r="D153"/>
  <c r="I153"/>
  <c r="H148"/>
  <c r="D148"/>
  <c r="F148"/>
  <c r="E148"/>
  <c r="G148"/>
  <c r="C148"/>
  <c r="L148"/>
  <c r="I148"/>
  <c r="F146"/>
  <c r="I146"/>
  <c r="D146"/>
  <c r="H146"/>
  <c r="C146"/>
  <c r="L146"/>
  <c r="E146"/>
  <c r="I139"/>
  <c r="E139"/>
  <c r="G139"/>
  <c r="F139"/>
  <c r="H139"/>
  <c r="C139"/>
  <c r="L139"/>
  <c r="D139"/>
  <c r="I137"/>
  <c r="H132"/>
  <c r="D132"/>
  <c r="F132"/>
  <c r="E132"/>
  <c r="G132"/>
  <c r="I132"/>
  <c r="C132"/>
  <c r="L132"/>
  <c r="F130"/>
  <c r="I130"/>
  <c r="D130"/>
  <c r="H130"/>
  <c r="C130"/>
  <c r="L130"/>
  <c r="E130"/>
  <c r="G130"/>
  <c r="I123"/>
  <c r="G123"/>
  <c r="F123"/>
  <c r="H123"/>
  <c r="G121"/>
  <c r="C121"/>
  <c r="L121"/>
  <c r="F121"/>
  <c r="E121"/>
  <c r="H121"/>
  <c r="I121"/>
  <c r="H116"/>
  <c r="D116"/>
  <c r="F116"/>
  <c r="E116"/>
  <c r="G116"/>
  <c r="I116"/>
  <c r="F114"/>
  <c r="I114"/>
  <c r="D114"/>
  <c r="H114"/>
  <c r="C114"/>
  <c r="L114"/>
  <c r="E114"/>
  <c r="G114"/>
  <c r="C107"/>
  <c r="L107"/>
  <c r="E105"/>
  <c r="F98"/>
  <c r="I98"/>
  <c r="E98"/>
  <c r="G98"/>
  <c r="C98"/>
  <c r="L98"/>
  <c r="D98"/>
  <c r="I91"/>
  <c r="E91"/>
  <c r="H91"/>
  <c r="D91"/>
  <c r="F91"/>
  <c r="G91"/>
  <c r="C91"/>
  <c r="L91"/>
  <c r="G89"/>
  <c r="C89"/>
  <c r="L89"/>
  <c r="F89"/>
  <c r="H89"/>
  <c r="D89"/>
  <c r="I89"/>
  <c r="E89"/>
  <c r="H84"/>
  <c r="D84"/>
  <c r="G84"/>
  <c r="C84"/>
  <c r="L84"/>
  <c r="I84"/>
  <c r="E84"/>
  <c r="F84"/>
  <c r="I75"/>
  <c r="E75"/>
  <c r="H75"/>
  <c r="D75"/>
  <c r="F75"/>
  <c r="G75"/>
  <c r="C75"/>
  <c r="L75"/>
  <c r="H68"/>
  <c r="D68"/>
  <c r="G68"/>
  <c r="C68"/>
  <c r="L68"/>
  <c r="I68"/>
  <c r="E68"/>
  <c r="F68"/>
  <c r="F66"/>
  <c r="I59"/>
  <c r="E59"/>
  <c r="H59"/>
  <c r="D59"/>
  <c r="F59"/>
  <c r="G59"/>
  <c r="C59"/>
  <c r="L59"/>
  <c r="G57"/>
  <c r="C57"/>
  <c r="L57"/>
  <c r="F57"/>
  <c r="H57"/>
  <c r="D57"/>
  <c r="I57"/>
  <c r="E57"/>
  <c r="H52"/>
  <c r="D52"/>
  <c r="G52"/>
  <c r="C52"/>
  <c r="L52"/>
  <c r="I52"/>
  <c r="E52"/>
  <c r="F52"/>
  <c r="F50"/>
  <c r="I50"/>
  <c r="E50"/>
  <c r="G50"/>
  <c r="C50"/>
  <c r="L50"/>
  <c r="D50"/>
  <c r="H43"/>
  <c r="D43"/>
  <c r="C43"/>
  <c r="L43"/>
  <c r="H40"/>
  <c r="D40"/>
  <c r="I40"/>
  <c r="E40"/>
  <c r="G40"/>
  <c r="F40"/>
  <c r="G38"/>
  <c r="C38"/>
  <c r="L38"/>
  <c r="F38"/>
  <c r="H38"/>
  <c r="D38"/>
  <c r="G35"/>
  <c r="G30"/>
  <c r="C30"/>
  <c r="L30"/>
  <c r="F30"/>
  <c r="H30"/>
  <c r="D30"/>
  <c r="F27"/>
  <c r="I27"/>
  <c r="E27"/>
  <c r="G27"/>
  <c r="C27"/>
  <c r="L27"/>
  <c r="I24"/>
  <c r="E24"/>
  <c r="H24"/>
  <c r="D24"/>
  <c r="F24"/>
  <c r="F19"/>
  <c r="I19"/>
  <c r="E19"/>
  <c r="G19"/>
  <c r="C19"/>
  <c r="L19"/>
  <c r="H16"/>
  <c r="D16"/>
  <c r="G14"/>
  <c r="C14"/>
  <c r="L14"/>
  <c r="F14"/>
  <c r="H14"/>
  <c r="D14"/>
  <c r="F11"/>
  <c r="G11"/>
  <c r="C11"/>
  <c r="L11"/>
  <c r="F197" i="11"/>
  <c r="I197"/>
  <c r="E197"/>
  <c r="H197"/>
  <c r="C197"/>
  <c r="L197"/>
  <c r="D197"/>
  <c r="G197"/>
  <c r="F189"/>
  <c r="I189"/>
  <c r="E189"/>
  <c r="H189"/>
  <c r="C189"/>
  <c r="L189"/>
  <c r="G189"/>
  <c r="D189"/>
  <c r="F185"/>
  <c r="I185"/>
  <c r="E185"/>
  <c r="D185"/>
  <c r="G185"/>
  <c r="H185"/>
  <c r="C185"/>
  <c r="L185"/>
  <c r="H181"/>
  <c r="I165"/>
  <c r="E165"/>
  <c r="D165"/>
  <c r="I157"/>
  <c r="E157"/>
  <c r="G157"/>
  <c r="F141"/>
  <c r="G141"/>
  <c r="C141"/>
  <c r="L141"/>
  <c r="H141"/>
  <c r="I141"/>
  <c r="D141"/>
  <c r="E141"/>
  <c r="F133"/>
  <c r="G133"/>
  <c r="C133"/>
  <c r="L133"/>
  <c r="H133"/>
  <c r="I133"/>
  <c r="E133"/>
  <c r="D133"/>
  <c r="H122"/>
  <c r="F122"/>
  <c r="G118"/>
  <c r="C118"/>
  <c r="L118"/>
  <c r="H118"/>
  <c r="D118"/>
  <c r="E118"/>
  <c r="F118"/>
  <c r="I118"/>
  <c r="E109"/>
  <c r="F107"/>
  <c r="G107"/>
  <c r="C107"/>
  <c r="L107"/>
  <c r="E107"/>
  <c r="H107"/>
  <c r="D107"/>
  <c r="I107"/>
  <c r="H105"/>
  <c r="D105"/>
  <c r="I105"/>
  <c r="E105"/>
  <c r="C105"/>
  <c r="L105"/>
  <c r="F105"/>
  <c r="G105"/>
  <c r="F103"/>
  <c r="G103"/>
  <c r="C103"/>
  <c r="L103"/>
  <c r="I103"/>
  <c r="D103"/>
  <c r="E103"/>
  <c r="H103"/>
  <c r="I92"/>
  <c r="E92"/>
  <c r="F92"/>
  <c r="H92"/>
  <c r="C92"/>
  <c r="L92"/>
  <c r="D92"/>
  <c r="G92"/>
  <c r="D90"/>
  <c r="I88"/>
  <c r="E88"/>
  <c r="F88"/>
  <c r="D88"/>
  <c r="G88"/>
  <c r="C88"/>
  <c r="L88"/>
  <c r="H88"/>
  <c r="G86"/>
  <c r="C86"/>
  <c r="L86"/>
  <c r="H86"/>
  <c r="D86"/>
  <c r="E86"/>
  <c r="F86"/>
  <c r="I86"/>
  <c r="H77"/>
  <c r="D77"/>
  <c r="I77"/>
  <c r="E77"/>
  <c r="F77"/>
  <c r="G77"/>
  <c r="C77"/>
  <c r="L77"/>
  <c r="F75"/>
  <c r="G75"/>
  <c r="C75"/>
  <c r="L75"/>
  <c r="E75"/>
  <c r="H75"/>
  <c r="D75"/>
  <c r="I75"/>
  <c r="H73"/>
  <c r="D73"/>
  <c r="I73"/>
  <c r="E73"/>
  <c r="C73"/>
  <c r="L73"/>
  <c r="F73"/>
  <c r="G73"/>
  <c r="F71"/>
  <c r="G71"/>
  <c r="C71"/>
  <c r="L71"/>
  <c r="I71"/>
  <c r="D71"/>
  <c r="E71"/>
  <c r="H71"/>
  <c r="D58"/>
  <c r="I56"/>
  <c r="E56"/>
  <c r="F56"/>
  <c r="D56"/>
  <c r="G56"/>
  <c r="C56"/>
  <c r="L56"/>
  <c r="H56"/>
  <c r="G54"/>
  <c r="C54"/>
  <c r="L54"/>
  <c r="H54"/>
  <c r="D54"/>
  <c r="F54"/>
  <c r="E54"/>
  <c r="I54"/>
  <c r="H45"/>
  <c r="D45"/>
  <c r="I45"/>
  <c r="E45"/>
  <c r="G45"/>
  <c r="F45"/>
  <c r="C45"/>
  <c r="L45"/>
  <c r="F43"/>
  <c r="E43"/>
  <c r="H41"/>
  <c r="D41"/>
  <c r="I41"/>
  <c r="E41"/>
  <c r="C41"/>
  <c r="L41"/>
  <c r="F41"/>
  <c r="G41"/>
  <c r="F39"/>
  <c r="G39"/>
  <c r="C39"/>
  <c r="L39"/>
  <c r="D39"/>
  <c r="I39"/>
  <c r="E39"/>
  <c r="H39"/>
  <c r="F23"/>
  <c r="G23"/>
  <c r="C23"/>
  <c r="D23"/>
  <c r="I23"/>
  <c r="E23"/>
  <c r="H23"/>
  <c r="I20"/>
  <c r="E20"/>
  <c r="F20"/>
  <c r="C20"/>
  <c r="L20"/>
  <c r="H20"/>
  <c r="D20"/>
  <c r="G20"/>
  <c r="H13"/>
  <c r="D13"/>
  <c r="I13"/>
  <c r="E13"/>
  <c r="G13"/>
  <c r="F13"/>
  <c r="C13"/>
  <c r="L13"/>
  <c r="D17" i="4"/>
  <c r="H17"/>
  <c r="H49"/>
  <c r="D65"/>
  <c r="H65"/>
  <c r="D81"/>
  <c r="H81"/>
  <c r="D97"/>
  <c r="H97"/>
  <c r="D113"/>
  <c r="H113"/>
  <c r="D129"/>
  <c r="H129"/>
  <c r="H145"/>
  <c r="D161"/>
  <c r="H161"/>
  <c r="F168"/>
  <c r="D170"/>
  <c r="H11" i="5"/>
  <c r="C24"/>
  <c r="L24"/>
  <c r="H27"/>
  <c r="E38"/>
  <c r="C40"/>
  <c r="L40"/>
  <c r="D187"/>
  <c r="I228"/>
  <c r="I233"/>
  <c r="C265"/>
  <c r="L265"/>
  <c r="F17" i="4"/>
  <c r="J17"/>
  <c r="J49"/>
  <c r="F65"/>
  <c r="F81"/>
  <c r="J81"/>
  <c r="F97"/>
  <c r="J97"/>
  <c r="F113"/>
  <c r="J113"/>
  <c r="F129"/>
  <c r="J129"/>
  <c r="J145"/>
  <c r="F161"/>
  <c r="J161"/>
  <c r="H168"/>
  <c r="H170"/>
  <c r="E14" i="5"/>
  <c r="H19"/>
  <c r="E30"/>
  <c r="H35"/>
  <c r="H50"/>
  <c r="C180"/>
  <c r="L180"/>
  <c r="D185"/>
  <c r="G210"/>
  <c r="C17" i="4"/>
  <c r="M17"/>
  <c r="C81"/>
  <c r="M81"/>
  <c r="C97"/>
  <c r="M97"/>
  <c r="C113"/>
  <c r="M113"/>
  <c r="C129"/>
  <c r="M129"/>
  <c r="C161"/>
  <c r="M161"/>
  <c r="I168"/>
  <c r="I170"/>
  <c r="I14" i="5"/>
  <c r="G16"/>
  <c r="D27"/>
  <c r="I30"/>
  <c r="H98"/>
  <c r="I164"/>
  <c r="G11" i="13"/>
  <c r="H11"/>
  <c r="F11"/>
  <c r="H21"/>
  <c r="G21"/>
  <c r="G27"/>
  <c r="H27"/>
  <c r="F27"/>
  <c r="G13"/>
  <c r="F13"/>
  <c r="G19"/>
  <c r="H19"/>
  <c r="G29"/>
  <c r="F29"/>
  <c r="F10"/>
  <c r="H10"/>
  <c r="G23"/>
  <c r="H23"/>
  <c r="F23"/>
  <c r="G14"/>
  <c r="L26" i="11"/>
  <c r="M24"/>
  <c r="L24"/>
  <c r="L25"/>
  <c r="M25"/>
  <c r="L22"/>
  <c r="M22"/>
  <c r="D47" i="4"/>
  <c r="D73"/>
  <c r="H45"/>
  <c r="I45"/>
  <c r="J45"/>
  <c r="I47"/>
  <c r="C47"/>
  <c r="M47"/>
  <c r="H47"/>
  <c r="I73"/>
  <c r="J73"/>
  <c r="H16" i="13"/>
  <c r="G16"/>
  <c r="F16"/>
  <c r="D45" i="4"/>
  <c r="C45"/>
  <c r="M45"/>
  <c r="D253"/>
  <c r="I253"/>
  <c r="G253"/>
  <c r="E253"/>
  <c r="H253"/>
  <c r="F253"/>
  <c r="I22"/>
  <c r="J22"/>
  <c r="G22"/>
  <c r="H22"/>
  <c r="C22"/>
  <c r="M22"/>
  <c r="E182" i="5"/>
  <c r="H182"/>
  <c r="D182"/>
  <c r="C182"/>
  <c r="L182"/>
  <c r="F182"/>
  <c r="I182"/>
  <c r="C177"/>
  <c r="L177"/>
  <c r="H177"/>
  <c r="C125"/>
  <c r="L125"/>
  <c r="D125"/>
  <c r="D150" i="4"/>
  <c r="I150"/>
  <c r="J150"/>
  <c r="G150"/>
  <c r="H150"/>
  <c r="C150"/>
  <c r="M150"/>
  <c r="I81"/>
  <c r="E81"/>
  <c r="G81"/>
  <c r="J168"/>
  <c r="J212"/>
  <c r="G212"/>
  <c r="D212"/>
  <c r="H284" i="5"/>
  <c r="I284"/>
  <c r="E68" i="4"/>
  <c r="F68"/>
  <c r="K27" i="6"/>
  <c r="K12"/>
  <c r="K444"/>
  <c r="K406"/>
  <c r="K392"/>
  <c r="K294"/>
  <c r="K266"/>
  <c r="K259"/>
  <c r="K153"/>
  <c r="K124"/>
  <c r="K64"/>
  <c r="K60"/>
  <c r="K484"/>
  <c r="K426"/>
  <c r="K407"/>
  <c r="K376"/>
  <c r="K360"/>
  <c r="K344"/>
  <c r="K190"/>
  <c r="K118"/>
  <c r="K47"/>
  <c r="K38"/>
  <c r="K428"/>
  <c r="K324"/>
  <c r="K31"/>
  <c r="K367"/>
  <c r="K23"/>
  <c r="K161"/>
  <c r="K65"/>
  <c r="K147"/>
  <c r="G228" i="4"/>
  <c r="D221"/>
  <c r="I221"/>
  <c r="C221"/>
  <c r="M221"/>
  <c r="J221"/>
  <c r="F161" i="11"/>
  <c r="G161"/>
  <c r="F58"/>
  <c r="H58"/>
  <c r="E122"/>
  <c r="G181"/>
  <c r="E181"/>
  <c r="C169" i="5"/>
  <c r="L169"/>
  <c r="D149"/>
  <c r="E243" i="4"/>
  <c r="D243"/>
  <c r="M27" i="11"/>
  <c r="E58"/>
  <c r="C58"/>
  <c r="L58"/>
  <c r="C90"/>
  <c r="L90"/>
  <c r="C122"/>
  <c r="L122"/>
  <c r="D181"/>
  <c r="I181"/>
  <c r="E97"/>
  <c r="I142" i="5"/>
  <c r="D234" i="4"/>
  <c r="G32" i="11"/>
  <c r="C117"/>
  <c r="L117"/>
  <c r="I117"/>
  <c r="G154"/>
  <c r="H221" i="4"/>
  <c r="I169" i="5"/>
  <c r="I58" i="11"/>
  <c r="I90"/>
  <c r="G90"/>
  <c r="D122"/>
  <c r="G122"/>
  <c r="C181"/>
  <c r="L181"/>
  <c r="E193"/>
  <c r="F169" i="5"/>
  <c r="F261" i="4"/>
  <c r="F97" i="11"/>
  <c r="I97"/>
  <c r="C142" i="5"/>
  <c r="L142"/>
  <c r="E142"/>
  <c r="H149"/>
  <c r="C243" i="4"/>
  <c r="M243"/>
  <c r="I261"/>
  <c r="H261"/>
  <c r="C32" i="11"/>
  <c r="L32"/>
  <c r="F32"/>
  <c r="G117"/>
  <c r="D117"/>
  <c r="E154"/>
  <c r="C179" i="5"/>
  <c r="L179"/>
  <c r="I179"/>
  <c r="E218" i="4"/>
  <c r="J225"/>
  <c r="G225"/>
  <c r="G234"/>
  <c r="J234"/>
  <c r="I264"/>
  <c r="F14" i="11"/>
  <c r="C14"/>
  <c r="L14"/>
  <c r="E53"/>
  <c r="G65"/>
  <c r="I65"/>
  <c r="C175" i="5"/>
  <c r="L175"/>
  <c r="E175"/>
  <c r="D161" i="11"/>
  <c r="G221" i="4"/>
  <c r="I132"/>
  <c r="J132"/>
  <c r="G132"/>
  <c r="E132"/>
  <c r="F132"/>
  <c r="D132"/>
  <c r="F90" i="11"/>
  <c r="H90"/>
  <c r="H97"/>
  <c r="H142" i="5"/>
  <c r="D32" i="11"/>
  <c r="G179" i="5"/>
  <c r="D179"/>
  <c r="C218" i="4"/>
  <c r="M218"/>
  <c r="F218"/>
  <c r="I225"/>
  <c r="H225"/>
  <c r="H234"/>
  <c r="I234"/>
  <c r="G264"/>
  <c r="J264"/>
  <c r="I14" i="11"/>
  <c r="H14"/>
  <c r="F53"/>
  <c r="D53"/>
  <c r="C65"/>
  <c r="L65"/>
  <c r="H65"/>
  <c r="I161"/>
  <c r="C132" i="4"/>
  <c r="M132"/>
  <c r="F267"/>
  <c r="G267"/>
  <c r="E267"/>
  <c r="E118"/>
  <c r="F118"/>
  <c r="H118"/>
  <c r="C118"/>
  <c r="M118"/>
  <c r="I118"/>
  <c r="J118"/>
  <c r="I113"/>
  <c r="E113"/>
  <c r="G113"/>
  <c r="E37"/>
  <c r="H287" i="5"/>
  <c r="C287"/>
  <c r="L287"/>
  <c r="C272"/>
  <c r="L272"/>
  <c r="H272"/>
  <c r="E272"/>
  <c r="G272"/>
  <c r="D272"/>
  <c r="D220"/>
  <c r="E220"/>
  <c r="I175"/>
  <c r="G175"/>
  <c r="L19" i="11"/>
  <c r="H169" i="5"/>
  <c r="F154" i="11"/>
  <c r="D154"/>
  <c r="F221" i="4"/>
  <c r="E169" i="5"/>
  <c r="F225" i="4"/>
  <c r="I243"/>
  <c r="H243"/>
  <c r="F179" i="5"/>
  <c r="G218" i="4"/>
  <c r="C234"/>
  <c r="M234"/>
  <c r="H264"/>
  <c r="E264"/>
  <c r="G53" i="11"/>
  <c r="F65"/>
  <c r="F175" i="5"/>
  <c r="C161" i="11"/>
  <c r="L161"/>
  <c r="E221" i="4"/>
  <c r="H132"/>
  <c r="D269"/>
  <c r="I269"/>
  <c r="D246"/>
  <c r="F212"/>
  <c r="I212"/>
  <c r="E212"/>
  <c r="C284" i="5"/>
  <c r="L284"/>
  <c r="D284"/>
  <c r="H208"/>
  <c r="D208"/>
  <c r="G208"/>
  <c r="E208"/>
  <c r="K300" i="6"/>
  <c r="K270"/>
  <c r="K264"/>
  <c r="K250"/>
  <c r="K230"/>
  <c r="K214"/>
  <c r="K122"/>
  <c r="G142" i="11"/>
  <c r="F190" i="5"/>
  <c r="D190"/>
  <c r="H190"/>
  <c r="C127" i="11"/>
  <c r="L127"/>
  <c r="D127"/>
  <c r="F127"/>
  <c r="E127"/>
  <c r="K78" i="6"/>
  <c r="I120" i="5"/>
  <c r="G120"/>
  <c r="H120"/>
  <c r="C120"/>
  <c r="L120"/>
  <c r="C140"/>
  <c r="L140"/>
  <c r="H140"/>
  <c r="E140"/>
  <c r="D140"/>
  <c r="K410" i="6"/>
  <c r="K395"/>
  <c r="K229"/>
  <c r="K203"/>
  <c r="K138"/>
  <c r="K66"/>
  <c r="G26" i="13"/>
  <c r="F26"/>
  <c r="H26"/>
  <c r="K470" i="6"/>
  <c r="K476"/>
  <c r="K495"/>
  <c r="K466"/>
  <c r="K452"/>
  <c r="K397"/>
  <c r="K394"/>
  <c r="K337"/>
  <c r="K298"/>
  <c r="K160"/>
  <c r="K96"/>
  <c r="K103"/>
  <c r="K105"/>
  <c r="K340"/>
  <c r="K493"/>
  <c r="K490"/>
  <c r="K471"/>
  <c r="K458"/>
  <c r="K450"/>
  <c r="K399"/>
  <c r="K355"/>
  <c r="K326"/>
  <c r="K321"/>
  <c r="K315"/>
  <c r="K299"/>
  <c r="K187"/>
  <c r="K184"/>
  <c r="K34"/>
  <c r="K33"/>
  <c r="K35"/>
  <c r="K37"/>
  <c r="K39"/>
  <c r="K41"/>
  <c r="K58"/>
  <c r="K104"/>
  <c r="K106"/>
  <c r="K143"/>
  <c r="K332"/>
  <c r="K107"/>
  <c r="K90"/>
  <c r="K87"/>
  <c r="K46"/>
  <c r="K42"/>
  <c r="K101"/>
  <c r="K171"/>
  <c r="K202"/>
  <c r="K319"/>
  <c r="K459"/>
  <c r="K462"/>
  <c r="K152"/>
  <c r="K154"/>
  <c r="K233"/>
  <c r="K439"/>
  <c r="K448"/>
  <c r="A27" i="14" a="1"/>
  <c r="A27"/>
  <c r="A50" a="1"/>
  <c r="A50"/>
  <c r="A36" a="1"/>
  <c r="A36"/>
  <c r="A82" a="1"/>
  <c r="A82"/>
  <c r="A41" a="1"/>
  <c r="A41"/>
  <c r="A29" a="1"/>
  <c r="A29"/>
  <c r="A104" a="1"/>
  <c r="A104"/>
  <c r="D104"/>
  <c r="A69" a="1"/>
  <c r="A69"/>
  <c r="A90" a="1"/>
  <c r="A90"/>
  <c r="A35" a="1"/>
  <c r="A35"/>
  <c r="E156" i="4"/>
  <c r="F156"/>
  <c r="H156"/>
  <c r="D156"/>
  <c r="G156"/>
  <c r="I156"/>
  <c r="C156"/>
  <c r="M156"/>
  <c r="J156"/>
  <c r="D62" i="5"/>
  <c r="F62"/>
  <c r="C62"/>
  <c r="L62"/>
  <c r="F46"/>
  <c r="C46"/>
  <c r="L46"/>
  <c r="C39"/>
  <c r="L39"/>
  <c r="I58" i="4"/>
  <c r="J58"/>
  <c r="G58"/>
  <c r="E58"/>
  <c r="C58"/>
  <c r="M58"/>
  <c r="H58"/>
  <c r="F58"/>
  <c r="H60"/>
  <c r="C60"/>
  <c r="M60"/>
  <c r="E60"/>
  <c r="D60"/>
  <c r="G60"/>
  <c r="I60"/>
  <c r="F60"/>
  <c r="D62"/>
  <c r="H62"/>
  <c r="G62"/>
  <c r="J62"/>
  <c r="E62"/>
  <c r="C62"/>
  <c r="M62"/>
  <c r="D94"/>
  <c r="F96"/>
  <c r="I96"/>
  <c r="J101"/>
  <c r="G101"/>
  <c r="F101"/>
  <c r="D101"/>
  <c r="I101"/>
  <c r="I103"/>
  <c r="G103"/>
  <c r="F103"/>
  <c r="E144"/>
  <c r="F144"/>
  <c r="H144"/>
  <c r="C144"/>
  <c r="M144"/>
  <c r="I144"/>
  <c r="J144"/>
  <c r="G144"/>
  <c r="D144"/>
  <c r="H146"/>
  <c r="C146"/>
  <c r="M146"/>
  <c r="D146"/>
  <c r="E146"/>
  <c r="F146"/>
  <c r="I152"/>
  <c r="J152"/>
  <c r="G152"/>
  <c r="E152"/>
  <c r="F152"/>
  <c r="D152"/>
  <c r="H158"/>
  <c r="C158"/>
  <c r="M158"/>
  <c r="D158"/>
  <c r="E158"/>
  <c r="F158"/>
  <c r="H29" i="5"/>
  <c r="C36"/>
  <c r="L36"/>
  <c r="E36"/>
  <c r="G36"/>
  <c r="C41"/>
  <c r="L41"/>
  <c r="C45"/>
  <c r="L45"/>
  <c r="D45"/>
  <c r="F45"/>
  <c r="H45"/>
  <c r="E45"/>
  <c r="H47"/>
  <c r="C47"/>
  <c r="L47"/>
  <c r="C49"/>
  <c r="L49"/>
  <c r="D49"/>
  <c r="F61"/>
  <c r="E61"/>
  <c r="C63"/>
  <c r="L63"/>
  <c r="G63"/>
  <c r="I67"/>
  <c r="F67"/>
  <c r="G69"/>
  <c r="H69"/>
  <c r="E77"/>
  <c r="F77"/>
  <c r="G81"/>
  <c r="H81"/>
  <c r="C81"/>
  <c r="L81"/>
  <c r="E81"/>
  <c r="I81"/>
  <c r="D81"/>
  <c r="D87"/>
  <c r="G87"/>
  <c r="C97"/>
  <c r="L97"/>
  <c r="D97"/>
  <c r="F97"/>
  <c r="I97"/>
  <c r="I99"/>
  <c r="F99"/>
  <c r="D99"/>
  <c r="C99"/>
  <c r="L99"/>
  <c r="H99"/>
  <c r="G99"/>
  <c r="D101"/>
  <c r="I290" i="4"/>
  <c r="J290"/>
  <c r="C290"/>
  <c r="M290"/>
  <c r="F290"/>
  <c r="H290"/>
  <c r="G290"/>
  <c r="D222"/>
  <c r="J222"/>
  <c r="G222"/>
  <c r="J214"/>
  <c r="G214"/>
  <c r="D214"/>
  <c r="C214"/>
  <c r="M214"/>
  <c r="F214"/>
  <c r="E214"/>
  <c r="I163"/>
  <c r="G163"/>
  <c r="F163"/>
  <c r="H123"/>
  <c r="I92"/>
  <c r="J92"/>
  <c r="G92"/>
  <c r="F92"/>
  <c r="E92"/>
  <c r="C92"/>
  <c r="M92"/>
  <c r="D92"/>
  <c r="G157" i="5"/>
  <c r="I157"/>
  <c r="C149"/>
  <c r="L149"/>
  <c r="I149"/>
  <c r="G200" i="11"/>
  <c r="I200"/>
  <c r="E200"/>
  <c r="F200"/>
  <c r="C200"/>
  <c r="L200"/>
  <c r="H200"/>
  <c r="G196"/>
  <c r="E196"/>
  <c r="H196"/>
  <c r="C196"/>
  <c r="L196"/>
  <c r="D196"/>
  <c r="F196"/>
  <c r="G192"/>
  <c r="I192"/>
  <c r="H192"/>
  <c r="F192"/>
  <c r="C192"/>
  <c r="L192"/>
  <c r="E192"/>
  <c r="H188"/>
  <c r="C188"/>
  <c r="L188"/>
  <c r="F184"/>
  <c r="C184"/>
  <c r="L184"/>
  <c r="D180"/>
  <c r="G176"/>
  <c r="I176"/>
  <c r="C172"/>
  <c r="L172"/>
  <c r="H172"/>
  <c r="G168"/>
  <c r="I168"/>
  <c r="I164"/>
  <c r="F164"/>
  <c r="C156"/>
  <c r="L156"/>
  <c r="H156"/>
  <c r="G148"/>
  <c r="D148"/>
  <c r="E148"/>
  <c r="C148"/>
  <c r="L148"/>
  <c r="F148"/>
  <c r="H148"/>
  <c r="G144"/>
  <c r="C140"/>
  <c r="L140"/>
  <c r="E140"/>
  <c r="G136"/>
  <c r="D136"/>
  <c r="G132"/>
  <c r="D132"/>
  <c r="F132"/>
  <c r="H132"/>
  <c r="C132"/>
  <c r="L132"/>
  <c r="I132"/>
  <c r="H128"/>
  <c r="E128"/>
  <c r="I116"/>
  <c r="C116"/>
  <c r="L116"/>
  <c r="I112"/>
  <c r="G112"/>
  <c r="I108"/>
  <c r="C108"/>
  <c r="L108"/>
  <c r="I104"/>
  <c r="C100"/>
  <c r="L100"/>
  <c r="I96"/>
  <c r="G96"/>
  <c r="E84"/>
  <c r="H84"/>
  <c r="C84"/>
  <c r="L84"/>
  <c r="F84"/>
  <c r="D84"/>
  <c r="I76"/>
  <c r="C76"/>
  <c r="L76"/>
  <c r="H76"/>
  <c r="F76"/>
  <c r="G76"/>
  <c r="I72"/>
  <c r="G72"/>
  <c r="E72"/>
  <c r="F72"/>
  <c r="H72"/>
  <c r="C72"/>
  <c r="L72"/>
  <c r="H64"/>
  <c r="F64"/>
  <c r="I48"/>
  <c r="D48"/>
  <c r="I40"/>
  <c r="D40"/>
  <c r="F280" i="4"/>
  <c r="C280"/>
  <c r="M280"/>
  <c r="J276"/>
  <c r="G276"/>
  <c r="D276"/>
  <c r="G271"/>
  <c r="E271"/>
  <c r="F260"/>
  <c r="C260"/>
  <c r="M260"/>
  <c r="C207"/>
  <c r="M207"/>
  <c r="J207"/>
  <c r="J196"/>
  <c r="E196"/>
  <c r="E189"/>
  <c r="G189"/>
  <c r="G147"/>
  <c r="F147"/>
  <c r="I147"/>
  <c r="I16" i="11"/>
  <c r="D16"/>
  <c r="K170" i="6"/>
  <c r="K52"/>
  <c r="D239" i="4"/>
  <c r="I239"/>
  <c r="G239"/>
  <c r="E239"/>
  <c r="H239"/>
  <c r="H228"/>
  <c r="J127"/>
  <c r="E127"/>
  <c r="K386" i="6"/>
  <c r="D12" i="4"/>
  <c r="J12"/>
  <c r="G12"/>
  <c r="I12"/>
  <c r="F12"/>
  <c r="H12"/>
  <c r="C19"/>
  <c r="M19"/>
  <c r="H19"/>
  <c r="H38"/>
  <c r="C38"/>
  <c r="M38"/>
  <c r="E49"/>
  <c r="G49"/>
  <c r="J89"/>
  <c r="E89"/>
  <c r="J296"/>
  <c r="G296"/>
  <c r="D296"/>
  <c r="K128" i="6"/>
  <c r="K464"/>
  <c r="J239" i="4"/>
  <c r="I246"/>
  <c r="E246"/>
  <c r="H246"/>
  <c r="F246"/>
  <c r="C246"/>
  <c r="M246"/>
  <c r="G172"/>
  <c r="H172"/>
  <c r="F284" i="5"/>
  <c r="G284"/>
  <c r="E284"/>
  <c r="F254"/>
  <c r="G254"/>
  <c r="E58"/>
  <c r="H58"/>
  <c r="K350" i="6"/>
  <c r="K304"/>
  <c r="K306"/>
  <c r="H127" i="11"/>
  <c r="F140" i="5"/>
  <c r="G190"/>
  <c r="I208"/>
  <c r="D264"/>
  <c r="K283" i="6"/>
  <c r="K277"/>
  <c r="K272"/>
  <c r="K220"/>
  <c r="K207"/>
  <c r="K108"/>
  <c r="K44"/>
  <c r="K45"/>
  <c r="K316"/>
  <c r="K276"/>
  <c r="K98"/>
  <c r="K413"/>
  <c r="K356"/>
  <c r="K318"/>
  <c r="K296"/>
  <c r="K278"/>
  <c r="K162"/>
  <c r="K156"/>
  <c r="K169"/>
  <c r="F51" i="11"/>
  <c r="H51"/>
  <c r="G51"/>
  <c r="E51"/>
  <c r="I51"/>
  <c r="D51"/>
  <c r="C51"/>
  <c r="L51"/>
  <c r="D139" i="4"/>
  <c r="J139"/>
  <c r="G139"/>
  <c r="C139"/>
  <c r="M139"/>
  <c r="E139"/>
  <c r="I139"/>
  <c r="E71" i="5"/>
  <c r="F71"/>
  <c r="H71"/>
  <c r="D71"/>
  <c r="G71"/>
  <c r="H76"/>
  <c r="D76"/>
  <c r="I76"/>
  <c r="F76"/>
  <c r="G76"/>
  <c r="E76"/>
  <c r="G118"/>
  <c r="E118"/>
  <c r="H134"/>
  <c r="I134"/>
  <c r="C134"/>
  <c r="L134"/>
  <c r="D134"/>
  <c r="G134"/>
  <c r="E134"/>
  <c r="G141"/>
  <c r="I141"/>
  <c r="C141"/>
  <c r="L141"/>
  <c r="D141"/>
  <c r="F141"/>
  <c r="H141"/>
  <c r="A70" i="14" a="1"/>
  <c r="A70"/>
  <c r="A91" a="1"/>
  <c r="A91"/>
  <c r="A26" a="1"/>
  <c r="A26"/>
  <c r="A17" a="1"/>
  <c r="A17"/>
  <c r="A74" a="1"/>
  <c r="A74"/>
  <c r="A32" a="1"/>
  <c r="A32"/>
  <c r="A38" a="1"/>
  <c r="A38"/>
  <c r="A54" a="1"/>
  <c r="A54"/>
  <c r="A15" a="1"/>
  <c r="A15"/>
  <c r="A21" a="1"/>
  <c r="A21"/>
  <c r="A80" a="1"/>
  <c r="A80"/>
  <c r="A67" a="1"/>
  <c r="A67"/>
  <c r="A40" a="1"/>
  <c r="A40"/>
  <c r="A19" a="1"/>
  <c r="A19"/>
  <c r="A78" a="1"/>
  <c r="A78"/>
  <c r="A52" a="1"/>
  <c r="A52"/>
  <c r="C52"/>
  <c r="L52"/>
  <c r="A72" a="1"/>
  <c r="A72"/>
  <c r="A60" a="1"/>
  <c r="A60"/>
  <c r="A84" a="1"/>
  <c r="A84"/>
  <c r="A53" a="1"/>
  <c r="A53"/>
  <c r="A45" a="1"/>
  <c r="A45"/>
  <c r="A25" a="1"/>
  <c r="A25"/>
  <c r="A64" a="1"/>
  <c r="A64"/>
  <c r="A79" a="1"/>
  <c r="A79"/>
  <c r="A68" a="1"/>
  <c r="A68"/>
  <c r="A44" a="1"/>
  <c r="A44"/>
  <c r="A16" a="1"/>
  <c r="A16"/>
  <c r="A98" a="1"/>
  <c r="A98"/>
  <c r="A48" a="1"/>
  <c r="A48"/>
  <c r="A22" a="1"/>
  <c r="A22"/>
  <c r="A87" a="1"/>
  <c r="A87"/>
  <c r="A23" a="1"/>
  <c r="A23"/>
  <c r="A55" a="1"/>
  <c r="A55"/>
  <c r="A100" a="1"/>
  <c r="A100"/>
  <c r="A65" a="1"/>
  <c r="A65"/>
  <c r="A47" a="1"/>
  <c r="A47"/>
  <c r="A107" a="1"/>
  <c r="A107"/>
  <c r="A58" a="1"/>
  <c r="A58"/>
  <c r="A103" a="1"/>
  <c r="A103"/>
  <c r="A14" a="1"/>
  <c r="A14"/>
  <c r="A42" a="1"/>
  <c r="A42"/>
  <c r="A99" a="1"/>
  <c r="A99"/>
  <c r="A102" a="1"/>
  <c r="A102"/>
  <c r="A37" a="1"/>
  <c r="A37"/>
  <c r="A66" a="1"/>
  <c r="A66"/>
  <c r="A46" a="1"/>
  <c r="A46"/>
  <c r="A28" a="1"/>
  <c r="A28"/>
  <c r="A71" a="1"/>
  <c r="A71"/>
  <c r="A18" a="1"/>
  <c r="A18"/>
  <c r="A106" a="1"/>
  <c r="A106"/>
  <c r="A57" a="1"/>
  <c r="A57"/>
  <c r="D57"/>
  <c r="A96" a="1"/>
  <c r="A96"/>
  <c r="A33" a="1"/>
  <c r="A33"/>
  <c r="A86" a="1"/>
  <c r="A86"/>
  <c r="A34" a="1"/>
  <c r="A34"/>
  <c r="A76" a="1"/>
  <c r="A76"/>
  <c r="A30" a="1"/>
  <c r="A30"/>
  <c r="A51" a="1"/>
  <c r="A51"/>
  <c r="A85" a="1"/>
  <c r="A85"/>
  <c r="A24" a="1"/>
  <c r="A24"/>
  <c r="A43" a="1"/>
  <c r="A43"/>
  <c r="A95" a="1"/>
  <c r="A95"/>
  <c r="A83" a="1"/>
  <c r="A83"/>
  <c r="A75" a="1"/>
  <c r="A75"/>
  <c r="A39" a="1"/>
  <c r="A39"/>
  <c r="A61" a="1"/>
  <c r="A61"/>
  <c r="A93" a="1"/>
  <c r="A93"/>
  <c r="H139" i="4"/>
  <c r="I107" i="5"/>
  <c r="F107"/>
  <c r="E107"/>
  <c r="G107"/>
  <c r="H107"/>
  <c r="D107"/>
  <c r="C96"/>
  <c r="L96"/>
  <c r="H96"/>
  <c r="D96"/>
  <c r="F96"/>
  <c r="G96"/>
  <c r="F90"/>
  <c r="C90"/>
  <c r="L90"/>
  <c r="I90"/>
  <c r="H90"/>
  <c r="D90"/>
  <c r="F82"/>
  <c r="H136" i="4"/>
  <c r="C136"/>
  <c r="M136"/>
  <c r="D136"/>
  <c r="F136"/>
  <c r="I136"/>
  <c r="G136"/>
  <c r="E136"/>
  <c r="E138"/>
  <c r="F138"/>
  <c r="H138"/>
  <c r="C138"/>
  <c r="M138"/>
  <c r="J138"/>
  <c r="D138"/>
  <c r="G138"/>
  <c r="D51" i="5"/>
  <c r="I51"/>
  <c r="C51"/>
  <c r="L51"/>
  <c r="E51"/>
  <c r="G51"/>
  <c r="H51"/>
  <c r="F51"/>
  <c r="H53"/>
  <c r="D53"/>
  <c r="E53"/>
  <c r="F53"/>
  <c r="I53"/>
  <c r="D63"/>
  <c r="I63"/>
  <c r="F63"/>
  <c r="H63"/>
  <c r="H22" i="13"/>
  <c r="G22"/>
  <c r="F22"/>
  <c r="I21" i="11"/>
  <c r="C21"/>
  <c r="L21"/>
  <c r="E21"/>
  <c r="G21"/>
  <c r="H21"/>
  <c r="D21"/>
  <c r="F28"/>
  <c r="D28"/>
  <c r="C28"/>
  <c r="L28"/>
  <c r="G28"/>
  <c r="H28"/>
  <c r="D35"/>
  <c r="G35"/>
  <c r="I35"/>
  <c r="C35"/>
  <c r="L35"/>
  <c r="F35"/>
  <c r="H35"/>
  <c r="I44"/>
  <c r="E44"/>
  <c r="H44"/>
  <c r="D44"/>
  <c r="F44"/>
  <c r="G44"/>
  <c r="C44"/>
  <c r="L44"/>
  <c r="H49"/>
  <c r="C49"/>
  <c r="L49"/>
  <c r="I49"/>
  <c r="G49"/>
  <c r="E49"/>
  <c r="D49"/>
  <c r="H60"/>
  <c r="G60"/>
  <c r="I60"/>
  <c r="C60"/>
  <c r="L60"/>
  <c r="D60"/>
  <c r="E60"/>
  <c r="H62"/>
  <c r="I62"/>
  <c r="G62"/>
  <c r="D62"/>
  <c r="E62"/>
  <c r="F62"/>
  <c r="E64"/>
  <c r="C64"/>
  <c r="L64"/>
  <c r="G64"/>
  <c r="D64"/>
  <c r="F80"/>
  <c r="D80"/>
  <c r="C80"/>
  <c r="L80"/>
  <c r="E80"/>
  <c r="H80"/>
  <c r="F85"/>
  <c r="I85"/>
  <c r="D85"/>
  <c r="C85"/>
  <c r="L85"/>
  <c r="G85"/>
  <c r="H85"/>
  <c r="E85"/>
  <c r="H89"/>
  <c r="C89"/>
  <c r="L89"/>
  <c r="D89"/>
  <c r="F89"/>
  <c r="G89"/>
  <c r="C98"/>
  <c r="L98"/>
  <c r="I98"/>
  <c r="E98"/>
  <c r="H98"/>
  <c r="G98"/>
  <c r="F102"/>
  <c r="H102"/>
  <c r="I102"/>
  <c r="G102"/>
  <c r="C102"/>
  <c r="L102"/>
  <c r="H109"/>
  <c r="F109"/>
  <c r="D109"/>
  <c r="G109"/>
  <c r="I109"/>
  <c r="F124"/>
  <c r="D124"/>
  <c r="H124"/>
  <c r="G124"/>
  <c r="E124"/>
  <c r="C124"/>
  <c r="L124"/>
  <c r="G126"/>
  <c r="D126"/>
  <c r="E126"/>
  <c r="C126"/>
  <c r="L126"/>
  <c r="F126"/>
  <c r="H126"/>
  <c r="G129"/>
  <c r="H129"/>
  <c r="C129"/>
  <c r="L129"/>
  <c r="D129"/>
  <c r="F129"/>
  <c r="I129"/>
  <c r="F144"/>
  <c r="H144"/>
  <c r="D144"/>
  <c r="C144"/>
  <c r="L144"/>
  <c r="I151"/>
  <c r="E151"/>
  <c r="F151"/>
  <c r="G151"/>
  <c r="C151"/>
  <c r="L151"/>
  <c r="D151"/>
  <c r="D162"/>
  <c r="G162"/>
  <c r="I162"/>
  <c r="C162"/>
  <c r="L162"/>
  <c r="F162"/>
  <c r="E162"/>
  <c r="H164"/>
  <c r="G164"/>
  <c r="C164"/>
  <c r="L164"/>
  <c r="E164"/>
  <c r="G171"/>
  <c r="F171"/>
  <c r="C171"/>
  <c r="L171"/>
  <c r="E171"/>
  <c r="I171"/>
  <c r="H171"/>
  <c r="D171"/>
  <c r="I180"/>
  <c r="H180"/>
  <c r="F180"/>
  <c r="C180"/>
  <c r="L180"/>
  <c r="D184"/>
  <c r="I184"/>
  <c r="E184"/>
  <c r="H184"/>
  <c r="D188"/>
  <c r="G188"/>
  <c r="E188"/>
  <c r="I188"/>
  <c r="D193"/>
  <c r="G193"/>
  <c r="I193"/>
  <c r="F193"/>
  <c r="I64"/>
  <c r="E180"/>
  <c r="G184"/>
  <c r="C71" i="5"/>
  <c r="L71"/>
  <c r="E63"/>
  <c r="A63" i="14" a="1"/>
  <c r="A63"/>
  <c r="A59" a="1"/>
  <c r="A59"/>
  <c r="A88" a="1"/>
  <c r="A88"/>
  <c r="A81" a="1"/>
  <c r="A81"/>
  <c r="A31" a="1"/>
  <c r="A31"/>
  <c r="D31"/>
  <c r="A89" a="1"/>
  <c r="A89"/>
  <c r="A97" a="1"/>
  <c r="A97"/>
  <c r="A92" a="1"/>
  <c r="A92"/>
  <c r="A105" a="1"/>
  <c r="A105"/>
  <c r="A62" a="1"/>
  <c r="A62"/>
  <c r="A73" a="1"/>
  <c r="A73"/>
  <c r="H193" i="11"/>
  <c r="A77" i="14" a="1"/>
  <c r="A77"/>
  <c r="F77"/>
  <c r="G7" i="13"/>
  <c r="E28" i="11"/>
  <c r="I124"/>
  <c r="C82" i="5"/>
  <c r="L82"/>
  <c r="E90"/>
  <c r="F134"/>
  <c r="F21" i="11"/>
  <c r="F49"/>
  <c r="I126"/>
  <c r="C62"/>
  <c r="L62"/>
  <c r="E102"/>
  <c r="H162"/>
  <c r="F139" i="4"/>
  <c r="D93"/>
  <c r="J93"/>
  <c r="F93"/>
  <c r="H93"/>
  <c r="E93"/>
  <c r="C93"/>
  <c r="M93"/>
  <c r="G87"/>
  <c r="F87"/>
  <c r="C87"/>
  <c r="M87"/>
  <c r="H87"/>
  <c r="I87"/>
  <c r="D87"/>
  <c r="E87"/>
  <c r="F77"/>
  <c r="H77"/>
  <c r="E77"/>
  <c r="D77"/>
  <c r="G77"/>
  <c r="I77"/>
  <c r="C77"/>
  <c r="M77"/>
  <c r="J77"/>
  <c r="H54"/>
  <c r="C54"/>
  <c r="M54"/>
  <c r="D54"/>
  <c r="J54"/>
  <c r="F54"/>
  <c r="I54"/>
  <c r="E54"/>
  <c r="G54"/>
  <c r="J37"/>
  <c r="F37"/>
  <c r="C37"/>
  <c r="M37"/>
  <c r="H37"/>
  <c r="I37"/>
  <c r="D37"/>
  <c r="G37"/>
  <c r="F294" i="5"/>
  <c r="D294"/>
  <c r="G294"/>
  <c r="H294"/>
  <c r="C294"/>
  <c r="L294"/>
  <c r="I294"/>
  <c r="E294"/>
  <c r="E286"/>
  <c r="G286"/>
  <c r="H286"/>
  <c r="F286"/>
  <c r="C286"/>
  <c r="L286"/>
  <c r="G266"/>
  <c r="H266"/>
  <c r="D266"/>
  <c r="E266"/>
  <c r="F266"/>
  <c r="I262"/>
  <c r="E262"/>
  <c r="G262"/>
  <c r="D262"/>
  <c r="F262"/>
  <c r="D254"/>
  <c r="H254"/>
  <c r="C254"/>
  <c r="L254"/>
  <c r="E254"/>
  <c r="I254"/>
  <c r="E244"/>
  <c r="H244"/>
  <c r="G244"/>
  <c r="C244"/>
  <c r="L244"/>
  <c r="D244"/>
  <c r="C237"/>
  <c r="L237"/>
  <c r="D237"/>
  <c r="F237"/>
  <c r="G237"/>
  <c r="E237"/>
  <c r="D229"/>
  <c r="H229"/>
  <c r="E229"/>
  <c r="F229"/>
  <c r="I229"/>
  <c r="I163"/>
  <c r="C163"/>
  <c r="L163"/>
  <c r="E163"/>
  <c r="D163"/>
  <c r="H163"/>
  <c r="F163"/>
  <c r="G163"/>
  <c r="E157"/>
  <c r="D157"/>
  <c r="C157"/>
  <c r="L157"/>
  <c r="H157"/>
  <c r="C151"/>
  <c r="L151"/>
  <c r="F151"/>
  <c r="I151"/>
  <c r="G151"/>
  <c r="E151"/>
  <c r="D151"/>
  <c r="G145"/>
  <c r="D145"/>
  <c r="C145"/>
  <c r="L145"/>
  <c r="H145"/>
  <c r="I145"/>
  <c r="F137"/>
  <c r="E137"/>
  <c r="D137"/>
  <c r="G137"/>
  <c r="H137"/>
  <c r="C137"/>
  <c r="L137"/>
  <c r="C129"/>
  <c r="L129"/>
  <c r="H129"/>
  <c r="E129"/>
  <c r="D129"/>
  <c r="F129"/>
  <c r="H104"/>
  <c r="D104"/>
  <c r="I104"/>
  <c r="E104"/>
  <c r="F104"/>
  <c r="C43" i="11"/>
  <c r="L43"/>
  <c r="I43"/>
  <c r="D43"/>
  <c r="G43"/>
  <c r="H43"/>
  <c r="H38"/>
  <c r="I38"/>
  <c r="D38"/>
  <c r="G38"/>
  <c r="F38"/>
  <c r="C38"/>
  <c r="L38"/>
  <c r="I15" i="4"/>
  <c r="G15"/>
  <c r="F15"/>
  <c r="C15"/>
  <c r="M15"/>
  <c r="H15"/>
  <c r="D15"/>
  <c r="I21"/>
  <c r="D21"/>
  <c r="E38"/>
  <c r="G38"/>
  <c r="D38"/>
  <c r="I38"/>
  <c r="J38"/>
  <c r="F38"/>
  <c r="D49"/>
  <c r="F49"/>
  <c r="C49"/>
  <c r="M49"/>
  <c r="I49"/>
  <c r="H102"/>
  <c r="C102"/>
  <c r="M102"/>
  <c r="D102"/>
  <c r="I102"/>
  <c r="G102"/>
  <c r="E102"/>
  <c r="J102"/>
  <c r="F102"/>
  <c r="I109"/>
  <c r="G109"/>
  <c r="F109"/>
  <c r="C109"/>
  <c r="M109"/>
  <c r="H109"/>
  <c r="J109"/>
  <c r="D109"/>
  <c r="F123"/>
  <c r="C123"/>
  <c r="M123"/>
  <c r="D125"/>
  <c r="G125"/>
  <c r="I128"/>
  <c r="J128"/>
  <c r="G128"/>
  <c r="E128"/>
  <c r="F128"/>
  <c r="H128"/>
  <c r="D128"/>
  <c r="I131"/>
  <c r="C131"/>
  <c r="M131"/>
  <c r="H131"/>
  <c r="D131"/>
  <c r="E131"/>
  <c r="F131"/>
  <c r="G22" i="5"/>
  <c r="H22"/>
  <c r="E22"/>
  <c r="C22"/>
  <c r="L22"/>
  <c r="D22"/>
  <c r="I22"/>
  <c r="F22"/>
  <c r="I73"/>
  <c r="F73"/>
  <c r="E73"/>
  <c r="C73"/>
  <c r="L73"/>
  <c r="H73"/>
  <c r="G106"/>
  <c r="D106"/>
  <c r="F106"/>
  <c r="C106"/>
  <c r="L106"/>
  <c r="I106"/>
  <c r="E106"/>
  <c r="F108"/>
  <c r="H136"/>
  <c r="C136"/>
  <c r="L136"/>
  <c r="D136"/>
  <c r="F136"/>
  <c r="G136"/>
  <c r="E136"/>
  <c r="I136"/>
  <c r="D143"/>
  <c r="H143"/>
  <c r="E143"/>
  <c r="F143"/>
  <c r="I143"/>
  <c r="G143"/>
  <c r="C143"/>
  <c r="L143"/>
  <c r="A49" i="14" a="1"/>
  <c r="A49"/>
  <c r="C49"/>
  <c r="L49"/>
  <c r="D73" i="5"/>
  <c r="H106"/>
  <c r="H66"/>
  <c r="E66"/>
  <c r="D66"/>
  <c r="G66"/>
  <c r="I66"/>
  <c r="C66"/>
  <c r="L66"/>
  <c r="G101"/>
  <c r="I101"/>
  <c r="F101"/>
  <c r="H101"/>
  <c r="E101"/>
  <c r="C101"/>
  <c r="L101"/>
  <c r="I103"/>
  <c r="F103"/>
  <c r="E103"/>
  <c r="C103"/>
  <c r="L103"/>
  <c r="G103"/>
  <c r="D103"/>
  <c r="G105"/>
  <c r="H105"/>
  <c r="C105"/>
  <c r="L105"/>
  <c r="D105"/>
  <c r="F105"/>
  <c r="I247"/>
  <c r="E247"/>
  <c r="G247"/>
  <c r="D247"/>
  <c r="F247"/>
  <c r="H247"/>
  <c r="C247"/>
  <c r="L247"/>
  <c r="I249"/>
  <c r="F249"/>
  <c r="H249"/>
  <c r="G249"/>
  <c r="F12" i="13"/>
  <c r="G12"/>
  <c r="H12"/>
  <c r="E33" i="11"/>
  <c r="I33"/>
  <c r="F33"/>
  <c r="D33"/>
  <c r="G33"/>
  <c r="C33"/>
  <c r="L33"/>
  <c r="G46"/>
  <c r="D46"/>
  <c r="C46"/>
  <c r="L46"/>
  <c r="F46"/>
  <c r="H46"/>
  <c r="E46"/>
  <c r="C67"/>
  <c r="L67"/>
  <c r="I67"/>
  <c r="E67"/>
  <c r="F67"/>
  <c r="H67"/>
  <c r="D67"/>
  <c r="G67"/>
  <c r="H78"/>
  <c r="I78"/>
  <c r="G78"/>
  <c r="E78"/>
  <c r="C78"/>
  <c r="L78"/>
  <c r="F78"/>
  <c r="G82"/>
  <c r="D82"/>
  <c r="C82"/>
  <c r="L82"/>
  <c r="I82"/>
  <c r="F82"/>
  <c r="E82"/>
  <c r="F87"/>
  <c r="I87"/>
  <c r="G87"/>
  <c r="D87"/>
  <c r="E87"/>
  <c r="H87"/>
  <c r="C87"/>
  <c r="L87"/>
  <c r="F91"/>
  <c r="E91"/>
  <c r="G91"/>
  <c r="H91"/>
  <c r="D91"/>
  <c r="I91"/>
  <c r="C91"/>
  <c r="L91"/>
  <c r="E100"/>
  <c r="D100"/>
  <c r="H100"/>
  <c r="G100"/>
  <c r="I100"/>
  <c r="E104"/>
  <c r="F104"/>
  <c r="H104"/>
  <c r="D104"/>
  <c r="G104"/>
  <c r="C104"/>
  <c r="L104"/>
  <c r="C111"/>
  <c r="L111"/>
  <c r="H111"/>
  <c r="E111"/>
  <c r="G111"/>
  <c r="I111"/>
  <c r="I120"/>
  <c r="G120"/>
  <c r="E120"/>
  <c r="C120"/>
  <c r="L120"/>
  <c r="H120"/>
  <c r="F120"/>
  <c r="H131"/>
  <c r="C131"/>
  <c r="L131"/>
  <c r="D131"/>
  <c r="I131"/>
  <c r="E131"/>
  <c r="F142"/>
  <c r="H142"/>
  <c r="I142"/>
  <c r="C142"/>
  <c r="L142"/>
  <c r="D142"/>
  <c r="I146"/>
  <c r="H146"/>
  <c r="E146"/>
  <c r="D146"/>
  <c r="G146"/>
  <c r="C146"/>
  <c r="L146"/>
  <c r="C149"/>
  <c r="L149"/>
  <c r="G149"/>
  <c r="I149"/>
  <c r="F149"/>
  <c r="H149"/>
  <c r="D149"/>
  <c r="E149"/>
  <c r="C160"/>
  <c r="L160"/>
  <c r="E160"/>
  <c r="H160"/>
  <c r="I160"/>
  <c r="F160"/>
  <c r="E169"/>
  <c r="C169"/>
  <c r="L169"/>
  <c r="D169"/>
  <c r="H169"/>
  <c r="F169"/>
  <c r="H173"/>
  <c r="D173"/>
  <c r="F173"/>
  <c r="C173"/>
  <c r="L173"/>
  <c r="G173"/>
  <c r="I173"/>
  <c r="D186"/>
  <c r="G186"/>
  <c r="C186"/>
  <c r="L186"/>
  <c r="F186"/>
  <c r="H186"/>
  <c r="I186"/>
  <c r="G191"/>
  <c r="F191"/>
  <c r="H191"/>
  <c r="E191"/>
  <c r="D191"/>
  <c r="C191"/>
  <c r="L191"/>
  <c r="H33"/>
  <c r="D164"/>
  <c r="G180"/>
  <c r="F188"/>
  <c r="I71" i="5"/>
  <c r="A94" i="14" a="1"/>
  <c r="A94"/>
  <c r="D94"/>
  <c r="F94"/>
  <c r="A101" a="1"/>
  <c r="A101"/>
  <c r="E101"/>
  <c r="E129" i="11"/>
  <c r="A20" i="14" a="1"/>
  <c r="A20"/>
  <c r="D20"/>
  <c r="F20"/>
  <c r="A56" a="1"/>
  <c r="A56"/>
  <c r="C56"/>
  <c r="L56"/>
  <c r="H7" i="13"/>
  <c r="I28" i="11"/>
  <c r="F60"/>
  <c r="C109"/>
  <c r="L109"/>
  <c r="C193"/>
  <c r="L193"/>
  <c r="E249" i="5"/>
  <c r="G80" i="11"/>
  <c r="D111"/>
  <c r="E144"/>
  <c r="D160"/>
  <c r="D102"/>
  <c r="F146"/>
  <c r="C76" i="5"/>
  <c r="L76"/>
  <c r="E141"/>
  <c r="I138" i="4"/>
  <c r="C123" i="11"/>
  <c r="L123"/>
  <c r="D123"/>
  <c r="I123"/>
  <c r="F123"/>
  <c r="G123"/>
  <c r="C119"/>
  <c r="L119"/>
  <c r="E119"/>
  <c r="H119"/>
  <c r="F119"/>
  <c r="G119"/>
  <c r="C59"/>
  <c r="L59"/>
  <c r="D59"/>
  <c r="G59"/>
  <c r="I59"/>
  <c r="H59"/>
  <c r="C55"/>
  <c r="L55"/>
  <c r="E55"/>
  <c r="I55"/>
  <c r="F55"/>
  <c r="D55"/>
  <c r="G55"/>
  <c r="H55"/>
  <c r="K285" i="6"/>
  <c r="K274"/>
  <c r="K224"/>
  <c r="K181"/>
  <c r="G281" i="4"/>
  <c r="E281"/>
  <c r="C281"/>
  <c r="M281"/>
  <c r="J281"/>
  <c r="F278"/>
  <c r="C278"/>
  <c r="M278"/>
  <c r="I278"/>
  <c r="H278"/>
  <c r="E278"/>
  <c r="D278"/>
  <c r="G278"/>
  <c r="H271"/>
  <c r="I271"/>
  <c r="J271"/>
  <c r="F271"/>
  <c r="D261"/>
  <c r="J261"/>
  <c r="G261"/>
  <c r="E261"/>
  <c r="D220"/>
  <c r="J220"/>
  <c r="G220"/>
  <c r="F220"/>
  <c r="C220"/>
  <c r="M220"/>
  <c r="E210"/>
  <c r="H210"/>
  <c r="J210"/>
  <c r="G210"/>
  <c r="C210"/>
  <c r="M210"/>
  <c r="E145"/>
  <c r="G145"/>
  <c r="I145"/>
  <c r="D145"/>
  <c r="F145"/>
  <c r="C145"/>
  <c r="M145"/>
  <c r="J119"/>
  <c r="I119"/>
  <c r="G119"/>
  <c r="F119"/>
  <c r="D119"/>
  <c r="C119"/>
  <c r="M119"/>
  <c r="I111"/>
  <c r="D111"/>
  <c r="E111"/>
  <c r="J111"/>
  <c r="I86"/>
  <c r="J86"/>
  <c r="G86"/>
  <c r="E86"/>
  <c r="F86"/>
  <c r="H86"/>
  <c r="D86"/>
  <c r="F193" i="5"/>
  <c r="G193"/>
  <c r="D193"/>
  <c r="C193"/>
  <c r="L193"/>
  <c r="H193"/>
  <c r="D143" i="11"/>
  <c r="C143"/>
  <c r="L143"/>
  <c r="I143"/>
  <c r="F137"/>
  <c r="D137"/>
  <c r="G137"/>
  <c r="E137"/>
  <c r="F34" i="5"/>
  <c r="G34"/>
  <c r="D34"/>
  <c r="H34"/>
  <c r="I34"/>
  <c r="I36"/>
  <c r="D36"/>
  <c r="F36"/>
  <c r="I43"/>
  <c r="F43"/>
  <c r="E43"/>
  <c r="G43"/>
  <c r="C48"/>
  <c r="L48"/>
  <c r="F48"/>
  <c r="H48"/>
  <c r="I48"/>
  <c r="G48"/>
  <c r="E48"/>
  <c r="J300" i="4"/>
  <c r="G300"/>
  <c r="D300"/>
  <c r="C300"/>
  <c r="M300"/>
  <c r="F300"/>
  <c r="I300"/>
  <c r="D290"/>
  <c r="E290"/>
  <c r="F284"/>
  <c r="C284"/>
  <c r="M284"/>
  <c r="G284"/>
  <c r="J284"/>
  <c r="H284"/>
  <c r="D284"/>
  <c r="J280"/>
  <c r="H280"/>
  <c r="I280"/>
  <c r="E280"/>
  <c r="E276"/>
  <c r="F276"/>
  <c r="H276"/>
  <c r="I276"/>
  <c r="C276"/>
  <c r="M276"/>
  <c r="F234"/>
  <c r="E234"/>
  <c r="G229"/>
  <c r="E229"/>
  <c r="C229"/>
  <c r="M229"/>
  <c r="J229"/>
  <c r="E224"/>
  <c r="H224"/>
  <c r="J224"/>
  <c r="G224"/>
  <c r="C224"/>
  <c r="M224"/>
  <c r="D224"/>
  <c r="G209"/>
  <c r="E209"/>
  <c r="C209"/>
  <c r="M209"/>
  <c r="J209"/>
  <c r="H209"/>
  <c r="D209"/>
  <c r="D35" i="5"/>
  <c r="F35"/>
  <c r="I35"/>
  <c r="H165" i="11"/>
  <c r="G165"/>
  <c r="F165"/>
  <c r="C165"/>
  <c r="L165"/>
  <c r="H157"/>
  <c r="D157"/>
  <c r="F157"/>
  <c r="C157"/>
  <c r="L157"/>
  <c r="J61" i="4"/>
  <c r="G61"/>
  <c r="F61"/>
  <c r="H61"/>
  <c r="I61"/>
  <c r="D61"/>
  <c r="E114"/>
  <c r="F114"/>
  <c r="H114"/>
  <c r="C114"/>
  <c r="M114"/>
  <c r="I114"/>
  <c r="G114"/>
  <c r="D134"/>
  <c r="I134"/>
  <c r="J134"/>
  <c r="G134"/>
  <c r="C134"/>
  <c r="M134"/>
  <c r="E134"/>
  <c r="F134"/>
  <c r="I160"/>
  <c r="J160"/>
  <c r="G160"/>
  <c r="E160"/>
  <c r="F160"/>
  <c r="H160"/>
  <c r="D160"/>
  <c r="H162"/>
  <c r="C162"/>
  <c r="M162"/>
  <c r="D162"/>
  <c r="I162"/>
  <c r="G162"/>
  <c r="E162"/>
  <c r="F162"/>
  <c r="J165"/>
  <c r="G165"/>
  <c r="F165"/>
  <c r="H165"/>
  <c r="D165"/>
  <c r="I165"/>
  <c r="E165"/>
  <c r="E296"/>
  <c r="C296"/>
  <c r="M296"/>
  <c r="F296"/>
  <c r="I296"/>
  <c r="E298"/>
  <c r="H298"/>
  <c r="G298"/>
  <c r="J298"/>
  <c r="C298"/>
  <c r="M298"/>
  <c r="F298"/>
  <c r="I298"/>
  <c r="I11" i="5"/>
  <c r="D11"/>
  <c r="E11"/>
  <c r="I16"/>
  <c r="F16"/>
  <c r="E16"/>
  <c r="C16"/>
  <c r="L16"/>
  <c r="C18"/>
  <c r="L18"/>
  <c r="D18"/>
  <c r="H18"/>
  <c r="E18"/>
  <c r="G18"/>
  <c r="I18"/>
  <c r="C21"/>
  <c r="L21"/>
  <c r="F21"/>
  <c r="H21"/>
  <c r="I21"/>
  <c r="D21"/>
  <c r="E21"/>
  <c r="E23"/>
  <c r="D23"/>
  <c r="G23"/>
  <c r="C23"/>
  <c r="L23"/>
  <c r="E31"/>
  <c r="H31"/>
  <c r="G31"/>
  <c r="C31"/>
  <c r="L31"/>
  <c r="D33"/>
  <c r="I33"/>
  <c r="G33"/>
  <c r="E33"/>
  <c r="C241" i="4"/>
  <c r="M241"/>
  <c r="J241"/>
  <c r="H241"/>
  <c r="D232"/>
  <c r="I232"/>
  <c r="E232"/>
  <c r="H232"/>
  <c r="G223"/>
  <c r="E223"/>
  <c r="C223"/>
  <c r="M223"/>
  <c r="J223"/>
  <c r="D223"/>
  <c r="F223"/>
  <c r="H175"/>
  <c r="F175"/>
  <c r="C175"/>
  <c r="M175"/>
  <c r="D175"/>
  <c r="J175"/>
  <c r="I169"/>
  <c r="E169"/>
  <c r="G169"/>
  <c r="I129"/>
  <c r="E129"/>
  <c r="H215" i="5"/>
  <c r="D215"/>
  <c r="C215"/>
  <c r="L215"/>
  <c r="G189"/>
  <c r="I189"/>
  <c r="C189"/>
  <c r="L189"/>
  <c r="D189"/>
  <c r="G183" i="11"/>
  <c r="F183"/>
  <c r="I170"/>
  <c r="C170"/>
  <c r="L170"/>
  <c r="C42"/>
  <c r="L42"/>
  <c r="I42"/>
  <c r="G17" i="4"/>
  <c r="E17"/>
  <c r="I17"/>
  <c r="H24"/>
  <c r="C24"/>
  <c r="M24"/>
  <c r="D24"/>
  <c r="E24"/>
  <c r="J24"/>
  <c r="G97" i="5"/>
  <c r="H97"/>
  <c r="F246"/>
  <c r="G246"/>
  <c r="H246"/>
  <c r="I246"/>
  <c r="D246"/>
  <c r="E246"/>
  <c r="H295"/>
  <c r="C295"/>
  <c r="L295"/>
  <c r="G295"/>
  <c r="F295"/>
  <c r="E295"/>
  <c r="C257" i="4"/>
  <c r="M257"/>
  <c r="J257"/>
  <c r="H257"/>
  <c r="I244"/>
  <c r="E244"/>
  <c r="D244"/>
  <c r="G244"/>
  <c r="E240"/>
  <c r="H240"/>
  <c r="J240"/>
  <c r="G240"/>
  <c r="E201"/>
  <c r="G201"/>
  <c r="H201"/>
  <c r="F201"/>
  <c r="J198"/>
  <c r="E198"/>
  <c r="F198"/>
  <c r="I198"/>
  <c r="C198"/>
  <c r="M198"/>
  <c r="H198"/>
  <c r="C192"/>
  <c r="M192"/>
  <c r="D192"/>
  <c r="E192"/>
  <c r="J192"/>
  <c r="F182"/>
  <c r="I182"/>
  <c r="C182"/>
  <c r="M182"/>
  <c r="E182"/>
  <c r="C178"/>
  <c r="M178"/>
  <c r="D178"/>
  <c r="J178"/>
  <c r="G174"/>
  <c r="H174"/>
  <c r="C174"/>
  <c r="M174"/>
  <c r="D174"/>
  <c r="I171"/>
  <c r="E171"/>
  <c r="G171"/>
  <c r="C29"/>
  <c r="M29"/>
  <c r="I287" i="5"/>
  <c r="G287"/>
  <c r="D287"/>
  <c r="E287"/>
  <c r="E282"/>
  <c r="I282"/>
  <c r="G282"/>
  <c r="D282"/>
  <c r="F282"/>
  <c r="D245"/>
  <c r="H245"/>
  <c r="E245"/>
  <c r="I239"/>
  <c r="G239"/>
  <c r="E239"/>
  <c r="H239"/>
  <c r="F204"/>
  <c r="C204"/>
  <c r="L204"/>
  <c r="H204"/>
  <c r="H197"/>
  <c r="E197"/>
  <c r="G197"/>
  <c r="F197"/>
  <c r="C197"/>
  <c r="L197"/>
  <c r="F74"/>
  <c r="C74"/>
  <c r="L74"/>
  <c r="I74"/>
  <c r="G115" i="11"/>
  <c r="H115"/>
  <c r="C115"/>
  <c r="L115"/>
  <c r="I115"/>
  <c r="E115"/>
  <c r="D115"/>
  <c r="K74" i="6"/>
  <c r="I282" i="4"/>
  <c r="J282"/>
  <c r="C282"/>
  <c r="M282"/>
  <c r="F282"/>
  <c r="H282"/>
  <c r="E286"/>
  <c r="H286"/>
  <c r="G286"/>
  <c r="J286"/>
  <c r="C286"/>
  <c r="M286"/>
  <c r="I288"/>
  <c r="E288"/>
  <c r="D288"/>
  <c r="G288"/>
  <c r="C37" i="5"/>
  <c r="L37"/>
  <c r="F37"/>
  <c r="G37"/>
  <c r="E87"/>
  <c r="H87"/>
  <c r="G109"/>
  <c r="H109"/>
  <c r="C109"/>
  <c r="L109"/>
  <c r="D109"/>
  <c r="H166"/>
  <c r="I166"/>
  <c r="G166"/>
  <c r="F166"/>
  <c r="D166"/>
  <c r="F174"/>
  <c r="G174"/>
  <c r="E174"/>
  <c r="H174"/>
  <c r="H192"/>
  <c r="I192"/>
  <c r="D192"/>
  <c r="C192"/>
  <c r="L192"/>
  <c r="F234"/>
  <c r="C234"/>
  <c r="L234"/>
  <c r="G234"/>
  <c r="J260" i="4"/>
  <c r="H260"/>
  <c r="I260"/>
  <c r="D260"/>
  <c r="G161"/>
  <c r="G97"/>
  <c r="I97"/>
  <c r="E65"/>
  <c r="I272" i="5"/>
  <c r="F272"/>
  <c r="I161"/>
  <c r="F161"/>
  <c r="G161"/>
  <c r="D161"/>
  <c r="D177" i="11"/>
  <c r="H177"/>
  <c r="I135"/>
  <c r="C135"/>
  <c r="L135"/>
  <c r="E135"/>
  <c r="F70"/>
  <c r="H70"/>
  <c r="I70"/>
  <c r="K192" i="6"/>
  <c r="I106" i="4"/>
  <c r="J106"/>
  <c r="G106"/>
  <c r="E106"/>
  <c r="F106"/>
  <c r="D108"/>
  <c r="I108"/>
  <c r="J108"/>
  <c r="G108"/>
  <c r="G117" i="5"/>
  <c r="F117"/>
  <c r="C117"/>
  <c r="L117"/>
  <c r="I117"/>
  <c r="H128"/>
  <c r="I128"/>
  <c r="D128"/>
  <c r="C128"/>
  <c r="L128"/>
  <c r="E138"/>
  <c r="I138"/>
  <c r="G138"/>
  <c r="E231"/>
  <c r="G231"/>
  <c r="K22" i="6"/>
  <c r="K88"/>
  <c r="E292" i="4"/>
  <c r="H292"/>
  <c r="H269"/>
  <c r="E269"/>
  <c r="E147"/>
  <c r="J147"/>
  <c r="G121"/>
  <c r="F121"/>
  <c r="I121"/>
  <c r="C121"/>
  <c r="M121"/>
  <c r="H121"/>
  <c r="J115"/>
  <c r="E115"/>
  <c r="G115"/>
  <c r="F115"/>
  <c r="I115"/>
  <c r="F218" i="5"/>
  <c r="C218"/>
  <c r="L218"/>
  <c r="G218"/>
  <c r="D177"/>
  <c r="I177"/>
  <c r="C60"/>
  <c r="L60"/>
  <c r="F60"/>
  <c r="G19" i="11"/>
  <c r="E19"/>
  <c r="K481" i="6"/>
  <c r="I52" i="4"/>
  <c r="J52"/>
  <c r="G52"/>
  <c r="H78"/>
  <c r="C78"/>
  <c r="M78"/>
  <c r="D78"/>
  <c r="E80"/>
  <c r="F80"/>
  <c r="H80"/>
  <c r="C80"/>
  <c r="M80"/>
  <c r="D83"/>
  <c r="J83"/>
  <c r="E83"/>
  <c r="I98"/>
  <c r="G98"/>
  <c r="E98"/>
  <c r="F98"/>
  <c r="D142"/>
  <c r="I142"/>
  <c r="J142"/>
  <c r="G142"/>
  <c r="E191"/>
  <c r="G191"/>
  <c r="H191"/>
  <c r="F191"/>
  <c r="H205"/>
  <c r="F205"/>
  <c r="D205"/>
  <c r="I205"/>
  <c r="D237"/>
  <c r="I237"/>
  <c r="G255"/>
  <c r="E255"/>
  <c r="C255"/>
  <c r="M255"/>
  <c r="J255"/>
  <c r="D259" i="5"/>
  <c r="F259"/>
  <c r="G259"/>
  <c r="C261"/>
  <c r="L261"/>
  <c r="G261"/>
  <c r="I261"/>
  <c r="G24" i="13"/>
  <c r="H24"/>
  <c r="F24"/>
  <c r="K221" i="6"/>
  <c r="K116"/>
  <c r="K81"/>
  <c r="K150"/>
  <c r="E264" i="5"/>
  <c r="K189" i="6"/>
  <c r="K282"/>
  <c r="K49"/>
  <c r="K100"/>
  <c r="K126"/>
  <c r="K137"/>
  <c r="K372"/>
  <c r="K365"/>
  <c r="K371"/>
  <c r="E78" i="14"/>
  <c r="C228" i="4"/>
  <c r="M228"/>
  <c r="F228"/>
  <c r="I228"/>
  <c r="D228"/>
  <c r="J228"/>
  <c r="E228"/>
  <c r="F21"/>
  <c r="E21"/>
  <c r="C21"/>
  <c r="M21"/>
  <c r="J21"/>
  <c r="G21"/>
  <c r="H21"/>
  <c r="D26"/>
  <c r="H26"/>
  <c r="I26"/>
  <c r="F26"/>
  <c r="E26"/>
  <c r="C26"/>
  <c r="M26"/>
  <c r="J26"/>
  <c r="G26"/>
  <c r="J29"/>
  <c r="F29"/>
  <c r="G29"/>
  <c r="I29"/>
  <c r="E29"/>
  <c r="D29"/>
  <c r="H29"/>
  <c r="H48"/>
  <c r="C48"/>
  <c r="M48"/>
  <c r="I48"/>
  <c r="J48"/>
  <c r="G48"/>
  <c r="E48"/>
  <c r="F48"/>
  <c r="D48"/>
  <c r="I82"/>
  <c r="J82"/>
  <c r="G82"/>
  <c r="H82"/>
  <c r="D82"/>
  <c r="E82"/>
  <c r="C82"/>
  <c r="M82"/>
  <c r="F82"/>
  <c r="I85"/>
  <c r="C85"/>
  <c r="M85"/>
  <c r="H85"/>
  <c r="D85"/>
  <c r="G85"/>
  <c r="F85"/>
  <c r="E85"/>
  <c r="I94"/>
  <c r="G94"/>
  <c r="J94"/>
  <c r="C94"/>
  <c r="M94"/>
  <c r="F94"/>
  <c r="H94"/>
  <c r="E94"/>
  <c r="D96"/>
  <c r="C96"/>
  <c r="M96"/>
  <c r="G96"/>
  <c r="E96"/>
  <c r="H96"/>
  <c r="J96"/>
  <c r="C98"/>
  <c r="M98"/>
  <c r="H98"/>
  <c r="D98"/>
  <c r="J98"/>
  <c r="D123"/>
  <c r="J123"/>
  <c r="G123"/>
  <c r="E123"/>
  <c r="I123"/>
  <c r="J125"/>
  <c r="C125"/>
  <c r="M125"/>
  <c r="H125"/>
  <c r="E125"/>
  <c r="I125"/>
  <c r="F125"/>
  <c r="I193"/>
  <c r="E193"/>
  <c r="G193"/>
  <c r="D193"/>
  <c r="C193"/>
  <c r="M193"/>
  <c r="F193"/>
  <c r="H193"/>
  <c r="J195"/>
  <c r="I195"/>
  <c r="D195"/>
  <c r="G195"/>
  <c r="E195"/>
  <c r="H195"/>
  <c r="C195"/>
  <c r="M195"/>
  <c r="I197"/>
  <c r="F197"/>
  <c r="H197"/>
  <c r="C197"/>
  <c r="M197"/>
  <c r="E197"/>
  <c r="J197"/>
  <c r="H204"/>
  <c r="D204"/>
  <c r="J204"/>
  <c r="C204"/>
  <c r="M204"/>
  <c r="G204"/>
  <c r="E204"/>
  <c r="F204"/>
  <c r="D247"/>
  <c r="I247"/>
  <c r="C247"/>
  <c r="M247"/>
  <c r="F247"/>
  <c r="J247"/>
  <c r="E247"/>
  <c r="H247"/>
  <c r="G247"/>
  <c r="D249"/>
  <c r="I249"/>
  <c r="C249"/>
  <c r="M249"/>
  <c r="G249"/>
  <c r="J249"/>
  <c r="F249"/>
  <c r="H249"/>
  <c r="D251"/>
  <c r="I251"/>
  <c r="H251"/>
  <c r="E251"/>
  <c r="F251"/>
  <c r="G251"/>
  <c r="J251"/>
  <c r="C251"/>
  <c r="M251"/>
  <c r="D254"/>
  <c r="J254"/>
  <c r="G254"/>
  <c r="E254"/>
  <c r="C254"/>
  <c r="M254"/>
  <c r="I254"/>
  <c r="H254"/>
  <c r="D293"/>
  <c r="I293"/>
  <c r="F293"/>
  <c r="C293"/>
  <c r="M293"/>
  <c r="G293"/>
  <c r="J293"/>
  <c r="C29" i="5"/>
  <c r="L29"/>
  <c r="D29"/>
  <c r="G29"/>
  <c r="I29"/>
  <c r="F29"/>
  <c r="E29"/>
  <c r="F32"/>
  <c r="D32"/>
  <c r="I32"/>
  <c r="C32"/>
  <c r="L32"/>
  <c r="E32"/>
  <c r="H32"/>
  <c r="G32"/>
  <c r="E35"/>
  <c r="C35"/>
  <c r="L35"/>
  <c r="I39"/>
  <c r="E39"/>
  <c r="D39"/>
  <c r="H39"/>
  <c r="F39"/>
  <c r="G39"/>
  <c r="H41"/>
  <c r="G41"/>
  <c r="D41"/>
  <c r="F41"/>
  <c r="E41"/>
  <c r="H44"/>
  <c r="D44"/>
  <c r="I44"/>
  <c r="C44"/>
  <c r="L44"/>
  <c r="F44"/>
  <c r="E44"/>
  <c r="H55"/>
  <c r="I55"/>
  <c r="C55"/>
  <c r="L55"/>
  <c r="E55"/>
  <c r="F55"/>
  <c r="G55"/>
  <c r="D55"/>
  <c r="D79"/>
  <c r="E79"/>
  <c r="C79"/>
  <c r="L79"/>
  <c r="H79"/>
  <c r="I79"/>
  <c r="G79"/>
  <c r="F79"/>
  <c r="H82"/>
  <c r="E82"/>
  <c r="D82"/>
  <c r="I82"/>
  <c r="G82"/>
  <c r="C108"/>
  <c r="L108"/>
  <c r="D108"/>
  <c r="G108"/>
  <c r="I108"/>
  <c r="H108"/>
  <c r="E108"/>
  <c r="I118"/>
  <c r="F118"/>
  <c r="D118"/>
  <c r="H118"/>
  <c r="C118"/>
  <c r="L118"/>
  <c r="I171"/>
  <c r="H171"/>
  <c r="G171"/>
  <c r="D171"/>
  <c r="E171"/>
  <c r="C171"/>
  <c r="L171"/>
  <c r="F173"/>
  <c r="C173"/>
  <c r="L173"/>
  <c r="H173"/>
  <c r="E173"/>
  <c r="G173"/>
  <c r="D173"/>
  <c r="H212"/>
  <c r="G212"/>
  <c r="E212"/>
  <c r="C212"/>
  <c r="L212"/>
  <c r="F212"/>
  <c r="I212"/>
  <c r="L17" i="11"/>
  <c r="M17"/>
  <c r="M20"/>
  <c r="E190" i="4"/>
  <c r="G190"/>
  <c r="H190"/>
  <c r="C168"/>
  <c r="M168"/>
  <c r="G168"/>
  <c r="D168"/>
  <c r="E168"/>
  <c r="J151"/>
  <c r="G151"/>
  <c r="F151"/>
  <c r="D151"/>
  <c r="E151"/>
  <c r="I137"/>
  <c r="D137"/>
  <c r="E137"/>
  <c r="G65"/>
  <c r="I65"/>
  <c r="J65"/>
  <c r="C65"/>
  <c r="M65"/>
  <c r="I53"/>
  <c r="G53"/>
  <c r="F53"/>
  <c r="C53"/>
  <c r="M53"/>
  <c r="H53"/>
  <c r="J53"/>
  <c r="F299"/>
  <c r="C299"/>
  <c r="M299"/>
  <c r="J299"/>
  <c r="D299"/>
  <c r="I299"/>
  <c r="E266"/>
  <c r="H266"/>
  <c r="J266"/>
  <c r="G266"/>
  <c r="D266"/>
  <c r="I266"/>
  <c r="E263" i="5"/>
  <c r="C263"/>
  <c r="L263"/>
  <c r="F255"/>
  <c r="C255"/>
  <c r="L255"/>
  <c r="I197"/>
  <c r="D197"/>
  <c r="E123"/>
  <c r="C123"/>
  <c r="L123"/>
  <c r="D123"/>
  <c r="G110"/>
  <c r="D110"/>
  <c r="I110"/>
  <c r="E110"/>
  <c r="H110"/>
  <c r="C110"/>
  <c r="L110"/>
  <c r="M18" i="11"/>
  <c r="J294" i="4"/>
  <c r="G294"/>
  <c r="D294"/>
  <c r="E260"/>
  <c r="G260"/>
  <c r="I223"/>
  <c r="H223"/>
  <c r="C58" i="5"/>
  <c r="L58"/>
  <c r="G58"/>
  <c r="F78" i="4"/>
  <c r="E78"/>
  <c r="J78"/>
  <c r="E104"/>
  <c r="F104"/>
  <c r="D104"/>
  <c r="I104"/>
  <c r="J104"/>
  <c r="G104"/>
  <c r="H106"/>
  <c r="C106"/>
  <c r="M106"/>
  <c r="F215"/>
  <c r="G215"/>
  <c r="E215"/>
  <c r="J242"/>
  <c r="G242"/>
  <c r="E120"/>
  <c r="F120"/>
  <c r="I122"/>
  <c r="J122"/>
  <c r="G122"/>
  <c r="F235"/>
  <c r="H235"/>
  <c r="G17" i="13"/>
  <c r="H17"/>
  <c r="F17"/>
  <c r="G25"/>
  <c r="H25"/>
  <c r="E274" i="4"/>
  <c r="H274"/>
  <c r="C180"/>
  <c r="M180"/>
  <c r="D180"/>
  <c r="G57"/>
  <c r="F57"/>
  <c r="I57"/>
  <c r="F22"/>
  <c r="E22"/>
  <c r="D22"/>
  <c r="G47" i="11"/>
  <c r="I47"/>
  <c r="H47"/>
  <c r="F47"/>
  <c r="D47"/>
  <c r="H68" i="4"/>
  <c r="J68"/>
  <c r="I68"/>
  <c r="C68"/>
  <c r="M68"/>
  <c r="E70"/>
  <c r="F70"/>
  <c r="I70"/>
  <c r="J70"/>
  <c r="G70"/>
  <c r="E190" i="5"/>
  <c r="I190"/>
  <c r="H212" i="4"/>
  <c r="K254" i="6"/>
  <c r="K77"/>
  <c r="K80"/>
  <c r="K82"/>
  <c r="K477"/>
  <c r="K183"/>
  <c r="K94"/>
  <c r="K186"/>
  <c r="K92"/>
  <c r="K68"/>
  <c r="K15"/>
  <c r="K28"/>
  <c r="K133"/>
  <c r="K206"/>
  <c r="K248"/>
  <c r="K127"/>
  <c r="K136"/>
  <c r="K291"/>
  <c r="K368"/>
  <c r="K403"/>
  <c r="K417"/>
  <c r="K496"/>
  <c r="K159"/>
  <c r="K308"/>
  <c r="K412"/>
  <c r="K494"/>
  <c r="K478"/>
  <c r="K487"/>
  <c r="M23" i="11"/>
  <c r="L23"/>
  <c r="K20" i="6"/>
  <c r="K268"/>
  <c r="K26"/>
  <c r="D65" i="11"/>
  <c r="C61"/>
  <c r="L61"/>
  <c r="K380" i="6"/>
  <c r="K14"/>
  <c r="K174"/>
  <c r="K179"/>
  <c r="K188"/>
  <c r="K223"/>
  <c r="K97"/>
  <c r="K111"/>
  <c r="K119"/>
  <c r="K256"/>
  <c r="K50"/>
  <c r="K67"/>
  <c r="K73"/>
  <c r="K149"/>
  <c r="K165"/>
  <c r="K253"/>
  <c r="K419"/>
  <c r="K429"/>
  <c r="K366"/>
  <c r="K474"/>
  <c r="D25" i="14"/>
  <c r="F25"/>
  <c r="C25"/>
  <c r="L25"/>
  <c r="E25"/>
  <c r="C70"/>
  <c r="L70"/>
  <c r="E70"/>
  <c r="D70"/>
  <c r="F70"/>
  <c r="C91"/>
  <c r="L91"/>
  <c r="D91"/>
  <c r="F91"/>
  <c r="E91"/>
  <c r="D77"/>
  <c r="E77"/>
  <c r="C242" i="4"/>
  <c r="M242"/>
  <c r="I242"/>
  <c r="H242"/>
  <c r="D218" i="5"/>
  <c r="H218"/>
  <c r="I218"/>
  <c r="H167" i="11"/>
  <c r="C167"/>
  <c r="L167"/>
  <c r="I167"/>
  <c r="D167"/>
  <c r="E167"/>
  <c r="H161"/>
  <c r="E161"/>
  <c r="E139"/>
  <c r="G139"/>
  <c r="I139"/>
  <c r="F139"/>
  <c r="H139"/>
  <c r="C139"/>
  <c r="L139"/>
  <c r="F56" i="4"/>
  <c r="D63"/>
  <c r="G63"/>
  <c r="I76"/>
  <c r="J76"/>
  <c r="G76"/>
  <c r="D76"/>
  <c r="E76"/>
  <c r="F76"/>
  <c r="I88"/>
  <c r="J88"/>
  <c r="G88"/>
  <c r="D88"/>
  <c r="E88"/>
  <c r="F88"/>
  <c r="E100"/>
  <c r="F100"/>
  <c r="I100"/>
  <c r="J100"/>
  <c r="G100"/>
  <c r="H100"/>
  <c r="C100"/>
  <c r="M100"/>
  <c r="D110"/>
  <c r="H110"/>
  <c r="C110"/>
  <c r="M110"/>
  <c r="I110"/>
  <c r="J110"/>
  <c r="G110"/>
  <c r="I120"/>
  <c r="C120"/>
  <c r="M120"/>
  <c r="J120"/>
  <c r="H120"/>
  <c r="H122"/>
  <c r="E122"/>
  <c r="C122"/>
  <c r="M122"/>
  <c r="D122"/>
  <c r="H130"/>
  <c r="C130"/>
  <c r="M130"/>
  <c r="E130"/>
  <c r="F130"/>
  <c r="D130"/>
  <c r="D140"/>
  <c r="H140"/>
  <c r="C140"/>
  <c r="M140"/>
  <c r="I140"/>
  <c r="J140"/>
  <c r="G140"/>
  <c r="I164"/>
  <c r="J164"/>
  <c r="G164"/>
  <c r="D164"/>
  <c r="E164"/>
  <c r="F164"/>
  <c r="E205"/>
  <c r="G205"/>
  <c r="J205"/>
  <c r="F231"/>
  <c r="D231"/>
  <c r="C233"/>
  <c r="M233"/>
  <c r="J233"/>
  <c r="D233"/>
  <c r="I233"/>
  <c r="E262"/>
  <c r="H262"/>
  <c r="I262"/>
  <c r="J262"/>
  <c r="G262"/>
  <c r="D262"/>
  <c r="E12"/>
  <c r="C12"/>
  <c r="M12"/>
  <c r="E20"/>
  <c r="H20"/>
  <c r="D30"/>
  <c r="G30"/>
  <c r="I30"/>
  <c r="H44"/>
  <c r="C44"/>
  <c r="M44"/>
  <c r="E44"/>
  <c r="F44"/>
  <c r="D44"/>
  <c r="F52"/>
  <c r="H52"/>
  <c r="C52"/>
  <c r="M52"/>
  <c r="E64"/>
  <c r="C64"/>
  <c r="M64"/>
  <c r="D64"/>
  <c r="I64"/>
  <c r="F64"/>
  <c r="H64"/>
  <c r="E84"/>
  <c r="F84"/>
  <c r="I84"/>
  <c r="J84"/>
  <c r="G84"/>
  <c r="H84"/>
  <c r="C84"/>
  <c r="M84"/>
  <c r="E108"/>
  <c r="C108"/>
  <c r="M108"/>
  <c r="H108"/>
  <c r="D115"/>
  <c r="C115"/>
  <c r="M115"/>
  <c r="H115"/>
  <c r="C267"/>
  <c r="M267"/>
  <c r="H267"/>
  <c r="I267"/>
  <c r="D286"/>
  <c r="I286"/>
  <c r="I94" i="5"/>
  <c r="F94"/>
  <c r="C94"/>
  <c r="L94"/>
  <c r="E94"/>
  <c r="H94"/>
  <c r="C166"/>
  <c r="L166"/>
  <c r="E166"/>
  <c r="H9" i="13"/>
  <c r="F9"/>
  <c r="G9"/>
  <c r="G15"/>
  <c r="F15"/>
  <c r="H110" i="11"/>
  <c r="I110"/>
  <c r="F110"/>
  <c r="G110"/>
  <c r="D110"/>
  <c r="E174"/>
  <c r="G174"/>
  <c r="I174"/>
  <c r="F174"/>
  <c r="H174"/>
  <c r="C174"/>
  <c r="L174"/>
  <c r="K440" i="6"/>
  <c r="K442"/>
  <c r="C239" i="4"/>
  <c r="M239"/>
  <c r="F239"/>
  <c r="J121"/>
  <c r="D121"/>
  <c r="F264" i="5"/>
  <c r="C264"/>
  <c r="L264"/>
  <c r="G264"/>
  <c r="I264"/>
  <c r="I86"/>
  <c r="F86"/>
  <c r="C86"/>
  <c r="L86"/>
  <c r="E86"/>
  <c r="D86"/>
  <c r="D50" i="4"/>
  <c r="H50"/>
  <c r="C50"/>
  <c r="M50"/>
  <c r="I50"/>
  <c r="J50"/>
  <c r="G50"/>
  <c r="H104"/>
  <c r="C104"/>
  <c r="M104"/>
  <c r="E116"/>
  <c r="F116"/>
  <c r="I116"/>
  <c r="J116"/>
  <c r="G116"/>
  <c r="H116"/>
  <c r="C116"/>
  <c r="M116"/>
  <c r="J126"/>
  <c r="G126"/>
  <c r="D126"/>
  <c r="H126"/>
  <c r="I126"/>
  <c r="F126"/>
  <c r="H148"/>
  <c r="C148"/>
  <c r="M148"/>
  <c r="E148"/>
  <c r="F148"/>
  <c r="D148"/>
  <c r="I158"/>
  <c r="J158"/>
  <c r="I255"/>
  <c r="D255"/>
  <c r="K480" i="6"/>
  <c r="K358"/>
  <c r="K312"/>
  <c r="D52" i="4"/>
  <c r="F292"/>
  <c r="J292"/>
  <c r="C292"/>
  <c r="M292"/>
  <c r="I292"/>
  <c r="D292"/>
  <c r="G153"/>
  <c r="F153"/>
  <c r="I153"/>
  <c r="J153"/>
  <c r="E153"/>
  <c r="C153"/>
  <c r="M153"/>
  <c r="H153"/>
  <c r="H57"/>
  <c r="J57"/>
  <c r="C57"/>
  <c r="M57"/>
  <c r="D57"/>
  <c r="E57" i="11"/>
  <c r="G57"/>
  <c r="I57"/>
  <c r="F57"/>
  <c r="H57"/>
  <c r="C57"/>
  <c r="L57"/>
  <c r="E16" i="4"/>
  <c r="F16"/>
  <c r="I16"/>
  <c r="J16"/>
  <c r="G16"/>
  <c r="H16"/>
  <c r="C16"/>
  <c r="M16"/>
  <c r="G19"/>
  <c r="E19"/>
  <c r="D19"/>
  <c r="J19"/>
  <c r="I19"/>
  <c r="G24"/>
  <c r="I24"/>
  <c r="D68"/>
  <c r="G68"/>
  <c r="C70"/>
  <c r="M70"/>
  <c r="H70"/>
  <c r="D90"/>
  <c r="H90"/>
  <c r="C90"/>
  <c r="M90"/>
  <c r="I90"/>
  <c r="J90"/>
  <c r="G90"/>
  <c r="F127"/>
  <c r="I127"/>
  <c r="G127"/>
  <c r="H127"/>
  <c r="J146"/>
  <c r="I146"/>
  <c r="G146"/>
  <c r="E154"/>
  <c r="F154"/>
  <c r="D154"/>
  <c r="C159"/>
  <c r="M159"/>
  <c r="H159"/>
  <c r="G159"/>
  <c r="F159"/>
  <c r="I159"/>
  <c r="D159"/>
  <c r="C237"/>
  <c r="M237"/>
  <c r="F237"/>
  <c r="H237"/>
  <c r="E237"/>
  <c r="J244"/>
  <c r="H244"/>
  <c r="F244"/>
  <c r="K18" i="6"/>
  <c r="K55"/>
  <c r="K85"/>
  <c r="K91"/>
  <c r="K182"/>
  <c r="K185"/>
  <c r="K215"/>
  <c r="K284"/>
  <c r="K287"/>
  <c r="K76"/>
  <c r="K115"/>
  <c r="K191"/>
  <c r="K377"/>
  <c r="K447"/>
  <c r="K449"/>
  <c r="K258"/>
  <c r="C60" i="14"/>
  <c r="L60"/>
  <c r="E60"/>
  <c r="D60"/>
  <c r="F60"/>
  <c r="C94"/>
  <c r="L94"/>
  <c r="D52"/>
  <c r="F52"/>
  <c r="E52"/>
  <c r="I196" i="4"/>
  <c r="F196"/>
  <c r="I161"/>
  <c r="K320" i="6"/>
  <c r="K234"/>
  <c r="K222"/>
  <c r="K25"/>
  <c r="K95"/>
  <c r="K193"/>
  <c r="K209"/>
  <c r="K241"/>
  <c r="K243"/>
  <c r="K431"/>
  <c r="K438"/>
  <c r="K499"/>
  <c r="F150" i="4"/>
  <c r="E150"/>
  <c r="K145" i="6"/>
  <c r="K19"/>
  <c r="K51"/>
  <c r="K109"/>
  <c r="K177"/>
  <c r="K280"/>
  <c r="J20" i="4"/>
  <c r="I20"/>
  <c r="F20"/>
  <c r="C20"/>
  <c r="M20"/>
  <c r="D20"/>
  <c r="G20"/>
  <c r="C25"/>
  <c r="M25"/>
  <c r="E25"/>
  <c r="F25"/>
  <c r="D25"/>
  <c r="J25"/>
  <c r="H25"/>
  <c r="I25"/>
  <c r="G25"/>
  <c r="E30"/>
  <c r="J30"/>
  <c r="C30"/>
  <c r="M30"/>
  <c r="H30"/>
  <c r="F30"/>
  <c r="F32"/>
  <c r="H32"/>
  <c r="J32"/>
  <c r="E32"/>
  <c r="I32"/>
  <c r="G32"/>
  <c r="D32"/>
  <c r="C32"/>
  <c r="M32"/>
  <c r="H34"/>
  <c r="C34"/>
  <c r="M34"/>
  <c r="F34"/>
  <c r="I34"/>
  <c r="J34"/>
  <c r="E34"/>
  <c r="G34"/>
  <c r="D34"/>
  <c r="I36"/>
  <c r="G36"/>
  <c r="J36"/>
  <c r="D36"/>
  <c r="C36"/>
  <c r="M36"/>
  <c r="E36"/>
  <c r="H36"/>
  <c r="F36"/>
  <c r="J63"/>
  <c r="H63"/>
  <c r="E63"/>
  <c r="F63"/>
  <c r="C63"/>
  <c r="M63"/>
  <c r="I63"/>
  <c r="I112"/>
  <c r="F112"/>
  <c r="D112"/>
  <c r="E112"/>
  <c r="C112"/>
  <c r="M112"/>
  <c r="G112"/>
  <c r="H112"/>
  <c r="J112"/>
  <c r="E94" i="14"/>
  <c r="D17"/>
  <c r="E17"/>
  <c r="F17"/>
  <c r="C17"/>
  <c r="L17"/>
  <c r="D13" i="4"/>
  <c r="C13"/>
  <c r="M13"/>
  <c r="H13"/>
  <c r="E13"/>
  <c r="I13"/>
  <c r="G13"/>
  <c r="F13"/>
  <c r="J13"/>
  <c r="D18"/>
  <c r="H18"/>
  <c r="C18"/>
  <c r="M18"/>
  <c r="E18"/>
  <c r="F18"/>
  <c r="I18"/>
  <c r="J18"/>
  <c r="G18"/>
  <c r="J23"/>
  <c r="H23"/>
  <c r="D23"/>
  <c r="G23"/>
  <c r="E23"/>
  <c r="C23"/>
  <c r="M23"/>
  <c r="I23"/>
  <c r="F23"/>
  <c r="F28"/>
  <c r="D28"/>
  <c r="G28"/>
  <c r="H28"/>
  <c r="J28"/>
  <c r="E28"/>
  <c r="C28"/>
  <c r="M28"/>
  <c r="I28"/>
  <c r="F90"/>
  <c r="E90"/>
  <c r="G117"/>
  <c r="J117"/>
  <c r="C117"/>
  <c r="M117"/>
  <c r="H117"/>
  <c r="I117"/>
  <c r="D117"/>
  <c r="F117"/>
  <c r="E117"/>
  <c r="C11"/>
  <c r="M11"/>
  <c r="G11"/>
  <c r="J11"/>
  <c r="I11"/>
  <c r="H11"/>
  <c r="E11"/>
  <c r="D11"/>
  <c r="F11"/>
  <c r="D33"/>
  <c r="F33"/>
  <c r="C33"/>
  <c r="M33"/>
  <c r="E33"/>
  <c r="I33"/>
  <c r="G33"/>
  <c r="H33"/>
  <c r="J33"/>
  <c r="C35"/>
  <c r="M35"/>
  <c r="H35"/>
  <c r="G35"/>
  <c r="F35"/>
  <c r="I35"/>
  <c r="J35"/>
  <c r="E35"/>
  <c r="D35"/>
  <c r="F40"/>
  <c r="D40"/>
  <c r="I40"/>
  <c r="H40"/>
  <c r="J40"/>
  <c r="G40"/>
  <c r="C40"/>
  <c r="M40"/>
  <c r="E40"/>
  <c r="J42"/>
  <c r="E42"/>
  <c r="G42"/>
  <c r="D42"/>
  <c r="H42"/>
  <c r="C42"/>
  <c r="M42"/>
  <c r="F42"/>
  <c r="I42"/>
  <c r="C27" i="14"/>
  <c r="L27"/>
  <c r="E27"/>
  <c r="D14" i="4"/>
  <c r="H14"/>
  <c r="F14"/>
  <c r="J14"/>
  <c r="I14"/>
  <c r="E14"/>
  <c r="G14"/>
  <c r="C14"/>
  <c r="M14"/>
  <c r="G56"/>
  <c r="I56"/>
  <c r="E56"/>
  <c r="H56"/>
  <c r="D56"/>
  <c r="C56"/>
  <c r="M56"/>
  <c r="J56"/>
  <c r="K17" i="6"/>
  <c r="K70"/>
  <c r="K93"/>
  <c r="K168"/>
  <c r="K210"/>
  <c r="K164"/>
  <c r="K260"/>
  <c r="K286"/>
  <c r="K130"/>
  <c r="F84" i="14"/>
  <c r="D84"/>
  <c r="C84"/>
  <c r="L84"/>
  <c r="E84"/>
  <c r="D74"/>
  <c r="C74"/>
  <c r="L74"/>
  <c r="E74"/>
  <c r="F74"/>
  <c r="D50"/>
  <c r="F50"/>
  <c r="C50"/>
  <c r="L50"/>
  <c r="E50"/>
  <c r="E56"/>
  <c r="D56"/>
  <c r="E53"/>
  <c r="D53"/>
  <c r="F53"/>
  <c r="C53"/>
  <c r="L53"/>
  <c r="D72"/>
  <c r="F72"/>
  <c r="E72"/>
  <c r="C72"/>
  <c r="L72"/>
  <c r="C32"/>
  <c r="L32"/>
  <c r="E32"/>
  <c r="F32"/>
  <c r="D32"/>
  <c r="D26"/>
  <c r="C26"/>
  <c r="L26"/>
  <c r="E26"/>
  <c r="F26"/>
  <c r="C44"/>
  <c r="L44"/>
  <c r="D44"/>
  <c r="E44"/>
  <c r="C45"/>
  <c r="L45"/>
  <c r="E45"/>
  <c r="D45"/>
  <c r="F45"/>
  <c r="E80"/>
  <c r="F38"/>
  <c r="C104"/>
  <c r="L104"/>
  <c r="E104"/>
  <c r="F104"/>
  <c r="C31"/>
  <c r="L31"/>
  <c r="F31"/>
  <c r="E31"/>
  <c r="E63"/>
  <c r="D75"/>
  <c r="C75"/>
  <c r="L75"/>
  <c r="E75"/>
  <c r="D34"/>
  <c r="C57"/>
  <c r="L57"/>
  <c r="F57"/>
  <c r="E57"/>
  <c r="D102"/>
  <c r="C102"/>
  <c r="L102"/>
  <c r="E102"/>
  <c r="D14"/>
  <c r="C87"/>
  <c r="L87"/>
  <c r="D87"/>
  <c r="E87"/>
  <c r="E54"/>
  <c r="C69"/>
  <c r="L69"/>
  <c r="E69"/>
  <c r="D27"/>
  <c r="F27"/>
  <c r="G45" i="4"/>
  <c r="E45"/>
  <c r="F45"/>
  <c r="I122" i="5"/>
  <c r="E122"/>
  <c r="C127"/>
  <c r="L127"/>
  <c r="F127"/>
  <c r="H179"/>
  <c r="I215"/>
  <c r="C243"/>
  <c r="L243"/>
  <c r="I243"/>
  <c r="D135" i="4"/>
  <c r="D167"/>
  <c r="F264"/>
  <c r="E176"/>
  <c r="G113" i="11"/>
  <c r="I113"/>
  <c r="E56" i="5"/>
  <c r="G56"/>
  <c r="I133"/>
  <c r="C133"/>
  <c r="L133"/>
  <c r="G172"/>
  <c r="D172"/>
  <c r="D183"/>
  <c r="H183"/>
  <c r="I221"/>
  <c r="G221"/>
  <c r="D300"/>
  <c r="H43" i="4"/>
  <c r="C43"/>
  <c r="M43"/>
  <c r="H69"/>
  <c r="C69"/>
  <c r="M69"/>
  <c r="D157"/>
  <c r="J176"/>
  <c r="F183"/>
  <c r="H183"/>
  <c r="F185"/>
  <c r="H185"/>
  <c r="F187"/>
  <c r="H187"/>
  <c r="F199"/>
  <c r="H199"/>
  <c r="G256"/>
  <c r="J256"/>
  <c r="C274"/>
  <c r="M274"/>
  <c r="J274"/>
  <c r="F50"/>
  <c r="I60" i="5"/>
  <c r="C223"/>
  <c r="L223"/>
  <c r="E223"/>
  <c r="D207" i="4"/>
  <c r="D191"/>
  <c r="F158" i="11"/>
  <c r="I158"/>
  <c r="H86" i="5"/>
  <c r="E74" i="11"/>
  <c r="G81"/>
  <c r="I81"/>
  <c r="D172" i="4"/>
  <c r="F172"/>
  <c r="C189"/>
  <c r="M189"/>
  <c r="H189"/>
  <c r="D230"/>
  <c r="G230"/>
  <c r="J230"/>
  <c r="J44"/>
  <c r="K167" i="6"/>
  <c r="C122" i="5"/>
  <c r="L122"/>
  <c r="F122"/>
  <c r="G127"/>
  <c r="I127"/>
  <c r="F243"/>
  <c r="D243"/>
  <c r="F135" i="4"/>
  <c r="G135"/>
  <c r="F167"/>
  <c r="G167"/>
  <c r="I218"/>
  <c r="C113" i="11"/>
  <c r="L113"/>
  <c r="H113"/>
  <c r="H56" i="5"/>
  <c r="E133"/>
  <c r="H133"/>
  <c r="F172"/>
  <c r="C172"/>
  <c r="L172"/>
  <c r="I183"/>
  <c r="F221"/>
  <c r="F300"/>
  <c r="G300"/>
  <c r="J43" i="4"/>
  <c r="J69"/>
  <c r="F157"/>
  <c r="G157"/>
  <c r="H176"/>
  <c r="G176"/>
  <c r="I183"/>
  <c r="I185"/>
  <c r="I187"/>
  <c r="I199"/>
  <c r="F210"/>
  <c r="I256"/>
  <c r="I274"/>
  <c r="F207"/>
  <c r="D60" i="5"/>
  <c r="H223"/>
  <c r="D223"/>
  <c r="F231"/>
  <c r="H231"/>
  <c r="E207" i="4"/>
  <c r="I214"/>
  <c r="G282"/>
  <c r="C158" i="11"/>
  <c r="L158"/>
  <c r="M1"/>
  <c r="H158"/>
  <c r="D74"/>
  <c r="G74"/>
  <c r="C81"/>
  <c r="L81"/>
  <c r="H81"/>
  <c r="J189" i="4"/>
  <c r="I189"/>
  <c r="H196"/>
  <c r="I230"/>
  <c r="J246"/>
  <c r="J218"/>
  <c r="J199"/>
  <c r="C196"/>
  <c r="M196"/>
  <c r="J183"/>
  <c r="I167"/>
  <c r="I135"/>
  <c r="E43"/>
  <c r="H127" i="5"/>
  <c r="G243"/>
  <c r="H135" i="4"/>
  <c r="H167"/>
  <c r="D256"/>
  <c r="I157"/>
  <c r="I43"/>
  <c r="I56" i="5"/>
  <c r="F133"/>
  <c r="G183"/>
  <c r="H221"/>
  <c r="E300"/>
  <c r="F43" i="4"/>
  <c r="F69"/>
  <c r="H157"/>
  <c r="D176"/>
  <c r="G183"/>
  <c r="G185"/>
  <c r="G187"/>
  <c r="E187"/>
  <c r="G199"/>
  <c r="H256"/>
  <c r="G223" i="5"/>
  <c r="H207" i="4"/>
  <c r="I74" i="11"/>
  <c r="I172" i="4"/>
  <c r="H230"/>
  <c r="D79" i="14"/>
  <c r="C78"/>
  <c r="L78"/>
  <c r="D78"/>
  <c r="F78"/>
  <c r="I44" i="4"/>
  <c r="G44"/>
  <c r="I72"/>
  <c r="H72"/>
  <c r="J72"/>
  <c r="C72"/>
  <c r="M72"/>
  <c r="G72"/>
  <c r="E72"/>
  <c r="D72"/>
  <c r="F72"/>
  <c r="C76"/>
  <c r="M76"/>
  <c r="H76"/>
  <c r="I78"/>
  <c r="G78"/>
  <c r="G83"/>
  <c r="H83"/>
  <c r="C83"/>
  <c r="M83"/>
  <c r="F83"/>
  <c r="I83"/>
  <c r="I166"/>
  <c r="H166"/>
  <c r="J166"/>
  <c r="C166"/>
  <c r="M166"/>
  <c r="G166"/>
  <c r="E166"/>
  <c r="D166"/>
  <c r="F166"/>
  <c r="G207"/>
  <c r="I207"/>
  <c r="C205" i="5"/>
  <c r="L205"/>
  <c r="E205"/>
  <c r="D205"/>
  <c r="H205"/>
  <c r="G205"/>
  <c r="I205"/>
  <c r="F205"/>
  <c r="C231"/>
  <c r="L231"/>
  <c r="D231"/>
  <c r="E259"/>
  <c r="H259"/>
  <c r="C259"/>
  <c r="L259"/>
  <c r="I259"/>
  <c r="D291"/>
  <c r="C291"/>
  <c r="L291"/>
  <c r="G291"/>
  <c r="E291"/>
  <c r="H291"/>
  <c r="I291"/>
  <c r="F291"/>
  <c r="E46" i="4"/>
  <c r="D46"/>
  <c r="F46"/>
  <c r="I46"/>
  <c r="H46"/>
  <c r="J46"/>
  <c r="C46"/>
  <c r="M46"/>
  <c r="G46"/>
  <c r="E74"/>
  <c r="D74"/>
  <c r="F74"/>
  <c r="I74"/>
  <c r="H74"/>
  <c r="J74"/>
  <c r="C74"/>
  <c r="M74"/>
  <c r="G74"/>
  <c r="E110"/>
  <c r="F110"/>
  <c r="E142"/>
  <c r="F142"/>
  <c r="H142"/>
  <c r="C142"/>
  <c r="M142"/>
  <c r="E159"/>
  <c r="J159"/>
  <c r="C164"/>
  <c r="M164"/>
  <c r="H164"/>
  <c r="J253"/>
  <c r="C253"/>
  <c r="M253"/>
  <c r="E120" i="5"/>
  <c r="D120"/>
  <c r="F120"/>
  <c r="C138"/>
  <c r="L138"/>
  <c r="F138"/>
  <c r="D138"/>
  <c r="I140"/>
  <c r="G140"/>
  <c r="E195"/>
  <c r="I195"/>
  <c r="H195"/>
  <c r="G195"/>
  <c r="F8" i="13"/>
  <c r="H8"/>
  <c r="G8"/>
  <c r="G196" i="4"/>
  <c r="C230"/>
  <c r="M230"/>
  <c r="F208" i="5"/>
  <c r="K216" i="6"/>
  <c r="K281"/>
  <c r="K385"/>
  <c r="K393"/>
  <c r="K402"/>
  <c r="M1" i="4"/>
  <c r="M1" i="5"/>
  <c r="C73" i="14"/>
  <c r="L73"/>
  <c r="E73"/>
  <c r="D73"/>
  <c r="F73"/>
  <c r="D105"/>
  <c r="F105"/>
  <c r="C105"/>
  <c r="L105"/>
  <c r="E105"/>
  <c r="C97"/>
  <c r="L97"/>
  <c r="E97"/>
  <c r="D97"/>
  <c r="F97"/>
  <c r="C88"/>
  <c r="L88"/>
  <c r="D88"/>
  <c r="E88"/>
  <c r="F88"/>
  <c r="C63"/>
  <c r="L63"/>
  <c r="D63"/>
  <c r="F63"/>
  <c r="C61"/>
  <c r="L61"/>
  <c r="E61"/>
  <c r="D61"/>
  <c r="F61"/>
  <c r="E95"/>
  <c r="D95"/>
  <c r="C95"/>
  <c r="L95"/>
  <c r="F95"/>
  <c r="C24"/>
  <c r="L24"/>
  <c r="D24"/>
  <c r="F24"/>
  <c r="E24"/>
  <c r="C51"/>
  <c r="L51"/>
  <c r="D51"/>
  <c r="F51"/>
  <c r="E51"/>
  <c r="D76"/>
  <c r="E76"/>
  <c r="F76"/>
  <c r="C76"/>
  <c r="L76"/>
  <c r="D86"/>
  <c r="C86"/>
  <c r="L86"/>
  <c r="E86"/>
  <c r="F86"/>
  <c r="D96"/>
  <c r="C96"/>
  <c r="L96"/>
  <c r="E96"/>
  <c r="F96"/>
  <c r="E106"/>
  <c r="D106"/>
  <c r="F106"/>
  <c r="C106"/>
  <c r="L106"/>
  <c r="D71"/>
  <c r="C71"/>
  <c r="L71"/>
  <c r="F71"/>
  <c r="E71"/>
  <c r="D46"/>
  <c r="C46"/>
  <c r="L46"/>
  <c r="E46"/>
  <c r="F46"/>
  <c r="F37"/>
  <c r="C37"/>
  <c r="L37"/>
  <c r="D37"/>
  <c r="E37"/>
  <c r="D99"/>
  <c r="F99"/>
  <c r="C99"/>
  <c r="L99"/>
  <c r="E99"/>
  <c r="C14"/>
  <c r="L14"/>
  <c r="E14"/>
  <c r="F14"/>
  <c r="C58"/>
  <c r="L58"/>
  <c r="E58"/>
  <c r="D58"/>
  <c r="F58"/>
  <c r="D47"/>
  <c r="C47"/>
  <c r="L47"/>
  <c r="F47"/>
  <c r="E47"/>
  <c r="E100"/>
  <c r="D100"/>
  <c r="C100"/>
  <c r="L100"/>
  <c r="F100"/>
  <c r="C23"/>
  <c r="L23"/>
  <c r="D23"/>
  <c r="E23"/>
  <c r="F23"/>
  <c r="D22"/>
  <c r="F22"/>
  <c r="C22"/>
  <c r="L22"/>
  <c r="E22"/>
  <c r="C98"/>
  <c r="L98"/>
  <c r="D98"/>
  <c r="E98"/>
  <c r="F98"/>
  <c r="C79"/>
  <c r="L79"/>
  <c r="E79"/>
  <c r="F79"/>
  <c r="C19"/>
  <c r="L19"/>
  <c r="D19"/>
  <c r="F19"/>
  <c r="E19"/>
  <c r="E67"/>
  <c r="C67"/>
  <c r="L67"/>
  <c r="D67"/>
  <c r="F67"/>
  <c r="D21"/>
  <c r="F21"/>
  <c r="E21"/>
  <c r="C21"/>
  <c r="L21"/>
  <c r="C54"/>
  <c r="L54"/>
  <c r="D54"/>
  <c r="F54"/>
  <c r="D90"/>
  <c r="F90"/>
  <c r="C90"/>
  <c r="L90"/>
  <c r="E90"/>
  <c r="D41"/>
  <c r="F41"/>
  <c r="C41"/>
  <c r="L41"/>
  <c r="E41"/>
  <c r="D36"/>
  <c r="E36"/>
  <c r="C36"/>
  <c r="L36"/>
  <c r="F36"/>
  <c r="C8" i="15"/>
  <c r="A2" i="14"/>
  <c r="A2" i="11"/>
  <c r="A3" i="12"/>
  <c r="A3" i="13"/>
  <c r="A2" i="5"/>
  <c r="A2" i="4"/>
  <c r="A2" i="6"/>
  <c r="F75" i="14"/>
  <c r="F44"/>
  <c r="C62"/>
  <c r="L62"/>
  <c r="D62"/>
  <c r="E62"/>
  <c r="F62"/>
  <c r="D92"/>
  <c r="F92"/>
  <c r="C92"/>
  <c r="L92"/>
  <c r="E92"/>
  <c r="D89"/>
  <c r="F89"/>
  <c r="C89"/>
  <c r="L89"/>
  <c r="E89"/>
  <c r="D81"/>
  <c r="F81"/>
  <c r="C81"/>
  <c r="L81"/>
  <c r="E81"/>
  <c r="D59"/>
  <c r="C59"/>
  <c r="L59"/>
  <c r="F59"/>
  <c r="E59"/>
  <c r="D93"/>
  <c r="C93"/>
  <c r="L93"/>
  <c r="F93"/>
  <c r="E93"/>
  <c r="C39"/>
  <c r="L39"/>
  <c r="E39"/>
  <c r="D39"/>
  <c r="F39"/>
  <c r="D83"/>
  <c r="F83"/>
  <c r="E83"/>
  <c r="C83"/>
  <c r="L83"/>
  <c r="F43"/>
  <c r="D43"/>
  <c r="C43"/>
  <c r="L43"/>
  <c r="E43"/>
  <c r="C85"/>
  <c r="L85"/>
  <c r="E85"/>
  <c r="F85"/>
  <c r="D85"/>
  <c r="D30"/>
  <c r="E30"/>
  <c r="F30"/>
  <c r="C30"/>
  <c r="L30"/>
  <c r="C34"/>
  <c r="L34"/>
  <c r="F34"/>
  <c r="E34"/>
  <c r="C33"/>
  <c r="L33"/>
  <c r="D33"/>
  <c r="F33"/>
  <c r="E33"/>
  <c r="D18"/>
  <c r="E18"/>
  <c r="F18"/>
  <c r="C18"/>
  <c r="L18"/>
  <c r="C28"/>
  <c r="L28"/>
  <c r="E28"/>
  <c r="D28"/>
  <c r="F28"/>
  <c r="E66"/>
  <c r="C66"/>
  <c r="L66"/>
  <c r="D66"/>
  <c r="F66"/>
  <c r="C42"/>
  <c r="L42"/>
  <c r="D42"/>
  <c r="F42"/>
  <c r="E42"/>
  <c r="F103"/>
  <c r="D103"/>
  <c r="C103"/>
  <c r="L103"/>
  <c r="E103"/>
  <c r="F107"/>
  <c r="C107"/>
  <c r="L107"/>
  <c r="E107"/>
  <c r="D107"/>
  <c r="D65"/>
  <c r="F65"/>
  <c r="E65"/>
  <c r="C65"/>
  <c r="L65"/>
  <c r="C55"/>
  <c r="L55"/>
  <c r="D55"/>
  <c r="E55"/>
  <c r="F55"/>
  <c r="E48"/>
  <c r="D48"/>
  <c r="F48"/>
  <c r="C48"/>
  <c r="L48"/>
  <c r="D16"/>
  <c r="E16"/>
  <c r="C16"/>
  <c r="L16"/>
  <c r="F16"/>
  <c r="D68"/>
  <c r="C68"/>
  <c r="L68"/>
  <c r="E68"/>
  <c r="F68"/>
  <c r="D64"/>
  <c r="C64"/>
  <c r="L64"/>
  <c r="E64"/>
  <c r="F64"/>
  <c r="D40"/>
  <c r="E40"/>
  <c r="C40"/>
  <c r="L40"/>
  <c r="F40"/>
  <c r="D80"/>
  <c r="F80"/>
  <c r="C80"/>
  <c r="L80"/>
  <c r="D15"/>
  <c r="C15"/>
  <c r="L15"/>
  <c r="F15"/>
  <c r="E15"/>
  <c r="D38"/>
  <c r="C38"/>
  <c r="L38"/>
  <c r="E38"/>
  <c r="D35"/>
  <c r="C35"/>
  <c r="L35"/>
  <c r="E35"/>
  <c r="F35"/>
  <c r="D69"/>
  <c r="F69"/>
  <c r="D29"/>
  <c r="F29"/>
  <c r="C29"/>
  <c r="L29"/>
  <c r="E29"/>
  <c r="E82"/>
  <c r="C82"/>
  <c r="L82"/>
  <c r="D82"/>
  <c r="F82"/>
  <c r="F102"/>
  <c r="F87"/>
  <c r="F56"/>
  <c r="E20"/>
  <c r="C20"/>
  <c r="L20"/>
  <c r="E49"/>
  <c r="D49"/>
  <c r="F49"/>
  <c r="D101"/>
  <c r="F101"/>
  <c r="C101"/>
  <c r="L101"/>
  <c r="C77"/>
  <c r="L77"/>
  <c r="K43" i="6"/>
  <c r="A286" a="1"/>
  <c r="A286"/>
  <c r="C286"/>
  <c r="L286"/>
  <c r="F286"/>
  <c r="E286"/>
  <c r="D286"/>
  <c r="A35" a="1"/>
  <c r="A35"/>
  <c r="A249" a="1"/>
  <c r="A249"/>
  <c r="A225" a="1"/>
  <c r="A225"/>
  <c r="A264" a="1"/>
  <c r="A264"/>
  <c r="A27" a="1"/>
  <c r="A27"/>
  <c r="A154" a="1"/>
  <c r="A154"/>
  <c r="A30" a="1"/>
  <c r="A30"/>
  <c r="A158" a="1"/>
  <c r="A158"/>
  <c r="A203" a="1"/>
  <c r="A203"/>
  <c r="A82" a="1"/>
  <c r="A82"/>
  <c r="A45" a="1"/>
  <c r="A45"/>
  <c r="A46" a="1"/>
  <c r="A46"/>
  <c r="A41" a="1"/>
  <c r="A41"/>
  <c r="A33" a="1"/>
  <c r="A33"/>
  <c r="A259" a="1"/>
  <c r="A259"/>
  <c r="A197" a="1"/>
  <c r="A197"/>
  <c r="A140" a="1"/>
  <c r="A140"/>
  <c r="A163" a="1"/>
  <c r="A163"/>
  <c r="A297" a="1"/>
  <c r="A297"/>
  <c r="A161" a="1"/>
  <c r="A161"/>
  <c r="A138" a="1"/>
  <c r="A138"/>
  <c r="A243" a="1"/>
  <c r="A243"/>
  <c r="A67" a="1"/>
  <c r="A67"/>
  <c r="A215" a="1"/>
  <c r="A215"/>
  <c r="A194" a="1"/>
  <c r="A194"/>
  <c r="A50" a="1"/>
  <c r="A50"/>
  <c r="A128" a="1"/>
  <c r="A128"/>
  <c r="A81" a="1"/>
  <c r="A81"/>
  <c r="A178" a="1"/>
  <c r="A178"/>
  <c r="A79" a="1"/>
  <c r="A79"/>
  <c r="A86" a="1"/>
  <c r="A86"/>
  <c r="A193" a="1"/>
  <c r="A193"/>
  <c r="A291" a="1"/>
  <c r="A291"/>
  <c r="A206" a="1"/>
  <c r="A206"/>
  <c r="A276" a="1"/>
  <c r="A276"/>
  <c r="A262" a="1"/>
  <c r="A262"/>
  <c r="A210" a="1"/>
  <c r="A210"/>
  <c r="A159" a="1"/>
  <c r="A159"/>
  <c r="A127" a="1"/>
  <c r="A127"/>
  <c r="A129" a="1"/>
  <c r="A129"/>
  <c r="A111" a="1"/>
  <c r="A111"/>
  <c r="A234" a="1"/>
  <c r="A234"/>
  <c r="A190" a="1"/>
  <c r="A190"/>
  <c r="A260" a="1"/>
  <c r="A260"/>
  <c r="A15" a="1"/>
  <c r="A15"/>
  <c r="A289" a="1"/>
  <c r="A289"/>
  <c r="A170" a="1"/>
  <c r="A170"/>
  <c r="A64" a="1"/>
  <c r="A64"/>
  <c r="A139" a="1"/>
  <c r="A139"/>
  <c r="A241" a="1"/>
  <c r="A241"/>
  <c r="A300" a="1"/>
  <c r="A300"/>
  <c r="A69" a="1"/>
  <c r="A69"/>
  <c r="A19" a="1"/>
  <c r="A19"/>
  <c r="A270" a="1"/>
  <c r="A270"/>
  <c r="A202" a="1"/>
  <c r="A202"/>
  <c r="A14" a="1"/>
  <c r="A14"/>
  <c r="A290" a="1"/>
  <c r="A290"/>
  <c r="A146" a="1"/>
  <c r="A146"/>
  <c r="A34" a="1"/>
  <c r="A34"/>
  <c r="A75" a="1"/>
  <c r="A75"/>
  <c r="A25" a="1"/>
  <c r="A25"/>
  <c r="A114" a="1"/>
  <c r="A114"/>
  <c r="A188" a="1"/>
  <c r="A188"/>
  <c r="A287" a="1"/>
  <c r="A287"/>
  <c r="A142" a="1"/>
  <c r="A142"/>
  <c r="A92" a="1"/>
  <c r="A92"/>
  <c r="A109" a="1"/>
  <c r="A109"/>
  <c r="A76" a="1"/>
  <c r="A76"/>
  <c r="A244" a="1"/>
  <c r="A244"/>
  <c r="A121" a="1"/>
  <c r="A121"/>
  <c r="A151" a="1"/>
  <c r="A151"/>
  <c r="A80" a="1"/>
  <c r="A80"/>
  <c r="A267" a="1"/>
  <c r="A267"/>
  <c r="A274" a="1"/>
  <c r="A274"/>
  <c r="A221" a="1"/>
  <c r="A221"/>
  <c r="A222" a="1"/>
  <c r="A222"/>
  <c r="A211" a="1"/>
  <c r="A211"/>
  <c r="A49" a="1"/>
  <c r="A49"/>
  <c r="A168" a="1"/>
  <c r="A168"/>
  <c r="A191" a="1"/>
  <c r="A191"/>
  <c r="A171" a="1"/>
  <c r="A171"/>
  <c r="A148" a="1"/>
  <c r="A148"/>
  <c r="A155" a="1"/>
  <c r="A155"/>
  <c r="A23" a="1"/>
  <c r="A23"/>
  <c r="A239" a="1"/>
  <c r="A239"/>
  <c r="A160" a="1"/>
  <c r="A160"/>
  <c r="A182" a="1"/>
  <c r="A182"/>
  <c r="A229" a="1"/>
  <c r="A229"/>
  <c r="A143" a="1"/>
  <c r="A143"/>
  <c r="A38" a="1"/>
  <c r="A38"/>
  <c r="A60" a="1"/>
  <c r="A60"/>
  <c r="A240" a="1"/>
  <c r="A240"/>
  <c r="A293" a="1"/>
  <c r="A293"/>
  <c r="A183" a="1"/>
  <c r="A183"/>
  <c r="A84" a="1"/>
  <c r="A84"/>
  <c r="A98" a="1"/>
  <c r="A98"/>
  <c r="A265" a="1"/>
  <c r="A265"/>
  <c r="A212" a="1"/>
  <c r="A212"/>
  <c r="A199" a="1"/>
  <c r="A199"/>
  <c r="A74" a="1"/>
  <c r="A74"/>
  <c r="A56" a="1"/>
  <c r="A56"/>
  <c r="A61" a="1"/>
  <c r="A61"/>
  <c r="A132" a="1"/>
  <c r="A132"/>
  <c r="A24" a="1"/>
  <c r="A24"/>
  <c r="A224" a="1"/>
  <c r="A224"/>
  <c r="A184" a="1"/>
  <c r="A184"/>
  <c r="A68" a="1"/>
  <c r="A68"/>
  <c r="A251" a="1"/>
  <c r="A251"/>
  <c r="A213" a="1"/>
  <c r="A213"/>
  <c r="A108" a="1"/>
  <c r="A108"/>
  <c r="A91" a="1"/>
  <c r="A91"/>
  <c r="A58" a="1"/>
  <c r="A58"/>
  <c r="A13" a="1"/>
  <c r="A13"/>
  <c r="A172" a="1"/>
  <c r="A172"/>
  <c r="A296" a="1"/>
  <c r="A296"/>
  <c r="A83" a="1"/>
  <c r="A83"/>
  <c r="A261" a="1"/>
  <c r="A261"/>
  <c r="A43" a="1"/>
  <c r="A43"/>
  <c r="A218" a="1"/>
  <c r="A218"/>
  <c r="A137" a="1"/>
  <c r="A137"/>
  <c r="A248" a="1"/>
  <c r="A248"/>
  <c r="A150" a="1"/>
  <c r="A150"/>
  <c r="A77" a="1"/>
  <c r="A77"/>
  <c r="A71" a="1"/>
  <c r="A71"/>
  <c r="A62" a="1"/>
  <c r="A62"/>
  <c r="A278" a="1"/>
  <c r="A278"/>
  <c r="A258" a="1"/>
  <c r="A258"/>
  <c r="A214" a="1"/>
  <c r="A214"/>
  <c r="A227" a="1"/>
  <c r="A227"/>
  <c r="A230" a="1"/>
  <c r="A230"/>
  <c r="A149" a="1"/>
  <c r="A149"/>
  <c r="A157" a="1"/>
  <c r="A157"/>
  <c r="A105" a="1"/>
  <c r="A105"/>
  <c r="A282" a="1"/>
  <c r="A282"/>
  <c r="A117" a="1"/>
  <c r="A117"/>
  <c r="A65" a="1"/>
  <c r="A65"/>
  <c r="A31" a="1"/>
  <c r="A31"/>
  <c r="A36" a="1"/>
  <c r="A36"/>
  <c r="A52" a="1"/>
  <c r="A52"/>
  <c r="A118" a="1"/>
  <c r="A118"/>
  <c r="A37" a="1"/>
  <c r="A37"/>
  <c r="A176" a="1"/>
  <c r="A176"/>
  <c r="A195" a="1"/>
  <c r="A195"/>
  <c r="A66" a="1"/>
  <c r="A66"/>
  <c r="A281" a="1"/>
  <c r="A281"/>
  <c r="A93" a="1"/>
  <c r="A93"/>
  <c r="A166" a="1"/>
  <c r="A166"/>
  <c r="A236" a="1"/>
  <c r="A236"/>
  <c r="A174" a="1"/>
  <c r="A174"/>
  <c r="A273" a="1"/>
  <c r="A273"/>
  <c r="A99" a="1"/>
  <c r="A99"/>
  <c r="A141" a="1"/>
  <c r="A141"/>
  <c r="A135" a="1"/>
  <c r="A135"/>
  <c r="A88" a="1"/>
  <c r="A88"/>
  <c r="A72" a="1"/>
  <c r="A72"/>
  <c r="A54" a="1"/>
  <c r="A54"/>
  <c r="A73" a="1"/>
  <c r="A73"/>
  <c r="A147" a="1"/>
  <c r="A147"/>
  <c r="A180" a="1"/>
  <c r="A180"/>
  <c r="A63" a="1"/>
  <c r="A63"/>
  <c r="A20" a="1"/>
  <c r="A20"/>
  <c r="A17" a="1"/>
  <c r="A17"/>
  <c r="A153" a="1"/>
  <c r="A153"/>
  <c r="A226" a="1"/>
  <c r="A226"/>
  <c r="A275" a="1"/>
  <c r="A275"/>
  <c r="A279" a="1"/>
  <c r="A279"/>
  <c r="A294" a="1"/>
  <c r="A294"/>
  <c r="A284" a="1"/>
  <c r="A284"/>
  <c r="A87" a="1"/>
  <c r="A87"/>
  <c r="A298" a="1"/>
  <c r="A298"/>
  <c r="A119" a="1"/>
  <c r="A119"/>
  <c r="A120" a="1"/>
  <c r="A120"/>
  <c r="A185" a="1"/>
  <c r="A185"/>
  <c r="A207" a="1"/>
  <c r="A207"/>
  <c r="A95" a="1"/>
  <c r="A95"/>
  <c r="A245" a="1"/>
  <c r="A245"/>
  <c r="A123" a="1"/>
  <c r="A123"/>
  <c r="A175" a="1"/>
  <c r="A175"/>
  <c r="A173" a="1"/>
  <c r="A173"/>
  <c r="A47" a="1"/>
  <c r="A47"/>
  <c r="A48" a="1"/>
  <c r="A48"/>
  <c r="A96" a="1"/>
  <c r="A96"/>
  <c r="A152" a="1"/>
  <c r="A152"/>
  <c r="A217" a="1"/>
  <c r="A217"/>
  <c r="A252" a="1"/>
  <c r="A252"/>
  <c r="A228" a="1"/>
  <c r="A228"/>
  <c r="A115" a="1"/>
  <c r="A115"/>
  <c r="A104" a="1"/>
  <c r="A104"/>
  <c r="A116" a="1"/>
  <c r="A116"/>
  <c r="A269" a="1"/>
  <c r="A269"/>
  <c r="A196" a="1"/>
  <c r="A196"/>
  <c r="A165" a="1"/>
  <c r="A165"/>
  <c r="A164" a="1"/>
  <c r="A164"/>
  <c r="A266" a="1"/>
  <c r="A266"/>
  <c r="A181" a="1"/>
  <c r="A181"/>
  <c r="A272" a="1"/>
  <c r="A272"/>
  <c r="A112" a="1"/>
  <c r="A112"/>
  <c r="A250" a="1"/>
  <c r="A250"/>
  <c r="A22" a="1"/>
  <c r="A22"/>
  <c r="A288" a="1"/>
  <c r="A288"/>
  <c r="A292" a="1"/>
  <c r="A292"/>
  <c r="A26" a="1"/>
  <c r="A26"/>
  <c r="A78" a="1"/>
  <c r="A78"/>
  <c r="A232" a="1"/>
  <c r="A232"/>
  <c r="A144" a="1"/>
  <c r="A144"/>
  <c r="A40" a="1"/>
  <c r="A40"/>
  <c r="A219" a="1"/>
  <c r="A219"/>
  <c r="A59" a="1"/>
  <c r="A59"/>
  <c r="A201" a="1"/>
  <c r="A201"/>
  <c r="A122" a="1"/>
  <c r="A122"/>
  <c r="A29" a="1"/>
  <c r="A29"/>
  <c r="A283" a="1"/>
  <c r="A283"/>
  <c r="A169" a="1"/>
  <c r="A169"/>
  <c r="A21" a="1"/>
  <c r="A21"/>
  <c r="A70" a="1"/>
  <c r="A70"/>
  <c r="A156" a="1"/>
  <c r="A156"/>
  <c r="A295" a="1"/>
  <c r="A295"/>
  <c r="A204" a="1"/>
  <c r="A204"/>
  <c r="A18" a="1"/>
  <c r="A18"/>
  <c r="A44" a="1"/>
  <c r="A44"/>
  <c r="A256" a="1"/>
  <c r="A256"/>
  <c r="A263" a="1"/>
  <c r="A263"/>
  <c r="A57" a="1"/>
  <c r="A57"/>
  <c r="A237" a="1"/>
  <c r="A237"/>
  <c r="A12" a="1"/>
  <c r="A12"/>
  <c r="A32" a="1"/>
  <c r="A32"/>
  <c r="A285" a="1"/>
  <c r="A285"/>
  <c r="A89" a="1"/>
  <c r="A89"/>
  <c r="A16" a="1"/>
  <c r="A16"/>
  <c r="A103" a="1"/>
  <c r="A103"/>
  <c r="A110" a="1"/>
  <c r="A110"/>
  <c r="A55" a="1"/>
  <c r="A55"/>
  <c r="A192" a="1"/>
  <c r="A192"/>
  <c r="A231" a="1"/>
  <c r="A231"/>
  <c r="A280" a="1"/>
  <c r="A280"/>
  <c r="A125" a="1"/>
  <c r="A125"/>
  <c r="A242" a="1"/>
  <c r="A242"/>
  <c r="A220" a="1"/>
  <c r="A220"/>
  <c r="A42" a="1"/>
  <c r="A42"/>
  <c r="A205" a="1"/>
  <c r="A205"/>
  <c r="A268" a="1"/>
  <c r="A268"/>
  <c r="A233" a="1"/>
  <c r="A233"/>
  <c r="A131" a="1"/>
  <c r="A131"/>
  <c r="A51" a="1"/>
  <c r="A51"/>
  <c r="A179" a="1"/>
  <c r="A179"/>
  <c r="A257" a="1"/>
  <c r="A257"/>
  <c r="A94" a="1"/>
  <c r="A94"/>
  <c r="A208" a="1"/>
  <c r="A208"/>
  <c r="A90" a="1"/>
  <c r="A90"/>
  <c r="A216" a="1"/>
  <c r="A216"/>
  <c r="A102" a="1"/>
  <c r="A102"/>
  <c r="A85" a="1"/>
  <c r="A85"/>
  <c r="A235" a="1"/>
  <c r="A235"/>
  <c r="A107" a="1"/>
  <c r="A107"/>
  <c r="A28" a="1"/>
  <c r="A28"/>
  <c r="A247" a="1"/>
  <c r="A247"/>
  <c r="A101" a="1"/>
  <c r="A101"/>
  <c r="A130" a="1"/>
  <c r="A130"/>
  <c r="A145" a="1"/>
  <c r="A145"/>
  <c r="A299" a="1"/>
  <c r="A299"/>
  <c r="A189" a="1"/>
  <c r="A189"/>
  <c r="A106" a="1"/>
  <c r="A106"/>
  <c r="A167" a="1"/>
  <c r="A167"/>
  <c r="A53" a="1"/>
  <c r="A53"/>
  <c r="A209" a="1"/>
  <c r="A209"/>
  <c r="A223" a="1"/>
  <c r="A223"/>
  <c r="A133" a="1"/>
  <c r="A133"/>
  <c r="A271" a="1"/>
  <c r="A271"/>
  <c r="A126" a="1"/>
  <c r="A126"/>
  <c r="A246" a="1"/>
  <c r="A246"/>
  <c r="A100" a="1"/>
  <c r="A100"/>
  <c r="A254" a="1"/>
  <c r="A254"/>
  <c r="A186" a="1"/>
  <c r="A186"/>
  <c r="A134" a="1"/>
  <c r="A134"/>
  <c r="A253" a="1"/>
  <c r="A253"/>
  <c r="A277" a="1"/>
  <c r="A277"/>
  <c r="A136" a="1"/>
  <c r="A136"/>
  <c r="A187" a="1"/>
  <c r="A187"/>
  <c r="A124" a="1"/>
  <c r="A124"/>
  <c r="A238" a="1"/>
  <c r="A238"/>
  <c r="A255" a="1"/>
  <c r="A255"/>
  <c r="A177" a="1"/>
  <c r="A177"/>
  <c r="A97" a="1"/>
  <c r="A97"/>
  <c r="A200" a="1"/>
  <c r="A200"/>
  <c r="A113" a="1"/>
  <c r="A113"/>
  <c r="A162" a="1"/>
  <c r="A162"/>
  <c r="A198" a="1"/>
  <c r="A198"/>
  <c r="A39" a="1"/>
  <c r="A39"/>
  <c r="M1" i="14"/>
  <c r="C113" i="6"/>
  <c r="L113"/>
  <c r="F113"/>
  <c r="D113"/>
  <c r="E113"/>
  <c r="F255"/>
  <c r="D255"/>
  <c r="C255"/>
  <c r="L255"/>
  <c r="E255"/>
  <c r="D136"/>
  <c r="E136"/>
  <c r="C136"/>
  <c r="L136"/>
  <c r="F136"/>
  <c r="F186"/>
  <c r="D186"/>
  <c r="C186"/>
  <c r="L186"/>
  <c r="E186"/>
  <c r="F126"/>
  <c r="C126"/>
  <c r="L126"/>
  <c r="D126"/>
  <c r="E126"/>
  <c r="F42"/>
  <c r="E42"/>
  <c r="D42"/>
  <c r="C42"/>
  <c r="L42"/>
  <c r="C144"/>
  <c r="L144"/>
  <c r="E144"/>
  <c r="D144"/>
  <c r="F144"/>
  <c r="E95"/>
  <c r="F95"/>
  <c r="C95"/>
  <c r="L95"/>
  <c r="D95"/>
  <c r="E153"/>
  <c r="C153"/>
  <c r="L153"/>
  <c r="D153"/>
  <c r="F153"/>
  <c r="D20"/>
  <c r="C20"/>
  <c r="L20"/>
  <c r="F20"/>
  <c r="E20"/>
  <c r="C180"/>
  <c r="L180"/>
  <c r="E180"/>
  <c r="F180"/>
  <c r="D180"/>
  <c r="E73"/>
  <c r="C73"/>
  <c r="L73"/>
  <c r="F73"/>
  <c r="D73"/>
  <c r="D72"/>
  <c r="C72"/>
  <c r="L72"/>
  <c r="F72"/>
  <c r="E72"/>
  <c r="F135"/>
  <c r="C135"/>
  <c r="L135"/>
  <c r="D135"/>
  <c r="E135"/>
  <c r="F99"/>
  <c r="C99"/>
  <c r="L99"/>
  <c r="D99"/>
  <c r="E99"/>
  <c r="D174"/>
  <c r="E174"/>
  <c r="F174"/>
  <c r="C174"/>
  <c r="L174"/>
  <c r="C166"/>
  <c r="L166"/>
  <c r="F166"/>
  <c r="E166"/>
  <c r="D166"/>
  <c r="C281"/>
  <c r="L281"/>
  <c r="D281"/>
  <c r="E281"/>
  <c r="F281"/>
  <c r="C195"/>
  <c r="L195"/>
  <c r="E195"/>
  <c r="F195"/>
  <c r="D195"/>
  <c r="C37"/>
  <c r="L37"/>
  <c r="F37"/>
  <c r="E37"/>
  <c r="D37"/>
  <c r="E52"/>
  <c r="C52"/>
  <c r="L52"/>
  <c r="F52"/>
  <c r="D52"/>
  <c r="C31"/>
  <c r="L31"/>
  <c r="E31"/>
  <c r="D31"/>
  <c r="F31"/>
  <c r="D117"/>
  <c r="C117"/>
  <c r="L117"/>
  <c r="E117"/>
  <c r="F117"/>
  <c r="C105"/>
  <c r="L105"/>
  <c r="E105"/>
  <c r="F105"/>
  <c r="D105"/>
  <c r="C149"/>
  <c r="L149"/>
  <c r="F149"/>
  <c r="D149"/>
  <c r="E149"/>
  <c r="C227"/>
  <c r="L227"/>
  <c r="F227"/>
  <c r="D227"/>
  <c r="E227"/>
  <c r="D258"/>
  <c r="E258"/>
  <c r="C258"/>
  <c r="L258"/>
  <c r="F258"/>
  <c r="C62"/>
  <c r="L62"/>
  <c r="E62"/>
  <c r="D62"/>
  <c r="F62"/>
  <c r="D77"/>
  <c r="E77"/>
  <c r="C77"/>
  <c r="L77"/>
  <c r="F77"/>
  <c r="C248"/>
  <c r="L248"/>
  <c r="E248"/>
  <c r="F248"/>
  <c r="D248"/>
  <c r="C218"/>
  <c r="L218"/>
  <c r="D218"/>
  <c r="E218"/>
  <c r="F218"/>
  <c r="C261"/>
  <c r="L261"/>
  <c r="E261"/>
  <c r="D261"/>
  <c r="F261"/>
  <c r="E296"/>
  <c r="C296"/>
  <c r="L296"/>
  <c r="F296"/>
  <c r="D296"/>
  <c r="F13"/>
  <c r="E13"/>
  <c r="D13"/>
  <c r="C13"/>
  <c r="L13"/>
  <c r="C91"/>
  <c r="L91"/>
  <c r="F91"/>
  <c r="E91"/>
  <c r="D91"/>
  <c r="E213"/>
  <c r="C213"/>
  <c r="L213"/>
  <c r="F213"/>
  <c r="D213"/>
  <c r="D68"/>
  <c r="F68"/>
  <c r="C68"/>
  <c r="L68"/>
  <c r="E68"/>
  <c r="C224"/>
  <c r="L224"/>
  <c r="E224"/>
  <c r="F224"/>
  <c r="D224"/>
  <c r="F132"/>
  <c r="D132"/>
  <c r="C132"/>
  <c r="L132"/>
  <c r="E132"/>
  <c r="C56"/>
  <c r="L56"/>
  <c r="F56"/>
  <c r="E56"/>
  <c r="D56"/>
  <c r="D199"/>
  <c r="C199"/>
  <c r="L199"/>
  <c r="E199"/>
  <c r="F199"/>
  <c r="C265"/>
  <c r="L265"/>
  <c r="F265"/>
  <c r="E265"/>
  <c r="D265"/>
  <c r="D84"/>
  <c r="C84"/>
  <c r="L84"/>
  <c r="F84"/>
  <c r="E84"/>
  <c r="C293"/>
  <c r="L293"/>
  <c r="F293"/>
  <c r="D293"/>
  <c r="E293"/>
  <c r="E60"/>
  <c r="C60"/>
  <c r="L60"/>
  <c r="F60"/>
  <c r="D60"/>
  <c r="F143"/>
  <c r="C143"/>
  <c r="L143"/>
  <c r="D143"/>
  <c r="E143"/>
  <c r="F182"/>
  <c r="E182"/>
  <c r="C182"/>
  <c r="L182"/>
  <c r="D182"/>
  <c r="E239"/>
  <c r="C239"/>
  <c r="L239"/>
  <c r="F239"/>
  <c r="D239"/>
  <c r="D155"/>
  <c r="F155"/>
  <c r="C155"/>
  <c r="L155"/>
  <c r="E155"/>
  <c r="C171"/>
  <c r="L171"/>
  <c r="E171"/>
  <c r="D171"/>
  <c r="F171"/>
  <c r="C168"/>
  <c r="L168"/>
  <c r="D168"/>
  <c r="F168"/>
  <c r="E168"/>
  <c r="C211"/>
  <c r="L211"/>
  <c r="D211"/>
  <c r="E211"/>
  <c r="F211"/>
  <c r="D221"/>
  <c r="F221"/>
  <c r="C221"/>
  <c r="L221"/>
  <c r="E221"/>
  <c r="F267"/>
  <c r="C267"/>
  <c r="L267"/>
  <c r="D267"/>
  <c r="E267"/>
  <c r="C151"/>
  <c r="L151"/>
  <c r="D151"/>
  <c r="F151"/>
  <c r="E151"/>
  <c r="F244"/>
  <c r="E244"/>
  <c r="C244"/>
  <c r="L244"/>
  <c r="D244"/>
  <c r="D109"/>
  <c r="E109"/>
  <c r="C109"/>
  <c r="L109"/>
  <c r="F109"/>
  <c r="F142"/>
  <c r="D142"/>
  <c r="E142"/>
  <c r="C142"/>
  <c r="L142"/>
  <c r="C188"/>
  <c r="L188"/>
  <c r="E188"/>
  <c r="D188"/>
  <c r="F188"/>
  <c r="F25"/>
  <c r="C25"/>
  <c r="L25"/>
  <c r="E25"/>
  <c r="D25"/>
  <c r="C34"/>
  <c r="L34"/>
  <c r="E34"/>
  <c r="D34"/>
  <c r="F34"/>
  <c r="D290"/>
  <c r="C290"/>
  <c r="L290"/>
  <c r="E290"/>
  <c r="F290"/>
  <c r="D202"/>
  <c r="F202"/>
  <c r="E202"/>
  <c r="C202"/>
  <c r="L202"/>
  <c r="D19"/>
  <c r="C19"/>
  <c r="L19"/>
  <c r="E19"/>
  <c r="F19"/>
  <c r="E300"/>
  <c r="F300"/>
  <c r="C300"/>
  <c r="L300"/>
  <c r="D300"/>
  <c r="F139"/>
  <c r="D139"/>
  <c r="C139"/>
  <c r="L139"/>
  <c r="E139"/>
  <c r="E170"/>
  <c r="F170"/>
  <c r="D170"/>
  <c r="C170"/>
  <c r="L170"/>
  <c r="F15"/>
  <c r="C15"/>
  <c r="L15"/>
  <c r="E15"/>
  <c r="D15"/>
  <c r="C190"/>
  <c r="L190"/>
  <c r="D190"/>
  <c r="F190"/>
  <c r="E190"/>
  <c r="D111"/>
  <c r="C111"/>
  <c r="L111"/>
  <c r="E111"/>
  <c r="F111"/>
  <c r="F127"/>
  <c r="E127"/>
  <c r="D127"/>
  <c r="C127"/>
  <c r="L127"/>
  <c r="D210"/>
  <c r="F210"/>
  <c r="C210"/>
  <c r="L210"/>
  <c r="E210"/>
  <c r="F276"/>
  <c r="E276"/>
  <c r="D276"/>
  <c r="C276"/>
  <c r="L276"/>
  <c r="C291"/>
  <c r="L291"/>
  <c r="D291"/>
  <c r="E291"/>
  <c r="F291"/>
  <c r="C86"/>
  <c r="L86"/>
  <c r="E86"/>
  <c r="F86"/>
  <c r="D86"/>
  <c r="F178"/>
  <c r="E178"/>
  <c r="D178"/>
  <c r="C178"/>
  <c r="L178"/>
  <c r="E128"/>
  <c r="F128"/>
  <c r="C128"/>
  <c r="L128"/>
  <c r="D128"/>
  <c r="C194"/>
  <c r="L194"/>
  <c r="D194"/>
  <c r="E194"/>
  <c r="F194"/>
  <c r="C67"/>
  <c r="L67"/>
  <c r="D67"/>
  <c r="E67"/>
  <c r="F67"/>
  <c r="C138"/>
  <c r="L138"/>
  <c r="E138"/>
  <c r="D138"/>
  <c r="F138"/>
  <c r="D297"/>
  <c r="E297"/>
  <c r="F297"/>
  <c r="C297"/>
  <c r="L297"/>
  <c r="F140"/>
  <c r="D140"/>
  <c r="E140"/>
  <c r="C140"/>
  <c r="L140"/>
  <c r="E259"/>
  <c r="C259"/>
  <c r="L259"/>
  <c r="D259"/>
  <c r="F259"/>
  <c r="F41"/>
  <c r="E41"/>
  <c r="C41"/>
  <c r="L41"/>
  <c r="D41"/>
  <c r="C45"/>
  <c r="L45"/>
  <c r="D45"/>
  <c r="E45"/>
  <c r="F45"/>
  <c r="F203"/>
  <c r="C203"/>
  <c r="L203"/>
  <c r="E203"/>
  <c r="D203"/>
  <c r="C30"/>
  <c r="L30"/>
  <c r="F30"/>
  <c r="D30"/>
  <c r="E30"/>
  <c r="C27"/>
  <c r="L27"/>
  <c r="F27"/>
  <c r="D27"/>
  <c r="E27"/>
  <c r="D225"/>
  <c r="C225"/>
  <c r="L225"/>
  <c r="F225"/>
  <c r="E225"/>
  <c r="D35"/>
  <c r="E35"/>
  <c r="C35"/>
  <c r="L35"/>
  <c r="F35"/>
  <c r="D198"/>
  <c r="C198"/>
  <c r="L198"/>
  <c r="E198"/>
  <c r="F198"/>
  <c r="D97"/>
  <c r="F97"/>
  <c r="E97"/>
  <c r="C97"/>
  <c r="L97"/>
  <c r="F124"/>
  <c r="E124"/>
  <c r="D124"/>
  <c r="C124"/>
  <c r="L124"/>
  <c r="E253"/>
  <c r="D253"/>
  <c r="F253"/>
  <c r="C253"/>
  <c r="L253"/>
  <c r="C100"/>
  <c r="L100"/>
  <c r="F100"/>
  <c r="E100"/>
  <c r="D100"/>
  <c r="D133"/>
  <c r="F133"/>
  <c r="C133"/>
  <c r="L133"/>
  <c r="E133"/>
  <c r="F209"/>
  <c r="C209"/>
  <c r="L209"/>
  <c r="E209"/>
  <c r="D209"/>
  <c r="D167"/>
  <c r="E167"/>
  <c r="C167"/>
  <c r="L167"/>
  <c r="F167"/>
  <c r="F189"/>
  <c r="E189"/>
  <c r="D189"/>
  <c r="C189"/>
  <c r="L189"/>
  <c r="E145"/>
  <c r="F145"/>
  <c r="C145"/>
  <c r="L145"/>
  <c r="D145"/>
  <c r="F101"/>
  <c r="C101"/>
  <c r="L101"/>
  <c r="D101"/>
  <c r="E101"/>
  <c r="C28"/>
  <c r="L28"/>
  <c r="D28"/>
  <c r="F28"/>
  <c r="E28"/>
  <c r="D235"/>
  <c r="C235"/>
  <c r="L235"/>
  <c r="E235"/>
  <c r="F235"/>
  <c r="C102"/>
  <c r="L102"/>
  <c r="E102"/>
  <c r="D102"/>
  <c r="F102"/>
  <c r="E90"/>
  <c r="F90"/>
  <c r="D90"/>
  <c r="C90"/>
  <c r="L90"/>
  <c r="D94"/>
  <c r="C94"/>
  <c r="L94"/>
  <c r="E94"/>
  <c r="F94"/>
  <c r="F179"/>
  <c r="C179"/>
  <c r="L179"/>
  <c r="D179"/>
  <c r="E179"/>
  <c r="C131"/>
  <c r="L131"/>
  <c r="D131"/>
  <c r="F131"/>
  <c r="E131"/>
  <c r="C268"/>
  <c r="L268"/>
  <c r="E268"/>
  <c r="F268"/>
  <c r="D268"/>
  <c r="E242"/>
  <c r="D242"/>
  <c r="C242"/>
  <c r="L242"/>
  <c r="F242"/>
  <c r="C280"/>
  <c r="L280"/>
  <c r="E280"/>
  <c r="F280"/>
  <c r="D280"/>
  <c r="E192"/>
  <c r="D192"/>
  <c r="F192"/>
  <c r="C192"/>
  <c r="L192"/>
  <c r="D110"/>
  <c r="F110"/>
  <c r="E110"/>
  <c r="C110"/>
  <c r="L110"/>
  <c r="C16"/>
  <c r="L16"/>
  <c r="D16"/>
  <c r="F16"/>
  <c r="E16"/>
  <c r="C285"/>
  <c r="L285"/>
  <c r="F285"/>
  <c r="E285"/>
  <c r="D285"/>
  <c r="F12"/>
  <c r="E12"/>
  <c r="C12"/>
  <c r="L12"/>
  <c r="D12"/>
  <c r="C57"/>
  <c r="L57"/>
  <c r="F57"/>
  <c r="E57"/>
  <c r="D57"/>
  <c r="D256"/>
  <c r="F256"/>
  <c r="C256"/>
  <c r="L256"/>
  <c r="E256"/>
  <c r="C18"/>
  <c r="L18"/>
  <c r="D18"/>
  <c r="E18"/>
  <c r="F18"/>
  <c r="D295"/>
  <c r="F295"/>
  <c r="C295"/>
  <c r="L295"/>
  <c r="E295"/>
  <c r="C70"/>
  <c r="L70"/>
  <c r="D70"/>
  <c r="F70"/>
  <c r="E70"/>
  <c r="F169"/>
  <c r="C169"/>
  <c r="L169"/>
  <c r="D169"/>
  <c r="E169"/>
  <c r="F29"/>
  <c r="C29"/>
  <c r="L29"/>
  <c r="D29"/>
  <c r="E29"/>
  <c r="F201"/>
  <c r="E201"/>
  <c r="C201"/>
  <c r="L201"/>
  <c r="D201"/>
  <c r="D219"/>
  <c r="F219"/>
  <c r="C219"/>
  <c r="L219"/>
  <c r="E219"/>
  <c r="D78"/>
  <c r="E78"/>
  <c r="C78"/>
  <c r="L78"/>
  <c r="F78"/>
  <c r="C292"/>
  <c r="L292"/>
  <c r="F292"/>
  <c r="E292"/>
  <c r="D292"/>
  <c r="F22"/>
  <c r="E22"/>
  <c r="D22"/>
  <c r="C22"/>
  <c r="L22"/>
  <c r="C112"/>
  <c r="L112"/>
  <c r="D112"/>
  <c r="F112"/>
  <c r="E112"/>
  <c r="C181"/>
  <c r="L181"/>
  <c r="D181"/>
  <c r="E181"/>
  <c r="F181"/>
  <c r="C164"/>
  <c r="L164"/>
  <c r="E164"/>
  <c r="F164"/>
  <c r="D164"/>
  <c r="E196"/>
  <c r="C196"/>
  <c r="L196"/>
  <c r="F196"/>
  <c r="D196"/>
  <c r="E116"/>
  <c r="D116"/>
  <c r="C116"/>
  <c r="L116"/>
  <c r="F116"/>
  <c r="D115"/>
  <c r="F115"/>
  <c r="E115"/>
  <c r="C115"/>
  <c r="L115"/>
  <c r="F252"/>
  <c r="E252"/>
  <c r="C252"/>
  <c r="L252"/>
  <c r="D252"/>
  <c r="E152"/>
  <c r="D152"/>
  <c r="C152"/>
  <c r="L152"/>
  <c r="F152"/>
  <c r="E48"/>
  <c r="D48"/>
  <c r="C48"/>
  <c r="L48"/>
  <c r="F48"/>
  <c r="E173"/>
  <c r="F173"/>
  <c r="C173"/>
  <c r="L173"/>
  <c r="D173"/>
  <c r="D123"/>
  <c r="C123"/>
  <c r="L123"/>
  <c r="E123"/>
  <c r="F123"/>
  <c r="F185"/>
  <c r="D185"/>
  <c r="C185"/>
  <c r="L185"/>
  <c r="E185"/>
  <c r="D119"/>
  <c r="F119"/>
  <c r="C119"/>
  <c r="L119"/>
  <c r="E119"/>
  <c r="F87"/>
  <c r="C87"/>
  <c r="L87"/>
  <c r="E87"/>
  <c r="D87"/>
  <c r="C294"/>
  <c r="L294"/>
  <c r="D294"/>
  <c r="E294"/>
  <c r="F294"/>
  <c r="C275"/>
  <c r="L275"/>
  <c r="E275"/>
  <c r="D275"/>
  <c r="F275"/>
  <c r="F39"/>
  <c r="C39"/>
  <c r="L39"/>
  <c r="E39"/>
  <c r="D39"/>
  <c r="C162"/>
  <c r="L162"/>
  <c r="E162"/>
  <c r="F162"/>
  <c r="D162"/>
  <c r="E200"/>
  <c r="C200"/>
  <c r="L200"/>
  <c r="D200"/>
  <c r="F200"/>
  <c r="F177"/>
  <c r="D177"/>
  <c r="E177"/>
  <c r="C177"/>
  <c r="L177"/>
  <c r="D238"/>
  <c r="E238"/>
  <c r="C238"/>
  <c r="L238"/>
  <c r="F238"/>
  <c r="C187"/>
  <c r="L187"/>
  <c r="F187"/>
  <c r="E187"/>
  <c r="D187"/>
  <c r="E277"/>
  <c r="D277"/>
  <c r="C277"/>
  <c r="L277"/>
  <c r="F277"/>
  <c r="D134"/>
  <c r="F134"/>
  <c r="E134"/>
  <c r="C134"/>
  <c r="L134"/>
  <c r="E254"/>
  <c r="C254"/>
  <c r="L254"/>
  <c r="D254"/>
  <c r="F254"/>
  <c r="C246"/>
  <c r="L246"/>
  <c r="E246"/>
  <c r="F246"/>
  <c r="D246"/>
  <c r="F271"/>
  <c r="C271"/>
  <c r="L271"/>
  <c r="D271"/>
  <c r="E271"/>
  <c r="F223"/>
  <c r="E223"/>
  <c r="C223"/>
  <c r="L223"/>
  <c r="D223"/>
  <c r="E53"/>
  <c r="C53"/>
  <c r="L53"/>
  <c r="F53"/>
  <c r="D53"/>
  <c r="D106"/>
  <c r="F106"/>
  <c r="C106"/>
  <c r="L106"/>
  <c r="E106"/>
  <c r="E299"/>
  <c r="C299"/>
  <c r="L299"/>
  <c r="F299"/>
  <c r="D299"/>
  <c r="F130"/>
  <c r="E130"/>
  <c r="C130"/>
  <c r="L130"/>
  <c r="D130"/>
  <c r="F247"/>
  <c r="E247"/>
  <c r="C247"/>
  <c r="L247"/>
  <c r="D247"/>
  <c r="C107"/>
  <c r="L107"/>
  <c r="D107"/>
  <c r="F107"/>
  <c r="E107"/>
  <c r="F85"/>
  <c r="D85"/>
  <c r="C85"/>
  <c r="L85"/>
  <c r="E85"/>
  <c r="F216"/>
  <c r="E216"/>
  <c r="C216"/>
  <c r="L216"/>
  <c r="D216"/>
  <c r="F208"/>
  <c r="D208"/>
  <c r="E208"/>
  <c r="C208"/>
  <c r="L208"/>
  <c r="C257"/>
  <c r="L257"/>
  <c r="E257"/>
  <c r="F257"/>
  <c r="D257"/>
  <c r="C51"/>
  <c r="L51"/>
  <c r="D51"/>
  <c r="F51"/>
  <c r="E51"/>
  <c r="F233"/>
  <c r="C233"/>
  <c r="L233"/>
  <c r="E233"/>
  <c r="D233"/>
  <c r="E205"/>
  <c r="D205"/>
  <c r="F205"/>
  <c r="C205"/>
  <c r="L205"/>
  <c r="C220"/>
  <c r="L220"/>
  <c r="E220"/>
  <c r="D220"/>
  <c r="F220"/>
  <c r="F125"/>
  <c r="D125"/>
  <c r="E125"/>
  <c r="C125"/>
  <c r="L125"/>
  <c r="C231"/>
  <c r="L231"/>
  <c r="D231"/>
  <c r="F231"/>
  <c r="E231"/>
  <c r="F55"/>
  <c r="C55"/>
  <c r="L55"/>
  <c r="E55"/>
  <c r="D55"/>
  <c r="F103"/>
  <c r="E103"/>
  <c r="C103"/>
  <c r="L103"/>
  <c r="D103"/>
  <c r="D89"/>
  <c r="C89"/>
  <c r="L89"/>
  <c r="E89"/>
  <c r="F89"/>
  <c r="D32"/>
  <c r="F32"/>
  <c r="C32"/>
  <c r="L32"/>
  <c r="E32"/>
  <c r="E237"/>
  <c r="C237"/>
  <c r="L237"/>
  <c r="D237"/>
  <c r="F237"/>
  <c r="E263"/>
  <c r="D263"/>
  <c r="C263"/>
  <c r="L263"/>
  <c r="F263"/>
  <c r="F44"/>
  <c r="D44"/>
  <c r="E44"/>
  <c r="C44"/>
  <c r="L44"/>
  <c r="D204"/>
  <c r="F204"/>
  <c r="C204"/>
  <c r="L204"/>
  <c r="E204"/>
  <c r="D156"/>
  <c r="C156"/>
  <c r="L156"/>
  <c r="E156"/>
  <c r="F156"/>
  <c r="E21"/>
  <c r="F21"/>
  <c r="C21"/>
  <c r="L21"/>
  <c r="D21"/>
  <c r="C283"/>
  <c r="L283"/>
  <c r="D283"/>
  <c r="E283"/>
  <c r="F283"/>
  <c r="C122"/>
  <c r="L122"/>
  <c r="E122"/>
  <c r="D122"/>
  <c r="F122"/>
  <c r="C59"/>
  <c r="L59"/>
  <c r="F59"/>
  <c r="D59"/>
  <c r="E59"/>
  <c r="E40"/>
  <c r="D40"/>
  <c r="C40"/>
  <c r="L40"/>
  <c r="F40"/>
  <c r="C232"/>
  <c r="L232"/>
  <c r="E232"/>
  <c r="D232"/>
  <c r="F232"/>
  <c r="C26"/>
  <c r="L26"/>
  <c r="D26"/>
  <c r="F26"/>
  <c r="E26"/>
  <c r="D288"/>
  <c r="C288"/>
  <c r="L288"/>
  <c r="E288"/>
  <c r="F288"/>
  <c r="C250"/>
  <c r="L250"/>
  <c r="D250"/>
  <c r="F250"/>
  <c r="E250"/>
  <c r="C272"/>
  <c r="L272"/>
  <c r="D272"/>
  <c r="E272"/>
  <c r="F272"/>
  <c r="F266"/>
  <c r="C266"/>
  <c r="L266"/>
  <c r="E266"/>
  <c r="D266"/>
  <c r="C165"/>
  <c r="L165"/>
  <c r="F165"/>
  <c r="E165"/>
  <c r="D165"/>
  <c r="C269"/>
  <c r="L269"/>
  <c r="F269"/>
  <c r="E269"/>
  <c r="D269"/>
  <c r="D104"/>
  <c r="C104"/>
  <c r="L104"/>
  <c r="E104"/>
  <c r="F104"/>
  <c r="E228"/>
  <c r="D228"/>
  <c r="C228"/>
  <c r="L228"/>
  <c r="F228"/>
  <c r="F217"/>
  <c r="C217"/>
  <c r="L217"/>
  <c r="E217"/>
  <c r="D217"/>
  <c r="F96"/>
  <c r="D96"/>
  <c r="C96"/>
  <c r="L96"/>
  <c r="E96"/>
  <c r="C47"/>
  <c r="L47"/>
  <c r="F47"/>
  <c r="D47"/>
  <c r="E47"/>
  <c r="C175"/>
  <c r="L175"/>
  <c r="E175"/>
  <c r="D175"/>
  <c r="F175"/>
  <c r="C245"/>
  <c r="L245"/>
  <c r="D245"/>
  <c r="F245"/>
  <c r="E245"/>
  <c r="F207"/>
  <c r="D207"/>
  <c r="C207"/>
  <c r="L207"/>
  <c r="E207"/>
  <c r="F120"/>
  <c r="C120"/>
  <c r="L120"/>
  <c r="D120"/>
  <c r="E120"/>
  <c r="C298"/>
  <c r="L298"/>
  <c r="D298"/>
  <c r="E298"/>
  <c r="F298"/>
  <c r="D284"/>
  <c r="C284"/>
  <c r="L284"/>
  <c r="F284"/>
  <c r="E284"/>
  <c r="C279"/>
  <c r="L279"/>
  <c r="F279"/>
  <c r="E279"/>
  <c r="D279"/>
  <c r="C226"/>
  <c r="L226"/>
  <c r="D226"/>
  <c r="E226"/>
  <c r="F226"/>
  <c r="C17"/>
  <c r="L17"/>
  <c r="D17"/>
  <c r="F17"/>
  <c r="E17"/>
  <c r="C63"/>
  <c r="L63"/>
  <c r="E63"/>
  <c r="D63"/>
  <c r="F63"/>
  <c r="C147"/>
  <c r="L147"/>
  <c r="D147"/>
  <c r="F147"/>
  <c r="E147"/>
  <c r="D54"/>
  <c r="C54"/>
  <c r="L54"/>
  <c r="E54"/>
  <c r="F54"/>
  <c r="C88"/>
  <c r="L88"/>
  <c r="D88"/>
  <c r="F88"/>
  <c r="E88"/>
  <c r="D141"/>
  <c r="E141"/>
  <c r="F141"/>
  <c r="C141"/>
  <c r="L141"/>
  <c r="C273"/>
  <c r="L273"/>
  <c r="D273"/>
  <c r="E273"/>
  <c r="F273"/>
  <c r="C236"/>
  <c r="L236"/>
  <c r="F236"/>
  <c r="D236"/>
  <c r="E236"/>
  <c r="D93"/>
  <c r="F93"/>
  <c r="C93"/>
  <c r="L93"/>
  <c r="E93"/>
  <c r="F66"/>
  <c r="C66"/>
  <c r="L66"/>
  <c r="D66"/>
  <c r="E66"/>
  <c r="D176"/>
  <c r="C176"/>
  <c r="L176"/>
  <c r="F176"/>
  <c r="E176"/>
  <c r="C118"/>
  <c r="L118"/>
  <c r="E118"/>
  <c r="F118"/>
  <c r="D118"/>
  <c r="E36"/>
  <c r="F36"/>
  <c r="C36"/>
  <c r="L36"/>
  <c r="D36"/>
  <c r="D65"/>
  <c r="C65"/>
  <c r="L65"/>
  <c r="F65"/>
  <c r="E65"/>
  <c r="E282"/>
  <c r="C282"/>
  <c r="L282"/>
  <c r="F282"/>
  <c r="D282"/>
  <c r="C157"/>
  <c r="L157"/>
  <c r="F157"/>
  <c r="D157"/>
  <c r="E157"/>
  <c r="C230"/>
  <c r="L230"/>
  <c r="D230"/>
  <c r="F230"/>
  <c r="E230"/>
  <c r="F214"/>
  <c r="C214"/>
  <c r="L214"/>
  <c r="E214"/>
  <c r="D214"/>
  <c r="C278"/>
  <c r="L278"/>
  <c r="D278"/>
  <c r="F278"/>
  <c r="E278"/>
  <c r="E71"/>
  <c r="D71"/>
  <c r="C71"/>
  <c r="L71"/>
  <c r="F71"/>
  <c r="E150"/>
  <c r="D150"/>
  <c r="C150"/>
  <c r="L150"/>
  <c r="F150"/>
  <c r="D137"/>
  <c r="F137"/>
  <c r="C137"/>
  <c r="L137"/>
  <c r="E137"/>
  <c r="C43"/>
  <c r="L43"/>
  <c r="E43"/>
  <c r="F43"/>
  <c r="D43"/>
  <c r="C83"/>
  <c r="L83"/>
  <c r="D83"/>
  <c r="E83"/>
  <c r="F83"/>
  <c r="C172"/>
  <c r="L172"/>
  <c r="F172"/>
  <c r="D172"/>
  <c r="E172"/>
  <c r="C58"/>
  <c r="L58"/>
  <c r="E58"/>
  <c r="F58"/>
  <c r="D58"/>
  <c r="C108"/>
  <c r="L108"/>
  <c r="E108"/>
  <c r="F108"/>
  <c r="D108"/>
  <c r="F251"/>
  <c r="C251"/>
  <c r="L251"/>
  <c r="E251"/>
  <c r="D251"/>
  <c r="D184"/>
  <c r="E184"/>
  <c r="C184"/>
  <c r="L184"/>
  <c r="F184"/>
  <c r="D24"/>
  <c r="F24"/>
  <c r="C24"/>
  <c r="L24"/>
  <c r="E24"/>
  <c r="C61"/>
  <c r="L61"/>
  <c r="E61"/>
  <c r="F61"/>
  <c r="D61"/>
  <c r="D74"/>
  <c r="C74"/>
  <c r="L74"/>
  <c r="E74"/>
  <c r="F74"/>
  <c r="D212"/>
  <c r="C212"/>
  <c r="L212"/>
  <c r="E212"/>
  <c r="F212"/>
  <c r="E98"/>
  <c r="C98"/>
  <c r="L98"/>
  <c r="D98"/>
  <c r="F98"/>
  <c r="E183"/>
  <c r="D183"/>
  <c r="F183"/>
  <c r="C183"/>
  <c r="L183"/>
  <c r="D240"/>
  <c r="E240"/>
  <c r="C240"/>
  <c r="L240"/>
  <c r="F240"/>
  <c r="C38"/>
  <c r="L38"/>
  <c r="E38"/>
  <c r="F38"/>
  <c r="D38"/>
  <c r="F229"/>
  <c r="E229"/>
  <c r="C229"/>
  <c r="L229"/>
  <c r="D229"/>
  <c r="C160"/>
  <c r="L160"/>
  <c r="E160"/>
  <c r="D160"/>
  <c r="F160"/>
  <c r="C23"/>
  <c r="L23"/>
  <c r="E23"/>
  <c r="D23"/>
  <c r="F23"/>
  <c r="F148"/>
  <c r="D148"/>
  <c r="E148"/>
  <c r="C148"/>
  <c r="L148"/>
  <c r="C191"/>
  <c r="L191"/>
  <c r="E191"/>
  <c r="D191"/>
  <c r="F191"/>
  <c r="C49"/>
  <c r="L49"/>
  <c r="E49"/>
  <c r="D49"/>
  <c r="F49"/>
  <c r="F222"/>
  <c r="D222"/>
  <c r="E222"/>
  <c r="C222"/>
  <c r="L222"/>
  <c r="F274"/>
  <c r="E274"/>
  <c r="C274"/>
  <c r="L274"/>
  <c r="D274"/>
  <c r="C80"/>
  <c r="L80"/>
  <c r="E80"/>
  <c r="D80"/>
  <c r="F80"/>
  <c r="E121"/>
  <c r="F121"/>
  <c r="C121"/>
  <c r="L121"/>
  <c r="D121"/>
  <c r="C76"/>
  <c r="L76"/>
  <c r="E76"/>
  <c r="D76"/>
  <c r="F76"/>
  <c r="C92"/>
  <c r="L92"/>
  <c r="E92"/>
  <c r="D92"/>
  <c r="F92"/>
  <c r="E287"/>
  <c r="F287"/>
  <c r="D287"/>
  <c r="C287"/>
  <c r="L287"/>
  <c r="D114"/>
  <c r="F114"/>
  <c r="E114"/>
  <c r="C114"/>
  <c r="L114"/>
  <c r="C75"/>
  <c r="L75"/>
  <c r="D75"/>
  <c r="F75"/>
  <c r="E75"/>
  <c r="F146"/>
  <c r="E146"/>
  <c r="C146"/>
  <c r="L146"/>
  <c r="D146"/>
  <c r="C14"/>
  <c r="L14"/>
  <c r="E14"/>
  <c r="F14"/>
  <c r="D14"/>
  <c r="E270"/>
  <c r="D270"/>
  <c r="C270"/>
  <c r="L270"/>
  <c r="F270"/>
  <c r="F69"/>
  <c r="E69"/>
  <c r="C69"/>
  <c r="L69"/>
  <c r="D69"/>
  <c r="C241"/>
  <c r="L241"/>
  <c r="D241"/>
  <c r="F241"/>
  <c r="E241"/>
  <c r="C64"/>
  <c r="L64"/>
  <c r="D64"/>
  <c r="E64"/>
  <c r="F64"/>
  <c r="F289"/>
  <c r="E289"/>
  <c r="C289"/>
  <c r="L289"/>
  <c r="D289"/>
  <c r="C260"/>
  <c r="L260"/>
  <c r="E260"/>
  <c r="F260"/>
  <c r="D260"/>
  <c r="D234"/>
  <c r="F234"/>
  <c r="C234"/>
  <c r="L234"/>
  <c r="E234"/>
  <c r="C129"/>
  <c r="L129"/>
  <c r="F129"/>
  <c r="E129"/>
  <c r="D129"/>
  <c r="D159"/>
  <c r="C159"/>
  <c r="L159"/>
  <c r="F159"/>
  <c r="E159"/>
  <c r="E262"/>
  <c r="C262"/>
  <c r="L262"/>
  <c r="D262"/>
  <c r="F262"/>
  <c r="C206"/>
  <c r="L206"/>
  <c r="F206"/>
  <c r="D206"/>
  <c r="E206"/>
  <c r="C193"/>
  <c r="L193"/>
  <c r="F193"/>
  <c r="D193"/>
  <c r="E193"/>
  <c r="D79"/>
  <c r="E79"/>
  <c r="C79"/>
  <c r="L79"/>
  <c r="F79"/>
  <c r="E81"/>
  <c r="C81"/>
  <c r="L81"/>
  <c r="F81"/>
  <c r="D81"/>
  <c r="D50"/>
  <c r="C50"/>
  <c r="L50"/>
  <c r="F50"/>
  <c r="E50"/>
  <c r="F215"/>
  <c r="D215"/>
  <c r="C215"/>
  <c r="L215"/>
  <c r="E215"/>
  <c r="F243"/>
  <c r="D243"/>
  <c r="C243"/>
  <c r="L243"/>
  <c r="E243"/>
  <c r="D161"/>
  <c r="E161"/>
  <c r="C161"/>
  <c r="L161"/>
  <c r="F161"/>
  <c r="E163"/>
  <c r="D163"/>
  <c r="C163"/>
  <c r="L163"/>
  <c r="F163"/>
  <c r="E197"/>
  <c r="C197"/>
  <c r="L197"/>
  <c r="F197"/>
  <c r="D197"/>
  <c r="C33"/>
  <c r="L33"/>
  <c r="D33"/>
  <c r="E33"/>
  <c r="F33"/>
  <c r="F46"/>
  <c r="D46"/>
  <c r="C46"/>
  <c r="L46"/>
  <c r="E46"/>
  <c r="D82"/>
  <c r="E82"/>
  <c r="C82"/>
  <c r="L82"/>
  <c r="F82"/>
  <c r="E158"/>
  <c r="C158"/>
  <c r="L158"/>
  <c r="F158"/>
  <c r="D158"/>
  <c r="F154"/>
  <c r="D154"/>
  <c r="C154"/>
  <c r="L154"/>
  <c r="E154"/>
  <c r="D264"/>
  <c r="E264"/>
  <c r="C264"/>
  <c r="L264"/>
  <c r="F264"/>
  <c r="C249"/>
  <c r="L249"/>
  <c r="F249"/>
  <c r="D249"/>
  <c r="E249"/>
  <c r="M1"/>
</calcChain>
</file>

<file path=xl/comments1.xml><?xml version="1.0" encoding="utf-8"?>
<comments xmlns="http://schemas.openxmlformats.org/spreadsheetml/2006/main">
  <authors>
    <author>Microsoft</author>
  </authors>
  <commentList>
    <comment ref="G7" authorId="0">
      <text>
        <r>
          <rPr>
            <b/>
            <sz val="12"/>
            <color indexed="81"/>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<sst xmlns="http://schemas.openxmlformats.org/spreadsheetml/2006/main" count="437" uniqueCount="347">
  <si>
    <t>收入</t>
  </si>
  <si>
    <t>支出</t>
  </si>
  <si>
    <t>行次</t>
  </si>
  <si>
    <t>1</t>
  </si>
  <si>
    <t>2</t>
  </si>
  <si>
    <t>3</t>
  </si>
  <si>
    <t>4</t>
  </si>
  <si>
    <t>5</t>
  </si>
  <si>
    <t>6</t>
  </si>
  <si>
    <t>7</t>
  </si>
  <si>
    <t>8</t>
  </si>
  <si>
    <t>9</t>
  </si>
  <si>
    <t>10</t>
  </si>
  <si>
    <t>11</t>
  </si>
  <si>
    <t>12</t>
  </si>
  <si>
    <t>13</t>
  </si>
  <si>
    <t>14</t>
  </si>
  <si>
    <t>16</t>
  </si>
  <si>
    <t>17</t>
  </si>
  <si>
    <t>18</t>
  </si>
  <si>
    <t>19</t>
  </si>
  <si>
    <t>20</t>
  </si>
  <si>
    <t>21</t>
  </si>
  <si>
    <t>22</t>
  </si>
  <si>
    <t>23</t>
  </si>
  <si>
    <t>本年收入合计</t>
  </si>
  <si>
    <t>24</t>
  </si>
  <si>
    <t>本年支出合计</t>
  </si>
  <si>
    <t>25</t>
  </si>
  <si>
    <t>26</t>
  </si>
  <si>
    <t>合计</t>
  </si>
  <si>
    <t>项    目</t>
    <phoneticPr fontId="2" type="noConversion"/>
  </si>
  <si>
    <t>上级补助收入</t>
  </si>
  <si>
    <t>事业收入</t>
  </si>
  <si>
    <t>经营收入</t>
    <phoneticPr fontId="2" type="noConversion"/>
  </si>
  <si>
    <t>其他收入</t>
  </si>
  <si>
    <t>科目名称</t>
  </si>
  <si>
    <t>栏次</t>
  </si>
  <si>
    <t>基本支出</t>
  </si>
  <si>
    <t>项目支出</t>
  </si>
  <si>
    <t>上缴上级支出</t>
  </si>
  <si>
    <t>经营支出</t>
    <phoneticPr fontId="2" type="noConversion"/>
  </si>
  <si>
    <t>对附属单位补助支出</t>
  </si>
  <si>
    <t>4</t>
    <phoneticPr fontId="2" type="noConversion"/>
  </si>
  <si>
    <t>5</t>
    <phoneticPr fontId="2" type="noConversion"/>
  </si>
  <si>
    <t>6</t>
    <phoneticPr fontId="2" type="noConversion"/>
  </si>
  <si>
    <r>
      <t xml:space="preserve">项 </t>
    </r>
    <r>
      <rPr>
        <sz val="11"/>
        <color indexed="8"/>
        <rFont val="宋体"/>
        <charset val="134"/>
      </rPr>
      <t xml:space="preserve">   </t>
    </r>
    <r>
      <rPr>
        <sz val="12"/>
        <rFont val="宋体"/>
        <charset val="134"/>
      </rPr>
      <t>目</t>
    </r>
    <phoneticPr fontId="2" type="noConversion"/>
  </si>
  <si>
    <t xml:space="preserve">基本支出  </t>
    <phoneticPr fontId="2" type="noConversion"/>
  </si>
  <si>
    <t>合计</t>
    <phoneticPr fontId="2" type="noConversion"/>
  </si>
  <si>
    <t>单位：万元</t>
    <phoneticPr fontId="2" type="noConversion"/>
  </si>
  <si>
    <t>7</t>
    <phoneticPr fontId="2" type="noConversion"/>
  </si>
  <si>
    <t>财政拨款收入</t>
    <phoneticPr fontId="2" type="noConversion"/>
  </si>
  <si>
    <t>本年收入</t>
    <phoneticPr fontId="9" type="noConversion"/>
  </si>
  <si>
    <t>项目支出</t>
    <phoneticPr fontId="9" type="noConversion"/>
  </si>
  <si>
    <t xml:space="preserve">基本支出  </t>
    <phoneticPr fontId="9" type="noConversion"/>
  </si>
  <si>
    <t>本年支出</t>
    <phoneticPr fontId="9" type="noConversion"/>
  </si>
  <si>
    <t>小计</t>
    <phoneticPr fontId="9" type="noConversion"/>
  </si>
  <si>
    <t>本年支出合计</t>
    <phoneticPr fontId="2" type="noConversion"/>
  </si>
  <si>
    <t>附属单位上缴收入</t>
    <phoneticPr fontId="2" type="noConversion"/>
  </si>
  <si>
    <t>二、政府性基金预算财政拨款</t>
  </si>
  <si>
    <t>年初财政拨款结转和结余</t>
  </si>
  <si>
    <t>经济分类科目编码</t>
    <phoneticPr fontId="2" type="noConversion"/>
  </si>
  <si>
    <t>人员经费</t>
    <phoneticPr fontId="2" type="noConversion"/>
  </si>
  <si>
    <t>公用经费</t>
    <phoneticPr fontId="20" type="noConversion"/>
  </si>
  <si>
    <t>功能分类科目编码</t>
    <phoneticPr fontId="2" type="noConversion"/>
  </si>
  <si>
    <t>功能分类科目编码</t>
    <phoneticPr fontId="9" type="noConversion"/>
  </si>
  <si>
    <t>年初结转和结余</t>
    <phoneticPr fontId="9" type="noConversion"/>
  </si>
  <si>
    <t>单位：万元</t>
    <phoneticPr fontId="2" type="noConversion"/>
  </si>
  <si>
    <t>项    目</t>
    <phoneticPr fontId="2" type="noConversion"/>
  </si>
  <si>
    <t>决算数</t>
    <phoneticPr fontId="2" type="noConversion"/>
  </si>
  <si>
    <t>栏    次</t>
    <phoneticPr fontId="2" type="noConversion"/>
  </si>
  <si>
    <t>一、财政拨款收入</t>
    <phoneticPr fontId="2" type="noConversion"/>
  </si>
  <si>
    <t>二、上级补助收入</t>
    <phoneticPr fontId="2" type="noConversion"/>
  </si>
  <si>
    <t>三、事业收入</t>
    <phoneticPr fontId="2" type="noConversion"/>
  </si>
  <si>
    <t>四、经营收入</t>
    <phoneticPr fontId="2" type="noConversion"/>
  </si>
  <si>
    <t>五、附属单位上缴收入</t>
    <phoneticPr fontId="2" type="noConversion"/>
  </si>
  <si>
    <t>六、其他收入</t>
    <phoneticPr fontId="2" type="noConversion"/>
  </si>
  <si>
    <t xml:space="preserve">         用事业基金弥补收支差额</t>
    <phoneticPr fontId="2" type="noConversion"/>
  </si>
  <si>
    <t xml:space="preserve">                结余分配</t>
    <phoneticPr fontId="2" type="noConversion"/>
  </si>
  <si>
    <t xml:space="preserve">         年初结转和结余</t>
    <phoneticPr fontId="2" type="noConversion"/>
  </si>
  <si>
    <t xml:space="preserve">                年末结转和结余</t>
    <phoneticPr fontId="2" type="noConversion"/>
  </si>
  <si>
    <t>金额</t>
    <phoneticPr fontId="2" type="noConversion"/>
  </si>
  <si>
    <t>一般公共预算财政拨款</t>
    <phoneticPr fontId="2" type="noConversion"/>
  </si>
  <si>
    <t>政府性基金预算财政拨款</t>
    <phoneticPr fontId="2" type="noConversion"/>
  </si>
  <si>
    <t>栏    次</t>
    <phoneticPr fontId="2" type="noConversion"/>
  </si>
  <si>
    <t>一、一般公共预算财政拨款</t>
    <phoneticPr fontId="2" type="noConversion"/>
  </si>
  <si>
    <t>年末结转和结余</t>
    <phoneticPr fontId="2" type="noConversion"/>
  </si>
  <si>
    <t xml:space="preserve">      一般公共预算财政拨款</t>
    <phoneticPr fontId="2" type="noConversion"/>
  </si>
  <si>
    <t xml:space="preserve">        政府性基金预算财政拨款</t>
    <phoneticPr fontId="2" type="noConversion"/>
  </si>
  <si>
    <t>项目</t>
  </si>
  <si>
    <t>决算数</t>
  </si>
  <si>
    <t>一、支出合计</t>
  </si>
  <si>
    <r>
      <rPr>
        <sz val="12"/>
        <rFont val="宋体"/>
        <charset val="134"/>
      </rPr>
      <t>1.</t>
    </r>
    <r>
      <rPr>
        <sz val="11"/>
        <rFont val="仿宋_GB2312"/>
        <family val="3"/>
        <charset val="134"/>
      </rPr>
      <t>因公出国（境）费</t>
    </r>
  </si>
  <si>
    <r>
      <rPr>
        <sz val="12"/>
        <rFont val="宋体"/>
        <charset val="134"/>
      </rPr>
      <t>2.</t>
    </r>
    <r>
      <rPr>
        <sz val="11"/>
        <rFont val="仿宋_GB2312"/>
        <family val="3"/>
        <charset val="134"/>
      </rPr>
      <t>公务用车购置及运行维护费</t>
    </r>
  </si>
  <si>
    <r>
      <rPr>
        <sz val="12"/>
        <rFont val="宋体"/>
        <charset val="134"/>
      </rPr>
      <t>（1）</t>
    </r>
    <r>
      <rPr>
        <sz val="11"/>
        <rFont val="仿宋_GB2312"/>
        <family val="3"/>
        <charset val="134"/>
      </rPr>
      <t>公务用车购置费</t>
    </r>
  </si>
  <si>
    <r>
      <rPr>
        <sz val="12"/>
        <rFont val="宋体"/>
        <charset val="134"/>
      </rPr>
      <t>（2）</t>
    </r>
    <r>
      <rPr>
        <sz val="11"/>
        <rFont val="仿宋_GB2312"/>
        <family val="3"/>
        <charset val="134"/>
      </rPr>
      <t>公务用车运行维护费</t>
    </r>
  </si>
  <si>
    <r>
      <rPr>
        <sz val="12"/>
        <rFont val="宋体"/>
        <charset val="134"/>
      </rPr>
      <t>3.</t>
    </r>
    <r>
      <rPr>
        <sz val="11"/>
        <rFont val="仿宋_GB2312"/>
        <family val="3"/>
        <charset val="134"/>
      </rPr>
      <t>公务接待费</t>
    </r>
  </si>
  <si>
    <t>二、相关统计数</t>
  </si>
  <si>
    <r>
      <rPr>
        <sz val="12"/>
        <rFont val="宋体"/>
        <charset val="134"/>
      </rPr>
      <t>1.</t>
    </r>
    <r>
      <rPr>
        <sz val="11"/>
        <rFont val="仿宋_GB2312"/>
        <family val="3"/>
        <charset val="134"/>
      </rPr>
      <t>因公出国（境）团组数（个）</t>
    </r>
  </si>
  <si>
    <r>
      <rPr>
        <sz val="12"/>
        <rFont val="宋体"/>
        <charset val="134"/>
      </rPr>
      <t>2.</t>
    </r>
    <r>
      <rPr>
        <sz val="11"/>
        <rFont val="仿宋_GB2312"/>
        <family val="3"/>
        <charset val="134"/>
      </rPr>
      <t>因公出国（境）人数（人）</t>
    </r>
  </si>
  <si>
    <r>
      <rPr>
        <sz val="12"/>
        <rFont val="宋体"/>
        <charset val="134"/>
      </rPr>
      <t>3.</t>
    </r>
    <r>
      <rPr>
        <sz val="11"/>
        <rFont val="仿宋_GB2312"/>
        <family val="3"/>
        <charset val="134"/>
      </rPr>
      <t>公务用车购置数（辆）</t>
    </r>
  </si>
  <si>
    <r>
      <rPr>
        <sz val="12"/>
        <rFont val="宋体"/>
        <charset val="134"/>
      </rPr>
      <t>4.</t>
    </r>
    <r>
      <rPr>
        <sz val="11"/>
        <rFont val="仿宋_GB2312"/>
        <family val="3"/>
        <charset val="134"/>
      </rPr>
      <t>公务用车保有量（辆）</t>
    </r>
  </si>
  <si>
    <r>
      <rPr>
        <sz val="12"/>
        <rFont val="宋体"/>
        <charset val="134"/>
      </rPr>
      <t>5.</t>
    </r>
    <r>
      <rPr>
        <sz val="11"/>
        <rFont val="仿宋_GB2312"/>
        <family val="3"/>
        <charset val="134"/>
      </rPr>
      <t>公务接待批次（批）</t>
    </r>
  </si>
  <si>
    <r>
      <rPr>
        <sz val="12"/>
        <rFont val="宋体"/>
        <charset val="134"/>
      </rPr>
      <t>6.</t>
    </r>
    <r>
      <rPr>
        <sz val="11"/>
        <rFont val="仿宋_GB2312"/>
        <family val="3"/>
        <charset val="134"/>
      </rPr>
      <t>公务接待人数（人）</t>
    </r>
  </si>
  <si>
    <t>金额单位：万元</t>
    <phoneticPr fontId="2" type="noConversion"/>
  </si>
  <si>
    <t>预算代码：</t>
    <phoneticPr fontId="2" type="noConversion"/>
  </si>
  <si>
    <t>部门名称：</t>
    <phoneticPr fontId="2" type="noConversion"/>
  </si>
  <si>
    <r>
      <t xml:space="preserve">    3.本表以“万元”为金额单位（保留两位小数）。</t>
    </r>
    <r>
      <rPr>
        <sz val="12"/>
        <rFont val="宋体"/>
        <charset val="134"/>
      </rPr>
      <t/>
    </r>
    <phoneticPr fontId="2" type="noConversion"/>
  </si>
  <si>
    <t>注：1.本表依据《一般公共预算财政拨款基本支出决算明细表》（财决08-1表）进行批复。</t>
    <phoneticPr fontId="2" type="noConversion"/>
  </si>
  <si>
    <t xml:space="preserve">    2.本表批复到款级科目。</t>
    <phoneticPr fontId="2" type="noConversion"/>
  </si>
  <si>
    <t>15</t>
  </si>
  <si>
    <t>27</t>
  </si>
  <si>
    <t>28</t>
  </si>
  <si>
    <t>29</t>
  </si>
  <si>
    <t>30</t>
  </si>
  <si>
    <t>基本工资</t>
  </si>
  <si>
    <t>津贴补贴</t>
  </si>
  <si>
    <t>奖金</t>
  </si>
  <si>
    <t>伙食补助费</t>
  </si>
  <si>
    <t>绩效工资</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</si>
  <si>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</si>
  <si>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</si>
  <si>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</si>
  <si>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</si>
  <si>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</si>
  <si>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</si>
  <si>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</si>
  <si>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</si>
  <si>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</si>
  <si>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</si>
  <si>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</si>
  <si>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</si>
  <si>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</si>
  <si>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</si>
  <si>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</si>
  <si>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</si>
  <si>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</si>
  <si>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</si>
  <si>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</si>
  <si>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</si>
  <si>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</si>
  <si>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</si>
  <si>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</si>
  <si>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</si>
  <si>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</si>
  <si>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</si>
  <si>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</si>
  <si>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</si>
  <si>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</si>
  <si>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</si>
  <si>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</si>
  <si>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</si>
  <si>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</si>
  <si>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</si>
  <si>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t>
  </si>
  <si>
    <t>助学金</t>
  </si>
  <si>
    <t>奖励金</t>
  </si>
  <si>
    <t>生产补贴</t>
  </si>
  <si>
    <t>住房公积金</t>
  </si>
  <si>
    <t>提租补贴</t>
  </si>
  <si>
    <t>购房补贴</t>
  </si>
  <si>
    <t>其他对个人和家庭的补助支出</t>
  </si>
  <si>
    <t>房屋建筑物购建</t>
  </si>
  <si>
    <t>办公设备购置</t>
  </si>
  <si>
    <t>专用设备购置</t>
  </si>
  <si>
    <t>基础设施建设</t>
  </si>
  <si>
    <t>大型修缮</t>
  </si>
  <si>
    <t>信息网络及软件购置更新</t>
  </si>
  <si>
    <t>物资储备</t>
  </si>
  <si>
    <t>公务用车购置</t>
  </si>
  <si>
    <t>其他交通工具购置</t>
  </si>
  <si>
    <t>其他基本建设支出</t>
  </si>
  <si>
    <t>土地补偿</t>
  </si>
  <si>
    <t>安置补助</t>
  </si>
  <si>
    <t>地上附着物和青苗补偿</t>
  </si>
  <si>
    <t>拆迁补偿</t>
  </si>
  <si>
    <t>产权参股</t>
  </si>
  <si>
    <t>其他资本性支出</t>
  </si>
  <si>
    <t>企业政策性补贴</t>
  </si>
  <si>
    <t>事业单位补贴</t>
  </si>
  <si>
    <t>财政贴息</t>
  </si>
  <si>
    <t>其他对企事业单位的补贴支出</t>
  </si>
  <si>
    <t>国内债务付息</t>
  </si>
  <si>
    <t>国外债务付息</t>
  </si>
  <si>
    <t>赠与</t>
  </si>
  <si>
    <t>贷款转贷</t>
  </si>
  <si>
    <t>其他支出</t>
  </si>
  <si>
    <t>其他社会保障缴费</t>
    <phoneticPr fontId="41" type="noConversion"/>
  </si>
  <si>
    <t>机关事业单位基本养老保险缴费</t>
    <phoneticPr fontId="41" type="noConversion"/>
  </si>
  <si>
    <t>职业年金缴费</t>
    <phoneticPr fontId="41" type="noConversion"/>
  </si>
  <si>
    <t>采暖补贴</t>
    <phoneticPr fontId="41" type="noConversion"/>
  </si>
  <si>
    <t>物业服务补贴</t>
    <phoneticPr fontId="41" type="noConversion"/>
  </si>
  <si>
    <t>工资福利支出</t>
    <phoneticPr fontId="2" type="noConversion"/>
  </si>
  <si>
    <t>商品和服务支出</t>
    <phoneticPr fontId="2" type="noConversion"/>
  </si>
  <si>
    <t>对个人和家庭的补助</t>
    <phoneticPr fontId="2" type="noConversion"/>
  </si>
  <si>
    <t>基本建设支出</t>
    <phoneticPr fontId="2" type="noConversion"/>
  </si>
  <si>
    <t>其他资本性支出</t>
    <phoneticPr fontId="2" type="noConversion"/>
  </si>
  <si>
    <t>对企事业单位的补贴</t>
    <phoneticPr fontId="2" type="noConversion"/>
  </si>
  <si>
    <t>债务利息支出</t>
    <phoneticPr fontId="2" type="noConversion"/>
  </si>
  <si>
    <t>其他支出</t>
    <phoneticPr fontId="2" type="noConversion"/>
  </si>
  <si>
    <r>
      <t>注：1.本表依据《收入决算表》（财决0</t>
    </r>
    <r>
      <rPr>
        <sz val="10"/>
        <rFont val="宋体"/>
        <charset val="134"/>
      </rPr>
      <t>3表）进行批复。</t>
    </r>
    <phoneticPr fontId="2" type="noConversion"/>
  </si>
  <si>
    <r>
      <t>3</t>
    </r>
    <r>
      <rPr>
        <sz val="10"/>
        <rFont val="宋体"/>
        <charset val="134"/>
      </rPr>
      <t>.本表批复到项级科目。</t>
    </r>
    <phoneticPr fontId="2" type="noConversion"/>
  </si>
  <si>
    <t>2.本表含政府性基金预算财政拨款。</t>
    <phoneticPr fontId="2" type="noConversion"/>
  </si>
  <si>
    <t xml:space="preserve">    4.本表以“万元”为金额单位（保留两位小数）。</t>
  </si>
  <si>
    <t>5.本表反映部门本年度取得的各项收入情况。</t>
    <phoneticPr fontId="2" type="noConversion"/>
  </si>
  <si>
    <t>注：1.本表依据《支出决算表》（财决04表）进行批复。</t>
  </si>
  <si>
    <t xml:space="preserve">    2.本表含政府性基金预算财政拨款。</t>
  </si>
  <si>
    <t xml:space="preserve">    3.本表批复到项级科目。</t>
  </si>
  <si>
    <t xml:space="preserve">    5.本表反映部门本年度各项支出情况。</t>
  </si>
  <si>
    <r>
      <t>注：1.本表依据《财政拨款收入支出决算总表》（财决01-1</t>
    </r>
    <r>
      <rPr>
        <sz val="10"/>
        <rFont val="宋体"/>
        <charset val="134"/>
      </rPr>
      <t>表）进行批复。</t>
    </r>
    <phoneticPr fontId="2" type="noConversion"/>
  </si>
  <si>
    <r>
      <t xml:space="preserve">    2.本表以“万元”为金额单位（保留两位小数）。</t>
    </r>
    <r>
      <rPr>
        <sz val="12"/>
        <rFont val="宋体"/>
        <charset val="134"/>
      </rPr>
      <t/>
    </r>
    <phoneticPr fontId="2" type="noConversion"/>
  </si>
  <si>
    <t xml:space="preserve">    3、本表反映部门本年度一般公共预算财政拨款和政府性基金预算财政拨款的总收支和年末结转结余情况。</t>
    <phoneticPr fontId="2" type="noConversion"/>
  </si>
  <si>
    <t>注：1.本表依据《收入支出决算总表》（财决01表）进行批复。</t>
    <phoneticPr fontId="2" type="noConversion"/>
  </si>
  <si>
    <t xml:space="preserve">    2.本表含政府性基金预算财政拨款。</t>
    <phoneticPr fontId="2" type="noConversion"/>
  </si>
  <si>
    <t xml:space="preserve">    4.本表反映部门本年度的总收支和年末结转结余情况。</t>
    <phoneticPr fontId="2" type="noConversion"/>
  </si>
  <si>
    <t>2.本表批复到项级科目。</t>
  </si>
  <si>
    <r>
      <t xml:space="preserve">    3.本表以“万元”为金额单位（保留两位小数）。</t>
    </r>
    <r>
      <rPr>
        <sz val="12"/>
        <rFont val="宋体"/>
        <charset val="134"/>
      </rPr>
      <t/>
    </r>
    <phoneticPr fontId="2" type="noConversion"/>
  </si>
  <si>
    <t>注：1.本表依据《一般公共预算财政拨款收入支出决算表》（财决07表）进行批复。</t>
    <phoneticPr fontId="2" type="noConversion"/>
  </si>
  <si>
    <t>4、本表反映部门本年度一般公共预算财政拨款实际支出情况。</t>
    <phoneticPr fontId="2" type="noConversion"/>
  </si>
  <si>
    <t>功能分类          科目编码</t>
    <phoneticPr fontId="2" type="noConversion"/>
  </si>
  <si>
    <t xml:space="preserve">    4、本表反映部门本年度一般公共预算财政拨款基本支出明细情况。</t>
    <phoneticPr fontId="2" type="noConversion"/>
  </si>
  <si>
    <t>301</t>
    <phoneticPr fontId="2" type="noConversion"/>
  </si>
  <si>
    <t>30104</t>
    <phoneticPr fontId="2" type="noConversion"/>
  </si>
  <si>
    <t>30106</t>
    <phoneticPr fontId="2" type="noConversion"/>
  </si>
  <si>
    <t>30107</t>
    <phoneticPr fontId="2" type="noConversion"/>
  </si>
  <si>
    <t>30108</t>
    <phoneticPr fontId="2" type="noConversion"/>
  </si>
  <si>
    <t>30109</t>
    <phoneticPr fontId="2" type="noConversion"/>
  </si>
  <si>
    <t>30199</t>
    <phoneticPr fontId="2" type="noConversion"/>
  </si>
  <si>
    <t>302</t>
    <phoneticPr fontId="2" type="noConversion"/>
  </si>
  <si>
    <t>30201</t>
    <phoneticPr fontId="2" type="noConversion"/>
  </si>
  <si>
    <t>30202</t>
    <phoneticPr fontId="2" type="noConversion"/>
  </si>
  <si>
    <t>30203</t>
    <phoneticPr fontId="2" type="noConversion"/>
  </si>
  <si>
    <t>30204</t>
    <phoneticPr fontId="2" type="noConversion"/>
  </si>
  <si>
    <t>30205</t>
    <phoneticPr fontId="2" type="noConversion"/>
  </si>
  <si>
    <t>30206</t>
    <phoneticPr fontId="2" type="noConversion"/>
  </si>
  <si>
    <t>30207</t>
    <phoneticPr fontId="2" type="noConversion"/>
  </si>
  <si>
    <t>30208</t>
    <phoneticPr fontId="2" type="noConversion"/>
  </si>
  <si>
    <t>30209</t>
    <phoneticPr fontId="2" type="noConversion"/>
  </si>
  <si>
    <t>30211</t>
    <phoneticPr fontId="2" type="noConversion"/>
  </si>
  <si>
    <t>30212</t>
    <phoneticPr fontId="2" type="noConversion"/>
  </si>
  <si>
    <t>30213</t>
    <phoneticPr fontId="2" type="noConversion"/>
  </si>
  <si>
    <t>30214</t>
    <phoneticPr fontId="2" type="noConversion"/>
  </si>
  <si>
    <t>30215</t>
    <phoneticPr fontId="2" type="noConversion"/>
  </si>
  <si>
    <t>30216</t>
    <phoneticPr fontId="2" type="noConversion"/>
  </si>
  <si>
    <t>30217</t>
    <phoneticPr fontId="2" type="noConversion"/>
  </si>
  <si>
    <t>30218</t>
    <phoneticPr fontId="2" type="noConversion"/>
  </si>
  <si>
    <t>30224</t>
    <phoneticPr fontId="2" type="noConversion"/>
  </si>
  <si>
    <t>30225</t>
    <phoneticPr fontId="2" type="noConversion"/>
  </si>
  <si>
    <t>30226</t>
    <phoneticPr fontId="2" type="noConversion"/>
  </si>
  <si>
    <t>30227</t>
    <phoneticPr fontId="2" type="noConversion"/>
  </si>
  <si>
    <t>30228</t>
    <phoneticPr fontId="2" type="noConversion"/>
  </si>
  <si>
    <t>30229</t>
    <phoneticPr fontId="2" type="noConversion"/>
  </si>
  <si>
    <t>30231</t>
    <phoneticPr fontId="2" type="noConversion"/>
  </si>
  <si>
    <t>30239</t>
    <phoneticPr fontId="2" type="noConversion"/>
  </si>
  <si>
    <t>30240</t>
    <phoneticPr fontId="2" type="noConversion"/>
  </si>
  <si>
    <t>30299</t>
    <phoneticPr fontId="2" type="noConversion"/>
  </si>
  <si>
    <t>303</t>
    <phoneticPr fontId="2" type="noConversion"/>
  </si>
  <si>
    <t>30301</t>
    <phoneticPr fontId="2" type="noConversion"/>
  </si>
  <si>
    <t>30302</t>
    <phoneticPr fontId="2" type="noConversion"/>
  </si>
  <si>
    <t>30303</t>
    <phoneticPr fontId="2" type="noConversion"/>
  </si>
  <si>
    <t>30304</t>
    <phoneticPr fontId="2" type="noConversion"/>
  </si>
  <si>
    <t>30305</t>
    <phoneticPr fontId="2" type="noConversion"/>
  </si>
  <si>
    <t>30306</t>
    <phoneticPr fontId="2" type="noConversion"/>
  </si>
  <si>
    <t>30307</t>
    <phoneticPr fontId="2" type="noConversion"/>
  </si>
  <si>
    <t>30308</t>
    <phoneticPr fontId="2" type="noConversion"/>
  </si>
  <si>
    <t>30309</t>
    <phoneticPr fontId="2" type="noConversion"/>
  </si>
  <si>
    <t>30310</t>
    <phoneticPr fontId="2" type="noConversion"/>
  </si>
  <si>
    <t>30311</t>
    <phoneticPr fontId="2" type="noConversion"/>
  </si>
  <si>
    <t>30312</t>
    <phoneticPr fontId="2" type="noConversion"/>
  </si>
  <si>
    <t>30313</t>
    <phoneticPr fontId="2" type="noConversion"/>
  </si>
  <si>
    <t>30314</t>
    <phoneticPr fontId="2" type="noConversion"/>
  </si>
  <si>
    <t>30315</t>
    <phoneticPr fontId="2" type="noConversion"/>
  </si>
  <si>
    <t>30399</t>
    <phoneticPr fontId="2" type="noConversion"/>
  </si>
  <si>
    <t>309</t>
    <phoneticPr fontId="2" type="noConversion"/>
  </si>
  <si>
    <t>30901</t>
    <phoneticPr fontId="2" type="noConversion"/>
  </si>
  <si>
    <t>30902</t>
    <phoneticPr fontId="2" type="noConversion"/>
  </si>
  <si>
    <t>30903</t>
    <phoneticPr fontId="2" type="noConversion"/>
  </si>
  <si>
    <t>30905</t>
    <phoneticPr fontId="2" type="noConversion"/>
  </si>
  <si>
    <t>30906</t>
    <phoneticPr fontId="2" type="noConversion"/>
  </si>
  <si>
    <t>30907</t>
    <phoneticPr fontId="2" type="noConversion"/>
  </si>
  <si>
    <t>30908</t>
    <phoneticPr fontId="2" type="noConversion"/>
  </si>
  <si>
    <t>30913</t>
    <phoneticPr fontId="2" type="noConversion"/>
  </si>
  <si>
    <t>30919</t>
    <phoneticPr fontId="2" type="noConversion"/>
  </si>
  <si>
    <t>30999</t>
    <phoneticPr fontId="2" type="noConversion"/>
  </si>
  <si>
    <t>310</t>
    <phoneticPr fontId="2" type="noConversion"/>
  </si>
  <si>
    <t>31001</t>
    <phoneticPr fontId="2" type="noConversion"/>
  </si>
  <si>
    <t>31002</t>
    <phoneticPr fontId="2" type="noConversion"/>
  </si>
  <si>
    <t>31003</t>
    <phoneticPr fontId="2" type="noConversion"/>
  </si>
  <si>
    <t>31005</t>
    <phoneticPr fontId="2" type="noConversion"/>
  </si>
  <si>
    <t>31006</t>
    <phoneticPr fontId="2" type="noConversion"/>
  </si>
  <si>
    <t>31007</t>
    <phoneticPr fontId="2" type="noConversion"/>
  </si>
  <si>
    <t>31008</t>
    <phoneticPr fontId="2" type="noConversion"/>
  </si>
  <si>
    <t>31009</t>
    <phoneticPr fontId="2" type="noConversion"/>
  </si>
  <si>
    <t>31010</t>
    <phoneticPr fontId="2" type="noConversion"/>
  </si>
  <si>
    <t>31011</t>
    <phoneticPr fontId="2" type="noConversion"/>
  </si>
  <si>
    <t>31012</t>
    <phoneticPr fontId="2" type="noConversion"/>
  </si>
  <si>
    <t>31013</t>
    <phoneticPr fontId="2" type="noConversion"/>
  </si>
  <si>
    <t>31019</t>
    <phoneticPr fontId="2" type="noConversion"/>
  </si>
  <si>
    <t>31020</t>
    <phoneticPr fontId="2" type="noConversion"/>
  </si>
  <si>
    <t>31099</t>
    <phoneticPr fontId="2" type="noConversion"/>
  </si>
  <si>
    <t>304</t>
    <phoneticPr fontId="2" type="noConversion"/>
  </si>
  <si>
    <t>30401</t>
    <phoneticPr fontId="2" type="noConversion"/>
  </si>
  <si>
    <t>30402</t>
    <phoneticPr fontId="2" type="noConversion"/>
  </si>
  <si>
    <t>30403</t>
    <phoneticPr fontId="2" type="noConversion"/>
  </si>
  <si>
    <t>30499</t>
    <phoneticPr fontId="2" type="noConversion"/>
  </si>
  <si>
    <t>307</t>
    <phoneticPr fontId="2" type="noConversion"/>
  </si>
  <si>
    <t>30701</t>
    <phoneticPr fontId="2" type="noConversion"/>
  </si>
  <si>
    <t>30707</t>
    <phoneticPr fontId="2" type="noConversion"/>
  </si>
  <si>
    <t>399</t>
    <phoneticPr fontId="2" type="noConversion"/>
  </si>
  <si>
    <t>39906</t>
    <phoneticPr fontId="2" type="noConversion"/>
  </si>
  <si>
    <t>39907</t>
    <phoneticPr fontId="2" type="noConversion"/>
  </si>
  <si>
    <t>39999</t>
    <phoneticPr fontId="2" type="noConversion"/>
  </si>
  <si>
    <t>注：1.本表依据《政府性基金预算财政拨款收入支出决算表》（财决09表）进行批复。</t>
    <phoneticPr fontId="2" type="noConversion"/>
  </si>
  <si>
    <r>
      <t xml:space="preserve">    2.本表以“万元”为金额单位（保留两位小数）。</t>
    </r>
    <r>
      <rPr>
        <sz val="12"/>
        <rFont val="宋体"/>
        <charset val="134"/>
      </rPr>
      <t/>
    </r>
    <phoneticPr fontId="2" type="noConversion"/>
  </si>
  <si>
    <t xml:space="preserve">    3、本表反映部门本年度政府性基金预算财政拨款收入支出及结转和结余情况。</t>
    <phoneticPr fontId="9" type="noConversion"/>
  </si>
  <si>
    <t>年末结转    和结余</t>
    <phoneticPr fontId="9" type="noConversion"/>
  </si>
  <si>
    <t>注：1.本表依据《部门决算相关信息统计表》（CS05表）进行批复。</t>
    <phoneticPr fontId="2" type="noConversion"/>
  </si>
  <si>
    <t xml:space="preserve">    2.本表以“万元”为金额单位（保留两位小数）。</t>
    <phoneticPr fontId="2" type="noConversion"/>
  </si>
  <si>
    <t xml:space="preserve">    3、本表批复内容为列市级支出的“三公”经费当年安排数和上年结转数；</t>
    <phoneticPr fontId="2" type="noConversion"/>
  </si>
  <si>
    <t xml:space="preserve">    4、一般公共预算拨款支出包括经费拨款和纳入一般公共预算管理的非税收入拨款形成的支出；</t>
    <phoneticPr fontId="2" type="noConversion"/>
  </si>
  <si>
    <t xml:space="preserve">    5、注明因公出国（境）团组数和人数；当年公务用车购置数和保有量；</t>
    <phoneticPr fontId="2" type="noConversion"/>
  </si>
  <si>
    <t xml:space="preserve">    6、注明公务接待批次和人数。</t>
    <phoneticPr fontId="2" type="noConversion"/>
  </si>
  <si>
    <t>30101</t>
    <phoneticPr fontId="2" type="noConversion"/>
  </si>
  <si>
    <t>30102</t>
    <phoneticPr fontId="2" type="noConversion"/>
  </si>
  <si>
    <t>30103</t>
    <phoneticPr fontId="2" type="noConversion"/>
  </si>
  <si>
    <t>a1:I12</t>
    <phoneticPr fontId="9" type="noConversion"/>
  </si>
  <si>
    <t>a1:j23</t>
    <phoneticPr fontId="2" type="noConversion"/>
  </si>
  <si>
    <t>a1:I23</t>
    <phoneticPr fontId="2" type="noConversion"/>
  </si>
  <si>
    <t>a1:f22</t>
    <phoneticPr fontId="2" type="noConversion"/>
  </si>
  <si>
    <t>a1:f27</t>
    <phoneticPr fontId="2" type="noConversion"/>
  </si>
  <si>
    <t>收入支出决算表</t>
    <phoneticPr fontId="2" type="noConversion"/>
  </si>
  <si>
    <t>收入决算表</t>
    <phoneticPr fontId="2" type="noConversion"/>
  </si>
  <si>
    <t>财决公开02表</t>
    <phoneticPr fontId="2" type="noConversion"/>
  </si>
  <si>
    <t>支出决算表</t>
    <phoneticPr fontId="2" type="noConversion"/>
  </si>
  <si>
    <t>财决公开03表</t>
    <phoneticPr fontId="2" type="noConversion"/>
  </si>
  <si>
    <t>财政拨款收入支出决算表</t>
    <phoneticPr fontId="2" type="noConversion"/>
  </si>
  <si>
    <t>财决公开04表</t>
    <phoneticPr fontId="2" type="noConversion"/>
  </si>
  <si>
    <t>一般公共预算财政拨款支出决算表</t>
    <phoneticPr fontId="2" type="noConversion"/>
  </si>
  <si>
    <r>
      <t>财决公开</t>
    </r>
    <r>
      <rPr>
        <sz val="11"/>
        <rFont val="Times New Roman"/>
        <family val="1"/>
      </rPr>
      <t>05</t>
    </r>
    <r>
      <rPr>
        <sz val="11"/>
        <rFont val="宋体"/>
        <charset val="134"/>
      </rPr>
      <t>表</t>
    </r>
    <phoneticPr fontId="2" type="noConversion"/>
  </si>
  <si>
    <t>一般公共预算财政拨款基本支出决算表</t>
    <phoneticPr fontId="2" type="noConversion"/>
  </si>
  <si>
    <t>财决公开06表</t>
    <phoneticPr fontId="2" type="noConversion"/>
  </si>
  <si>
    <t>一般公共预算财政拨款“三公”经费支出决算表</t>
    <phoneticPr fontId="2" type="noConversion"/>
  </si>
  <si>
    <t>财决公开07表</t>
    <phoneticPr fontId="2" type="noConversion"/>
  </si>
  <si>
    <t>政府性基金预算财政拨款收入支出决算表</t>
    <phoneticPr fontId="2" type="noConversion"/>
  </si>
  <si>
    <t>财决公开08表</t>
    <phoneticPr fontId="2" type="noConversion"/>
  </si>
  <si>
    <r>
      <t>财决公开</t>
    </r>
    <r>
      <rPr>
        <sz val="10"/>
        <rFont val="Times New Roman"/>
        <family val="1"/>
      </rPr>
      <t>01</t>
    </r>
    <r>
      <rPr>
        <sz val="10"/>
        <rFont val="宋体"/>
        <charset val="134"/>
      </rPr>
      <t>表</t>
    </r>
    <phoneticPr fontId="2" type="noConversion"/>
  </si>
  <si>
    <t>2017年度部门决算公开表</t>
    <phoneticPr fontId="2" type="noConversion"/>
  </si>
</sst>
</file>

<file path=xl/styles.xml><?xml version="1.0" encoding="utf-8"?>
<styleSheet xmlns="http://schemas.openxmlformats.org/spreadsheetml/2006/main">
  <numFmts count="7">
    <numFmt numFmtId="43" formatCode="_ * #,##0.00_ ;_ * \-#,##0.00_ ;_ * &quot;-&quot;??_ ;_ @_ "/>
    <numFmt numFmtId="24" formatCode="\$#,##0_);[Red]\(\$#,##0\)"/>
    <numFmt numFmtId="184" formatCode="0.00_ "/>
    <numFmt numFmtId="185" formatCode="#,##0.00_ "/>
    <numFmt numFmtId="191" formatCode="0_ "/>
    <numFmt numFmtId="196" formatCode="0_);[Red]\(0\)"/>
    <numFmt numFmtId="198" formatCode="#,##0.00_);[Red]\(#,##0.00\)"/>
  </numFmts>
  <fonts count="62">
    <font>
      <sz val="12"/>
      <name val="宋体"/>
      <charset val="134"/>
    </font>
    <font>
      <sz val="12"/>
      <name val="宋体"/>
      <charset val="134"/>
    </font>
    <font>
      <sz val="9"/>
      <name val="宋体"/>
      <charset val="134"/>
    </font>
    <font>
      <sz val="10"/>
      <name val="宋体"/>
      <charset val="134"/>
    </font>
    <font>
      <sz val="16"/>
      <name val="宋体"/>
      <charset val="134"/>
    </font>
    <font>
      <sz val="10"/>
      <color indexed="8"/>
      <name val="宋体"/>
      <charset val="134"/>
    </font>
    <font>
      <sz val="11"/>
      <color indexed="8"/>
      <name val="宋体"/>
      <charset val="134"/>
    </font>
    <font>
      <sz val="12"/>
      <name val="宋体"/>
      <charset val="134"/>
    </font>
    <font>
      <sz val="12"/>
      <name val="宋体"/>
      <charset val="134"/>
    </font>
    <font>
      <sz val="9"/>
      <name val="宋体"/>
      <charset val="134"/>
    </font>
    <font>
      <sz val="11"/>
      <color indexed="20"/>
      <name val="宋体"/>
      <charset val="134"/>
    </font>
    <font>
      <sz val="11"/>
      <color indexed="17"/>
      <name val="宋体"/>
      <charset val="134"/>
    </font>
    <font>
      <sz val="10"/>
      <name val="Arial"/>
      <family val="2"/>
    </font>
    <font>
      <sz val="12"/>
      <name val="宋体"/>
      <charset val="134"/>
    </font>
    <font>
      <sz val="16"/>
      <name val="华文中宋"/>
      <charset val="134"/>
    </font>
    <font>
      <sz val="16"/>
      <color indexed="8"/>
      <name val="华文中宋"/>
      <charset val="134"/>
    </font>
    <font>
      <sz val="11"/>
      <name val="宋体"/>
      <charset val="134"/>
    </font>
    <font>
      <sz val="10"/>
      <color indexed="8"/>
      <name val="宋体"/>
      <charset val="134"/>
    </font>
    <font>
      <sz val="16"/>
      <name val="华文中宋"/>
      <charset val="134"/>
    </font>
    <font>
      <sz val="12"/>
      <name val="宋体"/>
      <charset val="134"/>
    </font>
    <font>
      <sz val="9"/>
      <name val="宋体"/>
      <charset val="134"/>
    </font>
    <font>
      <sz val="12"/>
      <name val="Times New Roman"/>
      <family val="1"/>
    </font>
    <font>
      <sz val="10"/>
      <name val="Times New Roman"/>
      <family val="1"/>
    </font>
    <font>
      <sz val="12"/>
      <name val="仿宋"/>
      <family val="3"/>
      <charset val="134"/>
    </font>
    <font>
      <b/>
      <sz val="18"/>
      <name val="仿宋_GB2312"/>
      <family val="3"/>
      <charset val="134"/>
    </font>
    <font>
      <sz val="10"/>
      <name val="仿宋_GB2312"/>
      <family val="3"/>
      <charset val="134"/>
    </font>
    <font>
      <sz val="11"/>
      <name val="仿宋_GB2312"/>
      <family val="3"/>
      <charset val="134"/>
    </font>
    <font>
      <sz val="12"/>
      <name val="仿宋_GB2312"/>
      <family val="3"/>
      <charset val="134"/>
    </font>
    <font>
      <sz val="12"/>
      <name val="宋体"/>
      <charset val="134"/>
    </font>
    <font>
      <sz val="20"/>
      <name val="宋体"/>
      <charset val="134"/>
    </font>
    <font>
      <sz val="12"/>
      <color indexed="8"/>
      <name val="宋体"/>
      <charset val="134"/>
    </font>
    <font>
      <sz val="12"/>
      <color indexed="20"/>
      <name val="宋体"/>
      <charset val="134"/>
    </font>
    <font>
      <sz val="12"/>
      <color indexed="17"/>
      <name val="宋体"/>
      <charset val="134"/>
    </font>
    <font>
      <sz val="14"/>
      <name val="黑体"/>
      <family val="3"/>
      <charset val="134"/>
    </font>
    <font>
      <sz val="32"/>
      <name val="华文中宋"/>
      <charset val="134"/>
    </font>
    <font>
      <sz val="24"/>
      <name val="华文中宋"/>
      <charset val="134"/>
    </font>
    <font>
      <sz val="19"/>
      <name val="华文中宋"/>
      <charset val="134"/>
    </font>
    <font>
      <sz val="20"/>
      <name val="黑体"/>
      <family val="3"/>
      <charset val="134"/>
    </font>
    <font>
      <sz val="18"/>
      <name val="黑体"/>
      <family val="3"/>
      <charset val="134"/>
    </font>
    <font>
      <sz val="11"/>
      <name val="Times New Roman"/>
      <family val="1"/>
    </font>
    <font>
      <sz val="10"/>
      <name val="宋体"/>
      <charset val="134"/>
    </font>
    <font>
      <sz val="9"/>
      <name val="宋体"/>
      <charset val="134"/>
    </font>
    <font>
      <b/>
      <sz val="12"/>
      <name val="宋体"/>
      <charset val="134"/>
    </font>
    <font>
      <b/>
      <sz val="12"/>
      <name val="宋体"/>
      <charset val="134"/>
    </font>
    <font>
      <sz val="10"/>
      <name val="宋体"/>
      <charset val="134"/>
    </font>
    <font>
      <sz val="10"/>
      <color indexed="8"/>
      <name val="宋体"/>
      <charset val="134"/>
    </font>
    <font>
      <sz val="11"/>
      <name val="宋体"/>
      <charset val="134"/>
    </font>
    <font>
      <b/>
      <sz val="10"/>
      <name val="宋体"/>
      <charset val="134"/>
    </font>
    <font>
      <sz val="12"/>
      <name val="宋体"/>
      <charset val="134"/>
    </font>
    <font>
      <sz val="11"/>
      <color indexed="63"/>
      <name val="Arial"/>
      <family val="2"/>
    </font>
    <font>
      <sz val="12"/>
      <color indexed="9"/>
      <name val="宋体"/>
      <charset val="134"/>
    </font>
    <font>
      <sz val="16"/>
      <color indexed="9"/>
      <name val="宋体"/>
      <charset val="134"/>
    </font>
    <font>
      <sz val="10"/>
      <color indexed="9"/>
      <name val="宋体"/>
      <charset val="134"/>
    </font>
    <font>
      <sz val="11"/>
      <color indexed="9"/>
      <name val="宋体"/>
      <charset val="134"/>
    </font>
    <font>
      <b/>
      <sz val="12"/>
      <color indexed="9"/>
      <name val="宋体"/>
      <charset val="134"/>
    </font>
    <font>
      <sz val="12"/>
      <color indexed="9"/>
      <name val="宋体"/>
      <charset val="134"/>
    </font>
    <font>
      <sz val="12"/>
      <color indexed="9"/>
      <name val="宋体"/>
      <charset val="134"/>
    </font>
    <font>
      <sz val="16"/>
      <name val="宋体"/>
      <charset val="134"/>
    </font>
    <font>
      <sz val="20"/>
      <name val="华文中宋"/>
      <charset val="134"/>
    </font>
    <font>
      <b/>
      <sz val="12"/>
      <color indexed="81"/>
      <name val="仿宋"/>
      <family val="3"/>
      <charset val="134"/>
    </font>
    <font>
      <sz val="12"/>
      <color indexed="12"/>
      <name val="宋体"/>
      <charset val="134"/>
    </font>
    <font>
      <sz val="11"/>
      <color theme="1"/>
      <name val="宋体"/>
      <charset val="134"/>
    </font>
  </fonts>
  <fills count="8">
    <fill>
      <patternFill patternType="none"/>
    </fill>
    <fill>
      <patternFill patternType="gray125"/>
    </fill>
    <fill>
      <patternFill patternType="solid">
        <fgColor indexed="45"/>
      </patternFill>
    </fill>
    <fill>
      <patternFill patternType="solid">
        <fgColor indexed="42"/>
      </patternFill>
    </fill>
    <fill>
      <patternFill patternType="solid">
        <fgColor indexed="45"/>
        <bgColor indexed="64"/>
      </patternFill>
    </fill>
    <fill>
      <patternFill patternType="solid">
        <fgColor indexed="42"/>
        <bgColor indexed="64"/>
      </patternFill>
    </fill>
    <fill>
      <patternFill patternType="solid">
        <fgColor indexed="9"/>
        <bgColor indexed="64"/>
      </patternFill>
    </fill>
    <fill>
      <patternFill patternType="solid">
        <fgColor indexed="5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2">
    <xf numFmtId="0" fontId="0" fillId="0" borderId="0"/>
    <xf numFmtId="0" fontId="10" fillId="4" borderId="0" applyNumberFormat="0" applyBorder="0" applyAlignment="0" applyProtection="0">
      <alignment vertical="center"/>
    </xf>
    <xf numFmtId="0" fontId="10" fillId="2"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 fillId="0" borderId="0"/>
    <xf numFmtId="0" fontId="1" fillId="0" borderId="0"/>
    <xf numFmtId="0" fontId="61" fillId="0" borderId="0">
      <alignment vertical="center"/>
    </xf>
    <xf numFmtId="0" fontId="7" fillId="0" borderId="0"/>
    <xf numFmtId="0" fontId="13" fillId="0" borderId="0"/>
    <xf numFmtId="0" fontId="1" fillId="0" borderId="0"/>
    <xf numFmtId="0" fontId="8" fillId="0" borderId="0">
      <alignment vertical="center"/>
    </xf>
    <xf numFmtId="0" fontId="8" fillId="0" borderId="0"/>
    <xf numFmtId="0" fontId="13" fillId="0" borderId="0"/>
    <xf numFmtId="0" fontId="2" fillId="0" borderId="0"/>
    <xf numFmtId="0" fontId="1" fillId="0" borderId="0">
      <alignment vertical="center"/>
    </xf>
    <xf numFmtId="0" fontId="1" fillId="0" borderId="0">
      <alignment vertical="center"/>
    </xf>
    <xf numFmtId="0" fontId="2" fillId="0" borderId="0"/>
    <xf numFmtId="0" fontId="1" fillId="0" borderId="0"/>
    <xf numFmtId="0" fontId="1" fillId="0" borderId="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32" fillId="3"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xf numFmtId="0" fontId="21" fillId="0" borderId="0"/>
  </cellStyleXfs>
  <cellXfs count="237">
    <xf numFmtId="0" fontId="0" fillId="0" borderId="0" xfId="0"/>
    <xf numFmtId="0" fontId="33" fillId="0" borderId="0" xfId="18" applyFont="1" applyBorder="1" applyAlignment="1" applyProtection="1">
      <alignment horizontal="left" vertical="center"/>
      <protection hidden="1"/>
    </xf>
    <xf numFmtId="0" fontId="1" fillId="0" borderId="0" xfId="18" applyBorder="1" applyAlignment="1" applyProtection="1">
      <alignment horizontal="left" vertical="center"/>
      <protection hidden="1"/>
    </xf>
    <xf numFmtId="0" fontId="1" fillId="0" borderId="0" xfId="21" applyProtection="1">
      <protection hidden="1"/>
    </xf>
    <xf numFmtId="0" fontId="35" fillId="0" borderId="0" xfId="18" applyFont="1" applyFill="1" applyBorder="1" applyAlignment="1" applyProtection="1">
      <alignment vertical="center"/>
      <protection hidden="1"/>
    </xf>
    <xf numFmtId="0" fontId="48" fillId="0" borderId="0" xfId="21" applyFont="1" applyProtection="1">
      <protection hidden="1"/>
    </xf>
    <xf numFmtId="0" fontId="35" fillId="0" borderId="0" xfId="18" applyFont="1" applyFill="1" applyBorder="1" applyAlignment="1" applyProtection="1">
      <alignment horizontal="center" vertical="center"/>
      <protection hidden="1"/>
    </xf>
    <xf numFmtId="0" fontId="37" fillId="0" borderId="0" xfId="18" applyFont="1" applyFill="1" applyBorder="1" applyAlignment="1" applyProtection="1">
      <alignment vertical="center"/>
      <protection hidden="1"/>
    </xf>
    <xf numFmtId="0" fontId="38" fillId="0" borderId="0" xfId="18" applyFont="1" applyFill="1" applyBorder="1" applyAlignment="1" applyProtection="1">
      <alignment vertical="center"/>
      <protection hidden="1"/>
    </xf>
    <xf numFmtId="0" fontId="1" fillId="0" borderId="0" xfId="18" applyAlignment="1" applyProtection="1">
      <alignment horizontal="left" vertical="center"/>
      <protection hidden="1"/>
    </xf>
    <xf numFmtId="0" fontId="4" fillId="0" borderId="0" xfId="19" applyFont="1" applyBorder="1" applyAlignment="1" applyProtection="1">
      <alignment horizontal="right" vertical="center"/>
      <protection hidden="1"/>
    </xf>
    <xf numFmtId="0" fontId="4" fillId="0" borderId="0" xfId="19" applyFont="1" applyAlignment="1" applyProtection="1">
      <alignment horizontal="right" vertical="center"/>
      <protection hidden="1"/>
    </xf>
    <xf numFmtId="0" fontId="1" fillId="6" borderId="0" xfId="19" applyFill="1" applyAlignment="1" applyProtection="1">
      <alignment horizontal="right" vertical="center"/>
      <protection hidden="1"/>
    </xf>
    <xf numFmtId="196" fontId="1" fillId="6" borderId="0" xfId="19" applyNumberFormat="1" applyFill="1" applyAlignment="1" applyProtection="1">
      <alignment horizontal="right" vertical="center"/>
      <protection hidden="1"/>
    </xf>
    <xf numFmtId="0" fontId="5" fillId="6" borderId="0" xfId="19" applyFont="1" applyFill="1" applyAlignment="1" applyProtection="1">
      <alignment horizontal="right" vertical="center"/>
      <protection hidden="1"/>
    </xf>
    <xf numFmtId="0" fontId="1" fillId="0" borderId="0" xfId="19" applyBorder="1" applyAlignment="1" applyProtection="1">
      <alignment horizontal="right" vertical="center"/>
      <protection hidden="1"/>
    </xf>
    <xf numFmtId="0" fontId="1" fillId="0" borderId="0" xfId="19" applyAlignment="1" applyProtection="1">
      <alignment horizontal="right" vertical="center"/>
      <protection hidden="1"/>
    </xf>
    <xf numFmtId="0" fontId="49" fillId="0" borderId="0" xfId="0" applyFont="1" applyProtection="1">
      <protection hidden="1"/>
    </xf>
    <xf numFmtId="184" fontId="1" fillId="6" borderId="1" xfId="19" quotePrefix="1" applyNumberFormat="1" applyFont="1" applyFill="1" applyBorder="1" applyAlignment="1" applyProtection="1">
      <alignment horizontal="center" vertical="center"/>
      <protection hidden="1"/>
    </xf>
    <xf numFmtId="0" fontId="3" fillId="0" borderId="0" xfId="19" applyFont="1" applyBorder="1" applyAlignment="1" applyProtection="1">
      <alignment horizontal="right" vertical="center"/>
      <protection hidden="1"/>
    </xf>
    <xf numFmtId="0" fontId="3" fillId="0" borderId="0" xfId="19" applyFont="1" applyAlignment="1" applyProtection="1">
      <alignment horizontal="right" vertical="center"/>
      <protection hidden="1"/>
    </xf>
    <xf numFmtId="184" fontId="3" fillId="6" borderId="1" xfId="19" quotePrefix="1" applyNumberFormat="1" applyFont="1" applyFill="1" applyBorder="1" applyAlignment="1" applyProtection="1">
      <alignment horizontal="center" vertical="center"/>
      <protection hidden="1"/>
    </xf>
    <xf numFmtId="184" fontId="1" fillId="6" borderId="1" xfId="19" applyNumberFormat="1" applyFont="1" applyFill="1" applyBorder="1" applyAlignment="1" applyProtection="1">
      <alignment horizontal="center" vertical="center"/>
      <protection hidden="1"/>
    </xf>
    <xf numFmtId="196" fontId="3" fillId="6" borderId="1" xfId="19" quotePrefix="1" applyNumberFormat="1" applyFont="1" applyFill="1" applyBorder="1" applyAlignment="1" applyProtection="1">
      <alignment horizontal="center" vertical="center"/>
      <protection hidden="1"/>
    </xf>
    <xf numFmtId="196" fontId="1" fillId="6" borderId="1" xfId="19" applyNumberFormat="1" applyFont="1" applyFill="1" applyBorder="1" applyAlignment="1" applyProtection="1">
      <alignment horizontal="center" vertical="center"/>
      <protection hidden="1"/>
    </xf>
    <xf numFmtId="184" fontId="3" fillId="0" borderId="1" xfId="19" quotePrefix="1" applyNumberFormat="1" applyFont="1" applyFill="1" applyBorder="1" applyAlignment="1" applyProtection="1">
      <alignment horizontal="left" vertical="center"/>
      <protection hidden="1"/>
    </xf>
    <xf numFmtId="184" fontId="44" fillId="6" borderId="1" xfId="19" quotePrefix="1" applyNumberFormat="1" applyFont="1" applyFill="1" applyBorder="1" applyAlignment="1" applyProtection="1">
      <alignment horizontal="center" vertical="center"/>
      <protection hidden="1"/>
    </xf>
    <xf numFmtId="43" fontId="44" fillId="0" borderId="1" xfId="19" applyNumberFormat="1" applyFont="1" applyFill="1" applyBorder="1" applyAlignment="1" applyProtection="1">
      <alignment horizontal="right" vertical="center"/>
      <protection hidden="1"/>
    </xf>
    <xf numFmtId="184" fontId="44" fillId="6" borderId="1" xfId="19" applyNumberFormat="1" applyFont="1" applyFill="1" applyBorder="1" applyAlignment="1" applyProtection="1">
      <alignment horizontal="left" vertical="center"/>
      <protection hidden="1"/>
    </xf>
    <xf numFmtId="196" fontId="44" fillId="6" borderId="1" xfId="19" quotePrefix="1" applyNumberFormat="1" applyFont="1" applyFill="1" applyBorder="1" applyAlignment="1" applyProtection="1">
      <alignment vertical="center"/>
      <protection hidden="1"/>
    </xf>
    <xf numFmtId="0" fontId="3" fillId="0" borderId="0" xfId="19" applyFont="1" applyBorder="1" applyAlignment="1" applyProtection="1">
      <alignment vertical="center"/>
      <protection hidden="1"/>
    </xf>
    <xf numFmtId="0" fontId="3" fillId="0" borderId="0" xfId="19" applyFont="1" applyBorder="1" applyAlignment="1" applyProtection="1">
      <alignment horizontal="left" vertical="center"/>
      <protection hidden="1"/>
    </xf>
    <xf numFmtId="0" fontId="3" fillId="0" borderId="0" xfId="19" applyFont="1" applyAlignment="1" applyProtection="1">
      <alignment horizontal="left" vertical="center"/>
      <protection hidden="1"/>
    </xf>
    <xf numFmtId="184" fontId="44" fillId="0" borderId="1" xfId="19" applyNumberFormat="1" applyFont="1" applyFill="1" applyBorder="1" applyAlignment="1" applyProtection="1">
      <alignment horizontal="right" vertical="center"/>
      <protection hidden="1"/>
    </xf>
    <xf numFmtId="184" fontId="44" fillId="0" borderId="1" xfId="19" applyNumberFormat="1" applyFont="1" applyFill="1" applyBorder="1" applyAlignment="1" applyProtection="1">
      <alignment horizontal="left" vertical="center"/>
      <protection hidden="1"/>
    </xf>
    <xf numFmtId="184" fontId="44" fillId="0" borderId="1" xfId="19" quotePrefix="1" applyNumberFormat="1" applyFont="1" applyFill="1" applyBorder="1" applyAlignment="1" applyProtection="1">
      <alignment vertical="center"/>
      <protection hidden="1"/>
    </xf>
    <xf numFmtId="184" fontId="47" fillId="6" borderId="1" xfId="19" quotePrefix="1" applyNumberFormat="1" applyFont="1" applyFill="1" applyBorder="1" applyAlignment="1" applyProtection="1">
      <alignment horizontal="center" vertical="center"/>
      <protection hidden="1"/>
    </xf>
    <xf numFmtId="43" fontId="47" fillId="0" borderId="1" xfId="19" applyNumberFormat="1" applyFont="1" applyFill="1" applyBorder="1" applyAlignment="1" applyProtection="1">
      <alignment horizontal="right" vertical="center"/>
      <protection hidden="1"/>
    </xf>
    <xf numFmtId="196" fontId="47" fillId="6" borderId="1" xfId="19" quotePrefix="1" applyNumberFormat="1" applyFont="1" applyFill="1" applyBorder="1" applyAlignment="1" applyProtection="1">
      <alignment vertical="center"/>
      <protection hidden="1"/>
    </xf>
    <xf numFmtId="4" fontId="47" fillId="0" borderId="1" xfId="19" quotePrefix="1" applyNumberFormat="1" applyFont="1" applyFill="1" applyBorder="1" applyAlignment="1" applyProtection="1">
      <alignment vertical="center"/>
      <protection hidden="1"/>
    </xf>
    <xf numFmtId="0" fontId="43" fillId="0" borderId="0" xfId="19" applyFont="1" applyBorder="1" applyAlignment="1" applyProtection="1">
      <alignment horizontal="right" vertical="center"/>
      <protection hidden="1"/>
    </xf>
    <xf numFmtId="0" fontId="43" fillId="0" borderId="0" xfId="19" applyFont="1" applyAlignment="1" applyProtection="1">
      <alignment horizontal="right" vertical="center"/>
      <protection hidden="1"/>
    </xf>
    <xf numFmtId="0" fontId="44" fillId="0" borderId="0" xfId="0" applyFont="1" applyFill="1" applyAlignment="1" applyProtection="1">
      <alignment vertical="center"/>
      <protection hidden="1"/>
    </xf>
    <xf numFmtId="0" fontId="44" fillId="0" borderId="0" xfId="19" applyFont="1" applyAlignment="1" applyProtection="1">
      <alignment horizontal="right" vertical="center"/>
      <protection hidden="1"/>
    </xf>
    <xf numFmtId="196" fontId="44" fillId="0" borderId="0" xfId="19" applyNumberFormat="1" applyFont="1" applyAlignment="1" applyProtection="1">
      <alignment horizontal="right" vertical="center"/>
      <protection hidden="1"/>
    </xf>
    <xf numFmtId="0" fontId="44" fillId="0" borderId="0" xfId="0" applyFont="1" applyAlignment="1" applyProtection="1">
      <alignment vertical="center"/>
      <protection hidden="1"/>
    </xf>
    <xf numFmtId="196" fontId="1" fillId="0" borderId="0" xfId="19" applyNumberFormat="1" applyAlignment="1" applyProtection="1">
      <alignment horizontal="right" vertical="center"/>
      <protection hidden="1"/>
    </xf>
    <xf numFmtId="191" fontId="50" fillId="0" borderId="0" xfId="0" applyNumberFormat="1" applyFont="1" applyAlignment="1" applyProtection="1">
      <alignment horizontal="left" vertical="center"/>
      <protection hidden="1"/>
    </xf>
    <xf numFmtId="0" fontId="51" fillId="0" borderId="0" xfId="0" applyFont="1" applyAlignment="1" applyProtection="1">
      <alignment horizontal="right" vertical="center"/>
      <protection hidden="1"/>
    </xf>
    <xf numFmtId="0" fontId="51" fillId="0" borderId="0" xfId="0" applyFont="1" applyAlignment="1" applyProtection="1">
      <alignment horizontal="left" vertical="center"/>
      <protection hidden="1"/>
    </xf>
    <xf numFmtId="0" fontId="4" fillId="0" borderId="0" xfId="0" applyFont="1" applyAlignment="1" applyProtection="1">
      <alignment horizontal="right" vertical="center"/>
      <protection hidden="1"/>
    </xf>
    <xf numFmtId="0" fontId="30" fillId="6" borderId="0" xfId="19" applyFont="1" applyFill="1" applyAlignment="1" applyProtection="1">
      <alignment horizontal="left" vertical="center"/>
      <protection hidden="1"/>
    </xf>
    <xf numFmtId="0" fontId="0" fillId="6" borderId="0" xfId="0" applyFill="1" applyAlignment="1" applyProtection="1">
      <alignment horizontal="right" vertical="center"/>
      <protection hidden="1"/>
    </xf>
    <xf numFmtId="0" fontId="50"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0" fontId="5" fillId="6" borderId="0" xfId="0" applyFont="1" applyFill="1" applyAlignment="1" applyProtection="1">
      <alignment horizontal="center" vertical="center"/>
      <protection hidden="1"/>
    </xf>
    <xf numFmtId="0" fontId="3" fillId="0" borderId="0" xfId="0" applyFont="1" applyFill="1" applyAlignment="1" applyProtection="1">
      <alignment vertical="center"/>
      <protection hidden="1"/>
    </xf>
    <xf numFmtId="0" fontId="44" fillId="6" borderId="0" xfId="0" applyFont="1" applyFill="1" applyAlignment="1" applyProtection="1">
      <alignment horizontal="right" vertical="center"/>
      <protection hidden="1"/>
    </xf>
    <xf numFmtId="0" fontId="45" fillId="6" borderId="0" xfId="0" applyFont="1" applyFill="1" applyAlignment="1" applyProtection="1">
      <alignment horizontal="center" vertical="center"/>
      <protection hidden="1"/>
    </xf>
    <xf numFmtId="0" fontId="45" fillId="6" borderId="0" xfId="19" applyFont="1" applyFill="1" applyAlignment="1" applyProtection="1">
      <alignment horizontal="right" vertical="center"/>
      <protection hidden="1"/>
    </xf>
    <xf numFmtId="0" fontId="52" fillId="0" borderId="0" xfId="0" applyFont="1" applyAlignment="1" applyProtection="1">
      <alignment horizontal="right" vertical="center"/>
      <protection hidden="1"/>
    </xf>
    <xf numFmtId="0" fontId="44" fillId="0" borderId="0" xfId="0" applyFont="1" applyAlignment="1" applyProtection="1">
      <alignment horizontal="right" vertical="center"/>
      <protection hidden="1"/>
    </xf>
    <xf numFmtId="0" fontId="45" fillId="6" borderId="0" xfId="19" applyFont="1" applyFill="1" applyAlignment="1" applyProtection="1">
      <alignment horizontal="left" vertical="center"/>
      <protection hidden="1"/>
    </xf>
    <xf numFmtId="0" fontId="44" fillId="6" borderId="0" xfId="0" applyFont="1" applyFill="1" applyAlignment="1" applyProtection="1">
      <alignment horizontal="left" vertical="center"/>
      <protection hidden="1"/>
    </xf>
    <xf numFmtId="191" fontId="50" fillId="0" borderId="0" xfId="0" applyNumberFormat="1" applyFont="1" applyBorder="1" applyAlignment="1" applyProtection="1">
      <alignment horizontal="left" vertical="center" wrapText="1"/>
      <protection hidden="1"/>
    </xf>
    <xf numFmtId="0" fontId="50" fillId="0" borderId="0" xfId="0" applyFont="1" applyAlignment="1" applyProtection="1">
      <alignment horizontal="right" vertical="center" wrapText="1"/>
      <protection hidden="1"/>
    </xf>
    <xf numFmtId="0" fontId="0" fillId="0" borderId="0" xfId="0" applyAlignment="1" applyProtection="1">
      <alignment horizontal="right" vertical="center" wrapText="1"/>
      <protection hidden="1"/>
    </xf>
    <xf numFmtId="0" fontId="50" fillId="0" borderId="0" xfId="0" applyFont="1" applyFill="1" applyAlignment="1" applyProtection="1">
      <alignment vertical="center"/>
      <protection hidden="1"/>
    </xf>
    <xf numFmtId="0" fontId="1" fillId="0" borderId="0" xfId="0" applyFont="1" applyBorder="1" applyAlignment="1" applyProtection="1">
      <alignment vertical="center"/>
      <protection hidden="1"/>
    </xf>
    <xf numFmtId="184" fontId="0" fillId="6" borderId="1" xfId="0" quotePrefix="1" applyNumberFormat="1" applyFill="1" applyBorder="1" applyAlignment="1" applyProtection="1">
      <alignment horizontal="center" vertical="center"/>
      <protection hidden="1"/>
    </xf>
    <xf numFmtId="49" fontId="0" fillId="6" borderId="1" xfId="0" applyNumberFormat="1" applyFill="1" applyBorder="1" applyAlignment="1" applyProtection="1">
      <alignment horizontal="center" vertical="center"/>
      <protection hidden="1"/>
    </xf>
    <xf numFmtId="191" fontId="50" fillId="0" borderId="0" xfId="0" applyNumberFormat="1" applyFont="1" applyBorder="1" applyAlignment="1" applyProtection="1">
      <alignment horizontal="left" vertical="center"/>
      <protection hidden="1"/>
    </xf>
    <xf numFmtId="43" fontId="46" fillId="0" borderId="1" xfId="0" applyNumberFormat="1" applyFont="1" applyFill="1" applyBorder="1" applyAlignment="1" applyProtection="1">
      <alignment horizontal="right" vertical="center"/>
      <protection hidden="1"/>
    </xf>
    <xf numFmtId="185" fontId="46" fillId="6" borderId="0" xfId="0" applyNumberFormat="1" applyFont="1" applyFill="1" applyBorder="1" applyAlignment="1" applyProtection="1">
      <alignment horizontal="right" vertical="center"/>
      <protection hidden="1"/>
    </xf>
    <xf numFmtId="4" fontId="50" fillId="0" borderId="0" xfId="0" applyNumberFormat="1" applyFont="1" applyAlignment="1" applyProtection="1">
      <alignment horizontal="right" vertical="center"/>
      <protection hidden="1"/>
    </xf>
    <xf numFmtId="0" fontId="50" fillId="0" borderId="0" xfId="0" applyFont="1" applyAlignment="1" applyProtection="1">
      <alignment vertical="center"/>
      <protection hidden="1"/>
    </xf>
    <xf numFmtId="185" fontId="0" fillId="6" borderId="0" xfId="0" applyNumberFormat="1" applyFill="1" applyBorder="1" applyAlignment="1" applyProtection="1">
      <alignment horizontal="right" vertical="center"/>
      <protection hidden="1"/>
    </xf>
    <xf numFmtId="0" fontId="50" fillId="0" borderId="0" xfId="0" applyFont="1" applyFill="1" applyAlignment="1" applyProtection="1">
      <alignment horizontal="right" vertical="center"/>
      <protection locked="0"/>
    </xf>
    <xf numFmtId="0" fontId="30" fillId="6" borderId="0" xfId="0" applyFont="1" applyFill="1" applyAlignment="1" applyProtection="1">
      <alignment horizontal="right" vertical="center"/>
      <protection hidden="1"/>
    </xf>
    <xf numFmtId="0" fontId="5" fillId="6" borderId="0" xfId="19" applyFont="1" applyFill="1" applyAlignment="1" applyProtection="1">
      <alignment horizontal="left" vertical="center"/>
      <protection hidden="1"/>
    </xf>
    <xf numFmtId="0" fontId="50" fillId="0" borderId="0" xfId="0" applyFont="1" applyBorder="1" applyAlignment="1" applyProtection="1">
      <alignment horizontal="right" vertical="center" wrapText="1"/>
      <protection hidden="1"/>
    </xf>
    <xf numFmtId="49" fontId="1" fillId="6" borderId="1" xfId="0" quotePrefix="1" applyNumberFormat="1" applyFont="1" applyFill="1" applyBorder="1" applyAlignment="1" applyProtection="1">
      <alignment horizontal="center" vertical="center"/>
      <protection hidden="1"/>
    </xf>
    <xf numFmtId="49" fontId="1" fillId="6" borderId="1" xfId="0" applyNumberFormat="1" applyFont="1" applyFill="1" applyBorder="1" applyAlignment="1" applyProtection="1">
      <alignment horizontal="center" vertical="center"/>
      <protection hidden="1"/>
    </xf>
    <xf numFmtId="49" fontId="50" fillId="0" borderId="0" xfId="0" applyNumberFormat="1" applyFont="1" applyBorder="1" applyAlignment="1" applyProtection="1">
      <alignment horizontal="right" vertical="center"/>
      <protection hidden="1"/>
    </xf>
    <xf numFmtId="49" fontId="50" fillId="0" borderId="0" xfId="0" applyNumberFormat="1" applyFont="1" applyAlignment="1" applyProtection="1">
      <alignment horizontal="right" vertical="center"/>
      <protection hidden="1"/>
    </xf>
    <xf numFmtId="0" fontId="50" fillId="0" borderId="0" xfId="0" applyFont="1" applyAlignment="1" applyProtection="1">
      <alignment horizontal="left" vertical="center"/>
      <protection hidden="1"/>
    </xf>
    <xf numFmtId="49" fontId="0" fillId="0" borderId="0" xfId="0" applyNumberFormat="1" applyAlignment="1" applyProtection="1">
      <alignment horizontal="right" vertical="center"/>
      <protection hidden="1"/>
    </xf>
    <xf numFmtId="43" fontId="0" fillId="0" borderId="1" xfId="0" applyNumberFormat="1" applyFill="1" applyBorder="1" applyAlignment="1" applyProtection="1">
      <alignment horizontal="right" vertical="center"/>
      <protection hidden="1"/>
    </xf>
    <xf numFmtId="0" fontId="50" fillId="0" borderId="0" xfId="0" applyFont="1" applyBorder="1" applyAlignment="1" applyProtection="1">
      <alignment horizontal="right" vertical="center"/>
      <protection hidden="1"/>
    </xf>
    <xf numFmtId="0" fontId="50" fillId="0" borderId="0" xfId="0" applyFont="1" applyAlignment="1" applyProtection="1">
      <alignment horizontal="right" vertical="center"/>
      <protection locked="0"/>
    </xf>
    <xf numFmtId="184" fontId="16" fillId="6" borderId="1" xfId="19" quotePrefix="1" applyNumberFormat="1" applyFont="1" applyFill="1" applyBorder="1" applyAlignment="1" applyProtection="1">
      <alignment horizontal="center" vertical="center"/>
      <protection hidden="1"/>
    </xf>
    <xf numFmtId="184" fontId="46" fillId="6" borderId="1" xfId="19" quotePrefix="1" applyNumberFormat="1" applyFont="1" applyFill="1" applyBorder="1" applyAlignment="1" applyProtection="1">
      <alignment horizontal="center" vertical="center"/>
      <protection hidden="1"/>
    </xf>
    <xf numFmtId="184" fontId="46" fillId="6" borderId="1" xfId="19" applyNumberFormat="1" applyFont="1" applyFill="1" applyBorder="1" applyAlignment="1" applyProtection="1">
      <alignment horizontal="center" vertical="center"/>
      <protection hidden="1"/>
    </xf>
    <xf numFmtId="49" fontId="46" fillId="6" borderId="1" xfId="19" applyNumberFormat="1" applyFont="1" applyFill="1" applyBorder="1" applyAlignment="1" applyProtection="1">
      <alignment horizontal="center" vertical="center" wrapText="1"/>
      <protection hidden="1"/>
    </xf>
    <xf numFmtId="49" fontId="1" fillId="6" borderId="1" xfId="19" quotePrefix="1" applyNumberFormat="1" applyFont="1" applyFill="1" applyBorder="1" applyAlignment="1" applyProtection="1">
      <alignment horizontal="center" vertical="center"/>
      <protection hidden="1"/>
    </xf>
    <xf numFmtId="4" fontId="44" fillId="0" borderId="1" xfId="19" applyNumberFormat="1" applyFont="1" applyFill="1" applyBorder="1" applyAlignment="1" applyProtection="1">
      <alignment horizontal="right" vertical="center"/>
      <protection hidden="1"/>
    </xf>
    <xf numFmtId="0" fontId="44" fillId="6" borderId="1" xfId="19" quotePrefix="1" applyNumberFormat="1" applyFont="1" applyFill="1" applyBorder="1" applyAlignment="1" applyProtection="1">
      <alignment horizontal="center" vertical="center"/>
      <protection hidden="1"/>
    </xf>
    <xf numFmtId="43" fontId="44" fillId="6" borderId="1" xfId="19" quotePrefix="1" applyNumberFormat="1" applyFont="1" applyFill="1" applyBorder="1" applyAlignment="1" applyProtection="1">
      <alignment horizontal="center" vertical="center"/>
      <protection hidden="1"/>
    </xf>
    <xf numFmtId="184" fontId="44" fillId="6" borderId="1" xfId="19" quotePrefix="1" applyNumberFormat="1" applyFont="1" applyFill="1" applyBorder="1" applyAlignment="1" applyProtection="1">
      <alignment horizontal="left" vertical="center"/>
      <protection hidden="1"/>
    </xf>
    <xf numFmtId="4" fontId="44" fillId="0" borderId="1" xfId="19" applyNumberFormat="1" applyFont="1" applyFill="1" applyBorder="1" applyAlignment="1" applyProtection="1">
      <alignment horizontal="left" vertical="center"/>
      <protection hidden="1"/>
    </xf>
    <xf numFmtId="184" fontId="47" fillId="0" borderId="1" xfId="19" quotePrefix="1" applyNumberFormat="1" applyFont="1" applyFill="1" applyBorder="1" applyAlignment="1" applyProtection="1">
      <alignment horizontal="center" vertical="center"/>
      <protection hidden="1"/>
    </xf>
    <xf numFmtId="4" fontId="47" fillId="0" borderId="1" xfId="19" applyNumberFormat="1" applyFont="1" applyFill="1" applyBorder="1" applyAlignment="1" applyProtection="1">
      <alignment horizontal="right" vertical="center"/>
      <protection hidden="1"/>
    </xf>
    <xf numFmtId="43" fontId="47" fillId="6" borderId="1" xfId="19" quotePrefix="1" applyNumberFormat="1" applyFont="1" applyFill="1" applyBorder="1" applyAlignment="1" applyProtection="1">
      <alignment horizontal="center" vertical="center"/>
      <protection hidden="1"/>
    </xf>
    <xf numFmtId="43" fontId="47" fillId="0" borderId="1" xfId="19" quotePrefix="1" applyNumberFormat="1" applyFont="1" applyFill="1" applyBorder="1" applyAlignment="1" applyProtection="1">
      <alignment vertical="center"/>
      <protection hidden="1"/>
    </xf>
    <xf numFmtId="184" fontId="44" fillId="0" borderId="1" xfId="19" applyNumberFormat="1" applyFont="1" applyFill="1" applyBorder="1" applyAlignment="1" applyProtection="1">
      <alignment horizontal="center" vertical="center"/>
      <protection hidden="1"/>
    </xf>
    <xf numFmtId="43" fontId="44" fillId="0" borderId="1" xfId="19" quotePrefix="1" applyNumberFormat="1" applyFont="1" applyFill="1" applyBorder="1" applyAlignment="1" applyProtection="1">
      <alignment vertical="center"/>
      <protection hidden="1"/>
    </xf>
    <xf numFmtId="0" fontId="44" fillId="0" borderId="0" xfId="19" applyFont="1" applyAlignment="1" applyProtection="1">
      <alignment horizontal="left" vertical="center"/>
      <protection hidden="1"/>
    </xf>
    <xf numFmtId="0" fontId="50" fillId="6" borderId="0" xfId="22" applyFont="1" applyFill="1" applyAlignment="1" applyProtection="1">
      <alignment vertical="center" wrapText="1"/>
      <protection hidden="1"/>
    </xf>
    <xf numFmtId="0" fontId="51" fillId="6" borderId="0" xfId="22" applyFont="1" applyFill="1" applyAlignment="1" applyProtection="1">
      <alignment vertical="center" wrapText="1"/>
      <protection hidden="1"/>
    </xf>
    <xf numFmtId="0" fontId="4" fillId="6" borderId="0" xfId="22" applyFont="1" applyFill="1" applyAlignment="1" applyProtection="1">
      <alignment vertical="center" wrapText="1"/>
      <protection hidden="1"/>
    </xf>
    <xf numFmtId="0" fontId="3" fillId="6" borderId="0" xfId="22" applyFont="1" applyFill="1" applyAlignment="1" applyProtection="1">
      <alignment horizontal="center" vertical="center" wrapText="1"/>
      <protection hidden="1"/>
    </xf>
    <xf numFmtId="0" fontId="40" fillId="6" borderId="0" xfId="22" applyFont="1" applyFill="1" applyAlignment="1" applyProtection="1">
      <alignment horizontal="center" vertical="center" wrapText="1"/>
      <protection hidden="1"/>
    </xf>
    <xf numFmtId="0" fontId="3" fillId="6" borderId="0" xfId="22" applyFont="1" applyFill="1" applyAlignment="1" applyProtection="1">
      <alignment vertical="center" wrapText="1"/>
      <protection hidden="1"/>
    </xf>
    <xf numFmtId="0" fontId="52" fillId="6" borderId="0" xfId="22" applyFont="1" applyFill="1" applyAlignment="1" applyProtection="1">
      <alignment vertical="center" wrapText="1"/>
      <protection hidden="1"/>
    </xf>
    <xf numFmtId="0" fontId="3" fillId="6" borderId="0" xfId="22" applyFont="1" applyFill="1" applyBorder="1" applyAlignment="1" applyProtection="1">
      <alignment vertical="center" wrapText="1"/>
      <protection hidden="1"/>
    </xf>
    <xf numFmtId="0" fontId="3" fillId="0" borderId="0" xfId="0" applyFont="1" applyAlignment="1" applyProtection="1">
      <alignment vertical="center"/>
      <protection hidden="1"/>
    </xf>
    <xf numFmtId="0" fontId="44" fillId="0" borderId="0" xfId="22" applyFont="1" applyAlignment="1" applyProtection="1">
      <alignment horizontal="left" vertical="center"/>
      <protection hidden="1"/>
    </xf>
    <xf numFmtId="0" fontId="1" fillId="0" borderId="1" xfId="22" applyFont="1" applyBorder="1" applyAlignment="1" applyProtection="1">
      <alignment horizontal="center" vertical="center" wrapText="1"/>
      <protection hidden="1"/>
    </xf>
    <xf numFmtId="0" fontId="50" fillId="0" borderId="0" xfId="22" applyFont="1" applyAlignment="1" applyProtection="1">
      <alignment horizontal="center" vertical="center" wrapText="1"/>
      <protection hidden="1"/>
    </xf>
    <xf numFmtId="0" fontId="1" fillId="0" borderId="0" xfId="22" applyFont="1" applyAlignment="1" applyProtection="1">
      <alignment horizontal="center" vertical="center" wrapText="1"/>
      <protection hidden="1"/>
    </xf>
    <xf numFmtId="0" fontId="53" fillId="0" borderId="0" xfId="0" applyFont="1" applyAlignment="1" applyProtection="1">
      <alignment vertical="center"/>
      <protection hidden="1"/>
    </xf>
    <xf numFmtId="0" fontId="16" fillId="0" borderId="0" xfId="0" applyFont="1" applyAlignment="1" applyProtection="1">
      <alignment vertical="center"/>
      <protection hidden="1"/>
    </xf>
    <xf numFmtId="0" fontId="50" fillId="0" borderId="0" xfId="22" applyFont="1" applyAlignment="1" applyProtection="1">
      <alignment vertical="center" wrapText="1"/>
      <protection hidden="1"/>
    </xf>
    <xf numFmtId="0" fontId="1" fillId="0" borderId="0" xfId="22" applyAlignment="1" applyProtection="1">
      <alignment vertical="center" wrapText="1"/>
      <protection hidden="1"/>
    </xf>
    <xf numFmtId="4" fontId="1" fillId="0" borderId="1" xfId="22" applyNumberFormat="1" applyFont="1" applyFill="1" applyBorder="1" applyAlignment="1" applyProtection="1">
      <alignment horizontal="right" vertical="center" wrapText="1"/>
      <protection hidden="1"/>
    </xf>
    <xf numFmtId="0" fontId="1" fillId="0" borderId="0" xfId="22" applyFont="1" applyBorder="1" applyAlignment="1" applyProtection="1">
      <alignment vertical="center"/>
      <protection hidden="1"/>
    </xf>
    <xf numFmtId="0" fontId="1" fillId="0" borderId="0" xfId="22" applyFont="1" applyBorder="1" applyAlignment="1" applyProtection="1">
      <alignment vertical="center" wrapText="1"/>
      <protection hidden="1"/>
    </xf>
    <xf numFmtId="185" fontId="1" fillId="0" borderId="0" xfId="22" applyNumberFormat="1" applyFont="1" applyBorder="1" applyAlignment="1" applyProtection="1">
      <alignment vertical="center" wrapText="1"/>
      <protection hidden="1"/>
    </xf>
    <xf numFmtId="0" fontId="1" fillId="0" borderId="0" xfId="22" applyFont="1" applyAlignment="1" applyProtection="1">
      <alignment vertical="center" wrapText="1"/>
      <protection hidden="1"/>
    </xf>
    <xf numFmtId="185" fontId="40" fillId="0" borderId="0" xfId="22" applyNumberFormat="1" applyFont="1" applyBorder="1" applyAlignment="1" applyProtection="1">
      <alignment vertical="center" wrapText="1"/>
      <protection hidden="1"/>
    </xf>
    <xf numFmtId="0" fontId="40" fillId="0" borderId="0" xfId="22" applyFont="1" applyAlignment="1" applyProtection="1">
      <alignment vertical="center" wrapText="1"/>
      <protection hidden="1"/>
    </xf>
    <xf numFmtId="0" fontId="52" fillId="6" borderId="0" xfId="22" applyFont="1" applyFill="1" applyAlignment="1" applyProtection="1">
      <alignment vertical="center" wrapText="1"/>
      <protection locked="0"/>
    </xf>
    <xf numFmtId="0" fontId="50" fillId="6" borderId="0" xfId="22" applyFont="1" applyFill="1" applyAlignment="1" applyProtection="1">
      <alignment horizontal="left" vertical="center" wrapText="1"/>
      <protection hidden="1"/>
    </xf>
    <xf numFmtId="0" fontId="3" fillId="6" borderId="0" xfId="22" applyFont="1" applyFill="1" applyAlignment="1" applyProtection="1">
      <alignment horizontal="left" vertical="center" wrapText="1"/>
      <protection hidden="1"/>
    </xf>
    <xf numFmtId="0" fontId="3" fillId="0" borderId="0" xfId="0" applyFont="1" applyFill="1" applyAlignment="1" applyProtection="1">
      <alignment horizontal="left" vertical="center"/>
      <protection hidden="1"/>
    </xf>
    <xf numFmtId="0" fontId="50" fillId="0" borderId="0" xfId="0" applyFont="1" applyFill="1" applyAlignment="1" applyProtection="1">
      <alignment horizontal="left" vertical="center"/>
      <protection hidden="1"/>
    </xf>
    <xf numFmtId="0" fontId="53" fillId="0" borderId="0" xfId="0" applyFont="1" applyFill="1" applyAlignment="1" applyProtection="1">
      <alignment horizontal="left" vertical="center"/>
      <protection hidden="1"/>
    </xf>
    <xf numFmtId="0" fontId="53" fillId="0" borderId="0" xfId="0" applyFont="1" applyFill="1" applyAlignment="1" applyProtection="1">
      <alignment vertical="center"/>
      <protection hidden="1"/>
    </xf>
    <xf numFmtId="0" fontId="3" fillId="0" borderId="0" xfId="0" applyFont="1" applyAlignment="1" applyProtection="1">
      <alignment horizontal="left" vertical="center"/>
      <protection hidden="1"/>
    </xf>
    <xf numFmtId="0" fontId="53" fillId="0" borderId="0" xfId="0" applyFont="1" applyAlignment="1" applyProtection="1">
      <alignment horizontal="left" vertical="center"/>
      <protection hidden="1"/>
    </xf>
    <xf numFmtId="0" fontId="44" fillId="0" borderId="0" xfId="0" applyFont="1" applyAlignment="1" applyProtection="1">
      <alignment horizontal="left" vertical="center"/>
      <protection hidden="1"/>
    </xf>
    <xf numFmtId="0" fontId="50" fillId="0" borderId="0" xfId="22" applyFont="1" applyAlignment="1" applyProtection="1">
      <alignment horizontal="left" vertical="center" wrapText="1"/>
      <protection hidden="1"/>
    </xf>
    <xf numFmtId="0" fontId="1" fillId="0" borderId="0" xfId="22" applyFont="1" applyAlignment="1" applyProtection="1">
      <alignment horizontal="left" vertical="center" wrapText="1"/>
      <protection hidden="1"/>
    </xf>
    <xf numFmtId="4" fontId="42" fillId="0" borderId="1" xfId="22" applyNumberFormat="1" applyFont="1" applyFill="1" applyBorder="1" applyAlignment="1" applyProtection="1">
      <alignment horizontal="right" vertical="center" wrapText="1"/>
      <protection hidden="1"/>
    </xf>
    <xf numFmtId="191" fontId="1" fillId="0" borderId="0" xfId="22" applyNumberFormat="1" applyFont="1" applyAlignment="1" applyProtection="1">
      <alignment horizontal="left" vertical="center"/>
      <protection hidden="1"/>
    </xf>
    <xf numFmtId="0" fontId="48" fillId="0" borderId="0" xfId="22" applyFont="1" applyBorder="1" applyAlignment="1" applyProtection="1">
      <alignment vertical="center" wrapText="1"/>
      <protection hidden="1"/>
    </xf>
    <xf numFmtId="4" fontId="48" fillId="0" borderId="0" xfId="22" applyNumberFormat="1" applyFont="1" applyFill="1" applyBorder="1" applyAlignment="1" applyProtection="1">
      <alignment vertical="center" wrapText="1"/>
      <protection hidden="1"/>
    </xf>
    <xf numFmtId="49" fontId="50" fillId="0" borderId="0" xfId="22" applyNumberFormat="1" applyFont="1" applyAlignment="1" applyProtection="1">
      <alignment horizontal="left" vertical="center" wrapText="1"/>
      <protection hidden="1"/>
    </xf>
    <xf numFmtId="0" fontId="54" fillId="0" borderId="0" xfId="0" applyFont="1" applyBorder="1" applyAlignment="1" applyProtection="1">
      <alignment vertical="center" wrapText="1"/>
      <protection hidden="1"/>
    </xf>
    <xf numFmtId="0" fontId="50" fillId="0" borderId="0" xfId="22" quotePrefix="1" applyFont="1" applyAlignment="1" applyProtection="1">
      <alignment vertical="center" wrapText="1"/>
      <protection hidden="1"/>
    </xf>
    <xf numFmtId="24" fontId="1" fillId="0" borderId="0" xfId="22" applyNumberFormat="1" applyFont="1" applyAlignment="1" applyProtection="1">
      <alignment vertical="center" wrapText="1"/>
      <protection hidden="1"/>
    </xf>
    <xf numFmtId="0" fontId="50" fillId="0" borderId="0" xfId="0" applyFont="1" applyBorder="1" applyAlignment="1" applyProtection="1">
      <alignment vertical="center" wrapText="1"/>
      <protection hidden="1"/>
    </xf>
    <xf numFmtId="191" fontId="50" fillId="0" borderId="0" xfId="22" applyNumberFormat="1" applyFont="1" applyAlignment="1" applyProtection="1">
      <alignment horizontal="left" vertical="center" wrapText="1"/>
      <protection hidden="1"/>
    </xf>
    <xf numFmtId="198" fontId="1" fillId="0" borderId="0" xfId="22" applyNumberFormat="1" applyFont="1" applyAlignment="1" applyProtection="1">
      <alignment vertical="center" wrapText="1"/>
      <protection hidden="1"/>
    </xf>
    <xf numFmtId="0" fontId="43" fillId="0" borderId="0" xfId="22" applyFont="1" applyAlignment="1" applyProtection="1">
      <alignment vertical="center" wrapText="1"/>
      <protection hidden="1"/>
    </xf>
    <xf numFmtId="0" fontId="16" fillId="0" borderId="0" xfId="0" applyFont="1" applyFill="1" applyAlignment="1" applyProtection="1">
      <alignment horizontal="left" vertical="center"/>
      <protection hidden="1"/>
    </xf>
    <xf numFmtId="0" fontId="16" fillId="0" borderId="0" xfId="0" applyFont="1" applyFill="1" applyAlignment="1" applyProtection="1">
      <alignment vertical="center"/>
      <protection hidden="1"/>
    </xf>
    <xf numFmtId="0" fontId="16" fillId="0" borderId="0" xfId="0" applyFont="1" applyAlignment="1" applyProtection="1">
      <alignment horizontal="left" vertical="center"/>
      <protection hidden="1"/>
    </xf>
    <xf numFmtId="0" fontId="1" fillId="0" borderId="0" xfId="22" applyAlignment="1" applyProtection="1">
      <alignment horizontal="left" vertical="center" wrapText="1"/>
      <protection hidden="1"/>
    </xf>
    <xf numFmtId="0" fontId="22" fillId="0" borderId="0" xfId="20" applyFont="1" applyAlignment="1" applyProtection="1">
      <alignment horizontal="center" vertical="center" wrapText="1"/>
      <protection hidden="1"/>
    </xf>
    <xf numFmtId="0" fontId="24" fillId="0" borderId="0" xfId="20" applyNumberFormat="1" applyFont="1" applyFill="1" applyAlignment="1" applyProtection="1">
      <alignment horizontal="center" vertical="center"/>
      <protection hidden="1"/>
    </xf>
    <xf numFmtId="0" fontId="25" fillId="0" borderId="0" xfId="20" applyFont="1" applyAlignment="1" applyProtection="1">
      <alignment horizontal="right" vertical="center" wrapText="1"/>
      <protection hidden="1"/>
    </xf>
    <xf numFmtId="0" fontId="28" fillId="6" borderId="1" xfId="17" applyFont="1" applyFill="1" applyBorder="1" applyAlignment="1" applyProtection="1">
      <alignment horizontal="center" vertical="center" wrapText="1"/>
      <protection hidden="1"/>
    </xf>
    <xf numFmtId="0" fontId="2" fillId="0" borderId="0" xfId="17" applyProtection="1">
      <protection hidden="1"/>
    </xf>
    <xf numFmtId="0" fontId="27" fillId="6" borderId="1" xfId="17" applyFont="1" applyFill="1" applyBorder="1" applyAlignment="1" applyProtection="1">
      <alignment vertical="center" wrapText="1"/>
      <protection hidden="1"/>
    </xf>
    <xf numFmtId="4" fontId="23" fillId="6" borderId="1" xfId="17" applyNumberFormat="1" applyFont="1" applyFill="1" applyBorder="1" applyAlignment="1" applyProtection="1">
      <alignment horizontal="right" vertical="center" wrapText="1"/>
      <protection hidden="1"/>
    </xf>
    <xf numFmtId="0" fontId="26" fillId="6" borderId="1" xfId="17" applyFont="1" applyFill="1" applyBorder="1" applyAlignment="1" applyProtection="1">
      <alignment vertical="center" wrapText="1"/>
      <protection hidden="1"/>
    </xf>
    <xf numFmtId="0" fontId="23" fillId="6" borderId="1" xfId="17" applyFont="1" applyFill="1" applyBorder="1" applyAlignment="1" applyProtection="1">
      <alignment horizontal="right" vertical="center" wrapText="1"/>
      <protection hidden="1"/>
    </xf>
    <xf numFmtId="3" fontId="23" fillId="6" borderId="1" xfId="17" applyNumberFormat="1" applyFont="1" applyFill="1" applyBorder="1" applyAlignment="1" applyProtection="1">
      <alignment horizontal="right" vertical="center" wrapText="1"/>
      <protection hidden="1"/>
    </xf>
    <xf numFmtId="0" fontId="44" fillId="0" borderId="0" xfId="20" applyFont="1" applyBorder="1" applyAlignment="1" applyProtection="1">
      <protection hidden="1"/>
    </xf>
    <xf numFmtId="0" fontId="44" fillId="0" borderId="0" xfId="20" applyFont="1" applyBorder="1" applyAlignment="1" applyProtection="1">
      <alignment horizontal="left"/>
      <protection hidden="1"/>
    </xf>
    <xf numFmtId="0" fontId="3" fillId="6" borderId="0" xfId="22" applyFont="1" applyFill="1" applyAlignment="1" applyProtection="1">
      <alignment horizontal="right" vertical="center" wrapText="1"/>
      <protection hidden="1"/>
    </xf>
    <xf numFmtId="0" fontId="3" fillId="6" borderId="0" xfId="22" applyFont="1" applyFill="1" applyBorder="1" applyAlignment="1" applyProtection="1">
      <alignment horizontal="right" vertical="center" wrapText="1"/>
      <protection hidden="1"/>
    </xf>
    <xf numFmtId="0" fontId="17" fillId="6" borderId="0" xfId="19" applyFont="1" applyFill="1" applyAlignment="1" applyProtection="1">
      <alignment horizontal="right" vertical="center"/>
      <protection hidden="1"/>
    </xf>
    <xf numFmtId="185" fontId="52" fillId="6" borderId="0" xfId="22" applyNumberFormat="1" applyFont="1" applyFill="1" applyAlignment="1" applyProtection="1">
      <alignment vertical="center" wrapText="1"/>
      <protection hidden="1"/>
    </xf>
    <xf numFmtId="43" fontId="1" fillId="0" borderId="1" xfId="22" applyNumberFormat="1" applyFont="1" applyFill="1" applyBorder="1" applyAlignment="1" applyProtection="1">
      <alignment horizontal="right" vertical="center" wrapText="1"/>
      <protection hidden="1"/>
    </xf>
    <xf numFmtId="0" fontId="50" fillId="0" borderId="0" xfId="22" applyFont="1" applyAlignment="1" applyProtection="1">
      <alignment horizontal="right" vertical="center" wrapText="1"/>
      <protection hidden="1"/>
    </xf>
    <xf numFmtId="185" fontId="1" fillId="0" borderId="0" xfId="22" applyNumberFormat="1" applyFont="1" applyAlignment="1" applyProtection="1">
      <alignment horizontal="right" vertical="center" wrapText="1"/>
      <protection hidden="1"/>
    </xf>
    <xf numFmtId="185" fontId="50" fillId="0" borderId="0" xfId="22" applyNumberFormat="1" applyFont="1" applyAlignment="1" applyProtection="1">
      <alignment vertical="center" wrapText="1"/>
      <protection hidden="1"/>
    </xf>
    <xf numFmtId="0" fontId="50" fillId="0" borderId="0" xfId="19" applyFont="1" applyAlignment="1" applyProtection="1">
      <alignment horizontal="right" vertical="center"/>
      <protection hidden="1"/>
    </xf>
    <xf numFmtId="0" fontId="1" fillId="0" borderId="0" xfId="22" applyAlignment="1" applyProtection="1">
      <alignment horizontal="right" vertical="center" wrapText="1"/>
      <protection hidden="1"/>
    </xf>
    <xf numFmtId="0" fontId="55" fillId="6" borderId="0" xfId="19" applyFont="1" applyFill="1" applyAlignment="1" applyProtection="1">
      <alignment horizontal="right" vertical="center"/>
      <protection hidden="1"/>
    </xf>
    <xf numFmtId="0" fontId="56" fillId="6" borderId="0" xfId="19" applyFont="1" applyFill="1" applyAlignment="1" applyProtection="1">
      <alignment horizontal="right" vertical="center"/>
      <protection hidden="1"/>
    </xf>
    <xf numFmtId="0" fontId="57" fillId="6" borderId="0" xfId="22" applyFont="1" applyFill="1" applyAlignment="1" applyProtection="1">
      <alignment vertical="center" wrapText="1"/>
      <protection hidden="1"/>
    </xf>
    <xf numFmtId="0" fontId="44" fillId="6" borderId="0" xfId="22" applyFont="1" applyFill="1" applyAlignment="1" applyProtection="1">
      <alignment vertical="center" wrapText="1"/>
      <protection hidden="1"/>
    </xf>
    <xf numFmtId="0" fontId="48" fillId="0" borderId="0" xfId="22" applyFont="1" applyAlignment="1" applyProtection="1">
      <alignment horizontal="center" vertical="center" wrapText="1"/>
      <protection hidden="1"/>
    </xf>
    <xf numFmtId="0" fontId="46" fillId="0" borderId="0" xfId="0" applyFont="1" applyAlignment="1" applyProtection="1">
      <alignment vertical="center"/>
      <protection hidden="1"/>
    </xf>
    <xf numFmtId="0" fontId="48" fillId="0" borderId="0" xfId="22" applyFont="1" applyAlignment="1" applyProtection="1">
      <alignment vertical="center" wrapText="1"/>
      <protection hidden="1"/>
    </xf>
    <xf numFmtId="0" fontId="55" fillId="6" borderId="0" xfId="22" applyFont="1" applyFill="1" applyAlignment="1" applyProtection="1">
      <alignment vertical="center" wrapText="1"/>
      <protection hidden="1"/>
    </xf>
    <xf numFmtId="0" fontId="55" fillId="0" borderId="0" xfId="22" applyFont="1" applyAlignment="1" applyProtection="1">
      <alignment horizontal="center" vertical="center" wrapText="1"/>
      <protection hidden="1"/>
    </xf>
    <xf numFmtId="0" fontId="55" fillId="0" borderId="0" xfId="22" applyFont="1" applyAlignment="1" applyProtection="1">
      <alignment vertical="center" wrapText="1"/>
      <protection hidden="1"/>
    </xf>
    <xf numFmtId="4" fontId="55" fillId="0" borderId="0" xfId="22" applyNumberFormat="1" applyFont="1" applyAlignment="1" applyProtection="1">
      <alignment vertical="center" wrapText="1"/>
      <protection hidden="1"/>
    </xf>
    <xf numFmtId="184" fontId="48" fillId="6" borderId="0" xfId="0" applyNumberFormat="1" applyFont="1" applyFill="1" applyBorder="1" applyAlignment="1" applyProtection="1">
      <alignment horizontal="left" vertical="center" shrinkToFit="1"/>
      <protection hidden="1"/>
    </xf>
    <xf numFmtId="184" fontId="48" fillId="6" borderId="0" xfId="0" applyNumberFormat="1" applyFont="1" applyFill="1" applyBorder="1" applyAlignment="1" applyProtection="1">
      <alignment vertical="center"/>
      <protection hidden="1"/>
    </xf>
    <xf numFmtId="184" fontId="48" fillId="6" borderId="0" xfId="0" applyNumberFormat="1" applyFont="1" applyFill="1" applyBorder="1" applyAlignment="1" applyProtection="1">
      <alignment vertical="center" shrinkToFit="1"/>
      <protection hidden="1"/>
    </xf>
    <xf numFmtId="0" fontId="1" fillId="0" borderId="0" xfId="22" applyFont="1" applyBorder="1" applyAlignment="1" applyProtection="1">
      <alignment vertical="center" shrinkToFit="1"/>
      <protection hidden="1"/>
    </xf>
    <xf numFmtId="185" fontId="1" fillId="0" borderId="0" xfId="22" applyNumberFormat="1" applyFont="1" applyAlignment="1" applyProtection="1">
      <alignment horizontal="left" vertical="center" shrinkToFit="1"/>
      <protection hidden="1"/>
    </xf>
    <xf numFmtId="185" fontId="48" fillId="0" borderId="0" xfId="22" applyNumberFormat="1" applyFont="1" applyFill="1" applyBorder="1" applyAlignment="1" applyProtection="1">
      <alignment vertical="center" wrapText="1"/>
      <protection hidden="1"/>
    </xf>
    <xf numFmtId="0" fontId="14" fillId="0" borderId="0" xfId="18" applyFont="1" applyFill="1" applyBorder="1" applyAlignment="1" applyProtection="1">
      <alignment horizontal="center" vertical="center"/>
      <protection hidden="1"/>
    </xf>
    <xf numFmtId="0" fontId="35" fillId="7" borderId="0" xfId="18" applyFont="1" applyFill="1" applyBorder="1" applyAlignment="1" applyProtection="1">
      <alignment vertical="center"/>
      <protection hidden="1"/>
    </xf>
    <xf numFmtId="0" fontId="34" fillId="0" borderId="0" xfId="18" applyNumberFormat="1" applyFont="1" applyFill="1" applyBorder="1" applyAlignment="1" applyProtection="1">
      <alignment horizontal="center" vertical="center"/>
      <protection hidden="1"/>
    </xf>
    <xf numFmtId="0" fontId="36" fillId="0" borderId="0" xfId="18" applyFont="1" applyBorder="1" applyAlignment="1" applyProtection="1">
      <alignment horizontal="center" vertical="center"/>
      <protection hidden="1"/>
    </xf>
    <xf numFmtId="0" fontId="58" fillId="0" borderId="0" xfId="18" applyFont="1" applyFill="1" applyBorder="1" applyAlignment="1" applyProtection="1">
      <alignment horizontal="left" vertical="center"/>
      <protection hidden="1"/>
    </xf>
    <xf numFmtId="0" fontId="15" fillId="0" borderId="0" xfId="19" applyFont="1" applyFill="1" applyAlignment="1" applyProtection="1">
      <alignment horizontal="center" vertical="center"/>
      <protection hidden="1"/>
    </xf>
    <xf numFmtId="184" fontId="1" fillId="6" borderId="1" xfId="19" quotePrefix="1" applyNumberFormat="1" applyFont="1" applyFill="1" applyBorder="1" applyAlignment="1" applyProtection="1">
      <alignment horizontal="center" vertical="center"/>
      <protection hidden="1"/>
    </xf>
    <xf numFmtId="184" fontId="48" fillId="6" borderId="0" xfId="0" applyNumberFormat="1" applyFont="1" applyFill="1" applyBorder="1" applyAlignment="1" applyProtection="1">
      <alignment horizontal="left" vertical="center" shrinkToFit="1"/>
      <protection hidden="1"/>
    </xf>
    <xf numFmtId="184" fontId="0" fillId="6" borderId="1" xfId="0" quotePrefix="1" applyNumberFormat="1" applyFill="1" applyBorder="1" applyAlignment="1" applyProtection="1">
      <alignment horizontal="center" vertical="center" wrapText="1"/>
      <protection hidden="1"/>
    </xf>
    <xf numFmtId="184" fontId="19" fillId="6" borderId="1" xfId="0" applyNumberFormat="1" applyFont="1" applyFill="1" applyBorder="1" applyAlignment="1" applyProtection="1">
      <alignment horizontal="center" vertical="center" wrapText="1"/>
      <protection hidden="1"/>
    </xf>
    <xf numFmtId="0" fontId="15" fillId="0" borderId="0" xfId="0" applyFont="1" applyFill="1" applyAlignment="1" applyProtection="1">
      <alignment horizontal="center" vertical="center"/>
      <protection hidden="1"/>
    </xf>
    <xf numFmtId="184" fontId="0" fillId="0" borderId="1" xfId="0" quotePrefix="1" applyNumberFormat="1" applyFill="1" applyBorder="1" applyAlignment="1" applyProtection="1">
      <alignment horizontal="center" vertical="center" wrapText="1"/>
      <protection hidden="1"/>
    </xf>
    <xf numFmtId="184" fontId="0" fillId="6" borderId="1" xfId="0" quotePrefix="1" applyNumberFormat="1" applyFill="1" applyBorder="1" applyAlignment="1" applyProtection="1">
      <alignment horizontal="center" vertical="center"/>
      <protection hidden="1"/>
    </xf>
    <xf numFmtId="184" fontId="1" fillId="6" borderId="1" xfId="0" quotePrefix="1" applyNumberFormat="1" applyFont="1" applyFill="1" applyBorder="1" applyAlignment="1" applyProtection="1">
      <alignment horizontal="center" vertical="center" wrapText="1"/>
      <protection hidden="1"/>
    </xf>
    <xf numFmtId="184" fontId="1" fillId="6" borderId="1" xfId="0" applyNumberFormat="1" applyFont="1" applyFill="1" applyBorder="1" applyAlignment="1" applyProtection="1">
      <alignment horizontal="center" vertical="center" wrapText="1"/>
      <protection hidden="1"/>
    </xf>
    <xf numFmtId="49" fontId="0" fillId="6" borderId="1" xfId="0" quotePrefix="1" applyNumberFormat="1" applyFill="1" applyBorder="1" applyAlignment="1" applyProtection="1">
      <alignment horizontal="center" vertical="center"/>
      <protection hidden="1"/>
    </xf>
    <xf numFmtId="0" fontId="1" fillId="0" borderId="1" xfId="22" applyFont="1" applyBorder="1" applyAlignment="1" applyProtection="1">
      <alignment horizontal="center" vertical="center" wrapText="1"/>
      <protection hidden="1"/>
    </xf>
    <xf numFmtId="0" fontId="16" fillId="0" borderId="2" xfId="0" applyFont="1" applyFill="1" applyBorder="1" applyAlignment="1" applyProtection="1">
      <alignment horizontal="left" vertical="center"/>
      <protection hidden="1"/>
    </xf>
    <xf numFmtId="0" fontId="1" fillId="0" borderId="1" xfId="22" applyFont="1" applyFill="1" applyBorder="1" applyAlignment="1" applyProtection="1">
      <alignment horizontal="center" vertical="center" wrapText="1"/>
      <protection hidden="1"/>
    </xf>
    <xf numFmtId="0" fontId="14" fillId="6" borderId="0" xfId="22" applyFont="1" applyFill="1" applyAlignment="1" applyProtection="1">
      <alignment horizontal="center" vertical="center" wrapText="1"/>
      <protection hidden="1"/>
    </xf>
    <xf numFmtId="0" fontId="48" fillId="0" borderId="1" xfId="22" applyFont="1" applyBorder="1" applyAlignment="1" applyProtection="1">
      <alignment horizontal="center" vertical="center" wrapText="1"/>
      <protection hidden="1"/>
    </xf>
    <xf numFmtId="0" fontId="40"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42" fillId="0" borderId="1" xfId="22" applyFont="1" applyBorder="1" applyAlignment="1" applyProtection="1">
      <alignment horizontal="center" vertical="center" wrapText="1"/>
      <protection hidden="1"/>
    </xf>
    <xf numFmtId="0" fontId="18" fillId="6" borderId="0" xfId="22" applyFont="1" applyFill="1" applyAlignment="1" applyProtection="1">
      <alignment horizontal="center" vertical="center" wrapText="1"/>
      <protection hidden="1"/>
    </xf>
    <xf numFmtId="0" fontId="19" fillId="0" borderId="1" xfId="22" applyFont="1" applyFill="1" applyBorder="1" applyAlignment="1" applyProtection="1">
      <alignment horizontal="center" vertical="center" wrapText="1"/>
      <protection hidden="1"/>
    </xf>
    <xf numFmtId="0" fontId="19" fillId="0" borderId="3" xfId="22" applyFont="1" applyBorder="1" applyAlignment="1" applyProtection="1">
      <alignment horizontal="center" vertical="center" wrapText="1"/>
      <protection hidden="1"/>
    </xf>
    <xf numFmtId="0" fontId="1" fillId="0" borderId="4" xfId="22" applyFont="1" applyBorder="1" applyAlignment="1" applyProtection="1">
      <alignment horizontal="center" vertical="center" wrapText="1"/>
      <protection hidden="1"/>
    </xf>
    <xf numFmtId="0" fontId="1" fillId="0" borderId="5" xfId="22" applyFont="1" applyBorder="1" applyAlignment="1" applyProtection="1">
      <alignment horizontal="center" vertical="center" wrapText="1"/>
      <protection hidden="1"/>
    </xf>
    <xf numFmtId="0" fontId="1" fillId="0" borderId="6" xfId="22" applyFont="1" applyBorder="1" applyAlignment="1" applyProtection="1">
      <alignment horizontal="center" vertical="center" wrapText="1"/>
      <protection hidden="1"/>
    </xf>
    <xf numFmtId="0" fontId="1" fillId="0" borderId="7" xfId="22" applyFont="1" applyBorder="1" applyAlignment="1" applyProtection="1">
      <alignment horizontal="center" vertical="center" wrapText="1"/>
      <protection hidden="1"/>
    </xf>
    <xf numFmtId="0" fontId="1" fillId="0" borderId="8" xfId="22" applyFont="1" applyBorder="1" applyAlignment="1" applyProtection="1">
      <alignment horizontal="center" vertical="center" wrapText="1"/>
      <protection hidden="1"/>
    </xf>
    <xf numFmtId="0" fontId="1" fillId="0" borderId="9" xfId="22" applyFont="1" applyBorder="1" applyAlignment="1" applyProtection="1">
      <alignment horizontal="center" vertical="center" wrapText="1"/>
      <protection hidden="1"/>
    </xf>
    <xf numFmtId="0" fontId="1" fillId="0" borderId="10" xfId="22" applyFont="1" applyBorder="1" applyAlignment="1" applyProtection="1">
      <alignment horizontal="center" vertical="center" wrapText="1"/>
      <protection hidden="1"/>
    </xf>
    <xf numFmtId="0" fontId="1" fillId="0" borderId="11" xfId="22" applyFont="1" applyBorder="1" applyAlignment="1" applyProtection="1">
      <alignment horizontal="center" vertical="center" wrapText="1"/>
      <protection hidden="1"/>
    </xf>
    <xf numFmtId="0" fontId="29" fillId="0" borderId="0" xfId="20" applyNumberFormat="1" applyFont="1" applyFill="1" applyAlignment="1" applyProtection="1">
      <alignment horizontal="center" vertical="center"/>
      <protection hidden="1"/>
    </xf>
    <xf numFmtId="0" fontId="44"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xf numFmtId="0" fontId="19" fillId="0" borderId="1" xfId="22" applyFont="1" applyBorder="1" applyAlignment="1" applyProtection="1">
      <alignment horizontal="center"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7&#24180;&#37096;&#38376;&#20915;&#31639;&#20844;&#24320;&#27169;&#26495;%20(3/&#28246;&#21335;&#30465;&#30410;&#38451;&#24066;&#32431;&#26412;&#32423;2017&#24180;&#24230;&#37096;&#38376;&#20915;&#31639;&#27719;&#2463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8 财政拨款结转和结余情况表"/>
      <sheetName val="CS09 中央单位驻外机构情况表"/>
      <sheetName val="CS10 中央单位驻外机构人员基本数字表"/>
      <sheetName val="CS11 住房公积金业务收支情况表"/>
      <sheetName val="CS12 项目支出明细表"/>
      <sheetName val="CS13 一般公共预算财政拨款项目支出明细表"/>
      <sheetName val="CS14 政府性基金预算财政拨款项目支出明细表"/>
      <sheetName val="LH01 部门决算量化评价表"/>
    </sheetNames>
    <sheetDataSet>
      <sheetData sheetId="0">
        <row r="3">
          <cell r="A3" t="str">
            <v>编制单位：益阳市归侨侨眷联合会</v>
          </cell>
        </row>
        <row r="4">
          <cell r="F4" t="str">
            <v>支出</v>
          </cell>
        </row>
        <row r="5">
          <cell r="F5" t="str">
            <v>项目(按功能分类)</v>
          </cell>
        </row>
        <row r="6">
          <cell r="F6" t="str">
            <v>栏次</v>
          </cell>
        </row>
        <row r="7">
          <cell r="E7">
            <v>100.82</v>
          </cell>
          <cell r="F7" t="str">
            <v>一、一般公共服务支出</v>
          </cell>
          <cell r="G7" t="str">
            <v>37</v>
          </cell>
          <cell r="H7">
            <v>74.34</v>
          </cell>
          <cell r="I7">
            <v>91.46</v>
          </cell>
          <cell r="J7">
            <v>86.77</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0</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0</v>
          </cell>
          <cell r="J12">
            <v>0</v>
          </cell>
        </row>
        <row r="13">
          <cell r="E13">
            <v>0</v>
          </cell>
          <cell r="F13" t="str">
            <v>七、文化体育与传媒支出</v>
          </cell>
          <cell r="G13" t="str">
            <v>43</v>
          </cell>
          <cell r="H13">
            <v>0</v>
          </cell>
          <cell r="I13">
            <v>0</v>
          </cell>
          <cell r="J13">
            <v>0</v>
          </cell>
        </row>
        <row r="14">
          <cell r="F14" t="str">
            <v>八、社会保障和就业支出</v>
          </cell>
          <cell r="G14" t="str">
            <v>44</v>
          </cell>
          <cell r="H14">
            <v>0</v>
          </cell>
          <cell r="I14">
            <v>1.38</v>
          </cell>
          <cell r="J14">
            <v>0.3</v>
          </cell>
        </row>
        <row r="15">
          <cell r="F15" t="str">
            <v>九、医疗卫生与计划生育支出</v>
          </cell>
          <cell r="G15" t="str">
            <v>45</v>
          </cell>
          <cell r="H15">
            <v>3.83</v>
          </cell>
          <cell r="I15">
            <v>3.83</v>
          </cell>
          <cell r="J15">
            <v>3.83</v>
          </cell>
        </row>
        <row r="16">
          <cell r="F16" t="str">
            <v>十、节能环保支出</v>
          </cell>
          <cell r="G16" t="str">
            <v>46</v>
          </cell>
          <cell r="H16">
            <v>0</v>
          </cell>
          <cell r="I16">
            <v>0</v>
          </cell>
          <cell r="J16">
            <v>0</v>
          </cell>
        </row>
        <row r="17">
          <cell r="F17" t="str">
            <v>十一、城乡社区支出</v>
          </cell>
          <cell r="G17" t="str">
            <v>47</v>
          </cell>
          <cell r="H17">
            <v>0</v>
          </cell>
          <cell r="I17">
            <v>0</v>
          </cell>
          <cell r="J17">
            <v>0</v>
          </cell>
        </row>
        <row r="18">
          <cell r="F18" t="str">
            <v>十二、农林水支出</v>
          </cell>
          <cell r="G18" t="str">
            <v>48</v>
          </cell>
          <cell r="H18">
            <v>0</v>
          </cell>
          <cell r="I18">
            <v>0</v>
          </cell>
          <cell r="J18">
            <v>0</v>
          </cell>
        </row>
        <row r="19">
          <cell r="F19" t="str">
            <v>十三、交通运输支出</v>
          </cell>
          <cell r="G19" t="str">
            <v>49</v>
          </cell>
          <cell r="H19">
            <v>0</v>
          </cell>
          <cell r="I19">
            <v>0</v>
          </cell>
          <cell r="J19">
            <v>0</v>
          </cell>
        </row>
        <row r="20">
          <cell r="F20" t="str">
            <v>十四、资源勘探信息等支出</v>
          </cell>
          <cell r="G20" t="str">
            <v>50</v>
          </cell>
          <cell r="H20">
            <v>0</v>
          </cell>
          <cell r="I20">
            <v>0</v>
          </cell>
          <cell r="J20">
            <v>0</v>
          </cell>
        </row>
        <row r="21">
          <cell r="F21" t="str">
            <v>十五、商业服务业等支出</v>
          </cell>
          <cell r="G21" t="str">
            <v>51</v>
          </cell>
          <cell r="H21">
            <v>0</v>
          </cell>
          <cell r="I21">
            <v>0</v>
          </cell>
          <cell r="J21">
            <v>0</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4.1500000000000004</v>
          </cell>
          <cell r="I25">
            <v>4.1500000000000004</v>
          </cell>
          <cell r="J25">
            <v>4.1500000000000004</v>
          </cell>
        </row>
        <row r="26">
          <cell r="F26" t="str">
            <v>二十、粮油物资储备支出</v>
          </cell>
          <cell r="G26" t="str">
            <v>56</v>
          </cell>
          <cell r="H26">
            <v>0</v>
          </cell>
          <cell r="I26">
            <v>0</v>
          </cell>
          <cell r="J26">
            <v>0</v>
          </cell>
        </row>
        <row r="27">
          <cell r="F27" t="str">
            <v>二十一、其他支出</v>
          </cell>
          <cell r="G27" t="str">
            <v>57</v>
          </cell>
          <cell r="H27">
            <v>0</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0</v>
          </cell>
          <cell r="F31" t="str">
            <v xml:space="preserve">    结余分配</v>
          </cell>
          <cell r="O31">
            <v>0</v>
          </cell>
        </row>
        <row r="32">
          <cell r="E32">
            <v>0</v>
          </cell>
          <cell r="F32" t="str">
            <v xml:space="preserve">      交纳所得税</v>
          </cell>
        </row>
        <row r="33">
          <cell r="F33" t="str">
            <v xml:space="preserve">      提取职工福利基金</v>
          </cell>
        </row>
        <row r="34">
          <cell r="F34" t="str">
            <v xml:space="preserve">      转入事业基金</v>
          </cell>
        </row>
        <row r="35">
          <cell r="F35" t="str">
            <v xml:space="preserve">      其他</v>
          </cell>
        </row>
        <row r="36">
          <cell r="F36" t="str">
            <v xml:space="preserve">    年末结转和结余</v>
          </cell>
          <cell r="O36">
            <v>5.77</v>
          </cell>
        </row>
        <row r="37">
          <cell r="F37" t="str">
            <v xml:space="preserve">      基本支出结转</v>
          </cell>
        </row>
        <row r="38">
          <cell r="F38" t="str">
            <v xml:space="preserve">      项目支出结转和结余</v>
          </cell>
        </row>
        <row r="39">
          <cell r="F39" t="str">
            <v xml:space="preserve">      经营结余</v>
          </cell>
        </row>
        <row r="40">
          <cell r="F40" t="str">
            <v/>
          </cell>
        </row>
        <row r="41">
          <cell r="F41" t="str">
            <v/>
          </cell>
        </row>
        <row r="42">
          <cell r="E42">
            <v>100.82</v>
          </cell>
          <cell r="F42" t="str">
            <v>总计</v>
          </cell>
          <cell r="O42">
            <v>100.82</v>
          </cell>
        </row>
        <row r="43">
          <cell r="F43" t="str">
            <v/>
          </cell>
        </row>
      </sheetData>
      <sheetData sheetId="1">
        <row r="4">
          <cell r="F4" t="str">
            <v>支     出</v>
          </cell>
        </row>
        <row r="5">
          <cell r="F5" t="str">
            <v>项目（按功能分类）</v>
          </cell>
        </row>
        <row r="6">
          <cell r="F6" t="str">
            <v/>
          </cell>
        </row>
        <row r="7">
          <cell r="F7" t="str">
            <v>栏    次</v>
          </cell>
        </row>
        <row r="8">
          <cell r="E8">
            <v>100.82</v>
          </cell>
          <cell r="F8" t="str">
            <v>一、一般公共服务支出</v>
          </cell>
          <cell r="G8" t="str">
            <v>31</v>
          </cell>
          <cell r="H8">
            <v>74.34</v>
          </cell>
          <cell r="I8">
            <v>74.34</v>
          </cell>
          <cell r="J8">
            <v>0</v>
          </cell>
          <cell r="K8">
            <v>91.46</v>
          </cell>
          <cell r="L8">
            <v>91.46</v>
          </cell>
          <cell r="M8">
            <v>0</v>
          </cell>
          <cell r="N8">
            <v>86.77</v>
          </cell>
          <cell r="O8">
            <v>86.77</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0</v>
          </cell>
          <cell r="L13">
            <v>0</v>
          </cell>
          <cell r="M13">
            <v>0</v>
          </cell>
          <cell r="N13">
            <v>0</v>
          </cell>
          <cell r="O13">
            <v>0</v>
          </cell>
          <cell r="P13">
            <v>0</v>
          </cell>
        </row>
        <row r="14">
          <cell r="F14" t="str">
            <v>七、文化体育与传媒支出</v>
          </cell>
          <cell r="G14" t="str">
            <v>37</v>
          </cell>
          <cell r="H14">
            <v>0</v>
          </cell>
          <cell r="I14">
            <v>0</v>
          </cell>
          <cell r="J14">
            <v>0</v>
          </cell>
          <cell r="K14">
            <v>0</v>
          </cell>
          <cell r="L14">
            <v>0</v>
          </cell>
          <cell r="M14">
            <v>0</v>
          </cell>
          <cell r="N14">
            <v>0</v>
          </cell>
          <cell r="O14">
            <v>0</v>
          </cell>
          <cell r="P14">
            <v>0</v>
          </cell>
        </row>
        <row r="15">
          <cell r="F15" t="str">
            <v>八、社会保障和就业支出</v>
          </cell>
          <cell r="G15" t="str">
            <v>38</v>
          </cell>
          <cell r="H15">
            <v>0</v>
          </cell>
          <cell r="I15">
            <v>0</v>
          </cell>
          <cell r="J15">
            <v>0</v>
          </cell>
          <cell r="K15">
            <v>1.38</v>
          </cell>
          <cell r="L15">
            <v>1.38</v>
          </cell>
          <cell r="M15">
            <v>0</v>
          </cell>
          <cell r="N15">
            <v>0.3</v>
          </cell>
          <cell r="O15">
            <v>0.3</v>
          </cell>
          <cell r="P15">
            <v>0</v>
          </cell>
        </row>
        <row r="16">
          <cell r="F16" t="str">
            <v>九、医疗卫生与计划生育支出</v>
          </cell>
          <cell r="G16" t="str">
            <v>39</v>
          </cell>
          <cell r="H16">
            <v>3.83</v>
          </cell>
          <cell r="I16">
            <v>3.83</v>
          </cell>
          <cell r="J16">
            <v>0</v>
          </cell>
          <cell r="K16">
            <v>3.83</v>
          </cell>
          <cell r="L16">
            <v>3.83</v>
          </cell>
          <cell r="M16">
            <v>0</v>
          </cell>
          <cell r="N16">
            <v>3.83</v>
          </cell>
          <cell r="O16">
            <v>3.83</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0</v>
          </cell>
          <cell r="I18">
            <v>0</v>
          </cell>
          <cell r="J18">
            <v>0</v>
          </cell>
          <cell r="K18">
            <v>0</v>
          </cell>
          <cell r="L18">
            <v>0</v>
          </cell>
          <cell r="M18">
            <v>0</v>
          </cell>
          <cell r="N18">
            <v>0</v>
          </cell>
          <cell r="O18">
            <v>0</v>
          </cell>
          <cell r="P18">
            <v>0</v>
          </cell>
        </row>
        <row r="19">
          <cell r="F19" t="str">
            <v>十二、农林水支出</v>
          </cell>
          <cell r="G19" t="str">
            <v>42</v>
          </cell>
          <cell r="H19">
            <v>0</v>
          </cell>
          <cell r="I19">
            <v>0</v>
          </cell>
          <cell r="J19">
            <v>0</v>
          </cell>
          <cell r="K19">
            <v>0</v>
          </cell>
          <cell r="L19">
            <v>0</v>
          </cell>
          <cell r="M19">
            <v>0</v>
          </cell>
          <cell r="N19">
            <v>0</v>
          </cell>
          <cell r="O19">
            <v>0</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0</v>
          </cell>
          <cell r="I21">
            <v>0</v>
          </cell>
          <cell r="J21">
            <v>0</v>
          </cell>
          <cell r="K21">
            <v>0</v>
          </cell>
          <cell r="L21">
            <v>0</v>
          </cell>
          <cell r="M21">
            <v>0</v>
          </cell>
          <cell r="N21">
            <v>0</v>
          </cell>
          <cell r="O21">
            <v>0</v>
          </cell>
          <cell r="P21">
            <v>0</v>
          </cell>
        </row>
        <row r="22">
          <cell r="F22" t="str">
            <v>十五、商业服务业等支出</v>
          </cell>
          <cell r="G22" t="str">
            <v>45</v>
          </cell>
          <cell r="H22">
            <v>0</v>
          </cell>
          <cell r="I22">
            <v>0</v>
          </cell>
          <cell r="J22">
            <v>0</v>
          </cell>
          <cell r="K22">
            <v>0</v>
          </cell>
          <cell r="L22">
            <v>0</v>
          </cell>
          <cell r="M22">
            <v>0</v>
          </cell>
          <cell r="N22">
            <v>0</v>
          </cell>
          <cell r="O22">
            <v>0</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4.1500000000000004</v>
          </cell>
          <cell r="I26">
            <v>4.1500000000000004</v>
          </cell>
          <cell r="J26">
            <v>0</v>
          </cell>
          <cell r="K26">
            <v>4.1500000000000004</v>
          </cell>
          <cell r="L26">
            <v>4.1500000000000004</v>
          </cell>
          <cell r="M26">
            <v>0</v>
          </cell>
          <cell r="N26">
            <v>4.1500000000000004</v>
          </cell>
          <cell r="O26">
            <v>4.1500000000000004</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0</v>
          </cell>
          <cell r="I28">
            <v>0</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100.82</v>
          </cell>
          <cell r="F31" t="str">
            <v>本年支出合计</v>
          </cell>
          <cell r="Y31">
            <v>95.05</v>
          </cell>
          <cell r="Z31">
            <v>95.05</v>
          </cell>
          <cell r="AA31">
            <v>0</v>
          </cell>
        </row>
        <row r="32">
          <cell r="F32" t="str">
            <v/>
          </cell>
        </row>
        <row r="33">
          <cell r="E33">
            <v>0</v>
          </cell>
          <cell r="F33" t="str">
            <v>年末财政拨款结转和结余</v>
          </cell>
          <cell r="Y33">
            <v>5.77</v>
          </cell>
          <cell r="Z33">
            <v>5.77</v>
          </cell>
          <cell r="AA33">
            <v>0</v>
          </cell>
        </row>
        <row r="34">
          <cell r="E34">
            <v>0</v>
          </cell>
          <cell r="F34" t="str">
            <v xml:space="preserve">    基本支出结转</v>
          </cell>
        </row>
        <row r="35">
          <cell r="E35">
            <v>0</v>
          </cell>
          <cell r="F35" t="str">
            <v xml:space="preserve">    项目支出结转和结余</v>
          </cell>
        </row>
        <row r="36">
          <cell r="F36" t="str">
            <v/>
          </cell>
        </row>
        <row r="37">
          <cell r="E37">
            <v>100.82</v>
          </cell>
          <cell r="F37" t="str">
            <v>总计</v>
          </cell>
          <cell r="Y37">
            <v>100.82</v>
          </cell>
          <cell r="Z37">
            <v>100.82</v>
          </cell>
          <cell r="AA37">
            <v>0</v>
          </cell>
        </row>
        <row r="38">
          <cell r="F38" t="str">
            <v/>
          </cell>
        </row>
      </sheetData>
      <sheetData sheetId="2" refreshError="1"/>
      <sheetData sheetId="3">
        <row r="9">
          <cell r="E9">
            <v>100.82</v>
          </cell>
          <cell r="F9">
            <v>100.82</v>
          </cell>
          <cell r="G9">
            <v>0</v>
          </cell>
          <cell r="H9">
            <v>0</v>
          </cell>
          <cell r="I9">
            <v>0</v>
          </cell>
          <cell r="J9">
            <v>0</v>
          </cell>
          <cell r="K9">
            <v>0</v>
          </cell>
        </row>
        <row r="10">
          <cell r="A10" t="str">
            <v>201</v>
          </cell>
          <cell r="B10" t="str">
            <v/>
          </cell>
          <cell r="C10" t="str">
            <v/>
          </cell>
          <cell r="D10" t="str">
            <v>一般公共服务支出</v>
          </cell>
          <cell r="E10">
            <v>91.46</v>
          </cell>
          <cell r="F10">
            <v>91.46</v>
          </cell>
          <cell r="G10">
            <v>0</v>
          </cell>
          <cell r="H10">
            <v>0</v>
          </cell>
          <cell r="I10">
            <v>0</v>
          </cell>
          <cell r="J10">
            <v>0</v>
          </cell>
          <cell r="K10">
            <v>0</v>
          </cell>
        </row>
        <row r="11">
          <cell r="A11" t="str">
            <v>20125</v>
          </cell>
          <cell r="B11" t="str">
            <v/>
          </cell>
          <cell r="C11" t="str">
            <v/>
          </cell>
          <cell r="D11" t="str">
            <v>港澳台侨事务</v>
          </cell>
          <cell r="E11">
            <v>91.46</v>
          </cell>
          <cell r="F11">
            <v>91.46</v>
          </cell>
          <cell r="G11">
            <v>0</v>
          </cell>
          <cell r="H11">
            <v>0</v>
          </cell>
          <cell r="I11">
            <v>0</v>
          </cell>
          <cell r="J11">
            <v>0</v>
          </cell>
          <cell r="K11">
            <v>0</v>
          </cell>
        </row>
        <row r="12">
          <cell r="A12" t="str">
            <v>2012501</v>
          </cell>
          <cell r="B12" t="str">
            <v/>
          </cell>
          <cell r="C12" t="str">
            <v/>
          </cell>
          <cell r="D12" t="str">
            <v xml:space="preserve">  行政运行</v>
          </cell>
          <cell r="E12">
            <v>75.260000000000005</v>
          </cell>
          <cell r="F12">
            <v>75.260000000000005</v>
          </cell>
          <cell r="G12">
            <v>0</v>
          </cell>
          <cell r="H12">
            <v>0</v>
          </cell>
          <cell r="I12">
            <v>0</v>
          </cell>
          <cell r="J12">
            <v>0</v>
          </cell>
          <cell r="K12">
            <v>0</v>
          </cell>
        </row>
        <row r="13">
          <cell r="A13" t="str">
            <v>2012502</v>
          </cell>
          <cell r="B13" t="str">
            <v/>
          </cell>
          <cell r="C13" t="str">
            <v/>
          </cell>
          <cell r="D13" t="str">
            <v xml:space="preserve">  一般行政管理事务</v>
          </cell>
          <cell r="E13">
            <v>1.2</v>
          </cell>
          <cell r="F13">
            <v>1.2</v>
          </cell>
          <cell r="G13">
            <v>0</v>
          </cell>
          <cell r="H13">
            <v>0</v>
          </cell>
          <cell r="I13">
            <v>0</v>
          </cell>
          <cell r="J13">
            <v>0</v>
          </cell>
          <cell r="K13">
            <v>0</v>
          </cell>
        </row>
        <row r="14">
          <cell r="A14" t="str">
            <v>2012506</v>
          </cell>
          <cell r="B14" t="str">
            <v/>
          </cell>
          <cell r="C14" t="str">
            <v/>
          </cell>
          <cell r="D14" t="str">
            <v xml:space="preserve">  华侨事务</v>
          </cell>
          <cell r="E14">
            <v>1</v>
          </cell>
          <cell r="F14">
            <v>1</v>
          </cell>
          <cell r="G14">
            <v>0</v>
          </cell>
          <cell r="H14">
            <v>0</v>
          </cell>
          <cell r="I14">
            <v>0</v>
          </cell>
          <cell r="J14">
            <v>0</v>
          </cell>
          <cell r="K14">
            <v>0</v>
          </cell>
        </row>
        <row r="15">
          <cell r="A15" t="str">
            <v>2012599</v>
          </cell>
          <cell r="B15" t="str">
            <v/>
          </cell>
          <cell r="C15" t="str">
            <v/>
          </cell>
          <cell r="D15" t="str">
            <v xml:space="preserve">  其他港澳台侨事务支出</v>
          </cell>
          <cell r="E15">
            <v>14</v>
          </cell>
          <cell r="F15">
            <v>14</v>
          </cell>
          <cell r="G15">
            <v>0</v>
          </cell>
          <cell r="H15">
            <v>0</v>
          </cell>
          <cell r="I15">
            <v>0</v>
          </cell>
          <cell r="J15">
            <v>0</v>
          </cell>
          <cell r="K15">
            <v>0</v>
          </cell>
        </row>
        <row r="16">
          <cell r="A16" t="str">
            <v>208</v>
          </cell>
          <cell r="B16" t="str">
            <v/>
          </cell>
          <cell r="C16" t="str">
            <v/>
          </cell>
          <cell r="D16" t="str">
            <v>社会保障和就业支出</v>
          </cell>
          <cell r="E16">
            <v>1.38</v>
          </cell>
          <cell r="F16">
            <v>1.38</v>
          </cell>
          <cell r="G16">
            <v>0</v>
          </cell>
          <cell r="H16">
            <v>0</v>
          </cell>
          <cell r="I16">
            <v>0</v>
          </cell>
          <cell r="J16">
            <v>0</v>
          </cell>
          <cell r="K16">
            <v>0</v>
          </cell>
        </row>
        <row r="17">
          <cell r="A17" t="str">
            <v>20805</v>
          </cell>
          <cell r="B17" t="str">
            <v/>
          </cell>
          <cell r="C17" t="str">
            <v/>
          </cell>
          <cell r="D17" t="str">
            <v>行政事业单位离退休</v>
          </cell>
          <cell r="E17">
            <v>0.3</v>
          </cell>
          <cell r="F17">
            <v>0.3</v>
          </cell>
          <cell r="G17">
            <v>0</v>
          </cell>
          <cell r="H17">
            <v>0</v>
          </cell>
          <cell r="I17">
            <v>0</v>
          </cell>
          <cell r="J17">
            <v>0</v>
          </cell>
          <cell r="K17">
            <v>0</v>
          </cell>
        </row>
        <row r="18">
          <cell r="A18" t="str">
            <v>2080501</v>
          </cell>
          <cell r="B18" t="str">
            <v/>
          </cell>
          <cell r="C18" t="str">
            <v/>
          </cell>
          <cell r="D18" t="str">
            <v xml:space="preserve">  归口管理的行政单位离退休</v>
          </cell>
          <cell r="E18">
            <v>0.3</v>
          </cell>
          <cell r="F18">
            <v>0.3</v>
          </cell>
          <cell r="G18">
            <v>0</v>
          </cell>
          <cell r="H18">
            <v>0</v>
          </cell>
          <cell r="I18">
            <v>0</v>
          </cell>
          <cell r="J18">
            <v>0</v>
          </cell>
          <cell r="K18">
            <v>0</v>
          </cell>
        </row>
        <row r="19">
          <cell r="A19" t="str">
            <v>20807</v>
          </cell>
          <cell r="B19" t="str">
            <v/>
          </cell>
          <cell r="C19" t="str">
            <v/>
          </cell>
          <cell r="D19" t="str">
            <v>就业补助</v>
          </cell>
          <cell r="E19">
            <v>1.08</v>
          </cell>
          <cell r="F19">
            <v>1.08</v>
          </cell>
          <cell r="G19">
            <v>0</v>
          </cell>
          <cell r="H19">
            <v>0</v>
          </cell>
          <cell r="I19">
            <v>0</v>
          </cell>
          <cell r="J19">
            <v>0</v>
          </cell>
          <cell r="K19">
            <v>0</v>
          </cell>
        </row>
        <row r="20">
          <cell r="A20" t="str">
            <v>2080799</v>
          </cell>
          <cell r="B20" t="str">
            <v/>
          </cell>
          <cell r="C20" t="str">
            <v/>
          </cell>
          <cell r="D20" t="str">
            <v xml:space="preserve">  其他就业补助支出★</v>
          </cell>
          <cell r="E20">
            <v>1.08</v>
          </cell>
          <cell r="F20">
            <v>1.08</v>
          </cell>
          <cell r="G20">
            <v>0</v>
          </cell>
          <cell r="H20">
            <v>0</v>
          </cell>
          <cell r="I20">
            <v>0</v>
          </cell>
          <cell r="J20">
            <v>0</v>
          </cell>
          <cell r="K20">
            <v>0</v>
          </cell>
        </row>
        <row r="21">
          <cell r="A21" t="str">
            <v>210</v>
          </cell>
          <cell r="B21" t="str">
            <v/>
          </cell>
          <cell r="C21" t="str">
            <v/>
          </cell>
          <cell r="D21" t="str">
            <v>医疗卫生与计划生育支出</v>
          </cell>
          <cell r="E21">
            <v>3.83</v>
          </cell>
          <cell r="F21">
            <v>3.83</v>
          </cell>
          <cell r="G21">
            <v>0</v>
          </cell>
          <cell r="H21">
            <v>0</v>
          </cell>
          <cell r="I21">
            <v>0</v>
          </cell>
          <cell r="J21">
            <v>0</v>
          </cell>
          <cell r="K21">
            <v>0</v>
          </cell>
        </row>
        <row r="22">
          <cell r="A22" t="str">
            <v>21011</v>
          </cell>
          <cell r="B22" t="str">
            <v/>
          </cell>
          <cell r="C22" t="str">
            <v/>
          </cell>
          <cell r="D22" t="str">
            <v>行政事业单位医疗★</v>
          </cell>
          <cell r="E22">
            <v>3.83</v>
          </cell>
          <cell r="F22">
            <v>3.83</v>
          </cell>
          <cell r="G22">
            <v>0</v>
          </cell>
          <cell r="H22">
            <v>0</v>
          </cell>
          <cell r="I22">
            <v>0</v>
          </cell>
          <cell r="J22">
            <v>0</v>
          </cell>
          <cell r="K22">
            <v>0</v>
          </cell>
        </row>
        <row r="23">
          <cell r="A23" t="str">
            <v>2101101</v>
          </cell>
          <cell r="B23" t="str">
            <v/>
          </cell>
          <cell r="C23" t="str">
            <v/>
          </cell>
          <cell r="D23" t="str">
            <v xml:space="preserve">  行政单位医疗★</v>
          </cell>
          <cell r="E23">
            <v>3.83</v>
          </cell>
          <cell r="F23">
            <v>3.83</v>
          </cell>
          <cell r="G23">
            <v>0</v>
          </cell>
          <cell r="H23">
            <v>0</v>
          </cell>
          <cell r="I23">
            <v>0</v>
          </cell>
          <cell r="J23">
            <v>0</v>
          </cell>
          <cell r="K23">
            <v>0</v>
          </cell>
        </row>
        <row r="24">
          <cell r="A24" t="str">
            <v>221</v>
          </cell>
          <cell r="B24" t="str">
            <v/>
          </cell>
          <cell r="C24" t="str">
            <v/>
          </cell>
          <cell r="D24" t="str">
            <v>住房保障支出</v>
          </cell>
          <cell r="E24">
            <v>4.1500000000000004</v>
          </cell>
          <cell r="F24">
            <v>4.1500000000000004</v>
          </cell>
          <cell r="G24">
            <v>0</v>
          </cell>
          <cell r="H24">
            <v>0</v>
          </cell>
          <cell r="I24">
            <v>0</v>
          </cell>
          <cell r="J24">
            <v>0</v>
          </cell>
          <cell r="K24">
            <v>0</v>
          </cell>
        </row>
        <row r="25">
          <cell r="A25" t="str">
            <v>22102</v>
          </cell>
          <cell r="B25" t="str">
            <v/>
          </cell>
          <cell r="C25" t="str">
            <v/>
          </cell>
          <cell r="D25" t="str">
            <v>住房改革支出</v>
          </cell>
          <cell r="E25">
            <v>4.1500000000000004</v>
          </cell>
          <cell r="F25">
            <v>4.1500000000000004</v>
          </cell>
          <cell r="G25">
            <v>0</v>
          </cell>
          <cell r="H25">
            <v>0</v>
          </cell>
          <cell r="I25">
            <v>0</v>
          </cell>
          <cell r="J25">
            <v>0</v>
          </cell>
          <cell r="K25">
            <v>0</v>
          </cell>
        </row>
        <row r="26">
          <cell r="A26" t="str">
            <v>2210201</v>
          </cell>
          <cell r="B26" t="str">
            <v/>
          </cell>
          <cell r="C26" t="str">
            <v/>
          </cell>
          <cell r="D26" t="str">
            <v xml:space="preserve">  住房公积金</v>
          </cell>
          <cell r="E26">
            <v>4.1500000000000004</v>
          </cell>
          <cell r="F26">
            <v>4.1500000000000004</v>
          </cell>
          <cell r="G26">
            <v>0</v>
          </cell>
          <cell r="H26">
            <v>0</v>
          </cell>
          <cell r="I26">
            <v>0</v>
          </cell>
          <cell r="J26">
            <v>0</v>
          </cell>
          <cell r="K26">
            <v>0</v>
          </cell>
        </row>
        <row r="28">
          <cell r="G28" t="str">
            <v>—4.%d —</v>
          </cell>
        </row>
      </sheetData>
      <sheetData sheetId="4">
        <row r="9">
          <cell r="E9">
            <v>95.05</v>
          </cell>
          <cell r="F9">
            <v>83.77</v>
          </cell>
          <cell r="G9">
            <v>11.28</v>
          </cell>
          <cell r="H9">
            <v>0</v>
          </cell>
          <cell r="I9">
            <v>0</v>
          </cell>
          <cell r="J9">
            <v>0</v>
          </cell>
        </row>
        <row r="10">
          <cell r="A10" t="str">
            <v>201</v>
          </cell>
          <cell r="B10" t="str">
            <v/>
          </cell>
          <cell r="C10" t="str">
            <v/>
          </cell>
          <cell r="D10" t="str">
            <v>一般公共服务支出</v>
          </cell>
          <cell r="E10">
            <v>86.77</v>
          </cell>
          <cell r="F10">
            <v>75.489999999999995</v>
          </cell>
          <cell r="G10">
            <v>11.28</v>
          </cell>
          <cell r="H10">
            <v>0</v>
          </cell>
          <cell r="I10">
            <v>0</v>
          </cell>
          <cell r="J10">
            <v>0</v>
          </cell>
        </row>
        <row r="11">
          <cell r="A11" t="str">
            <v>20125</v>
          </cell>
          <cell r="B11" t="str">
            <v/>
          </cell>
          <cell r="C11" t="str">
            <v/>
          </cell>
          <cell r="D11" t="str">
            <v>港澳台侨事务</v>
          </cell>
          <cell r="E11">
            <v>86.77</v>
          </cell>
          <cell r="F11">
            <v>75.489999999999995</v>
          </cell>
          <cell r="G11">
            <v>11.28</v>
          </cell>
          <cell r="H11">
            <v>0</v>
          </cell>
          <cell r="I11">
            <v>0</v>
          </cell>
          <cell r="J11">
            <v>0</v>
          </cell>
        </row>
        <row r="12">
          <cell r="A12" t="str">
            <v>2012501</v>
          </cell>
          <cell r="B12" t="str">
            <v/>
          </cell>
          <cell r="C12" t="str">
            <v/>
          </cell>
          <cell r="D12" t="str">
            <v xml:space="preserve">  行政运行</v>
          </cell>
          <cell r="E12">
            <v>75.260000000000005</v>
          </cell>
          <cell r="F12">
            <v>75.260000000000005</v>
          </cell>
          <cell r="G12">
            <v>0</v>
          </cell>
          <cell r="H12">
            <v>0</v>
          </cell>
          <cell r="I12">
            <v>0</v>
          </cell>
          <cell r="J12">
            <v>0</v>
          </cell>
        </row>
        <row r="13">
          <cell r="A13" t="str">
            <v>2012502</v>
          </cell>
          <cell r="B13" t="str">
            <v/>
          </cell>
          <cell r="C13" t="str">
            <v/>
          </cell>
          <cell r="D13" t="str">
            <v xml:space="preserve">  一般行政管理事务</v>
          </cell>
          <cell r="E13">
            <v>1.2</v>
          </cell>
          <cell r="F13">
            <v>0</v>
          </cell>
          <cell r="G13">
            <v>1.2</v>
          </cell>
          <cell r="H13">
            <v>0</v>
          </cell>
          <cell r="I13">
            <v>0</v>
          </cell>
          <cell r="J13">
            <v>0</v>
          </cell>
        </row>
        <row r="14">
          <cell r="A14" t="str">
            <v>2012506</v>
          </cell>
          <cell r="B14" t="str">
            <v/>
          </cell>
          <cell r="C14" t="str">
            <v/>
          </cell>
          <cell r="D14" t="str">
            <v xml:space="preserve">  华侨事务</v>
          </cell>
          <cell r="E14">
            <v>1</v>
          </cell>
          <cell r="F14">
            <v>0.23</v>
          </cell>
          <cell r="G14">
            <v>0.77</v>
          </cell>
          <cell r="H14">
            <v>0</v>
          </cell>
          <cell r="I14">
            <v>0</v>
          </cell>
          <cell r="J14">
            <v>0</v>
          </cell>
        </row>
        <row r="15">
          <cell r="A15" t="str">
            <v>2012599</v>
          </cell>
          <cell r="B15" t="str">
            <v/>
          </cell>
          <cell r="C15" t="str">
            <v/>
          </cell>
          <cell r="D15" t="str">
            <v xml:space="preserve">  其他港澳台侨事务支出</v>
          </cell>
          <cell r="E15">
            <v>9.31</v>
          </cell>
          <cell r="F15">
            <v>0</v>
          </cell>
          <cell r="G15">
            <v>9.31</v>
          </cell>
          <cell r="H15">
            <v>0</v>
          </cell>
          <cell r="I15">
            <v>0</v>
          </cell>
          <cell r="J15">
            <v>0</v>
          </cell>
        </row>
        <row r="16">
          <cell r="A16" t="str">
            <v>208</v>
          </cell>
          <cell r="B16" t="str">
            <v/>
          </cell>
          <cell r="C16" t="str">
            <v/>
          </cell>
          <cell r="D16" t="str">
            <v>社会保障和就业支出</v>
          </cell>
          <cell r="E16">
            <v>0.3</v>
          </cell>
          <cell r="F16">
            <v>0.3</v>
          </cell>
          <cell r="G16">
            <v>0</v>
          </cell>
          <cell r="H16">
            <v>0</v>
          </cell>
          <cell r="I16">
            <v>0</v>
          </cell>
          <cell r="J16">
            <v>0</v>
          </cell>
        </row>
        <row r="17">
          <cell r="A17" t="str">
            <v>20805</v>
          </cell>
          <cell r="B17" t="str">
            <v/>
          </cell>
          <cell r="C17" t="str">
            <v/>
          </cell>
          <cell r="D17" t="str">
            <v>行政事业单位离退休</v>
          </cell>
          <cell r="E17">
            <v>0.3</v>
          </cell>
          <cell r="F17">
            <v>0.3</v>
          </cell>
          <cell r="G17">
            <v>0</v>
          </cell>
          <cell r="H17">
            <v>0</v>
          </cell>
          <cell r="I17">
            <v>0</v>
          </cell>
          <cell r="J17">
            <v>0</v>
          </cell>
        </row>
        <row r="18">
          <cell r="A18" t="str">
            <v>2080501</v>
          </cell>
          <cell r="B18" t="str">
            <v/>
          </cell>
          <cell r="C18" t="str">
            <v/>
          </cell>
          <cell r="D18" t="str">
            <v xml:space="preserve">  归口管理的行政单位离退休</v>
          </cell>
          <cell r="E18">
            <v>0.3</v>
          </cell>
          <cell r="F18">
            <v>0.3</v>
          </cell>
          <cell r="G18">
            <v>0</v>
          </cell>
          <cell r="H18">
            <v>0</v>
          </cell>
          <cell r="I18">
            <v>0</v>
          </cell>
          <cell r="J18">
            <v>0</v>
          </cell>
        </row>
        <row r="19">
          <cell r="A19" t="str">
            <v>210</v>
          </cell>
          <cell r="B19" t="str">
            <v/>
          </cell>
          <cell r="C19" t="str">
            <v/>
          </cell>
          <cell r="D19" t="str">
            <v>医疗卫生与计划生育支出</v>
          </cell>
          <cell r="E19">
            <v>3.83</v>
          </cell>
          <cell r="F19">
            <v>3.83</v>
          </cell>
          <cell r="G19">
            <v>0</v>
          </cell>
          <cell r="H19">
            <v>0</v>
          </cell>
          <cell r="I19">
            <v>0</v>
          </cell>
          <cell r="J19">
            <v>0</v>
          </cell>
        </row>
        <row r="20">
          <cell r="A20" t="str">
            <v>21011</v>
          </cell>
          <cell r="B20" t="str">
            <v/>
          </cell>
          <cell r="C20" t="str">
            <v/>
          </cell>
          <cell r="D20" t="str">
            <v>行政事业单位医疗★</v>
          </cell>
          <cell r="E20">
            <v>3.83</v>
          </cell>
          <cell r="F20">
            <v>3.83</v>
          </cell>
          <cell r="G20">
            <v>0</v>
          </cell>
          <cell r="H20">
            <v>0</v>
          </cell>
          <cell r="I20">
            <v>0</v>
          </cell>
          <cell r="J20">
            <v>0</v>
          </cell>
        </row>
        <row r="21">
          <cell r="A21" t="str">
            <v>2101101</v>
          </cell>
          <cell r="B21" t="str">
            <v/>
          </cell>
          <cell r="C21" t="str">
            <v/>
          </cell>
          <cell r="D21" t="str">
            <v xml:space="preserve">  行政单位医疗★</v>
          </cell>
          <cell r="E21">
            <v>3.83</v>
          </cell>
          <cell r="F21">
            <v>3.83</v>
          </cell>
          <cell r="G21">
            <v>0</v>
          </cell>
          <cell r="H21">
            <v>0</v>
          </cell>
          <cell r="I21">
            <v>0</v>
          </cell>
          <cell r="J21">
            <v>0</v>
          </cell>
        </row>
        <row r="22">
          <cell r="A22" t="str">
            <v>221</v>
          </cell>
          <cell r="B22" t="str">
            <v/>
          </cell>
          <cell r="C22" t="str">
            <v/>
          </cell>
          <cell r="D22" t="str">
            <v>住房保障支出</v>
          </cell>
          <cell r="E22">
            <v>4.1500000000000004</v>
          </cell>
          <cell r="F22">
            <v>4.1500000000000004</v>
          </cell>
          <cell r="G22">
            <v>0</v>
          </cell>
          <cell r="H22">
            <v>0</v>
          </cell>
          <cell r="I22">
            <v>0</v>
          </cell>
          <cell r="J22">
            <v>0</v>
          </cell>
        </row>
        <row r="23">
          <cell r="A23" t="str">
            <v>22102</v>
          </cell>
          <cell r="B23" t="str">
            <v/>
          </cell>
          <cell r="C23" t="str">
            <v/>
          </cell>
          <cell r="D23" t="str">
            <v>住房改革支出</v>
          </cell>
          <cell r="E23">
            <v>4.1500000000000004</v>
          </cell>
          <cell r="F23">
            <v>4.1500000000000004</v>
          </cell>
          <cell r="G23">
            <v>0</v>
          </cell>
          <cell r="H23">
            <v>0</v>
          </cell>
          <cell r="I23">
            <v>0</v>
          </cell>
          <cell r="J23">
            <v>0</v>
          </cell>
        </row>
        <row r="24">
          <cell r="A24" t="str">
            <v>2210201</v>
          </cell>
          <cell r="B24" t="str">
            <v/>
          </cell>
          <cell r="C24" t="str">
            <v/>
          </cell>
          <cell r="D24" t="str">
            <v xml:space="preserve">  住房公积金</v>
          </cell>
          <cell r="E24">
            <v>4.1500000000000004</v>
          </cell>
          <cell r="F24">
            <v>4.1500000000000004</v>
          </cell>
          <cell r="G24">
            <v>0</v>
          </cell>
          <cell r="H24">
            <v>0</v>
          </cell>
          <cell r="I24">
            <v>0</v>
          </cell>
          <cell r="J24">
            <v>0</v>
          </cell>
        </row>
        <row r="26">
          <cell r="F26" t="str">
            <v>— 4.%d —</v>
          </cell>
        </row>
      </sheetData>
      <sheetData sheetId="5" refreshError="1"/>
      <sheetData sheetId="6" refreshError="1"/>
      <sheetData sheetId="7" refreshError="1"/>
      <sheetData sheetId="8" refreshError="1"/>
      <sheetData sheetId="9" refreshError="1"/>
      <sheetData sheetId="10" refreshError="1"/>
      <sheetData sheetId="11">
        <row r="9">
          <cell r="K9">
            <v>95.05</v>
          </cell>
          <cell r="L9">
            <v>83.77</v>
          </cell>
          <cell r="O9">
            <v>11.28</v>
          </cell>
        </row>
        <row r="10">
          <cell r="A10" t="str">
            <v>201</v>
          </cell>
          <cell r="B10" t="str">
            <v/>
          </cell>
          <cell r="C10" t="str">
            <v/>
          </cell>
          <cell r="D10" t="str">
            <v>一般公共服务支出</v>
          </cell>
          <cell r="E10">
            <v>0</v>
          </cell>
          <cell r="F10">
            <v>0</v>
          </cell>
          <cell r="G10">
            <v>0</v>
          </cell>
          <cell r="H10">
            <v>91.46</v>
          </cell>
          <cell r="I10">
            <v>75.489999999999995</v>
          </cell>
          <cell r="J10">
            <v>15.97</v>
          </cell>
          <cell r="K10">
            <v>86.77</v>
          </cell>
          <cell r="L10">
            <v>75.489999999999995</v>
          </cell>
          <cell r="M10">
            <v>66</v>
          </cell>
          <cell r="N10">
            <v>9.49</v>
          </cell>
          <cell r="O10">
            <v>11.28</v>
          </cell>
          <cell r="P10">
            <v>4.6900000000000004</v>
          </cell>
          <cell r="Q10">
            <v>0</v>
          </cell>
          <cell r="R10">
            <v>4.6900000000000004</v>
          </cell>
          <cell r="S10">
            <v>4.6900000000000004</v>
          </cell>
          <cell r="T10">
            <v>0</v>
          </cell>
        </row>
        <row r="11">
          <cell r="A11" t="str">
            <v>20125</v>
          </cell>
          <cell r="B11" t="str">
            <v/>
          </cell>
          <cell r="C11" t="str">
            <v/>
          </cell>
          <cell r="D11" t="str">
            <v>港澳台侨事务</v>
          </cell>
          <cell r="E11">
            <v>0</v>
          </cell>
          <cell r="F11">
            <v>0</v>
          </cell>
          <cell r="G11">
            <v>0</v>
          </cell>
          <cell r="H11">
            <v>91.46</v>
          </cell>
          <cell r="I11">
            <v>75.489999999999995</v>
          </cell>
          <cell r="J11">
            <v>15.97</v>
          </cell>
          <cell r="K11">
            <v>86.77</v>
          </cell>
          <cell r="L11">
            <v>75.489999999999995</v>
          </cell>
          <cell r="M11">
            <v>66</v>
          </cell>
          <cell r="N11">
            <v>9.49</v>
          </cell>
          <cell r="O11">
            <v>11.28</v>
          </cell>
          <cell r="P11">
            <v>4.6900000000000004</v>
          </cell>
          <cell r="Q11">
            <v>0</v>
          </cell>
          <cell r="R11">
            <v>4.6900000000000004</v>
          </cell>
          <cell r="S11">
            <v>4.6900000000000004</v>
          </cell>
          <cell r="T11">
            <v>0</v>
          </cell>
        </row>
        <row r="12">
          <cell r="A12" t="str">
            <v>2012501</v>
          </cell>
          <cell r="B12" t="str">
            <v/>
          </cell>
          <cell r="C12" t="str">
            <v/>
          </cell>
          <cell r="D12" t="str">
            <v xml:space="preserve">  行政运行</v>
          </cell>
          <cell r="E12">
            <v>0</v>
          </cell>
          <cell r="F12">
            <v>0</v>
          </cell>
          <cell r="G12">
            <v>0</v>
          </cell>
          <cell r="H12">
            <v>75.260000000000005</v>
          </cell>
          <cell r="I12">
            <v>75.260000000000005</v>
          </cell>
          <cell r="J12">
            <v>0</v>
          </cell>
          <cell r="K12">
            <v>75.260000000000005</v>
          </cell>
          <cell r="L12">
            <v>75.260000000000005</v>
          </cell>
          <cell r="M12">
            <v>66</v>
          </cell>
          <cell r="N12">
            <v>9.26</v>
          </cell>
          <cell r="O12">
            <v>0</v>
          </cell>
          <cell r="P12">
            <v>0</v>
          </cell>
          <cell r="Q12">
            <v>0</v>
          </cell>
          <cell r="R12">
            <v>0</v>
          </cell>
          <cell r="S12">
            <v>0</v>
          </cell>
          <cell r="T12">
            <v>0</v>
          </cell>
        </row>
        <row r="13">
          <cell r="A13" t="str">
            <v>2012502</v>
          </cell>
          <cell r="B13" t="str">
            <v/>
          </cell>
          <cell r="C13" t="str">
            <v/>
          </cell>
          <cell r="D13" t="str">
            <v xml:space="preserve">  一般行政管理事务</v>
          </cell>
          <cell r="E13">
            <v>0</v>
          </cell>
          <cell r="F13">
            <v>0</v>
          </cell>
          <cell r="G13">
            <v>0</v>
          </cell>
          <cell r="H13">
            <v>1.2</v>
          </cell>
          <cell r="I13">
            <v>0</v>
          </cell>
          <cell r="J13">
            <v>1.2</v>
          </cell>
          <cell r="K13">
            <v>1.2</v>
          </cell>
          <cell r="L13">
            <v>0</v>
          </cell>
          <cell r="M13">
            <v>0</v>
          </cell>
          <cell r="N13">
            <v>0</v>
          </cell>
          <cell r="O13">
            <v>1.2</v>
          </cell>
          <cell r="P13">
            <v>0</v>
          </cell>
          <cell r="Q13">
            <v>0</v>
          </cell>
          <cell r="R13">
            <v>0</v>
          </cell>
          <cell r="S13">
            <v>0</v>
          </cell>
          <cell r="T13">
            <v>0</v>
          </cell>
        </row>
        <row r="14">
          <cell r="A14" t="str">
            <v>2012506</v>
          </cell>
          <cell r="B14" t="str">
            <v/>
          </cell>
          <cell r="C14" t="str">
            <v/>
          </cell>
          <cell r="D14" t="str">
            <v xml:space="preserve">  华侨事务</v>
          </cell>
          <cell r="E14">
            <v>0</v>
          </cell>
          <cell r="F14">
            <v>0</v>
          </cell>
          <cell r="G14">
            <v>0</v>
          </cell>
          <cell r="H14">
            <v>1</v>
          </cell>
          <cell r="I14">
            <v>0.23</v>
          </cell>
          <cell r="J14">
            <v>0.77</v>
          </cell>
          <cell r="K14">
            <v>1</v>
          </cell>
          <cell r="L14">
            <v>0.23</v>
          </cell>
          <cell r="M14">
            <v>0</v>
          </cell>
          <cell r="N14">
            <v>0.23</v>
          </cell>
          <cell r="O14">
            <v>0.77</v>
          </cell>
          <cell r="P14">
            <v>0</v>
          </cell>
          <cell r="Q14">
            <v>0</v>
          </cell>
          <cell r="R14">
            <v>0</v>
          </cell>
          <cell r="S14">
            <v>0</v>
          </cell>
          <cell r="T14">
            <v>0</v>
          </cell>
        </row>
        <row r="15">
          <cell r="A15" t="str">
            <v>2012599</v>
          </cell>
          <cell r="B15" t="str">
            <v/>
          </cell>
          <cell r="C15" t="str">
            <v/>
          </cell>
          <cell r="D15" t="str">
            <v xml:space="preserve">  其他港澳台侨事务支出</v>
          </cell>
          <cell r="E15">
            <v>0</v>
          </cell>
          <cell r="F15">
            <v>0</v>
          </cell>
          <cell r="G15">
            <v>0</v>
          </cell>
          <cell r="H15">
            <v>14</v>
          </cell>
          <cell r="I15">
            <v>0</v>
          </cell>
          <cell r="J15">
            <v>14</v>
          </cell>
          <cell r="K15">
            <v>9.31</v>
          </cell>
          <cell r="L15">
            <v>0</v>
          </cell>
          <cell r="M15">
            <v>0</v>
          </cell>
          <cell r="N15">
            <v>0</v>
          </cell>
          <cell r="O15">
            <v>9.31</v>
          </cell>
          <cell r="P15">
            <v>4.6900000000000004</v>
          </cell>
          <cell r="Q15">
            <v>0</v>
          </cell>
          <cell r="R15">
            <v>4.6900000000000004</v>
          </cell>
          <cell r="S15">
            <v>4.6900000000000004</v>
          </cell>
          <cell r="T15">
            <v>0</v>
          </cell>
        </row>
        <row r="16">
          <cell r="A16" t="str">
            <v>208</v>
          </cell>
          <cell r="B16" t="str">
            <v/>
          </cell>
          <cell r="C16" t="str">
            <v/>
          </cell>
          <cell r="D16" t="str">
            <v>社会保障和就业支出</v>
          </cell>
          <cell r="E16">
            <v>0</v>
          </cell>
          <cell r="F16">
            <v>0</v>
          </cell>
          <cell r="G16">
            <v>0</v>
          </cell>
          <cell r="H16">
            <v>1.38</v>
          </cell>
          <cell r="I16">
            <v>1.38</v>
          </cell>
          <cell r="J16">
            <v>0</v>
          </cell>
          <cell r="K16">
            <v>0.3</v>
          </cell>
          <cell r="L16">
            <v>0.3</v>
          </cell>
          <cell r="M16">
            <v>0.3</v>
          </cell>
          <cell r="N16">
            <v>0</v>
          </cell>
          <cell r="O16">
            <v>0</v>
          </cell>
          <cell r="P16">
            <v>1.08</v>
          </cell>
          <cell r="Q16">
            <v>1.08</v>
          </cell>
          <cell r="R16">
            <v>0</v>
          </cell>
          <cell r="S16">
            <v>0</v>
          </cell>
          <cell r="T16">
            <v>0</v>
          </cell>
        </row>
        <row r="17">
          <cell r="A17" t="str">
            <v>20805</v>
          </cell>
          <cell r="B17" t="str">
            <v/>
          </cell>
          <cell r="C17" t="str">
            <v/>
          </cell>
          <cell r="D17" t="str">
            <v>行政事业单位离退休</v>
          </cell>
          <cell r="E17">
            <v>0</v>
          </cell>
          <cell r="F17">
            <v>0</v>
          </cell>
          <cell r="G17">
            <v>0</v>
          </cell>
          <cell r="H17">
            <v>0.3</v>
          </cell>
          <cell r="I17">
            <v>0.3</v>
          </cell>
          <cell r="J17">
            <v>0</v>
          </cell>
          <cell r="K17">
            <v>0.3</v>
          </cell>
          <cell r="L17">
            <v>0.3</v>
          </cell>
          <cell r="M17">
            <v>0.3</v>
          </cell>
          <cell r="N17">
            <v>0</v>
          </cell>
          <cell r="O17">
            <v>0</v>
          </cell>
          <cell r="P17">
            <v>0</v>
          </cell>
          <cell r="Q17">
            <v>0</v>
          </cell>
          <cell r="R17">
            <v>0</v>
          </cell>
          <cell r="S17">
            <v>0</v>
          </cell>
          <cell r="T17">
            <v>0</v>
          </cell>
        </row>
        <row r="18">
          <cell r="A18" t="str">
            <v>2080501</v>
          </cell>
          <cell r="B18" t="str">
            <v/>
          </cell>
          <cell r="C18" t="str">
            <v/>
          </cell>
          <cell r="D18" t="str">
            <v xml:space="preserve">  归口管理的行政单位离退休</v>
          </cell>
          <cell r="E18">
            <v>0</v>
          </cell>
          <cell r="F18">
            <v>0</v>
          </cell>
          <cell r="G18">
            <v>0</v>
          </cell>
          <cell r="H18">
            <v>0.3</v>
          </cell>
          <cell r="I18">
            <v>0.3</v>
          </cell>
          <cell r="J18">
            <v>0</v>
          </cell>
          <cell r="K18">
            <v>0.3</v>
          </cell>
          <cell r="L18">
            <v>0.3</v>
          </cell>
          <cell r="M18">
            <v>0.3</v>
          </cell>
          <cell r="N18">
            <v>0</v>
          </cell>
          <cell r="O18">
            <v>0</v>
          </cell>
          <cell r="P18">
            <v>0</v>
          </cell>
          <cell r="Q18">
            <v>0</v>
          </cell>
          <cell r="R18">
            <v>0</v>
          </cell>
          <cell r="S18">
            <v>0</v>
          </cell>
          <cell r="T18">
            <v>0</v>
          </cell>
        </row>
        <row r="19">
          <cell r="A19" t="str">
            <v>20807</v>
          </cell>
          <cell r="B19" t="str">
            <v/>
          </cell>
          <cell r="C19" t="str">
            <v/>
          </cell>
          <cell r="D19" t="str">
            <v>就业补助</v>
          </cell>
          <cell r="E19">
            <v>0</v>
          </cell>
          <cell r="F19">
            <v>0</v>
          </cell>
          <cell r="G19">
            <v>0</v>
          </cell>
          <cell r="H19">
            <v>1.08</v>
          </cell>
          <cell r="I19">
            <v>1.08</v>
          </cell>
          <cell r="J19">
            <v>0</v>
          </cell>
          <cell r="K19">
            <v>0</v>
          </cell>
          <cell r="L19">
            <v>0</v>
          </cell>
          <cell r="M19">
            <v>0</v>
          </cell>
          <cell r="N19">
            <v>0</v>
          </cell>
          <cell r="O19">
            <v>0</v>
          </cell>
          <cell r="P19">
            <v>1.08</v>
          </cell>
          <cell r="Q19">
            <v>1.08</v>
          </cell>
          <cell r="R19">
            <v>0</v>
          </cell>
          <cell r="S19">
            <v>0</v>
          </cell>
          <cell r="T19">
            <v>0</v>
          </cell>
        </row>
        <row r="20">
          <cell r="A20" t="str">
            <v>2080799</v>
          </cell>
          <cell r="B20" t="str">
            <v/>
          </cell>
          <cell r="C20" t="str">
            <v/>
          </cell>
          <cell r="D20" t="str">
            <v xml:space="preserve">  其他就业补助支出★</v>
          </cell>
          <cell r="E20">
            <v>0</v>
          </cell>
          <cell r="F20">
            <v>0</v>
          </cell>
          <cell r="G20">
            <v>0</v>
          </cell>
          <cell r="H20">
            <v>1.08</v>
          </cell>
          <cell r="I20">
            <v>1.08</v>
          </cell>
          <cell r="J20">
            <v>0</v>
          </cell>
          <cell r="K20">
            <v>0</v>
          </cell>
          <cell r="L20">
            <v>0</v>
          </cell>
          <cell r="M20">
            <v>0</v>
          </cell>
          <cell r="N20">
            <v>0</v>
          </cell>
          <cell r="O20">
            <v>0</v>
          </cell>
          <cell r="P20">
            <v>1.08</v>
          </cell>
          <cell r="Q20">
            <v>1.08</v>
          </cell>
          <cell r="R20">
            <v>0</v>
          </cell>
          <cell r="S20">
            <v>0</v>
          </cell>
          <cell r="T20">
            <v>0</v>
          </cell>
        </row>
        <row r="21">
          <cell r="A21" t="str">
            <v>210</v>
          </cell>
          <cell r="B21" t="str">
            <v/>
          </cell>
          <cell r="C21" t="str">
            <v/>
          </cell>
          <cell r="D21" t="str">
            <v>医疗卫生与计划生育支出</v>
          </cell>
          <cell r="E21">
            <v>0</v>
          </cell>
          <cell r="F21">
            <v>0</v>
          </cell>
          <cell r="G21">
            <v>0</v>
          </cell>
          <cell r="H21">
            <v>3.83</v>
          </cell>
          <cell r="I21">
            <v>3.83</v>
          </cell>
          <cell r="J21">
            <v>0</v>
          </cell>
          <cell r="K21">
            <v>3.83</v>
          </cell>
          <cell r="L21">
            <v>3.83</v>
          </cell>
          <cell r="M21">
            <v>3.83</v>
          </cell>
          <cell r="N21">
            <v>0</v>
          </cell>
          <cell r="O21">
            <v>0</v>
          </cell>
          <cell r="P21">
            <v>0</v>
          </cell>
          <cell r="Q21">
            <v>0</v>
          </cell>
          <cell r="R21">
            <v>0</v>
          </cell>
          <cell r="S21">
            <v>0</v>
          </cell>
          <cell r="T21">
            <v>0</v>
          </cell>
        </row>
        <row r="22">
          <cell r="A22" t="str">
            <v>21011</v>
          </cell>
          <cell r="B22" t="str">
            <v/>
          </cell>
          <cell r="C22" t="str">
            <v/>
          </cell>
          <cell r="D22" t="str">
            <v>行政事业单位医疗★</v>
          </cell>
          <cell r="E22">
            <v>0</v>
          </cell>
          <cell r="F22">
            <v>0</v>
          </cell>
          <cell r="G22">
            <v>0</v>
          </cell>
          <cell r="H22">
            <v>3.83</v>
          </cell>
          <cell r="I22">
            <v>3.83</v>
          </cell>
          <cell r="J22">
            <v>0</v>
          </cell>
          <cell r="K22">
            <v>3.83</v>
          </cell>
          <cell r="L22">
            <v>3.83</v>
          </cell>
          <cell r="M22">
            <v>3.83</v>
          </cell>
          <cell r="N22">
            <v>0</v>
          </cell>
          <cell r="O22">
            <v>0</v>
          </cell>
          <cell r="P22">
            <v>0</v>
          </cell>
          <cell r="Q22">
            <v>0</v>
          </cell>
          <cell r="R22">
            <v>0</v>
          </cell>
          <cell r="S22">
            <v>0</v>
          </cell>
          <cell r="T22">
            <v>0</v>
          </cell>
        </row>
        <row r="23">
          <cell r="A23" t="str">
            <v>2101101</v>
          </cell>
          <cell r="B23" t="str">
            <v/>
          </cell>
          <cell r="C23" t="str">
            <v/>
          </cell>
          <cell r="D23" t="str">
            <v xml:space="preserve">  行政单位医疗★</v>
          </cell>
          <cell r="E23">
            <v>0</v>
          </cell>
          <cell r="F23">
            <v>0</v>
          </cell>
          <cell r="G23">
            <v>0</v>
          </cell>
          <cell r="H23">
            <v>3.83</v>
          </cell>
          <cell r="I23">
            <v>3.83</v>
          </cell>
          <cell r="J23">
            <v>0</v>
          </cell>
          <cell r="K23">
            <v>3.83</v>
          </cell>
          <cell r="L23">
            <v>3.83</v>
          </cell>
          <cell r="M23">
            <v>3.83</v>
          </cell>
          <cell r="N23">
            <v>0</v>
          </cell>
          <cell r="O23">
            <v>0</v>
          </cell>
          <cell r="P23">
            <v>0</v>
          </cell>
          <cell r="Q23">
            <v>0</v>
          </cell>
          <cell r="R23">
            <v>0</v>
          </cell>
          <cell r="S23">
            <v>0</v>
          </cell>
          <cell r="T23">
            <v>0</v>
          </cell>
        </row>
        <row r="24">
          <cell r="A24" t="str">
            <v>221</v>
          </cell>
          <cell r="B24" t="str">
            <v/>
          </cell>
          <cell r="C24" t="str">
            <v/>
          </cell>
          <cell r="D24" t="str">
            <v>住房保障支出</v>
          </cell>
          <cell r="E24">
            <v>0</v>
          </cell>
          <cell r="F24">
            <v>0</v>
          </cell>
          <cell r="G24">
            <v>0</v>
          </cell>
          <cell r="H24">
            <v>4.1500000000000004</v>
          </cell>
          <cell r="I24">
            <v>4.1500000000000004</v>
          </cell>
          <cell r="J24">
            <v>0</v>
          </cell>
          <cell r="K24">
            <v>4.1500000000000004</v>
          </cell>
          <cell r="L24">
            <v>4.1500000000000004</v>
          </cell>
          <cell r="M24">
            <v>4.1500000000000004</v>
          </cell>
          <cell r="N24">
            <v>0</v>
          </cell>
          <cell r="O24">
            <v>0</v>
          </cell>
          <cell r="P24">
            <v>0</v>
          </cell>
          <cell r="Q24">
            <v>0</v>
          </cell>
          <cell r="R24">
            <v>0</v>
          </cell>
          <cell r="S24">
            <v>0</v>
          </cell>
          <cell r="T24">
            <v>0</v>
          </cell>
        </row>
        <row r="25">
          <cell r="A25" t="str">
            <v>22102</v>
          </cell>
          <cell r="B25" t="str">
            <v/>
          </cell>
          <cell r="C25" t="str">
            <v/>
          </cell>
          <cell r="D25" t="str">
            <v>住房改革支出</v>
          </cell>
          <cell r="E25">
            <v>0</v>
          </cell>
          <cell r="F25">
            <v>0</v>
          </cell>
          <cell r="G25">
            <v>0</v>
          </cell>
          <cell r="H25">
            <v>4.1500000000000004</v>
          </cell>
          <cell r="I25">
            <v>4.1500000000000004</v>
          </cell>
          <cell r="J25">
            <v>0</v>
          </cell>
          <cell r="K25">
            <v>4.1500000000000004</v>
          </cell>
          <cell r="L25">
            <v>4.1500000000000004</v>
          </cell>
          <cell r="M25">
            <v>4.1500000000000004</v>
          </cell>
          <cell r="N25">
            <v>0</v>
          </cell>
          <cell r="O25">
            <v>0</v>
          </cell>
          <cell r="P25">
            <v>0</v>
          </cell>
          <cell r="Q25">
            <v>0</v>
          </cell>
          <cell r="R25">
            <v>0</v>
          </cell>
          <cell r="S25">
            <v>0</v>
          </cell>
          <cell r="T25">
            <v>0</v>
          </cell>
        </row>
        <row r="26">
          <cell r="A26" t="str">
            <v>2210201</v>
          </cell>
          <cell r="B26" t="str">
            <v/>
          </cell>
          <cell r="C26" t="str">
            <v/>
          </cell>
          <cell r="D26" t="str">
            <v xml:space="preserve">  住房公积金</v>
          </cell>
          <cell r="E26">
            <v>0</v>
          </cell>
          <cell r="F26">
            <v>0</v>
          </cell>
          <cell r="G26">
            <v>0</v>
          </cell>
          <cell r="H26">
            <v>4.1500000000000004</v>
          </cell>
          <cell r="I26">
            <v>4.1500000000000004</v>
          </cell>
          <cell r="J26">
            <v>0</v>
          </cell>
          <cell r="K26">
            <v>4.1500000000000004</v>
          </cell>
          <cell r="L26">
            <v>4.1500000000000004</v>
          </cell>
          <cell r="M26">
            <v>4.1500000000000004</v>
          </cell>
          <cell r="N26">
            <v>0</v>
          </cell>
          <cell r="O26">
            <v>0</v>
          </cell>
          <cell r="P26">
            <v>0</v>
          </cell>
          <cell r="Q26">
            <v>0</v>
          </cell>
          <cell r="R26">
            <v>0</v>
          </cell>
          <cell r="S26">
            <v>0</v>
          </cell>
          <cell r="T26">
            <v>0</v>
          </cell>
        </row>
        <row r="28">
          <cell r="K28" t="str">
            <v>— 12.%d —</v>
          </cell>
        </row>
      </sheetData>
      <sheetData sheetId="12" refreshError="1"/>
      <sheetData sheetId="13">
        <row r="9">
          <cell r="E9">
            <v>83.77</v>
          </cell>
          <cell r="F9">
            <v>62.35</v>
          </cell>
          <cell r="G9">
            <v>21.17</v>
          </cell>
          <cell r="H9">
            <v>24.66</v>
          </cell>
          <cell r="I9">
            <v>5.71</v>
          </cell>
          <cell r="J9">
            <v>5.82</v>
          </cell>
          <cell r="K9">
            <v>0</v>
          </cell>
          <cell r="L9">
            <v>0</v>
          </cell>
          <cell r="M9">
            <v>4.99</v>
          </cell>
          <cell r="N9">
            <v>0</v>
          </cell>
          <cell r="O9">
            <v>0</v>
          </cell>
          <cell r="P9">
            <v>9.49</v>
          </cell>
          <cell r="Q9">
            <v>0.93</v>
          </cell>
          <cell r="R9">
            <v>0.25</v>
          </cell>
          <cell r="S9">
            <v>0</v>
          </cell>
          <cell r="T9">
            <v>0</v>
          </cell>
          <cell r="U9">
            <v>0</v>
          </cell>
          <cell r="V9">
            <v>0.62</v>
          </cell>
          <cell r="W9">
            <v>0.54</v>
          </cell>
          <cell r="X9">
            <v>0</v>
          </cell>
          <cell r="Y9">
            <v>0.21</v>
          </cell>
          <cell r="Z9">
            <v>1.1200000000000001</v>
          </cell>
          <cell r="AA9">
            <v>0</v>
          </cell>
          <cell r="AB9">
            <v>0.13</v>
          </cell>
          <cell r="AC9">
            <v>0</v>
          </cell>
          <cell r="AD9">
            <v>0</v>
          </cell>
          <cell r="AE9">
            <v>0.56000000000000005</v>
          </cell>
          <cell r="AF9">
            <v>0.2</v>
          </cell>
          <cell r="AG9">
            <v>0</v>
          </cell>
          <cell r="AH9">
            <v>0</v>
          </cell>
          <cell r="AI9">
            <v>0</v>
          </cell>
          <cell r="AJ9">
            <v>0</v>
          </cell>
          <cell r="AK9">
            <v>0</v>
          </cell>
          <cell r="AL9">
            <v>0.69</v>
          </cell>
          <cell r="AM9">
            <v>0.97</v>
          </cell>
          <cell r="AN9">
            <v>0</v>
          </cell>
          <cell r="AO9">
            <v>2.94</v>
          </cell>
          <cell r="AP9">
            <v>0</v>
          </cell>
          <cell r="AQ9">
            <v>0.32</v>
          </cell>
          <cell r="AR9">
            <v>11.93</v>
          </cell>
          <cell r="AS9">
            <v>0</v>
          </cell>
          <cell r="AT9">
            <v>0.73</v>
          </cell>
          <cell r="AU9">
            <v>0</v>
          </cell>
          <cell r="AV9">
            <v>0</v>
          </cell>
          <cell r="AW9">
            <v>0</v>
          </cell>
          <cell r="AX9">
            <v>0</v>
          </cell>
          <cell r="AY9">
            <v>0</v>
          </cell>
          <cell r="AZ9">
            <v>0</v>
          </cell>
          <cell r="BA9">
            <v>2.95</v>
          </cell>
          <cell r="BB9">
            <v>0</v>
          </cell>
          <cell r="BC9">
            <v>7.97</v>
          </cell>
          <cell r="BD9">
            <v>0</v>
          </cell>
          <cell r="BE9">
            <v>0</v>
          </cell>
          <cell r="BF9">
            <v>0</v>
          </cell>
          <cell r="BG9">
            <v>0</v>
          </cell>
          <cell r="BH9">
            <v>0.27</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I9">
            <v>0</v>
          </cell>
          <cell r="CJ9">
            <v>0</v>
          </cell>
          <cell r="CK9">
            <v>0</v>
          </cell>
          <cell r="CL9">
            <v>0</v>
          </cell>
          <cell r="CM9">
            <v>0</v>
          </cell>
          <cell r="CN9">
            <v>0</v>
          </cell>
          <cell r="CO9">
            <v>0</v>
          </cell>
          <cell r="CP9">
            <v>0</v>
          </cell>
          <cell r="CQ9">
            <v>0</v>
          </cell>
          <cell r="CR9">
            <v>0</v>
          </cell>
          <cell r="CS9">
            <v>0</v>
          </cell>
        </row>
      </sheetData>
      <sheetData sheetId="14" refreshError="1"/>
      <sheetData sheetId="15">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16.%d —</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6">
          <cell r="D6">
            <v>4.9800000000000004</v>
          </cell>
        </row>
        <row r="7">
          <cell r="D7">
            <v>1.63</v>
          </cell>
        </row>
        <row r="8">
          <cell r="D8">
            <v>0</v>
          </cell>
        </row>
        <row r="9">
          <cell r="D9">
            <v>0</v>
          </cell>
        </row>
        <row r="10">
          <cell r="D10">
            <v>0</v>
          </cell>
        </row>
        <row r="11">
          <cell r="D11">
            <v>3.34</v>
          </cell>
        </row>
        <row r="16">
          <cell r="D16">
            <v>2</v>
          </cell>
        </row>
        <row r="17">
          <cell r="D17">
            <v>2</v>
          </cell>
        </row>
        <row r="18">
          <cell r="D18">
            <v>0</v>
          </cell>
        </row>
        <row r="19">
          <cell r="D19">
            <v>0</v>
          </cell>
        </row>
        <row r="20">
          <cell r="D20">
            <v>35</v>
          </cell>
        </row>
        <row r="22">
          <cell r="D22">
            <v>418</v>
          </cell>
        </row>
        <row r="24">
          <cell r="D24">
            <v>0</v>
          </cell>
        </row>
        <row r="25">
          <cell r="D25">
            <v>0</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L20"/>
  <sheetViews>
    <sheetView tabSelected="1" workbookViewId="0">
      <selection activeCell="G17" sqref="G17"/>
    </sheetView>
  </sheetViews>
  <sheetFormatPr defaultRowHeight="14.25"/>
  <cols>
    <col min="1" max="1" width="10.5" style="9" customWidth="1"/>
    <col min="2" max="2" width="30" style="9" customWidth="1"/>
    <col min="3" max="3" width="9.25" style="9" customWidth="1"/>
    <col min="4" max="4" width="28" style="9" customWidth="1"/>
    <col min="5" max="5" width="9" style="9"/>
    <col min="6" max="6" width="5.75" style="9" customWidth="1"/>
    <col min="7" max="7" width="12.125" style="9" customWidth="1"/>
    <col min="8" max="8" width="9" style="9"/>
    <col min="9" max="16384" width="9" style="3"/>
  </cols>
  <sheetData>
    <row r="1" spans="1:12" ht="18.75">
      <c r="A1" s="1"/>
      <c r="B1" s="2"/>
      <c r="C1" s="2"/>
      <c r="D1" s="2"/>
      <c r="E1" s="2"/>
      <c r="F1" s="2"/>
      <c r="G1" s="1"/>
      <c r="H1" s="2"/>
    </row>
    <row r="2" spans="1:12">
      <c r="A2" s="2"/>
      <c r="B2" s="2"/>
      <c r="C2" s="2"/>
      <c r="D2" s="2"/>
      <c r="E2" s="2"/>
      <c r="F2" s="2"/>
      <c r="G2" s="2"/>
      <c r="H2" s="2"/>
    </row>
    <row r="3" spans="1:12" ht="30" customHeight="1">
      <c r="A3" s="2"/>
      <c r="B3" s="2"/>
      <c r="C3" s="2"/>
      <c r="D3" s="2"/>
      <c r="E3" s="2"/>
      <c r="F3" s="2"/>
      <c r="G3" s="2"/>
      <c r="H3" s="2"/>
    </row>
    <row r="4" spans="1:12" ht="30" customHeight="1">
      <c r="A4" s="2"/>
      <c r="B4" s="2"/>
      <c r="C4" s="2"/>
      <c r="D4" s="2"/>
      <c r="E4" s="2"/>
      <c r="F4" s="2"/>
      <c r="G4" s="2"/>
      <c r="H4" s="2"/>
    </row>
    <row r="5" spans="1:12" ht="60" customHeight="1">
      <c r="A5" s="200" t="s">
        <v>346</v>
      </c>
      <c r="B5" s="200"/>
      <c r="C5" s="200"/>
      <c r="D5" s="200"/>
      <c r="E5" s="200"/>
      <c r="F5" s="200"/>
      <c r="G5" s="200"/>
      <c r="H5" s="200"/>
    </row>
    <row r="6" spans="1:12" ht="18" customHeight="1">
      <c r="A6" s="200"/>
      <c r="B6" s="200"/>
      <c r="C6" s="200"/>
      <c r="D6" s="200"/>
      <c r="E6" s="200"/>
      <c r="F6" s="200"/>
      <c r="G6" s="200"/>
      <c r="H6" s="200"/>
    </row>
    <row r="7" spans="1:12" ht="45.75" customHeight="1">
      <c r="A7" s="4"/>
      <c r="B7" s="198" t="s">
        <v>105</v>
      </c>
      <c r="C7" s="202"/>
      <c r="D7" s="202"/>
      <c r="E7" s="202"/>
      <c r="F7" s="202"/>
      <c r="G7" s="199"/>
      <c r="H7" s="4"/>
      <c r="K7" s="5"/>
    </row>
    <row r="8" spans="1:12" ht="37.5" customHeight="1">
      <c r="A8" s="6"/>
      <c r="B8" s="198" t="s">
        <v>106</v>
      </c>
      <c r="C8" s="202" t="str">
        <f>MID('01收入支出决算总表'!A3,4,30)</f>
        <v>益阳市归侨侨眷联合会</v>
      </c>
      <c r="D8" s="202"/>
      <c r="E8" s="202"/>
      <c r="F8" s="202"/>
      <c r="G8" s="6"/>
      <c r="H8" s="6"/>
      <c r="L8" s="5"/>
    </row>
    <row r="9" spans="1:12">
      <c r="A9" s="2"/>
      <c r="B9" s="2"/>
      <c r="C9" s="2"/>
      <c r="D9" s="2"/>
      <c r="E9" s="2"/>
      <c r="F9" s="2"/>
      <c r="G9" s="2"/>
      <c r="H9" s="2"/>
    </row>
    <row r="10" spans="1:12">
      <c r="A10" s="2"/>
      <c r="B10" s="2"/>
      <c r="C10" s="2"/>
      <c r="D10" s="2"/>
      <c r="E10" s="2"/>
      <c r="F10" s="2"/>
      <c r="G10" s="2"/>
      <c r="H10" s="2"/>
    </row>
    <row r="11" spans="1:12">
      <c r="A11" s="2"/>
      <c r="B11" s="2"/>
      <c r="C11" s="2"/>
      <c r="D11" s="2"/>
      <c r="E11" s="2"/>
      <c r="F11" s="2"/>
      <c r="G11" s="2"/>
      <c r="H11" s="2"/>
    </row>
    <row r="12" spans="1:12">
      <c r="A12" s="2"/>
      <c r="B12" s="2"/>
      <c r="C12" s="2"/>
      <c r="D12" s="2"/>
      <c r="E12" s="2"/>
      <c r="F12" s="2"/>
      <c r="G12" s="2"/>
      <c r="H12" s="2"/>
    </row>
    <row r="13" spans="1:12">
      <c r="A13" s="2"/>
      <c r="B13" s="2"/>
      <c r="C13" s="2"/>
      <c r="D13" s="2"/>
      <c r="E13" s="2"/>
      <c r="F13" s="2"/>
      <c r="G13" s="2"/>
      <c r="H13" s="2"/>
    </row>
    <row r="14" spans="1:12">
      <c r="A14" s="2"/>
      <c r="B14" s="2"/>
      <c r="C14" s="2"/>
      <c r="D14" s="2"/>
      <c r="E14" s="2"/>
      <c r="F14" s="2"/>
      <c r="G14" s="2"/>
      <c r="H14" s="2"/>
    </row>
    <row r="15" spans="1:12">
      <c r="A15" s="2"/>
      <c r="B15" s="2"/>
      <c r="C15" s="2"/>
      <c r="D15" s="2"/>
      <c r="E15" s="2"/>
      <c r="F15" s="2"/>
      <c r="G15" s="2"/>
      <c r="H15" s="2"/>
    </row>
    <row r="16" spans="1:12" ht="27">
      <c r="A16" s="201"/>
      <c r="B16" s="201"/>
      <c r="C16" s="201"/>
      <c r="D16" s="201"/>
      <c r="E16" s="201"/>
      <c r="F16" s="201"/>
      <c r="G16" s="201"/>
      <c r="H16" s="201"/>
    </row>
    <row r="17" spans="1:8" ht="35.25" customHeight="1">
      <c r="A17" s="7"/>
      <c r="B17" s="7"/>
      <c r="C17" s="7"/>
      <c r="D17" s="7"/>
      <c r="E17" s="7"/>
      <c r="F17" s="7"/>
      <c r="G17" s="7"/>
      <c r="H17" s="7"/>
    </row>
    <row r="18" spans="1:8" ht="36" customHeight="1">
      <c r="A18" s="8"/>
      <c r="B18" s="8"/>
      <c r="C18" s="8"/>
      <c r="D18" s="8"/>
      <c r="E18" s="8"/>
      <c r="F18" s="8"/>
      <c r="G18" s="8"/>
      <c r="H18" s="8"/>
    </row>
    <row r="19" spans="1:8">
      <c r="A19" s="2"/>
      <c r="B19" s="2"/>
      <c r="C19" s="2"/>
      <c r="D19" s="2"/>
      <c r="E19" s="2"/>
      <c r="F19" s="2"/>
      <c r="G19" s="2"/>
      <c r="H19" s="2"/>
    </row>
    <row r="20" spans="1:8">
      <c r="A20" s="2"/>
      <c r="B20" s="2"/>
      <c r="C20" s="2"/>
      <c r="D20" s="2"/>
      <c r="E20" s="2"/>
      <c r="F20" s="2"/>
      <c r="G20" s="2"/>
      <c r="H20" s="2"/>
    </row>
  </sheetData>
  <sheetProtection password="CF7A" sheet="1"/>
  <mergeCells count="5">
    <mergeCell ref="A6:H6"/>
    <mergeCell ref="A5:H5"/>
    <mergeCell ref="A16:H16"/>
    <mergeCell ref="C8:F8"/>
    <mergeCell ref="C7:F7"/>
  </mergeCells>
  <phoneticPr fontId="2" type="noConversion"/>
  <printOptions horizontalCentered="1"/>
  <pageMargins left="0.74803149606299213" right="0.74803149606299213" top="0.98425196850393704" bottom="0.98425196850393704" header="0.51181102362204722" footer="0.51181102362204722"/>
  <pageSetup paperSize="9" firstPageNumber="0" orientation="landscape" blackAndWhite="1" useFirstPageNumber="1" r:id="rId1"/>
  <headerFooter alignWithMargins="0"/>
  <legacyDrawing r:id="rId2"/>
</worksheet>
</file>

<file path=xl/worksheets/sheet2.xml><?xml version="1.0" encoding="utf-8"?>
<worksheet xmlns="http://schemas.openxmlformats.org/spreadsheetml/2006/main" xmlns:r="http://schemas.openxmlformats.org/officeDocument/2006/relationships">
  <sheetPr codeName="Sheet2"/>
  <dimension ref="A1:J38"/>
  <sheetViews>
    <sheetView showZeros="0" workbookViewId="0">
      <selection activeCell="I18" sqref="I18"/>
    </sheetView>
  </sheetViews>
  <sheetFormatPr defaultRowHeight="14.25"/>
  <cols>
    <col min="1" max="1" width="36.625" style="16" customWidth="1"/>
    <col min="2" max="2" width="4" style="16" customWidth="1"/>
    <col min="3" max="3" width="16.125" style="16" customWidth="1"/>
    <col min="4" max="4" width="40.875" style="16" customWidth="1"/>
    <col min="5" max="5" width="5.375" style="46" customWidth="1"/>
    <col min="6" max="6" width="15.625" style="16" customWidth="1"/>
    <col min="7" max="8" width="9" style="15"/>
    <col min="9" max="16384" width="9" style="16"/>
  </cols>
  <sheetData>
    <row r="1" spans="1:10" s="11" customFormat="1" ht="18" customHeight="1">
      <c r="A1" s="203" t="s">
        <v>330</v>
      </c>
      <c r="B1" s="203"/>
      <c r="C1" s="203"/>
      <c r="D1" s="203"/>
      <c r="E1" s="203"/>
      <c r="F1" s="203"/>
      <c r="G1" s="10"/>
      <c r="H1" s="10"/>
    </row>
    <row r="2" spans="1:10" ht="12.75" customHeight="1">
      <c r="A2" s="12"/>
      <c r="B2" s="12"/>
      <c r="C2" s="12"/>
      <c r="D2" s="12"/>
      <c r="E2" s="13"/>
      <c r="F2" s="14" t="s">
        <v>345</v>
      </c>
    </row>
    <row r="3" spans="1:10" ht="15" customHeight="1">
      <c r="A3" s="17" t="str">
        <f>IF(ISNUMBER(FIND("本级",'[1]Z01 收入支出决算总表(财决01表)'!$A$3)),B3,C3)</f>
        <v>部门：益阳市归侨侨眷联合会</v>
      </c>
      <c r="B3" s="181" t="str">
        <f>"部门"&amp;MID('[1]Z01 收入支出决算总表(财决01表)'!$A$3,5,LEN('[1]Z01 收入支出决算总表(财决01表)'!$A$3)-8)</f>
        <v>部门：益阳市归侨侨</v>
      </c>
      <c r="C3" s="182" t="str">
        <f>"部门"&amp;MID('[1]Z01 收入支出决算总表(财决01表)'!$A$3,5,30)</f>
        <v>部门：益阳市归侨侨眷联合会</v>
      </c>
      <c r="D3" s="12"/>
      <c r="E3" s="13"/>
      <c r="F3" s="14" t="s">
        <v>67</v>
      </c>
    </row>
    <row r="4" spans="1:10" s="20" customFormat="1" ht="21.95" customHeight="1">
      <c r="A4" s="204" t="s">
        <v>0</v>
      </c>
      <c r="B4" s="204"/>
      <c r="C4" s="204"/>
      <c r="D4" s="204" t="s">
        <v>1</v>
      </c>
      <c r="E4" s="204"/>
      <c r="F4" s="204"/>
      <c r="G4" s="19"/>
      <c r="H4" s="19"/>
    </row>
    <row r="5" spans="1:10" s="20" customFormat="1" ht="21.95" customHeight="1">
      <c r="A5" s="18" t="s">
        <v>68</v>
      </c>
      <c r="B5" s="21" t="s">
        <v>2</v>
      </c>
      <c r="C5" s="22" t="s">
        <v>69</v>
      </c>
      <c r="D5" s="18" t="s">
        <v>68</v>
      </c>
      <c r="E5" s="23" t="s">
        <v>2</v>
      </c>
      <c r="F5" s="22" t="s">
        <v>69</v>
      </c>
      <c r="G5" s="19"/>
      <c r="H5" s="19"/>
    </row>
    <row r="6" spans="1:10" s="20" customFormat="1" ht="12.95" customHeight="1">
      <c r="A6" s="18" t="s">
        <v>70</v>
      </c>
      <c r="B6" s="22"/>
      <c r="C6" s="18" t="s">
        <v>3</v>
      </c>
      <c r="D6" s="18" t="s">
        <v>70</v>
      </c>
      <c r="E6" s="24"/>
      <c r="F6" s="18" t="s">
        <v>4</v>
      </c>
      <c r="G6" s="19"/>
      <c r="H6" s="19"/>
    </row>
    <row r="7" spans="1:10" s="20" customFormat="1" ht="12.95" customHeight="1">
      <c r="A7" s="25" t="s">
        <v>71</v>
      </c>
      <c r="B7" s="26" t="s">
        <v>3</v>
      </c>
      <c r="C7" s="27">
        <f>'[1]Z01 收入支出决算总表(财决01表)'!$E$7</f>
        <v>100.82</v>
      </c>
      <c r="D7" s="28" t="str">
        <f t="array" ref="D7">INDEX('[1]Z01 收入支出决算总表(财决01表)'!F$1:F$65536,SMALL(IF('[1]Z01 收入支出决算总表(财决01表)'!$J$7:$J$29&gt;0,ROW($7:$29),4^8),ROW('[1]Z01 收入支出决算总表(财决01表)'!F1)))&amp;""</f>
        <v>一、一般公共服务支出</v>
      </c>
      <c r="E7" s="29">
        <v>28</v>
      </c>
      <c r="F7" s="27">
        <f>IF(ISERROR(VLOOKUP(D7,'[1]Z01 收入支出决算总表(财决01表)'!F$7:J$29,5,FALSE)),"",VLOOKUP(D7,'[1]Z01 收入支出决算总表(财决01表)'!F$7:J$29,5,FALSE))</f>
        <v>86.77</v>
      </c>
      <c r="G7" s="30"/>
      <c r="H7" s="31"/>
      <c r="J7" s="32"/>
    </row>
    <row r="8" spans="1:10" s="20" customFormat="1" ht="12.95" customHeight="1">
      <c r="A8" s="28" t="s">
        <v>72</v>
      </c>
      <c r="B8" s="26" t="s">
        <v>4</v>
      </c>
      <c r="C8" s="27">
        <f>'[1]Z01 收入支出决算总表(财决01表)'!$E$9</f>
        <v>0</v>
      </c>
      <c r="D8" s="28" t="str">
        <f t="array" ref="D8">INDEX('[1]Z01 收入支出决算总表(财决01表)'!F$1:F$65536,SMALL(IF('[1]Z01 收入支出决算总表(财决01表)'!$J$7:$J$29&gt;0,ROW($7:$29),4^8),ROW('[1]Z01 收入支出决算总表(财决01表)'!F2)))&amp;""</f>
        <v>八、社会保障和就业支出</v>
      </c>
      <c r="E8" s="29">
        <v>29</v>
      </c>
      <c r="F8" s="27">
        <f>IF(ISERROR(VLOOKUP(D8,'[1]Z01 收入支出决算总表(财决01表)'!F$7:J$29,5,FALSE)),"",VLOOKUP(D8,'[1]Z01 收入支出决算总表(财决01表)'!F$7:J$29,5,FALSE))</f>
        <v>0.3</v>
      </c>
      <c r="G8" s="19"/>
      <c r="H8" s="19"/>
    </row>
    <row r="9" spans="1:10" s="20" customFormat="1" ht="12.95" customHeight="1">
      <c r="A9" s="28" t="s">
        <v>73</v>
      </c>
      <c r="B9" s="26" t="s">
        <v>5</v>
      </c>
      <c r="C9" s="27">
        <f>'[1]Z01 收入支出决算总表(财决01表)'!$E$10</f>
        <v>0</v>
      </c>
      <c r="D9" s="28" t="str">
        <f t="array" ref="D9">INDEX('[1]Z01 收入支出决算总表(财决01表)'!F$1:F$65536,SMALL(IF('[1]Z01 收入支出决算总表(财决01表)'!$J$7:$J$29&gt;0,ROW($7:$29),4^8),ROW('[1]Z01 收入支出决算总表(财决01表)'!F3)))&amp;""</f>
        <v>九、医疗卫生与计划生育支出</v>
      </c>
      <c r="E9" s="29">
        <v>30</v>
      </c>
      <c r="F9" s="27">
        <f>IF(ISERROR(VLOOKUP(D9,'[1]Z01 收入支出决算总表(财决01表)'!F$7:J$29,5,FALSE)),"",VLOOKUP(D9,'[1]Z01 收入支出决算总表(财决01表)'!F$7:J$29,5,FALSE))</f>
        <v>3.83</v>
      </c>
      <c r="G9" s="19"/>
      <c r="H9" s="19"/>
    </row>
    <row r="10" spans="1:10" s="20" customFormat="1" ht="12.95" customHeight="1">
      <c r="A10" s="28" t="s">
        <v>74</v>
      </c>
      <c r="B10" s="26" t="s">
        <v>6</v>
      </c>
      <c r="C10" s="27">
        <f>'[1]Z01 收入支出决算总表(财决01表)'!$E$11</f>
        <v>0</v>
      </c>
      <c r="D10" s="28" t="str">
        <f t="array" ref="D10">INDEX('[1]Z01 收入支出决算总表(财决01表)'!F$1:F$65536,SMALL(IF('[1]Z01 收入支出决算总表(财决01表)'!$J$7:$J$29&gt;0,ROW($7:$29),4^8),ROW('[1]Z01 收入支出决算总表(财决01表)'!F4)))&amp;""</f>
        <v>十九、住房保障支出</v>
      </c>
      <c r="E10" s="29">
        <v>31</v>
      </c>
      <c r="F10" s="27">
        <f>IF(ISERROR(VLOOKUP(D10,'[1]Z01 收入支出决算总表(财决01表)'!F$7:J$29,5,FALSE)),"",VLOOKUP(D10,'[1]Z01 收入支出决算总表(财决01表)'!F$7:J$29,5,FALSE))</f>
        <v>4.1500000000000004</v>
      </c>
      <c r="G10" s="19"/>
      <c r="H10" s="19"/>
    </row>
    <row r="11" spans="1:10" s="20" customFormat="1" ht="12.95" customHeight="1">
      <c r="A11" s="28" t="s">
        <v>75</v>
      </c>
      <c r="B11" s="26" t="s">
        <v>7</v>
      </c>
      <c r="C11" s="27">
        <f>'[1]Z01 收入支出决算总表(财决01表)'!$E$12</f>
        <v>0</v>
      </c>
      <c r="D11" s="28" t="str">
        <f t="array" ref="D11">INDEX('[1]Z01 收入支出决算总表(财决01表)'!F$1:F$65536,SMALL(IF('[1]Z01 收入支出决算总表(财决01表)'!$J$7:$J$29&gt;0,ROW($7:$29),4^8),ROW('[1]Z01 收入支出决算总表(财决01表)'!F5)))&amp;""</f>
        <v/>
      </c>
      <c r="E11" s="29">
        <v>32</v>
      </c>
      <c r="F11" s="27" t="str">
        <f>IF(ISERROR(VLOOKUP(D11,'[1]Z01 收入支出决算总表(财决01表)'!F$7:J$29,5,FALSE)),"",VLOOKUP(D11,'[1]Z01 收入支出决算总表(财决01表)'!F$7:J$29,5,FALSE))</f>
        <v/>
      </c>
      <c r="G11" s="19"/>
      <c r="H11" s="19"/>
    </row>
    <row r="12" spans="1:10" s="20" customFormat="1" ht="12.95" customHeight="1">
      <c r="A12" s="28" t="s">
        <v>76</v>
      </c>
      <c r="B12" s="26" t="s">
        <v>8</v>
      </c>
      <c r="C12" s="27">
        <f>'[1]Z01 收入支出决算总表(财决01表)'!$E$13</f>
        <v>0</v>
      </c>
      <c r="D12" s="28" t="str">
        <f t="array" ref="D12">INDEX('[1]Z01 收入支出决算总表(财决01表)'!F$1:F$65536,SMALL(IF('[1]Z01 收入支出决算总表(财决01表)'!$J$7:$J$29&gt;0,ROW($7:$29),4^8),ROW('[1]Z01 收入支出决算总表(财决01表)'!F6)))&amp;""</f>
        <v/>
      </c>
      <c r="E12" s="29">
        <v>33</v>
      </c>
      <c r="F12" s="27" t="str">
        <f>IF(ISERROR(VLOOKUP(D12,'[1]Z01 收入支出决算总表(财决01表)'!F$7:J$29,5,FALSE)),"",VLOOKUP(D12,'[1]Z01 收入支出决算总表(财决01表)'!F$7:J$29,5,FALSE))</f>
        <v/>
      </c>
      <c r="G12" s="19"/>
      <c r="H12" s="19"/>
    </row>
    <row r="13" spans="1:10" s="20" customFormat="1" ht="12.95" customHeight="1">
      <c r="A13" s="28"/>
      <c r="B13" s="26" t="s">
        <v>9</v>
      </c>
      <c r="C13" s="33"/>
      <c r="D13" s="28" t="str">
        <f t="array" ref="D13">INDEX('[1]Z01 收入支出决算总表(财决01表)'!F$1:F$65536,SMALL(IF('[1]Z01 收入支出决算总表(财决01表)'!$J$7:$J$29&gt;0,ROW($7:$29),4^8),ROW('[1]Z01 收入支出决算总表(财决01表)'!F7)))&amp;""</f>
        <v/>
      </c>
      <c r="E13" s="29">
        <v>34</v>
      </c>
      <c r="F13" s="27" t="str">
        <f>IF(ISERROR(VLOOKUP(D13,'[1]Z01 收入支出决算总表(财决01表)'!F$7:J$29,5,FALSE)),"",VLOOKUP(D13,'[1]Z01 收入支出决算总表(财决01表)'!F$7:J$29,5,FALSE))</f>
        <v/>
      </c>
      <c r="G13" s="19"/>
      <c r="H13" s="19"/>
    </row>
    <row r="14" spans="1:10" s="20" customFormat="1" ht="12.95" customHeight="1">
      <c r="A14" s="28"/>
      <c r="B14" s="26" t="s">
        <v>10</v>
      </c>
      <c r="C14" s="33"/>
      <c r="D14" s="28" t="str">
        <f t="array" ref="D14">INDEX('[1]Z01 收入支出决算总表(财决01表)'!F$1:F$65536,SMALL(IF('[1]Z01 收入支出决算总表(财决01表)'!$J$7:$J$29&gt;0,ROW($7:$29),4^8),ROW('[1]Z01 收入支出决算总表(财决01表)'!F8)))&amp;""</f>
        <v/>
      </c>
      <c r="E14" s="29">
        <v>35</v>
      </c>
      <c r="F14" s="27" t="str">
        <f>IF(ISERROR(VLOOKUP(D14,'[1]Z01 收入支出决算总表(财决01表)'!F$7:J$29,5,FALSE)),"",VLOOKUP(D14,'[1]Z01 收入支出决算总表(财决01表)'!F$7:J$29,5,FALSE))</f>
        <v/>
      </c>
      <c r="G14" s="19"/>
      <c r="H14" s="19"/>
    </row>
    <row r="15" spans="1:10" s="20" customFormat="1" ht="12.95" customHeight="1">
      <c r="A15" s="28"/>
      <c r="B15" s="26" t="s">
        <v>11</v>
      </c>
      <c r="C15" s="33"/>
      <c r="D15" s="28" t="str">
        <f t="array" ref="D15">INDEX('[1]Z01 收入支出决算总表(财决01表)'!F$1:F$65536,SMALL(IF('[1]Z01 收入支出决算总表(财决01表)'!$J$7:$J$29&gt;0,ROW($7:$29),4^8),ROW('[1]Z01 收入支出决算总表(财决01表)'!F9)))&amp;""</f>
        <v/>
      </c>
      <c r="E15" s="29">
        <v>36</v>
      </c>
      <c r="F15" s="27" t="str">
        <f>IF(ISERROR(VLOOKUP(D15,'[1]Z01 收入支出决算总表(财决01表)'!F$7:J$29,5,FALSE)),"",VLOOKUP(D15,'[1]Z01 收入支出决算总表(财决01表)'!F$7:J$29,5,FALSE))</f>
        <v/>
      </c>
      <c r="G15" s="19"/>
      <c r="H15" s="19"/>
    </row>
    <row r="16" spans="1:10" s="20" customFormat="1" ht="12.95" customHeight="1">
      <c r="A16" s="28"/>
      <c r="B16" s="26" t="s">
        <v>12</v>
      </c>
      <c r="C16" s="33"/>
      <c r="D16" s="28" t="str">
        <f t="array" ref="D16">INDEX('[1]Z01 收入支出决算总表(财决01表)'!F$1:F$65536,SMALL(IF('[1]Z01 收入支出决算总表(财决01表)'!$J$7:$J$29&gt;0,ROW($7:$29),4^8),ROW('[1]Z01 收入支出决算总表(财决01表)'!F10)))&amp;""</f>
        <v/>
      </c>
      <c r="E16" s="29">
        <v>37</v>
      </c>
      <c r="F16" s="27" t="str">
        <f>IF(ISERROR(VLOOKUP(D16,'[1]Z01 收入支出决算总表(财决01表)'!F$7:J$29,5,FALSE)),"",VLOOKUP(D16,'[1]Z01 收入支出决算总表(财决01表)'!F$7:J$29,5,FALSE))</f>
        <v/>
      </c>
      <c r="G16" s="19"/>
      <c r="H16" s="19"/>
    </row>
    <row r="17" spans="1:8" s="20" customFormat="1" ht="12.95" customHeight="1">
      <c r="A17" s="28"/>
      <c r="B17" s="26" t="s">
        <v>13</v>
      </c>
      <c r="C17" s="33"/>
      <c r="D17" s="28" t="str">
        <f t="array" ref="D17">INDEX('[1]Z01 收入支出决算总表(财决01表)'!F$1:F$65536,SMALL(IF('[1]Z01 收入支出决算总表(财决01表)'!$J$7:$J$29&gt;0,ROW($7:$29),4^8),ROW('[1]Z01 收入支出决算总表(财决01表)'!F11)))&amp;""</f>
        <v/>
      </c>
      <c r="E17" s="29">
        <v>38</v>
      </c>
      <c r="F17" s="27" t="str">
        <f>IF(ISERROR(VLOOKUP(D17,'[1]Z01 收入支出决算总表(财决01表)'!F$7:J$29,5,FALSE)),"",VLOOKUP(D17,'[1]Z01 收入支出决算总表(财决01表)'!F$7:J$29,5,FALSE))</f>
        <v/>
      </c>
      <c r="G17" s="19"/>
      <c r="H17" s="19"/>
    </row>
    <row r="18" spans="1:8" s="20" customFormat="1" ht="12.95" customHeight="1">
      <c r="A18" s="28"/>
      <c r="B18" s="26" t="s">
        <v>14</v>
      </c>
      <c r="C18" s="33"/>
      <c r="D18" s="28" t="str">
        <f t="array" ref="D18">INDEX('[1]Z01 收入支出决算总表(财决01表)'!F$1:F$65536,SMALL(IF('[1]Z01 收入支出决算总表(财决01表)'!$J$7:$J$29&gt;0,ROW($7:$29),4^8),ROW('[1]Z01 收入支出决算总表(财决01表)'!F12)))&amp;""</f>
        <v/>
      </c>
      <c r="E18" s="29">
        <v>39</v>
      </c>
      <c r="F18" s="27" t="str">
        <f>IF(ISERROR(VLOOKUP(D18,'[1]Z01 收入支出决算总表(财决01表)'!F$7:J$29,5,FALSE)),"",VLOOKUP(D18,'[1]Z01 收入支出决算总表(财决01表)'!F$7:J$29,5,FALSE))</f>
        <v/>
      </c>
      <c r="G18" s="19"/>
      <c r="H18" s="19"/>
    </row>
    <row r="19" spans="1:8" s="20" customFormat="1" ht="12.95" customHeight="1">
      <c r="A19" s="28"/>
      <c r="B19" s="26" t="s">
        <v>15</v>
      </c>
      <c r="C19" s="33"/>
      <c r="D19" s="28" t="str">
        <f t="array" ref="D19">INDEX('[1]Z01 收入支出决算总表(财决01表)'!F$1:F$65536,SMALL(IF('[1]Z01 收入支出决算总表(财决01表)'!$J$7:$J$29&gt;0,ROW($7:$29),4^8),ROW('[1]Z01 收入支出决算总表(财决01表)'!F13)))&amp;""</f>
        <v/>
      </c>
      <c r="E19" s="29">
        <v>40</v>
      </c>
      <c r="F19" s="27" t="str">
        <f>IF(ISERROR(VLOOKUP(D19,'[1]Z01 收入支出决算总表(财决01表)'!F$7:J$29,5,FALSE)),"",VLOOKUP(D19,'[1]Z01 收入支出决算总表(财决01表)'!F$7:J$29,5,FALSE))</f>
        <v/>
      </c>
      <c r="G19" s="19"/>
      <c r="H19" s="19"/>
    </row>
    <row r="20" spans="1:8" s="20" customFormat="1" ht="12.95" customHeight="1">
      <c r="A20" s="28"/>
      <c r="B20" s="26" t="s">
        <v>16</v>
      </c>
      <c r="C20" s="33"/>
      <c r="D20" s="28" t="str">
        <f t="array" ref="D20">INDEX('[1]Z01 收入支出决算总表(财决01表)'!F$1:F$65536,SMALL(IF('[1]Z01 收入支出决算总表(财决01表)'!$J$7:$J$29&gt;0,ROW($7:$29),4^8),ROW('[1]Z01 收入支出决算总表(财决01表)'!F14)))&amp;""</f>
        <v/>
      </c>
      <c r="E20" s="29">
        <v>41</v>
      </c>
      <c r="F20" s="27" t="str">
        <f>IF(ISERROR(VLOOKUP(D20,'[1]Z01 收入支出决算总表(财决01表)'!F$7:J$29,5,FALSE)),"",VLOOKUP(D20,'[1]Z01 收入支出决算总表(财决01表)'!F$7:J$29,5,FALSE))</f>
        <v/>
      </c>
      <c r="G20" s="19"/>
      <c r="H20" s="19"/>
    </row>
    <row r="21" spans="1:8" s="20" customFormat="1" ht="12.95" customHeight="1">
      <c r="A21" s="28"/>
      <c r="B21" s="26" t="s">
        <v>110</v>
      </c>
      <c r="C21" s="33"/>
      <c r="D21" s="28" t="str">
        <f t="array" ref="D21">INDEX('[1]Z01 收入支出决算总表(财决01表)'!F$1:F$65536,SMALL(IF('[1]Z01 收入支出决算总表(财决01表)'!$J$7:$J$29&gt;0,ROW($7:$29),4^8),ROW('[1]Z01 收入支出决算总表(财决01表)'!F15)))&amp;""</f>
        <v/>
      </c>
      <c r="E21" s="29">
        <v>42</v>
      </c>
      <c r="F21" s="27" t="str">
        <f>IF(ISERROR(VLOOKUP(D21,'[1]Z01 收入支出决算总表(财决01表)'!F$7:J$29,5,FALSE)),"",VLOOKUP(D21,'[1]Z01 收入支出决算总表(财决01表)'!F$7:J$29,5,FALSE))</f>
        <v/>
      </c>
      <c r="G21" s="19"/>
      <c r="H21" s="19"/>
    </row>
    <row r="22" spans="1:8" s="20" customFormat="1" ht="12.95" customHeight="1">
      <c r="A22" s="28"/>
      <c r="B22" s="26" t="s">
        <v>17</v>
      </c>
      <c r="C22" s="33"/>
      <c r="D22" s="28" t="str">
        <f t="array" ref="D22">INDEX('[1]Z01 收入支出决算总表(财决01表)'!F$1:F$65536,SMALL(IF('[1]Z01 收入支出决算总表(财决01表)'!$J$7:$J$29&gt;0,ROW($7:$29),4^8),ROW('[1]Z01 收入支出决算总表(财决01表)'!F16)))&amp;""</f>
        <v/>
      </c>
      <c r="E22" s="29">
        <v>43</v>
      </c>
      <c r="F22" s="27" t="str">
        <f>IF(ISERROR(VLOOKUP(D22,'[1]Z01 收入支出决算总表(财决01表)'!F$7:J$29,5,FALSE)),"",VLOOKUP(D22,'[1]Z01 收入支出决算总表(财决01表)'!F$7:J$29,5,FALSE))</f>
        <v/>
      </c>
      <c r="G22" s="19"/>
      <c r="H22" s="19"/>
    </row>
    <row r="23" spans="1:8" s="20" customFormat="1" ht="12.95" customHeight="1">
      <c r="A23" s="28"/>
      <c r="B23" s="26" t="s">
        <v>18</v>
      </c>
      <c r="C23" s="33"/>
      <c r="D23" s="28" t="str">
        <f t="array" ref="D23">INDEX('[1]Z01 收入支出决算总表(财决01表)'!F$1:F$65536,SMALL(IF('[1]Z01 收入支出决算总表(财决01表)'!$J$7:$J$29&gt;0,ROW($7:$29),4^8),ROW('[1]Z01 收入支出决算总表(财决01表)'!F17)))&amp;""</f>
        <v/>
      </c>
      <c r="E23" s="29">
        <v>44</v>
      </c>
      <c r="F23" s="27" t="str">
        <f>IF(ISERROR(VLOOKUP(D23,'[1]Z01 收入支出决算总表(财决01表)'!F$7:J$29,5,FALSE)),"",VLOOKUP(D23,'[1]Z01 收入支出决算总表(财决01表)'!F$7:J$29,5,FALSE))</f>
        <v/>
      </c>
      <c r="G23" s="19"/>
      <c r="H23" s="19"/>
    </row>
    <row r="24" spans="1:8" s="20" customFormat="1" ht="12.95" customHeight="1">
      <c r="A24" s="28"/>
      <c r="B24" s="26" t="s">
        <v>19</v>
      </c>
      <c r="C24" s="33"/>
      <c r="D24" s="28" t="str">
        <f t="array" ref="D24">INDEX('[1]Z01 收入支出决算总表(财决01表)'!F$1:F$65536,SMALL(IF('[1]Z01 收入支出决算总表(财决01表)'!$J$7:$J$29&gt;0,ROW($7:$29),4^8),ROW('[1]Z01 收入支出决算总表(财决01表)'!F18)))&amp;""</f>
        <v/>
      </c>
      <c r="E24" s="29">
        <v>45</v>
      </c>
      <c r="F24" s="27" t="str">
        <f>IF(ISERROR(VLOOKUP(D24,'[1]Z01 收入支出决算总表(财决01表)'!F$7:J$29,5,FALSE)),"",VLOOKUP(D24,'[1]Z01 收入支出决算总表(财决01表)'!F$7:J$29,5,FALSE))</f>
        <v/>
      </c>
      <c r="G24" s="19"/>
      <c r="H24" s="19"/>
    </row>
    <row r="25" spans="1:8" s="20" customFormat="1" ht="12.95" customHeight="1">
      <c r="A25" s="28"/>
      <c r="B25" s="26" t="s">
        <v>20</v>
      </c>
      <c r="C25" s="33"/>
      <c r="D25" s="28" t="str">
        <f t="array" ref="D25">INDEX('[1]Z01 收入支出决算总表(财决01表)'!F$1:F$65536,SMALL(IF('[1]Z01 收入支出决算总表(财决01表)'!$J$7:$J$29&gt;0,ROW($7:$29),4^8),ROW('[1]Z01 收入支出决算总表(财决01表)'!F19)))&amp;""</f>
        <v/>
      </c>
      <c r="E25" s="29">
        <v>46</v>
      </c>
      <c r="F25" s="27" t="str">
        <f>IF(ISERROR(VLOOKUP(D25,'[1]Z01 收入支出决算总表(财决01表)'!F$7:J$29,5,FALSE)),"",VLOOKUP(D25,'[1]Z01 收入支出决算总表(财决01表)'!F$7:J$29,5,FALSE))</f>
        <v/>
      </c>
      <c r="G25" s="19"/>
      <c r="H25" s="19"/>
    </row>
    <row r="26" spans="1:8" s="20" customFormat="1" ht="12.95" customHeight="1">
      <c r="A26" s="28"/>
      <c r="B26" s="26" t="s">
        <v>21</v>
      </c>
      <c r="C26" s="33"/>
      <c r="D26" s="28" t="str">
        <f t="array" ref="D26">INDEX('[1]Z01 收入支出决算总表(财决01表)'!F$1:F$65536,SMALL(IF('[1]Z01 收入支出决算总表(财决01表)'!$J$7:$J$29&gt;0,ROW($7:$29),4^8),ROW('[1]Z01 收入支出决算总表(财决01表)'!F20)))&amp;""</f>
        <v/>
      </c>
      <c r="E26" s="29">
        <v>47</v>
      </c>
      <c r="F26" s="27" t="str">
        <f>IF(ISERROR(VLOOKUP(D26,'[1]Z01 收入支出决算总表(财决01表)'!F$7:J$29,5,FALSE)),"",VLOOKUP(D26,'[1]Z01 收入支出决算总表(财决01表)'!F$7:J$29,5,FALSE))</f>
        <v/>
      </c>
      <c r="G26" s="19"/>
      <c r="H26" s="19"/>
    </row>
    <row r="27" spans="1:8" s="20" customFormat="1" ht="12.95" customHeight="1">
      <c r="A27" s="28"/>
      <c r="B27" s="26" t="s">
        <v>22</v>
      </c>
      <c r="C27" s="33"/>
      <c r="D27" s="28" t="str">
        <f t="array" ref="D27">INDEX('[1]Z01 收入支出决算总表(财决01表)'!F$1:F$65536,SMALL(IF('[1]Z01 收入支出决算总表(财决01表)'!$J$7:$J$29&gt;0,ROW($7:$29),4^8),ROW('[1]Z01 收入支出决算总表(财决01表)'!F21)))&amp;""</f>
        <v/>
      </c>
      <c r="E27" s="29">
        <v>48</v>
      </c>
      <c r="F27" s="27" t="str">
        <f>IF(ISERROR(VLOOKUP(D27,'[1]Z01 收入支出决算总表(财决01表)'!F$7:J$29,5,FALSE)),"",VLOOKUP(D27,'[1]Z01 收入支出决算总表(财决01表)'!F$7:J$29,5,FALSE))</f>
        <v/>
      </c>
      <c r="G27" s="19"/>
      <c r="H27" s="19"/>
    </row>
    <row r="28" spans="1:8" s="20" customFormat="1" ht="12.95" customHeight="1">
      <c r="A28" s="28"/>
      <c r="B28" s="26" t="s">
        <v>23</v>
      </c>
      <c r="C28" s="33"/>
      <c r="D28" s="28" t="str">
        <f t="array" ref="D28">INDEX('[1]Z01 收入支出决算总表(财决01表)'!F$1:F$65536,SMALL(IF('[1]Z01 收入支出决算总表(财决01表)'!$J$7:$J$29&gt;0,ROW($7:$29),4^8),ROW('[1]Z01 收入支出决算总表(财决01表)'!F22)))&amp;""</f>
        <v/>
      </c>
      <c r="E28" s="29">
        <v>49</v>
      </c>
      <c r="F28" s="27" t="str">
        <f>IF(ISERROR(VLOOKUP(D28,'[1]Z01 收入支出决算总表(财决01表)'!F$7:J$29,5,FALSE)),"",VLOOKUP(D28,'[1]Z01 收入支出决算总表(财决01表)'!F$7:J$29,5,FALSE))</f>
        <v/>
      </c>
      <c r="G28" s="19"/>
      <c r="H28" s="19"/>
    </row>
    <row r="29" spans="1:8" s="20" customFormat="1" ht="12.95" customHeight="1">
      <c r="A29" s="28"/>
      <c r="B29" s="26" t="s">
        <v>24</v>
      </c>
      <c r="C29" s="33"/>
      <c r="D29" s="28" t="str">
        <f t="array" ref="D29">INDEX('[1]Z01 收入支出决算总表(财决01表)'!F$1:F$65536,SMALL(IF('[1]Z01 收入支出决算总表(财决01表)'!$J$7:$J$29&gt;0,ROW($7:$29),4^8),ROW('[1]Z01 收入支出决算总表(财决01表)'!F23)))&amp;""</f>
        <v/>
      </c>
      <c r="E29" s="29">
        <v>50</v>
      </c>
      <c r="F29" s="27" t="str">
        <f>IF(ISERROR(VLOOKUP(D29,'[1]Z01 收入支出决算总表(财决01表)'!F$7:J$29,5,FALSE)),"",VLOOKUP(D29,'[1]Z01 收入支出决算总表(财决01表)'!F$7:J$29,5,FALSE))</f>
        <v/>
      </c>
      <c r="G29" s="19"/>
      <c r="H29" s="19"/>
    </row>
    <row r="30" spans="1:8" s="20" customFormat="1" ht="12.95" customHeight="1">
      <c r="A30" s="34" t="s">
        <v>77</v>
      </c>
      <c r="B30" s="26" t="s">
        <v>26</v>
      </c>
      <c r="C30" s="27">
        <f>'[1]Z01 收入支出决算总表(财决01表)'!$E$31</f>
        <v>0</v>
      </c>
      <c r="D30" s="34" t="s">
        <v>78</v>
      </c>
      <c r="E30" s="29">
        <v>51</v>
      </c>
      <c r="F30" s="27">
        <f>'[1]Z01 收入支出决算总表(财决01表)'!$O$31</f>
        <v>0</v>
      </c>
      <c r="G30" s="19"/>
      <c r="H30" s="19"/>
    </row>
    <row r="31" spans="1:8" s="20" customFormat="1" ht="12.95" customHeight="1">
      <c r="A31" s="34" t="s">
        <v>79</v>
      </c>
      <c r="B31" s="26" t="s">
        <v>28</v>
      </c>
      <c r="C31" s="27">
        <f>'[1]Z01 收入支出决算总表(财决01表)'!$E$32</f>
        <v>0</v>
      </c>
      <c r="D31" s="34" t="s">
        <v>80</v>
      </c>
      <c r="E31" s="29">
        <v>52</v>
      </c>
      <c r="F31" s="27">
        <f>'[1]Z01 收入支出决算总表(财决01表)'!$O$36</f>
        <v>5.77</v>
      </c>
      <c r="G31" s="19"/>
      <c r="H31" s="19"/>
    </row>
    <row r="32" spans="1:8" s="20" customFormat="1" ht="12.95" customHeight="1">
      <c r="A32" s="34"/>
      <c r="B32" s="26" t="s">
        <v>29</v>
      </c>
      <c r="C32" s="33"/>
      <c r="D32" s="34"/>
      <c r="E32" s="29">
        <v>53</v>
      </c>
      <c r="F32" s="35"/>
      <c r="G32" s="19"/>
      <c r="H32" s="19"/>
    </row>
    <row r="33" spans="1:8" s="41" customFormat="1" ht="12.95" customHeight="1">
      <c r="A33" s="36" t="s">
        <v>30</v>
      </c>
      <c r="B33" s="36" t="s">
        <v>111</v>
      </c>
      <c r="C33" s="37">
        <f>'[1]Z01 收入支出决算总表(财决01表)'!$E$42</f>
        <v>100.82</v>
      </c>
      <c r="D33" s="36" t="s">
        <v>30</v>
      </c>
      <c r="E33" s="38">
        <v>54</v>
      </c>
      <c r="F33" s="39">
        <f>'[1]Z01 收入支出决算总表(财决01表)'!$O$42</f>
        <v>100.82</v>
      </c>
      <c r="G33" s="40"/>
      <c r="H33" s="40"/>
    </row>
    <row r="34" spans="1:8" ht="12.95" customHeight="1">
      <c r="A34" s="42" t="s">
        <v>212</v>
      </c>
      <c r="B34" s="43"/>
      <c r="C34" s="43"/>
      <c r="D34" s="43"/>
      <c r="E34" s="44"/>
      <c r="F34" s="43"/>
    </row>
    <row r="35" spans="1:8" ht="12.95" customHeight="1">
      <c r="A35" s="42" t="s">
        <v>213</v>
      </c>
      <c r="B35" s="43"/>
      <c r="C35" s="43"/>
      <c r="D35" s="43"/>
      <c r="E35" s="44"/>
      <c r="F35" s="43"/>
    </row>
    <row r="36" spans="1:8" ht="12.95" customHeight="1">
      <c r="A36" s="45" t="s">
        <v>107</v>
      </c>
      <c r="B36" s="43"/>
      <c r="C36" s="43"/>
      <c r="D36" s="43"/>
      <c r="E36" s="44"/>
      <c r="F36" s="43"/>
    </row>
    <row r="37" spans="1:8" ht="12.95" customHeight="1">
      <c r="A37" s="45" t="s">
        <v>214</v>
      </c>
      <c r="B37" s="43"/>
      <c r="C37" s="43"/>
      <c r="D37" s="43"/>
      <c r="E37" s="44"/>
      <c r="F37" s="43"/>
    </row>
    <row r="38" spans="1:8">
      <c r="A38" s="43"/>
      <c r="B38" s="43"/>
      <c r="C38" s="43"/>
      <c r="D38" s="43"/>
      <c r="E38" s="44"/>
      <c r="F38" s="43"/>
    </row>
  </sheetData>
  <sheetCalcPr fullCalcOnLoad="1"/>
  <mergeCells count="3">
    <mergeCell ref="A1:F1"/>
    <mergeCell ref="A4:C4"/>
    <mergeCell ref="D4:F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J3" sqref="J3"/>
    </sheetView>
  </sheetViews>
  <sheetFormatPr defaultRowHeight="14.25"/>
  <cols>
    <col min="1" max="2" width="4.625" style="54" customWidth="1"/>
    <col min="3" max="3" width="31.625" style="54" customWidth="1"/>
    <col min="4" max="10" width="12.625" style="54" customWidth="1"/>
    <col min="11" max="11" width="11.375" style="47" customWidth="1"/>
    <col min="12" max="12" width="10.125" style="53" customWidth="1"/>
    <col min="13" max="13" width="9" style="53"/>
    <col min="14" max="16384" width="9" style="54"/>
  </cols>
  <sheetData>
    <row r="1" spans="1:14" s="50" customFormat="1" ht="21.75">
      <c r="A1" s="208" t="s">
        <v>331</v>
      </c>
      <c r="B1" s="208"/>
      <c r="C1" s="208"/>
      <c r="D1" s="208"/>
      <c r="E1" s="208"/>
      <c r="F1" s="208"/>
      <c r="G1" s="208"/>
      <c r="H1" s="208"/>
      <c r="I1" s="208"/>
      <c r="J1" s="208"/>
      <c r="K1" s="47"/>
      <c r="L1" s="48"/>
      <c r="M1" s="49" t="str">
        <f>"a1:"&amp;"j"&amp;MAX(M10:M500)</f>
        <v>a1:j27</v>
      </c>
    </row>
    <row r="2" spans="1:14">
      <c r="A2" s="51" t="str">
        <f>'01收入支出决算总表'!A3</f>
        <v>部门：益阳市归侨侨眷联合会</v>
      </c>
      <c r="B2" s="52"/>
      <c r="C2" s="52"/>
      <c r="D2" s="52"/>
      <c r="E2" s="52"/>
      <c r="F2" s="52"/>
      <c r="G2" s="52"/>
      <c r="H2" s="52"/>
      <c r="I2" s="14"/>
      <c r="J2" s="14" t="s">
        <v>332</v>
      </c>
    </row>
    <row r="3" spans="1:14">
      <c r="A3" s="51"/>
      <c r="B3" s="52"/>
      <c r="C3" s="52"/>
      <c r="D3" s="52"/>
      <c r="E3" s="52"/>
      <c r="F3" s="55"/>
      <c r="G3" s="52"/>
      <c r="H3" s="52"/>
      <c r="I3" s="52"/>
      <c r="J3" s="14" t="s">
        <v>49</v>
      </c>
      <c r="M3" s="77" t="s">
        <v>326</v>
      </c>
    </row>
    <row r="4" spans="1:14" s="61" customFormat="1">
      <c r="A4" s="56" t="s">
        <v>200</v>
      </c>
      <c r="B4" s="57"/>
      <c r="C4" s="57"/>
      <c r="D4" s="57"/>
      <c r="E4" s="42" t="s">
        <v>202</v>
      </c>
      <c r="F4" s="58"/>
      <c r="G4" s="57"/>
      <c r="H4" s="56" t="s">
        <v>201</v>
      </c>
      <c r="I4" s="57"/>
      <c r="J4" s="59"/>
      <c r="K4" s="47"/>
      <c r="L4" s="60"/>
      <c r="M4" s="60"/>
    </row>
    <row r="5" spans="1:14" s="61" customFormat="1">
      <c r="A5" s="62" t="s">
        <v>203</v>
      </c>
      <c r="B5" s="57"/>
      <c r="C5" s="57"/>
      <c r="D5" s="57"/>
      <c r="E5" s="63" t="s">
        <v>204</v>
      </c>
      <c r="F5" s="58"/>
      <c r="G5" s="57"/>
      <c r="H5" s="57"/>
      <c r="I5" s="57"/>
      <c r="J5" s="59"/>
      <c r="K5" s="47"/>
      <c r="L5" s="60"/>
      <c r="M5" s="60"/>
    </row>
    <row r="6" spans="1:14" s="66" customFormat="1" ht="22.5" customHeight="1">
      <c r="A6" s="206" t="s">
        <v>31</v>
      </c>
      <c r="B6" s="206"/>
      <c r="C6" s="206"/>
      <c r="D6" s="206" t="s">
        <v>25</v>
      </c>
      <c r="E6" s="209" t="s">
        <v>51</v>
      </c>
      <c r="F6" s="206" t="s">
        <v>32</v>
      </c>
      <c r="G6" s="206" t="s">
        <v>33</v>
      </c>
      <c r="H6" s="206" t="s">
        <v>34</v>
      </c>
      <c r="I6" s="206" t="s">
        <v>58</v>
      </c>
      <c r="J6" s="206" t="s">
        <v>35</v>
      </c>
      <c r="K6" s="64"/>
      <c r="L6" s="65"/>
      <c r="M6" s="65"/>
    </row>
    <row r="7" spans="1:14" s="66" customFormat="1" ht="22.5" customHeight="1">
      <c r="A7" s="207" t="s">
        <v>64</v>
      </c>
      <c r="B7" s="206"/>
      <c r="C7" s="206" t="s">
        <v>36</v>
      </c>
      <c r="D7" s="206"/>
      <c r="E7" s="209"/>
      <c r="F7" s="206"/>
      <c r="G7" s="206"/>
      <c r="H7" s="206"/>
      <c r="I7" s="206"/>
      <c r="J7" s="206"/>
      <c r="K7" s="64"/>
      <c r="L7" s="65"/>
      <c r="M7" s="65"/>
    </row>
    <row r="8" spans="1:14" s="66" customFormat="1" ht="22.5" customHeight="1">
      <c r="A8" s="206"/>
      <c r="B8" s="206"/>
      <c r="C8" s="206"/>
      <c r="D8" s="206"/>
      <c r="E8" s="209"/>
      <c r="F8" s="206"/>
      <c r="G8" s="206"/>
      <c r="H8" s="206"/>
      <c r="I8" s="206"/>
      <c r="J8" s="206"/>
      <c r="K8" s="64"/>
      <c r="L8" s="65"/>
      <c r="M8" s="67"/>
      <c r="N8" s="68"/>
    </row>
    <row r="9" spans="1:14" ht="22.5" customHeight="1">
      <c r="A9" s="210" t="s">
        <v>37</v>
      </c>
      <c r="B9" s="210"/>
      <c r="C9" s="210"/>
      <c r="D9" s="69" t="s">
        <v>3</v>
      </c>
      <c r="E9" s="69" t="s">
        <v>4</v>
      </c>
      <c r="F9" s="69" t="s">
        <v>5</v>
      </c>
      <c r="G9" s="69" t="s">
        <v>6</v>
      </c>
      <c r="H9" s="69" t="s">
        <v>7</v>
      </c>
      <c r="I9" s="69" t="s">
        <v>8</v>
      </c>
      <c r="J9" s="70" t="s">
        <v>50</v>
      </c>
      <c r="K9" s="71"/>
      <c r="M9" s="67"/>
      <c r="N9" s="68"/>
    </row>
    <row r="10" spans="1:14" ht="22.5" customHeight="1">
      <c r="A10" s="210" t="s">
        <v>30</v>
      </c>
      <c r="B10" s="210"/>
      <c r="C10" s="210"/>
      <c r="D10" s="72">
        <f>'[1]Z03 收入决算表(财决03表)'!E9</f>
        <v>100.82</v>
      </c>
      <c r="E10" s="72">
        <f>'[1]Z03 收入决算表(财决03表)'!F9</f>
        <v>100.82</v>
      </c>
      <c r="F10" s="72">
        <f>'[1]Z03 收入决算表(财决03表)'!G9</f>
        <v>0</v>
      </c>
      <c r="G10" s="72">
        <f>'[1]Z03 收入决算表(财决03表)'!H9</f>
        <v>0</v>
      </c>
      <c r="H10" s="72">
        <f>'[1]Z03 收入决算表(财决03表)'!I9</f>
        <v>0</v>
      </c>
      <c r="I10" s="72">
        <f>'[1]Z03 收入决算表(财决03表)'!J9</f>
        <v>0</v>
      </c>
      <c r="J10" s="72">
        <f>'[1]Z03 收入决算表(财决03表)'!K9</f>
        <v>0</v>
      </c>
      <c r="K10" s="71"/>
      <c r="M10" s="67">
        <f>ROW()</f>
        <v>10</v>
      </c>
      <c r="N10" s="68"/>
    </row>
    <row r="11" spans="1:14" ht="22.5" customHeight="1">
      <c r="A11" s="205" t="str">
        <f>IF(K11&gt;0,K11,"")</f>
        <v>201</v>
      </c>
      <c r="B11" s="205"/>
      <c r="C11" s="192" t="str">
        <f>IF(ISERROR(VLOOKUP(A11,'[1]Z03 收入决算表(财决03表)'!$A$10:$K$500,4,FALSE)),"",VLOOKUP(A11,'[1]Z03 收入决算表(财决03表)'!$A$10:$K$500,4,FALSE))</f>
        <v>一般公共服务支出</v>
      </c>
      <c r="D11" s="73">
        <f>IF(ISERROR(VLOOKUP(A11,'[1]Z03 收入决算表(财决03表)'!$A$10:$K$500,5,FALSE)),"",VLOOKUP(A11,'[1]Z03 收入决算表(财决03表)'!$A$10:$K$500,5,FALSE))</f>
        <v>91.46</v>
      </c>
      <c r="E11" s="73">
        <f>IF(ISERROR(VLOOKUP(A11,'[1]Z03 收入决算表(财决03表)'!$A$10:$K$500,6,FALSE)),"",VLOOKUP(A11,'[1]Z03 收入决算表(财决03表)'!$A$10:$K$500,6,FALSE))</f>
        <v>91.46</v>
      </c>
      <c r="F11" s="73">
        <f>IF(ISERROR(VLOOKUP(A11,'[1]Z03 收入决算表(财决03表)'!$A$10:$K$500,7,FALSE)),"",VLOOKUP(A11,'[1]Z03 收入决算表(财决03表)'!$A$10:$K$500,7,FALSE))</f>
        <v>0</v>
      </c>
      <c r="G11" s="73">
        <f>IF(ISERROR(VLOOKUP(A11,'[1]Z03 收入决算表(财决03表)'!$A$10:$K$500,8,FALSE)),"",VLOOKUP(A11,'[1]Z03 收入决算表(财决03表)'!$A$10:$K$500,8,FALSE))</f>
        <v>0</v>
      </c>
      <c r="H11" s="73">
        <f>IF(ISERROR(VLOOKUP(A11,'[1]Z03 收入决算表(财决03表)'!$A$10:$K$500,9,FALSE)),"",VLOOKUP(A11,'[1]Z03 收入决算表(财决03表)'!$A$10:$K$500,9,FALSE))</f>
        <v>0</v>
      </c>
      <c r="I11" s="73">
        <f>IF(ISERROR(VLOOKUP(A11,'[1]Z03 收入决算表(财决03表)'!$A$10:$K$500,10,FALSE)),"",VLOOKUP(A11,'[1]Z03 收入决算表(财决03表)'!$A$10:$K$500,10,FALSE))</f>
        <v>0</v>
      </c>
      <c r="J11" s="73">
        <f>IF(ISERROR(VLOOKUP(A11,'[1]Z03 收入决算表(财决03表)'!$A$10:$K$500,11,FALSE)),"",VLOOKUP(A11,'[1]Z03 收入决算表(财决03表)'!$A$10:$K$500,11,FALSE))</f>
        <v>0</v>
      </c>
      <c r="K11" s="71" t="str">
        <f>'[1]Z03 收入决算表(财决03表)'!A10</f>
        <v>201</v>
      </c>
      <c r="L11" s="74">
        <f>'[1]Z03 收入决算表(财决03表)'!$E10</f>
        <v>91.46</v>
      </c>
      <c r="M11" s="75">
        <f>IF(C11&lt;&gt;"",ROW(),"")</f>
        <v>11</v>
      </c>
      <c r="N11" s="68"/>
    </row>
    <row r="12" spans="1:14" ht="22.5" customHeight="1">
      <c r="A12" s="205" t="str">
        <f t="shared" ref="A12:A75" si="0">IF(K12&gt;0,K12,"")</f>
        <v>20125</v>
      </c>
      <c r="B12" s="205"/>
      <c r="C12" s="192" t="str">
        <f>IF(ISERROR(VLOOKUP(A12,'[1]Z03 收入决算表(财决03表)'!$A$10:$K$500,4,FALSE)),"",VLOOKUP(A12,'[1]Z03 收入决算表(财决03表)'!$A$10:$K$500,4,FALSE))</f>
        <v>港澳台侨事务</v>
      </c>
      <c r="D12" s="73">
        <f>IF(ISERROR(VLOOKUP(A12,'[1]Z03 收入决算表(财决03表)'!$A$10:$K$500,5,FALSE)),"",VLOOKUP(A12,'[1]Z03 收入决算表(财决03表)'!$A$10:$K$500,5,FALSE))</f>
        <v>91.46</v>
      </c>
      <c r="E12" s="73">
        <f>IF(ISERROR(VLOOKUP(A12,'[1]Z03 收入决算表(财决03表)'!$A$10:$K$500,6,FALSE)),"",VLOOKUP(A12,'[1]Z03 收入决算表(财决03表)'!$A$10:$K$500,6,FALSE))</f>
        <v>91.46</v>
      </c>
      <c r="F12" s="73">
        <f>IF(ISERROR(VLOOKUP(A12,'[1]Z03 收入决算表(财决03表)'!$A$10:$K$500,7,FALSE)),"",VLOOKUP(A12,'[1]Z03 收入决算表(财决03表)'!$A$10:$K$500,7,FALSE))</f>
        <v>0</v>
      </c>
      <c r="G12" s="73">
        <f>IF(ISERROR(VLOOKUP(A12,'[1]Z03 收入决算表(财决03表)'!$A$10:$K$500,8,FALSE)),"",VLOOKUP(A12,'[1]Z03 收入决算表(财决03表)'!$A$10:$K$500,8,FALSE))</f>
        <v>0</v>
      </c>
      <c r="H12" s="73">
        <f>IF(ISERROR(VLOOKUP(A12,'[1]Z03 收入决算表(财决03表)'!$A$10:$K$500,9,FALSE)),"",VLOOKUP(A12,'[1]Z03 收入决算表(财决03表)'!$A$10:$K$500,9,FALSE))</f>
        <v>0</v>
      </c>
      <c r="I12" s="73">
        <f>IF(ISERROR(VLOOKUP(A12,'[1]Z03 收入决算表(财决03表)'!$A$10:$K$500,10,FALSE)),"",VLOOKUP(A12,'[1]Z03 收入决算表(财决03表)'!$A$10:$K$500,10,FALSE))</f>
        <v>0</v>
      </c>
      <c r="J12" s="73">
        <f>IF(ISERROR(VLOOKUP(A12,'[1]Z03 收入决算表(财决03表)'!$A$10:$K$500,11,FALSE)),"",VLOOKUP(A12,'[1]Z03 收入决算表(财决03表)'!$A$10:$K$500,11,FALSE))</f>
        <v>0</v>
      </c>
      <c r="K12" s="71" t="str">
        <f>'[1]Z03 收入决算表(财决03表)'!A11</f>
        <v>20125</v>
      </c>
      <c r="L12" s="74">
        <f>'[1]Z03 收入决算表(财决03表)'!$E11</f>
        <v>91.46</v>
      </c>
      <c r="M12" s="75">
        <f t="shared" ref="M12:M75" si="1">IF(C12&lt;&gt;"",ROW(),"")</f>
        <v>12</v>
      </c>
    </row>
    <row r="13" spans="1:14" ht="22.5" customHeight="1">
      <c r="A13" s="205" t="str">
        <f t="shared" si="0"/>
        <v>2012501</v>
      </c>
      <c r="B13" s="205"/>
      <c r="C13" s="192" t="str">
        <f>IF(ISERROR(VLOOKUP(A13,'[1]Z03 收入决算表(财决03表)'!$A$10:$K$500,4,FALSE)),"",VLOOKUP(A13,'[1]Z03 收入决算表(财决03表)'!$A$10:$K$500,4,FALSE))</f>
        <v xml:space="preserve">  行政运行</v>
      </c>
      <c r="D13" s="73">
        <f>IF(ISERROR(VLOOKUP(A13,'[1]Z03 收入决算表(财决03表)'!$A$10:$K$500,5,FALSE)),"",VLOOKUP(A13,'[1]Z03 收入决算表(财决03表)'!$A$10:$K$500,5,FALSE))</f>
        <v>75.260000000000005</v>
      </c>
      <c r="E13" s="73">
        <f>IF(ISERROR(VLOOKUP(A13,'[1]Z03 收入决算表(财决03表)'!$A$10:$K$500,6,FALSE)),"",VLOOKUP(A13,'[1]Z03 收入决算表(财决03表)'!$A$10:$K$500,6,FALSE))</f>
        <v>75.260000000000005</v>
      </c>
      <c r="F13" s="73">
        <f>IF(ISERROR(VLOOKUP(A13,'[1]Z03 收入决算表(财决03表)'!$A$10:$K$500,7,FALSE)),"",VLOOKUP(A13,'[1]Z03 收入决算表(财决03表)'!$A$10:$K$500,7,FALSE))</f>
        <v>0</v>
      </c>
      <c r="G13" s="73">
        <f>IF(ISERROR(VLOOKUP(A13,'[1]Z03 收入决算表(财决03表)'!$A$10:$K$500,8,FALSE)),"",VLOOKUP(A13,'[1]Z03 收入决算表(财决03表)'!$A$10:$K$500,8,FALSE))</f>
        <v>0</v>
      </c>
      <c r="H13" s="73">
        <f>IF(ISERROR(VLOOKUP(A13,'[1]Z03 收入决算表(财决03表)'!$A$10:$K$500,9,FALSE)),"",VLOOKUP(A13,'[1]Z03 收入决算表(财决03表)'!$A$10:$K$500,9,FALSE))</f>
        <v>0</v>
      </c>
      <c r="I13" s="73">
        <f>IF(ISERROR(VLOOKUP(A13,'[1]Z03 收入决算表(财决03表)'!$A$10:$K$500,10,FALSE)),"",VLOOKUP(A13,'[1]Z03 收入决算表(财决03表)'!$A$10:$K$500,10,FALSE))</f>
        <v>0</v>
      </c>
      <c r="J13" s="73">
        <f>IF(ISERROR(VLOOKUP(A13,'[1]Z03 收入决算表(财决03表)'!$A$10:$K$500,11,FALSE)),"",VLOOKUP(A13,'[1]Z03 收入决算表(财决03表)'!$A$10:$K$500,11,FALSE))</f>
        <v>0</v>
      </c>
      <c r="K13" s="71" t="str">
        <f>'[1]Z03 收入决算表(财决03表)'!A12</f>
        <v>2012501</v>
      </c>
      <c r="L13" s="74">
        <f>'[1]Z03 收入决算表(财决03表)'!$E12</f>
        <v>75.260000000000005</v>
      </c>
      <c r="M13" s="75">
        <f t="shared" si="1"/>
        <v>13</v>
      </c>
    </row>
    <row r="14" spans="1:14" ht="22.5" customHeight="1">
      <c r="A14" s="205" t="str">
        <f t="shared" si="0"/>
        <v>2012502</v>
      </c>
      <c r="B14" s="205"/>
      <c r="C14" s="192" t="str">
        <f>IF(ISERROR(VLOOKUP(A14,'[1]Z03 收入决算表(财决03表)'!$A$10:$K$500,4,FALSE)),"",VLOOKUP(A14,'[1]Z03 收入决算表(财决03表)'!$A$10:$K$500,4,FALSE))</f>
        <v xml:space="preserve">  一般行政管理事务</v>
      </c>
      <c r="D14" s="73">
        <f>IF(ISERROR(VLOOKUP(A14,'[1]Z03 收入决算表(财决03表)'!$A$10:$K$500,5,FALSE)),"",VLOOKUP(A14,'[1]Z03 收入决算表(财决03表)'!$A$10:$K$500,5,FALSE))</f>
        <v>1.2</v>
      </c>
      <c r="E14" s="73">
        <f>IF(ISERROR(VLOOKUP(A14,'[1]Z03 收入决算表(财决03表)'!$A$10:$K$500,6,FALSE)),"",VLOOKUP(A14,'[1]Z03 收入决算表(财决03表)'!$A$10:$K$500,6,FALSE))</f>
        <v>1.2</v>
      </c>
      <c r="F14" s="73">
        <f>IF(ISERROR(VLOOKUP(A14,'[1]Z03 收入决算表(财决03表)'!$A$10:$K$500,7,FALSE)),"",VLOOKUP(A14,'[1]Z03 收入决算表(财决03表)'!$A$10:$K$500,7,FALSE))</f>
        <v>0</v>
      </c>
      <c r="G14" s="73">
        <f>IF(ISERROR(VLOOKUP(A14,'[1]Z03 收入决算表(财决03表)'!$A$10:$K$500,8,FALSE)),"",VLOOKUP(A14,'[1]Z03 收入决算表(财决03表)'!$A$10:$K$500,8,FALSE))</f>
        <v>0</v>
      </c>
      <c r="H14" s="73">
        <f>IF(ISERROR(VLOOKUP(A14,'[1]Z03 收入决算表(财决03表)'!$A$10:$K$500,9,FALSE)),"",VLOOKUP(A14,'[1]Z03 收入决算表(财决03表)'!$A$10:$K$500,9,FALSE))</f>
        <v>0</v>
      </c>
      <c r="I14" s="73">
        <f>IF(ISERROR(VLOOKUP(A14,'[1]Z03 收入决算表(财决03表)'!$A$10:$K$500,10,FALSE)),"",VLOOKUP(A14,'[1]Z03 收入决算表(财决03表)'!$A$10:$K$500,10,FALSE))</f>
        <v>0</v>
      </c>
      <c r="J14" s="73">
        <f>IF(ISERROR(VLOOKUP(A14,'[1]Z03 收入决算表(财决03表)'!$A$10:$K$500,11,FALSE)),"",VLOOKUP(A14,'[1]Z03 收入决算表(财决03表)'!$A$10:$K$500,11,FALSE))</f>
        <v>0</v>
      </c>
      <c r="K14" s="71" t="str">
        <f>'[1]Z03 收入决算表(财决03表)'!A13</f>
        <v>2012502</v>
      </c>
      <c r="L14" s="74">
        <f>'[1]Z03 收入决算表(财决03表)'!$E13</f>
        <v>1.2</v>
      </c>
      <c r="M14" s="75">
        <f t="shared" si="1"/>
        <v>14</v>
      </c>
    </row>
    <row r="15" spans="1:14" ht="22.5" customHeight="1">
      <c r="A15" s="205" t="str">
        <f t="shared" si="0"/>
        <v>2012506</v>
      </c>
      <c r="B15" s="205"/>
      <c r="C15" s="192" t="str">
        <f>IF(ISERROR(VLOOKUP(A15,'[1]Z03 收入决算表(财决03表)'!$A$10:$K$500,4,FALSE)),"",VLOOKUP(A15,'[1]Z03 收入决算表(财决03表)'!$A$10:$K$500,4,FALSE))</f>
        <v xml:space="preserve">  华侨事务</v>
      </c>
      <c r="D15" s="73">
        <f>IF(ISERROR(VLOOKUP(A15,'[1]Z03 收入决算表(财决03表)'!$A$10:$K$500,5,FALSE)),"",VLOOKUP(A15,'[1]Z03 收入决算表(财决03表)'!$A$10:$K$500,5,FALSE))</f>
        <v>1</v>
      </c>
      <c r="E15" s="73">
        <f>IF(ISERROR(VLOOKUP(A15,'[1]Z03 收入决算表(财决03表)'!$A$10:$K$500,6,FALSE)),"",VLOOKUP(A15,'[1]Z03 收入决算表(财决03表)'!$A$10:$K$500,6,FALSE))</f>
        <v>1</v>
      </c>
      <c r="F15" s="73">
        <f>IF(ISERROR(VLOOKUP(A15,'[1]Z03 收入决算表(财决03表)'!$A$10:$K$500,7,FALSE)),"",VLOOKUP(A15,'[1]Z03 收入决算表(财决03表)'!$A$10:$K$500,7,FALSE))</f>
        <v>0</v>
      </c>
      <c r="G15" s="73">
        <f>IF(ISERROR(VLOOKUP(A15,'[1]Z03 收入决算表(财决03表)'!$A$10:$K$500,8,FALSE)),"",VLOOKUP(A15,'[1]Z03 收入决算表(财决03表)'!$A$10:$K$500,8,FALSE))</f>
        <v>0</v>
      </c>
      <c r="H15" s="73">
        <f>IF(ISERROR(VLOOKUP(A15,'[1]Z03 收入决算表(财决03表)'!$A$10:$K$500,9,FALSE)),"",VLOOKUP(A15,'[1]Z03 收入决算表(财决03表)'!$A$10:$K$500,9,FALSE))</f>
        <v>0</v>
      </c>
      <c r="I15" s="73">
        <f>IF(ISERROR(VLOOKUP(A15,'[1]Z03 收入决算表(财决03表)'!$A$10:$K$500,10,FALSE)),"",VLOOKUP(A15,'[1]Z03 收入决算表(财决03表)'!$A$10:$K$500,10,FALSE))</f>
        <v>0</v>
      </c>
      <c r="J15" s="73">
        <f>IF(ISERROR(VLOOKUP(A15,'[1]Z03 收入决算表(财决03表)'!$A$10:$K$500,11,FALSE)),"",VLOOKUP(A15,'[1]Z03 收入决算表(财决03表)'!$A$10:$K$500,11,FALSE))</f>
        <v>0</v>
      </c>
      <c r="K15" s="71" t="str">
        <f>'[1]Z03 收入决算表(财决03表)'!A14</f>
        <v>2012506</v>
      </c>
      <c r="L15" s="74">
        <f>'[1]Z03 收入决算表(财决03表)'!$E14</f>
        <v>1</v>
      </c>
      <c r="M15" s="75">
        <f t="shared" si="1"/>
        <v>15</v>
      </c>
    </row>
    <row r="16" spans="1:14" ht="22.5" customHeight="1">
      <c r="A16" s="205" t="str">
        <f t="shared" si="0"/>
        <v>2012599</v>
      </c>
      <c r="B16" s="205"/>
      <c r="C16" s="192" t="str">
        <f>IF(ISERROR(VLOOKUP(A16,'[1]Z03 收入决算表(财决03表)'!$A$10:$K$500,4,FALSE)),"",VLOOKUP(A16,'[1]Z03 收入决算表(财决03表)'!$A$10:$K$500,4,FALSE))</f>
        <v xml:space="preserve">  其他港澳台侨事务支出</v>
      </c>
      <c r="D16" s="73">
        <f>IF(ISERROR(VLOOKUP(A16,'[1]Z03 收入决算表(财决03表)'!$A$10:$K$500,5,FALSE)),"",VLOOKUP(A16,'[1]Z03 收入决算表(财决03表)'!$A$10:$K$500,5,FALSE))</f>
        <v>14</v>
      </c>
      <c r="E16" s="73">
        <f>IF(ISERROR(VLOOKUP(A16,'[1]Z03 收入决算表(财决03表)'!$A$10:$K$500,6,FALSE)),"",VLOOKUP(A16,'[1]Z03 收入决算表(财决03表)'!$A$10:$K$500,6,FALSE))</f>
        <v>14</v>
      </c>
      <c r="F16" s="73">
        <f>IF(ISERROR(VLOOKUP(A16,'[1]Z03 收入决算表(财决03表)'!$A$10:$K$500,7,FALSE)),"",VLOOKUP(A16,'[1]Z03 收入决算表(财决03表)'!$A$10:$K$500,7,FALSE))</f>
        <v>0</v>
      </c>
      <c r="G16" s="73">
        <f>IF(ISERROR(VLOOKUP(A16,'[1]Z03 收入决算表(财决03表)'!$A$10:$K$500,8,FALSE)),"",VLOOKUP(A16,'[1]Z03 收入决算表(财决03表)'!$A$10:$K$500,8,FALSE))</f>
        <v>0</v>
      </c>
      <c r="H16" s="73">
        <f>IF(ISERROR(VLOOKUP(A16,'[1]Z03 收入决算表(财决03表)'!$A$10:$K$500,9,FALSE)),"",VLOOKUP(A16,'[1]Z03 收入决算表(财决03表)'!$A$10:$K$500,9,FALSE))</f>
        <v>0</v>
      </c>
      <c r="I16" s="73">
        <f>IF(ISERROR(VLOOKUP(A16,'[1]Z03 收入决算表(财决03表)'!$A$10:$K$500,10,FALSE)),"",VLOOKUP(A16,'[1]Z03 收入决算表(财决03表)'!$A$10:$K$500,10,FALSE))</f>
        <v>0</v>
      </c>
      <c r="J16" s="73">
        <f>IF(ISERROR(VLOOKUP(A16,'[1]Z03 收入决算表(财决03表)'!$A$10:$K$500,11,FALSE)),"",VLOOKUP(A16,'[1]Z03 收入决算表(财决03表)'!$A$10:$K$500,11,FALSE))</f>
        <v>0</v>
      </c>
      <c r="K16" s="71" t="str">
        <f>'[1]Z03 收入决算表(财决03表)'!A15</f>
        <v>2012599</v>
      </c>
      <c r="L16" s="74">
        <f>'[1]Z03 收入决算表(财决03表)'!$E15</f>
        <v>14</v>
      </c>
      <c r="M16" s="75">
        <f t="shared" si="1"/>
        <v>16</v>
      </c>
    </row>
    <row r="17" spans="1:21" ht="22.5" customHeight="1">
      <c r="A17" s="205" t="str">
        <f t="shared" si="0"/>
        <v>208</v>
      </c>
      <c r="B17" s="205"/>
      <c r="C17" s="192" t="str">
        <f>IF(ISERROR(VLOOKUP(A17,'[1]Z03 收入决算表(财决03表)'!$A$10:$K$500,4,FALSE)),"",VLOOKUP(A17,'[1]Z03 收入决算表(财决03表)'!$A$10:$K$500,4,FALSE))</f>
        <v>社会保障和就业支出</v>
      </c>
      <c r="D17" s="73">
        <f>IF(ISERROR(VLOOKUP(A17,'[1]Z03 收入决算表(财决03表)'!$A$10:$K$500,5,FALSE)),"",VLOOKUP(A17,'[1]Z03 收入决算表(财决03表)'!$A$10:$K$500,5,FALSE))</f>
        <v>1.38</v>
      </c>
      <c r="E17" s="73">
        <f>IF(ISERROR(VLOOKUP(A17,'[1]Z03 收入决算表(财决03表)'!$A$10:$K$500,6,FALSE)),"",VLOOKUP(A17,'[1]Z03 收入决算表(财决03表)'!$A$10:$K$500,6,FALSE))</f>
        <v>1.38</v>
      </c>
      <c r="F17" s="73">
        <f>IF(ISERROR(VLOOKUP(A17,'[1]Z03 收入决算表(财决03表)'!$A$10:$K$500,7,FALSE)),"",VLOOKUP(A17,'[1]Z03 收入决算表(财决03表)'!$A$10:$K$500,7,FALSE))</f>
        <v>0</v>
      </c>
      <c r="G17" s="73">
        <f>IF(ISERROR(VLOOKUP(A17,'[1]Z03 收入决算表(财决03表)'!$A$10:$K$500,8,FALSE)),"",VLOOKUP(A17,'[1]Z03 收入决算表(财决03表)'!$A$10:$K$500,8,FALSE))</f>
        <v>0</v>
      </c>
      <c r="H17" s="73">
        <f>IF(ISERROR(VLOOKUP(A17,'[1]Z03 收入决算表(财决03表)'!$A$10:$K$500,9,FALSE)),"",VLOOKUP(A17,'[1]Z03 收入决算表(财决03表)'!$A$10:$K$500,9,FALSE))</f>
        <v>0</v>
      </c>
      <c r="I17" s="73">
        <f>IF(ISERROR(VLOOKUP(A17,'[1]Z03 收入决算表(财决03表)'!$A$10:$K$500,10,FALSE)),"",VLOOKUP(A17,'[1]Z03 收入决算表(财决03表)'!$A$10:$K$500,10,FALSE))</f>
        <v>0</v>
      </c>
      <c r="J17" s="73">
        <f>IF(ISERROR(VLOOKUP(A17,'[1]Z03 收入决算表(财决03表)'!$A$10:$K$500,11,FALSE)),"",VLOOKUP(A17,'[1]Z03 收入决算表(财决03表)'!$A$10:$K$500,11,FALSE))</f>
        <v>0</v>
      </c>
      <c r="K17" s="71" t="str">
        <f>'[1]Z03 收入决算表(财决03表)'!A16</f>
        <v>208</v>
      </c>
      <c r="L17" s="74">
        <f>'[1]Z03 收入决算表(财决03表)'!$E16</f>
        <v>1.38</v>
      </c>
      <c r="M17" s="75">
        <f t="shared" si="1"/>
        <v>17</v>
      </c>
    </row>
    <row r="18" spans="1:21" ht="22.5" customHeight="1">
      <c r="A18" s="205" t="str">
        <f t="shared" si="0"/>
        <v>20805</v>
      </c>
      <c r="B18" s="205"/>
      <c r="C18" s="192" t="str">
        <f>IF(ISERROR(VLOOKUP(A18,'[1]Z03 收入决算表(财决03表)'!$A$10:$K$500,4,FALSE)),"",VLOOKUP(A18,'[1]Z03 收入决算表(财决03表)'!$A$10:$K$500,4,FALSE))</f>
        <v>行政事业单位离退休</v>
      </c>
      <c r="D18" s="73">
        <f>IF(ISERROR(VLOOKUP(A18,'[1]Z03 收入决算表(财决03表)'!$A$10:$K$500,5,FALSE)),"",VLOOKUP(A18,'[1]Z03 收入决算表(财决03表)'!$A$10:$K$500,5,FALSE))</f>
        <v>0.3</v>
      </c>
      <c r="E18" s="73">
        <f>IF(ISERROR(VLOOKUP(A18,'[1]Z03 收入决算表(财决03表)'!$A$10:$K$500,6,FALSE)),"",VLOOKUP(A18,'[1]Z03 收入决算表(财决03表)'!$A$10:$K$500,6,FALSE))</f>
        <v>0.3</v>
      </c>
      <c r="F18" s="73">
        <f>IF(ISERROR(VLOOKUP(A18,'[1]Z03 收入决算表(财决03表)'!$A$10:$K$500,7,FALSE)),"",VLOOKUP(A18,'[1]Z03 收入决算表(财决03表)'!$A$10:$K$500,7,FALSE))</f>
        <v>0</v>
      </c>
      <c r="G18" s="73">
        <f>IF(ISERROR(VLOOKUP(A18,'[1]Z03 收入决算表(财决03表)'!$A$10:$K$500,8,FALSE)),"",VLOOKUP(A18,'[1]Z03 收入决算表(财决03表)'!$A$10:$K$500,8,FALSE))</f>
        <v>0</v>
      </c>
      <c r="H18" s="73">
        <f>IF(ISERROR(VLOOKUP(A18,'[1]Z03 收入决算表(财决03表)'!$A$10:$K$500,9,FALSE)),"",VLOOKUP(A18,'[1]Z03 收入决算表(财决03表)'!$A$10:$K$500,9,FALSE))</f>
        <v>0</v>
      </c>
      <c r="I18" s="73">
        <f>IF(ISERROR(VLOOKUP(A18,'[1]Z03 收入决算表(财决03表)'!$A$10:$K$500,10,FALSE)),"",VLOOKUP(A18,'[1]Z03 收入决算表(财决03表)'!$A$10:$K$500,10,FALSE))</f>
        <v>0</v>
      </c>
      <c r="J18" s="73">
        <f>IF(ISERROR(VLOOKUP(A18,'[1]Z03 收入决算表(财决03表)'!$A$10:$K$500,11,FALSE)),"",VLOOKUP(A18,'[1]Z03 收入决算表(财决03表)'!$A$10:$K$500,11,FALSE))</f>
        <v>0</v>
      </c>
      <c r="K18" s="71" t="str">
        <f>'[1]Z03 收入决算表(财决03表)'!A17</f>
        <v>20805</v>
      </c>
      <c r="L18" s="74">
        <f>'[1]Z03 收入决算表(财决03表)'!$E17</f>
        <v>0.3</v>
      </c>
      <c r="M18" s="75">
        <f t="shared" si="1"/>
        <v>18</v>
      </c>
      <c r="N18" s="56"/>
      <c r="O18" s="57"/>
      <c r="P18" s="57"/>
      <c r="Q18" s="57"/>
      <c r="R18" s="42"/>
      <c r="S18" s="58"/>
      <c r="T18" s="57"/>
      <c r="U18" s="56"/>
    </row>
    <row r="19" spans="1:21" ht="22.5" customHeight="1">
      <c r="A19" s="205" t="str">
        <f t="shared" si="0"/>
        <v>2080501</v>
      </c>
      <c r="B19" s="205"/>
      <c r="C19" s="192" t="str">
        <f>IF(ISERROR(VLOOKUP(A19,'[1]Z03 收入决算表(财决03表)'!$A$10:$K$500,4,FALSE)),"",VLOOKUP(A19,'[1]Z03 收入决算表(财决03表)'!$A$10:$K$500,4,FALSE))</f>
        <v xml:space="preserve">  归口管理的行政单位离退休</v>
      </c>
      <c r="D19" s="73">
        <f>IF(ISERROR(VLOOKUP(A19,'[1]Z03 收入决算表(财决03表)'!$A$10:$K$500,5,FALSE)),"",VLOOKUP(A19,'[1]Z03 收入决算表(财决03表)'!$A$10:$K$500,5,FALSE))</f>
        <v>0.3</v>
      </c>
      <c r="E19" s="73">
        <f>IF(ISERROR(VLOOKUP(A19,'[1]Z03 收入决算表(财决03表)'!$A$10:$K$500,6,FALSE)),"",VLOOKUP(A19,'[1]Z03 收入决算表(财决03表)'!$A$10:$K$500,6,FALSE))</f>
        <v>0.3</v>
      </c>
      <c r="F19" s="73">
        <f>IF(ISERROR(VLOOKUP(A19,'[1]Z03 收入决算表(财决03表)'!$A$10:$K$500,7,FALSE)),"",VLOOKUP(A19,'[1]Z03 收入决算表(财决03表)'!$A$10:$K$500,7,FALSE))</f>
        <v>0</v>
      </c>
      <c r="G19" s="73">
        <f>IF(ISERROR(VLOOKUP(A19,'[1]Z03 收入决算表(财决03表)'!$A$10:$K$500,8,FALSE)),"",VLOOKUP(A19,'[1]Z03 收入决算表(财决03表)'!$A$10:$K$500,8,FALSE))</f>
        <v>0</v>
      </c>
      <c r="H19" s="73">
        <f>IF(ISERROR(VLOOKUP(A19,'[1]Z03 收入决算表(财决03表)'!$A$10:$K$500,9,FALSE)),"",VLOOKUP(A19,'[1]Z03 收入决算表(财决03表)'!$A$10:$K$500,9,FALSE))</f>
        <v>0</v>
      </c>
      <c r="I19" s="73">
        <f>IF(ISERROR(VLOOKUP(A19,'[1]Z03 收入决算表(财决03表)'!$A$10:$K$500,10,FALSE)),"",VLOOKUP(A19,'[1]Z03 收入决算表(财决03表)'!$A$10:$K$500,10,FALSE))</f>
        <v>0</v>
      </c>
      <c r="J19" s="73">
        <f>IF(ISERROR(VLOOKUP(A19,'[1]Z03 收入决算表(财决03表)'!$A$10:$K$500,11,FALSE)),"",VLOOKUP(A19,'[1]Z03 收入决算表(财决03表)'!$A$10:$K$500,11,FALSE))</f>
        <v>0</v>
      </c>
      <c r="K19" s="71" t="str">
        <f>'[1]Z03 收入决算表(财决03表)'!A18</f>
        <v>2080501</v>
      </c>
      <c r="L19" s="74">
        <f>'[1]Z03 收入决算表(财决03表)'!$E18</f>
        <v>0.3</v>
      </c>
      <c r="M19" s="75">
        <f t="shared" si="1"/>
        <v>19</v>
      </c>
      <c r="N19" s="62"/>
      <c r="O19" s="57"/>
      <c r="P19" s="57"/>
      <c r="Q19" s="57"/>
      <c r="R19" s="63"/>
      <c r="S19" s="58"/>
      <c r="T19" s="57"/>
      <c r="U19" s="57"/>
    </row>
    <row r="20" spans="1:21" ht="22.5" customHeight="1">
      <c r="A20" s="205" t="str">
        <f t="shared" si="0"/>
        <v>20807</v>
      </c>
      <c r="B20" s="205"/>
      <c r="C20" s="192" t="str">
        <f>IF(ISERROR(VLOOKUP(A20,'[1]Z03 收入决算表(财决03表)'!$A$10:$K$500,4,FALSE)),"",VLOOKUP(A20,'[1]Z03 收入决算表(财决03表)'!$A$10:$K$500,4,FALSE))</f>
        <v>就业补助</v>
      </c>
      <c r="D20" s="73">
        <f>IF(ISERROR(VLOOKUP(A20,'[1]Z03 收入决算表(财决03表)'!$A$10:$K$500,5,FALSE)),"",VLOOKUP(A20,'[1]Z03 收入决算表(财决03表)'!$A$10:$K$500,5,FALSE))</f>
        <v>1.08</v>
      </c>
      <c r="E20" s="73">
        <f>IF(ISERROR(VLOOKUP(A20,'[1]Z03 收入决算表(财决03表)'!$A$10:$K$500,6,FALSE)),"",VLOOKUP(A20,'[1]Z03 收入决算表(财决03表)'!$A$10:$K$500,6,FALSE))</f>
        <v>1.08</v>
      </c>
      <c r="F20" s="73">
        <f>IF(ISERROR(VLOOKUP(A20,'[1]Z03 收入决算表(财决03表)'!$A$10:$K$500,7,FALSE)),"",VLOOKUP(A20,'[1]Z03 收入决算表(财决03表)'!$A$10:$K$500,7,FALSE))</f>
        <v>0</v>
      </c>
      <c r="G20" s="73">
        <f>IF(ISERROR(VLOOKUP(A20,'[1]Z03 收入决算表(财决03表)'!$A$10:$K$500,8,FALSE)),"",VLOOKUP(A20,'[1]Z03 收入决算表(财决03表)'!$A$10:$K$500,8,FALSE))</f>
        <v>0</v>
      </c>
      <c r="H20" s="73">
        <f>IF(ISERROR(VLOOKUP(A20,'[1]Z03 收入决算表(财决03表)'!$A$10:$K$500,9,FALSE)),"",VLOOKUP(A20,'[1]Z03 收入决算表(财决03表)'!$A$10:$K$500,9,FALSE))</f>
        <v>0</v>
      </c>
      <c r="I20" s="73">
        <f>IF(ISERROR(VLOOKUP(A20,'[1]Z03 收入决算表(财决03表)'!$A$10:$K$500,10,FALSE)),"",VLOOKUP(A20,'[1]Z03 收入决算表(财决03表)'!$A$10:$K$500,10,FALSE))</f>
        <v>0</v>
      </c>
      <c r="J20" s="73">
        <f>IF(ISERROR(VLOOKUP(A20,'[1]Z03 收入决算表(财决03表)'!$A$10:$K$500,11,FALSE)),"",VLOOKUP(A20,'[1]Z03 收入决算表(财决03表)'!$A$10:$K$500,11,FALSE))</f>
        <v>0</v>
      </c>
      <c r="K20" s="71" t="str">
        <f>'[1]Z03 收入决算表(财决03表)'!A19</f>
        <v>20807</v>
      </c>
      <c r="L20" s="74">
        <f>'[1]Z03 收入决算表(财决03表)'!$E19</f>
        <v>1.08</v>
      </c>
      <c r="M20" s="75">
        <f t="shared" si="1"/>
        <v>20</v>
      </c>
    </row>
    <row r="21" spans="1:21" ht="22.5" customHeight="1">
      <c r="A21" s="205" t="str">
        <f t="shared" si="0"/>
        <v>2080799</v>
      </c>
      <c r="B21" s="205"/>
      <c r="C21" s="192" t="str">
        <f>IF(ISERROR(VLOOKUP(A21,'[1]Z03 收入决算表(财决03表)'!$A$10:$K$500,4,FALSE)),"",VLOOKUP(A21,'[1]Z03 收入决算表(财决03表)'!$A$10:$K$500,4,FALSE))</f>
        <v xml:space="preserve">  其他就业补助支出★</v>
      </c>
      <c r="D21" s="73">
        <f>IF(ISERROR(VLOOKUP(A21,'[1]Z03 收入决算表(财决03表)'!$A$10:$K$500,5,FALSE)),"",VLOOKUP(A21,'[1]Z03 收入决算表(财决03表)'!$A$10:$K$500,5,FALSE))</f>
        <v>1.08</v>
      </c>
      <c r="E21" s="73">
        <f>IF(ISERROR(VLOOKUP(A21,'[1]Z03 收入决算表(财决03表)'!$A$10:$K$500,6,FALSE)),"",VLOOKUP(A21,'[1]Z03 收入决算表(财决03表)'!$A$10:$K$500,6,FALSE))</f>
        <v>1.08</v>
      </c>
      <c r="F21" s="73">
        <f>IF(ISERROR(VLOOKUP(A21,'[1]Z03 收入决算表(财决03表)'!$A$10:$K$500,7,FALSE)),"",VLOOKUP(A21,'[1]Z03 收入决算表(财决03表)'!$A$10:$K$500,7,FALSE))</f>
        <v>0</v>
      </c>
      <c r="G21" s="73">
        <f>IF(ISERROR(VLOOKUP(A21,'[1]Z03 收入决算表(财决03表)'!$A$10:$K$500,8,FALSE)),"",VLOOKUP(A21,'[1]Z03 收入决算表(财决03表)'!$A$10:$K$500,8,FALSE))</f>
        <v>0</v>
      </c>
      <c r="H21" s="73">
        <f>IF(ISERROR(VLOOKUP(A21,'[1]Z03 收入决算表(财决03表)'!$A$10:$K$500,9,FALSE)),"",VLOOKUP(A21,'[1]Z03 收入决算表(财决03表)'!$A$10:$K$500,9,FALSE))</f>
        <v>0</v>
      </c>
      <c r="I21" s="73">
        <f>IF(ISERROR(VLOOKUP(A21,'[1]Z03 收入决算表(财决03表)'!$A$10:$K$500,10,FALSE)),"",VLOOKUP(A21,'[1]Z03 收入决算表(财决03表)'!$A$10:$K$500,10,FALSE))</f>
        <v>0</v>
      </c>
      <c r="J21" s="73">
        <f>IF(ISERROR(VLOOKUP(A21,'[1]Z03 收入决算表(财决03表)'!$A$10:$K$500,11,FALSE)),"",VLOOKUP(A21,'[1]Z03 收入决算表(财决03表)'!$A$10:$K$500,11,FALSE))</f>
        <v>0</v>
      </c>
      <c r="K21" s="71" t="str">
        <f>'[1]Z03 收入决算表(财决03表)'!A20</f>
        <v>2080799</v>
      </c>
      <c r="L21" s="74">
        <f>'[1]Z03 收入决算表(财决03表)'!$E20</f>
        <v>1.08</v>
      </c>
      <c r="M21" s="75">
        <f t="shared" si="1"/>
        <v>21</v>
      </c>
      <c r="N21" s="56"/>
    </row>
    <row r="22" spans="1:21" ht="22.5" customHeight="1">
      <c r="A22" s="205" t="str">
        <f t="shared" si="0"/>
        <v>210</v>
      </c>
      <c r="B22" s="205"/>
      <c r="C22" s="192" t="str">
        <f>IF(ISERROR(VLOOKUP(A22,'[1]Z03 收入决算表(财决03表)'!$A$10:$K$500,4,FALSE)),"",VLOOKUP(A22,'[1]Z03 收入决算表(财决03表)'!$A$10:$K$500,4,FALSE))</f>
        <v>医疗卫生与计划生育支出</v>
      </c>
      <c r="D22" s="73">
        <f>IF(ISERROR(VLOOKUP(A22,'[1]Z03 收入决算表(财决03表)'!$A$10:$K$500,5,FALSE)),"",VLOOKUP(A22,'[1]Z03 收入决算表(财决03表)'!$A$10:$K$500,5,FALSE))</f>
        <v>3.83</v>
      </c>
      <c r="E22" s="73">
        <f>IF(ISERROR(VLOOKUP(A22,'[1]Z03 收入决算表(财决03表)'!$A$10:$K$500,6,FALSE)),"",VLOOKUP(A22,'[1]Z03 收入决算表(财决03表)'!$A$10:$K$500,6,FALSE))</f>
        <v>3.83</v>
      </c>
      <c r="F22" s="73">
        <f>IF(ISERROR(VLOOKUP(A22,'[1]Z03 收入决算表(财决03表)'!$A$10:$K$500,7,FALSE)),"",VLOOKUP(A22,'[1]Z03 收入决算表(财决03表)'!$A$10:$K$500,7,FALSE))</f>
        <v>0</v>
      </c>
      <c r="G22" s="73">
        <f>IF(ISERROR(VLOOKUP(A22,'[1]Z03 收入决算表(财决03表)'!$A$10:$K$500,8,FALSE)),"",VLOOKUP(A22,'[1]Z03 收入决算表(财决03表)'!$A$10:$K$500,8,FALSE))</f>
        <v>0</v>
      </c>
      <c r="H22" s="73">
        <f>IF(ISERROR(VLOOKUP(A22,'[1]Z03 收入决算表(财决03表)'!$A$10:$K$500,9,FALSE)),"",VLOOKUP(A22,'[1]Z03 收入决算表(财决03表)'!$A$10:$K$500,9,FALSE))</f>
        <v>0</v>
      </c>
      <c r="I22" s="73">
        <f>IF(ISERROR(VLOOKUP(A22,'[1]Z03 收入决算表(财决03表)'!$A$10:$K$500,10,FALSE)),"",VLOOKUP(A22,'[1]Z03 收入决算表(财决03表)'!$A$10:$K$500,10,FALSE))</f>
        <v>0</v>
      </c>
      <c r="J22" s="73">
        <f>IF(ISERROR(VLOOKUP(A22,'[1]Z03 收入决算表(财决03表)'!$A$10:$K$500,11,FALSE)),"",VLOOKUP(A22,'[1]Z03 收入决算表(财决03表)'!$A$10:$K$500,11,FALSE))</f>
        <v>0</v>
      </c>
      <c r="K22" s="71" t="str">
        <f>'[1]Z03 收入决算表(财决03表)'!A21</f>
        <v>210</v>
      </c>
      <c r="L22" s="74">
        <f>'[1]Z03 收入决算表(财决03表)'!$E21</f>
        <v>3.83</v>
      </c>
      <c r="M22" s="75">
        <f t="shared" si="1"/>
        <v>22</v>
      </c>
    </row>
    <row r="23" spans="1:21" ht="22.5" customHeight="1">
      <c r="A23" s="205" t="str">
        <f t="shared" si="0"/>
        <v>21011</v>
      </c>
      <c r="B23" s="205"/>
      <c r="C23" s="192" t="str">
        <f>IF(ISERROR(VLOOKUP(A23,'[1]Z03 收入决算表(财决03表)'!$A$10:$K$500,4,FALSE)),"",VLOOKUP(A23,'[1]Z03 收入决算表(财决03表)'!$A$10:$K$500,4,FALSE))</f>
        <v>行政事业单位医疗★</v>
      </c>
      <c r="D23" s="73">
        <f>IF(ISERROR(VLOOKUP(A23,'[1]Z03 收入决算表(财决03表)'!$A$10:$K$500,5,FALSE)),"",VLOOKUP(A23,'[1]Z03 收入决算表(财决03表)'!$A$10:$K$500,5,FALSE))</f>
        <v>3.83</v>
      </c>
      <c r="E23" s="73">
        <f>IF(ISERROR(VLOOKUP(A23,'[1]Z03 收入决算表(财决03表)'!$A$10:$K$500,6,FALSE)),"",VLOOKUP(A23,'[1]Z03 收入决算表(财决03表)'!$A$10:$K$500,6,FALSE))</f>
        <v>3.83</v>
      </c>
      <c r="F23" s="73">
        <f>IF(ISERROR(VLOOKUP(A23,'[1]Z03 收入决算表(财决03表)'!$A$10:$K$500,7,FALSE)),"",VLOOKUP(A23,'[1]Z03 收入决算表(财决03表)'!$A$10:$K$500,7,FALSE))</f>
        <v>0</v>
      </c>
      <c r="G23" s="73">
        <f>IF(ISERROR(VLOOKUP(A23,'[1]Z03 收入决算表(财决03表)'!$A$10:$K$500,8,FALSE)),"",VLOOKUP(A23,'[1]Z03 收入决算表(财决03表)'!$A$10:$K$500,8,FALSE))</f>
        <v>0</v>
      </c>
      <c r="H23" s="73">
        <f>IF(ISERROR(VLOOKUP(A23,'[1]Z03 收入决算表(财决03表)'!$A$10:$K$500,9,FALSE)),"",VLOOKUP(A23,'[1]Z03 收入决算表(财决03表)'!$A$10:$K$500,9,FALSE))</f>
        <v>0</v>
      </c>
      <c r="I23" s="73">
        <f>IF(ISERROR(VLOOKUP(A23,'[1]Z03 收入决算表(财决03表)'!$A$10:$K$500,10,FALSE)),"",VLOOKUP(A23,'[1]Z03 收入决算表(财决03表)'!$A$10:$K$500,10,FALSE))</f>
        <v>0</v>
      </c>
      <c r="J23" s="73">
        <f>IF(ISERROR(VLOOKUP(A23,'[1]Z03 收入决算表(财决03表)'!$A$10:$K$500,11,FALSE)),"",VLOOKUP(A23,'[1]Z03 收入决算表(财决03表)'!$A$10:$K$500,11,FALSE))</f>
        <v>0</v>
      </c>
      <c r="K23" s="71" t="str">
        <f>'[1]Z03 收入决算表(财决03表)'!A22</f>
        <v>21011</v>
      </c>
      <c r="L23" s="74">
        <f>'[1]Z03 收入决算表(财决03表)'!$E22</f>
        <v>3.83</v>
      </c>
      <c r="M23" s="75">
        <f t="shared" si="1"/>
        <v>23</v>
      </c>
    </row>
    <row r="24" spans="1:21" ht="22.5" customHeight="1">
      <c r="A24" s="205" t="str">
        <f t="shared" si="0"/>
        <v>2101101</v>
      </c>
      <c r="B24" s="205"/>
      <c r="C24" s="192" t="str">
        <f>IF(ISERROR(VLOOKUP(A24,'[1]Z03 收入决算表(财决03表)'!$A$10:$K$500,4,FALSE)),"",VLOOKUP(A24,'[1]Z03 收入决算表(财决03表)'!$A$10:$K$500,4,FALSE))</f>
        <v xml:space="preserve">  行政单位医疗★</v>
      </c>
      <c r="D24" s="73">
        <f>IF(ISERROR(VLOOKUP(A24,'[1]Z03 收入决算表(财决03表)'!$A$10:$K$500,5,FALSE)),"",VLOOKUP(A24,'[1]Z03 收入决算表(财决03表)'!$A$10:$K$500,5,FALSE))</f>
        <v>3.83</v>
      </c>
      <c r="E24" s="73">
        <f>IF(ISERROR(VLOOKUP(A24,'[1]Z03 收入决算表(财决03表)'!$A$10:$K$500,6,FALSE)),"",VLOOKUP(A24,'[1]Z03 收入决算表(财决03表)'!$A$10:$K$500,6,FALSE))</f>
        <v>3.83</v>
      </c>
      <c r="F24" s="73">
        <f>IF(ISERROR(VLOOKUP(A24,'[1]Z03 收入决算表(财决03表)'!$A$10:$K$500,7,FALSE)),"",VLOOKUP(A24,'[1]Z03 收入决算表(财决03表)'!$A$10:$K$500,7,FALSE))</f>
        <v>0</v>
      </c>
      <c r="G24" s="73">
        <f>IF(ISERROR(VLOOKUP(A24,'[1]Z03 收入决算表(财决03表)'!$A$10:$K$500,8,FALSE)),"",VLOOKUP(A24,'[1]Z03 收入决算表(财决03表)'!$A$10:$K$500,8,FALSE))</f>
        <v>0</v>
      </c>
      <c r="H24" s="73">
        <f>IF(ISERROR(VLOOKUP(A24,'[1]Z03 收入决算表(财决03表)'!$A$10:$K$500,9,FALSE)),"",VLOOKUP(A24,'[1]Z03 收入决算表(财决03表)'!$A$10:$K$500,9,FALSE))</f>
        <v>0</v>
      </c>
      <c r="I24" s="73">
        <f>IF(ISERROR(VLOOKUP(A24,'[1]Z03 收入决算表(财决03表)'!$A$10:$K$500,10,FALSE)),"",VLOOKUP(A24,'[1]Z03 收入决算表(财决03表)'!$A$10:$K$500,10,FALSE))</f>
        <v>0</v>
      </c>
      <c r="J24" s="73">
        <f>IF(ISERROR(VLOOKUP(A24,'[1]Z03 收入决算表(财决03表)'!$A$10:$K$500,11,FALSE)),"",VLOOKUP(A24,'[1]Z03 收入决算表(财决03表)'!$A$10:$K$500,11,FALSE))</f>
        <v>0</v>
      </c>
      <c r="K24" s="71" t="str">
        <f>'[1]Z03 收入决算表(财决03表)'!A23</f>
        <v>2101101</v>
      </c>
      <c r="L24" s="74">
        <f>'[1]Z03 收入决算表(财决03表)'!$E23</f>
        <v>3.83</v>
      </c>
      <c r="M24" s="75">
        <f t="shared" si="1"/>
        <v>24</v>
      </c>
    </row>
    <row r="25" spans="1:21" ht="22.5" customHeight="1">
      <c r="A25" s="205" t="str">
        <f t="shared" si="0"/>
        <v>221</v>
      </c>
      <c r="B25" s="205"/>
      <c r="C25" s="192" t="str">
        <f>IF(ISERROR(VLOOKUP(A25,'[1]Z03 收入决算表(财决03表)'!$A$10:$K$500,4,FALSE)),"",VLOOKUP(A25,'[1]Z03 收入决算表(财决03表)'!$A$10:$K$500,4,FALSE))</f>
        <v>住房保障支出</v>
      </c>
      <c r="D25" s="73">
        <f>IF(ISERROR(VLOOKUP(A25,'[1]Z03 收入决算表(财决03表)'!$A$10:$K$500,5,FALSE)),"",VLOOKUP(A25,'[1]Z03 收入决算表(财决03表)'!$A$10:$K$500,5,FALSE))</f>
        <v>4.1500000000000004</v>
      </c>
      <c r="E25" s="73">
        <f>IF(ISERROR(VLOOKUP(A25,'[1]Z03 收入决算表(财决03表)'!$A$10:$K$500,6,FALSE)),"",VLOOKUP(A25,'[1]Z03 收入决算表(财决03表)'!$A$10:$K$500,6,FALSE))</f>
        <v>4.1500000000000004</v>
      </c>
      <c r="F25" s="73">
        <f>IF(ISERROR(VLOOKUP(A25,'[1]Z03 收入决算表(财决03表)'!$A$10:$K$500,7,FALSE)),"",VLOOKUP(A25,'[1]Z03 收入决算表(财决03表)'!$A$10:$K$500,7,FALSE))</f>
        <v>0</v>
      </c>
      <c r="G25" s="73">
        <f>IF(ISERROR(VLOOKUP(A25,'[1]Z03 收入决算表(财决03表)'!$A$10:$K$500,8,FALSE)),"",VLOOKUP(A25,'[1]Z03 收入决算表(财决03表)'!$A$10:$K$500,8,FALSE))</f>
        <v>0</v>
      </c>
      <c r="H25" s="73">
        <f>IF(ISERROR(VLOOKUP(A25,'[1]Z03 收入决算表(财决03表)'!$A$10:$K$500,9,FALSE)),"",VLOOKUP(A25,'[1]Z03 收入决算表(财决03表)'!$A$10:$K$500,9,FALSE))</f>
        <v>0</v>
      </c>
      <c r="I25" s="73">
        <f>IF(ISERROR(VLOOKUP(A25,'[1]Z03 收入决算表(财决03表)'!$A$10:$K$500,10,FALSE)),"",VLOOKUP(A25,'[1]Z03 收入决算表(财决03表)'!$A$10:$K$500,10,FALSE))</f>
        <v>0</v>
      </c>
      <c r="J25" s="73">
        <f>IF(ISERROR(VLOOKUP(A25,'[1]Z03 收入决算表(财决03表)'!$A$10:$K$500,11,FALSE)),"",VLOOKUP(A25,'[1]Z03 收入决算表(财决03表)'!$A$10:$K$500,11,FALSE))</f>
        <v>0</v>
      </c>
      <c r="K25" s="71" t="str">
        <f>'[1]Z03 收入决算表(财决03表)'!A24</f>
        <v>221</v>
      </c>
      <c r="L25" s="74">
        <f>'[1]Z03 收入决算表(财决03表)'!$E24</f>
        <v>4.1500000000000004</v>
      </c>
      <c r="M25" s="75">
        <f t="shared" si="1"/>
        <v>25</v>
      </c>
    </row>
    <row r="26" spans="1:21" ht="22.5" customHeight="1">
      <c r="A26" s="205" t="str">
        <f t="shared" si="0"/>
        <v>22102</v>
      </c>
      <c r="B26" s="205"/>
      <c r="C26" s="192" t="str">
        <f>IF(ISERROR(VLOOKUP(A26,'[1]Z03 收入决算表(财决03表)'!$A$10:$K$500,4,FALSE)),"",VLOOKUP(A26,'[1]Z03 收入决算表(财决03表)'!$A$10:$K$500,4,FALSE))</f>
        <v>住房改革支出</v>
      </c>
      <c r="D26" s="73">
        <f>IF(ISERROR(VLOOKUP(A26,'[1]Z03 收入决算表(财决03表)'!$A$10:$K$500,5,FALSE)),"",VLOOKUP(A26,'[1]Z03 收入决算表(财决03表)'!$A$10:$K$500,5,FALSE))</f>
        <v>4.1500000000000004</v>
      </c>
      <c r="E26" s="73">
        <f>IF(ISERROR(VLOOKUP(A26,'[1]Z03 收入决算表(财决03表)'!$A$10:$K$500,6,FALSE)),"",VLOOKUP(A26,'[1]Z03 收入决算表(财决03表)'!$A$10:$K$500,6,FALSE))</f>
        <v>4.1500000000000004</v>
      </c>
      <c r="F26" s="73">
        <f>IF(ISERROR(VLOOKUP(A26,'[1]Z03 收入决算表(财决03表)'!$A$10:$K$500,7,FALSE)),"",VLOOKUP(A26,'[1]Z03 收入决算表(财决03表)'!$A$10:$K$500,7,FALSE))</f>
        <v>0</v>
      </c>
      <c r="G26" s="73">
        <f>IF(ISERROR(VLOOKUP(A26,'[1]Z03 收入决算表(财决03表)'!$A$10:$K$500,8,FALSE)),"",VLOOKUP(A26,'[1]Z03 收入决算表(财决03表)'!$A$10:$K$500,8,FALSE))</f>
        <v>0</v>
      </c>
      <c r="H26" s="73">
        <f>IF(ISERROR(VLOOKUP(A26,'[1]Z03 收入决算表(财决03表)'!$A$10:$K$500,9,FALSE)),"",VLOOKUP(A26,'[1]Z03 收入决算表(财决03表)'!$A$10:$K$500,9,FALSE))</f>
        <v>0</v>
      </c>
      <c r="I26" s="73">
        <f>IF(ISERROR(VLOOKUP(A26,'[1]Z03 收入决算表(财决03表)'!$A$10:$K$500,10,FALSE)),"",VLOOKUP(A26,'[1]Z03 收入决算表(财决03表)'!$A$10:$K$500,10,FALSE))</f>
        <v>0</v>
      </c>
      <c r="J26" s="73">
        <f>IF(ISERROR(VLOOKUP(A26,'[1]Z03 收入决算表(财决03表)'!$A$10:$K$500,11,FALSE)),"",VLOOKUP(A26,'[1]Z03 收入决算表(财决03表)'!$A$10:$K$500,11,FALSE))</f>
        <v>0</v>
      </c>
      <c r="K26" s="71" t="str">
        <f>'[1]Z03 收入决算表(财决03表)'!A25</f>
        <v>22102</v>
      </c>
      <c r="L26" s="74">
        <f>'[1]Z03 收入决算表(财决03表)'!$E25</f>
        <v>4.1500000000000004</v>
      </c>
      <c r="M26" s="75">
        <f t="shared" si="1"/>
        <v>26</v>
      </c>
    </row>
    <row r="27" spans="1:21" ht="22.5" customHeight="1">
      <c r="A27" s="205" t="str">
        <f t="shared" si="0"/>
        <v>2210201</v>
      </c>
      <c r="B27" s="205"/>
      <c r="C27" s="192" t="str">
        <f>IF(ISERROR(VLOOKUP(A27,'[1]Z03 收入决算表(财决03表)'!$A$10:$K$500,4,FALSE)),"",VLOOKUP(A27,'[1]Z03 收入决算表(财决03表)'!$A$10:$K$500,4,FALSE))</f>
        <v xml:space="preserve">  住房公积金</v>
      </c>
      <c r="D27" s="73">
        <f>IF(ISERROR(VLOOKUP(A27,'[1]Z03 收入决算表(财决03表)'!$A$10:$K$500,5,FALSE)),"",VLOOKUP(A27,'[1]Z03 收入决算表(财决03表)'!$A$10:$K$500,5,FALSE))</f>
        <v>4.1500000000000004</v>
      </c>
      <c r="E27" s="73">
        <f>IF(ISERROR(VLOOKUP(A27,'[1]Z03 收入决算表(财决03表)'!$A$10:$K$500,6,FALSE)),"",VLOOKUP(A27,'[1]Z03 收入决算表(财决03表)'!$A$10:$K$500,6,FALSE))</f>
        <v>4.1500000000000004</v>
      </c>
      <c r="F27" s="73">
        <f>IF(ISERROR(VLOOKUP(A27,'[1]Z03 收入决算表(财决03表)'!$A$10:$K$500,7,FALSE)),"",VLOOKUP(A27,'[1]Z03 收入决算表(财决03表)'!$A$10:$K$500,7,FALSE))</f>
        <v>0</v>
      </c>
      <c r="G27" s="73">
        <f>IF(ISERROR(VLOOKUP(A27,'[1]Z03 收入决算表(财决03表)'!$A$10:$K$500,8,FALSE)),"",VLOOKUP(A27,'[1]Z03 收入决算表(财决03表)'!$A$10:$K$500,8,FALSE))</f>
        <v>0</v>
      </c>
      <c r="H27" s="73">
        <f>IF(ISERROR(VLOOKUP(A27,'[1]Z03 收入决算表(财决03表)'!$A$10:$K$500,9,FALSE)),"",VLOOKUP(A27,'[1]Z03 收入决算表(财决03表)'!$A$10:$K$500,9,FALSE))</f>
        <v>0</v>
      </c>
      <c r="I27" s="73">
        <f>IF(ISERROR(VLOOKUP(A27,'[1]Z03 收入决算表(财决03表)'!$A$10:$K$500,10,FALSE)),"",VLOOKUP(A27,'[1]Z03 收入决算表(财决03表)'!$A$10:$K$500,10,FALSE))</f>
        <v>0</v>
      </c>
      <c r="J27" s="73">
        <f>IF(ISERROR(VLOOKUP(A27,'[1]Z03 收入决算表(财决03表)'!$A$10:$K$500,11,FALSE)),"",VLOOKUP(A27,'[1]Z03 收入决算表(财决03表)'!$A$10:$K$500,11,FALSE))</f>
        <v>0</v>
      </c>
      <c r="K27" s="71" t="str">
        <f>'[1]Z03 收入决算表(财决03表)'!A26</f>
        <v>2210201</v>
      </c>
      <c r="L27" s="74">
        <f>'[1]Z03 收入决算表(财决03表)'!$E26</f>
        <v>4.1500000000000004</v>
      </c>
      <c r="M27" s="75">
        <f t="shared" si="1"/>
        <v>27</v>
      </c>
    </row>
    <row r="28" spans="1:21" ht="22.5" customHeight="1">
      <c r="A28" s="205" t="str">
        <f t="shared" si="0"/>
        <v/>
      </c>
      <c r="B28" s="205"/>
      <c r="C28" s="192" t="str">
        <f>IF(ISERROR(VLOOKUP(A28,'[1]Z03 收入决算表(财决03表)'!$A$10:$K$500,4,FALSE)),"",VLOOKUP(A28,'[1]Z03 收入决算表(财决03表)'!$A$10:$K$500,4,FALSE))</f>
        <v/>
      </c>
      <c r="D28" s="73" t="str">
        <f>IF(ISERROR(VLOOKUP(A28,'[1]Z03 收入决算表(财决03表)'!$A$10:$K$500,5,FALSE)),"",VLOOKUP(A28,'[1]Z03 收入决算表(财决03表)'!$A$10:$K$500,5,FALSE))</f>
        <v/>
      </c>
      <c r="E28" s="73" t="str">
        <f>IF(ISERROR(VLOOKUP(A28,'[1]Z03 收入决算表(财决03表)'!$A$10:$K$500,6,FALSE)),"",VLOOKUP(A28,'[1]Z03 收入决算表(财决03表)'!$A$10:$K$500,6,FALSE))</f>
        <v/>
      </c>
      <c r="F28" s="73" t="str">
        <f>IF(ISERROR(VLOOKUP(A28,'[1]Z03 收入决算表(财决03表)'!$A$10:$K$500,7,FALSE)),"",VLOOKUP(A28,'[1]Z03 收入决算表(财决03表)'!$A$10:$K$500,7,FALSE))</f>
        <v/>
      </c>
      <c r="G28" s="73" t="str">
        <f>IF(ISERROR(VLOOKUP(A28,'[1]Z03 收入决算表(财决03表)'!$A$10:$K$500,8,FALSE)),"",VLOOKUP(A28,'[1]Z03 收入决算表(财决03表)'!$A$10:$K$500,8,FALSE))</f>
        <v/>
      </c>
      <c r="H28" s="73" t="str">
        <f>IF(ISERROR(VLOOKUP(A28,'[1]Z03 收入决算表(财决03表)'!$A$10:$K$500,9,FALSE)),"",VLOOKUP(A28,'[1]Z03 收入决算表(财决03表)'!$A$10:$K$500,9,FALSE))</f>
        <v/>
      </c>
      <c r="I28" s="73" t="str">
        <f>IF(ISERROR(VLOOKUP(A28,'[1]Z03 收入决算表(财决03表)'!$A$10:$K$500,10,FALSE)),"",VLOOKUP(A28,'[1]Z03 收入决算表(财决03表)'!$A$10:$K$500,10,FALSE))</f>
        <v/>
      </c>
      <c r="J28" s="73" t="str">
        <f>IF(ISERROR(VLOOKUP(A28,'[1]Z03 收入决算表(财决03表)'!$A$10:$K$500,11,FALSE)),"",VLOOKUP(A28,'[1]Z03 收入决算表(财决03表)'!$A$10:$K$500,11,FALSE))</f>
        <v/>
      </c>
      <c r="K28" s="71">
        <f>'[1]Z03 收入决算表(财决03表)'!A27</f>
        <v>0</v>
      </c>
      <c r="L28" s="74">
        <f>'[1]Z03 收入决算表(财决03表)'!$E27</f>
        <v>0</v>
      </c>
      <c r="M28" s="75" t="str">
        <f t="shared" si="1"/>
        <v/>
      </c>
    </row>
    <row r="29" spans="1:21" ht="22.5" customHeight="1">
      <c r="A29" s="205" t="str">
        <f t="shared" si="0"/>
        <v/>
      </c>
      <c r="B29" s="205"/>
      <c r="C29" s="192" t="str">
        <f>IF(ISERROR(VLOOKUP(A29,'[1]Z03 收入决算表(财决03表)'!$A$10:$K$500,4,FALSE)),"",VLOOKUP(A29,'[1]Z03 收入决算表(财决03表)'!$A$10:$K$500,4,FALSE))</f>
        <v/>
      </c>
      <c r="D29" s="73" t="str">
        <f>IF(ISERROR(VLOOKUP(A29,'[1]Z03 收入决算表(财决03表)'!$A$10:$K$500,5,FALSE)),"",VLOOKUP(A29,'[1]Z03 收入决算表(财决03表)'!$A$10:$K$500,5,FALSE))</f>
        <v/>
      </c>
      <c r="E29" s="73" t="str">
        <f>IF(ISERROR(VLOOKUP(A29,'[1]Z03 收入决算表(财决03表)'!$A$10:$K$500,6,FALSE)),"",VLOOKUP(A29,'[1]Z03 收入决算表(财决03表)'!$A$10:$K$500,6,FALSE))</f>
        <v/>
      </c>
      <c r="F29" s="73" t="str">
        <f>IF(ISERROR(VLOOKUP(A29,'[1]Z03 收入决算表(财决03表)'!$A$10:$K$500,7,FALSE)),"",VLOOKUP(A29,'[1]Z03 收入决算表(财决03表)'!$A$10:$K$500,7,FALSE))</f>
        <v/>
      </c>
      <c r="G29" s="73" t="str">
        <f>IF(ISERROR(VLOOKUP(A29,'[1]Z03 收入决算表(财决03表)'!$A$10:$K$500,8,FALSE)),"",VLOOKUP(A29,'[1]Z03 收入决算表(财决03表)'!$A$10:$K$500,8,FALSE))</f>
        <v/>
      </c>
      <c r="H29" s="73" t="str">
        <f>IF(ISERROR(VLOOKUP(A29,'[1]Z03 收入决算表(财决03表)'!$A$10:$K$500,9,FALSE)),"",VLOOKUP(A29,'[1]Z03 收入决算表(财决03表)'!$A$10:$K$500,9,FALSE))</f>
        <v/>
      </c>
      <c r="I29" s="73" t="str">
        <f>IF(ISERROR(VLOOKUP(A29,'[1]Z03 收入决算表(财决03表)'!$A$10:$K$500,10,FALSE)),"",VLOOKUP(A29,'[1]Z03 收入决算表(财决03表)'!$A$10:$K$500,10,FALSE))</f>
        <v/>
      </c>
      <c r="J29" s="73" t="str">
        <f>IF(ISERROR(VLOOKUP(A29,'[1]Z03 收入决算表(财决03表)'!$A$10:$K$500,11,FALSE)),"",VLOOKUP(A29,'[1]Z03 收入决算表(财决03表)'!$A$10:$K$500,11,FALSE))</f>
        <v/>
      </c>
      <c r="K29" s="71">
        <f>'[1]Z03 收入决算表(财决03表)'!A28</f>
        <v>0</v>
      </c>
      <c r="L29" s="74">
        <f>'[1]Z03 收入决算表(财决03表)'!$E28</f>
        <v>0</v>
      </c>
      <c r="M29" s="75" t="str">
        <f t="shared" si="1"/>
        <v/>
      </c>
    </row>
    <row r="30" spans="1:21" ht="22.5" customHeight="1">
      <c r="A30" s="205" t="str">
        <f t="shared" si="0"/>
        <v/>
      </c>
      <c r="B30" s="205"/>
      <c r="C30" s="192" t="str">
        <f>IF(ISERROR(VLOOKUP(A30,'[1]Z03 收入决算表(财决03表)'!$A$10:$K$500,4,FALSE)),"",VLOOKUP(A30,'[1]Z03 收入决算表(财决03表)'!$A$10:$K$500,4,FALSE))</f>
        <v/>
      </c>
      <c r="D30" s="73" t="str">
        <f>IF(ISERROR(VLOOKUP(A30,'[1]Z03 收入决算表(财决03表)'!$A$10:$K$500,5,FALSE)),"",VLOOKUP(A30,'[1]Z03 收入决算表(财决03表)'!$A$10:$K$500,5,FALSE))</f>
        <v/>
      </c>
      <c r="E30" s="73" t="str">
        <f>IF(ISERROR(VLOOKUP(A30,'[1]Z03 收入决算表(财决03表)'!$A$10:$K$500,6,FALSE)),"",VLOOKUP(A30,'[1]Z03 收入决算表(财决03表)'!$A$10:$K$500,6,FALSE))</f>
        <v/>
      </c>
      <c r="F30" s="73" t="str">
        <f>IF(ISERROR(VLOOKUP(A30,'[1]Z03 收入决算表(财决03表)'!$A$10:$K$500,7,FALSE)),"",VLOOKUP(A30,'[1]Z03 收入决算表(财决03表)'!$A$10:$K$500,7,FALSE))</f>
        <v/>
      </c>
      <c r="G30" s="73" t="str">
        <f>IF(ISERROR(VLOOKUP(A30,'[1]Z03 收入决算表(财决03表)'!$A$10:$K$500,8,FALSE)),"",VLOOKUP(A30,'[1]Z03 收入决算表(财决03表)'!$A$10:$K$500,8,FALSE))</f>
        <v/>
      </c>
      <c r="H30" s="73" t="str">
        <f>IF(ISERROR(VLOOKUP(A30,'[1]Z03 收入决算表(财决03表)'!$A$10:$K$500,9,FALSE)),"",VLOOKUP(A30,'[1]Z03 收入决算表(财决03表)'!$A$10:$K$500,9,FALSE))</f>
        <v/>
      </c>
      <c r="I30" s="73" t="str">
        <f>IF(ISERROR(VLOOKUP(A30,'[1]Z03 收入决算表(财决03表)'!$A$10:$K$500,10,FALSE)),"",VLOOKUP(A30,'[1]Z03 收入决算表(财决03表)'!$A$10:$K$500,10,FALSE))</f>
        <v/>
      </c>
      <c r="J30" s="73" t="str">
        <f>IF(ISERROR(VLOOKUP(A30,'[1]Z03 收入决算表(财决03表)'!$A$10:$K$500,11,FALSE)),"",VLOOKUP(A30,'[1]Z03 收入决算表(财决03表)'!$A$10:$K$500,11,FALSE))</f>
        <v/>
      </c>
      <c r="K30" s="71">
        <f>'[1]Z03 收入决算表(财决03表)'!A29</f>
        <v>0</v>
      </c>
      <c r="L30" s="74">
        <f>'[1]Z03 收入决算表(财决03表)'!$E29</f>
        <v>0</v>
      </c>
      <c r="M30" s="75" t="str">
        <f t="shared" si="1"/>
        <v/>
      </c>
    </row>
    <row r="31" spans="1:21" ht="22.5" customHeight="1">
      <c r="A31" s="205" t="str">
        <f t="shared" si="0"/>
        <v/>
      </c>
      <c r="B31" s="205"/>
      <c r="C31" s="192" t="str">
        <f>IF(ISERROR(VLOOKUP(A31,'[1]Z03 收入决算表(财决03表)'!$A$10:$K$500,4,FALSE)),"",VLOOKUP(A31,'[1]Z03 收入决算表(财决03表)'!$A$10:$K$500,4,FALSE))</f>
        <v/>
      </c>
      <c r="D31" s="73" t="str">
        <f>IF(ISERROR(VLOOKUP(A31,'[1]Z03 收入决算表(财决03表)'!$A$10:$K$500,5,FALSE)),"",VLOOKUP(A31,'[1]Z03 收入决算表(财决03表)'!$A$10:$K$500,5,FALSE))</f>
        <v/>
      </c>
      <c r="E31" s="73" t="str">
        <f>IF(ISERROR(VLOOKUP(A31,'[1]Z03 收入决算表(财决03表)'!$A$10:$K$500,6,FALSE)),"",VLOOKUP(A31,'[1]Z03 收入决算表(财决03表)'!$A$10:$K$500,6,FALSE))</f>
        <v/>
      </c>
      <c r="F31" s="73" t="str">
        <f>IF(ISERROR(VLOOKUP(A31,'[1]Z03 收入决算表(财决03表)'!$A$10:$K$500,7,FALSE)),"",VLOOKUP(A31,'[1]Z03 收入决算表(财决03表)'!$A$10:$K$500,7,FALSE))</f>
        <v/>
      </c>
      <c r="G31" s="73" t="str">
        <f>IF(ISERROR(VLOOKUP(A31,'[1]Z03 收入决算表(财决03表)'!$A$10:$K$500,8,FALSE)),"",VLOOKUP(A31,'[1]Z03 收入决算表(财决03表)'!$A$10:$K$500,8,FALSE))</f>
        <v/>
      </c>
      <c r="H31" s="73" t="str">
        <f>IF(ISERROR(VLOOKUP(A31,'[1]Z03 收入决算表(财决03表)'!$A$10:$K$500,9,FALSE)),"",VLOOKUP(A31,'[1]Z03 收入决算表(财决03表)'!$A$10:$K$500,9,FALSE))</f>
        <v/>
      </c>
      <c r="I31" s="73" t="str">
        <f>IF(ISERROR(VLOOKUP(A31,'[1]Z03 收入决算表(财决03表)'!$A$10:$K$500,10,FALSE)),"",VLOOKUP(A31,'[1]Z03 收入决算表(财决03表)'!$A$10:$K$500,10,FALSE))</f>
        <v/>
      </c>
      <c r="J31" s="73" t="str">
        <f>IF(ISERROR(VLOOKUP(A31,'[1]Z03 收入决算表(财决03表)'!$A$10:$K$500,11,FALSE)),"",VLOOKUP(A31,'[1]Z03 收入决算表(财决03表)'!$A$10:$K$500,11,FALSE))</f>
        <v/>
      </c>
      <c r="K31" s="71">
        <f>'[1]Z03 收入决算表(财决03表)'!A30</f>
        <v>0</v>
      </c>
      <c r="L31" s="74">
        <f>'[1]Z03 收入决算表(财决03表)'!$E30</f>
        <v>0</v>
      </c>
      <c r="M31" s="75" t="str">
        <f t="shared" si="1"/>
        <v/>
      </c>
    </row>
    <row r="32" spans="1:21" ht="22.5" customHeight="1">
      <c r="A32" s="205" t="str">
        <f t="shared" si="0"/>
        <v/>
      </c>
      <c r="B32" s="205"/>
      <c r="C32" s="192" t="str">
        <f>IF(ISERROR(VLOOKUP(A32,'[1]Z03 收入决算表(财决03表)'!$A$10:$K$500,4,FALSE)),"",VLOOKUP(A32,'[1]Z03 收入决算表(财决03表)'!$A$10:$K$500,4,FALSE))</f>
        <v/>
      </c>
      <c r="D32" s="73" t="str">
        <f>IF(ISERROR(VLOOKUP(A32,'[1]Z03 收入决算表(财决03表)'!$A$10:$K$500,5,FALSE)),"",VLOOKUP(A32,'[1]Z03 收入决算表(财决03表)'!$A$10:$K$500,5,FALSE))</f>
        <v/>
      </c>
      <c r="E32" s="73" t="str">
        <f>IF(ISERROR(VLOOKUP(A32,'[1]Z03 收入决算表(财决03表)'!$A$10:$K$500,6,FALSE)),"",VLOOKUP(A32,'[1]Z03 收入决算表(财决03表)'!$A$10:$K$500,6,FALSE))</f>
        <v/>
      </c>
      <c r="F32" s="73" t="str">
        <f>IF(ISERROR(VLOOKUP(A32,'[1]Z03 收入决算表(财决03表)'!$A$10:$K$500,7,FALSE)),"",VLOOKUP(A32,'[1]Z03 收入决算表(财决03表)'!$A$10:$K$500,7,FALSE))</f>
        <v/>
      </c>
      <c r="G32" s="73" t="str">
        <f>IF(ISERROR(VLOOKUP(A32,'[1]Z03 收入决算表(财决03表)'!$A$10:$K$500,8,FALSE)),"",VLOOKUP(A32,'[1]Z03 收入决算表(财决03表)'!$A$10:$K$500,8,FALSE))</f>
        <v/>
      </c>
      <c r="H32" s="73" t="str">
        <f>IF(ISERROR(VLOOKUP(A32,'[1]Z03 收入决算表(财决03表)'!$A$10:$K$500,9,FALSE)),"",VLOOKUP(A32,'[1]Z03 收入决算表(财决03表)'!$A$10:$K$500,9,FALSE))</f>
        <v/>
      </c>
      <c r="I32" s="73" t="str">
        <f>IF(ISERROR(VLOOKUP(A32,'[1]Z03 收入决算表(财决03表)'!$A$10:$K$500,10,FALSE)),"",VLOOKUP(A32,'[1]Z03 收入决算表(财决03表)'!$A$10:$K$500,10,FALSE))</f>
        <v/>
      </c>
      <c r="J32" s="73" t="str">
        <f>IF(ISERROR(VLOOKUP(A32,'[1]Z03 收入决算表(财决03表)'!$A$10:$K$500,11,FALSE)),"",VLOOKUP(A32,'[1]Z03 收入决算表(财决03表)'!$A$10:$K$500,11,FALSE))</f>
        <v/>
      </c>
      <c r="K32" s="71">
        <f>'[1]Z03 收入决算表(财决03表)'!A31</f>
        <v>0</v>
      </c>
      <c r="L32" s="74">
        <f>'[1]Z03 收入决算表(财决03表)'!$E31</f>
        <v>0</v>
      </c>
      <c r="M32" s="75" t="str">
        <f t="shared" si="1"/>
        <v/>
      </c>
    </row>
    <row r="33" spans="1:13" ht="22.5" customHeight="1">
      <c r="A33" s="205" t="str">
        <f t="shared" si="0"/>
        <v/>
      </c>
      <c r="B33" s="205"/>
      <c r="C33" s="192" t="str">
        <f>IF(ISERROR(VLOOKUP(A33,'[1]Z03 收入决算表(财决03表)'!$A$10:$K$500,4,FALSE)),"",VLOOKUP(A33,'[1]Z03 收入决算表(财决03表)'!$A$10:$K$500,4,FALSE))</f>
        <v/>
      </c>
      <c r="D33" s="73" t="str">
        <f>IF(ISERROR(VLOOKUP(A33,'[1]Z03 收入决算表(财决03表)'!$A$10:$K$500,5,FALSE)),"",VLOOKUP(A33,'[1]Z03 收入决算表(财决03表)'!$A$10:$K$500,5,FALSE))</f>
        <v/>
      </c>
      <c r="E33" s="73" t="str">
        <f>IF(ISERROR(VLOOKUP(A33,'[1]Z03 收入决算表(财决03表)'!$A$10:$K$500,6,FALSE)),"",VLOOKUP(A33,'[1]Z03 收入决算表(财决03表)'!$A$10:$K$500,6,FALSE))</f>
        <v/>
      </c>
      <c r="F33" s="73" t="str">
        <f>IF(ISERROR(VLOOKUP(A33,'[1]Z03 收入决算表(财决03表)'!$A$10:$K$500,7,FALSE)),"",VLOOKUP(A33,'[1]Z03 收入决算表(财决03表)'!$A$10:$K$500,7,FALSE))</f>
        <v/>
      </c>
      <c r="G33" s="73" t="str">
        <f>IF(ISERROR(VLOOKUP(A33,'[1]Z03 收入决算表(财决03表)'!$A$10:$K$500,8,FALSE)),"",VLOOKUP(A33,'[1]Z03 收入决算表(财决03表)'!$A$10:$K$500,8,FALSE))</f>
        <v/>
      </c>
      <c r="H33" s="73" t="str">
        <f>IF(ISERROR(VLOOKUP(A33,'[1]Z03 收入决算表(财决03表)'!$A$10:$K$500,9,FALSE)),"",VLOOKUP(A33,'[1]Z03 收入决算表(财决03表)'!$A$10:$K$500,9,FALSE))</f>
        <v/>
      </c>
      <c r="I33" s="73" t="str">
        <f>IF(ISERROR(VLOOKUP(A33,'[1]Z03 收入决算表(财决03表)'!$A$10:$K$500,10,FALSE)),"",VLOOKUP(A33,'[1]Z03 收入决算表(财决03表)'!$A$10:$K$500,10,FALSE))</f>
        <v/>
      </c>
      <c r="J33" s="73" t="str">
        <f>IF(ISERROR(VLOOKUP(A33,'[1]Z03 收入决算表(财决03表)'!$A$10:$K$500,11,FALSE)),"",VLOOKUP(A33,'[1]Z03 收入决算表(财决03表)'!$A$10:$K$500,11,FALSE))</f>
        <v/>
      </c>
      <c r="K33" s="71">
        <f>'[1]Z03 收入决算表(财决03表)'!A32</f>
        <v>0</v>
      </c>
      <c r="L33" s="74">
        <f>'[1]Z03 收入决算表(财决03表)'!$E32</f>
        <v>0</v>
      </c>
      <c r="M33" s="75" t="str">
        <f t="shared" si="1"/>
        <v/>
      </c>
    </row>
    <row r="34" spans="1:13" ht="22.5" customHeight="1">
      <c r="A34" s="205" t="str">
        <f t="shared" si="0"/>
        <v/>
      </c>
      <c r="B34" s="205"/>
      <c r="C34" s="192" t="str">
        <f>IF(ISERROR(VLOOKUP(A34,'[1]Z03 收入决算表(财决03表)'!$A$10:$K$500,4,FALSE)),"",VLOOKUP(A34,'[1]Z03 收入决算表(财决03表)'!$A$10:$K$500,4,FALSE))</f>
        <v/>
      </c>
      <c r="D34" s="73" t="str">
        <f>IF(ISERROR(VLOOKUP(A34,'[1]Z03 收入决算表(财决03表)'!$A$10:$K$500,5,FALSE)),"",VLOOKUP(A34,'[1]Z03 收入决算表(财决03表)'!$A$10:$K$500,5,FALSE))</f>
        <v/>
      </c>
      <c r="E34" s="73" t="str">
        <f>IF(ISERROR(VLOOKUP(A34,'[1]Z03 收入决算表(财决03表)'!$A$10:$K$500,6,FALSE)),"",VLOOKUP(A34,'[1]Z03 收入决算表(财决03表)'!$A$10:$K$500,6,FALSE))</f>
        <v/>
      </c>
      <c r="F34" s="73" t="str">
        <f>IF(ISERROR(VLOOKUP(A34,'[1]Z03 收入决算表(财决03表)'!$A$10:$K$500,7,FALSE)),"",VLOOKUP(A34,'[1]Z03 收入决算表(财决03表)'!$A$10:$K$500,7,FALSE))</f>
        <v/>
      </c>
      <c r="G34" s="73" t="str">
        <f>IF(ISERROR(VLOOKUP(A34,'[1]Z03 收入决算表(财决03表)'!$A$10:$K$500,8,FALSE)),"",VLOOKUP(A34,'[1]Z03 收入决算表(财决03表)'!$A$10:$K$500,8,FALSE))</f>
        <v/>
      </c>
      <c r="H34" s="73" t="str">
        <f>IF(ISERROR(VLOOKUP(A34,'[1]Z03 收入决算表(财决03表)'!$A$10:$K$500,9,FALSE)),"",VLOOKUP(A34,'[1]Z03 收入决算表(财决03表)'!$A$10:$K$500,9,FALSE))</f>
        <v/>
      </c>
      <c r="I34" s="73" t="str">
        <f>IF(ISERROR(VLOOKUP(A34,'[1]Z03 收入决算表(财决03表)'!$A$10:$K$500,10,FALSE)),"",VLOOKUP(A34,'[1]Z03 收入决算表(财决03表)'!$A$10:$K$500,10,FALSE))</f>
        <v/>
      </c>
      <c r="J34" s="73" t="str">
        <f>IF(ISERROR(VLOOKUP(A34,'[1]Z03 收入决算表(财决03表)'!$A$10:$K$500,11,FALSE)),"",VLOOKUP(A34,'[1]Z03 收入决算表(财决03表)'!$A$10:$K$500,11,FALSE))</f>
        <v/>
      </c>
      <c r="K34" s="71">
        <f>'[1]Z03 收入决算表(财决03表)'!A33</f>
        <v>0</v>
      </c>
      <c r="L34" s="74">
        <f>'[1]Z03 收入决算表(财决03表)'!$E33</f>
        <v>0</v>
      </c>
      <c r="M34" s="75" t="str">
        <f t="shared" si="1"/>
        <v/>
      </c>
    </row>
    <row r="35" spans="1:13" ht="22.5" customHeight="1">
      <c r="A35" s="205" t="str">
        <f t="shared" si="0"/>
        <v/>
      </c>
      <c r="B35" s="205"/>
      <c r="C35" s="192" t="str">
        <f>IF(ISERROR(VLOOKUP(A35,'[1]Z03 收入决算表(财决03表)'!$A$10:$K$500,4,FALSE)),"",VLOOKUP(A35,'[1]Z03 收入决算表(财决03表)'!$A$10:$K$500,4,FALSE))</f>
        <v/>
      </c>
      <c r="D35" s="73" t="str">
        <f>IF(ISERROR(VLOOKUP(A35,'[1]Z03 收入决算表(财决03表)'!$A$10:$K$500,5,FALSE)),"",VLOOKUP(A35,'[1]Z03 收入决算表(财决03表)'!$A$10:$K$500,5,FALSE))</f>
        <v/>
      </c>
      <c r="E35" s="73" t="str">
        <f>IF(ISERROR(VLOOKUP(A35,'[1]Z03 收入决算表(财决03表)'!$A$10:$K$500,6,FALSE)),"",VLOOKUP(A35,'[1]Z03 收入决算表(财决03表)'!$A$10:$K$500,6,FALSE))</f>
        <v/>
      </c>
      <c r="F35" s="73" t="str">
        <f>IF(ISERROR(VLOOKUP(A35,'[1]Z03 收入决算表(财决03表)'!$A$10:$K$500,7,FALSE)),"",VLOOKUP(A35,'[1]Z03 收入决算表(财决03表)'!$A$10:$K$500,7,FALSE))</f>
        <v/>
      </c>
      <c r="G35" s="73" t="str">
        <f>IF(ISERROR(VLOOKUP(A35,'[1]Z03 收入决算表(财决03表)'!$A$10:$K$500,8,FALSE)),"",VLOOKUP(A35,'[1]Z03 收入决算表(财决03表)'!$A$10:$K$500,8,FALSE))</f>
        <v/>
      </c>
      <c r="H35" s="73" t="str">
        <f>IF(ISERROR(VLOOKUP(A35,'[1]Z03 收入决算表(财决03表)'!$A$10:$K$500,9,FALSE)),"",VLOOKUP(A35,'[1]Z03 收入决算表(财决03表)'!$A$10:$K$500,9,FALSE))</f>
        <v/>
      </c>
      <c r="I35" s="73" t="str">
        <f>IF(ISERROR(VLOOKUP(A35,'[1]Z03 收入决算表(财决03表)'!$A$10:$K$500,10,FALSE)),"",VLOOKUP(A35,'[1]Z03 收入决算表(财决03表)'!$A$10:$K$500,10,FALSE))</f>
        <v/>
      </c>
      <c r="J35" s="73" t="str">
        <f>IF(ISERROR(VLOOKUP(A35,'[1]Z03 收入决算表(财决03表)'!$A$10:$K$500,11,FALSE)),"",VLOOKUP(A35,'[1]Z03 收入决算表(财决03表)'!$A$10:$K$500,11,FALSE))</f>
        <v/>
      </c>
      <c r="K35" s="71">
        <f>'[1]Z03 收入决算表(财决03表)'!A34</f>
        <v>0</v>
      </c>
      <c r="L35" s="74">
        <f>'[1]Z03 收入决算表(财决03表)'!$E34</f>
        <v>0</v>
      </c>
      <c r="M35" s="75" t="str">
        <f t="shared" si="1"/>
        <v/>
      </c>
    </row>
    <row r="36" spans="1:13" ht="22.5" customHeight="1">
      <c r="A36" s="205" t="str">
        <f t="shared" si="0"/>
        <v/>
      </c>
      <c r="B36" s="205"/>
      <c r="C36" s="192" t="str">
        <f>IF(ISERROR(VLOOKUP(A36,'[1]Z03 收入决算表(财决03表)'!$A$10:$K$500,4,FALSE)),"",VLOOKUP(A36,'[1]Z03 收入决算表(财决03表)'!$A$10:$K$500,4,FALSE))</f>
        <v/>
      </c>
      <c r="D36" s="73" t="str">
        <f>IF(ISERROR(VLOOKUP(A36,'[1]Z03 收入决算表(财决03表)'!$A$10:$K$500,5,FALSE)),"",VLOOKUP(A36,'[1]Z03 收入决算表(财决03表)'!$A$10:$K$500,5,FALSE))</f>
        <v/>
      </c>
      <c r="E36" s="73" t="str">
        <f>IF(ISERROR(VLOOKUP(A36,'[1]Z03 收入决算表(财决03表)'!$A$10:$K$500,6,FALSE)),"",VLOOKUP(A36,'[1]Z03 收入决算表(财决03表)'!$A$10:$K$500,6,FALSE))</f>
        <v/>
      </c>
      <c r="F36" s="73" t="str">
        <f>IF(ISERROR(VLOOKUP(A36,'[1]Z03 收入决算表(财决03表)'!$A$10:$K$500,7,FALSE)),"",VLOOKUP(A36,'[1]Z03 收入决算表(财决03表)'!$A$10:$K$500,7,FALSE))</f>
        <v/>
      </c>
      <c r="G36" s="73" t="str">
        <f>IF(ISERROR(VLOOKUP(A36,'[1]Z03 收入决算表(财决03表)'!$A$10:$K$500,8,FALSE)),"",VLOOKUP(A36,'[1]Z03 收入决算表(财决03表)'!$A$10:$K$500,8,FALSE))</f>
        <v/>
      </c>
      <c r="H36" s="73" t="str">
        <f>IF(ISERROR(VLOOKUP(A36,'[1]Z03 收入决算表(财决03表)'!$A$10:$K$500,9,FALSE)),"",VLOOKUP(A36,'[1]Z03 收入决算表(财决03表)'!$A$10:$K$500,9,FALSE))</f>
        <v/>
      </c>
      <c r="I36" s="73" t="str">
        <f>IF(ISERROR(VLOOKUP(A36,'[1]Z03 收入决算表(财决03表)'!$A$10:$K$500,10,FALSE)),"",VLOOKUP(A36,'[1]Z03 收入决算表(财决03表)'!$A$10:$K$500,10,FALSE))</f>
        <v/>
      </c>
      <c r="J36" s="73" t="str">
        <f>IF(ISERROR(VLOOKUP(A36,'[1]Z03 收入决算表(财决03表)'!$A$10:$K$500,11,FALSE)),"",VLOOKUP(A36,'[1]Z03 收入决算表(财决03表)'!$A$10:$K$500,11,FALSE))</f>
        <v/>
      </c>
      <c r="K36" s="71">
        <f>'[1]Z03 收入决算表(财决03表)'!A35</f>
        <v>0</v>
      </c>
      <c r="L36" s="74">
        <f>'[1]Z03 收入决算表(财决03表)'!$E35</f>
        <v>0</v>
      </c>
      <c r="M36" s="75" t="str">
        <f t="shared" si="1"/>
        <v/>
      </c>
    </row>
    <row r="37" spans="1:13" ht="22.5" customHeight="1">
      <c r="A37" s="205" t="str">
        <f t="shared" si="0"/>
        <v/>
      </c>
      <c r="B37" s="205"/>
      <c r="C37" s="192" t="str">
        <f>IF(ISERROR(VLOOKUP(A37,'[1]Z03 收入决算表(财决03表)'!$A$10:$K$500,4,FALSE)),"",VLOOKUP(A37,'[1]Z03 收入决算表(财决03表)'!$A$10:$K$500,4,FALSE))</f>
        <v/>
      </c>
      <c r="D37" s="73" t="str">
        <f>IF(ISERROR(VLOOKUP(A37,'[1]Z03 收入决算表(财决03表)'!$A$10:$K$500,5,FALSE)),"",VLOOKUP(A37,'[1]Z03 收入决算表(财决03表)'!$A$10:$K$500,5,FALSE))</f>
        <v/>
      </c>
      <c r="E37" s="73" t="str">
        <f>IF(ISERROR(VLOOKUP(A37,'[1]Z03 收入决算表(财决03表)'!$A$10:$K$500,6,FALSE)),"",VLOOKUP(A37,'[1]Z03 收入决算表(财决03表)'!$A$10:$K$500,6,FALSE))</f>
        <v/>
      </c>
      <c r="F37" s="73" t="str">
        <f>IF(ISERROR(VLOOKUP(A37,'[1]Z03 收入决算表(财决03表)'!$A$10:$K$500,7,FALSE)),"",VLOOKUP(A37,'[1]Z03 收入决算表(财决03表)'!$A$10:$K$500,7,FALSE))</f>
        <v/>
      </c>
      <c r="G37" s="73" t="str">
        <f>IF(ISERROR(VLOOKUP(A37,'[1]Z03 收入决算表(财决03表)'!$A$10:$K$500,8,FALSE)),"",VLOOKUP(A37,'[1]Z03 收入决算表(财决03表)'!$A$10:$K$500,8,FALSE))</f>
        <v/>
      </c>
      <c r="H37" s="73" t="str">
        <f>IF(ISERROR(VLOOKUP(A37,'[1]Z03 收入决算表(财决03表)'!$A$10:$K$500,9,FALSE)),"",VLOOKUP(A37,'[1]Z03 收入决算表(财决03表)'!$A$10:$K$500,9,FALSE))</f>
        <v/>
      </c>
      <c r="I37" s="73" t="str">
        <f>IF(ISERROR(VLOOKUP(A37,'[1]Z03 收入决算表(财决03表)'!$A$10:$K$500,10,FALSE)),"",VLOOKUP(A37,'[1]Z03 收入决算表(财决03表)'!$A$10:$K$500,10,FALSE))</f>
        <v/>
      </c>
      <c r="J37" s="73" t="str">
        <f>IF(ISERROR(VLOOKUP(A37,'[1]Z03 收入决算表(财决03表)'!$A$10:$K$500,11,FALSE)),"",VLOOKUP(A37,'[1]Z03 收入决算表(财决03表)'!$A$10:$K$500,11,FALSE))</f>
        <v/>
      </c>
      <c r="K37" s="71">
        <f>'[1]Z03 收入决算表(财决03表)'!A36</f>
        <v>0</v>
      </c>
      <c r="L37" s="74">
        <f>'[1]Z03 收入决算表(财决03表)'!$E36</f>
        <v>0</v>
      </c>
      <c r="M37" s="75" t="str">
        <f t="shared" si="1"/>
        <v/>
      </c>
    </row>
    <row r="38" spans="1:13" ht="22.5" customHeight="1">
      <c r="A38" s="205" t="str">
        <f t="shared" si="0"/>
        <v/>
      </c>
      <c r="B38" s="205"/>
      <c r="C38" s="192" t="str">
        <f>IF(ISERROR(VLOOKUP(A38,'[1]Z03 收入决算表(财决03表)'!$A$10:$K$500,4,FALSE)),"",VLOOKUP(A38,'[1]Z03 收入决算表(财决03表)'!$A$10:$K$500,4,FALSE))</f>
        <v/>
      </c>
      <c r="D38" s="73" t="str">
        <f>IF(ISERROR(VLOOKUP(A38,'[1]Z03 收入决算表(财决03表)'!$A$10:$K$500,5,FALSE)),"",VLOOKUP(A38,'[1]Z03 收入决算表(财决03表)'!$A$10:$K$500,5,FALSE))</f>
        <v/>
      </c>
      <c r="E38" s="73" t="str">
        <f>IF(ISERROR(VLOOKUP(A38,'[1]Z03 收入决算表(财决03表)'!$A$10:$K$500,6,FALSE)),"",VLOOKUP(A38,'[1]Z03 收入决算表(财决03表)'!$A$10:$K$500,6,FALSE))</f>
        <v/>
      </c>
      <c r="F38" s="73" t="str">
        <f>IF(ISERROR(VLOOKUP(A38,'[1]Z03 收入决算表(财决03表)'!$A$10:$K$500,7,FALSE)),"",VLOOKUP(A38,'[1]Z03 收入决算表(财决03表)'!$A$10:$K$500,7,FALSE))</f>
        <v/>
      </c>
      <c r="G38" s="73" t="str">
        <f>IF(ISERROR(VLOOKUP(A38,'[1]Z03 收入决算表(财决03表)'!$A$10:$K$500,8,FALSE)),"",VLOOKUP(A38,'[1]Z03 收入决算表(财决03表)'!$A$10:$K$500,8,FALSE))</f>
        <v/>
      </c>
      <c r="H38" s="73" t="str">
        <f>IF(ISERROR(VLOOKUP(A38,'[1]Z03 收入决算表(财决03表)'!$A$10:$K$500,9,FALSE)),"",VLOOKUP(A38,'[1]Z03 收入决算表(财决03表)'!$A$10:$K$500,9,FALSE))</f>
        <v/>
      </c>
      <c r="I38" s="73" t="str">
        <f>IF(ISERROR(VLOOKUP(A38,'[1]Z03 收入决算表(财决03表)'!$A$10:$K$500,10,FALSE)),"",VLOOKUP(A38,'[1]Z03 收入决算表(财决03表)'!$A$10:$K$500,10,FALSE))</f>
        <v/>
      </c>
      <c r="J38" s="73" t="str">
        <f>IF(ISERROR(VLOOKUP(A38,'[1]Z03 收入决算表(财决03表)'!$A$10:$K$500,11,FALSE)),"",VLOOKUP(A38,'[1]Z03 收入决算表(财决03表)'!$A$10:$K$500,11,FALSE))</f>
        <v/>
      </c>
      <c r="K38" s="71">
        <f>'[1]Z03 收入决算表(财决03表)'!A37</f>
        <v>0</v>
      </c>
      <c r="L38" s="74">
        <f>'[1]Z03 收入决算表(财决03表)'!$E37</f>
        <v>0</v>
      </c>
      <c r="M38" s="75" t="str">
        <f t="shared" si="1"/>
        <v/>
      </c>
    </row>
    <row r="39" spans="1:13" ht="22.5" customHeight="1">
      <c r="A39" s="205" t="str">
        <f t="shared" si="0"/>
        <v/>
      </c>
      <c r="B39" s="205"/>
      <c r="C39" s="192" t="str">
        <f>IF(ISERROR(VLOOKUP(A39,'[1]Z03 收入决算表(财决03表)'!$A$10:$K$500,4,FALSE)),"",VLOOKUP(A39,'[1]Z03 收入决算表(财决03表)'!$A$10:$K$500,4,FALSE))</f>
        <v/>
      </c>
      <c r="D39" s="73" t="str">
        <f>IF(ISERROR(VLOOKUP(A39,'[1]Z03 收入决算表(财决03表)'!$A$10:$K$500,5,FALSE)),"",VLOOKUP(A39,'[1]Z03 收入决算表(财决03表)'!$A$10:$K$500,5,FALSE))</f>
        <v/>
      </c>
      <c r="E39" s="73" t="str">
        <f>IF(ISERROR(VLOOKUP(A39,'[1]Z03 收入决算表(财决03表)'!$A$10:$K$500,6,FALSE)),"",VLOOKUP(A39,'[1]Z03 收入决算表(财决03表)'!$A$10:$K$500,6,FALSE))</f>
        <v/>
      </c>
      <c r="F39" s="73" t="str">
        <f>IF(ISERROR(VLOOKUP(A39,'[1]Z03 收入决算表(财决03表)'!$A$10:$K$500,7,FALSE)),"",VLOOKUP(A39,'[1]Z03 收入决算表(财决03表)'!$A$10:$K$500,7,FALSE))</f>
        <v/>
      </c>
      <c r="G39" s="73" t="str">
        <f>IF(ISERROR(VLOOKUP(A39,'[1]Z03 收入决算表(财决03表)'!$A$10:$K$500,8,FALSE)),"",VLOOKUP(A39,'[1]Z03 收入决算表(财决03表)'!$A$10:$K$500,8,FALSE))</f>
        <v/>
      </c>
      <c r="H39" s="73" t="str">
        <f>IF(ISERROR(VLOOKUP(A39,'[1]Z03 收入决算表(财决03表)'!$A$10:$K$500,9,FALSE)),"",VLOOKUP(A39,'[1]Z03 收入决算表(财决03表)'!$A$10:$K$500,9,FALSE))</f>
        <v/>
      </c>
      <c r="I39" s="73" t="str">
        <f>IF(ISERROR(VLOOKUP(A39,'[1]Z03 收入决算表(财决03表)'!$A$10:$K$500,10,FALSE)),"",VLOOKUP(A39,'[1]Z03 收入决算表(财决03表)'!$A$10:$K$500,10,FALSE))</f>
        <v/>
      </c>
      <c r="J39" s="73" t="str">
        <f>IF(ISERROR(VLOOKUP(A39,'[1]Z03 收入决算表(财决03表)'!$A$10:$K$500,11,FALSE)),"",VLOOKUP(A39,'[1]Z03 收入决算表(财决03表)'!$A$10:$K$500,11,FALSE))</f>
        <v/>
      </c>
      <c r="K39" s="71">
        <f>'[1]Z03 收入决算表(财决03表)'!A38</f>
        <v>0</v>
      </c>
      <c r="L39" s="74">
        <f>'[1]Z03 收入决算表(财决03表)'!$E38</f>
        <v>0</v>
      </c>
      <c r="M39" s="75" t="str">
        <f t="shared" si="1"/>
        <v/>
      </c>
    </row>
    <row r="40" spans="1:13" ht="22.5" customHeight="1">
      <c r="A40" s="205" t="str">
        <f t="shared" si="0"/>
        <v/>
      </c>
      <c r="B40" s="205"/>
      <c r="C40" s="192" t="str">
        <f>IF(ISERROR(VLOOKUP(A40,'[1]Z03 收入决算表(财决03表)'!$A$10:$K$500,4,FALSE)),"",VLOOKUP(A40,'[1]Z03 收入决算表(财决03表)'!$A$10:$K$500,4,FALSE))</f>
        <v/>
      </c>
      <c r="D40" s="73" t="str">
        <f>IF(ISERROR(VLOOKUP(A40,'[1]Z03 收入决算表(财决03表)'!$A$10:$K$500,5,FALSE)),"",VLOOKUP(A40,'[1]Z03 收入决算表(财决03表)'!$A$10:$K$500,5,FALSE))</f>
        <v/>
      </c>
      <c r="E40" s="73" t="str">
        <f>IF(ISERROR(VLOOKUP(A40,'[1]Z03 收入决算表(财决03表)'!$A$10:$K$500,6,FALSE)),"",VLOOKUP(A40,'[1]Z03 收入决算表(财决03表)'!$A$10:$K$500,6,FALSE))</f>
        <v/>
      </c>
      <c r="F40" s="73" t="str">
        <f>IF(ISERROR(VLOOKUP(A40,'[1]Z03 收入决算表(财决03表)'!$A$10:$K$500,7,FALSE)),"",VLOOKUP(A40,'[1]Z03 收入决算表(财决03表)'!$A$10:$K$500,7,FALSE))</f>
        <v/>
      </c>
      <c r="G40" s="73" t="str">
        <f>IF(ISERROR(VLOOKUP(A40,'[1]Z03 收入决算表(财决03表)'!$A$10:$K$500,8,FALSE)),"",VLOOKUP(A40,'[1]Z03 收入决算表(财决03表)'!$A$10:$K$500,8,FALSE))</f>
        <v/>
      </c>
      <c r="H40" s="73" t="str">
        <f>IF(ISERROR(VLOOKUP(A40,'[1]Z03 收入决算表(财决03表)'!$A$10:$K$500,9,FALSE)),"",VLOOKUP(A40,'[1]Z03 收入决算表(财决03表)'!$A$10:$K$500,9,FALSE))</f>
        <v/>
      </c>
      <c r="I40" s="73" t="str">
        <f>IF(ISERROR(VLOOKUP(A40,'[1]Z03 收入决算表(财决03表)'!$A$10:$K$500,10,FALSE)),"",VLOOKUP(A40,'[1]Z03 收入决算表(财决03表)'!$A$10:$K$500,10,FALSE))</f>
        <v/>
      </c>
      <c r="J40" s="73" t="str">
        <f>IF(ISERROR(VLOOKUP(A40,'[1]Z03 收入决算表(财决03表)'!$A$10:$K$500,11,FALSE)),"",VLOOKUP(A40,'[1]Z03 收入决算表(财决03表)'!$A$10:$K$500,11,FALSE))</f>
        <v/>
      </c>
      <c r="K40" s="71">
        <f>'[1]Z03 收入决算表(财决03表)'!A39</f>
        <v>0</v>
      </c>
      <c r="L40" s="74">
        <f>'[1]Z03 收入决算表(财决03表)'!$E39</f>
        <v>0</v>
      </c>
      <c r="M40" s="75" t="str">
        <f t="shared" si="1"/>
        <v/>
      </c>
    </row>
    <row r="41" spans="1:13" ht="22.5" customHeight="1">
      <c r="A41" s="205" t="str">
        <f t="shared" si="0"/>
        <v/>
      </c>
      <c r="B41" s="205"/>
      <c r="C41" s="192" t="str">
        <f>IF(ISERROR(VLOOKUP(A41,'[1]Z03 收入决算表(财决03表)'!$A$10:$K$500,4,FALSE)),"",VLOOKUP(A41,'[1]Z03 收入决算表(财决03表)'!$A$10:$K$500,4,FALSE))</f>
        <v/>
      </c>
      <c r="D41" s="73" t="str">
        <f>IF(ISERROR(VLOOKUP(A41,'[1]Z03 收入决算表(财决03表)'!$A$10:$K$500,5,FALSE)),"",VLOOKUP(A41,'[1]Z03 收入决算表(财决03表)'!$A$10:$K$500,5,FALSE))</f>
        <v/>
      </c>
      <c r="E41" s="73" t="str">
        <f>IF(ISERROR(VLOOKUP(A41,'[1]Z03 收入决算表(财决03表)'!$A$10:$K$500,6,FALSE)),"",VLOOKUP(A41,'[1]Z03 收入决算表(财决03表)'!$A$10:$K$500,6,FALSE))</f>
        <v/>
      </c>
      <c r="F41" s="73" t="str">
        <f>IF(ISERROR(VLOOKUP(A41,'[1]Z03 收入决算表(财决03表)'!$A$10:$K$500,7,FALSE)),"",VLOOKUP(A41,'[1]Z03 收入决算表(财决03表)'!$A$10:$K$500,7,FALSE))</f>
        <v/>
      </c>
      <c r="G41" s="73" t="str">
        <f>IF(ISERROR(VLOOKUP(A41,'[1]Z03 收入决算表(财决03表)'!$A$10:$K$500,8,FALSE)),"",VLOOKUP(A41,'[1]Z03 收入决算表(财决03表)'!$A$10:$K$500,8,FALSE))</f>
        <v/>
      </c>
      <c r="H41" s="73" t="str">
        <f>IF(ISERROR(VLOOKUP(A41,'[1]Z03 收入决算表(财决03表)'!$A$10:$K$500,9,FALSE)),"",VLOOKUP(A41,'[1]Z03 收入决算表(财决03表)'!$A$10:$K$500,9,FALSE))</f>
        <v/>
      </c>
      <c r="I41" s="73" t="str">
        <f>IF(ISERROR(VLOOKUP(A41,'[1]Z03 收入决算表(财决03表)'!$A$10:$K$500,10,FALSE)),"",VLOOKUP(A41,'[1]Z03 收入决算表(财决03表)'!$A$10:$K$500,10,FALSE))</f>
        <v/>
      </c>
      <c r="J41" s="73" t="str">
        <f>IF(ISERROR(VLOOKUP(A41,'[1]Z03 收入决算表(财决03表)'!$A$10:$K$500,11,FALSE)),"",VLOOKUP(A41,'[1]Z03 收入决算表(财决03表)'!$A$10:$K$500,11,FALSE))</f>
        <v/>
      </c>
      <c r="K41" s="71">
        <f>'[1]Z03 收入决算表(财决03表)'!A40</f>
        <v>0</v>
      </c>
      <c r="L41" s="74">
        <f>'[1]Z03 收入决算表(财决03表)'!$E40</f>
        <v>0</v>
      </c>
      <c r="M41" s="75" t="str">
        <f t="shared" si="1"/>
        <v/>
      </c>
    </row>
    <row r="42" spans="1:13" ht="22.5" customHeight="1">
      <c r="A42" s="205" t="str">
        <f t="shared" si="0"/>
        <v/>
      </c>
      <c r="B42" s="205"/>
      <c r="C42" s="192" t="str">
        <f>IF(ISERROR(VLOOKUP(A42,'[1]Z03 收入决算表(财决03表)'!$A$10:$K$500,4,FALSE)),"",VLOOKUP(A42,'[1]Z03 收入决算表(财决03表)'!$A$10:$K$500,4,FALSE))</f>
        <v/>
      </c>
      <c r="D42" s="73" t="str">
        <f>IF(ISERROR(VLOOKUP(A42,'[1]Z03 收入决算表(财决03表)'!$A$10:$K$500,5,FALSE)),"",VLOOKUP(A42,'[1]Z03 收入决算表(财决03表)'!$A$10:$K$500,5,FALSE))</f>
        <v/>
      </c>
      <c r="E42" s="73" t="str">
        <f>IF(ISERROR(VLOOKUP(A42,'[1]Z03 收入决算表(财决03表)'!$A$10:$K$500,6,FALSE)),"",VLOOKUP(A42,'[1]Z03 收入决算表(财决03表)'!$A$10:$K$500,6,FALSE))</f>
        <v/>
      </c>
      <c r="F42" s="73" t="str">
        <f>IF(ISERROR(VLOOKUP(A42,'[1]Z03 收入决算表(财决03表)'!$A$10:$K$500,7,FALSE)),"",VLOOKUP(A42,'[1]Z03 收入决算表(财决03表)'!$A$10:$K$500,7,FALSE))</f>
        <v/>
      </c>
      <c r="G42" s="73" t="str">
        <f>IF(ISERROR(VLOOKUP(A42,'[1]Z03 收入决算表(财决03表)'!$A$10:$K$500,8,FALSE)),"",VLOOKUP(A42,'[1]Z03 收入决算表(财决03表)'!$A$10:$K$500,8,FALSE))</f>
        <v/>
      </c>
      <c r="H42" s="73" t="str">
        <f>IF(ISERROR(VLOOKUP(A42,'[1]Z03 收入决算表(财决03表)'!$A$10:$K$500,9,FALSE)),"",VLOOKUP(A42,'[1]Z03 收入决算表(财决03表)'!$A$10:$K$500,9,FALSE))</f>
        <v/>
      </c>
      <c r="I42" s="73" t="str">
        <f>IF(ISERROR(VLOOKUP(A42,'[1]Z03 收入决算表(财决03表)'!$A$10:$K$500,10,FALSE)),"",VLOOKUP(A42,'[1]Z03 收入决算表(财决03表)'!$A$10:$K$500,10,FALSE))</f>
        <v/>
      </c>
      <c r="J42" s="73" t="str">
        <f>IF(ISERROR(VLOOKUP(A42,'[1]Z03 收入决算表(财决03表)'!$A$10:$K$500,11,FALSE)),"",VLOOKUP(A42,'[1]Z03 收入决算表(财决03表)'!$A$10:$K$500,11,FALSE))</f>
        <v/>
      </c>
      <c r="K42" s="71">
        <f>'[1]Z03 收入决算表(财决03表)'!A41</f>
        <v>0</v>
      </c>
      <c r="L42" s="74">
        <f>'[1]Z03 收入决算表(财决03表)'!$E41</f>
        <v>0</v>
      </c>
      <c r="M42" s="75" t="str">
        <f t="shared" si="1"/>
        <v/>
      </c>
    </row>
    <row r="43" spans="1:13" ht="22.5" customHeight="1">
      <c r="A43" s="205" t="str">
        <f t="shared" si="0"/>
        <v/>
      </c>
      <c r="B43" s="205"/>
      <c r="C43" s="192" t="str">
        <f>IF(ISERROR(VLOOKUP(A43,'[1]Z03 收入决算表(财决03表)'!$A$10:$K$500,4,FALSE)),"",VLOOKUP(A43,'[1]Z03 收入决算表(财决03表)'!$A$10:$K$500,4,FALSE))</f>
        <v/>
      </c>
      <c r="D43" s="73" t="str">
        <f>IF(ISERROR(VLOOKUP(A43,'[1]Z03 收入决算表(财决03表)'!$A$10:$K$500,5,FALSE)),"",VLOOKUP(A43,'[1]Z03 收入决算表(财决03表)'!$A$10:$K$500,5,FALSE))</f>
        <v/>
      </c>
      <c r="E43" s="73" t="str">
        <f>IF(ISERROR(VLOOKUP(A43,'[1]Z03 收入决算表(财决03表)'!$A$10:$K$500,6,FALSE)),"",VLOOKUP(A43,'[1]Z03 收入决算表(财决03表)'!$A$10:$K$500,6,FALSE))</f>
        <v/>
      </c>
      <c r="F43" s="73" t="str">
        <f>IF(ISERROR(VLOOKUP(A43,'[1]Z03 收入决算表(财决03表)'!$A$10:$K$500,7,FALSE)),"",VLOOKUP(A43,'[1]Z03 收入决算表(财决03表)'!$A$10:$K$500,7,FALSE))</f>
        <v/>
      </c>
      <c r="G43" s="73" t="str">
        <f>IF(ISERROR(VLOOKUP(A43,'[1]Z03 收入决算表(财决03表)'!$A$10:$K$500,8,FALSE)),"",VLOOKUP(A43,'[1]Z03 收入决算表(财决03表)'!$A$10:$K$500,8,FALSE))</f>
        <v/>
      </c>
      <c r="H43" s="73" t="str">
        <f>IF(ISERROR(VLOOKUP(A43,'[1]Z03 收入决算表(财决03表)'!$A$10:$K$500,9,FALSE)),"",VLOOKUP(A43,'[1]Z03 收入决算表(财决03表)'!$A$10:$K$500,9,FALSE))</f>
        <v/>
      </c>
      <c r="I43" s="73" t="str">
        <f>IF(ISERROR(VLOOKUP(A43,'[1]Z03 收入决算表(财决03表)'!$A$10:$K$500,10,FALSE)),"",VLOOKUP(A43,'[1]Z03 收入决算表(财决03表)'!$A$10:$K$500,10,FALSE))</f>
        <v/>
      </c>
      <c r="J43" s="73" t="str">
        <f>IF(ISERROR(VLOOKUP(A43,'[1]Z03 收入决算表(财决03表)'!$A$10:$K$500,11,FALSE)),"",VLOOKUP(A43,'[1]Z03 收入决算表(财决03表)'!$A$10:$K$500,11,FALSE))</f>
        <v/>
      </c>
      <c r="K43" s="71">
        <f>'[1]Z03 收入决算表(财决03表)'!A42</f>
        <v>0</v>
      </c>
      <c r="L43" s="74">
        <f>'[1]Z03 收入决算表(财决03表)'!$E42</f>
        <v>0</v>
      </c>
      <c r="M43" s="75" t="str">
        <f t="shared" si="1"/>
        <v/>
      </c>
    </row>
    <row r="44" spans="1:13" ht="22.5" customHeight="1">
      <c r="A44" s="205" t="str">
        <f t="shared" si="0"/>
        <v/>
      </c>
      <c r="B44" s="205"/>
      <c r="C44" s="192" t="str">
        <f>IF(ISERROR(VLOOKUP(A44,'[1]Z03 收入决算表(财决03表)'!$A$10:$K$500,4,FALSE)),"",VLOOKUP(A44,'[1]Z03 收入决算表(财决03表)'!$A$10:$K$500,4,FALSE))</f>
        <v/>
      </c>
      <c r="D44" s="73" t="str">
        <f>IF(ISERROR(VLOOKUP(A44,'[1]Z03 收入决算表(财决03表)'!$A$10:$K$500,5,FALSE)),"",VLOOKUP(A44,'[1]Z03 收入决算表(财决03表)'!$A$10:$K$500,5,FALSE))</f>
        <v/>
      </c>
      <c r="E44" s="73" t="str">
        <f>IF(ISERROR(VLOOKUP(A44,'[1]Z03 收入决算表(财决03表)'!$A$10:$K$500,6,FALSE)),"",VLOOKUP(A44,'[1]Z03 收入决算表(财决03表)'!$A$10:$K$500,6,FALSE))</f>
        <v/>
      </c>
      <c r="F44" s="73" t="str">
        <f>IF(ISERROR(VLOOKUP(A44,'[1]Z03 收入决算表(财决03表)'!$A$10:$K$500,7,FALSE)),"",VLOOKUP(A44,'[1]Z03 收入决算表(财决03表)'!$A$10:$K$500,7,FALSE))</f>
        <v/>
      </c>
      <c r="G44" s="73" t="str">
        <f>IF(ISERROR(VLOOKUP(A44,'[1]Z03 收入决算表(财决03表)'!$A$10:$K$500,8,FALSE)),"",VLOOKUP(A44,'[1]Z03 收入决算表(财决03表)'!$A$10:$K$500,8,FALSE))</f>
        <v/>
      </c>
      <c r="H44" s="73" t="str">
        <f>IF(ISERROR(VLOOKUP(A44,'[1]Z03 收入决算表(财决03表)'!$A$10:$K$500,9,FALSE)),"",VLOOKUP(A44,'[1]Z03 收入决算表(财决03表)'!$A$10:$K$500,9,FALSE))</f>
        <v/>
      </c>
      <c r="I44" s="73" t="str">
        <f>IF(ISERROR(VLOOKUP(A44,'[1]Z03 收入决算表(财决03表)'!$A$10:$K$500,10,FALSE)),"",VLOOKUP(A44,'[1]Z03 收入决算表(财决03表)'!$A$10:$K$500,10,FALSE))</f>
        <v/>
      </c>
      <c r="J44" s="73" t="str">
        <f>IF(ISERROR(VLOOKUP(A44,'[1]Z03 收入决算表(财决03表)'!$A$10:$K$500,11,FALSE)),"",VLOOKUP(A44,'[1]Z03 收入决算表(财决03表)'!$A$10:$K$500,11,FALSE))</f>
        <v/>
      </c>
      <c r="K44" s="71">
        <f>'[1]Z03 收入决算表(财决03表)'!A43</f>
        <v>0</v>
      </c>
      <c r="L44" s="74">
        <f>'[1]Z03 收入决算表(财决03表)'!$E43</f>
        <v>0</v>
      </c>
      <c r="M44" s="75" t="str">
        <f t="shared" si="1"/>
        <v/>
      </c>
    </row>
    <row r="45" spans="1:13" ht="22.5" customHeight="1">
      <c r="A45" s="205" t="str">
        <f t="shared" si="0"/>
        <v/>
      </c>
      <c r="B45" s="205"/>
      <c r="C45" s="192" t="str">
        <f>IF(ISERROR(VLOOKUP(A45,'[1]Z03 收入决算表(财决03表)'!$A$10:$K$500,4,FALSE)),"",VLOOKUP(A45,'[1]Z03 收入决算表(财决03表)'!$A$10:$K$500,4,FALSE))</f>
        <v/>
      </c>
      <c r="D45" s="73" t="str">
        <f>IF(ISERROR(VLOOKUP(A45,'[1]Z03 收入决算表(财决03表)'!$A$10:$K$500,5,FALSE)),"",VLOOKUP(A45,'[1]Z03 收入决算表(财决03表)'!$A$10:$K$500,5,FALSE))</f>
        <v/>
      </c>
      <c r="E45" s="73" t="str">
        <f>IF(ISERROR(VLOOKUP(A45,'[1]Z03 收入决算表(财决03表)'!$A$10:$K$500,6,FALSE)),"",VLOOKUP(A45,'[1]Z03 收入决算表(财决03表)'!$A$10:$K$500,6,FALSE))</f>
        <v/>
      </c>
      <c r="F45" s="73" t="str">
        <f>IF(ISERROR(VLOOKUP(A45,'[1]Z03 收入决算表(财决03表)'!$A$10:$K$500,7,FALSE)),"",VLOOKUP(A45,'[1]Z03 收入决算表(财决03表)'!$A$10:$K$500,7,FALSE))</f>
        <v/>
      </c>
      <c r="G45" s="73" t="str">
        <f>IF(ISERROR(VLOOKUP(A45,'[1]Z03 收入决算表(财决03表)'!$A$10:$K$500,8,FALSE)),"",VLOOKUP(A45,'[1]Z03 收入决算表(财决03表)'!$A$10:$K$500,8,FALSE))</f>
        <v/>
      </c>
      <c r="H45" s="73" t="str">
        <f>IF(ISERROR(VLOOKUP(A45,'[1]Z03 收入决算表(财决03表)'!$A$10:$K$500,9,FALSE)),"",VLOOKUP(A45,'[1]Z03 收入决算表(财决03表)'!$A$10:$K$500,9,FALSE))</f>
        <v/>
      </c>
      <c r="I45" s="73" t="str">
        <f>IF(ISERROR(VLOOKUP(A45,'[1]Z03 收入决算表(财决03表)'!$A$10:$K$500,10,FALSE)),"",VLOOKUP(A45,'[1]Z03 收入决算表(财决03表)'!$A$10:$K$500,10,FALSE))</f>
        <v/>
      </c>
      <c r="J45" s="73" t="str">
        <f>IF(ISERROR(VLOOKUP(A45,'[1]Z03 收入决算表(财决03表)'!$A$10:$K$500,11,FALSE)),"",VLOOKUP(A45,'[1]Z03 收入决算表(财决03表)'!$A$10:$K$500,11,FALSE))</f>
        <v/>
      </c>
      <c r="K45" s="71">
        <f>'[1]Z03 收入决算表(财决03表)'!A44</f>
        <v>0</v>
      </c>
      <c r="L45" s="74">
        <f>'[1]Z03 收入决算表(财决03表)'!$E44</f>
        <v>0</v>
      </c>
      <c r="M45" s="75" t="str">
        <f t="shared" si="1"/>
        <v/>
      </c>
    </row>
    <row r="46" spans="1:13" ht="22.5" customHeight="1">
      <c r="A46" s="205" t="str">
        <f t="shared" si="0"/>
        <v/>
      </c>
      <c r="B46" s="205"/>
      <c r="C46" s="192" t="str">
        <f>IF(ISERROR(VLOOKUP(A46,'[1]Z03 收入决算表(财决03表)'!$A$10:$K$500,4,FALSE)),"",VLOOKUP(A46,'[1]Z03 收入决算表(财决03表)'!$A$10:$K$500,4,FALSE))</f>
        <v/>
      </c>
      <c r="D46" s="73" t="str">
        <f>IF(ISERROR(VLOOKUP(A46,'[1]Z03 收入决算表(财决03表)'!$A$10:$K$500,5,FALSE)),"",VLOOKUP(A46,'[1]Z03 收入决算表(财决03表)'!$A$10:$K$500,5,FALSE))</f>
        <v/>
      </c>
      <c r="E46" s="73" t="str">
        <f>IF(ISERROR(VLOOKUP(A46,'[1]Z03 收入决算表(财决03表)'!$A$10:$K$500,6,FALSE)),"",VLOOKUP(A46,'[1]Z03 收入决算表(财决03表)'!$A$10:$K$500,6,FALSE))</f>
        <v/>
      </c>
      <c r="F46" s="73" t="str">
        <f>IF(ISERROR(VLOOKUP(A46,'[1]Z03 收入决算表(财决03表)'!$A$10:$K$500,7,FALSE)),"",VLOOKUP(A46,'[1]Z03 收入决算表(财决03表)'!$A$10:$K$500,7,FALSE))</f>
        <v/>
      </c>
      <c r="G46" s="73" t="str">
        <f>IF(ISERROR(VLOOKUP(A46,'[1]Z03 收入决算表(财决03表)'!$A$10:$K$500,8,FALSE)),"",VLOOKUP(A46,'[1]Z03 收入决算表(财决03表)'!$A$10:$K$500,8,FALSE))</f>
        <v/>
      </c>
      <c r="H46" s="73" t="str">
        <f>IF(ISERROR(VLOOKUP(A46,'[1]Z03 收入决算表(财决03表)'!$A$10:$K$500,9,FALSE)),"",VLOOKUP(A46,'[1]Z03 收入决算表(财决03表)'!$A$10:$K$500,9,FALSE))</f>
        <v/>
      </c>
      <c r="I46" s="73" t="str">
        <f>IF(ISERROR(VLOOKUP(A46,'[1]Z03 收入决算表(财决03表)'!$A$10:$K$500,10,FALSE)),"",VLOOKUP(A46,'[1]Z03 收入决算表(财决03表)'!$A$10:$K$500,10,FALSE))</f>
        <v/>
      </c>
      <c r="J46" s="73" t="str">
        <f>IF(ISERROR(VLOOKUP(A46,'[1]Z03 收入决算表(财决03表)'!$A$10:$K$500,11,FALSE)),"",VLOOKUP(A46,'[1]Z03 收入决算表(财决03表)'!$A$10:$K$500,11,FALSE))</f>
        <v/>
      </c>
      <c r="K46" s="71">
        <f>'[1]Z03 收入决算表(财决03表)'!A45</f>
        <v>0</v>
      </c>
      <c r="L46" s="74">
        <f>'[1]Z03 收入决算表(财决03表)'!$E45</f>
        <v>0</v>
      </c>
      <c r="M46" s="75" t="str">
        <f t="shared" si="1"/>
        <v/>
      </c>
    </row>
    <row r="47" spans="1:13" ht="22.5" customHeight="1">
      <c r="A47" s="205" t="str">
        <f t="shared" si="0"/>
        <v/>
      </c>
      <c r="B47" s="205"/>
      <c r="C47" s="192" t="str">
        <f>IF(ISERROR(VLOOKUP(A47,'[1]Z03 收入决算表(财决03表)'!$A$10:$K$500,4,FALSE)),"",VLOOKUP(A47,'[1]Z03 收入决算表(财决03表)'!$A$10:$K$500,4,FALSE))</f>
        <v/>
      </c>
      <c r="D47" s="73" t="str">
        <f>IF(ISERROR(VLOOKUP(A47,'[1]Z03 收入决算表(财决03表)'!$A$10:$K$500,5,FALSE)),"",VLOOKUP(A47,'[1]Z03 收入决算表(财决03表)'!$A$10:$K$500,5,FALSE))</f>
        <v/>
      </c>
      <c r="E47" s="73" t="str">
        <f>IF(ISERROR(VLOOKUP(A47,'[1]Z03 收入决算表(财决03表)'!$A$10:$K$500,6,FALSE)),"",VLOOKUP(A47,'[1]Z03 收入决算表(财决03表)'!$A$10:$K$500,6,FALSE))</f>
        <v/>
      </c>
      <c r="F47" s="73" t="str">
        <f>IF(ISERROR(VLOOKUP(A47,'[1]Z03 收入决算表(财决03表)'!$A$10:$K$500,7,FALSE)),"",VLOOKUP(A47,'[1]Z03 收入决算表(财决03表)'!$A$10:$K$500,7,FALSE))</f>
        <v/>
      </c>
      <c r="G47" s="73" t="str">
        <f>IF(ISERROR(VLOOKUP(A47,'[1]Z03 收入决算表(财决03表)'!$A$10:$K$500,8,FALSE)),"",VLOOKUP(A47,'[1]Z03 收入决算表(财决03表)'!$A$10:$K$500,8,FALSE))</f>
        <v/>
      </c>
      <c r="H47" s="73" t="str">
        <f>IF(ISERROR(VLOOKUP(A47,'[1]Z03 收入决算表(财决03表)'!$A$10:$K$500,9,FALSE)),"",VLOOKUP(A47,'[1]Z03 收入决算表(财决03表)'!$A$10:$K$500,9,FALSE))</f>
        <v/>
      </c>
      <c r="I47" s="73" t="str">
        <f>IF(ISERROR(VLOOKUP(A47,'[1]Z03 收入决算表(财决03表)'!$A$10:$K$500,10,FALSE)),"",VLOOKUP(A47,'[1]Z03 收入决算表(财决03表)'!$A$10:$K$500,10,FALSE))</f>
        <v/>
      </c>
      <c r="J47" s="73" t="str">
        <f>IF(ISERROR(VLOOKUP(A47,'[1]Z03 收入决算表(财决03表)'!$A$10:$K$500,11,FALSE)),"",VLOOKUP(A47,'[1]Z03 收入决算表(财决03表)'!$A$10:$K$500,11,FALSE))</f>
        <v/>
      </c>
      <c r="K47" s="71">
        <f>'[1]Z03 收入决算表(财决03表)'!A46</f>
        <v>0</v>
      </c>
      <c r="L47" s="74">
        <f>'[1]Z03 收入决算表(财决03表)'!$E46</f>
        <v>0</v>
      </c>
      <c r="M47" s="75" t="str">
        <f t="shared" si="1"/>
        <v/>
      </c>
    </row>
    <row r="48" spans="1:13" ht="22.5" customHeight="1">
      <c r="A48" s="205" t="str">
        <f t="shared" si="0"/>
        <v/>
      </c>
      <c r="B48" s="205"/>
      <c r="C48" s="192" t="str">
        <f>IF(ISERROR(VLOOKUP(A48,'[1]Z03 收入决算表(财决03表)'!$A$10:$K$500,4,FALSE)),"",VLOOKUP(A48,'[1]Z03 收入决算表(财决03表)'!$A$10:$K$500,4,FALSE))</f>
        <v/>
      </c>
      <c r="D48" s="73" t="str">
        <f>IF(ISERROR(VLOOKUP(A48,'[1]Z03 收入决算表(财决03表)'!$A$10:$K$500,5,FALSE)),"",VLOOKUP(A48,'[1]Z03 收入决算表(财决03表)'!$A$10:$K$500,5,FALSE))</f>
        <v/>
      </c>
      <c r="E48" s="73" t="str">
        <f>IF(ISERROR(VLOOKUP(A48,'[1]Z03 收入决算表(财决03表)'!$A$10:$K$500,6,FALSE)),"",VLOOKUP(A48,'[1]Z03 收入决算表(财决03表)'!$A$10:$K$500,6,FALSE))</f>
        <v/>
      </c>
      <c r="F48" s="73" t="str">
        <f>IF(ISERROR(VLOOKUP(A48,'[1]Z03 收入决算表(财决03表)'!$A$10:$K$500,7,FALSE)),"",VLOOKUP(A48,'[1]Z03 收入决算表(财决03表)'!$A$10:$K$500,7,FALSE))</f>
        <v/>
      </c>
      <c r="G48" s="73" t="str">
        <f>IF(ISERROR(VLOOKUP(A48,'[1]Z03 收入决算表(财决03表)'!$A$10:$K$500,8,FALSE)),"",VLOOKUP(A48,'[1]Z03 收入决算表(财决03表)'!$A$10:$K$500,8,FALSE))</f>
        <v/>
      </c>
      <c r="H48" s="73" t="str">
        <f>IF(ISERROR(VLOOKUP(A48,'[1]Z03 收入决算表(财决03表)'!$A$10:$K$500,9,FALSE)),"",VLOOKUP(A48,'[1]Z03 收入决算表(财决03表)'!$A$10:$K$500,9,FALSE))</f>
        <v/>
      </c>
      <c r="I48" s="73" t="str">
        <f>IF(ISERROR(VLOOKUP(A48,'[1]Z03 收入决算表(财决03表)'!$A$10:$K$500,10,FALSE)),"",VLOOKUP(A48,'[1]Z03 收入决算表(财决03表)'!$A$10:$K$500,10,FALSE))</f>
        <v/>
      </c>
      <c r="J48" s="73" t="str">
        <f>IF(ISERROR(VLOOKUP(A48,'[1]Z03 收入决算表(财决03表)'!$A$10:$K$500,11,FALSE)),"",VLOOKUP(A48,'[1]Z03 收入决算表(财决03表)'!$A$10:$K$500,11,FALSE))</f>
        <v/>
      </c>
      <c r="K48" s="71">
        <f>'[1]Z03 收入决算表(财决03表)'!A47</f>
        <v>0</v>
      </c>
      <c r="L48" s="74">
        <f>'[1]Z03 收入决算表(财决03表)'!$E47</f>
        <v>0</v>
      </c>
      <c r="M48" s="75" t="str">
        <f t="shared" si="1"/>
        <v/>
      </c>
    </row>
    <row r="49" spans="1:13" ht="22.5" customHeight="1">
      <c r="A49" s="205" t="str">
        <f t="shared" si="0"/>
        <v/>
      </c>
      <c r="B49" s="205"/>
      <c r="C49" s="192" t="str">
        <f>IF(ISERROR(VLOOKUP(A49,'[1]Z03 收入决算表(财决03表)'!$A$10:$K$500,4,FALSE)),"",VLOOKUP(A49,'[1]Z03 收入决算表(财决03表)'!$A$10:$K$500,4,FALSE))</f>
        <v/>
      </c>
      <c r="D49" s="73" t="str">
        <f>IF(ISERROR(VLOOKUP(A49,'[1]Z03 收入决算表(财决03表)'!$A$10:$K$500,5,FALSE)),"",VLOOKUP(A49,'[1]Z03 收入决算表(财决03表)'!$A$10:$K$500,5,FALSE))</f>
        <v/>
      </c>
      <c r="E49" s="73" t="str">
        <f>IF(ISERROR(VLOOKUP(A49,'[1]Z03 收入决算表(财决03表)'!$A$10:$K$500,6,FALSE)),"",VLOOKUP(A49,'[1]Z03 收入决算表(财决03表)'!$A$10:$K$500,6,FALSE))</f>
        <v/>
      </c>
      <c r="F49" s="73" t="str">
        <f>IF(ISERROR(VLOOKUP(A49,'[1]Z03 收入决算表(财决03表)'!$A$10:$K$500,7,FALSE)),"",VLOOKUP(A49,'[1]Z03 收入决算表(财决03表)'!$A$10:$K$500,7,FALSE))</f>
        <v/>
      </c>
      <c r="G49" s="73" t="str">
        <f>IF(ISERROR(VLOOKUP(A49,'[1]Z03 收入决算表(财决03表)'!$A$10:$K$500,8,FALSE)),"",VLOOKUP(A49,'[1]Z03 收入决算表(财决03表)'!$A$10:$K$500,8,FALSE))</f>
        <v/>
      </c>
      <c r="H49" s="73" t="str">
        <f>IF(ISERROR(VLOOKUP(A49,'[1]Z03 收入决算表(财决03表)'!$A$10:$K$500,9,FALSE)),"",VLOOKUP(A49,'[1]Z03 收入决算表(财决03表)'!$A$10:$K$500,9,FALSE))</f>
        <v/>
      </c>
      <c r="I49" s="73" t="str">
        <f>IF(ISERROR(VLOOKUP(A49,'[1]Z03 收入决算表(财决03表)'!$A$10:$K$500,10,FALSE)),"",VLOOKUP(A49,'[1]Z03 收入决算表(财决03表)'!$A$10:$K$500,10,FALSE))</f>
        <v/>
      </c>
      <c r="J49" s="73" t="str">
        <f>IF(ISERROR(VLOOKUP(A49,'[1]Z03 收入决算表(财决03表)'!$A$10:$K$500,11,FALSE)),"",VLOOKUP(A49,'[1]Z03 收入决算表(财决03表)'!$A$10:$K$500,11,FALSE))</f>
        <v/>
      </c>
      <c r="K49" s="71">
        <f>'[1]Z03 收入决算表(财决03表)'!A48</f>
        <v>0</v>
      </c>
      <c r="L49" s="74">
        <f>'[1]Z03 收入决算表(财决03表)'!$E48</f>
        <v>0</v>
      </c>
      <c r="M49" s="75" t="str">
        <f t="shared" si="1"/>
        <v/>
      </c>
    </row>
    <row r="50" spans="1:13" ht="22.5" customHeight="1">
      <c r="A50" s="205" t="str">
        <f t="shared" si="0"/>
        <v/>
      </c>
      <c r="B50" s="205"/>
      <c r="C50" s="192" t="str">
        <f>IF(ISERROR(VLOOKUP(A50,'[1]Z03 收入决算表(财决03表)'!$A$10:$K$500,4,FALSE)),"",VLOOKUP(A50,'[1]Z03 收入决算表(财决03表)'!$A$10:$K$500,4,FALSE))</f>
        <v/>
      </c>
      <c r="D50" s="73" t="str">
        <f>IF(ISERROR(VLOOKUP(A50,'[1]Z03 收入决算表(财决03表)'!$A$10:$K$500,5,FALSE)),"",VLOOKUP(A50,'[1]Z03 收入决算表(财决03表)'!$A$10:$K$500,5,FALSE))</f>
        <v/>
      </c>
      <c r="E50" s="73" t="str">
        <f>IF(ISERROR(VLOOKUP(A50,'[1]Z03 收入决算表(财决03表)'!$A$10:$K$500,6,FALSE)),"",VLOOKUP(A50,'[1]Z03 收入决算表(财决03表)'!$A$10:$K$500,6,FALSE))</f>
        <v/>
      </c>
      <c r="F50" s="73" t="str">
        <f>IF(ISERROR(VLOOKUP(A50,'[1]Z03 收入决算表(财决03表)'!$A$10:$K$500,7,FALSE)),"",VLOOKUP(A50,'[1]Z03 收入决算表(财决03表)'!$A$10:$K$500,7,FALSE))</f>
        <v/>
      </c>
      <c r="G50" s="73" t="str">
        <f>IF(ISERROR(VLOOKUP(A50,'[1]Z03 收入决算表(财决03表)'!$A$10:$K$500,8,FALSE)),"",VLOOKUP(A50,'[1]Z03 收入决算表(财决03表)'!$A$10:$K$500,8,FALSE))</f>
        <v/>
      </c>
      <c r="H50" s="73" t="str">
        <f>IF(ISERROR(VLOOKUP(A50,'[1]Z03 收入决算表(财决03表)'!$A$10:$K$500,9,FALSE)),"",VLOOKUP(A50,'[1]Z03 收入决算表(财决03表)'!$A$10:$K$500,9,FALSE))</f>
        <v/>
      </c>
      <c r="I50" s="73" t="str">
        <f>IF(ISERROR(VLOOKUP(A50,'[1]Z03 收入决算表(财决03表)'!$A$10:$K$500,10,FALSE)),"",VLOOKUP(A50,'[1]Z03 收入决算表(财决03表)'!$A$10:$K$500,10,FALSE))</f>
        <v/>
      </c>
      <c r="J50" s="73" t="str">
        <f>IF(ISERROR(VLOOKUP(A50,'[1]Z03 收入决算表(财决03表)'!$A$10:$K$500,11,FALSE)),"",VLOOKUP(A50,'[1]Z03 收入决算表(财决03表)'!$A$10:$K$500,11,FALSE))</f>
        <v/>
      </c>
      <c r="K50" s="71">
        <f>'[1]Z03 收入决算表(财决03表)'!A49</f>
        <v>0</v>
      </c>
      <c r="L50" s="74">
        <f>'[1]Z03 收入决算表(财决03表)'!$E49</f>
        <v>0</v>
      </c>
      <c r="M50" s="75" t="str">
        <f t="shared" si="1"/>
        <v/>
      </c>
    </row>
    <row r="51" spans="1:13" ht="22.5" customHeight="1">
      <c r="A51" s="205" t="str">
        <f t="shared" si="0"/>
        <v/>
      </c>
      <c r="B51" s="205"/>
      <c r="C51" s="192" t="str">
        <f>IF(ISERROR(VLOOKUP(A51,'[1]Z03 收入决算表(财决03表)'!$A$10:$K$500,4,FALSE)),"",VLOOKUP(A51,'[1]Z03 收入决算表(财决03表)'!$A$10:$K$500,4,FALSE))</f>
        <v/>
      </c>
      <c r="D51" s="73" t="str">
        <f>IF(ISERROR(VLOOKUP(A51,'[1]Z03 收入决算表(财决03表)'!$A$10:$K$500,5,FALSE)),"",VLOOKUP(A51,'[1]Z03 收入决算表(财决03表)'!$A$10:$K$500,5,FALSE))</f>
        <v/>
      </c>
      <c r="E51" s="73" t="str">
        <f>IF(ISERROR(VLOOKUP(A51,'[1]Z03 收入决算表(财决03表)'!$A$10:$K$500,6,FALSE)),"",VLOOKUP(A51,'[1]Z03 收入决算表(财决03表)'!$A$10:$K$500,6,FALSE))</f>
        <v/>
      </c>
      <c r="F51" s="73" t="str">
        <f>IF(ISERROR(VLOOKUP(A51,'[1]Z03 收入决算表(财决03表)'!$A$10:$K$500,7,FALSE)),"",VLOOKUP(A51,'[1]Z03 收入决算表(财决03表)'!$A$10:$K$500,7,FALSE))</f>
        <v/>
      </c>
      <c r="G51" s="73" t="str">
        <f>IF(ISERROR(VLOOKUP(A51,'[1]Z03 收入决算表(财决03表)'!$A$10:$K$500,8,FALSE)),"",VLOOKUP(A51,'[1]Z03 收入决算表(财决03表)'!$A$10:$K$500,8,FALSE))</f>
        <v/>
      </c>
      <c r="H51" s="73" t="str">
        <f>IF(ISERROR(VLOOKUP(A51,'[1]Z03 收入决算表(财决03表)'!$A$10:$K$500,9,FALSE)),"",VLOOKUP(A51,'[1]Z03 收入决算表(财决03表)'!$A$10:$K$500,9,FALSE))</f>
        <v/>
      </c>
      <c r="I51" s="73" t="str">
        <f>IF(ISERROR(VLOOKUP(A51,'[1]Z03 收入决算表(财决03表)'!$A$10:$K$500,10,FALSE)),"",VLOOKUP(A51,'[1]Z03 收入决算表(财决03表)'!$A$10:$K$500,10,FALSE))</f>
        <v/>
      </c>
      <c r="J51" s="73" t="str">
        <f>IF(ISERROR(VLOOKUP(A51,'[1]Z03 收入决算表(财决03表)'!$A$10:$K$500,11,FALSE)),"",VLOOKUP(A51,'[1]Z03 收入决算表(财决03表)'!$A$10:$K$500,11,FALSE))</f>
        <v/>
      </c>
      <c r="K51" s="71">
        <f>'[1]Z03 收入决算表(财决03表)'!A50</f>
        <v>0</v>
      </c>
      <c r="L51" s="74">
        <f>'[1]Z03 收入决算表(财决03表)'!$E50</f>
        <v>0</v>
      </c>
      <c r="M51" s="75" t="str">
        <f t="shared" si="1"/>
        <v/>
      </c>
    </row>
    <row r="52" spans="1:13" ht="22.5" customHeight="1">
      <c r="A52" s="205" t="str">
        <f t="shared" si="0"/>
        <v/>
      </c>
      <c r="B52" s="205"/>
      <c r="C52" s="192" t="str">
        <f>IF(ISERROR(VLOOKUP(A52,'[1]Z03 收入决算表(财决03表)'!$A$10:$K$500,4,FALSE)),"",VLOOKUP(A52,'[1]Z03 收入决算表(财决03表)'!$A$10:$K$500,4,FALSE))</f>
        <v/>
      </c>
      <c r="D52" s="73" t="str">
        <f>IF(ISERROR(VLOOKUP(A52,'[1]Z03 收入决算表(财决03表)'!$A$10:$K$500,5,FALSE)),"",VLOOKUP(A52,'[1]Z03 收入决算表(财决03表)'!$A$10:$K$500,5,FALSE))</f>
        <v/>
      </c>
      <c r="E52" s="73" t="str">
        <f>IF(ISERROR(VLOOKUP(A52,'[1]Z03 收入决算表(财决03表)'!$A$10:$K$500,6,FALSE)),"",VLOOKUP(A52,'[1]Z03 收入决算表(财决03表)'!$A$10:$K$500,6,FALSE))</f>
        <v/>
      </c>
      <c r="F52" s="73" t="str">
        <f>IF(ISERROR(VLOOKUP(A52,'[1]Z03 收入决算表(财决03表)'!$A$10:$K$500,7,FALSE)),"",VLOOKUP(A52,'[1]Z03 收入决算表(财决03表)'!$A$10:$K$500,7,FALSE))</f>
        <v/>
      </c>
      <c r="G52" s="73" t="str">
        <f>IF(ISERROR(VLOOKUP(A52,'[1]Z03 收入决算表(财决03表)'!$A$10:$K$500,8,FALSE)),"",VLOOKUP(A52,'[1]Z03 收入决算表(财决03表)'!$A$10:$K$500,8,FALSE))</f>
        <v/>
      </c>
      <c r="H52" s="73" t="str">
        <f>IF(ISERROR(VLOOKUP(A52,'[1]Z03 收入决算表(财决03表)'!$A$10:$K$500,9,FALSE)),"",VLOOKUP(A52,'[1]Z03 收入决算表(财决03表)'!$A$10:$K$500,9,FALSE))</f>
        <v/>
      </c>
      <c r="I52" s="73" t="str">
        <f>IF(ISERROR(VLOOKUP(A52,'[1]Z03 收入决算表(财决03表)'!$A$10:$K$500,10,FALSE)),"",VLOOKUP(A52,'[1]Z03 收入决算表(财决03表)'!$A$10:$K$500,10,FALSE))</f>
        <v/>
      </c>
      <c r="J52" s="73" t="str">
        <f>IF(ISERROR(VLOOKUP(A52,'[1]Z03 收入决算表(财决03表)'!$A$10:$K$500,11,FALSE)),"",VLOOKUP(A52,'[1]Z03 收入决算表(财决03表)'!$A$10:$K$500,11,FALSE))</f>
        <v/>
      </c>
      <c r="K52" s="71">
        <f>'[1]Z03 收入决算表(财决03表)'!A51</f>
        <v>0</v>
      </c>
      <c r="L52" s="74">
        <f>'[1]Z03 收入决算表(财决03表)'!$E51</f>
        <v>0</v>
      </c>
      <c r="M52" s="75" t="str">
        <f t="shared" si="1"/>
        <v/>
      </c>
    </row>
    <row r="53" spans="1:13" ht="22.5" customHeight="1">
      <c r="A53" s="205" t="str">
        <f t="shared" si="0"/>
        <v/>
      </c>
      <c r="B53" s="205"/>
      <c r="C53" s="192" t="str">
        <f>IF(ISERROR(VLOOKUP(A53,'[1]Z03 收入决算表(财决03表)'!$A$10:$K$500,4,FALSE)),"",VLOOKUP(A53,'[1]Z03 收入决算表(财决03表)'!$A$10:$K$500,4,FALSE))</f>
        <v/>
      </c>
      <c r="D53" s="73" t="str">
        <f>IF(ISERROR(VLOOKUP(A53,'[1]Z03 收入决算表(财决03表)'!$A$10:$K$500,5,FALSE)),"",VLOOKUP(A53,'[1]Z03 收入决算表(财决03表)'!$A$10:$K$500,5,FALSE))</f>
        <v/>
      </c>
      <c r="E53" s="73" t="str">
        <f>IF(ISERROR(VLOOKUP(A53,'[1]Z03 收入决算表(财决03表)'!$A$10:$K$500,6,FALSE)),"",VLOOKUP(A53,'[1]Z03 收入决算表(财决03表)'!$A$10:$K$500,6,FALSE))</f>
        <v/>
      </c>
      <c r="F53" s="73" t="str">
        <f>IF(ISERROR(VLOOKUP(A53,'[1]Z03 收入决算表(财决03表)'!$A$10:$K$500,7,FALSE)),"",VLOOKUP(A53,'[1]Z03 收入决算表(财决03表)'!$A$10:$K$500,7,FALSE))</f>
        <v/>
      </c>
      <c r="G53" s="73" t="str">
        <f>IF(ISERROR(VLOOKUP(A53,'[1]Z03 收入决算表(财决03表)'!$A$10:$K$500,8,FALSE)),"",VLOOKUP(A53,'[1]Z03 收入决算表(财决03表)'!$A$10:$K$500,8,FALSE))</f>
        <v/>
      </c>
      <c r="H53" s="73" t="str">
        <f>IF(ISERROR(VLOOKUP(A53,'[1]Z03 收入决算表(财决03表)'!$A$10:$K$500,9,FALSE)),"",VLOOKUP(A53,'[1]Z03 收入决算表(财决03表)'!$A$10:$K$500,9,FALSE))</f>
        <v/>
      </c>
      <c r="I53" s="73" t="str">
        <f>IF(ISERROR(VLOOKUP(A53,'[1]Z03 收入决算表(财决03表)'!$A$10:$K$500,10,FALSE)),"",VLOOKUP(A53,'[1]Z03 收入决算表(财决03表)'!$A$10:$K$500,10,FALSE))</f>
        <v/>
      </c>
      <c r="J53" s="73" t="str">
        <f>IF(ISERROR(VLOOKUP(A53,'[1]Z03 收入决算表(财决03表)'!$A$10:$K$500,11,FALSE)),"",VLOOKUP(A53,'[1]Z03 收入决算表(财决03表)'!$A$10:$K$500,11,FALSE))</f>
        <v/>
      </c>
      <c r="K53" s="71">
        <f>'[1]Z03 收入决算表(财决03表)'!A52</f>
        <v>0</v>
      </c>
      <c r="L53" s="74">
        <f>'[1]Z03 收入决算表(财决03表)'!$E52</f>
        <v>0</v>
      </c>
      <c r="M53" s="75" t="str">
        <f t="shared" si="1"/>
        <v/>
      </c>
    </row>
    <row r="54" spans="1:13" ht="22.5" customHeight="1">
      <c r="A54" s="205" t="str">
        <f t="shared" si="0"/>
        <v/>
      </c>
      <c r="B54" s="205"/>
      <c r="C54" s="192" t="str">
        <f>IF(ISERROR(VLOOKUP(A54,'[1]Z03 收入决算表(财决03表)'!$A$10:$K$500,4,FALSE)),"",VLOOKUP(A54,'[1]Z03 收入决算表(财决03表)'!$A$10:$K$500,4,FALSE))</f>
        <v/>
      </c>
      <c r="D54" s="73" t="str">
        <f>IF(ISERROR(VLOOKUP(A54,'[1]Z03 收入决算表(财决03表)'!$A$10:$K$500,5,FALSE)),"",VLOOKUP(A54,'[1]Z03 收入决算表(财决03表)'!$A$10:$K$500,5,FALSE))</f>
        <v/>
      </c>
      <c r="E54" s="73" t="str">
        <f>IF(ISERROR(VLOOKUP(A54,'[1]Z03 收入决算表(财决03表)'!$A$10:$K$500,6,FALSE)),"",VLOOKUP(A54,'[1]Z03 收入决算表(财决03表)'!$A$10:$K$500,6,FALSE))</f>
        <v/>
      </c>
      <c r="F54" s="73" t="str">
        <f>IF(ISERROR(VLOOKUP(A54,'[1]Z03 收入决算表(财决03表)'!$A$10:$K$500,7,FALSE)),"",VLOOKUP(A54,'[1]Z03 收入决算表(财决03表)'!$A$10:$K$500,7,FALSE))</f>
        <v/>
      </c>
      <c r="G54" s="73" t="str">
        <f>IF(ISERROR(VLOOKUP(A54,'[1]Z03 收入决算表(财决03表)'!$A$10:$K$500,8,FALSE)),"",VLOOKUP(A54,'[1]Z03 收入决算表(财决03表)'!$A$10:$K$500,8,FALSE))</f>
        <v/>
      </c>
      <c r="H54" s="73" t="str">
        <f>IF(ISERROR(VLOOKUP(A54,'[1]Z03 收入决算表(财决03表)'!$A$10:$K$500,9,FALSE)),"",VLOOKUP(A54,'[1]Z03 收入决算表(财决03表)'!$A$10:$K$500,9,FALSE))</f>
        <v/>
      </c>
      <c r="I54" s="73" t="str">
        <f>IF(ISERROR(VLOOKUP(A54,'[1]Z03 收入决算表(财决03表)'!$A$10:$K$500,10,FALSE)),"",VLOOKUP(A54,'[1]Z03 收入决算表(财决03表)'!$A$10:$K$500,10,FALSE))</f>
        <v/>
      </c>
      <c r="J54" s="73" t="str">
        <f>IF(ISERROR(VLOOKUP(A54,'[1]Z03 收入决算表(财决03表)'!$A$10:$K$500,11,FALSE)),"",VLOOKUP(A54,'[1]Z03 收入决算表(财决03表)'!$A$10:$K$500,11,FALSE))</f>
        <v/>
      </c>
      <c r="K54" s="71">
        <f>'[1]Z03 收入决算表(财决03表)'!A53</f>
        <v>0</v>
      </c>
      <c r="L54" s="74">
        <f>'[1]Z03 收入决算表(财决03表)'!$E53</f>
        <v>0</v>
      </c>
      <c r="M54" s="75" t="str">
        <f t="shared" si="1"/>
        <v/>
      </c>
    </row>
    <row r="55" spans="1:13" ht="22.5" customHeight="1">
      <c r="A55" s="205" t="str">
        <f t="shared" si="0"/>
        <v/>
      </c>
      <c r="B55" s="205"/>
      <c r="C55" s="192" t="str">
        <f>IF(ISERROR(VLOOKUP(A55,'[1]Z03 收入决算表(财决03表)'!$A$10:$K$500,4,FALSE)),"",VLOOKUP(A55,'[1]Z03 收入决算表(财决03表)'!$A$10:$K$500,4,FALSE))</f>
        <v/>
      </c>
      <c r="D55" s="73" t="str">
        <f>IF(ISERROR(VLOOKUP(A55,'[1]Z03 收入决算表(财决03表)'!$A$10:$K$500,5,FALSE)),"",VLOOKUP(A55,'[1]Z03 收入决算表(财决03表)'!$A$10:$K$500,5,FALSE))</f>
        <v/>
      </c>
      <c r="E55" s="73" t="str">
        <f>IF(ISERROR(VLOOKUP(A55,'[1]Z03 收入决算表(财决03表)'!$A$10:$K$500,6,FALSE)),"",VLOOKUP(A55,'[1]Z03 收入决算表(财决03表)'!$A$10:$K$500,6,FALSE))</f>
        <v/>
      </c>
      <c r="F55" s="73" t="str">
        <f>IF(ISERROR(VLOOKUP(A55,'[1]Z03 收入决算表(财决03表)'!$A$10:$K$500,7,FALSE)),"",VLOOKUP(A55,'[1]Z03 收入决算表(财决03表)'!$A$10:$K$500,7,FALSE))</f>
        <v/>
      </c>
      <c r="G55" s="73" t="str">
        <f>IF(ISERROR(VLOOKUP(A55,'[1]Z03 收入决算表(财决03表)'!$A$10:$K$500,8,FALSE)),"",VLOOKUP(A55,'[1]Z03 收入决算表(财决03表)'!$A$10:$K$500,8,FALSE))</f>
        <v/>
      </c>
      <c r="H55" s="73" t="str">
        <f>IF(ISERROR(VLOOKUP(A55,'[1]Z03 收入决算表(财决03表)'!$A$10:$K$500,9,FALSE)),"",VLOOKUP(A55,'[1]Z03 收入决算表(财决03表)'!$A$10:$K$500,9,FALSE))</f>
        <v/>
      </c>
      <c r="I55" s="73" t="str">
        <f>IF(ISERROR(VLOOKUP(A55,'[1]Z03 收入决算表(财决03表)'!$A$10:$K$500,10,FALSE)),"",VLOOKUP(A55,'[1]Z03 收入决算表(财决03表)'!$A$10:$K$500,10,FALSE))</f>
        <v/>
      </c>
      <c r="J55" s="73" t="str">
        <f>IF(ISERROR(VLOOKUP(A55,'[1]Z03 收入决算表(财决03表)'!$A$10:$K$500,11,FALSE)),"",VLOOKUP(A55,'[1]Z03 收入决算表(财决03表)'!$A$10:$K$500,11,FALSE))</f>
        <v/>
      </c>
      <c r="K55" s="71">
        <f>'[1]Z03 收入决算表(财决03表)'!A54</f>
        <v>0</v>
      </c>
      <c r="L55" s="74">
        <f>'[1]Z03 收入决算表(财决03表)'!$E54</f>
        <v>0</v>
      </c>
      <c r="M55" s="75" t="str">
        <f t="shared" si="1"/>
        <v/>
      </c>
    </row>
    <row r="56" spans="1:13" ht="22.5" customHeight="1">
      <c r="A56" s="205" t="str">
        <f t="shared" si="0"/>
        <v/>
      </c>
      <c r="B56" s="205"/>
      <c r="C56" s="192" t="str">
        <f>IF(ISERROR(VLOOKUP(A56,'[1]Z03 收入决算表(财决03表)'!$A$10:$K$500,4,FALSE)),"",VLOOKUP(A56,'[1]Z03 收入决算表(财决03表)'!$A$10:$K$500,4,FALSE))</f>
        <v/>
      </c>
      <c r="D56" s="73" t="str">
        <f>IF(ISERROR(VLOOKUP(A56,'[1]Z03 收入决算表(财决03表)'!$A$10:$K$500,5,FALSE)),"",VLOOKUP(A56,'[1]Z03 收入决算表(财决03表)'!$A$10:$K$500,5,FALSE))</f>
        <v/>
      </c>
      <c r="E56" s="73" t="str">
        <f>IF(ISERROR(VLOOKUP(A56,'[1]Z03 收入决算表(财决03表)'!$A$10:$K$500,6,FALSE)),"",VLOOKUP(A56,'[1]Z03 收入决算表(财决03表)'!$A$10:$K$500,6,FALSE))</f>
        <v/>
      </c>
      <c r="F56" s="73" t="str">
        <f>IF(ISERROR(VLOOKUP(A56,'[1]Z03 收入决算表(财决03表)'!$A$10:$K$500,7,FALSE)),"",VLOOKUP(A56,'[1]Z03 收入决算表(财决03表)'!$A$10:$K$500,7,FALSE))</f>
        <v/>
      </c>
      <c r="G56" s="73" t="str">
        <f>IF(ISERROR(VLOOKUP(A56,'[1]Z03 收入决算表(财决03表)'!$A$10:$K$500,8,FALSE)),"",VLOOKUP(A56,'[1]Z03 收入决算表(财决03表)'!$A$10:$K$500,8,FALSE))</f>
        <v/>
      </c>
      <c r="H56" s="73" t="str">
        <f>IF(ISERROR(VLOOKUP(A56,'[1]Z03 收入决算表(财决03表)'!$A$10:$K$500,9,FALSE)),"",VLOOKUP(A56,'[1]Z03 收入决算表(财决03表)'!$A$10:$K$500,9,FALSE))</f>
        <v/>
      </c>
      <c r="I56" s="73" t="str">
        <f>IF(ISERROR(VLOOKUP(A56,'[1]Z03 收入决算表(财决03表)'!$A$10:$K$500,10,FALSE)),"",VLOOKUP(A56,'[1]Z03 收入决算表(财决03表)'!$A$10:$K$500,10,FALSE))</f>
        <v/>
      </c>
      <c r="J56" s="73" t="str">
        <f>IF(ISERROR(VLOOKUP(A56,'[1]Z03 收入决算表(财决03表)'!$A$10:$K$500,11,FALSE)),"",VLOOKUP(A56,'[1]Z03 收入决算表(财决03表)'!$A$10:$K$500,11,FALSE))</f>
        <v/>
      </c>
      <c r="K56" s="71">
        <f>'[1]Z03 收入决算表(财决03表)'!A55</f>
        <v>0</v>
      </c>
      <c r="L56" s="74">
        <f>'[1]Z03 收入决算表(财决03表)'!$E55</f>
        <v>0</v>
      </c>
      <c r="M56" s="75" t="str">
        <f t="shared" si="1"/>
        <v/>
      </c>
    </row>
    <row r="57" spans="1:13" ht="22.5" customHeight="1">
      <c r="A57" s="205" t="str">
        <f t="shared" si="0"/>
        <v/>
      </c>
      <c r="B57" s="205"/>
      <c r="C57" s="192" t="str">
        <f>IF(ISERROR(VLOOKUP(A57,'[1]Z03 收入决算表(财决03表)'!$A$10:$K$500,4,FALSE)),"",VLOOKUP(A57,'[1]Z03 收入决算表(财决03表)'!$A$10:$K$500,4,FALSE))</f>
        <v/>
      </c>
      <c r="D57" s="73" t="str">
        <f>IF(ISERROR(VLOOKUP(A57,'[1]Z03 收入决算表(财决03表)'!$A$10:$K$500,5,FALSE)),"",VLOOKUP(A57,'[1]Z03 收入决算表(财决03表)'!$A$10:$K$500,5,FALSE))</f>
        <v/>
      </c>
      <c r="E57" s="73" t="str">
        <f>IF(ISERROR(VLOOKUP(A57,'[1]Z03 收入决算表(财决03表)'!$A$10:$K$500,6,FALSE)),"",VLOOKUP(A57,'[1]Z03 收入决算表(财决03表)'!$A$10:$K$500,6,FALSE))</f>
        <v/>
      </c>
      <c r="F57" s="73" t="str">
        <f>IF(ISERROR(VLOOKUP(A57,'[1]Z03 收入决算表(财决03表)'!$A$10:$K$500,7,FALSE)),"",VLOOKUP(A57,'[1]Z03 收入决算表(财决03表)'!$A$10:$K$500,7,FALSE))</f>
        <v/>
      </c>
      <c r="G57" s="73" t="str">
        <f>IF(ISERROR(VLOOKUP(A57,'[1]Z03 收入决算表(财决03表)'!$A$10:$K$500,8,FALSE)),"",VLOOKUP(A57,'[1]Z03 收入决算表(财决03表)'!$A$10:$K$500,8,FALSE))</f>
        <v/>
      </c>
      <c r="H57" s="73" t="str">
        <f>IF(ISERROR(VLOOKUP(A57,'[1]Z03 收入决算表(财决03表)'!$A$10:$K$500,9,FALSE)),"",VLOOKUP(A57,'[1]Z03 收入决算表(财决03表)'!$A$10:$K$500,9,FALSE))</f>
        <v/>
      </c>
      <c r="I57" s="73" t="str">
        <f>IF(ISERROR(VLOOKUP(A57,'[1]Z03 收入决算表(财决03表)'!$A$10:$K$500,10,FALSE)),"",VLOOKUP(A57,'[1]Z03 收入决算表(财决03表)'!$A$10:$K$500,10,FALSE))</f>
        <v/>
      </c>
      <c r="J57" s="73" t="str">
        <f>IF(ISERROR(VLOOKUP(A57,'[1]Z03 收入决算表(财决03表)'!$A$10:$K$500,11,FALSE)),"",VLOOKUP(A57,'[1]Z03 收入决算表(财决03表)'!$A$10:$K$500,11,FALSE))</f>
        <v/>
      </c>
      <c r="K57" s="71">
        <f>'[1]Z03 收入决算表(财决03表)'!A56</f>
        <v>0</v>
      </c>
      <c r="L57" s="74">
        <f>'[1]Z03 收入决算表(财决03表)'!$E56</f>
        <v>0</v>
      </c>
      <c r="M57" s="75" t="str">
        <f t="shared" si="1"/>
        <v/>
      </c>
    </row>
    <row r="58" spans="1:13" ht="22.5" customHeight="1">
      <c r="A58" s="205" t="str">
        <f t="shared" si="0"/>
        <v/>
      </c>
      <c r="B58" s="205"/>
      <c r="C58" s="192" t="str">
        <f>IF(ISERROR(VLOOKUP(A58,'[1]Z03 收入决算表(财决03表)'!$A$10:$K$500,4,FALSE)),"",VLOOKUP(A58,'[1]Z03 收入决算表(财决03表)'!$A$10:$K$500,4,FALSE))</f>
        <v/>
      </c>
      <c r="D58" s="73" t="str">
        <f>IF(ISERROR(VLOOKUP(A58,'[1]Z03 收入决算表(财决03表)'!$A$10:$K$500,5,FALSE)),"",VLOOKUP(A58,'[1]Z03 收入决算表(财决03表)'!$A$10:$K$500,5,FALSE))</f>
        <v/>
      </c>
      <c r="E58" s="73" t="str">
        <f>IF(ISERROR(VLOOKUP(A58,'[1]Z03 收入决算表(财决03表)'!$A$10:$K$500,6,FALSE)),"",VLOOKUP(A58,'[1]Z03 收入决算表(财决03表)'!$A$10:$K$500,6,FALSE))</f>
        <v/>
      </c>
      <c r="F58" s="73" t="str">
        <f>IF(ISERROR(VLOOKUP(A58,'[1]Z03 收入决算表(财决03表)'!$A$10:$K$500,7,FALSE)),"",VLOOKUP(A58,'[1]Z03 收入决算表(财决03表)'!$A$10:$K$500,7,FALSE))</f>
        <v/>
      </c>
      <c r="G58" s="73" t="str">
        <f>IF(ISERROR(VLOOKUP(A58,'[1]Z03 收入决算表(财决03表)'!$A$10:$K$500,8,FALSE)),"",VLOOKUP(A58,'[1]Z03 收入决算表(财决03表)'!$A$10:$K$500,8,FALSE))</f>
        <v/>
      </c>
      <c r="H58" s="73" t="str">
        <f>IF(ISERROR(VLOOKUP(A58,'[1]Z03 收入决算表(财决03表)'!$A$10:$K$500,9,FALSE)),"",VLOOKUP(A58,'[1]Z03 收入决算表(财决03表)'!$A$10:$K$500,9,FALSE))</f>
        <v/>
      </c>
      <c r="I58" s="73" t="str">
        <f>IF(ISERROR(VLOOKUP(A58,'[1]Z03 收入决算表(财决03表)'!$A$10:$K$500,10,FALSE)),"",VLOOKUP(A58,'[1]Z03 收入决算表(财决03表)'!$A$10:$K$500,10,FALSE))</f>
        <v/>
      </c>
      <c r="J58" s="73" t="str">
        <f>IF(ISERROR(VLOOKUP(A58,'[1]Z03 收入决算表(财决03表)'!$A$10:$K$500,11,FALSE)),"",VLOOKUP(A58,'[1]Z03 收入决算表(财决03表)'!$A$10:$K$500,11,FALSE))</f>
        <v/>
      </c>
      <c r="K58" s="71">
        <f>'[1]Z03 收入决算表(财决03表)'!A57</f>
        <v>0</v>
      </c>
      <c r="L58" s="74">
        <f>'[1]Z03 收入决算表(财决03表)'!$E57</f>
        <v>0</v>
      </c>
      <c r="M58" s="75" t="str">
        <f t="shared" si="1"/>
        <v/>
      </c>
    </row>
    <row r="59" spans="1:13" ht="22.5" customHeight="1">
      <c r="A59" s="205" t="str">
        <f t="shared" si="0"/>
        <v/>
      </c>
      <c r="B59" s="205"/>
      <c r="C59" s="192" t="str">
        <f>IF(ISERROR(VLOOKUP(A59,'[1]Z03 收入决算表(财决03表)'!$A$10:$K$500,4,FALSE)),"",VLOOKUP(A59,'[1]Z03 收入决算表(财决03表)'!$A$10:$K$500,4,FALSE))</f>
        <v/>
      </c>
      <c r="D59" s="73" t="str">
        <f>IF(ISERROR(VLOOKUP(A59,'[1]Z03 收入决算表(财决03表)'!$A$10:$K$500,5,FALSE)),"",VLOOKUP(A59,'[1]Z03 收入决算表(财决03表)'!$A$10:$K$500,5,FALSE))</f>
        <v/>
      </c>
      <c r="E59" s="73" t="str">
        <f>IF(ISERROR(VLOOKUP(A59,'[1]Z03 收入决算表(财决03表)'!$A$10:$K$500,6,FALSE)),"",VLOOKUP(A59,'[1]Z03 收入决算表(财决03表)'!$A$10:$K$500,6,FALSE))</f>
        <v/>
      </c>
      <c r="F59" s="73" t="str">
        <f>IF(ISERROR(VLOOKUP(A59,'[1]Z03 收入决算表(财决03表)'!$A$10:$K$500,7,FALSE)),"",VLOOKUP(A59,'[1]Z03 收入决算表(财决03表)'!$A$10:$K$500,7,FALSE))</f>
        <v/>
      </c>
      <c r="G59" s="73" t="str">
        <f>IF(ISERROR(VLOOKUP(A59,'[1]Z03 收入决算表(财决03表)'!$A$10:$K$500,8,FALSE)),"",VLOOKUP(A59,'[1]Z03 收入决算表(财决03表)'!$A$10:$K$500,8,FALSE))</f>
        <v/>
      </c>
      <c r="H59" s="73" t="str">
        <f>IF(ISERROR(VLOOKUP(A59,'[1]Z03 收入决算表(财决03表)'!$A$10:$K$500,9,FALSE)),"",VLOOKUP(A59,'[1]Z03 收入决算表(财决03表)'!$A$10:$K$500,9,FALSE))</f>
        <v/>
      </c>
      <c r="I59" s="73" t="str">
        <f>IF(ISERROR(VLOOKUP(A59,'[1]Z03 收入决算表(财决03表)'!$A$10:$K$500,10,FALSE)),"",VLOOKUP(A59,'[1]Z03 收入决算表(财决03表)'!$A$10:$K$500,10,FALSE))</f>
        <v/>
      </c>
      <c r="J59" s="73" t="str">
        <f>IF(ISERROR(VLOOKUP(A59,'[1]Z03 收入决算表(财决03表)'!$A$10:$K$500,11,FALSE)),"",VLOOKUP(A59,'[1]Z03 收入决算表(财决03表)'!$A$10:$K$500,11,FALSE))</f>
        <v/>
      </c>
      <c r="K59" s="71">
        <f>'[1]Z03 收入决算表(财决03表)'!A58</f>
        <v>0</v>
      </c>
      <c r="L59" s="74">
        <f>'[1]Z03 收入决算表(财决03表)'!$E58</f>
        <v>0</v>
      </c>
      <c r="M59" s="75" t="str">
        <f t="shared" si="1"/>
        <v/>
      </c>
    </row>
    <row r="60" spans="1:13" ht="22.5" customHeight="1">
      <c r="A60" s="205" t="str">
        <f t="shared" si="0"/>
        <v/>
      </c>
      <c r="B60" s="205"/>
      <c r="C60" s="192" t="str">
        <f>IF(ISERROR(VLOOKUP(A60,'[1]Z03 收入决算表(财决03表)'!$A$10:$K$500,4,FALSE)),"",VLOOKUP(A60,'[1]Z03 收入决算表(财决03表)'!$A$10:$K$500,4,FALSE))</f>
        <v/>
      </c>
      <c r="D60" s="73" t="str">
        <f>IF(ISERROR(VLOOKUP(A60,'[1]Z03 收入决算表(财决03表)'!$A$10:$K$500,5,FALSE)),"",VLOOKUP(A60,'[1]Z03 收入决算表(财决03表)'!$A$10:$K$500,5,FALSE))</f>
        <v/>
      </c>
      <c r="E60" s="73" t="str">
        <f>IF(ISERROR(VLOOKUP(A60,'[1]Z03 收入决算表(财决03表)'!$A$10:$K$500,6,FALSE)),"",VLOOKUP(A60,'[1]Z03 收入决算表(财决03表)'!$A$10:$K$500,6,FALSE))</f>
        <v/>
      </c>
      <c r="F60" s="73" t="str">
        <f>IF(ISERROR(VLOOKUP(A60,'[1]Z03 收入决算表(财决03表)'!$A$10:$K$500,7,FALSE)),"",VLOOKUP(A60,'[1]Z03 收入决算表(财决03表)'!$A$10:$K$500,7,FALSE))</f>
        <v/>
      </c>
      <c r="G60" s="73" t="str">
        <f>IF(ISERROR(VLOOKUP(A60,'[1]Z03 收入决算表(财决03表)'!$A$10:$K$500,8,FALSE)),"",VLOOKUP(A60,'[1]Z03 收入决算表(财决03表)'!$A$10:$K$500,8,FALSE))</f>
        <v/>
      </c>
      <c r="H60" s="73" t="str">
        <f>IF(ISERROR(VLOOKUP(A60,'[1]Z03 收入决算表(财决03表)'!$A$10:$K$500,9,FALSE)),"",VLOOKUP(A60,'[1]Z03 收入决算表(财决03表)'!$A$10:$K$500,9,FALSE))</f>
        <v/>
      </c>
      <c r="I60" s="73" t="str">
        <f>IF(ISERROR(VLOOKUP(A60,'[1]Z03 收入决算表(财决03表)'!$A$10:$K$500,10,FALSE)),"",VLOOKUP(A60,'[1]Z03 收入决算表(财决03表)'!$A$10:$K$500,10,FALSE))</f>
        <v/>
      </c>
      <c r="J60" s="73" t="str">
        <f>IF(ISERROR(VLOOKUP(A60,'[1]Z03 收入决算表(财决03表)'!$A$10:$K$500,11,FALSE)),"",VLOOKUP(A60,'[1]Z03 收入决算表(财决03表)'!$A$10:$K$500,11,FALSE))</f>
        <v/>
      </c>
      <c r="K60" s="71">
        <f>'[1]Z03 收入决算表(财决03表)'!A59</f>
        <v>0</v>
      </c>
      <c r="L60" s="74">
        <f>'[1]Z03 收入决算表(财决03表)'!$E59</f>
        <v>0</v>
      </c>
      <c r="M60" s="75" t="str">
        <f t="shared" si="1"/>
        <v/>
      </c>
    </row>
    <row r="61" spans="1:13" ht="22.5" customHeight="1">
      <c r="A61" s="205" t="str">
        <f t="shared" si="0"/>
        <v/>
      </c>
      <c r="B61" s="205"/>
      <c r="C61" s="192" t="str">
        <f>IF(ISERROR(VLOOKUP(A61,'[1]Z03 收入决算表(财决03表)'!$A$10:$K$500,4,FALSE)),"",VLOOKUP(A61,'[1]Z03 收入决算表(财决03表)'!$A$10:$K$500,4,FALSE))</f>
        <v/>
      </c>
      <c r="D61" s="73" t="str">
        <f>IF(ISERROR(VLOOKUP(A61,'[1]Z03 收入决算表(财决03表)'!$A$10:$K$500,5,FALSE)),"",VLOOKUP(A61,'[1]Z03 收入决算表(财决03表)'!$A$10:$K$500,5,FALSE))</f>
        <v/>
      </c>
      <c r="E61" s="73" t="str">
        <f>IF(ISERROR(VLOOKUP(A61,'[1]Z03 收入决算表(财决03表)'!$A$10:$K$500,6,FALSE)),"",VLOOKUP(A61,'[1]Z03 收入决算表(财决03表)'!$A$10:$K$500,6,FALSE))</f>
        <v/>
      </c>
      <c r="F61" s="73" t="str">
        <f>IF(ISERROR(VLOOKUP(A61,'[1]Z03 收入决算表(财决03表)'!$A$10:$K$500,7,FALSE)),"",VLOOKUP(A61,'[1]Z03 收入决算表(财决03表)'!$A$10:$K$500,7,FALSE))</f>
        <v/>
      </c>
      <c r="G61" s="73" t="str">
        <f>IF(ISERROR(VLOOKUP(A61,'[1]Z03 收入决算表(财决03表)'!$A$10:$K$500,8,FALSE)),"",VLOOKUP(A61,'[1]Z03 收入决算表(财决03表)'!$A$10:$K$500,8,FALSE))</f>
        <v/>
      </c>
      <c r="H61" s="73" t="str">
        <f>IF(ISERROR(VLOOKUP(A61,'[1]Z03 收入决算表(财决03表)'!$A$10:$K$500,9,FALSE)),"",VLOOKUP(A61,'[1]Z03 收入决算表(财决03表)'!$A$10:$K$500,9,FALSE))</f>
        <v/>
      </c>
      <c r="I61" s="73" t="str">
        <f>IF(ISERROR(VLOOKUP(A61,'[1]Z03 收入决算表(财决03表)'!$A$10:$K$500,10,FALSE)),"",VLOOKUP(A61,'[1]Z03 收入决算表(财决03表)'!$A$10:$K$500,10,FALSE))</f>
        <v/>
      </c>
      <c r="J61" s="73" t="str">
        <f>IF(ISERROR(VLOOKUP(A61,'[1]Z03 收入决算表(财决03表)'!$A$10:$K$500,11,FALSE)),"",VLOOKUP(A61,'[1]Z03 收入决算表(财决03表)'!$A$10:$K$500,11,FALSE))</f>
        <v/>
      </c>
      <c r="K61" s="71">
        <f>'[1]Z03 收入决算表(财决03表)'!A60</f>
        <v>0</v>
      </c>
      <c r="L61" s="74">
        <f>'[1]Z03 收入决算表(财决03表)'!$E60</f>
        <v>0</v>
      </c>
      <c r="M61" s="75" t="str">
        <f t="shared" si="1"/>
        <v/>
      </c>
    </row>
    <row r="62" spans="1:13" ht="22.5" customHeight="1">
      <c r="A62" s="205" t="str">
        <f t="shared" si="0"/>
        <v/>
      </c>
      <c r="B62" s="205"/>
      <c r="C62" s="192" t="str">
        <f>IF(ISERROR(VLOOKUP(A62,'[1]Z03 收入决算表(财决03表)'!$A$10:$K$500,4,FALSE)),"",VLOOKUP(A62,'[1]Z03 收入决算表(财决03表)'!$A$10:$K$500,4,FALSE))</f>
        <v/>
      </c>
      <c r="D62" s="73" t="str">
        <f>IF(ISERROR(VLOOKUP(A62,'[1]Z03 收入决算表(财决03表)'!$A$10:$K$500,5,FALSE)),"",VLOOKUP(A62,'[1]Z03 收入决算表(财决03表)'!$A$10:$K$500,5,FALSE))</f>
        <v/>
      </c>
      <c r="E62" s="73" t="str">
        <f>IF(ISERROR(VLOOKUP(A62,'[1]Z03 收入决算表(财决03表)'!$A$10:$K$500,6,FALSE)),"",VLOOKUP(A62,'[1]Z03 收入决算表(财决03表)'!$A$10:$K$500,6,FALSE))</f>
        <v/>
      </c>
      <c r="F62" s="73" t="str">
        <f>IF(ISERROR(VLOOKUP(A62,'[1]Z03 收入决算表(财决03表)'!$A$10:$K$500,7,FALSE)),"",VLOOKUP(A62,'[1]Z03 收入决算表(财决03表)'!$A$10:$K$500,7,FALSE))</f>
        <v/>
      </c>
      <c r="G62" s="73" t="str">
        <f>IF(ISERROR(VLOOKUP(A62,'[1]Z03 收入决算表(财决03表)'!$A$10:$K$500,8,FALSE)),"",VLOOKUP(A62,'[1]Z03 收入决算表(财决03表)'!$A$10:$K$500,8,FALSE))</f>
        <v/>
      </c>
      <c r="H62" s="73" t="str">
        <f>IF(ISERROR(VLOOKUP(A62,'[1]Z03 收入决算表(财决03表)'!$A$10:$K$500,9,FALSE)),"",VLOOKUP(A62,'[1]Z03 收入决算表(财决03表)'!$A$10:$K$500,9,FALSE))</f>
        <v/>
      </c>
      <c r="I62" s="73" t="str">
        <f>IF(ISERROR(VLOOKUP(A62,'[1]Z03 收入决算表(财决03表)'!$A$10:$K$500,10,FALSE)),"",VLOOKUP(A62,'[1]Z03 收入决算表(财决03表)'!$A$10:$K$500,10,FALSE))</f>
        <v/>
      </c>
      <c r="J62" s="73" t="str">
        <f>IF(ISERROR(VLOOKUP(A62,'[1]Z03 收入决算表(财决03表)'!$A$10:$K$500,11,FALSE)),"",VLOOKUP(A62,'[1]Z03 收入决算表(财决03表)'!$A$10:$K$500,11,FALSE))</f>
        <v/>
      </c>
      <c r="K62" s="71">
        <f>'[1]Z03 收入决算表(财决03表)'!A61</f>
        <v>0</v>
      </c>
      <c r="L62" s="74">
        <f>'[1]Z03 收入决算表(财决03表)'!$E61</f>
        <v>0</v>
      </c>
      <c r="M62" s="75" t="str">
        <f t="shared" si="1"/>
        <v/>
      </c>
    </row>
    <row r="63" spans="1:13" ht="22.5" customHeight="1">
      <c r="A63" s="205" t="str">
        <f t="shared" si="0"/>
        <v/>
      </c>
      <c r="B63" s="205"/>
      <c r="C63" s="192" t="str">
        <f>IF(ISERROR(VLOOKUP(A63,'[1]Z03 收入决算表(财决03表)'!$A$10:$K$500,4,FALSE)),"",VLOOKUP(A63,'[1]Z03 收入决算表(财决03表)'!$A$10:$K$500,4,FALSE))</f>
        <v/>
      </c>
      <c r="D63" s="73" t="str">
        <f>IF(ISERROR(VLOOKUP(A63,'[1]Z03 收入决算表(财决03表)'!$A$10:$K$500,5,FALSE)),"",VLOOKUP(A63,'[1]Z03 收入决算表(财决03表)'!$A$10:$K$500,5,FALSE))</f>
        <v/>
      </c>
      <c r="E63" s="73" t="str">
        <f>IF(ISERROR(VLOOKUP(A63,'[1]Z03 收入决算表(财决03表)'!$A$10:$K$500,6,FALSE)),"",VLOOKUP(A63,'[1]Z03 收入决算表(财决03表)'!$A$10:$K$500,6,FALSE))</f>
        <v/>
      </c>
      <c r="F63" s="73" t="str">
        <f>IF(ISERROR(VLOOKUP(A63,'[1]Z03 收入决算表(财决03表)'!$A$10:$K$500,7,FALSE)),"",VLOOKUP(A63,'[1]Z03 收入决算表(财决03表)'!$A$10:$K$500,7,FALSE))</f>
        <v/>
      </c>
      <c r="G63" s="73" t="str">
        <f>IF(ISERROR(VLOOKUP(A63,'[1]Z03 收入决算表(财决03表)'!$A$10:$K$500,8,FALSE)),"",VLOOKUP(A63,'[1]Z03 收入决算表(财决03表)'!$A$10:$K$500,8,FALSE))</f>
        <v/>
      </c>
      <c r="H63" s="73" t="str">
        <f>IF(ISERROR(VLOOKUP(A63,'[1]Z03 收入决算表(财决03表)'!$A$10:$K$500,9,FALSE)),"",VLOOKUP(A63,'[1]Z03 收入决算表(财决03表)'!$A$10:$K$500,9,FALSE))</f>
        <v/>
      </c>
      <c r="I63" s="73" t="str">
        <f>IF(ISERROR(VLOOKUP(A63,'[1]Z03 收入决算表(财决03表)'!$A$10:$K$500,10,FALSE)),"",VLOOKUP(A63,'[1]Z03 收入决算表(财决03表)'!$A$10:$K$500,10,FALSE))</f>
        <v/>
      </c>
      <c r="J63" s="73" t="str">
        <f>IF(ISERROR(VLOOKUP(A63,'[1]Z03 收入决算表(财决03表)'!$A$10:$K$500,11,FALSE)),"",VLOOKUP(A63,'[1]Z03 收入决算表(财决03表)'!$A$10:$K$500,11,FALSE))</f>
        <v/>
      </c>
      <c r="K63" s="71">
        <f>'[1]Z03 收入决算表(财决03表)'!A62</f>
        <v>0</v>
      </c>
      <c r="L63" s="74">
        <f>'[1]Z03 收入决算表(财决03表)'!$E62</f>
        <v>0</v>
      </c>
      <c r="M63" s="75" t="str">
        <f t="shared" si="1"/>
        <v/>
      </c>
    </row>
    <row r="64" spans="1:13" ht="22.5" customHeight="1">
      <c r="A64" s="205" t="str">
        <f t="shared" si="0"/>
        <v/>
      </c>
      <c r="B64" s="205"/>
      <c r="C64" s="192" t="str">
        <f>IF(ISERROR(VLOOKUP(A64,'[1]Z03 收入决算表(财决03表)'!$A$10:$K$500,4,FALSE)),"",VLOOKUP(A64,'[1]Z03 收入决算表(财决03表)'!$A$10:$K$500,4,FALSE))</f>
        <v/>
      </c>
      <c r="D64" s="73" t="str">
        <f>IF(ISERROR(VLOOKUP(A64,'[1]Z03 收入决算表(财决03表)'!$A$10:$K$500,5,FALSE)),"",VLOOKUP(A64,'[1]Z03 收入决算表(财决03表)'!$A$10:$K$500,5,FALSE))</f>
        <v/>
      </c>
      <c r="E64" s="73" t="str">
        <f>IF(ISERROR(VLOOKUP(A64,'[1]Z03 收入决算表(财决03表)'!$A$10:$K$500,6,FALSE)),"",VLOOKUP(A64,'[1]Z03 收入决算表(财决03表)'!$A$10:$K$500,6,FALSE))</f>
        <v/>
      </c>
      <c r="F64" s="73" t="str">
        <f>IF(ISERROR(VLOOKUP(A64,'[1]Z03 收入决算表(财决03表)'!$A$10:$K$500,7,FALSE)),"",VLOOKUP(A64,'[1]Z03 收入决算表(财决03表)'!$A$10:$K$500,7,FALSE))</f>
        <v/>
      </c>
      <c r="G64" s="73" t="str">
        <f>IF(ISERROR(VLOOKUP(A64,'[1]Z03 收入决算表(财决03表)'!$A$10:$K$500,8,FALSE)),"",VLOOKUP(A64,'[1]Z03 收入决算表(财决03表)'!$A$10:$K$500,8,FALSE))</f>
        <v/>
      </c>
      <c r="H64" s="73" t="str">
        <f>IF(ISERROR(VLOOKUP(A64,'[1]Z03 收入决算表(财决03表)'!$A$10:$K$500,9,FALSE)),"",VLOOKUP(A64,'[1]Z03 收入决算表(财决03表)'!$A$10:$K$500,9,FALSE))</f>
        <v/>
      </c>
      <c r="I64" s="73" t="str">
        <f>IF(ISERROR(VLOOKUP(A64,'[1]Z03 收入决算表(财决03表)'!$A$10:$K$500,10,FALSE)),"",VLOOKUP(A64,'[1]Z03 收入决算表(财决03表)'!$A$10:$K$500,10,FALSE))</f>
        <v/>
      </c>
      <c r="J64" s="73" t="str">
        <f>IF(ISERROR(VLOOKUP(A64,'[1]Z03 收入决算表(财决03表)'!$A$10:$K$500,11,FALSE)),"",VLOOKUP(A64,'[1]Z03 收入决算表(财决03表)'!$A$10:$K$500,11,FALSE))</f>
        <v/>
      </c>
      <c r="K64" s="71">
        <f>'[1]Z03 收入决算表(财决03表)'!A63</f>
        <v>0</v>
      </c>
      <c r="L64" s="74">
        <f>'[1]Z03 收入决算表(财决03表)'!$E63</f>
        <v>0</v>
      </c>
      <c r="M64" s="75" t="str">
        <f t="shared" si="1"/>
        <v/>
      </c>
    </row>
    <row r="65" spans="1:13" ht="22.5" customHeight="1">
      <c r="A65" s="205" t="str">
        <f t="shared" si="0"/>
        <v/>
      </c>
      <c r="B65" s="205"/>
      <c r="C65" s="192" t="str">
        <f>IF(ISERROR(VLOOKUP(A65,'[1]Z03 收入决算表(财决03表)'!$A$10:$K$500,4,FALSE)),"",VLOOKUP(A65,'[1]Z03 收入决算表(财决03表)'!$A$10:$K$500,4,FALSE))</f>
        <v/>
      </c>
      <c r="D65" s="73" t="str">
        <f>IF(ISERROR(VLOOKUP(A65,'[1]Z03 收入决算表(财决03表)'!$A$10:$K$500,5,FALSE)),"",VLOOKUP(A65,'[1]Z03 收入决算表(财决03表)'!$A$10:$K$500,5,FALSE))</f>
        <v/>
      </c>
      <c r="E65" s="73" t="str">
        <f>IF(ISERROR(VLOOKUP(A65,'[1]Z03 收入决算表(财决03表)'!$A$10:$K$500,6,FALSE)),"",VLOOKUP(A65,'[1]Z03 收入决算表(财决03表)'!$A$10:$K$500,6,FALSE))</f>
        <v/>
      </c>
      <c r="F65" s="73" t="str">
        <f>IF(ISERROR(VLOOKUP(A65,'[1]Z03 收入决算表(财决03表)'!$A$10:$K$500,7,FALSE)),"",VLOOKUP(A65,'[1]Z03 收入决算表(财决03表)'!$A$10:$K$500,7,FALSE))</f>
        <v/>
      </c>
      <c r="G65" s="73" t="str">
        <f>IF(ISERROR(VLOOKUP(A65,'[1]Z03 收入决算表(财决03表)'!$A$10:$K$500,8,FALSE)),"",VLOOKUP(A65,'[1]Z03 收入决算表(财决03表)'!$A$10:$K$500,8,FALSE))</f>
        <v/>
      </c>
      <c r="H65" s="73" t="str">
        <f>IF(ISERROR(VLOOKUP(A65,'[1]Z03 收入决算表(财决03表)'!$A$10:$K$500,9,FALSE)),"",VLOOKUP(A65,'[1]Z03 收入决算表(财决03表)'!$A$10:$K$500,9,FALSE))</f>
        <v/>
      </c>
      <c r="I65" s="73" t="str">
        <f>IF(ISERROR(VLOOKUP(A65,'[1]Z03 收入决算表(财决03表)'!$A$10:$K$500,10,FALSE)),"",VLOOKUP(A65,'[1]Z03 收入决算表(财决03表)'!$A$10:$K$500,10,FALSE))</f>
        <v/>
      </c>
      <c r="J65" s="73" t="str">
        <f>IF(ISERROR(VLOOKUP(A65,'[1]Z03 收入决算表(财决03表)'!$A$10:$K$500,11,FALSE)),"",VLOOKUP(A65,'[1]Z03 收入决算表(财决03表)'!$A$10:$K$500,11,FALSE))</f>
        <v/>
      </c>
      <c r="K65" s="71">
        <f>'[1]Z03 收入决算表(财决03表)'!A64</f>
        <v>0</v>
      </c>
      <c r="L65" s="74">
        <f>'[1]Z03 收入决算表(财决03表)'!$E64</f>
        <v>0</v>
      </c>
      <c r="M65" s="75" t="str">
        <f t="shared" si="1"/>
        <v/>
      </c>
    </row>
    <row r="66" spans="1:13" ht="22.5" customHeight="1">
      <c r="A66" s="205" t="str">
        <f t="shared" si="0"/>
        <v/>
      </c>
      <c r="B66" s="205"/>
      <c r="C66" s="192" t="str">
        <f>IF(ISERROR(VLOOKUP(A66,'[1]Z03 收入决算表(财决03表)'!$A$10:$K$500,4,FALSE)),"",VLOOKUP(A66,'[1]Z03 收入决算表(财决03表)'!$A$10:$K$500,4,FALSE))</f>
        <v/>
      </c>
      <c r="D66" s="73" t="str">
        <f>IF(ISERROR(VLOOKUP(A66,'[1]Z03 收入决算表(财决03表)'!$A$10:$K$500,5,FALSE)),"",VLOOKUP(A66,'[1]Z03 收入决算表(财决03表)'!$A$10:$K$500,5,FALSE))</f>
        <v/>
      </c>
      <c r="E66" s="73" t="str">
        <f>IF(ISERROR(VLOOKUP(A66,'[1]Z03 收入决算表(财决03表)'!$A$10:$K$500,6,FALSE)),"",VLOOKUP(A66,'[1]Z03 收入决算表(财决03表)'!$A$10:$K$500,6,FALSE))</f>
        <v/>
      </c>
      <c r="F66" s="73" t="str">
        <f>IF(ISERROR(VLOOKUP(A66,'[1]Z03 收入决算表(财决03表)'!$A$10:$K$500,7,FALSE)),"",VLOOKUP(A66,'[1]Z03 收入决算表(财决03表)'!$A$10:$K$500,7,FALSE))</f>
        <v/>
      </c>
      <c r="G66" s="73" t="str">
        <f>IF(ISERROR(VLOOKUP(A66,'[1]Z03 收入决算表(财决03表)'!$A$10:$K$500,8,FALSE)),"",VLOOKUP(A66,'[1]Z03 收入决算表(财决03表)'!$A$10:$K$500,8,FALSE))</f>
        <v/>
      </c>
      <c r="H66" s="73" t="str">
        <f>IF(ISERROR(VLOOKUP(A66,'[1]Z03 收入决算表(财决03表)'!$A$10:$K$500,9,FALSE)),"",VLOOKUP(A66,'[1]Z03 收入决算表(财决03表)'!$A$10:$K$500,9,FALSE))</f>
        <v/>
      </c>
      <c r="I66" s="73" t="str">
        <f>IF(ISERROR(VLOOKUP(A66,'[1]Z03 收入决算表(财决03表)'!$A$10:$K$500,10,FALSE)),"",VLOOKUP(A66,'[1]Z03 收入决算表(财决03表)'!$A$10:$K$500,10,FALSE))</f>
        <v/>
      </c>
      <c r="J66" s="73" t="str">
        <f>IF(ISERROR(VLOOKUP(A66,'[1]Z03 收入决算表(财决03表)'!$A$10:$K$500,11,FALSE)),"",VLOOKUP(A66,'[1]Z03 收入决算表(财决03表)'!$A$10:$K$500,11,FALSE))</f>
        <v/>
      </c>
      <c r="K66" s="71">
        <f>'[1]Z03 收入决算表(财决03表)'!A65</f>
        <v>0</v>
      </c>
      <c r="L66" s="74">
        <f>'[1]Z03 收入决算表(财决03表)'!$E65</f>
        <v>0</v>
      </c>
      <c r="M66" s="75" t="str">
        <f t="shared" si="1"/>
        <v/>
      </c>
    </row>
    <row r="67" spans="1:13" ht="22.5" customHeight="1">
      <c r="A67" s="205" t="str">
        <f t="shared" si="0"/>
        <v/>
      </c>
      <c r="B67" s="205"/>
      <c r="C67" s="192" t="str">
        <f>IF(ISERROR(VLOOKUP(A67,'[1]Z03 收入决算表(财决03表)'!$A$10:$K$500,4,FALSE)),"",VLOOKUP(A67,'[1]Z03 收入决算表(财决03表)'!$A$10:$K$500,4,FALSE))</f>
        <v/>
      </c>
      <c r="D67" s="73" t="str">
        <f>IF(ISERROR(VLOOKUP(A67,'[1]Z03 收入决算表(财决03表)'!$A$10:$K$500,5,FALSE)),"",VLOOKUP(A67,'[1]Z03 收入决算表(财决03表)'!$A$10:$K$500,5,FALSE))</f>
        <v/>
      </c>
      <c r="E67" s="73" t="str">
        <f>IF(ISERROR(VLOOKUP(A67,'[1]Z03 收入决算表(财决03表)'!$A$10:$K$500,6,FALSE)),"",VLOOKUP(A67,'[1]Z03 收入决算表(财决03表)'!$A$10:$K$500,6,FALSE))</f>
        <v/>
      </c>
      <c r="F67" s="73" t="str">
        <f>IF(ISERROR(VLOOKUP(A67,'[1]Z03 收入决算表(财决03表)'!$A$10:$K$500,7,FALSE)),"",VLOOKUP(A67,'[1]Z03 收入决算表(财决03表)'!$A$10:$K$500,7,FALSE))</f>
        <v/>
      </c>
      <c r="G67" s="73" t="str">
        <f>IF(ISERROR(VLOOKUP(A67,'[1]Z03 收入决算表(财决03表)'!$A$10:$K$500,8,FALSE)),"",VLOOKUP(A67,'[1]Z03 收入决算表(财决03表)'!$A$10:$K$500,8,FALSE))</f>
        <v/>
      </c>
      <c r="H67" s="73" t="str">
        <f>IF(ISERROR(VLOOKUP(A67,'[1]Z03 收入决算表(财决03表)'!$A$10:$K$500,9,FALSE)),"",VLOOKUP(A67,'[1]Z03 收入决算表(财决03表)'!$A$10:$K$500,9,FALSE))</f>
        <v/>
      </c>
      <c r="I67" s="73" t="str">
        <f>IF(ISERROR(VLOOKUP(A67,'[1]Z03 收入决算表(财决03表)'!$A$10:$K$500,10,FALSE)),"",VLOOKUP(A67,'[1]Z03 收入决算表(财决03表)'!$A$10:$K$500,10,FALSE))</f>
        <v/>
      </c>
      <c r="J67" s="73" t="str">
        <f>IF(ISERROR(VLOOKUP(A67,'[1]Z03 收入决算表(财决03表)'!$A$10:$K$500,11,FALSE)),"",VLOOKUP(A67,'[1]Z03 收入决算表(财决03表)'!$A$10:$K$500,11,FALSE))</f>
        <v/>
      </c>
      <c r="K67" s="71">
        <f>'[1]Z03 收入决算表(财决03表)'!A66</f>
        <v>0</v>
      </c>
      <c r="L67" s="74">
        <f>'[1]Z03 收入决算表(财决03表)'!$E66</f>
        <v>0</v>
      </c>
      <c r="M67" s="75" t="str">
        <f t="shared" si="1"/>
        <v/>
      </c>
    </row>
    <row r="68" spans="1:13" ht="22.5" customHeight="1">
      <c r="A68" s="205" t="str">
        <f t="shared" si="0"/>
        <v/>
      </c>
      <c r="B68" s="205"/>
      <c r="C68" s="192" t="str">
        <f>IF(ISERROR(VLOOKUP(A68,'[1]Z03 收入决算表(财决03表)'!$A$10:$K$500,4,FALSE)),"",VLOOKUP(A68,'[1]Z03 收入决算表(财决03表)'!$A$10:$K$500,4,FALSE))</f>
        <v/>
      </c>
      <c r="D68" s="73" t="str">
        <f>IF(ISERROR(VLOOKUP(A68,'[1]Z03 收入决算表(财决03表)'!$A$10:$K$500,5,FALSE)),"",VLOOKUP(A68,'[1]Z03 收入决算表(财决03表)'!$A$10:$K$500,5,FALSE))</f>
        <v/>
      </c>
      <c r="E68" s="73" t="str">
        <f>IF(ISERROR(VLOOKUP(A68,'[1]Z03 收入决算表(财决03表)'!$A$10:$K$500,6,FALSE)),"",VLOOKUP(A68,'[1]Z03 收入决算表(财决03表)'!$A$10:$K$500,6,FALSE))</f>
        <v/>
      </c>
      <c r="F68" s="73" t="str">
        <f>IF(ISERROR(VLOOKUP(A68,'[1]Z03 收入决算表(财决03表)'!$A$10:$K$500,7,FALSE)),"",VLOOKUP(A68,'[1]Z03 收入决算表(财决03表)'!$A$10:$K$500,7,FALSE))</f>
        <v/>
      </c>
      <c r="G68" s="73" t="str">
        <f>IF(ISERROR(VLOOKUP(A68,'[1]Z03 收入决算表(财决03表)'!$A$10:$K$500,8,FALSE)),"",VLOOKUP(A68,'[1]Z03 收入决算表(财决03表)'!$A$10:$K$500,8,FALSE))</f>
        <v/>
      </c>
      <c r="H68" s="73" t="str">
        <f>IF(ISERROR(VLOOKUP(A68,'[1]Z03 收入决算表(财决03表)'!$A$10:$K$500,9,FALSE)),"",VLOOKUP(A68,'[1]Z03 收入决算表(财决03表)'!$A$10:$K$500,9,FALSE))</f>
        <v/>
      </c>
      <c r="I68" s="73" t="str">
        <f>IF(ISERROR(VLOOKUP(A68,'[1]Z03 收入决算表(财决03表)'!$A$10:$K$500,10,FALSE)),"",VLOOKUP(A68,'[1]Z03 收入决算表(财决03表)'!$A$10:$K$500,10,FALSE))</f>
        <v/>
      </c>
      <c r="J68" s="73" t="str">
        <f>IF(ISERROR(VLOOKUP(A68,'[1]Z03 收入决算表(财决03表)'!$A$10:$K$500,11,FALSE)),"",VLOOKUP(A68,'[1]Z03 收入决算表(财决03表)'!$A$10:$K$500,11,FALSE))</f>
        <v/>
      </c>
      <c r="K68" s="71">
        <f>'[1]Z03 收入决算表(财决03表)'!A67</f>
        <v>0</v>
      </c>
      <c r="L68" s="74">
        <f>'[1]Z03 收入决算表(财决03表)'!$E67</f>
        <v>0</v>
      </c>
      <c r="M68" s="75" t="str">
        <f t="shared" si="1"/>
        <v/>
      </c>
    </row>
    <row r="69" spans="1:13" ht="22.5" customHeight="1">
      <c r="A69" s="205" t="str">
        <f t="shared" si="0"/>
        <v/>
      </c>
      <c r="B69" s="205"/>
      <c r="C69" s="192" t="str">
        <f>IF(ISERROR(VLOOKUP(A69,'[1]Z03 收入决算表(财决03表)'!$A$10:$K$500,4,FALSE)),"",VLOOKUP(A69,'[1]Z03 收入决算表(财决03表)'!$A$10:$K$500,4,FALSE))</f>
        <v/>
      </c>
      <c r="D69" s="73" t="str">
        <f>IF(ISERROR(VLOOKUP(A69,'[1]Z03 收入决算表(财决03表)'!$A$10:$K$500,5,FALSE)),"",VLOOKUP(A69,'[1]Z03 收入决算表(财决03表)'!$A$10:$K$500,5,FALSE))</f>
        <v/>
      </c>
      <c r="E69" s="73" t="str">
        <f>IF(ISERROR(VLOOKUP(A69,'[1]Z03 收入决算表(财决03表)'!$A$10:$K$500,6,FALSE)),"",VLOOKUP(A69,'[1]Z03 收入决算表(财决03表)'!$A$10:$K$500,6,FALSE))</f>
        <v/>
      </c>
      <c r="F69" s="73" t="str">
        <f>IF(ISERROR(VLOOKUP(A69,'[1]Z03 收入决算表(财决03表)'!$A$10:$K$500,7,FALSE)),"",VLOOKUP(A69,'[1]Z03 收入决算表(财决03表)'!$A$10:$K$500,7,FALSE))</f>
        <v/>
      </c>
      <c r="G69" s="73" t="str">
        <f>IF(ISERROR(VLOOKUP(A69,'[1]Z03 收入决算表(财决03表)'!$A$10:$K$500,8,FALSE)),"",VLOOKUP(A69,'[1]Z03 收入决算表(财决03表)'!$A$10:$K$500,8,FALSE))</f>
        <v/>
      </c>
      <c r="H69" s="73" t="str">
        <f>IF(ISERROR(VLOOKUP(A69,'[1]Z03 收入决算表(财决03表)'!$A$10:$K$500,9,FALSE)),"",VLOOKUP(A69,'[1]Z03 收入决算表(财决03表)'!$A$10:$K$500,9,FALSE))</f>
        <v/>
      </c>
      <c r="I69" s="73" t="str">
        <f>IF(ISERROR(VLOOKUP(A69,'[1]Z03 收入决算表(财决03表)'!$A$10:$K$500,10,FALSE)),"",VLOOKUP(A69,'[1]Z03 收入决算表(财决03表)'!$A$10:$K$500,10,FALSE))</f>
        <v/>
      </c>
      <c r="J69" s="73" t="str">
        <f>IF(ISERROR(VLOOKUP(A69,'[1]Z03 收入决算表(财决03表)'!$A$10:$K$500,11,FALSE)),"",VLOOKUP(A69,'[1]Z03 收入决算表(财决03表)'!$A$10:$K$500,11,FALSE))</f>
        <v/>
      </c>
      <c r="K69" s="71">
        <f>'[1]Z03 收入决算表(财决03表)'!A68</f>
        <v>0</v>
      </c>
      <c r="L69" s="74">
        <f>'[1]Z03 收入决算表(财决03表)'!$E68</f>
        <v>0</v>
      </c>
      <c r="M69" s="75" t="str">
        <f t="shared" si="1"/>
        <v/>
      </c>
    </row>
    <row r="70" spans="1:13" ht="22.5" customHeight="1">
      <c r="A70" s="205" t="str">
        <f t="shared" si="0"/>
        <v/>
      </c>
      <c r="B70" s="205"/>
      <c r="C70" s="192" t="str">
        <f>IF(ISERROR(VLOOKUP(A70,'[1]Z03 收入决算表(财决03表)'!$A$10:$K$500,4,FALSE)),"",VLOOKUP(A70,'[1]Z03 收入决算表(财决03表)'!$A$10:$K$500,4,FALSE))</f>
        <v/>
      </c>
      <c r="D70" s="73" t="str">
        <f>IF(ISERROR(VLOOKUP(A70,'[1]Z03 收入决算表(财决03表)'!$A$10:$K$500,5,FALSE)),"",VLOOKUP(A70,'[1]Z03 收入决算表(财决03表)'!$A$10:$K$500,5,FALSE))</f>
        <v/>
      </c>
      <c r="E70" s="73" t="str">
        <f>IF(ISERROR(VLOOKUP(A70,'[1]Z03 收入决算表(财决03表)'!$A$10:$K$500,6,FALSE)),"",VLOOKUP(A70,'[1]Z03 收入决算表(财决03表)'!$A$10:$K$500,6,FALSE))</f>
        <v/>
      </c>
      <c r="F70" s="73" t="str">
        <f>IF(ISERROR(VLOOKUP(A70,'[1]Z03 收入决算表(财决03表)'!$A$10:$K$500,7,FALSE)),"",VLOOKUP(A70,'[1]Z03 收入决算表(财决03表)'!$A$10:$K$500,7,FALSE))</f>
        <v/>
      </c>
      <c r="G70" s="73" t="str">
        <f>IF(ISERROR(VLOOKUP(A70,'[1]Z03 收入决算表(财决03表)'!$A$10:$K$500,8,FALSE)),"",VLOOKUP(A70,'[1]Z03 收入决算表(财决03表)'!$A$10:$K$500,8,FALSE))</f>
        <v/>
      </c>
      <c r="H70" s="73" t="str">
        <f>IF(ISERROR(VLOOKUP(A70,'[1]Z03 收入决算表(财决03表)'!$A$10:$K$500,9,FALSE)),"",VLOOKUP(A70,'[1]Z03 收入决算表(财决03表)'!$A$10:$K$500,9,FALSE))</f>
        <v/>
      </c>
      <c r="I70" s="73" t="str">
        <f>IF(ISERROR(VLOOKUP(A70,'[1]Z03 收入决算表(财决03表)'!$A$10:$K$500,10,FALSE)),"",VLOOKUP(A70,'[1]Z03 收入决算表(财决03表)'!$A$10:$K$500,10,FALSE))</f>
        <v/>
      </c>
      <c r="J70" s="73" t="str">
        <f>IF(ISERROR(VLOOKUP(A70,'[1]Z03 收入决算表(财决03表)'!$A$10:$K$500,11,FALSE)),"",VLOOKUP(A70,'[1]Z03 收入决算表(财决03表)'!$A$10:$K$500,11,FALSE))</f>
        <v/>
      </c>
      <c r="K70" s="71">
        <f>'[1]Z03 收入决算表(财决03表)'!A69</f>
        <v>0</v>
      </c>
      <c r="L70" s="74">
        <f>'[1]Z03 收入决算表(财决03表)'!$E69</f>
        <v>0</v>
      </c>
      <c r="M70" s="75" t="str">
        <f t="shared" si="1"/>
        <v/>
      </c>
    </row>
    <row r="71" spans="1:13" ht="22.5" customHeight="1">
      <c r="A71" s="205" t="str">
        <f t="shared" si="0"/>
        <v/>
      </c>
      <c r="B71" s="205"/>
      <c r="C71" s="192" t="str">
        <f>IF(ISERROR(VLOOKUP(A71,'[1]Z03 收入决算表(财决03表)'!$A$10:$K$500,4,FALSE)),"",VLOOKUP(A71,'[1]Z03 收入决算表(财决03表)'!$A$10:$K$500,4,FALSE))</f>
        <v/>
      </c>
      <c r="D71" s="73" t="str">
        <f>IF(ISERROR(VLOOKUP(A71,'[1]Z03 收入决算表(财决03表)'!$A$10:$K$500,5,FALSE)),"",VLOOKUP(A71,'[1]Z03 收入决算表(财决03表)'!$A$10:$K$500,5,FALSE))</f>
        <v/>
      </c>
      <c r="E71" s="73" t="str">
        <f>IF(ISERROR(VLOOKUP(A71,'[1]Z03 收入决算表(财决03表)'!$A$10:$K$500,6,FALSE)),"",VLOOKUP(A71,'[1]Z03 收入决算表(财决03表)'!$A$10:$K$500,6,FALSE))</f>
        <v/>
      </c>
      <c r="F71" s="73" t="str">
        <f>IF(ISERROR(VLOOKUP(A71,'[1]Z03 收入决算表(财决03表)'!$A$10:$K$500,7,FALSE)),"",VLOOKUP(A71,'[1]Z03 收入决算表(财决03表)'!$A$10:$K$500,7,FALSE))</f>
        <v/>
      </c>
      <c r="G71" s="73" t="str">
        <f>IF(ISERROR(VLOOKUP(A71,'[1]Z03 收入决算表(财决03表)'!$A$10:$K$500,8,FALSE)),"",VLOOKUP(A71,'[1]Z03 收入决算表(财决03表)'!$A$10:$K$500,8,FALSE))</f>
        <v/>
      </c>
      <c r="H71" s="73" t="str">
        <f>IF(ISERROR(VLOOKUP(A71,'[1]Z03 收入决算表(财决03表)'!$A$10:$K$500,9,FALSE)),"",VLOOKUP(A71,'[1]Z03 收入决算表(财决03表)'!$A$10:$K$500,9,FALSE))</f>
        <v/>
      </c>
      <c r="I71" s="73" t="str">
        <f>IF(ISERROR(VLOOKUP(A71,'[1]Z03 收入决算表(财决03表)'!$A$10:$K$500,10,FALSE)),"",VLOOKUP(A71,'[1]Z03 收入决算表(财决03表)'!$A$10:$K$500,10,FALSE))</f>
        <v/>
      </c>
      <c r="J71" s="73" t="str">
        <f>IF(ISERROR(VLOOKUP(A71,'[1]Z03 收入决算表(财决03表)'!$A$10:$K$500,11,FALSE)),"",VLOOKUP(A71,'[1]Z03 收入决算表(财决03表)'!$A$10:$K$500,11,FALSE))</f>
        <v/>
      </c>
      <c r="K71" s="71">
        <f>'[1]Z03 收入决算表(财决03表)'!A70</f>
        <v>0</v>
      </c>
      <c r="L71" s="74">
        <f>'[1]Z03 收入决算表(财决03表)'!$E70</f>
        <v>0</v>
      </c>
      <c r="M71" s="75" t="str">
        <f t="shared" si="1"/>
        <v/>
      </c>
    </row>
    <row r="72" spans="1:13" ht="22.5" customHeight="1">
      <c r="A72" s="205" t="str">
        <f t="shared" si="0"/>
        <v/>
      </c>
      <c r="B72" s="205"/>
      <c r="C72" s="192" t="str">
        <f>IF(ISERROR(VLOOKUP(A72,'[1]Z03 收入决算表(财决03表)'!$A$10:$K$500,4,FALSE)),"",VLOOKUP(A72,'[1]Z03 收入决算表(财决03表)'!$A$10:$K$500,4,FALSE))</f>
        <v/>
      </c>
      <c r="D72" s="73" t="str">
        <f>IF(ISERROR(VLOOKUP(A72,'[1]Z03 收入决算表(财决03表)'!$A$10:$K$500,5,FALSE)),"",VLOOKUP(A72,'[1]Z03 收入决算表(财决03表)'!$A$10:$K$500,5,FALSE))</f>
        <v/>
      </c>
      <c r="E72" s="73" t="str">
        <f>IF(ISERROR(VLOOKUP(A72,'[1]Z03 收入决算表(财决03表)'!$A$10:$K$500,6,FALSE)),"",VLOOKUP(A72,'[1]Z03 收入决算表(财决03表)'!$A$10:$K$500,6,FALSE))</f>
        <v/>
      </c>
      <c r="F72" s="73" t="str">
        <f>IF(ISERROR(VLOOKUP(A72,'[1]Z03 收入决算表(财决03表)'!$A$10:$K$500,7,FALSE)),"",VLOOKUP(A72,'[1]Z03 收入决算表(财决03表)'!$A$10:$K$500,7,FALSE))</f>
        <v/>
      </c>
      <c r="G72" s="73" t="str">
        <f>IF(ISERROR(VLOOKUP(A72,'[1]Z03 收入决算表(财决03表)'!$A$10:$K$500,8,FALSE)),"",VLOOKUP(A72,'[1]Z03 收入决算表(财决03表)'!$A$10:$K$500,8,FALSE))</f>
        <v/>
      </c>
      <c r="H72" s="73" t="str">
        <f>IF(ISERROR(VLOOKUP(A72,'[1]Z03 收入决算表(财决03表)'!$A$10:$K$500,9,FALSE)),"",VLOOKUP(A72,'[1]Z03 收入决算表(财决03表)'!$A$10:$K$500,9,FALSE))</f>
        <v/>
      </c>
      <c r="I72" s="73" t="str">
        <f>IF(ISERROR(VLOOKUP(A72,'[1]Z03 收入决算表(财决03表)'!$A$10:$K$500,10,FALSE)),"",VLOOKUP(A72,'[1]Z03 收入决算表(财决03表)'!$A$10:$K$500,10,FALSE))</f>
        <v/>
      </c>
      <c r="J72" s="73" t="str">
        <f>IF(ISERROR(VLOOKUP(A72,'[1]Z03 收入决算表(财决03表)'!$A$10:$K$500,11,FALSE)),"",VLOOKUP(A72,'[1]Z03 收入决算表(财决03表)'!$A$10:$K$500,11,FALSE))</f>
        <v/>
      </c>
      <c r="K72" s="71">
        <f>'[1]Z03 收入决算表(财决03表)'!A71</f>
        <v>0</v>
      </c>
      <c r="L72" s="74">
        <f>'[1]Z03 收入决算表(财决03表)'!$E71</f>
        <v>0</v>
      </c>
      <c r="M72" s="75" t="str">
        <f t="shared" si="1"/>
        <v/>
      </c>
    </row>
    <row r="73" spans="1:13" ht="22.5" customHeight="1">
      <c r="A73" s="205" t="str">
        <f t="shared" si="0"/>
        <v/>
      </c>
      <c r="B73" s="205"/>
      <c r="C73" s="192" t="str">
        <f>IF(ISERROR(VLOOKUP(A73,'[1]Z03 收入决算表(财决03表)'!$A$10:$K$500,4,FALSE)),"",VLOOKUP(A73,'[1]Z03 收入决算表(财决03表)'!$A$10:$K$500,4,FALSE))</f>
        <v/>
      </c>
      <c r="D73" s="73" t="str">
        <f>IF(ISERROR(VLOOKUP(A73,'[1]Z03 收入决算表(财决03表)'!$A$10:$K$500,5,FALSE)),"",VLOOKUP(A73,'[1]Z03 收入决算表(财决03表)'!$A$10:$K$500,5,FALSE))</f>
        <v/>
      </c>
      <c r="E73" s="73" t="str">
        <f>IF(ISERROR(VLOOKUP(A73,'[1]Z03 收入决算表(财决03表)'!$A$10:$K$500,6,FALSE)),"",VLOOKUP(A73,'[1]Z03 收入决算表(财决03表)'!$A$10:$K$500,6,FALSE))</f>
        <v/>
      </c>
      <c r="F73" s="73" t="str">
        <f>IF(ISERROR(VLOOKUP(A73,'[1]Z03 收入决算表(财决03表)'!$A$10:$K$500,7,FALSE)),"",VLOOKUP(A73,'[1]Z03 收入决算表(财决03表)'!$A$10:$K$500,7,FALSE))</f>
        <v/>
      </c>
      <c r="G73" s="73" t="str">
        <f>IF(ISERROR(VLOOKUP(A73,'[1]Z03 收入决算表(财决03表)'!$A$10:$K$500,8,FALSE)),"",VLOOKUP(A73,'[1]Z03 收入决算表(财决03表)'!$A$10:$K$500,8,FALSE))</f>
        <v/>
      </c>
      <c r="H73" s="73" t="str">
        <f>IF(ISERROR(VLOOKUP(A73,'[1]Z03 收入决算表(财决03表)'!$A$10:$K$500,9,FALSE)),"",VLOOKUP(A73,'[1]Z03 收入决算表(财决03表)'!$A$10:$K$500,9,FALSE))</f>
        <v/>
      </c>
      <c r="I73" s="73" t="str">
        <f>IF(ISERROR(VLOOKUP(A73,'[1]Z03 收入决算表(财决03表)'!$A$10:$K$500,10,FALSE)),"",VLOOKUP(A73,'[1]Z03 收入决算表(财决03表)'!$A$10:$K$500,10,FALSE))</f>
        <v/>
      </c>
      <c r="J73" s="73" t="str">
        <f>IF(ISERROR(VLOOKUP(A73,'[1]Z03 收入决算表(财决03表)'!$A$10:$K$500,11,FALSE)),"",VLOOKUP(A73,'[1]Z03 收入决算表(财决03表)'!$A$10:$K$500,11,FALSE))</f>
        <v/>
      </c>
      <c r="K73" s="71">
        <f>'[1]Z03 收入决算表(财决03表)'!A72</f>
        <v>0</v>
      </c>
      <c r="L73" s="74">
        <f>'[1]Z03 收入决算表(财决03表)'!$E72</f>
        <v>0</v>
      </c>
      <c r="M73" s="75" t="str">
        <f t="shared" si="1"/>
        <v/>
      </c>
    </row>
    <row r="74" spans="1:13" ht="22.5" customHeight="1">
      <c r="A74" s="205" t="str">
        <f t="shared" si="0"/>
        <v/>
      </c>
      <c r="B74" s="205"/>
      <c r="C74" s="192" t="str">
        <f>IF(ISERROR(VLOOKUP(A74,'[1]Z03 收入决算表(财决03表)'!$A$10:$K$500,4,FALSE)),"",VLOOKUP(A74,'[1]Z03 收入决算表(财决03表)'!$A$10:$K$500,4,FALSE))</f>
        <v/>
      </c>
      <c r="D74" s="73" t="str">
        <f>IF(ISERROR(VLOOKUP(A74,'[1]Z03 收入决算表(财决03表)'!$A$10:$K$500,5,FALSE)),"",VLOOKUP(A74,'[1]Z03 收入决算表(财决03表)'!$A$10:$K$500,5,FALSE))</f>
        <v/>
      </c>
      <c r="E74" s="73" t="str">
        <f>IF(ISERROR(VLOOKUP(A74,'[1]Z03 收入决算表(财决03表)'!$A$10:$K$500,6,FALSE)),"",VLOOKUP(A74,'[1]Z03 收入决算表(财决03表)'!$A$10:$K$500,6,FALSE))</f>
        <v/>
      </c>
      <c r="F74" s="73" t="str">
        <f>IF(ISERROR(VLOOKUP(A74,'[1]Z03 收入决算表(财决03表)'!$A$10:$K$500,7,FALSE)),"",VLOOKUP(A74,'[1]Z03 收入决算表(财决03表)'!$A$10:$K$500,7,FALSE))</f>
        <v/>
      </c>
      <c r="G74" s="73" t="str">
        <f>IF(ISERROR(VLOOKUP(A74,'[1]Z03 收入决算表(财决03表)'!$A$10:$K$500,8,FALSE)),"",VLOOKUP(A74,'[1]Z03 收入决算表(财决03表)'!$A$10:$K$500,8,FALSE))</f>
        <v/>
      </c>
      <c r="H74" s="73" t="str">
        <f>IF(ISERROR(VLOOKUP(A74,'[1]Z03 收入决算表(财决03表)'!$A$10:$K$500,9,FALSE)),"",VLOOKUP(A74,'[1]Z03 收入决算表(财决03表)'!$A$10:$K$500,9,FALSE))</f>
        <v/>
      </c>
      <c r="I74" s="73" t="str">
        <f>IF(ISERROR(VLOOKUP(A74,'[1]Z03 收入决算表(财决03表)'!$A$10:$K$500,10,FALSE)),"",VLOOKUP(A74,'[1]Z03 收入决算表(财决03表)'!$A$10:$K$500,10,FALSE))</f>
        <v/>
      </c>
      <c r="J74" s="73" t="str">
        <f>IF(ISERROR(VLOOKUP(A74,'[1]Z03 收入决算表(财决03表)'!$A$10:$K$500,11,FALSE)),"",VLOOKUP(A74,'[1]Z03 收入决算表(财决03表)'!$A$10:$K$500,11,FALSE))</f>
        <v/>
      </c>
      <c r="K74" s="71">
        <f>'[1]Z03 收入决算表(财决03表)'!A73</f>
        <v>0</v>
      </c>
      <c r="L74" s="74">
        <f>'[1]Z03 收入决算表(财决03表)'!$E73</f>
        <v>0</v>
      </c>
      <c r="M74" s="75" t="str">
        <f t="shared" si="1"/>
        <v/>
      </c>
    </row>
    <row r="75" spans="1:13" ht="22.5" customHeight="1">
      <c r="A75" s="205" t="str">
        <f t="shared" si="0"/>
        <v/>
      </c>
      <c r="B75" s="205"/>
      <c r="C75" s="192" t="str">
        <f>IF(ISERROR(VLOOKUP(A75,'[1]Z03 收入决算表(财决03表)'!$A$10:$K$500,4,FALSE)),"",VLOOKUP(A75,'[1]Z03 收入决算表(财决03表)'!$A$10:$K$500,4,FALSE))</f>
        <v/>
      </c>
      <c r="D75" s="73" t="str">
        <f>IF(ISERROR(VLOOKUP(A75,'[1]Z03 收入决算表(财决03表)'!$A$10:$K$500,5,FALSE)),"",VLOOKUP(A75,'[1]Z03 收入决算表(财决03表)'!$A$10:$K$500,5,FALSE))</f>
        <v/>
      </c>
      <c r="E75" s="73" t="str">
        <f>IF(ISERROR(VLOOKUP(A75,'[1]Z03 收入决算表(财决03表)'!$A$10:$K$500,6,FALSE)),"",VLOOKUP(A75,'[1]Z03 收入决算表(财决03表)'!$A$10:$K$500,6,FALSE))</f>
        <v/>
      </c>
      <c r="F75" s="73" t="str">
        <f>IF(ISERROR(VLOOKUP(A75,'[1]Z03 收入决算表(财决03表)'!$A$10:$K$500,7,FALSE)),"",VLOOKUP(A75,'[1]Z03 收入决算表(财决03表)'!$A$10:$K$500,7,FALSE))</f>
        <v/>
      </c>
      <c r="G75" s="73" t="str">
        <f>IF(ISERROR(VLOOKUP(A75,'[1]Z03 收入决算表(财决03表)'!$A$10:$K$500,8,FALSE)),"",VLOOKUP(A75,'[1]Z03 收入决算表(财决03表)'!$A$10:$K$500,8,FALSE))</f>
        <v/>
      </c>
      <c r="H75" s="73" t="str">
        <f>IF(ISERROR(VLOOKUP(A75,'[1]Z03 收入决算表(财决03表)'!$A$10:$K$500,9,FALSE)),"",VLOOKUP(A75,'[1]Z03 收入决算表(财决03表)'!$A$10:$K$500,9,FALSE))</f>
        <v/>
      </c>
      <c r="I75" s="73" t="str">
        <f>IF(ISERROR(VLOOKUP(A75,'[1]Z03 收入决算表(财决03表)'!$A$10:$K$500,10,FALSE)),"",VLOOKUP(A75,'[1]Z03 收入决算表(财决03表)'!$A$10:$K$500,10,FALSE))</f>
        <v/>
      </c>
      <c r="J75" s="73" t="str">
        <f>IF(ISERROR(VLOOKUP(A75,'[1]Z03 收入决算表(财决03表)'!$A$10:$K$500,11,FALSE)),"",VLOOKUP(A75,'[1]Z03 收入决算表(财决03表)'!$A$10:$K$500,11,FALSE))</f>
        <v/>
      </c>
      <c r="K75" s="71">
        <f>'[1]Z03 收入决算表(财决03表)'!A74</f>
        <v>0</v>
      </c>
      <c r="L75" s="74">
        <f>'[1]Z03 收入决算表(财决03表)'!$E74</f>
        <v>0</v>
      </c>
      <c r="M75" s="75" t="str">
        <f t="shared" si="1"/>
        <v/>
      </c>
    </row>
    <row r="76" spans="1:13" ht="22.5" customHeight="1">
      <c r="A76" s="205" t="str">
        <f t="shared" ref="A76:A139" si="2">IF(K76&gt;0,K76,"")</f>
        <v/>
      </c>
      <c r="B76" s="205"/>
      <c r="C76" s="192" t="str">
        <f>IF(ISERROR(VLOOKUP(A76,'[1]Z03 收入决算表(财决03表)'!$A$10:$K$500,4,FALSE)),"",VLOOKUP(A76,'[1]Z03 收入决算表(财决03表)'!$A$10:$K$500,4,FALSE))</f>
        <v/>
      </c>
      <c r="D76" s="73" t="str">
        <f>IF(ISERROR(VLOOKUP(A76,'[1]Z03 收入决算表(财决03表)'!$A$10:$K$500,5,FALSE)),"",VLOOKUP(A76,'[1]Z03 收入决算表(财决03表)'!$A$10:$K$500,5,FALSE))</f>
        <v/>
      </c>
      <c r="E76" s="73" t="str">
        <f>IF(ISERROR(VLOOKUP(A76,'[1]Z03 收入决算表(财决03表)'!$A$10:$K$500,6,FALSE)),"",VLOOKUP(A76,'[1]Z03 收入决算表(财决03表)'!$A$10:$K$500,6,FALSE))</f>
        <v/>
      </c>
      <c r="F76" s="73" t="str">
        <f>IF(ISERROR(VLOOKUP(A76,'[1]Z03 收入决算表(财决03表)'!$A$10:$K$500,7,FALSE)),"",VLOOKUP(A76,'[1]Z03 收入决算表(财决03表)'!$A$10:$K$500,7,FALSE))</f>
        <v/>
      </c>
      <c r="G76" s="73" t="str">
        <f>IF(ISERROR(VLOOKUP(A76,'[1]Z03 收入决算表(财决03表)'!$A$10:$K$500,8,FALSE)),"",VLOOKUP(A76,'[1]Z03 收入决算表(财决03表)'!$A$10:$K$500,8,FALSE))</f>
        <v/>
      </c>
      <c r="H76" s="73" t="str">
        <f>IF(ISERROR(VLOOKUP(A76,'[1]Z03 收入决算表(财决03表)'!$A$10:$K$500,9,FALSE)),"",VLOOKUP(A76,'[1]Z03 收入决算表(财决03表)'!$A$10:$K$500,9,FALSE))</f>
        <v/>
      </c>
      <c r="I76" s="73" t="str">
        <f>IF(ISERROR(VLOOKUP(A76,'[1]Z03 收入决算表(财决03表)'!$A$10:$K$500,10,FALSE)),"",VLOOKUP(A76,'[1]Z03 收入决算表(财决03表)'!$A$10:$K$500,10,FALSE))</f>
        <v/>
      </c>
      <c r="J76" s="73" t="str">
        <f>IF(ISERROR(VLOOKUP(A76,'[1]Z03 收入决算表(财决03表)'!$A$10:$K$500,11,FALSE)),"",VLOOKUP(A76,'[1]Z03 收入决算表(财决03表)'!$A$10:$K$500,11,FALSE))</f>
        <v/>
      </c>
      <c r="K76" s="71">
        <f>'[1]Z03 收入决算表(财决03表)'!A75</f>
        <v>0</v>
      </c>
      <c r="L76" s="74">
        <f>'[1]Z03 收入决算表(财决03表)'!$E75</f>
        <v>0</v>
      </c>
      <c r="M76" s="75" t="str">
        <f t="shared" ref="M76:M139" si="3">IF(C76&lt;&gt;"",ROW(),"")</f>
        <v/>
      </c>
    </row>
    <row r="77" spans="1:13" ht="22.5" customHeight="1">
      <c r="A77" s="205" t="str">
        <f t="shared" si="2"/>
        <v/>
      </c>
      <c r="B77" s="205"/>
      <c r="C77" s="192" t="str">
        <f>IF(ISERROR(VLOOKUP(A77,'[1]Z03 收入决算表(财决03表)'!$A$10:$K$500,4,FALSE)),"",VLOOKUP(A77,'[1]Z03 收入决算表(财决03表)'!$A$10:$K$500,4,FALSE))</f>
        <v/>
      </c>
      <c r="D77" s="73" t="str">
        <f>IF(ISERROR(VLOOKUP(A77,'[1]Z03 收入决算表(财决03表)'!$A$10:$K$500,5,FALSE)),"",VLOOKUP(A77,'[1]Z03 收入决算表(财决03表)'!$A$10:$K$500,5,FALSE))</f>
        <v/>
      </c>
      <c r="E77" s="73" t="str">
        <f>IF(ISERROR(VLOOKUP(A77,'[1]Z03 收入决算表(财决03表)'!$A$10:$K$500,6,FALSE)),"",VLOOKUP(A77,'[1]Z03 收入决算表(财决03表)'!$A$10:$K$500,6,FALSE))</f>
        <v/>
      </c>
      <c r="F77" s="73" t="str">
        <f>IF(ISERROR(VLOOKUP(A77,'[1]Z03 收入决算表(财决03表)'!$A$10:$K$500,7,FALSE)),"",VLOOKUP(A77,'[1]Z03 收入决算表(财决03表)'!$A$10:$K$500,7,FALSE))</f>
        <v/>
      </c>
      <c r="G77" s="73" t="str">
        <f>IF(ISERROR(VLOOKUP(A77,'[1]Z03 收入决算表(财决03表)'!$A$10:$K$500,8,FALSE)),"",VLOOKUP(A77,'[1]Z03 收入决算表(财决03表)'!$A$10:$K$500,8,FALSE))</f>
        <v/>
      </c>
      <c r="H77" s="73" t="str">
        <f>IF(ISERROR(VLOOKUP(A77,'[1]Z03 收入决算表(财决03表)'!$A$10:$K$500,9,FALSE)),"",VLOOKUP(A77,'[1]Z03 收入决算表(财决03表)'!$A$10:$K$500,9,FALSE))</f>
        <v/>
      </c>
      <c r="I77" s="73" t="str">
        <f>IF(ISERROR(VLOOKUP(A77,'[1]Z03 收入决算表(财决03表)'!$A$10:$K$500,10,FALSE)),"",VLOOKUP(A77,'[1]Z03 收入决算表(财决03表)'!$A$10:$K$500,10,FALSE))</f>
        <v/>
      </c>
      <c r="J77" s="73" t="str">
        <f>IF(ISERROR(VLOOKUP(A77,'[1]Z03 收入决算表(财决03表)'!$A$10:$K$500,11,FALSE)),"",VLOOKUP(A77,'[1]Z03 收入决算表(财决03表)'!$A$10:$K$500,11,FALSE))</f>
        <v/>
      </c>
      <c r="K77" s="71">
        <f>'[1]Z03 收入决算表(财决03表)'!A76</f>
        <v>0</v>
      </c>
      <c r="L77" s="74">
        <f>'[1]Z03 收入决算表(财决03表)'!$E76</f>
        <v>0</v>
      </c>
      <c r="M77" s="75" t="str">
        <f t="shared" si="3"/>
        <v/>
      </c>
    </row>
    <row r="78" spans="1:13" ht="22.5" customHeight="1">
      <c r="A78" s="205" t="str">
        <f t="shared" si="2"/>
        <v/>
      </c>
      <c r="B78" s="205"/>
      <c r="C78" s="192" t="str">
        <f>IF(ISERROR(VLOOKUP(A78,'[1]Z03 收入决算表(财决03表)'!$A$10:$K$500,4,FALSE)),"",VLOOKUP(A78,'[1]Z03 收入决算表(财决03表)'!$A$10:$K$500,4,FALSE))</f>
        <v/>
      </c>
      <c r="D78" s="73" t="str">
        <f>IF(ISERROR(VLOOKUP(A78,'[1]Z03 收入决算表(财决03表)'!$A$10:$K$500,5,FALSE)),"",VLOOKUP(A78,'[1]Z03 收入决算表(财决03表)'!$A$10:$K$500,5,FALSE))</f>
        <v/>
      </c>
      <c r="E78" s="73" t="str">
        <f>IF(ISERROR(VLOOKUP(A78,'[1]Z03 收入决算表(财决03表)'!$A$10:$K$500,6,FALSE)),"",VLOOKUP(A78,'[1]Z03 收入决算表(财决03表)'!$A$10:$K$500,6,FALSE))</f>
        <v/>
      </c>
      <c r="F78" s="73" t="str">
        <f>IF(ISERROR(VLOOKUP(A78,'[1]Z03 收入决算表(财决03表)'!$A$10:$K$500,7,FALSE)),"",VLOOKUP(A78,'[1]Z03 收入决算表(财决03表)'!$A$10:$K$500,7,FALSE))</f>
        <v/>
      </c>
      <c r="G78" s="73" t="str">
        <f>IF(ISERROR(VLOOKUP(A78,'[1]Z03 收入决算表(财决03表)'!$A$10:$K$500,8,FALSE)),"",VLOOKUP(A78,'[1]Z03 收入决算表(财决03表)'!$A$10:$K$500,8,FALSE))</f>
        <v/>
      </c>
      <c r="H78" s="73" t="str">
        <f>IF(ISERROR(VLOOKUP(A78,'[1]Z03 收入决算表(财决03表)'!$A$10:$K$500,9,FALSE)),"",VLOOKUP(A78,'[1]Z03 收入决算表(财决03表)'!$A$10:$K$500,9,FALSE))</f>
        <v/>
      </c>
      <c r="I78" s="73" t="str">
        <f>IF(ISERROR(VLOOKUP(A78,'[1]Z03 收入决算表(财决03表)'!$A$10:$K$500,10,FALSE)),"",VLOOKUP(A78,'[1]Z03 收入决算表(财决03表)'!$A$10:$K$500,10,FALSE))</f>
        <v/>
      </c>
      <c r="J78" s="73" t="str">
        <f>IF(ISERROR(VLOOKUP(A78,'[1]Z03 收入决算表(财决03表)'!$A$10:$K$500,11,FALSE)),"",VLOOKUP(A78,'[1]Z03 收入决算表(财决03表)'!$A$10:$K$500,11,FALSE))</f>
        <v/>
      </c>
      <c r="K78" s="71">
        <f>'[1]Z03 收入决算表(财决03表)'!A77</f>
        <v>0</v>
      </c>
      <c r="L78" s="74">
        <f>'[1]Z03 收入决算表(财决03表)'!$E77</f>
        <v>0</v>
      </c>
      <c r="M78" s="75" t="str">
        <f t="shared" si="3"/>
        <v/>
      </c>
    </row>
    <row r="79" spans="1:13" ht="22.5" customHeight="1">
      <c r="A79" s="205" t="str">
        <f t="shared" si="2"/>
        <v/>
      </c>
      <c r="B79" s="205"/>
      <c r="C79" s="192" t="str">
        <f>IF(ISERROR(VLOOKUP(A79,'[1]Z03 收入决算表(财决03表)'!$A$10:$K$500,4,FALSE)),"",VLOOKUP(A79,'[1]Z03 收入决算表(财决03表)'!$A$10:$K$500,4,FALSE))</f>
        <v/>
      </c>
      <c r="D79" s="73" t="str">
        <f>IF(ISERROR(VLOOKUP(A79,'[1]Z03 收入决算表(财决03表)'!$A$10:$K$500,5,FALSE)),"",VLOOKUP(A79,'[1]Z03 收入决算表(财决03表)'!$A$10:$K$500,5,FALSE))</f>
        <v/>
      </c>
      <c r="E79" s="73" t="str">
        <f>IF(ISERROR(VLOOKUP(A79,'[1]Z03 收入决算表(财决03表)'!$A$10:$K$500,6,FALSE)),"",VLOOKUP(A79,'[1]Z03 收入决算表(财决03表)'!$A$10:$K$500,6,FALSE))</f>
        <v/>
      </c>
      <c r="F79" s="73" t="str">
        <f>IF(ISERROR(VLOOKUP(A79,'[1]Z03 收入决算表(财决03表)'!$A$10:$K$500,7,FALSE)),"",VLOOKUP(A79,'[1]Z03 收入决算表(财决03表)'!$A$10:$K$500,7,FALSE))</f>
        <v/>
      </c>
      <c r="G79" s="73" t="str">
        <f>IF(ISERROR(VLOOKUP(A79,'[1]Z03 收入决算表(财决03表)'!$A$10:$K$500,8,FALSE)),"",VLOOKUP(A79,'[1]Z03 收入决算表(财决03表)'!$A$10:$K$500,8,FALSE))</f>
        <v/>
      </c>
      <c r="H79" s="73" t="str">
        <f>IF(ISERROR(VLOOKUP(A79,'[1]Z03 收入决算表(财决03表)'!$A$10:$K$500,9,FALSE)),"",VLOOKUP(A79,'[1]Z03 收入决算表(财决03表)'!$A$10:$K$500,9,FALSE))</f>
        <v/>
      </c>
      <c r="I79" s="73" t="str">
        <f>IF(ISERROR(VLOOKUP(A79,'[1]Z03 收入决算表(财决03表)'!$A$10:$K$500,10,FALSE)),"",VLOOKUP(A79,'[1]Z03 收入决算表(财决03表)'!$A$10:$K$500,10,FALSE))</f>
        <v/>
      </c>
      <c r="J79" s="73" t="str">
        <f>IF(ISERROR(VLOOKUP(A79,'[1]Z03 收入决算表(财决03表)'!$A$10:$K$500,11,FALSE)),"",VLOOKUP(A79,'[1]Z03 收入决算表(财决03表)'!$A$10:$K$500,11,FALSE))</f>
        <v/>
      </c>
      <c r="K79" s="71">
        <f>'[1]Z03 收入决算表(财决03表)'!A78</f>
        <v>0</v>
      </c>
      <c r="L79" s="74">
        <f>'[1]Z03 收入决算表(财决03表)'!$E78</f>
        <v>0</v>
      </c>
      <c r="M79" s="75" t="str">
        <f t="shared" si="3"/>
        <v/>
      </c>
    </row>
    <row r="80" spans="1:13" ht="22.5" customHeight="1">
      <c r="A80" s="205" t="str">
        <f t="shared" si="2"/>
        <v/>
      </c>
      <c r="B80" s="205"/>
      <c r="C80" s="192" t="str">
        <f>IF(ISERROR(VLOOKUP(A80,'[1]Z03 收入决算表(财决03表)'!$A$10:$K$500,4,FALSE)),"",VLOOKUP(A80,'[1]Z03 收入决算表(财决03表)'!$A$10:$K$500,4,FALSE))</f>
        <v/>
      </c>
      <c r="D80" s="73" t="str">
        <f>IF(ISERROR(VLOOKUP(A80,'[1]Z03 收入决算表(财决03表)'!$A$10:$K$500,5,FALSE)),"",VLOOKUP(A80,'[1]Z03 收入决算表(财决03表)'!$A$10:$K$500,5,FALSE))</f>
        <v/>
      </c>
      <c r="E80" s="73" t="str">
        <f>IF(ISERROR(VLOOKUP(A80,'[1]Z03 收入决算表(财决03表)'!$A$10:$K$500,6,FALSE)),"",VLOOKUP(A80,'[1]Z03 收入决算表(财决03表)'!$A$10:$K$500,6,FALSE))</f>
        <v/>
      </c>
      <c r="F80" s="73" t="str">
        <f>IF(ISERROR(VLOOKUP(A80,'[1]Z03 收入决算表(财决03表)'!$A$10:$K$500,7,FALSE)),"",VLOOKUP(A80,'[1]Z03 收入决算表(财决03表)'!$A$10:$K$500,7,FALSE))</f>
        <v/>
      </c>
      <c r="G80" s="73" t="str">
        <f>IF(ISERROR(VLOOKUP(A80,'[1]Z03 收入决算表(财决03表)'!$A$10:$K$500,8,FALSE)),"",VLOOKUP(A80,'[1]Z03 收入决算表(财决03表)'!$A$10:$K$500,8,FALSE))</f>
        <v/>
      </c>
      <c r="H80" s="73" t="str">
        <f>IF(ISERROR(VLOOKUP(A80,'[1]Z03 收入决算表(财决03表)'!$A$10:$K$500,9,FALSE)),"",VLOOKUP(A80,'[1]Z03 收入决算表(财决03表)'!$A$10:$K$500,9,FALSE))</f>
        <v/>
      </c>
      <c r="I80" s="73" t="str">
        <f>IF(ISERROR(VLOOKUP(A80,'[1]Z03 收入决算表(财决03表)'!$A$10:$K$500,10,FALSE)),"",VLOOKUP(A80,'[1]Z03 收入决算表(财决03表)'!$A$10:$K$500,10,FALSE))</f>
        <v/>
      </c>
      <c r="J80" s="73" t="str">
        <f>IF(ISERROR(VLOOKUP(A80,'[1]Z03 收入决算表(财决03表)'!$A$10:$K$500,11,FALSE)),"",VLOOKUP(A80,'[1]Z03 收入决算表(财决03表)'!$A$10:$K$500,11,FALSE))</f>
        <v/>
      </c>
      <c r="K80" s="71">
        <f>'[1]Z03 收入决算表(财决03表)'!A79</f>
        <v>0</v>
      </c>
      <c r="L80" s="74">
        <f>'[1]Z03 收入决算表(财决03表)'!$E79</f>
        <v>0</v>
      </c>
      <c r="M80" s="75" t="str">
        <f t="shared" si="3"/>
        <v/>
      </c>
    </row>
    <row r="81" spans="1:13" ht="22.5" customHeight="1">
      <c r="A81" s="205" t="str">
        <f t="shared" si="2"/>
        <v/>
      </c>
      <c r="B81" s="205"/>
      <c r="C81" s="192" t="str">
        <f>IF(ISERROR(VLOOKUP(A81,'[1]Z03 收入决算表(财决03表)'!$A$10:$K$500,4,FALSE)),"",VLOOKUP(A81,'[1]Z03 收入决算表(财决03表)'!$A$10:$K$500,4,FALSE))</f>
        <v/>
      </c>
      <c r="D81" s="76" t="str">
        <f>IF(ISERROR(VLOOKUP(A81,'[1]Z03 收入决算表(财决03表)'!$A$10:$K$500,5,FALSE)),"",VLOOKUP(A81,'[1]Z03 收入决算表(财决03表)'!$A$10:$K$500,5,FALSE))</f>
        <v/>
      </c>
      <c r="E81" s="76" t="str">
        <f>IF(ISERROR(VLOOKUP(A81,'[1]Z03 收入决算表(财决03表)'!$A$10:$K$500,6,FALSE)),"",VLOOKUP(A81,'[1]Z03 收入决算表(财决03表)'!$A$10:$K$500,6,FALSE))</f>
        <v/>
      </c>
      <c r="F81" s="76" t="str">
        <f>IF(ISERROR(VLOOKUP(A81,'[1]Z03 收入决算表(财决03表)'!$A$10:$K$500,7,FALSE)),"",VLOOKUP(A81,'[1]Z03 收入决算表(财决03表)'!$A$10:$K$500,7,FALSE))</f>
        <v/>
      </c>
      <c r="G81" s="76" t="str">
        <f>IF(ISERROR(VLOOKUP(A81,'[1]Z03 收入决算表(财决03表)'!$A$10:$K$500,8,FALSE)),"",VLOOKUP(A81,'[1]Z03 收入决算表(财决03表)'!$A$10:$K$500,8,FALSE))</f>
        <v/>
      </c>
      <c r="H81" s="76" t="str">
        <f>IF(ISERROR(VLOOKUP(A81,'[1]Z03 收入决算表(财决03表)'!$A$10:$K$500,9,FALSE)),"",VLOOKUP(A81,'[1]Z03 收入决算表(财决03表)'!$A$10:$K$500,9,FALSE))</f>
        <v/>
      </c>
      <c r="I81" s="76" t="str">
        <f>IF(ISERROR(VLOOKUP(A81,'[1]Z03 收入决算表(财决03表)'!$A$10:$K$500,10,FALSE)),"",VLOOKUP(A81,'[1]Z03 收入决算表(财决03表)'!$A$10:$K$500,10,FALSE))</f>
        <v/>
      </c>
      <c r="J81" s="76" t="str">
        <f>IF(ISERROR(VLOOKUP(A81,'[1]Z03 收入决算表(财决03表)'!$A$10:$K$500,11,FALSE)),"",VLOOKUP(A81,'[1]Z03 收入决算表(财决03表)'!$A$10:$K$500,11,FALSE))</f>
        <v/>
      </c>
      <c r="K81" s="71">
        <f>'[1]Z03 收入决算表(财决03表)'!A80</f>
        <v>0</v>
      </c>
      <c r="L81" s="74">
        <f>'[1]Z03 收入决算表(财决03表)'!$E80</f>
        <v>0</v>
      </c>
      <c r="M81" s="75" t="str">
        <f t="shared" si="3"/>
        <v/>
      </c>
    </row>
    <row r="82" spans="1:13" ht="22.5" customHeight="1">
      <c r="A82" s="205" t="str">
        <f t="shared" si="2"/>
        <v/>
      </c>
      <c r="B82" s="205"/>
      <c r="C82" s="192" t="str">
        <f>IF(ISERROR(VLOOKUP(A82,'[1]Z03 收入决算表(财决03表)'!$A$10:$K$500,4,FALSE)),"",VLOOKUP(A82,'[1]Z03 收入决算表(财决03表)'!$A$10:$K$500,4,FALSE))</f>
        <v/>
      </c>
      <c r="D82" s="76" t="str">
        <f>IF(ISERROR(VLOOKUP(A82,'[1]Z03 收入决算表(财决03表)'!$A$10:$K$500,5,FALSE)),"",VLOOKUP(A82,'[1]Z03 收入决算表(财决03表)'!$A$10:$K$500,5,FALSE))</f>
        <v/>
      </c>
      <c r="E82" s="76" t="str">
        <f>IF(ISERROR(VLOOKUP(A82,'[1]Z03 收入决算表(财决03表)'!$A$10:$K$500,6,FALSE)),"",VLOOKUP(A82,'[1]Z03 收入决算表(财决03表)'!$A$10:$K$500,6,FALSE))</f>
        <v/>
      </c>
      <c r="F82" s="76" t="str">
        <f>IF(ISERROR(VLOOKUP(A82,'[1]Z03 收入决算表(财决03表)'!$A$10:$K$500,7,FALSE)),"",VLOOKUP(A82,'[1]Z03 收入决算表(财决03表)'!$A$10:$K$500,7,FALSE))</f>
        <v/>
      </c>
      <c r="G82" s="76" t="str">
        <f>IF(ISERROR(VLOOKUP(A82,'[1]Z03 收入决算表(财决03表)'!$A$10:$K$500,8,FALSE)),"",VLOOKUP(A82,'[1]Z03 收入决算表(财决03表)'!$A$10:$K$500,8,FALSE))</f>
        <v/>
      </c>
      <c r="H82" s="76" t="str">
        <f>IF(ISERROR(VLOOKUP(A82,'[1]Z03 收入决算表(财决03表)'!$A$10:$K$500,9,FALSE)),"",VLOOKUP(A82,'[1]Z03 收入决算表(财决03表)'!$A$10:$K$500,9,FALSE))</f>
        <v/>
      </c>
      <c r="I82" s="76" t="str">
        <f>IF(ISERROR(VLOOKUP(A82,'[1]Z03 收入决算表(财决03表)'!$A$10:$K$500,10,FALSE)),"",VLOOKUP(A82,'[1]Z03 收入决算表(财决03表)'!$A$10:$K$500,10,FALSE))</f>
        <v/>
      </c>
      <c r="J82" s="76" t="str">
        <f>IF(ISERROR(VLOOKUP(A82,'[1]Z03 收入决算表(财决03表)'!$A$10:$K$500,11,FALSE)),"",VLOOKUP(A82,'[1]Z03 收入决算表(财决03表)'!$A$10:$K$500,11,FALSE))</f>
        <v/>
      </c>
      <c r="K82" s="71">
        <f>'[1]Z03 收入决算表(财决03表)'!A81</f>
        <v>0</v>
      </c>
      <c r="L82" s="74">
        <f>'[1]Z03 收入决算表(财决03表)'!$E81</f>
        <v>0</v>
      </c>
      <c r="M82" s="75" t="str">
        <f t="shared" si="3"/>
        <v/>
      </c>
    </row>
    <row r="83" spans="1:13" ht="22.5" customHeight="1">
      <c r="A83" s="205" t="str">
        <f t="shared" si="2"/>
        <v/>
      </c>
      <c r="B83" s="205"/>
      <c r="C83" s="192" t="str">
        <f>IF(ISERROR(VLOOKUP(A83,'[1]Z03 收入决算表(财决03表)'!$A$10:$K$500,4,FALSE)),"",VLOOKUP(A83,'[1]Z03 收入决算表(财决03表)'!$A$10:$K$500,4,FALSE))</f>
        <v/>
      </c>
      <c r="D83" s="76" t="str">
        <f>IF(ISERROR(VLOOKUP(A83,'[1]Z03 收入决算表(财决03表)'!$A$10:$K$500,5,FALSE)),"",VLOOKUP(A83,'[1]Z03 收入决算表(财决03表)'!$A$10:$K$500,5,FALSE))</f>
        <v/>
      </c>
      <c r="E83" s="76" t="str">
        <f>IF(ISERROR(VLOOKUP(A83,'[1]Z03 收入决算表(财决03表)'!$A$10:$K$500,6,FALSE)),"",VLOOKUP(A83,'[1]Z03 收入决算表(财决03表)'!$A$10:$K$500,6,FALSE))</f>
        <v/>
      </c>
      <c r="F83" s="76" t="str">
        <f>IF(ISERROR(VLOOKUP(A83,'[1]Z03 收入决算表(财决03表)'!$A$10:$K$500,7,FALSE)),"",VLOOKUP(A83,'[1]Z03 收入决算表(财决03表)'!$A$10:$K$500,7,FALSE))</f>
        <v/>
      </c>
      <c r="G83" s="76" t="str">
        <f>IF(ISERROR(VLOOKUP(A83,'[1]Z03 收入决算表(财决03表)'!$A$10:$K$500,8,FALSE)),"",VLOOKUP(A83,'[1]Z03 收入决算表(财决03表)'!$A$10:$K$500,8,FALSE))</f>
        <v/>
      </c>
      <c r="H83" s="76" t="str">
        <f>IF(ISERROR(VLOOKUP(A83,'[1]Z03 收入决算表(财决03表)'!$A$10:$K$500,9,FALSE)),"",VLOOKUP(A83,'[1]Z03 收入决算表(财决03表)'!$A$10:$K$500,9,FALSE))</f>
        <v/>
      </c>
      <c r="I83" s="76" t="str">
        <f>IF(ISERROR(VLOOKUP(A83,'[1]Z03 收入决算表(财决03表)'!$A$10:$K$500,10,FALSE)),"",VLOOKUP(A83,'[1]Z03 收入决算表(财决03表)'!$A$10:$K$500,10,FALSE))</f>
        <v/>
      </c>
      <c r="J83" s="76" t="str">
        <f>IF(ISERROR(VLOOKUP(A83,'[1]Z03 收入决算表(财决03表)'!$A$10:$K$500,11,FALSE)),"",VLOOKUP(A83,'[1]Z03 收入决算表(财决03表)'!$A$10:$K$500,11,FALSE))</f>
        <v/>
      </c>
      <c r="K83" s="71">
        <f>'[1]Z03 收入决算表(财决03表)'!A82</f>
        <v>0</v>
      </c>
      <c r="L83" s="74">
        <f>'[1]Z03 收入决算表(财决03表)'!$E82</f>
        <v>0</v>
      </c>
      <c r="M83" s="75" t="str">
        <f t="shared" si="3"/>
        <v/>
      </c>
    </row>
    <row r="84" spans="1:13" ht="22.5" customHeight="1">
      <c r="A84" s="205" t="str">
        <f t="shared" si="2"/>
        <v/>
      </c>
      <c r="B84" s="205"/>
      <c r="C84" s="192" t="str">
        <f>IF(ISERROR(VLOOKUP(A84,'[1]Z03 收入决算表(财决03表)'!$A$10:$K$500,4,FALSE)),"",VLOOKUP(A84,'[1]Z03 收入决算表(财决03表)'!$A$10:$K$500,4,FALSE))</f>
        <v/>
      </c>
      <c r="D84" s="76" t="str">
        <f>IF(ISERROR(VLOOKUP(A84,'[1]Z03 收入决算表(财决03表)'!$A$10:$K$500,5,FALSE)),"",VLOOKUP(A84,'[1]Z03 收入决算表(财决03表)'!$A$10:$K$500,5,FALSE))</f>
        <v/>
      </c>
      <c r="E84" s="76" t="str">
        <f>IF(ISERROR(VLOOKUP(A84,'[1]Z03 收入决算表(财决03表)'!$A$10:$K$500,6,FALSE)),"",VLOOKUP(A84,'[1]Z03 收入决算表(财决03表)'!$A$10:$K$500,6,FALSE))</f>
        <v/>
      </c>
      <c r="F84" s="76" t="str">
        <f>IF(ISERROR(VLOOKUP(A84,'[1]Z03 收入决算表(财决03表)'!$A$10:$K$500,7,FALSE)),"",VLOOKUP(A84,'[1]Z03 收入决算表(财决03表)'!$A$10:$K$500,7,FALSE))</f>
        <v/>
      </c>
      <c r="G84" s="76" t="str">
        <f>IF(ISERROR(VLOOKUP(A84,'[1]Z03 收入决算表(财决03表)'!$A$10:$K$500,8,FALSE)),"",VLOOKUP(A84,'[1]Z03 收入决算表(财决03表)'!$A$10:$K$500,8,FALSE))</f>
        <v/>
      </c>
      <c r="H84" s="76" t="str">
        <f>IF(ISERROR(VLOOKUP(A84,'[1]Z03 收入决算表(财决03表)'!$A$10:$K$500,9,FALSE)),"",VLOOKUP(A84,'[1]Z03 收入决算表(财决03表)'!$A$10:$K$500,9,FALSE))</f>
        <v/>
      </c>
      <c r="I84" s="76" t="str">
        <f>IF(ISERROR(VLOOKUP(A84,'[1]Z03 收入决算表(财决03表)'!$A$10:$K$500,10,FALSE)),"",VLOOKUP(A84,'[1]Z03 收入决算表(财决03表)'!$A$10:$K$500,10,FALSE))</f>
        <v/>
      </c>
      <c r="J84" s="76" t="str">
        <f>IF(ISERROR(VLOOKUP(A84,'[1]Z03 收入决算表(财决03表)'!$A$10:$K$500,11,FALSE)),"",VLOOKUP(A84,'[1]Z03 收入决算表(财决03表)'!$A$10:$K$500,11,FALSE))</f>
        <v/>
      </c>
      <c r="K84" s="71">
        <f>'[1]Z03 收入决算表(财决03表)'!A83</f>
        <v>0</v>
      </c>
      <c r="L84" s="74">
        <f>'[1]Z03 收入决算表(财决03表)'!$E83</f>
        <v>0</v>
      </c>
      <c r="M84" s="75" t="str">
        <f t="shared" si="3"/>
        <v/>
      </c>
    </row>
    <row r="85" spans="1:13" ht="22.5" customHeight="1">
      <c r="A85" s="205" t="str">
        <f t="shared" si="2"/>
        <v/>
      </c>
      <c r="B85" s="205"/>
      <c r="C85" s="192" t="str">
        <f>IF(ISERROR(VLOOKUP(A85,'[1]Z03 收入决算表(财决03表)'!$A$10:$K$500,4,FALSE)),"",VLOOKUP(A85,'[1]Z03 收入决算表(财决03表)'!$A$10:$K$500,4,FALSE))</f>
        <v/>
      </c>
      <c r="D85" s="76" t="str">
        <f>IF(ISERROR(VLOOKUP(A85,'[1]Z03 收入决算表(财决03表)'!$A$10:$K$500,5,FALSE)),"",VLOOKUP(A85,'[1]Z03 收入决算表(财决03表)'!$A$10:$K$500,5,FALSE))</f>
        <v/>
      </c>
      <c r="E85" s="76" t="str">
        <f>IF(ISERROR(VLOOKUP(A85,'[1]Z03 收入决算表(财决03表)'!$A$10:$K$500,6,FALSE)),"",VLOOKUP(A85,'[1]Z03 收入决算表(财决03表)'!$A$10:$K$500,6,FALSE))</f>
        <v/>
      </c>
      <c r="F85" s="76" t="str">
        <f>IF(ISERROR(VLOOKUP(A85,'[1]Z03 收入决算表(财决03表)'!$A$10:$K$500,7,FALSE)),"",VLOOKUP(A85,'[1]Z03 收入决算表(财决03表)'!$A$10:$K$500,7,FALSE))</f>
        <v/>
      </c>
      <c r="G85" s="76" t="str">
        <f>IF(ISERROR(VLOOKUP(A85,'[1]Z03 收入决算表(财决03表)'!$A$10:$K$500,8,FALSE)),"",VLOOKUP(A85,'[1]Z03 收入决算表(财决03表)'!$A$10:$K$500,8,FALSE))</f>
        <v/>
      </c>
      <c r="H85" s="76" t="str">
        <f>IF(ISERROR(VLOOKUP(A85,'[1]Z03 收入决算表(财决03表)'!$A$10:$K$500,9,FALSE)),"",VLOOKUP(A85,'[1]Z03 收入决算表(财决03表)'!$A$10:$K$500,9,FALSE))</f>
        <v/>
      </c>
      <c r="I85" s="76" t="str">
        <f>IF(ISERROR(VLOOKUP(A85,'[1]Z03 收入决算表(财决03表)'!$A$10:$K$500,10,FALSE)),"",VLOOKUP(A85,'[1]Z03 收入决算表(财决03表)'!$A$10:$K$500,10,FALSE))</f>
        <v/>
      </c>
      <c r="J85" s="76" t="str">
        <f>IF(ISERROR(VLOOKUP(A85,'[1]Z03 收入决算表(财决03表)'!$A$10:$K$500,11,FALSE)),"",VLOOKUP(A85,'[1]Z03 收入决算表(财决03表)'!$A$10:$K$500,11,FALSE))</f>
        <v/>
      </c>
      <c r="K85" s="71">
        <f>'[1]Z03 收入决算表(财决03表)'!A84</f>
        <v>0</v>
      </c>
      <c r="L85" s="74">
        <f>'[1]Z03 收入决算表(财决03表)'!$E84</f>
        <v>0</v>
      </c>
      <c r="M85" s="75" t="str">
        <f t="shared" si="3"/>
        <v/>
      </c>
    </row>
    <row r="86" spans="1:13" ht="22.5" customHeight="1">
      <c r="A86" s="205" t="str">
        <f t="shared" si="2"/>
        <v/>
      </c>
      <c r="B86" s="205"/>
      <c r="C86" s="192" t="str">
        <f>IF(ISERROR(VLOOKUP(A86,'[1]Z03 收入决算表(财决03表)'!$A$10:$K$500,4,FALSE)),"",VLOOKUP(A86,'[1]Z03 收入决算表(财决03表)'!$A$10:$K$500,4,FALSE))</f>
        <v/>
      </c>
      <c r="D86" s="76" t="str">
        <f>IF(ISERROR(VLOOKUP(A86,'[1]Z03 收入决算表(财决03表)'!$A$10:$K$500,5,FALSE)),"",VLOOKUP(A86,'[1]Z03 收入决算表(财决03表)'!$A$10:$K$500,5,FALSE))</f>
        <v/>
      </c>
      <c r="E86" s="76" t="str">
        <f>IF(ISERROR(VLOOKUP(A86,'[1]Z03 收入决算表(财决03表)'!$A$10:$K$500,6,FALSE)),"",VLOOKUP(A86,'[1]Z03 收入决算表(财决03表)'!$A$10:$K$500,6,FALSE))</f>
        <v/>
      </c>
      <c r="F86" s="76" t="str">
        <f>IF(ISERROR(VLOOKUP(A86,'[1]Z03 收入决算表(财决03表)'!$A$10:$K$500,7,FALSE)),"",VLOOKUP(A86,'[1]Z03 收入决算表(财决03表)'!$A$10:$K$500,7,FALSE))</f>
        <v/>
      </c>
      <c r="G86" s="76" t="str">
        <f>IF(ISERROR(VLOOKUP(A86,'[1]Z03 收入决算表(财决03表)'!$A$10:$K$500,8,FALSE)),"",VLOOKUP(A86,'[1]Z03 收入决算表(财决03表)'!$A$10:$K$500,8,FALSE))</f>
        <v/>
      </c>
      <c r="H86" s="76" t="str">
        <f>IF(ISERROR(VLOOKUP(A86,'[1]Z03 收入决算表(财决03表)'!$A$10:$K$500,9,FALSE)),"",VLOOKUP(A86,'[1]Z03 收入决算表(财决03表)'!$A$10:$K$500,9,FALSE))</f>
        <v/>
      </c>
      <c r="I86" s="76" t="str">
        <f>IF(ISERROR(VLOOKUP(A86,'[1]Z03 收入决算表(财决03表)'!$A$10:$K$500,10,FALSE)),"",VLOOKUP(A86,'[1]Z03 收入决算表(财决03表)'!$A$10:$K$500,10,FALSE))</f>
        <v/>
      </c>
      <c r="J86" s="76" t="str">
        <f>IF(ISERROR(VLOOKUP(A86,'[1]Z03 收入决算表(财决03表)'!$A$10:$K$500,11,FALSE)),"",VLOOKUP(A86,'[1]Z03 收入决算表(财决03表)'!$A$10:$K$500,11,FALSE))</f>
        <v/>
      </c>
      <c r="K86" s="71">
        <f>'[1]Z03 收入决算表(财决03表)'!A85</f>
        <v>0</v>
      </c>
      <c r="L86" s="74">
        <f>'[1]Z03 收入决算表(财决03表)'!$E85</f>
        <v>0</v>
      </c>
      <c r="M86" s="75" t="str">
        <f t="shared" si="3"/>
        <v/>
      </c>
    </row>
    <row r="87" spans="1:13" ht="22.5" customHeight="1">
      <c r="A87" s="205" t="str">
        <f t="shared" si="2"/>
        <v/>
      </c>
      <c r="B87" s="205"/>
      <c r="C87" s="192" t="str">
        <f>IF(ISERROR(VLOOKUP(A87,'[1]Z03 收入决算表(财决03表)'!$A$10:$K$500,4,FALSE)),"",VLOOKUP(A87,'[1]Z03 收入决算表(财决03表)'!$A$10:$K$500,4,FALSE))</f>
        <v/>
      </c>
      <c r="D87" s="76" t="str">
        <f>IF(ISERROR(VLOOKUP(A87,'[1]Z03 收入决算表(财决03表)'!$A$10:$K$500,5,FALSE)),"",VLOOKUP(A87,'[1]Z03 收入决算表(财决03表)'!$A$10:$K$500,5,FALSE))</f>
        <v/>
      </c>
      <c r="E87" s="76" t="str">
        <f>IF(ISERROR(VLOOKUP(A87,'[1]Z03 收入决算表(财决03表)'!$A$10:$K$500,6,FALSE)),"",VLOOKUP(A87,'[1]Z03 收入决算表(财决03表)'!$A$10:$K$500,6,FALSE))</f>
        <v/>
      </c>
      <c r="F87" s="76" t="str">
        <f>IF(ISERROR(VLOOKUP(A87,'[1]Z03 收入决算表(财决03表)'!$A$10:$K$500,7,FALSE)),"",VLOOKUP(A87,'[1]Z03 收入决算表(财决03表)'!$A$10:$K$500,7,FALSE))</f>
        <v/>
      </c>
      <c r="G87" s="76" t="str">
        <f>IF(ISERROR(VLOOKUP(A87,'[1]Z03 收入决算表(财决03表)'!$A$10:$K$500,8,FALSE)),"",VLOOKUP(A87,'[1]Z03 收入决算表(财决03表)'!$A$10:$K$500,8,FALSE))</f>
        <v/>
      </c>
      <c r="H87" s="76" t="str">
        <f>IF(ISERROR(VLOOKUP(A87,'[1]Z03 收入决算表(财决03表)'!$A$10:$K$500,9,FALSE)),"",VLOOKUP(A87,'[1]Z03 收入决算表(财决03表)'!$A$10:$K$500,9,FALSE))</f>
        <v/>
      </c>
      <c r="I87" s="76" t="str">
        <f>IF(ISERROR(VLOOKUP(A87,'[1]Z03 收入决算表(财决03表)'!$A$10:$K$500,10,FALSE)),"",VLOOKUP(A87,'[1]Z03 收入决算表(财决03表)'!$A$10:$K$500,10,FALSE))</f>
        <v/>
      </c>
      <c r="J87" s="76" t="str">
        <f>IF(ISERROR(VLOOKUP(A87,'[1]Z03 收入决算表(财决03表)'!$A$10:$K$500,11,FALSE)),"",VLOOKUP(A87,'[1]Z03 收入决算表(财决03表)'!$A$10:$K$500,11,FALSE))</f>
        <v/>
      </c>
      <c r="K87" s="71">
        <f>'[1]Z03 收入决算表(财决03表)'!A86</f>
        <v>0</v>
      </c>
      <c r="L87" s="74">
        <f>'[1]Z03 收入决算表(财决03表)'!$E86</f>
        <v>0</v>
      </c>
      <c r="M87" s="75" t="str">
        <f t="shared" si="3"/>
        <v/>
      </c>
    </row>
    <row r="88" spans="1:13" ht="22.5" customHeight="1">
      <c r="A88" s="205" t="str">
        <f t="shared" si="2"/>
        <v/>
      </c>
      <c r="B88" s="205"/>
      <c r="C88" s="192" t="str">
        <f>IF(ISERROR(VLOOKUP(A88,'[1]Z03 收入决算表(财决03表)'!$A$10:$K$500,4,FALSE)),"",VLOOKUP(A88,'[1]Z03 收入决算表(财决03表)'!$A$10:$K$500,4,FALSE))</f>
        <v/>
      </c>
      <c r="D88" s="76" t="str">
        <f>IF(ISERROR(VLOOKUP(A88,'[1]Z03 收入决算表(财决03表)'!$A$10:$K$500,5,FALSE)),"",VLOOKUP(A88,'[1]Z03 收入决算表(财决03表)'!$A$10:$K$500,5,FALSE))</f>
        <v/>
      </c>
      <c r="E88" s="76" t="str">
        <f>IF(ISERROR(VLOOKUP(A88,'[1]Z03 收入决算表(财决03表)'!$A$10:$K$500,6,FALSE)),"",VLOOKUP(A88,'[1]Z03 收入决算表(财决03表)'!$A$10:$K$500,6,FALSE))</f>
        <v/>
      </c>
      <c r="F88" s="76" t="str">
        <f>IF(ISERROR(VLOOKUP(A88,'[1]Z03 收入决算表(财决03表)'!$A$10:$K$500,7,FALSE)),"",VLOOKUP(A88,'[1]Z03 收入决算表(财决03表)'!$A$10:$K$500,7,FALSE))</f>
        <v/>
      </c>
      <c r="G88" s="76" t="str">
        <f>IF(ISERROR(VLOOKUP(A88,'[1]Z03 收入决算表(财决03表)'!$A$10:$K$500,8,FALSE)),"",VLOOKUP(A88,'[1]Z03 收入决算表(财决03表)'!$A$10:$K$500,8,FALSE))</f>
        <v/>
      </c>
      <c r="H88" s="76" t="str">
        <f>IF(ISERROR(VLOOKUP(A88,'[1]Z03 收入决算表(财决03表)'!$A$10:$K$500,9,FALSE)),"",VLOOKUP(A88,'[1]Z03 收入决算表(财决03表)'!$A$10:$K$500,9,FALSE))</f>
        <v/>
      </c>
      <c r="I88" s="76" t="str">
        <f>IF(ISERROR(VLOOKUP(A88,'[1]Z03 收入决算表(财决03表)'!$A$10:$K$500,10,FALSE)),"",VLOOKUP(A88,'[1]Z03 收入决算表(财决03表)'!$A$10:$K$500,10,FALSE))</f>
        <v/>
      </c>
      <c r="J88" s="76" t="str">
        <f>IF(ISERROR(VLOOKUP(A88,'[1]Z03 收入决算表(财决03表)'!$A$10:$K$500,11,FALSE)),"",VLOOKUP(A88,'[1]Z03 收入决算表(财决03表)'!$A$10:$K$500,11,FALSE))</f>
        <v/>
      </c>
      <c r="K88" s="71">
        <f>'[1]Z03 收入决算表(财决03表)'!A87</f>
        <v>0</v>
      </c>
      <c r="L88" s="74">
        <f>'[1]Z03 收入决算表(财决03表)'!$E87</f>
        <v>0</v>
      </c>
      <c r="M88" s="75" t="str">
        <f t="shared" si="3"/>
        <v/>
      </c>
    </row>
    <row r="89" spans="1:13" ht="22.5" customHeight="1">
      <c r="A89" s="205" t="str">
        <f t="shared" si="2"/>
        <v/>
      </c>
      <c r="B89" s="205"/>
      <c r="C89" s="192" t="str">
        <f>IF(ISERROR(VLOOKUP(A89,'[1]Z03 收入决算表(财决03表)'!$A$10:$K$500,4,FALSE)),"",VLOOKUP(A89,'[1]Z03 收入决算表(财决03表)'!$A$10:$K$500,4,FALSE))</f>
        <v/>
      </c>
      <c r="D89" s="76" t="str">
        <f>IF(ISERROR(VLOOKUP(A89,'[1]Z03 收入决算表(财决03表)'!$A$10:$K$500,5,FALSE)),"",VLOOKUP(A89,'[1]Z03 收入决算表(财决03表)'!$A$10:$K$500,5,FALSE))</f>
        <v/>
      </c>
      <c r="E89" s="76" t="str">
        <f>IF(ISERROR(VLOOKUP(A89,'[1]Z03 收入决算表(财决03表)'!$A$10:$K$500,6,FALSE)),"",VLOOKUP(A89,'[1]Z03 收入决算表(财决03表)'!$A$10:$K$500,6,FALSE))</f>
        <v/>
      </c>
      <c r="F89" s="76" t="str">
        <f>IF(ISERROR(VLOOKUP(A89,'[1]Z03 收入决算表(财决03表)'!$A$10:$K$500,7,FALSE)),"",VLOOKUP(A89,'[1]Z03 收入决算表(财决03表)'!$A$10:$K$500,7,FALSE))</f>
        <v/>
      </c>
      <c r="G89" s="76" t="str">
        <f>IF(ISERROR(VLOOKUP(A89,'[1]Z03 收入决算表(财决03表)'!$A$10:$K$500,8,FALSE)),"",VLOOKUP(A89,'[1]Z03 收入决算表(财决03表)'!$A$10:$K$500,8,FALSE))</f>
        <v/>
      </c>
      <c r="H89" s="76" t="str">
        <f>IF(ISERROR(VLOOKUP(A89,'[1]Z03 收入决算表(财决03表)'!$A$10:$K$500,9,FALSE)),"",VLOOKUP(A89,'[1]Z03 收入决算表(财决03表)'!$A$10:$K$500,9,FALSE))</f>
        <v/>
      </c>
      <c r="I89" s="76" t="str">
        <f>IF(ISERROR(VLOOKUP(A89,'[1]Z03 收入决算表(财决03表)'!$A$10:$K$500,10,FALSE)),"",VLOOKUP(A89,'[1]Z03 收入决算表(财决03表)'!$A$10:$K$500,10,FALSE))</f>
        <v/>
      </c>
      <c r="J89" s="76" t="str">
        <f>IF(ISERROR(VLOOKUP(A89,'[1]Z03 收入决算表(财决03表)'!$A$10:$K$500,11,FALSE)),"",VLOOKUP(A89,'[1]Z03 收入决算表(财决03表)'!$A$10:$K$500,11,FALSE))</f>
        <v/>
      </c>
      <c r="K89" s="71">
        <f>'[1]Z03 收入决算表(财决03表)'!A88</f>
        <v>0</v>
      </c>
      <c r="L89" s="74">
        <f>'[1]Z03 收入决算表(财决03表)'!$E88</f>
        <v>0</v>
      </c>
      <c r="M89" s="75" t="str">
        <f t="shared" si="3"/>
        <v/>
      </c>
    </row>
    <row r="90" spans="1:13" ht="22.5" customHeight="1">
      <c r="A90" s="205" t="str">
        <f t="shared" si="2"/>
        <v/>
      </c>
      <c r="B90" s="205"/>
      <c r="C90" s="192" t="str">
        <f>IF(ISERROR(VLOOKUP(A90,'[1]Z03 收入决算表(财决03表)'!$A$10:$K$500,4,FALSE)),"",VLOOKUP(A90,'[1]Z03 收入决算表(财决03表)'!$A$10:$K$500,4,FALSE))</f>
        <v/>
      </c>
      <c r="D90" s="76" t="str">
        <f>IF(ISERROR(VLOOKUP(A90,'[1]Z03 收入决算表(财决03表)'!$A$10:$K$500,5,FALSE)),"",VLOOKUP(A90,'[1]Z03 收入决算表(财决03表)'!$A$10:$K$500,5,FALSE))</f>
        <v/>
      </c>
      <c r="E90" s="76" t="str">
        <f>IF(ISERROR(VLOOKUP(A90,'[1]Z03 收入决算表(财决03表)'!$A$10:$K$500,6,FALSE)),"",VLOOKUP(A90,'[1]Z03 收入决算表(财决03表)'!$A$10:$K$500,6,FALSE))</f>
        <v/>
      </c>
      <c r="F90" s="76" t="str">
        <f>IF(ISERROR(VLOOKUP(A90,'[1]Z03 收入决算表(财决03表)'!$A$10:$K$500,7,FALSE)),"",VLOOKUP(A90,'[1]Z03 收入决算表(财决03表)'!$A$10:$K$500,7,FALSE))</f>
        <v/>
      </c>
      <c r="G90" s="76" t="str">
        <f>IF(ISERROR(VLOOKUP(A90,'[1]Z03 收入决算表(财决03表)'!$A$10:$K$500,8,FALSE)),"",VLOOKUP(A90,'[1]Z03 收入决算表(财决03表)'!$A$10:$K$500,8,FALSE))</f>
        <v/>
      </c>
      <c r="H90" s="76" t="str">
        <f>IF(ISERROR(VLOOKUP(A90,'[1]Z03 收入决算表(财决03表)'!$A$10:$K$500,9,FALSE)),"",VLOOKUP(A90,'[1]Z03 收入决算表(财决03表)'!$A$10:$K$500,9,FALSE))</f>
        <v/>
      </c>
      <c r="I90" s="76" t="str">
        <f>IF(ISERROR(VLOOKUP(A90,'[1]Z03 收入决算表(财决03表)'!$A$10:$K$500,10,FALSE)),"",VLOOKUP(A90,'[1]Z03 收入决算表(财决03表)'!$A$10:$K$500,10,FALSE))</f>
        <v/>
      </c>
      <c r="J90" s="76" t="str">
        <f>IF(ISERROR(VLOOKUP(A90,'[1]Z03 收入决算表(财决03表)'!$A$10:$K$500,11,FALSE)),"",VLOOKUP(A90,'[1]Z03 收入决算表(财决03表)'!$A$10:$K$500,11,FALSE))</f>
        <v/>
      </c>
      <c r="K90" s="71">
        <f>'[1]Z03 收入决算表(财决03表)'!A89</f>
        <v>0</v>
      </c>
      <c r="L90" s="74">
        <f>'[1]Z03 收入决算表(财决03表)'!$E89</f>
        <v>0</v>
      </c>
      <c r="M90" s="75" t="str">
        <f t="shared" si="3"/>
        <v/>
      </c>
    </row>
    <row r="91" spans="1:13" ht="22.5" customHeight="1">
      <c r="A91" s="205" t="str">
        <f t="shared" si="2"/>
        <v/>
      </c>
      <c r="B91" s="205"/>
      <c r="C91" s="192" t="str">
        <f>IF(ISERROR(VLOOKUP(A91,'[1]Z03 收入决算表(财决03表)'!$A$10:$K$500,4,FALSE)),"",VLOOKUP(A91,'[1]Z03 收入决算表(财决03表)'!$A$10:$K$500,4,FALSE))</f>
        <v/>
      </c>
      <c r="D91" s="76" t="str">
        <f>IF(ISERROR(VLOOKUP(A91,'[1]Z03 收入决算表(财决03表)'!$A$10:$K$500,5,FALSE)),"",VLOOKUP(A91,'[1]Z03 收入决算表(财决03表)'!$A$10:$K$500,5,FALSE))</f>
        <v/>
      </c>
      <c r="E91" s="76" t="str">
        <f>IF(ISERROR(VLOOKUP(A91,'[1]Z03 收入决算表(财决03表)'!$A$10:$K$500,6,FALSE)),"",VLOOKUP(A91,'[1]Z03 收入决算表(财决03表)'!$A$10:$K$500,6,FALSE))</f>
        <v/>
      </c>
      <c r="F91" s="76" t="str">
        <f>IF(ISERROR(VLOOKUP(A91,'[1]Z03 收入决算表(财决03表)'!$A$10:$K$500,7,FALSE)),"",VLOOKUP(A91,'[1]Z03 收入决算表(财决03表)'!$A$10:$K$500,7,FALSE))</f>
        <v/>
      </c>
      <c r="G91" s="76" t="str">
        <f>IF(ISERROR(VLOOKUP(A91,'[1]Z03 收入决算表(财决03表)'!$A$10:$K$500,8,FALSE)),"",VLOOKUP(A91,'[1]Z03 收入决算表(财决03表)'!$A$10:$K$500,8,FALSE))</f>
        <v/>
      </c>
      <c r="H91" s="76" t="str">
        <f>IF(ISERROR(VLOOKUP(A91,'[1]Z03 收入决算表(财决03表)'!$A$10:$K$500,9,FALSE)),"",VLOOKUP(A91,'[1]Z03 收入决算表(财决03表)'!$A$10:$K$500,9,FALSE))</f>
        <v/>
      </c>
      <c r="I91" s="76" t="str">
        <f>IF(ISERROR(VLOOKUP(A91,'[1]Z03 收入决算表(财决03表)'!$A$10:$K$500,10,FALSE)),"",VLOOKUP(A91,'[1]Z03 收入决算表(财决03表)'!$A$10:$K$500,10,FALSE))</f>
        <v/>
      </c>
      <c r="J91" s="76" t="str">
        <f>IF(ISERROR(VLOOKUP(A91,'[1]Z03 收入决算表(财决03表)'!$A$10:$K$500,11,FALSE)),"",VLOOKUP(A91,'[1]Z03 收入决算表(财决03表)'!$A$10:$K$500,11,FALSE))</f>
        <v/>
      </c>
      <c r="K91" s="71">
        <f>'[1]Z03 收入决算表(财决03表)'!A90</f>
        <v>0</v>
      </c>
      <c r="L91" s="74">
        <f>'[1]Z03 收入决算表(财决03表)'!$E90</f>
        <v>0</v>
      </c>
      <c r="M91" s="75" t="str">
        <f t="shared" si="3"/>
        <v/>
      </c>
    </row>
    <row r="92" spans="1:13" ht="22.5" customHeight="1">
      <c r="A92" s="205" t="str">
        <f t="shared" si="2"/>
        <v/>
      </c>
      <c r="B92" s="205"/>
      <c r="C92" s="192" t="str">
        <f>IF(ISERROR(VLOOKUP(A92,'[1]Z03 收入决算表(财决03表)'!$A$10:$K$500,4,FALSE)),"",VLOOKUP(A92,'[1]Z03 收入决算表(财决03表)'!$A$10:$K$500,4,FALSE))</f>
        <v/>
      </c>
      <c r="D92" s="76" t="str">
        <f>IF(ISERROR(VLOOKUP(A92,'[1]Z03 收入决算表(财决03表)'!$A$10:$K$500,5,FALSE)),"",VLOOKUP(A92,'[1]Z03 收入决算表(财决03表)'!$A$10:$K$500,5,FALSE))</f>
        <v/>
      </c>
      <c r="E92" s="76" t="str">
        <f>IF(ISERROR(VLOOKUP(A92,'[1]Z03 收入决算表(财决03表)'!$A$10:$K$500,6,FALSE)),"",VLOOKUP(A92,'[1]Z03 收入决算表(财决03表)'!$A$10:$K$500,6,FALSE))</f>
        <v/>
      </c>
      <c r="F92" s="76" t="str">
        <f>IF(ISERROR(VLOOKUP(A92,'[1]Z03 收入决算表(财决03表)'!$A$10:$K$500,7,FALSE)),"",VLOOKUP(A92,'[1]Z03 收入决算表(财决03表)'!$A$10:$K$500,7,FALSE))</f>
        <v/>
      </c>
      <c r="G92" s="76" t="str">
        <f>IF(ISERROR(VLOOKUP(A92,'[1]Z03 收入决算表(财决03表)'!$A$10:$K$500,8,FALSE)),"",VLOOKUP(A92,'[1]Z03 收入决算表(财决03表)'!$A$10:$K$500,8,FALSE))</f>
        <v/>
      </c>
      <c r="H92" s="76" t="str">
        <f>IF(ISERROR(VLOOKUP(A92,'[1]Z03 收入决算表(财决03表)'!$A$10:$K$500,9,FALSE)),"",VLOOKUP(A92,'[1]Z03 收入决算表(财决03表)'!$A$10:$K$500,9,FALSE))</f>
        <v/>
      </c>
      <c r="I92" s="76" t="str">
        <f>IF(ISERROR(VLOOKUP(A92,'[1]Z03 收入决算表(财决03表)'!$A$10:$K$500,10,FALSE)),"",VLOOKUP(A92,'[1]Z03 收入决算表(财决03表)'!$A$10:$K$500,10,FALSE))</f>
        <v/>
      </c>
      <c r="J92" s="76" t="str">
        <f>IF(ISERROR(VLOOKUP(A92,'[1]Z03 收入决算表(财决03表)'!$A$10:$K$500,11,FALSE)),"",VLOOKUP(A92,'[1]Z03 收入决算表(财决03表)'!$A$10:$K$500,11,FALSE))</f>
        <v/>
      </c>
      <c r="K92" s="71">
        <f>'[1]Z03 收入决算表(财决03表)'!A91</f>
        <v>0</v>
      </c>
      <c r="L92" s="74">
        <f>'[1]Z03 收入决算表(财决03表)'!$E91</f>
        <v>0</v>
      </c>
      <c r="M92" s="75" t="str">
        <f t="shared" si="3"/>
        <v/>
      </c>
    </row>
    <row r="93" spans="1:13" ht="22.5" customHeight="1">
      <c r="A93" s="205" t="str">
        <f t="shared" si="2"/>
        <v/>
      </c>
      <c r="B93" s="205"/>
      <c r="C93" s="192" t="str">
        <f>IF(ISERROR(VLOOKUP(A93,'[1]Z03 收入决算表(财决03表)'!$A$10:$K$500,4,FALSE)),"",VLOOKUP(A93,'[1]Z03 收入决算表(财决03表)'!$A$10:$K$500,4,FALSE))</f>
        <v/>
      </c>
      <c r="D93" s="76" t="str">
        <f>IF(ISERROR(VLOOKUP(A93,'[1]Z03 收入决算表(财决03表)'!$A$10:$K$500,5,FALSE)),"",VLOOKUP(A93,'[1]Z03 收入决算表(财决03表)'!$A$10:$K$500,5,FALSE))</f>
        <v/>
      </c>
      <c r="E93" s="76" t="str">
        <f>IF(ISERROR(VLOOKUP(A93,'[1]Z03 收入决算表(财决03表)'!$A$10:$K$500,6,FALSE)),"",VLOOKUP(A93,'[1]Z03 收入决算表(财决03表)'!$A$10:$K$500,6,FALSE))</f>
        <v/>
      </c>
      <c r="F93" s="76" t="str">
        <f>IF(ISERROR(VLOOKUP(A93,'[1]Z03 收入决算表(财决03表)'!$A$10:$K$500,7,FALSE)),"",VLOOKUP(A93,'[1]Z03 收入决算表(财决03表)'!$A$10:$K$500,7,FALSE))</f>
        <v/>
      </c>
      <c r="G93" s="76" t="str">
        <f>IF(ISERROR(VLOOKUP(A93,'[1]Z03 收入决算表(财决03表)'!$A$10:$K$500,8,FALSE)),"",VLOOKUP(A93,'[1]Z03 收入决算表(财决03表)'!$A$10:$K$500,8,FALSE))</f>
        <v/>
      </c>
      <c r="H93" s="76" t="str">
        <f>IF(ISERROR(VLOOKUP(A93,'[1]Z03 收入决算表(财决03表)'!$A$10:$K$500,9,FALSE)),"",VLOOKUP(A93,'[1]Z03 收入决算表(财决03表)'!$A$10:$K$500,9,FALSE))</f>
        <v/>
      </c>
      <c r="I93" s="76" t="str">
        <f>IF(ISERROR(VLOOKUP(A93,'[1]Z03 收入决算表(财决03表)'!$A$10:$K$500,10,FALSE)),"",VLOOKUP(A93,'[1]Z03 收入决算表(财决03表)'!$A$10:$K$500,10,FALSE))</f>
        <v/>
      </c>
      <c r="J93" s="76" t="str">
        <f>IF(ISERROR(VLOOKUP(A93,'[1]Z03 收入决算表(财决03表)'!$A$10:$K$500,11,FALSE)),"",VLOOKUP(A93,'[1]Z03 收入决算表(财决03表)'!$A$10:$K$500,11,FALSE))</f>
        <v/>
      </c>
      <c r="K93" s="71">
        <f>'[1]Z03 收入决算表(财决03表)'!A92</f>
        <v>0</v>
      </c>
      <c r="L93" s="74">
        <f>'[1]Z03 收入决算表(财决03表)'!$E92</f>
        <v>0</v>
      </c>
      <c r="M93" s="75" t="str">
        <f t="shared" si="3"/>
        <v/>
      </c>
    </row>
    <row r="94" spans="1:13" ht="22.5" customHeight="1">
      <c r="A94" s="205" t="str">
        <f t="shared" si="2"/>
        <v/>
      </c>
      <c r="B94" s="205"/>
      <c r="C94" s="192" t="str">
        <f>IF(ISERROR(VLOOKUP(A94,'[1]Z03 收入决算表(财决03表)'!$A$10:$K$500,4,FALSE)),"",VLOOKUP(A94,'[1]Z03 收入决算表(财决03表)'!$A$10:$K$500,4,FALSE))</f>
        <v/>
      </c>
      <c r="D94" s="76" t="str">
        <f>IF(ISERROR(VLOOKUP(A94,'[1]Z03 收入决算表(财决03表)'!$A$10:$K$500,5,FALSE)),"",VLOOKUP(A94,'[1]Z03 收入决算表(财决03表)'!$A$10:$K$500,5,FALSE))</f>
        <v/>
      </c>
      <c r="E94" s="76" t="str">
        <f>IF(ISERROR(VLOOKUP(A94,'[1]Z03 收入决算表(财决03表)'!$A$10:$K$500,6,FALSE)),"",VLOOKUP(A94,'[1]Z03 收入决算表(财决03表)'!$A$10:$K$500,6,FALSE))</f>
        <v/>
      </c>
      <c r="F94" s="76" t="str">
        <f>IF(ISERROR(VLOOKUP(A94,'[1]Z03 收入决算表(财决03表)'!$A$10:$K$500,7,FALSE)),"",VLOOKUP(A94,'[1]Z03 收入决算表(财决03表)'!$A$10:$K$500,7,FALSE))</f>
        <v/>
      </c>
      <c r="G94" s="76" t="str">
        <f>IF(ISERROR(VLOOKUP(A94,'[1]Z03 收入决算表(财决03表)'!$A$10:$K$500,8,FALSE)),"",VLOOKUP(A94,'[1]Z03 收入决算表(财决03表)'!$A$10:$K$500,8,FALSE))</f>
        <v/>
      </c>
      <c r="H94" s="76" t="str">
        <f>IF(ISERROR(VLOOKUP(A94,'[1]Z03 收入决算表(财决03表)'!$A$10:$K$500,9,FALSE)),"",VLOOKUP(A94,'[1]Z03 收入决算表(财决03表)'!$A$10:$K$500,9,FALSE))</f>
        <v/>
      </c>
      <c r="I94" s="76" t="str">
        <f>IF(ISERROR(VLOOKUP(A94,'[1]Z03 收入决算表(财决03表)'!$A$10:$K$500,10,FALSE)),"",VLOOKUP(A94,'[1]Z03 收入决算表(财决03表)'!$A$10:$K$500,10,FALSE))</f>
        <v/>
      </c>
      <c r="J94" s="76" t="str">
        <f>IF(ISERROR(VLOOKUP(A94,'[1]Z03 收入决算表(财决03表)'!$A$10:$K$500,11,FALSE)),"",VLOOKUP(A94,'[1]Z03 收入决算表(财决03表)'!$A$10:$K$500,11,FALSE))</f>
        <v/>
      </c>
      <c r="K94" s="71">
        <f>'[1]Z03 收入决算表(财决03表)'!A93</f>
        <v>0</v>
      </c>
      <c r="L94" s="74">
        <f>'[1]Z03 收入决算表(财决03表)'!$E93</f>
        <v>0</v>
      </c>
      <c r="M94" s="75" t="str">
        <f t="shared" si="3"/>
        <v/>
      </c>
    </row>
    <row r="95" spans="1:13" ht="22.5" customHeight="1">
      <c r="A95" s="205" t="str">
        <f t="shared" si="2"/>
        <v/>
      </c>
      <c r="B95" s="205"/>
      <c r="C95" s="192" t="str">
        <f>IF(ISERROR(VLOOKUP(A95,'[1]Z03 收入决算表(财决03表)'!$A$10:$K$500,4,FALSE)),"",VLOOKUP(A95,'[1]Z03 收入决算表(财决03表)'!$A$10:$K$500,4,FALSE))</f>
        <v/>
      </c>
      <c r="D95" s="76" t="str">
        <f>IF(ISERROR(VLOOKUP(A95,'[1]Z03 收入决算表(财决03表)'!$A$10:$K$500,5,FALSE)),"",VLOOKUP(A95,'[1]Z03 收入决算表(财决03表)'!$A$10:$K$500,5,FALSE))</f>
        <v/>
      </c>
      <c r="E95" s="76" t="str">
        <f>IF(ISERROR(VLOOKUP(A95,'[1]Z03 收入决算表(财决03表)'!$A$10:$K$500,6,FALSE)),"",VLOOKUP(A95,'[1]Z03 收入决算表(财决03表)'!$A$10:$K$500,6,FALSE))</f>
        <v/>
      </c>
      <c r="F95" s="76" t="str">
        <f>IF(ISERROR(VLOOKUP(A95,'[1]Z03 收入决算表(财决03表)'!$A$10:$K$500,7,FALSE)),"",VLOOKUP(A95,'[1]Z03 收入决算表(财决03表)'!$A$10:$K$500,7,FALSE))</f>
        <v/>
      </c>
      <c r="G95" s="76" t="str">
        <f>IF(ISERROR(VLOOKUP(A95,'[1]Z03 收入决算表(财决03表)'!$A$10:$K$500,8,FALSE)),"",VLOOKUP(A95,'[1]Z03 收入决算表(财决03表)'!$A$10:$K$500,8,FALSE))</f>
        <v/>
      </c>
      <c r="H95" s="76" t="str">
        <f>IF(ISERROR(VLOOKUP(A95,'[1]Z03 收入决算表(财决03表)'!$A$10:$K$500,9,FALSE)),"",VLOOKUP(A95,'[1]Z03 收入决算表(财决03表)'!$A$10:$K$500,9,FALSE))</f>
        <v/>
      </c>
      <c r="I95" s="76" t="str">
        <f>IF(ISERROR(VLOOKUP(A95,'[1]Z03 收入决算表(财决03表)'!$A$10:$K$500,10,FALSE)),"",VLOOKUP(A95,'[1]Z03 收入决算表(财决03表)'!$A$10:$K$500,10,FALSE))</f>
        <v/>
      </c>
      <c r="J95" s="76" t="str">
        <f>IF(ISERROR(VLOOKUP(A95,'[1]Z03 收入决算表(财决03表)'!$A$10:$K$500,11,FALSE)),"",VLOOKUP(A95,'[1]Z03 收入决算表(财决03表)'!$A$10:$K$500,11,FALSE))</f>
        <v/>
      </c>
      <c r="K95" s="71">
        <f>'[1]Z03 收入决算表(财决03表)'!A94</f>
        <v>0</v>
      </c>
      <c r="L95" s="74">
        <f>'[1]Z03 收入决算表(财决03表)'!$E94</f>
        <v>0</v>
      </c>
      <c r="M95" s="75" t="str">
        <f t="shared" si="3"/>
        <v/>
      </c>
    </row>
    <row r="96" spans="1:13" ht="22.5" customHeight="1">
      <c r="A96" s="205" t="str">
        <f t="shared" si="2"/>
        <v/>
      </c>
      <c r="B96" s="205"/>
      <c r="C96" s="192" t="str">
        <f>IF(ISERROR(VLOOKUP(A96,'[1]Z03 收入决算表(财决03表)'!$A$10:$K$500,4,FALSE)),"",VLOOKUP(A96,'[1]Z03 收入决算表(财决03表)'!$A$10:$K$500,4,FALSE))</f>
        <v/>
      </c>
      <c r="D96" s="76" t="str">
        <f>IF(ISERROR(VLOOKUP(A96,'[1]Z03 收入决算表(财决03表)'!$A$10:$K$500,5,FALSE)),"",VLOOKUP(A96,'[1]Z03 收入决算表(财决03表)'!$A$10:$K$500,5,FALSE))</f>
        <v/>
      </c>
      <c r="E96" s="76" t="str">
        <f>IF(ISERROR(VLOOKUP(A96,'[1]Z03 收入决算表(财决03表)'!$A$10:$K$500,6,FALSE)),"",VLOOKUP(A96,'[1]Z03 收入决算表(财决03表)'!$A$10:$K$500,6,FALSE))</f>
        <v/>
      </c>
      <c r="F96" s="76" t="str">
        <f>IF(ISERROR(VLOOKUP(A96,'[1]Z03 收入决算表(财决03表)'!$A$10:$K$500,7,FALSE)),"",VLOOKUP(A96,'[1]Z03 收入决算表(财决03表)'!$A$10:$K$500,7,FALSE))</f>
        <v/>
      </c>
      <c r="G96" s="76" t="str">
        <f>IF(ISERROR(VLOOKUP(A96,'[1]Z03 收入决算表(财决03表)'!$A$10:$K$500,8,FALSE)),"",VLOOKUP(A96,'[1]Z03 收入决算表(财决03表)'!$A$10:$K$500,8,FALSE))</f>
        <v/>
      </c>
      <c r="H96" s="76" t="str">
        <f>IF(ISERROR(VLOOKUP(A96,'[1]Z03 收入决算表(财决03表)'!$A$10:$K$500,9,FALSE)),"",VLOOKUP(A96,'[1]Z03 收入决算表(财决03表)'!$A$10:$K$500,9,FALSE))</f>
        <v/>
      </c>
      <c r="I96" s="76" t="str">
        <f>IF(ISERROR(VLOOKUP(A96,'[1]Z03 收入决算表(财决03表)'!$A$10:$K$500,10,FALSE)),"",VLOOKUP(A96,'[1]Z03 收入决算表(财决03表)'!$A$10:$K$500,10,FALSE))</f>
        <v/>
      </c>
      <c r="J96" s="76" t="str">
        <f>IF(ISERROR(VLOOKUP(A96,'[1]Z03 收入决算表(财决03表)'!$A$10:$K$500,11,FALSE)),"",VLOOKUP(A96,'[1]Z03 收入决算表(财决03表)'!$A$10:$K$500,11,FALSE))</f>
        <v/>
      </c>
      <c r="K96" s="71">
        <f>'[1]Z03 收入决算表(财决03表)'!A95</f>
        <v>0</v>
      </c>
      <c r="L96" s="74">
        <f>'[1]Z03 收入决算表(财决03表)'!$E95</f>
        <v>0</v>
      </c>
      <c r="M96" s="75" t="str">
        <f t="shared" si="3"/>
        <v/>
      </c>
    </row>
    <row r="97" spans="1:13" ht="22.5" customHeight="1">
      <c r="A97" s="205" t="str">
        <f t="shared" si="2"/>
        <v/>
      </c>
      <c r="B97" s="205"/>
      <c r="C97" s="192" t="str">
        <f>IF(ISERROR(VLOOKUP(A97,'[1]Z03 收入决算表(财决03表)'!$A$10:$K$500,4,FALSE)),"",VLOOKUP(A97,'[1]Z03 收入决算表(财决03表)'!$A$10:$K$500,4,FALSE))</f>
        <v/>
      </c>
      <c r="D97" s="76" t="str">
        <f>IF(ISERROR(VLOOKUP(A97,'[1]Z03 收入决算表(财决03表)'!$A$10:$K$500,5,FALSE)),"",VLOOKUP(A97,'[1]Z03 收入决算表(财决03表)'!$A$10:$K$500,5,FALSE))</f>
        <v/>
      </c>
      <c r="E97" s="76" t="str">
        <f>IF(ISERROR(VLOOKUP(A97,'[1]Z03 收入决算表(财决03表)'!$A$10:$K$500,6,FALSE)),"",VLOOKUP(A97,'[1]Z03 收入决算表(财决03表)'!$A$10:$K$500,6,FALSE))</f>
        <v/>
      </c>
      <c r="F97" s="76" t="str">
        <f>IF(ISERROR(VLOOKUP(A97,'[1]Z03 收入决算表(财决03表)'!$A$10:$K$500,7,FALSE)),"",VLOOKUP(A97,'[1]Z03 收入决算表(财决03表)'!$A$10:$K$500,7,FALSE))</f>
        <v/>
      </c>
      <c r="G97" s="76" t="str">
        <f>IF(ISERROR(VLOOKUP(A97,'[1]Z03 收入决算表(财决03表)'!$A$10:$K$500,8,FALSE)),"",VLOOKUP(A97,'[1]Z03 收入决算表(财决03表)'!$A$10:$K$500,8,FALSE))</f>
        <v/>
      </c>
      <c r="H97" s="76" t="str">
        <f>IF(ISERROR(VLOOKUP(A97,'[1]Z03 收入决算表(财决03表)'!$A$10:$K$500,9,FALSE)),"",VLOOKUP(A97,'[1]Z03 收入决算表(财决03表)'!$A$10:$K$500,9,FALSE))</f>
        <v/>
      </c>
      <c r="I97" s="76" t="str">
        <f>IF(ISERROR(VLOOKUP(A97,'[1]Z03 收入决算表(财决03表)'!$A$10:$K$500,10,FALSE)),"",VLOOKUP(A97,'[1]Z03 收入决算表(财决03表)'!$A$10:$K$500,10,FALSE))</f>
        <v/>
      </c>
      <c r="J97" s="76" t="str">
        <f>IF(ISERROR(VLOOKUP(A97,'[1]Z03 收入决算表(财决03表)'!$A$10:$K$500,11,FALSE)),"",VLOOKUP(A97,'[1]Z03 收入决算表(财决03表)'!$A$10:$K$500,11,FALSE))</f>
        <v/>
      </c>
      <c r="K97" s="71">
        <f>'[1]Z03 收入决算表(财决03表)'!A96</f>
        <v>0</v>
      </c>
      <c r="L97" s="74">
        <f>'[1]Z03 收入决算表(财决03表)'!$E96</f>
        <v>0</v>
      </c>
      <c r="M97" s="75" t="str">
        <f t="shared" si="3"/>
        <v/>
      </c>
    </row>
    <row r="98" spans="1:13" ht="22.5" customHeight="1">
      <c r="A98" s="205" t="str">
        <f t="shared" si="2"/>
        <v/>
      </c>
      <c r="B98" s="205"/>
      <c r="C98" s="192" t="str">
        <f>IF(ISERROR(VLOOKUP(A98,'[1]Z03 收入决算表(财决03表)'!$A$10:$K$500,4,FALSE)),"",VLOOKUP(A98,'[1]Z03 收入决算表(财决03表)'!$A$10:$K$500,4,FALSE))</f>
        <v/>
      </c>
      <c r="D98" s="76" t="str">
        <f>IF(ISERROR(VLOOKUP(A98,'[1]Z03 收入决算表(财决03表)'!$A$10:$K$500,5,FALSE)),"",VLOOKUP(A98,'[1]Z03 收入决算表(财决03表)'!$A$10:$K$500,5,FALSE))</f>
        <v/>
      </c>
      <c r="E98" s="76" t="str">
        <f>IF(ISERROR(VLOOKUP(A98,'[1]Z03 收入决算表(财决03表)'!$A$10:$K$500,6,FALSE)),"",VLOOKUP(A98,'[1]Z03 收入决算表(财决03表)'!$A$10:$K$500,6,FALSE))</f>
        <v/>
      </c>
      <c r="F98" s="76" t="str">
        <f>IF(ISERROR(VLOOKUP(A98,'[1]Z03 收入决算表(财决03表)'!$A$10:$K$500,7,FALSE)),"",VLOOKUP(A98,'[1]Z03 收入决算表(财决03表)'!$A$10:$K$500,7,FALSE))</f>
        <v/>
      </c>
      <c r="G98" s="76" t="str">
        <f>IF(ISERROR(VLOOKUP(A98,'[1]Z03 收入决算表(财决03表)'!$A$10:$K$500,8,FALSE)),"",VLOOKUP(A98,'[1]Z03 收入决算表(财决03表)'!$A$10:$K$500,8,FALSE))</f>
        <v/>
      </c>
      <c r="H98" s="76" t="str">
        <f>IF(ISERROR(VLOOKUP(A98,'[1]Z03 收入决算表(财决03表)'!$A$10:$K$500,9,FALSE)),"",VLOOKUP(A98,'[1]Z03 收入决算表(财决03表)'!$A$10:$K$500,9,FALSE))</f>
        <v/>
      </c>
      <c r="I98" s="76" t="str">
        <f>IF(ISERROR(VLOOKUP(A98,'[1]Z03 收入决算表(财决03表)'!$A$10:$K$500,10,FALSE)),"",VLOOKUP(A98,'[1]Z03 收入决算表(财决03表)'!$A$10:$K$500,10,FALSE))</f>
        <v/>
      </c>
      <c r="J98" s="76" t="str">
        <f>IF(ISERROR(VLOOKUP(A98,'[1]Z03 收入决算表(财决03表)'!$A$10:$K$500,11,FALSE)),"",VLOOKUP(A98,'[1]Z03 收入决算表(财决03表)'!$A$10:$K$500,11,FALSE))</f>
        <v/>
      </c>
      <c r="K98" s="71">
        <f>'[1]Z03 收入决算表(财决03表)'!A97</f>
        <v>0</v>
      </c>
      <c r="L98" s="74">
        <f>'[1]Z03 收入决算表(财决03表)'!$E97</f>
        <v>0</v>
      </c>
      <c r="M98" s="75" t="str">
        <f t="shared" si="3"/>
        <v/>
      </c>
    </row>
    <row r="99" spans="1:13" ht="22.5" customHeight="1">
      <c r="A99" s="205" t="str">
        <f t="shared" si="2"/>
        <v/>
      </c>
      <c r="B99" s="205"/>
      <c r="C99" s="192" t="str">
        <f>IF(ISERROR(VLOOKUP(A99,'[1]Z03 收入决算表(财决03表)'!$A$10:$K$500,4,FALSE)),"",VLOOKUP(A99,'[1]Z03 收入决算表(财决03表)'!$A$10:$K$500,4,FALSE))</f>
        <v/>
      </c>
      <c r="D99" s="76" t="str">
        <f>IF(ISERROR(VLOOKUP(A99,'[1]Z03 收入决算表(财决03表)'!$A$10:$K$500,5,FALSE)),"",VLOOKUP(A99,'[1]Z03 收入决算表(财决03表)'!$A$10:$K$500,5,FALSE))</f>
        <v/>
      </c>
      <c r="E99" s="76" t="str">
        <f>IF(ISERROR(VLOOKUP(A99,'[1]Z03 收入决算表(财决03表)'!$A$10:$K$500,6,FALSE)),"",VLOOKUP(A99,'[1]Z03 收入决算表(财决03表)'!$A$10:$K$500,6,FALSE))</f>
        <v/>
      </c>
      <c r="F99" s="76" t="str">
        <f>IF(ISERROR(VLOOKUP(A99,'[1]Z03 收入决算表(财决03表)'!$A$10:$K$500,7,FALSE)),"",VLOOKUP(A99,'[1]Z03 收入决算表(财决03表)'!$A$10:$K$500,7,FALSE))</f>
        <v/>
      </c>
      <c r="G99" s="76" t="str">
        <f>IF(ISERROR(VLOOKUP(A99,'[1]Z03 收入决算表(财决03表)'!$A$10:$K$500,8,FALSE)),"",VLOOKUP(A99,'[1]Z03 收入决算表(财决03表)'!$A$10:$K$500,8,FALSE))</f>
        <v/>
      </c>
      <c r="H99" s="76" t="str">
        <f>IF(ISERROR(VLOOKUP(A99,'[1]Z03 收入决算表(财决03表)'!$A$10:$K$500,9,FALSE)),"",VLOOKUP(A99,'[1]Z03 收入决算表(财决03表)'!$A$10:$K$500,9,FALSE))</f>
        <v/>
      </c>
      <c r="I99" s="76" t="str">
        <f>IF(ISERROR(VLOOKUP(A99,'[1]Z03 收入决算表(财决03表)'!$A$10:$K$500,10,FALSE)),"",VLOOKUP(A99,'[1]Z03 收入决算表(财决03表)'!$A$10:$K$500,10,FALSE))</f>
        <v/>
      </c>
      <c r="J99" s="76" t="str">
        <f>IF(ISERROR(VLOOKUP(A99,'[1]Z03 收入决算表(财决03表)'!$A$10:$K$500,11,FALSE)),"",VLOOKUP(A99,'[1]Z03 收入决算表(财决03表)'!$A$10:$K$500,11,FALSE))</f>
        <v/>
      </c>
      <c r="K99" s="71">
        <f>'[1]Z03 收入决算表(财决03表)'!A98</f>
        <v>0</v>
      </c>
      <c r="L99" s="74">
        <f>'[1]Z03 收入决算表(财决03表)'!$E98</f>
        <v>0</v>
      </c>
      <c r="M99" s="75" t="str">
        <f t="shared" si="3"/>
        <v/>
      </c>
    </row>
    <row r="100" spans="1:13" ht="22.5" customHeight="1">
      <c r="A100" s="205" t="str">
        <f t="shared" si="2"/>
        <v/>
      </c>
      <c r="B100" s="205"/>
      <c r="C100" s="192" t="str">
        <f>IF(ISERROR(VLOOKUP(A100,'[1]Z03 收入决算表(财决03表)'!$A$10:$K$500,4,FALSE)),"",VLOOKUP(A100,'[1]Z03 收入决算表(财决03表)'!$A$10:$K$500,4,FALSE))</f>
        <v/>
      </c>
      <c r="D100" s="76" t="str">
        <f>IF(ISERROR(VLOOKUP(A100,'[1]Z03 收入决算表(财决03表)'!$A$10:$K$500,5,FALSE)),"",VLOOKUP(A100,'[1]Z03 收入决算表(财决03表)'!$A$10:$K$500,5,FALSE))</f>
        <v/>
      </c>
      <c r="E100" s="76" t="str">
        <f>IF(ISERROR(VLOOKUP(A100,'[1]Z03 收入决算表(财决03表)'!$A$10:$K$500,6,FALSE)),"",VLOOKUP(A100,'[1]Z03 收入决算表(财决03表)'!$A$10:$K$500,6,FALSE))</f>
        <v/>
      </c>
      <c r="F100" s="76" t="str">
        <f>IF(ISERROR(VLOOKUP(A100,'[1]Z03 收入决算表(财决03表)'!$A$10:$K$500,7,FALSE)),"",VLOOKUP(A100,'[1]Z03 收入决算表(财决03表)'!$A$10:$K$500,7,FALSE))</f>
        <v/>
      </c>
      <c r="G100" s="76" t="str">
        <f>IF(ISERROR(VLOOKUP(A100,'[1]Z03 收入决算表(财决03表)'!$A$10:$K$500,8,FALSE)),"",VLOOKUP(A100,'[1]Z03 收入决算表(财决03表)'!$A$10:$K$500,8,FALSE))</f>
        <v/>
      </c>
      <c r="H100" s="76" t="str">
        <f>IF(ISERROR(VLOOKUP(A100,'[1]Z03 收入决算表(财决03表)'!$A$10:$K$500,9,FALSE)),"",VLOOKUP(A100,'[1]Z03 收入决算表(财决03表)'!$A$10:$K$500,9,FALSE))</f>
        <v/>
      </c>
      <c r="I100" s="76" t="str">
        <f>IF(ISERROR(VLOOKUP(A100,'[1]Z03 收入决算表(财决03表)'!$A$10:$K$500,10,FALSE)),"",VLOOKUP(A100,'[1]Z03 收入决算表(财决03表)'!$A$10:$K$500,10,FALSE))</f>
        <v/>
      </c>
      <c r="J100" s="76" t="str">
        <f>IF(ISERROR(VLOOKUP(A100,'[1]Z03 收入决算表(财决03表)'!$A$10:$K$500,11,FALSE)),"",VLOOKUP(A100,'[1]Z03 收入决算表(财决03表)'!$A$10:$K$500,11,FALSE))</f>
        <v/>
      </c>
      <c r="K100" s="71">
        <f>'[1]Z03 收入决算表(财决03表)'!A99</f>
        <v>0</v>
      </c>
      <c r="L100" s="74">
        <f>'[1]Z03 收入决算表(财决03表)'!$E99</f>
        <v>0</v>
      </c>
      <c r="M100" s="75" t="str">
        <f t="shared" si="3"/>
        <v/>
      </c>
    </row>
    <row r="101" spans="1:13" ht="22.5" customHeight="1">
      <c r="A101" s="205" t="str">
        <f t="shared" si="2"/>
        <v/>
      </c>
      <c r="B101" s="205"/>
      <c r="C101" s="192" t="str">
        <f>IF(ISERROR(VLOOKUP(A101,'[1]Z03 收入决算表(财决03表)'!$A$10:$K$500,4,FALSE)),"",VLOOKUP(A101,'[1]Z03 收入决算表(财决03表)'!$A$10:$K$500,4,FALSE))</f>
        <v/>
      </c>
      <c r="D101" s="76" t="str">
        <f>IF(ISERROR(VLOOKUP(A101,'[1]Z03 收入决算表(财决03表)'!$A$10:$K$500,5,FALSE)),"",VLOOKUP(A101,'[1]Z03 收入决算表(财决03表)'!$A$10:$K$500,5,FALSE))</f>
        <v/>
      </c>
      <c r="E101" s="76" t="str">
        <f>IF(ISERROR(VLOOKUP(A101,'[1]Z03 收入决算表(财决03表)'!$A$10:$K$500,6,FALSE)),"",VLOOKUP(A101,'[1]Z03 收入决算表(财决03表)'!$A$10:$K$500,6,FALSE))</f>
        <v/>
      </c>
      <c r="F101" s="76" t="str">
        <f>IF(ISERROR(VLOOKUP(A101,'[1]Z03 收入决算表(财决03表)'!$A$10:$K$500,7,FALSE)),"",VLOOKUP(A101,'[1]Z03 收入决算表(财决03表)'!$A$10:$K$500,7,FALSE))</f>
        <v/>
      </c>
      <c r="G101" s="76" t="str">
        <f>IF(ISERROR(VLOOKUP(A101,'[1]Z03 收入决算表(财决03表)'!$A$10:$K$500,8,FALSE)),"",VLOOKUP(A101,'[1]Z03 收入决算表(财决03表)'!$A$10:$K$500,8,FALSE))</f>
        <v/>
      </c>
      <c r="H101" s="76" t="str">
        <f>IF(ISERROR(VLOOKUP(A101,'[1]Z03 收入决算表(财决03表)'!$A$10:$K$500,9,FALSE)),"",VLOOKUP(A101,'[1]Z03 收入决算表(财决03表)'!$A$10:$K$500,9,FALSE))</f>
        <v/>
      </c>
      <c r="I101" s="76" t="str">
        <f>IF(ISERROR(VLOOKUP(A101,'[1]Z03 收入决算表(财决03表)'!$A$10:$K$500,10,FALSE)),"",VLOOKUP(A101,'[1]Z03 收入决算表(财决03表)'!$A$10:$K$500,10,FALSE))</f>
        <v/>
      </c>
      <c r="J101" s="76" t="str">
        <f>IF(ISERROR(VLOOKUP(A101,'[1]Z03 收入决算表(财决03表)'!$A$10:$K$500,11,FALSE)),"",VLOOKUP(A101,'[1]Z03 收入决算表(财决03表)'!$A$10:$K$500,11,FALSE))</f>
        <v/>
      </c>
      <c r="K101" s="71">
        <f>'[1]Z03 收入决算表(财决03表)'!A100</f>
        <v>0</v>
      </c>
      <c r="L101" s="74">
        <f>'[1]Z03 收入决算表(财决03表)'!$E100</f>
        <v>0</v>
      </c>
      <c r="M101" s="75" t="str">
        <f t="shared" si="3"/>
        <v/>
      </c>
    </row>
    <row r="102" spans="1:13" ht="22.5" customHeight="1">
      <c r="A102" s="205" t="str">
        <f t="shared" si="2"/>
        <v/>
      </c>
      <c r="B102" s="205"/>
      <c r="C102" s="192" t="str">
        <f>IF(ISERROR(VLOOKUP(A102,'[1]Z03 收入决算表(财决03表)'!$A$10:$K$500,4,FALSE)),"",VLOOKUP(A102,'[1]Z03 收入决算表(财决03表)'!$A$10:$K$500,4,FALSE))</f>
        <v/>
      </c>
      <c r="D102" s="76" t="str">
        <f>IF(ISERROR(VLOOKUP(A102,'[1]Z03 收入决算表(财决03表)'!$A$10:$K$500,5,FALSE)),"",VLOOKUP(A102,'[1]Z03 收入决算表(财决03表)'!$A$10:$K$500,5,FALSE))</f>
        <v/>
      </c>
      <c r="E102" s="76" t="str">
        <f>IF(ISERROR(VLOOKUP(A102,'[1]Z03 收入决算表(财决03表)'!$A$10:$K$500,6,FALSE)),"",VLOOKUP(A102,'[1]Z03 收入决算表(财决03表)'!$A$10:$K$500,6,FALSE))</f>
        <v/>
      </c>
      <c r="F102" s="76" t="str">
        <f>IF(ISERROR(VLOOKUP(A102,'[1]Z03 收入决算表(财决03表)'!$A$10:$K$500,7,FALSE)),"",VLOOKUP(A102,'[1]Z03 收入决算表(财决03表)'!$A$10:$K$500,7,FALSE))</f>
        <v/>
      </c>
      <c r="G102" s="76" t="str">
        <f>IF(ISERROR(VLOOKUP(A102,'[1]Z03 收入决算表(财决03表)'!$A$10:$K$500,8,FALSE)),"",VLOOKUP(A102,'[1]Z03 收入决算表(财决03表)'!$A$10:$K$500,8,FALSE))</f>
        <v/>
      </c>
      <c r="H102" s="76" t="str">
        <f>IF(ISERROR(VLOOKUP(A102,'[1]Z03 收入决算表(财决03表)'!$A$10:$K$500,9,FALSE)),"",VLOOKUP(A102,'[1]Z03 收入决算表(财决03表)'!$A$10:$K$500,9,FALSE))</f>
        <v/>
      </c>
      <c r="I102" s="76" t="str">
        <f>IF(ISERROR(VLOOKUP(A102,'[1]Z03 收入决算表(财决03表)'!$A$10:$K$500,10,FALSE)),"",VLOOKUP(A102,'[1]Z03 收入决算表(财决03表)'!$A$10:$K$500,10,FALSE))</f>
        <v/>
      </c>
      <c r="J102" s="76" t="str">
        <f>IF(ISERROR(VLOOKUP(A102,'[1]Z03 收入决算表(财决03表)'!$A$10:$K$500,11,FALSE)),"",VLOOKUP(A102,'[1]Z03 收入决算表(财决03表)'!$A$10:$K$500,11,FALSE))</f>
        <v/>
      </c>
      <c r="K102" s="71">
        <f>'[1]Z03 收入决算表(财决03表)'!A101</f>
        <v>0</v>
      </c>
      <c r="L102" s="74">
        <f>'[1]Z03 收入决算表(财决03表)'!$E101</f>
        <v>0</v>
      </c>
      <c r="M102" s="75" t="str">
        <f t="shared" si="3"/>
        <v/>
      </c>
    </row>
    <row r="103" spans="1:13" ht="22.5" customHeight="1">
      <c r="A103" s="205" t="str">
        <f t="shared" si="2"/>
        <v/>
      </c>
      <c r="B103" s="205"/>
      <c r="C103" s="192" t="str">
        <f>IF(ISERROR(VLOOKUP(A103,'[1]Z03 收入决算表(财决03表)'!$A$10:$K$500,4,FALSE)),"",VLOOKUP(A103,'[1]Z03 收入决算表(财决03表)'!$A$10:$K$500,4,FALSE))</f>
        <v/>
      </c>
      <c r="D103" s="76" t="str">
        <f>IF(ISERROR(VLOOKUP(A103,'[1]Z03 收入决算表(财决03表)'!$A$10:$K$500,5,FALSE)),"",VLOOKUP(A103,'[1]Z03 收入决算表(财决03表)'!$A$10:$K$500,5,FALSE))</f>
        <v/>
      </c>
      <c r="E103" s="76" t="str">
        <f>IF(ISERROR(VLOOKUP(A103,'[1]Z03 收入决算表(财决03表)'!$A$10:$K$500,6,FALSE)),"",VLOOKUP(A103,'[1]Z03 收入决算表(财决03表)'!$A$10:$K$500,6,FALSE))</f>
        <v/>
      </c>
      <c r="F103" s="76" t="str">
        <f>IF(ISERROR(VLOOKUP(A103,'[1]Z03 收入决算表(财决03表)'!$A$10:$K$500,7,FALSE)),"",VLOOKUP(A103,'[1]Z03 收入决算表(财决03表)'!$A$10:$K$500,7,FALSE))</f>
        <v/>
      </c>
      <c r="G103" s="76" t="str">
        <f>IF(ISERROR(VLOOKUP(A103,'[1]Z03 收入决算表(财决03表)'!$A$10:$K$500,8,FALSE)),"",VLOOKUP(A103,'[1]Z03 收入决算表(财决03表)'!$A$10:$K$500,8,FALSE))</f>
        <v/>
      </c>
      <c r="H103" s="76" t="str">
        <f>IF(ISERROR(VLOOKUP(A103,'[1]Z03 收入决算表(财决03表)'!$A$10:$K$500,9,FALSE)),"",VLOOKUP(A103,'[1]Z03 收入决算表(财决03表)'!$A$10:$K$500,9,FALSE))</f>
        <v/>
      </c>
      <c r="I103" s="76" t="str">
        <f>IF(ISERROR(VLOOKUP(A103,'[1]Z03 收入决算表(财决03表)'!$A$10:$K$500,10,FALSE)),"",VLOOKUP(A103,'[1]Z03 收入决算表(财决03表)'!$A$10:$K$500,10,FALSE))</f>
        <v/>
      </c>
      <c r="J103" s="76" t="str">
        <f>IF(ISERROR(VLOOKUP(A103,'[1]Z03 收入决算表(财决03表)'!$A$10:$K$500,11,FALSE)),"",VLOOKUP(A103,'[1]Z03 收入决算表(财决03表)'!$A$10:$K$500,11,FALSE))</f>
        <v/>
      </c>
      <c r="K103" s="71">
        <f>'[1]Z03 收入决算表(财决03表)'!A102</f>
        <v>0</v>
      </c>
      <c r="L103" s="74">
        <f>'[1]Z03 收入决算表(财决03表)'!$E102</f>
        <v>0</v>
      </c>
      <c r="M103" s="75" t="str">
        <f t="shared" si="3"/>
        <v/>
      </c>
    </row>
    <row r="104" spans="1:13" ht="22.5" customHeight="1">
      <c r="A104" s="205" t="str">
        <f t="shared" si="2"/>
        <v/>
      </c>
      <c r="B104" s="205"/>
      <c r="C104" s="192" t="str">
        <f>IF(ISERROR(VLOOKUP(A104,'[1]Z03 收入决算表(财决03表)'!$A$10:$K$500,4,FALSE)),"",VLOOKUP(A104,'[1]Z03 收入决算表(财决03表)'!$A$10:$K$500,4,FALSE))</f>
        <v/>
      </c>
      <c r="D104" s="76" t="str">
        <f>IF(ISERROR(VLOOKUP(A104,'[1]Z03 收入决算表(财决03表)'!$A$10:$K$500,5,FALSE)),"",VLOOKUP(A104,'[1]Z03 收入决算表(财决03表)'!$A$10:$K$500,5,FALSE))</f>
        <v/>
      </c>
      <c r="E104" s="76" t="str">
        <f>IF(ISERROR(VLOOKUP(A104,'[1]Z03 收入决算表(财决03表)'!$A$10:$K$500,6,FALSE)),"",VLOOKUP(A104,'[1]Z03 收入决算表(财决03表)'!$A$10:$K$500,6,FALSE))</f>
        <v/>
      </c>
      <c r="F104" s="76" t="str">
        <f>IF(ISERROR(VLOOKUP(A104,'[1]Z03 收入决算表(财决03表)'!$A$10:$K$500,7,FALSE)),"",VLOOKUP(A104,'[1]Z03 收入决算表(财决03表)'!$A$10:$K$500,7,FALSE))</f>
        <v/>
      </c>
      <c r="G104" s="76" t="str">
        <f>IF(ISERROR(VLOOKUP(A104,'[1]Z03 收入决算表(财决03表)'!$A$10:$K$500,8,FALSE)),"",VLOOKUP(A104,'[1]Z03 收入决算表(财决03表)'!$A$10:$K$500,8,FALSE))</f>
        <v/>
      </c>
      <c r="H104" s="76" t="str">
        <f>IF(ISERROR(VLOOKUP(A104,'[1]Z03 收入决算表(财决03表)'!$A$10:$K$500,9,FALSE)),"",VLOOKUP(A104,'[1]Z03 收入决算表(财决03表)'!$A$10:$K$500,9,FALSE))</f>
        <v/>
      </c>
      <c r="I104" s="76" t="str">
        <f>IF(ISERROR(VLOOKUP(A104,'[1]Z03 收入决算表(财决03表)'!$A$10:$K$500,10,FALSE)),"",VLOOKUP(A104,'[1]Z03 收入决算表(财决03表)'!$A$10:$K$500,10,FALSE))</f>
        <v/>
      </c>
      <c r="J104" s="76" t="str">
        <f>IF(ISERROR(VLOOKUP(A104,'[1]Z03 收入决算表(财决03表)'!$A$10:$K$500,11,FALSE)),"",VLOOKUP(A104,'[1]Z03 收入决算表(财决03表)'!$A$10:$K$500,11,FALSE))</f>
        <v/>
      </c>
      <c r="K104" s="71">
        <f>'[1]Z03 收入决算表(财决03表)'!A103</f>
        <v>0</v>
      </c>
      <c r="L104" s="74">
        <f>'[1]Z03 收入决算表(财决03表)'!$E103</f>
        <v>0</v>
      </c>
      <c r="M104" s="75" t="str">
        <f t="shared" si="3"/>
        <v/>
      </c>
    </row>
    <row r="105" spans="1:13" ht="22.5" customHeight="1">
      <c r="A105" s="205" t="str">
        <f t="shared" si="2"/>
        <v/>
      </c>
      <c r="B105" s="205"/>
      <c r="C105" s="192" t="str">
        <f>IF(ISERROR(VLOOKUP(A105,'[1]Z03 收入决算表(财决03表)'!$A$10:$K$500,4,FALSE)),"",VLOOKUP(A105,'[1]Z03 收入决算表(财决03表)'!$A$10:$K$500,4,FALSE))</f>
        <v/>
      </c>
      <c r="D105" s="76" t="str">
        <f>IF(ISERROR(VLOOKUP(A105,'[1]Z03 收入决算表(财决03表)'!$A$10:$K$500,5,FALSE)),"",VLOOKUP(A105,'[1]Z03 收入决算表(财决03表)'!$A$10:$K$500,5,FALSE))</f>
        <v/>
      </c>
      <c r="E105" s="76" t="str">
        <f>IF(ISERROR(VLOOKUP(A105,'[1]Z03 收入决算表(财决03表)'!$A$10:$K$500,6,FALSE)),"",VLOOKUP(A105,'[1]Z03 收入决算表(财决03表)'!$A$10:$K$500,6,FALSE))</f>
        <v/>
      </c>
      <c r="F105" s="76" t="str">
        <f>IF(ISERROR(VLOOKUP(A105,'[1]Z03 收入决算表(财决03表)'!$A$10:$K$500,7,FALSE)),"",VLOOKUP(A105,'[1]Z03 收入决算表(财决03表)'!$A$10:$K$500,7,FALSE))</f>
        <v/>
      </c>
      <c r="G105" s="76" t="str">
        <f>IF(ISERROR(VLOOKUP(A105,'[1]Z03 收入决算表(财决03表)'!$A$10:$K$500,8,FALSE)),"",VLOOKUP(A105,'[1]Z03 收入决算表(财决03表)'!$A$10:$K$500,8,FALSE))</f>
        <v/>
      </c>
      <c r="H105" s="76" t="str">
        <f>IF(ISERROR(VLOOKUP(A105,'[1]Z03 收入决算表(财决03表)'!$A$10:$K$500,9,FALSE)),"",VLOOKUP(A105,'[1]Z03 收入决算表(财决03表)'!$A$10:$K$500,9,FALSE))</f>
        <v/>
      </c>
      <c r="I105" s="76" t="str">
        <f>IF(ISERROR(VLOOKUP(A105,'[1]Z03 收入决算表(财决03表)'!$A$10:$K$500,10,FALSE)),"",VLOOKUP(A105,'[1]Z03 收入决算表(财决03表)'!$A$10:$K$500,10,FALSE))</f>
        <v/>
      </c>
      <c r="J105" s="76" t="str">
        <f>IF(ISERROR(VLOOKUP(A105,'[1]Z03 收入决算表(财决03表)'!$A$10:$K$500,11,FALSE)),"",VLOOKUP(A105,'[1]Z03 收入决算表(财决03表)'!$A$10:$K$500,11,FALSE))</f>
        <v/>
      </c>
      <c r="K105" s="71">
        <f>'[1]Z03 收入决算表(财决03表)'!A104</f>
        <v>0</v>
      </c>
      <c r="L105" s="74">
        <f>'[1]Z03 收入决算表(财决03表)'!$E104</f>
        <v>0</v>
      </c>
      <c r="M105" s="75" t="str">
        <f t="shared" si="3"/>
        <v/>
      </c>
    </row>
    <row r="106" spans="1:13" ht="22.5" customHeight="1">
      <c r="A106" s="205" t="str">
        <f t="shared" si="2"/>
        <v/>
      </c>
      <c r="B106" s="205"/>
      <c r="C106" s="192" t="str">
        <f>IF(ISERROR(VLOOKUP(A106,'[1]Z03 收入决算表(财决03表)'!$A$10:$K$500,4,FALSE)),"",VLOOKUP(A106,'[1]Z03 收入决算表(财决03表)'!$A$10:$K$500,4,FALSE))</f>
        <v/>
      </c>
      <c r="D106" s="76" t="str">
        <f>IF(ISERROR(VLOOKUP(A106,'[1]Z03 收入决算表(财决03表)'!$A$10:$K$500,5,FALSE)),"",VLOOKUP(A106,'[1]Z03 收入决算表(财决03表)'!$A$10:$K$500,5,FALSE))</f>
        <v/>
      </c>
      <c r="E106" s="76" t="str">
        <f>IF(ISERROR(VLOOKUP(A106,'[1]Z03 收入决算表(财决03表)'!$A$10:$K$500,6,FALSE)),"",VLOOKUP(A106,'[1]Z03 收入决算表(财决03表)'!$A$10:$K$500,6,FALSE))</f>
        <v/>
      </c>
      <c r="F106" s="76" t="str">
        <f>IF(ISERROR(VLOOKUP(A106,'[1]Z03 收入决算表(财决03表)'!$A$10:$K$500,7,FALSE)),"",VLOOKUP(A106,'[1]Z03 收入决算表(财决03表)'!$A$10:$K$500,7,FALSE))</f>
        <v/>
      </c>
      <c r="G106" s="76" t="str">
        <f>IF(ISERROR(VLOOKUP(A106,'[1]Z03 收入决算表(财决03表)'!$A$10:$K$500,8,FALSE)),"",VLOOKUP(A106,'[1]Z03 收入决算表(财决03表)'!$A$10:$K$500,8,FALSE))</f>
        <v/>
      </c>
      <c r="H106" s="76" t="str">
        <f>IF(ISERROR(VLOOKUP(A106,'[1]Z03 收入决算表(财决03表)'!$A$10:$K$500,9,FALSE)),"",VLOOKUP(A106,'[1]Z03 收入决算表(财决03表)'!$A$10:$K$500,9,FALSE))</f>
        <v/>
      </c>
      <c r="I106" s="76" t="str">
        <f>IF(ISERROR(VLOOKUP(A106,'[1]Z03 收入决算表(财决03表)'!$A$10:$K$500,10,FALSE)),"",VLOOKUP(A106,'[1]Z03 收入决算表(财决03表)'!$A$10:$K$500,10,FALSE))</f>
        <v/>
      </c>
      <c r="J106" s="76" t="str">
        <f>IF(ISERROR(VLOOKUP(A106,'[1]Z03 收入决算表(财决03表)'!$A$10:$K$500,11,FALSE)),"",VLOOKUP(A106,'[1]Z03 收入决算表(财决03表)'!$A$10:$K$500,11,FALSE))</f>
        <v/>
      </c>
      <c r="K106" s="71">
        <f>'[1]Z03 收入决算表(财决03表)'!A105</f>
        <v>0</v>
      </c>
      <c r="L106" s="74">
        <f>'[1]Z03 收入决算表(财决03表)'!$E105</f>
        <v>0</v>
      </c>
      <c r="M106" s="75" t="str">
        <f t="shared" si="3"/>
        <v/>
      </c>
    </row>
    <row r="107" spans="1:13" ht="22.5" customHeight="1">
      <c r="A107" s="205" t="str">
        <f t="shared" si="2"/>
        <v/>
      </c>
      <c r="B107" s="205"/>
      <c r="C107" s="192" t="str">
        <f>IF(ISERROR(VLOOKUP(A107,'[1]Z03 收入决算表(财决03表)'!$A$10:$K$500,4,FALSE)),"",VLOOKUP(A107,'[1]Z03 收入决算表(财决03表)'!$A$10:$K$500,4,FALSE))</f>
        <v/>
      </c>
      <c r="D107" s="76" t="str">
        <f>IF(ISERROR(VLOOKUP(A107,'[1]Z03 收入决算表(财决03表)'!$A$10:$K$500,5,FALSE)),"",VLOOKUP(A107,'[1]Z03 收入决算表(财决03表)'!$A$10:$K$500,5,FALSE))</f>
        <v/>
      </c>
      <c r="E107" s="76" t="str">
        <f>IF(ISERROR(VLOOKUP(A107,'[1]Z03 收入决算表(财决03表)'!$A$10:$K$500,6,FALSE)),"",VLOOKUP(A107,'[1]Z03 收入决算表(财决03表)'!$A$10:$K$500,6,FALSE))</f>
        <v/>
      </c>
      <c r="F107" s="76" t="str">
        <f>IF(ISERROR(VLOOKUP(A107,'[1]Z03 收入决算表(财决03表)'!$A$10:$K$500,7,FALSE)),"",VLOOKUP(A107,'[1]Z03 收入决算表(财决03表)'!$A$10:$K$500,7,FALSE))</f>
        <v/>
      </c>
      <c r="G107" s="76" t="str">
        <f>IF(ISERROR(VLOOKUP(A107,'[1]Z03 收入决算表(财决03表)'!$A$10:$K$500,8,FALSE)),"",VLOOKUP(A107,'[1]Z03 收入决算表(财决03表)'!$A$10:$K$500,8,FALSE))</f>
        <v/>
      </c>
      <c r="H107" s="76" t="str">
        <f>IF(ISERROR(VLOOKUP(A107,'[1]Z03 收入决算表(财决03表)'!$A$10:$K$500,9,FALSE)),"",VLOOKUP(A107,'[1]Z03 收入决算表(财决03表)'!$A$10:$K$500,9,FALSE))</f>
        <v/>
      </c>
      <c r="I107" s="76" t="str">
        <f>IF(ISERROR(VLOOKUP(A107,'[1]Z03 收入决算表(财决03表)'!$A$10:$K$500,10,FALSE)),"",VLOOKUP(A107,'[1]Z03 收入决算表(财决03表)'!$A$10:$K$500,10,FALSE))</f>
        <v/>
      </c>
      <c r="J107" s="76" t="str">
        <f>IF(ISERROR(VLOOKUP(A107,'[1]Z03 收入决算表(财决03表)'!$A$10:$K$500,11,FALSE)),"",VLOOKUP(A107,'[1]Z03 收入决算表(财决03表)'!$A$10:$K$500,11,FALSE))</f>
        <v/>
      </c>
      <c r="K107" s="71">
        <f>'[1]Z03 收入决算表(财决03表)'!A106</f>
        <v>0</v>
      </c>
      <c r="L107" s="74">
        <f>'[1]Z03 收入决算表(财决03表)'!$E106</f>
        <v>0</v>
      </c>
      <c r="M107" s="75" t="str">
        <f t="shared" si="3"/>
        <v/>
      </c>
    </row>
    <row r="108" spans="1:13" ht="22.5" customHeight="1">
      <c r="A108" s="205" t="str">
        <f t="shared" si="2"/>
        <v/>
      </c>
      <c r="B108" s="205"/>
      <c r="C108" s="192" t="str">
        <f>IF(ISERROR(VLOOKUP(A108,'[1]Z03 收入决算表(财决03表)'!$A$10:$K$500,4,FALSE)),"",VLOOKUP(A108,'[1]Z03 收入决算表(财决03表)'!$A$10:$K$500,4,FALSE))</f>
        <v/>
      </c>
      <c r="D108" s="76" t="str">
        <f>IF(ISERROR(VLOOKUP(A108,'[1]Z03 收入决算表(财决03表)'!$A$10:$K$500,5,FALSE)),"",VLOOKUP(A108,'[1]Z03 收入决算表(财决03表)'!$A$10:$K$500,5,FALSE))</f>
        <v/>
      </c>
      <c r="E108" s="76" t="str">
        <f>IF(ISERROR(VLOOKUP(A108,'[1]Z03 收入决算表(财决03表)'!$A$10:$K$500,6,FALSE)),"",VLOOKUP(A108,'[1]Z03 收入决算表(财决03表)'!$A$10:$K$500,6,FALSE))</f>
        <v/>
      </c>
      <c r="F108" s="76" t="str">
        <f>IF(ISERROR(VLOOKUP(A108,'[1]Z03 收入决算表(财决03表)'!$A$10:$K$500,7,FALSE)),"",VLOOKUP(A108,'[1]Z03 收入决算表(财决03表)'!$A$10:$K$500,7,FALSE))</f>
        <v/>
      </c>
      <c r="G108" s="76" t="str">
        <f>IF(ISERROR(VLOOKUP(A108,'[1]Z03 收入决算表(财决03表)'!$A$10:$K$500,8,FALSE)),"",VLOOKUP(A108,'[1]Z03 收入决算表(财决03表)'!$A$10:$K$500,8,FALSE))</f>
        <v/>
      </c>
      <c r="H108" s="76" t="str">
        <f>IF(ISERROR(VLOOKUP(A108,'[1]Z03 收入决算表(财决03表)'!$A$10:$K$500,9,FALSE)),"",VLOOKUP(A108,'[1]Z03 收入决算表(财决03表)'!$A$10:$K$500,9,FALSE))</f>
        <v/>
      </c>
      <c r="I108" s="76" t="str">
        <f>IF(ISERROR(VLOOKUP(A108,'[1]Z03 收入决算表(财决03表)'!$A$10:$K$500,10,FALSE)),"",VLOOKUP(A108,'[1]Z03 收入决算表(财决03表)'!$A$10:$K$500,10,FALSE))</f>
        <v/>
      </c>
      <c r="J108" s="76" t="str">
        <f>IF(ISERROR(VLOOKUP(A108,'[1]Z03 收入决算表(财决03表)'!$A$10:$K$500,11,FALSE)),"",VLOOKUP(A108,'[1]Z03 收入决算表(财决03表)'!$A$10:$K$500,11,FALSE))</f>
        <v/>
      </c>
      <c r="K108" s="71">
        <f>'[1]Z03 收入决算表(财决03表)'!A107</f>
        <v>0</v>
      </c>
      <c r="L108" s="74">
        <f>'[1]Z03 收入决算表(财决03表)'!$E107</f>
        <v>0</v>
      </c>
      <c r="M108" s="75" t="str">
        <f t="shared" si="3"/>
        <v/>
      </c>
    </row>
    <row r="109" spans="1:13" ht="22.5" customHeight="1">
      <c r="A109" s="205" t="str">
        <f t="shared" si="2"/>
        <v/>
      </c>
      <c r="B109" s="205"/>
      <c r="C109" s="192" t="str">
        <f>IF(ISERROR(VLOOKUP(A109,'[1]Z03 收入决算表(财决03表)'!$A$10:$K$500,4,FALSE)),"",VLOOKUP(A109,'[1]Z03 收入决算表(财决03表)'!$A$10:$K$500,4,FALSE))</f>
        <v/>
      </c>
      <c r="D109" s="76" t="str">
        <f>IF(ISERROR(VLOOKUP(A109,'[1]Z03 收入决算表(财决03表)'!$A$10:$K$500,5,FALSE)),"",VLOOKUP(A109,'[1]Z03 收入决算表(财决03表)'!$A$10:$K$500,5,FALSE))</f>
        <v/>
      </c>
      <c r="E109" s="76" t="str">
        <f>IF(ISERROR(VLOOKUP(A109,'[1]Z03 收入决算表(财决03表)'!$A$10:$K$500,6,FALSE)),"",VLOOKUP(A109,'[1]Z03 收入决算表(财决03表)'!$A$10:$K$500,6,FALSE))</f>
        <v/>
      </c>
      <c r="F109" s="76" t="str">
        <f>IF(ISERROR(VLOOKUP(A109,'[1]Z03 收入决算表(财决03表)'!$A$10:$K$500,7,FALSE)),"",VLOOKUP(A109,'[1]Z03 收入决算表(财决03表)'!$A$10:$K$500,7,FALSE))</f>
        <v/>
      </c>
      <c r="G109" s="76" t="str">
        <f>IF(ISERROR(VLOOKUP(A109,'[1]Z03 收入决算表(财决03表)'!$A$10:$K$500,8,FALSE)),"",VLOOKUP(A109,'[1]Z03 收入决算表(财决03表)'!$A$10:$K$500,8,FALSE))</f>
        <v/>
      </c>
      <c r="H109" s="76" t="str">
        <f>IF(ISERROR(VLOOKUP(A109,'[1]Z03 收入决算表(财决03表)'!$A$10:$K$500,9,FALSE)),"",VLOOKUP(A109,'[1]Z03 收入决算表(财决03表)'!$A$10:$K$500,9,FALSE))</f>
        <v/>
      </c>
      <c r="I109" s="76" t="str">
        <f>IF(ISERROR(VLOOKUP(A109,'[1]Z03 收入决算表(财决03表)'!$A$10:$K$500,10,FALSE)),"",VLOOKUP(A109,'[1]Z03 收入决算表(财决03表)'!$A$10:$K$500,10,FALSE))</f>
        <v/>
      </c>
      <c r="J109" s="76" t="str">
        <f>IF(ISERROR(VLOOKUP(A109,'[1]Z03 收入决算表(财决03表)'!$A$10:$K$500,11,FALSE)),"",VLOOKUP(A109,'[1]Z03 收入决算表(财决03表)'!$A$10:$K$500,11,FALSE))</f>
        <v/>
      </c>
      <c r="K109" s="71">
        <f>'[1]Z03 收入决算表(财决03表)'!A108</f>
        <v>0</v>
      </c>
      <c r="L109" s="74">
        <f>'[1]Z03 收入决算表(财决03表)'!$E108</f>
        <v>0</v>
      </c>
      <c r="M109" s="75" t="str">
        <f t="shared" si="3"/>
        <v/>
      </c>
    </row>
    <row r="110" spans="1:13" ht="22.5" customHeight="1">
      <c r="A110" s="205" t="str">
        <f t="shared" si="2"/>
        <v/>
      </c>
      <c r="B110" s="205"/>
      <c r="C110" s="192" t="str">
        <f>IF(ISERROR(VLOOKUP(A110,'[1]Z03 收入决算表(财决03表)'!$A$10:$K$500,4,FALSE)),"",VLOOKUP(A110,'[1]Z03 收入决算表(财决03表)'!$A$10:$K$500,4,FALSE))</f>
        <v/>
      </c>
      <c r="D110" s="76" t="str">
        <f>IF(ISERROR(VLOOKUP(A110,'[1]Z03 收入决算表(财决03表)'!$A$10:$K$500,5,FALSE)),"",VLOOKUP(A110,'[1]Z03 收入决算表(财决03表)'!$A$10:$K$500,5,FALSE))</f>
        <v/>
      </c>
      <c r="E110" s="76" t="str">
        <f>IF(ISERROR(VLOOKUP(A110,'[1]Z03 收入决算表(财决03表)'!$A$10:$K$500,6,FALSE)),"",VLOOKUP(A110,'[1]Z03 收入决算表(财决03表)'!$A$10:$K$500,6,FALSE))</f>
        <v/>
      </c>
      <c r="F110" s="76" t="str">
        <f>IF(ISERROR(VLOOKUP(A110,'[1]Z03 收入决算表(财决03表)'!$A$10:$K$500,7,FALSE)),"",VLOOKUP(A110,'[1]Z03 收入决算表(财决03表)'!$A$10:$K$500,7,FALSE))</f>
        <v/>
      </c>
      <c r="G110" s="76" t="str">
        <f>IF(ISERROR(VLOOKUP(A110,'[1]Z03 收入决算表(财决03表)'!$A$10:$K$500,8,FALSE)),"",VLOOKUP(A110,'[1]Z03 收入决算表(财决03表)'!$A$10:$K$500,8,FALSE))</f>
        <v/>
      </c>
      <c r="H110" s="76" t="str">
        <f>IF(ISERROR(VLOOKUP(A110,'[1]Z03 收入决算表(财决03表)'!$A$10:$K$500,9,FALSE)),"",VLOOKUP(A110,'[1]Z03 收入决算表(财决03表)'!$A$10:$K$500,9,FALSE))</f>
        <v/>
      </c>
      <c r="I110" s="76" t="str">
        <f>IF(ISERROR(VLOOKUP(A110,'[1]Z03 收入决算表(财决03表)'!$A$10:$K$500,10,FALSE)),"",VLOOKUP(A110,'[1]Z03 收入决算表(财决03表)'!$A$10:$K$500,10,FALSE))</f>
        <v/>
      </c>
      <c r="J110" s="76" t="str">
        <f>IF(ISERROR(VLOOKUP(A110,'[1]Z03 收入决算表(财决03表)'!$A$10:$K$500,11,FALSE)),"",VLOOKUP(A110,'[1]Z03 收入决算表(财决03表)'!$A$10:$K$500,11,FALSE))</f>
        <v/>
      </c>
      <c r="K110" s="71">
        <f>'[1]Z03 收入决算表(财决03表)'!A109</f>
        <v>0</v>
      </c>
      <c r="L110" s="74">
        <f>'[1]Z03 收入决算表(财决03表)'!$E109</f>
        <v>0</v>
      </c>
      <c r="M110" s="75" t="str">
        <f t="shared" si="3"/>
        <v/>
      </c>
    </row>
    <row r="111" spans="1:13" ht="22.5" customHeight="1">
      <c r="A111" s="205" t="str">
        <f t="shared" si="2"/>
        <v/>
      </c>
      <c r="B111" s="205"/>
      <c r="C111" s="192" t="str">
        <f>IF(ISERROR(VLOOKUP(A111,'[1]Z03 收入决算表(财决03表)'!$A$10:$K$500,4,FALSE)),"",VLOOKUP(A111,'[1]Z03 收入决算表(财决03表)'!$A$10:$K$500,4,FALSE))</f>
        <v/>
      </c>
      <c r="D111" s="76" t="str">
        <f>IF(ISERROR(VLOOKUP(A111,'[1]Z03 收入决算表(财决03表)'!$A$10:$K$500,5,FALSE)),"",VLOOKUP(A111,'[1]Z03 收入决算表(财决03表)'!$A$10:$K$500,5,FALSE))</f>
        <v/>
      </c>
      <c r="E111" s="76" t="str">
        <f>IF(ISERROR(VLOOKUP(A111,'[1]Z03 收入决算表(财决03表)'!$A$10:$K$500,6,FALSE)),"",VLOOKUP(A111,'[1]Z03 收入决算表(财决03表)'!$A$10:$K$500,6,FALSE))</f>
        <v/>
      </c>
      <c r="F111" s="76" t="str">
        <f>IF(ISERROR(VLOOKUP(A111,'[1]Z03 收入决算表(财决03表)'!$A$10:$K$500,7,FALSE)),"",VLOOKUP(A111,'[1]Z03 收入决算表(财决03表)'!$A$10:$K$500,7,FALSE))</f>
        <v/>
      </c>
      <c r="G111" s="76" t="str">
        <f>IF(ISERROR(VLOOKUP(A111,'[1]Z03 收入决算表(财决03表)'!$A$10:$K$500,8,FALSE)),"",VLOOKUP(A111,'[1]Z03 收入决算表(财决03表)'!$A$10:$K$500,8,FALSE))</f>
        <v/>
      </c>
      <c r="H111" s="76" t="str">
        <f>IF(ISERROR(VLOOKUP(A111,'[1]Z03 收入决算表(财决03表)'!$A$10:$K$500,9,FALSE)),"",VLOOKUP(A111,'[1]Z03 收入决算表(财决03表)'!$A$10:$K$500,9,FALSE))</f>
        <v/>
      </c>
      <c r="I111" s="76" t="str">
        <f>IF(ISERROR(VLOOKUP(A111,'[1]Z03 收入决算表(财决03表)'!$A$10:$K$500,10,FALSE)),"",VLOOKUP(A111,'[1]Z03 收入决算表(财决03表)'!$A$10:$K$500,10,FALSE))</f>
        <v/>
      </c>
      <c r="J111" s="76" t="str">
        <f>IF(ISERROR(VLOOKUP(A111,'[1]Z03 收入决算表(财决03表)'!$A$10:$K$500,11,FALSE)),"",VLOOKUP(A111,'[1]Z03 收入决算表(财决03表)'!$A$10:$K$500,11,FALSE))</f>
        <v/>
      </c>
      <c r="K111" s="71">
        <f>'[1]Z03 收入决算表(财决03表)'!A110</f>
        <v>0</v>
      </c>
      <c r="L111" s="74">
        <f>'[1]Z03 收入决算表(财决03表)'!$E110</f>
        <v>0</v>
      </c>
      <c r="M111" s="75" t="str">
        <f t="shared" si="3"/>
        <v/>
      </c>
    </row>
    <row r="112" spans="1:13" ht="22.5" customHeight="1">
      <c r="A112" s="205" t="str">
        <f t="shared" si="2"/>
        <v/>
      </c>
      <c r="B112" s="205"/>
      <c r="C112" s="192" t="str">
        <f>IF(ISERROR(VLOOKUP(A112,'[1]Z03 收入决算表(财决03表)'!$A$10:$K$500,4,FALSE)),"",VLOOKUP(A112,'[1]Z03 收入决算表(财决03表)'!$A$10:$K$500,4,FALSE))</f>
        <v/>
      </c>
      <c r="D112" s="76" t="str">
        <f>IF(ISERROR(VLOOKUP(A112,'[1]Z03 收入决算表(财决03表)'!$A$10:$K$500,5,FALSE)),"",VLOOKUP(A112,'[1]Z03 收入决算表(财决03表)'!$A$10:$K$500,5,FALSE))</f>
        <v/>
      </c>
      <c r="E112" s="76" t="str">
        <f>IF(ISERROR(VLOOKUP(A112,'[1]Z03 收入决算表(财决03表)'!$A$10:$K$500,6,FALSE)),"",VLOOKUP(A112,'[1]Z03 收入决算表(财决03表)'!$A$10:$K$500,6,FALSE))</f>
        <v/>
      </c>
      <c r="F112" s="76" t="str">
        <f>IF(ISERROR(VLOOKUP(A112,'[1]Z03 收入决算表(财决03表)'!$A$10:$K$500,7,FALSE)),"",VLOOKUP(A112,'[1]Z03 收入决算表(财决03表)'!$A$10:$K$500,7,FALSE))</f>
        <v/>
      </c>
      <c r="G112" s="76" t="str">
        <f>IF(ISERROR(VLOOKUP(A112,'[1]Z03 收入决算表(财决03表)'!$A$10:$K$500,8,FALSE)),"",VLOOKUP(A112,'[1]Z03 收入决算表(财决03表)'!$A$10:$K$500,8,FALSE))</f>
        <v/>
      </c>
      <c r="H112" s="76" t="str">
        <f>IF(ISERROR(VLOOKUP(A112,'[1]Z03 收入决算表(财决03表)'!$A$10:$K$500,9,FALSE)),"",VLOOKUP(A112,'[1]Z03 收入决算表(财决03表)'!$A$10:$K$500,9,FALSE))</f>
        <v/>
      </c>
      <c r="I112" s="76" t="str">
        <f>IF(ISERROR(VLOOKUP(A112,'[1]Z03 收入决算表(财决03表)'!$A$10:$K$500,10,FALSE)),"",VLOOKUP(A112,'[1]Z03 收入决算表(财决03表)'!$A$10:$K$500,10,FALSE))</f>
        <v/>
      </c>
      <c r="J112" s="76" t="str">
        <f>IF(ISERROR(VLOOKUP(A112,'[1]Z03 收入决算表(财决03表)'!$A$10:$K$500,11,FALSE)),"",VLOOKUP(A112,'[1]Z03 收入决算表(财决03表)'!$A$10:$K$500,11,FALSE))</f>
        <v/>
      </c>
      <c r="K112" s="71">
        <f>'[1]Z03 收入决算表(财决03表)'!A111</f>
        <v>0</v>
      </c>
      <c r="L112" s="74">
        <f>'[1]Z03 收入决算表(财决03表)'!$E111</f>
        <v>0</v>
      </c>
      <c r="M112" s="75" t="str">
        <f t="shared" si="3"/>
        <v/>
      </c>
    </row>
    <row r="113" spans="1:13" ht="22.5" customHeight="1">
      <c r="A113" s="205" t="str">
        <f t="shared" si="2"/>
        <v/>
      </c>
      <c r="B113" s="205"/>
      <c r="C113" s="192" t="str">
        <f>IF(ISERROR(VLOOKUP(A113,'[1]Z03 收入决算表(财决03表)'!$A$10:$K$500,4,FALSE)),"",VLOOKUP(A113,'[1]Z03 收入决算表(财决03表)'!$A$10:$K$500,4,FALSE))</f>
        <v/>
      </c>
      <c r="D113" s="76" t="str">
        <f>IF(ISERROR(VLOOKUP(A113,'[1]Z03 收入决算表(财决03表)'!$A$10:$K$500,5,FALSE)),"",VLOOKUP(A113,'[1]Z03 收入决算表(财决03表)'!$A$10:$K$500,5,FALSE))</f>
        <v/>
      </c>
      <c r="E113" s="76" t="str">
        <f>IF(ISERROR(VLOOKUP(A113,'[1]Z03 收入决算表(财决03表)'!$A$10:$K$500,6,FALSE)),"",VLOOKUP(A113,'[1]Z03 收入决算表(财决03表)'!$A$10:$K$500,6,FALSE))</f>
        <v/>
      </c>
      <c r="F113" s="76" t="str">
        <f>IF(ISERROR(VLOOKUP(A113,'[1]Z03 收入决算表(财决03表)'!$A$10:$K$500,7,FALSE)),"",VLOOKUP(A113,'[1]Z03 收入决算表(财决03表)'!$A$10:$K$500,7,FALSE))</f>
        <v/>
      </c>
      <c r="G113" s="76" t="str">
        <f>IF(ISERROR(VLOOKUP(A113,'[1]Z03 收入决算表(财决03表)'!$A$10:$K$500,8,FALSE)),"",VLOOKUP(A113,'[1]Z03 收入决算表(财决03表)'!$A$10:$K$500,8,FALSE))</f>
        <v/>
      </c>
      <c r="H113" s="76" t="str">
        <f>IF(ISERROR(VLOOKUP(A113,'[1]Z03 收入决算表(财决03表)'!$A$10:$K$500,9,FALSE)),"",VLOOKUP(A113,'[1]Z03 收入决算表(财决03表)'!$A$10:$K$500,9,FALSE))</f>
        <v/>
      </c>
      <c r="I113" s="76" t="str">
        <f>IF(ISERROR(VLOOKUP(A113,'[1]Z03 收入决算表(财决03表)'!$A$10:$K$500,10,FALSE)),"",VLOOKUP(A113,'[1]Z03 收入决算表(财决03表)'!$A$10:$K$500,10,FALSE))</f>
        <v/>
      </c>
      <c r="J113" s="76" t="str">
        <f>IF(ISERROR(VLOOKUP(A113,'[1]Z03 收入决算表(财决03表)'!$A$10:$K$500,11,FALSE)),"",VLOOKUP(A113,'[1]Z03 收入决算表(财决03表)'!$A$10:$K$500,11,FALSE))</f>
        <v/>
      </c>
      <c r="K113" s="71">
        <f>'[1]Z03 收入决算表(财决03表)'!A112</f>
        <v>0</v>
      </c>
      <c r="L113" s="74">
        <f>'[1]Z03 收入决算表(财决03表)'!$E112</f>
        <v>0</v>
      </c>
      <c r="M113" s="75" t="str">
        <f t="shared" si="3"/>
        <v/>
      </c>
    </row>
    <row r="114" spans="1:13" ht="22.5" customHeight="1">
      <c r="A114" s="205" t="str">
        <f t="shared" si="2"/>
        <v/>
      </c>
      <c r="B114" s="205"/>
      <c r="C114" s="192" t="str">
        <f>IF(ISERROR(VLOOKUP(A114,'[1]Z03 收入决算表(财决03表)'!$A$10:$K$500,4,FALSE)),"",VLOOKUP(A114,'[1]Z03 收入决算表(财决03表)'!$A$10:$K$500,4,FALSE))</f>
        <v/>
      </c>
      <c r="D114" s="76" t="str">
        <f>IF(ISERROR(VLOOKUP(A114,'[1]Z03 收入决算表(财决03表)'!$A$10:$K$500,5,FALSE)),"",VLOOKUP(A114,'[1]Z03 收入决算表(财决03表)'!$A$10:$K$500,5,FALSE))</f>
        <v/>
      </c>
      <c r="E114" s="76" t="str">
        <f>IF(ISERROR(VLOOKUP(A114,'[1]Z03 收入决算表(财决03表)'!$A$10:$K$500,6,FALSE)),"",VLOOKUP(A114,'[1]Z03 收入决算表(财决03表)'!$A$10:$K$500,6,FALSE))</f>
        <v/>
      </c>
      <c r="F114" s="76" t="str">
        <f>IF(ISERROR(VLOOKUP(A114,'[1]Z03 收入决算表(财决03表)'!$A$10:$K$500,7,FALSE)),"",VLOOKUP(A114,'[1]Z03 收入决算表(财决03表)'!$A$10:$K$500,7,FALSE))</f>
        <v/>
      </c>
      <c r="G114" s="76" t="str">
        <f>IF(ISERROR(VLOOKUP(A114,'[1]Z03 收入决算表(财决03表)'!$A$10:$K$500,8,FALSE)),"",VLOOKUP(A114,'[1]Z03 收入决算表(财决03表)'!$A$10:$K$500,8,FALSE))</f>
        <v/>
      </c>
      <c r="H114" s="76" t="str">
        <f>IF(ISERROR(VLOOKUP(A114,'[1]Z03 收入决算表(财决03表)'!$A$10:$K$500,9,FALSE)),"",VLOOKUP(A114,'[1]Z03 收入决算表(财决03表)'!$A$10:$K$500,9,FALSE))</f>
        <v/>
      </c>
      <c r="I114" s="76" t="str">
        <f>IF(ISERROR(VLOOKUP(A114,'[1]Z03 收入决算表(财决03表)'!$A$10:$K$500,10,FALSE)),"",VLOOKUP(A114,'[1]Z03 收入决算表(财决03表)'!$A$10:$K$500,10,FALSE))</f>
        <v/>
      </c>
      <c r="J114" s="76" t="str">
        <f>IF(ISERROR(VLOOKUP(A114,'[1]Z03 收入决算表(财决03表)'!$A$10:$K$500,11,FALSE)),"",VLOOKUP(A114,'[1]Z03 收入决算表(财决03表)'!$A$10:$K$500,11,FALSE))</f>
        <v/>
      </c>
      <c r="K114" s="71">
        <f>'[1]Z03 收入决算表(财决03表)'!A113</f>
        <v>0</v>
      </c>
      <c r="L114" s="74">
        <f>'[1]Z03 收入决算表(财决03表)'!$E113</f>
        <v>0</v>
      </c>
      <c r="M114" s="75" t="str">
        <f t="shared" si="3"/>
        <v/>
      </c>
    </row>
    <row r="115" spans="1:13" ht="22.5" customHeight="1">
      <c r="A115" s="205" t="str">
        <f t="shared" si="2"/>
        <v/>
      </c>
      <c r="B115" s="205"/>
      <c r="C115" s="192" t="str">
        <f>IF(ISERROR(VLOOKUP(A115,'[1]Z03 收入决算表(财决03表)'!$A$10:$K$500,4,FALSE)),"",VLOOKUP(A115,'[1]Z03 收入决算表(财决03表)'!$A$10:$K$500,4,FALSE))</f>
        <v/>
      </c>
      <c r="D115" s="76" t="str">
        <f>IF(ISERROR(VLOOKUP(A115,'[1]Z03 收入决算表(财决03表)'!$A$10:$K$500,5,FALSE)),"",VLOOKUP(A115,'[1]Z03 收入决算表(财决03表)'!$A$10:$K$500,5,FALSE))</f>
        <v/>
      </c>
      <c r="E115" s="76" t="str">
        <f>IF(ISERROR(VLOOKUP(A115,'[1]Z03 收入决算表(财决03表)'!$A$10:$K$500,6,FALSE)),"",VLOOKUP(A115,'[1]Z03 收入决算表(财决03表)'!$A$10:$K$500,6,FALSE))</f>
        <v/>
      </c>
      <c r="F115" s="76" t="str">
        <f>IF(ISERROR(VLOOKUP(A115,'[1]Z03 收入决算表(财决03表)'!$A$10:$K$500,7,FALSE)),"",VLOOKUP(A115,'[1]Z03 收入决算表(财决03表)'!$A$10:$K$500,7,FALSE))</f>
        <v/>
      </c>
      <c r="G115" s="76" t="str">
        <f>IF(ISERROR(VLOOKUP(A115,'[1]Z03 收入决算表(财决03表)'!$A$10:$K$500,8,FALSE)),"",VLOOKUP(A115,'[1]Z03 收入决算表(财决03表)'!$A$10:$K$500,8,FALSE))</f>
        <v/>
      </c>
      <c r="H115" s="76" t="str">
        <f>IF(ISERROR(VLOOKUP(A115,'[1]Z03 收入决算表(财决03表)'!$A$10:$K$500,9,FALSE)),"",VLOOKUP(A115,'[1]Z03 收入决算表(财决03表)'!$A$10:$K$500,9,FALSE))</f>
        <v/>
      </c>
      <c r="I115" s="76" t="str">
        <f>IF(ISERROR(VLOOKUP(A115,'[1]Z03 收入决算表(财决03表)'!$A$10:$K$500,10,FALSE)),"",VLOOKUP(A115,'[1]Z03 收入决算表(财决03表)'!$A$10:$K$500,10,FALSE))</f>
        <v/>
      </c>
      <c r="J115" s="76" t="str">
        <f>IF(ISERROR(VLOOKUP(A115,'[1]Z03 收入决算表(财决03表)'!$A$10:$K$500,11,FALSE)),"",VLOOKUP(A115,'[1]Z03 收入决算表(财决03表)'!$A$10:$K$500,11,FALSE))</f>
        <v/>
      </c>
      <c r="K115" s="71">
        <f>'[1]Z03 收入决算表(财决03表)'!A114</f>
        <v>0</v>
      </c>
      <c r="L115" s="74">
        <f>'[1]Z03 收入决算表(财决03表)'!$E114</f>
        <v>0</v>
      </c>
      <c r="M115" s="75" t="str">
        <f t="shared" si="3"/>
        <v/>
      </c>
    </row>
    <row r="116" spans="1:13" ht="22.5" customHeight="1">
      <c r="A116" s="205" t="str">
        <f t="shared" si="2"/>
        <v/>
      </c>
      <c r="B116" s="205"/>
      <c r="C116" s="192" t="str">
        <f>IF(ISERROR(VLOOKUP(A116,'[1]Z03 收入决算表(财决03表)'!$A$10:$K$500,4,FALSE)),"",VLOOKUP(A116,'[1]Z03 收入决算表(财决03表)'!$A$10:$K$500,4,FALSE))</f>
        <v/>
      </c>
      <c r="D116" s="76" t="str">
        <f>IF(ISERROR(VLOOKUP(A116,'[1]Z03 收入决算表(财决03表)'!$A$10:$K$500,5,FALSE)),"",VLOOKUP(A116,'[1]Z03 收入决算表(财决03表)'!$A$10:$K$500,5,FALSE))</f>
        <v/>
      </c>
      <c r="E116" s="76" t="str">
        <f>IF(ISERROR(VLOOKUP(A116,'[1]Z03 收入决算表(财决03表)'!$A$10:$K$500,6,FALSE)),"",VLOOKUP(A116,'[1]Z03 收入决算表(财决03表)'!$A$10:$K$500,6,FALSE))</f>
        <v/>
      </c>
      <c r="F116" s="76" t="str">
        <f>IF(ISERROR(VLOOKUP(A116,'[1]Z03 收入决算表(财决03表)'!$A$10:$K$500,7,FALSE)),"",VLOOKUP(A116,'[1]Z03 收入决算表(财决03表)'!$A$10:$K$500,7,FALSE))</f>
        <v/>
      </c>
      <c r="G116" s="76" t="str">
        <f>IF(ISERROR(VLOOKUP(A116,'[1]Z03 收入决算表(财决03表)'!$A$10:$K$500,8,FALSE)),"",VLOOKUP(A116,'[1]Z03 收入决算表(财决03表)'!$A$10:$K$500,8,FALSE))</f>
        <v/>
      </c>
      <c r="H116" s="76" t="str">
        <f>IF(ISERROR(VLOOKUP(A116,'[1]Z03 收入决算表(财决03表)'!$A$10:$K$500,9,FALSE)),"",VLOOKUP(A116,'[1]Z03 收入决算表(财决03表)'!$A$10:$K$500,9,FALSE))</f>
        <v/>
      </c>
      <c r="I116" s="76" t="str">
        <f>IF(ISERROR(VLOOKUP(A116,'[1]Z03 收入决算表(财决03表)'!$A$10:$K$500,10,FALSE)),"",VLOOKUP(A116,'[1]Z03 收入决算表(财决03表)'!$A$10:$K$500,10,FALSE))</f>
        <v/>
      </c>
      <c r="J116" s="76" t="str">
        <f>IF(ISERROR(VLOOKUP(A116,'[1]Z03 收入决算表(财决03表)'!$A$10:$K$500,11,FALSE)),"",VLOOKUP(A116,'[1]Z03 收入决算表(财决03表)'!$A$10:$K$500,11,FALSE))</f>
        <v/>
      </c>
      <c r="K116" s="71">
        <f>'[1]Z03 收入决算表(财决03表)'!A115</f>
        <v>0</v>
      </c>
      <c r="L116" s="74">
        <f>'[1]Z03 收入决算表(财决03表)'!$E115</f>
        <v>0</v>
      </c>
      <c r="M116" s="75" t="str">
        <f t="shared" si="3"/>
        <v/>
      </c>
    </row>
    <row r="117" spans="1:13" ht="22.5" customHeight="1">
      <c r="A117" s="205" t="str">
        <f t="shared" si="2"/>
        <v/>
      </c>
      <c r="B117" s="205"/>
      <c r="C117" s="192" t="str">
        <f>IF(ISERROR(VLOOKUP(A117,'[1]Z03 收入决算表(财决03表)'!$A$10:$K$500,4,FALSE)),"",VLOOKUP(A117,'[1]Z03 收入决算表(财决03表)'!$A$10:$K$500,4,FALSE))</f>
        <v/>
      </c>
      <c r="D117" s="76" t="str">
        <f>IF(ISERROR(VLOOKUP(A117,'[1]Z03 收入决算表(财决03表)'!$A$10:$K$500,5,FALSE)),"",VLOOKUP(A117,'[1]Z03 收入决算表(财决03表)'!$A$10:$K$500,5,FALSE))</f>
        <v/>
      </c>
      <c r="E117" s="76" t="str">
        <f>IF(ISERROR(VLOOKUP(A117,'[1]Z03 收入决算表(财决03表)'!$A$10:$K$500,6,FALSE)),"",VLOOKUP(A117,'[1]Z03 收入决算表(财决03表)'!$A$10:$K$500,6,FALSE))</f>
        <v/>
      </c>
      <c r="F117" s="76" t="str">
        <f>IF(ISERROR(VLOOKUP(A117,'[1]Z03 收入决算表(财决03表)'!$A$10:$K$500,7,FALSE)),"",VLOOKUP(A117,'[1]Z03 收入决算表(财决03表)'!$A$10:$K$500,7,FALSE))</f>
        <v/>
      </c>
      <c r="G117" s="76" t="str">
        <f>IF(ISERROR(VLOOKUP(A117,'[1]Z03 收入决算表(财决03表)'!$A$10:$K$500,8,FALSE)),"",VLOOKUP(A117,'[1]Z03 收入决算表(财决03表)'!$A$10:$K$500,8,FALSE))</f>
        <v/>
      </c>
      <c r="H117" s="76" t="str">
        <f>IF(ISERROR(VLOOKUP(A117,'[1]Z03 收入决算表(财决03表)'!$A$10:$K$500,9,FALSE)),"",VLOOKUP(A117,'[1]Z03 收入决算表(财决03表)'!$A$10:$K$500,9,FALSE))</f>
        <v/>
      </c>
      <c r="I117" s="76" t="str">
        <f>IF(ISERROR(VLOOKUP(A117,'[1]Z03 收入决算表(财决03表)'!$A$10:$K$500,10,FALSE)),"",VLOOKUP(A117,'[1]Z03 收入决算表(财决03表)'!$A$10:$K$500,10,FALSE))</f>
        <v/>
      </c>
      <c r="J117" s="76" t="str">
        <f>IF(ISERROR(VLOOKUP(A117,'[1]Z03 收入决算表(财决03表)'!$A$10:$K$500,11,FALSE)),"",VLOOKUP(A117,'[1]Z03 收入决算表(财决03表)'!$A$10:$K$500,11,FALSE))</f>
        <v/>
      </c>
      <c r="K117" s="71">
        <f>'[1]Z03 收入决算表(财决03表)'!A116</f>
        <v>0</v>
      </c>
      <c r="L117" s="74">
        <f>'[1]Z03 收入决算表(财决03表)'!$E116</f>
        <v>0</v>
      </c>
      <c r="M117" s="75" t="str">
        <f t="shared" si="3"/>
        <v/>
      </c>
    </row>
    <row r="118" spans="1:13" ht="22.5" customHeight="1">
      <c r="A118" s="205" t="str">
        <f t="shared" si="2"/>
        <v/>
      </c>
      <c r="B118" s="205"/>
      <c r="C118" s="192" t="str">
        <f>IF(ISERROR(VLOOKUP(A118,'[1]Z03 收入决算表(财决03表)'!$A$10:$K$500,4,FALSE)),"",VLOOKUP(A118,'[1]Z03 收入决算表(财决03表)'!$A$10:$K$500,4,FALSE))</f>
        <v/>
      </c>
      <c r="D118" s="76" t="str">
        <f>IF(ISERROR(VLOOKUP(A118,'[1]Z03 收入决算表(财决03表)'!$A$10:$K$500,5,FALSE)),"",VLOOKUP(A118,'[1]Z03 收入决算表(财决03表)'!$A$10:$K$500,5,FALSE))</f>
        <v/>
      </c>
      <c r="E118" s="76" t="str">
        <f>IF(ISERROR(VLOOKUP(A118,'[1]Z03 收入决算表(财决03表)'!$A$10:$K$500,6,FALSE)),"",VLOOKUP(A118,'[1]Z03 收入决算表(财决03表)'!$A$10:$K$500,6,FALSE))</f>
        <v/>
      </c>
      <c r="F118" s="76" t="str">
        <f>IF(ISERROR(VLOOKUP(A118,'[1]Z03 收入决算表(财决03表)'!$A$10:$K$500,7,FALSE)),"",VLOOKUP(A118,'[1]Z03 收入决算表(财决03表)'!$A$10:$K$500,7,FALSE))</f>
        <v/>
      </c>
      <c r="G118" s="76" t="str">
        <f>IF(ISERROR(VLOOKUP(A118,'[1]Z03 收入决算表(财决03表)'!$A$10:$K$500,8,FALSE)),"",VLOOKUP(A118,'[1]Z03 收入决算表(财决03表)'!$A$10:$K$500,8,FALSE))</f>
        <v/>
      </c>
      <c r="H118" s="76" t="str">
        <f>IF(ISERROR(VLOOKUP(A118,'[1]Z03 收入决算表(财决03表)'!$A$10:$K$500,9,FALSE)),"",VLOOKUP(A118,'[1]Z03 收入决算表(财决03表)'!$A$10:$K$500,9,FALSE))</f>
        <v/>
      </c>
      <c r="I118" s="76" t="str">
        <f>IF(ISERROR(VLOOKUP(A118,'[1]Z03 收入决算表(财决03表)'!$A$10:$K$500,10,FALSE)),"",VLOOKUP(A118,'[1]Z03 收入决算表(财决03表)'!$A$10:$K$500,10,FALSE))</f>
        <v/>
      </c>
      <c r="J118" s="76" t="str">
        <f>IF(ISERROR(VLOOKUP(A118,'[1]Z03 收入决算表(财决03表)'!$A$10:$K$500,11,FALSE)),"",VLOOKUP(A118,'[1]Z03 收入决算表(财决03表)'!$A$10:$K$500,11,FALSE))</f>
        <v/>
      </c>
      <c r="K118" s="71">
        <f>'[1]Z03 收入决算表(财决03表)'!A117</f>
        <v>0</v>
      </c>
      <c r="L118" s="74">
        <f>'[1]Z03 收入决算表(财决03表)'!$E117</f>
        <v>0</v>
      </c>
      <c r="M118" s="75" t="str">
        <f t="shared" si="3"/>
        <v/>
      </c>
    </row>
    <row r="119" spans="1:13" ht="22.5" customHeight="1">
      <c r="A119" s="205" t="str">
        <f t="shared" si="2"/>
        <v/>
      </c>
      <c r="B119" s="205"/>
      <c r="C119" s="192" t="str">
        <f>IF(ISERROR(VLOOKUP(A119,'[1]Z03 收入决算表(财决03表)'!$A$10:$K$500,4,FALSE)),"",VLOOKUP(A119,'[1]Z03 收入决算表(财决03表)'!$A$10:$K$500,4,FALSE))</f>
        <v/>
      </c>
      <c r="D119" s="76" t="str">
        <f>IF(ISERROR(VLOOKUP(A119,'[1]Z03 收入决算表(财决03表)'!$A$10:$K$500,5,FALSE)),"",VLOOKUP(A119,'[1]Z03 收入决算表(财决03表)'!$A$10:$K$500,5,FALSE))</f>
        <v/>
      </c>
      <c r="E119" s="76" t="str">
        <f>IF(ISERROR(VLOOKUP(A119,'[1]Z03 收入决算表(财决03表)'!$A$10:$K$500,6,FALSE)),"",VLOOKUP(A119,'[1]Z03 收入决算表(财决03表)'!$A$10:$K$500,6,FALSE))</f>
        <v/>
      </c>
      <c r="F119" s="76" t="str">
        <f>IF(ISERROR(VLOOKUP(A119,'[1]Z03 收入决算表(财决03表)'!$A$10:$K$500,7,FALSE)),"",VLOOKUP(A119,'[1]Z03 收入决算表(财决03表)'!$A$10:$K$500,7,FALSE))</f>
        <v/>
      </c>
      <c r="G119" s="76" t="str">
        <f>IF(ISERROR(VLOOKUP(A119,'[1]Z03 收入决算表(财决03表)'!$A$10:$K$500,8,FALSE)),"",VLOOKUP(A119,'[1]Z03 收入决算表(财决03表)'!$A$10:$K$500,8,FALSE))</f>
        <v/>
      </c>
      <c r="H119" s="76" t="str">
        <f>IF(ISERROR(VLOOKUP(A119,'[1]Z03 收入决算表(财决03表)'!$A$10:$K$500,9,FALSE)),"",VLOOKUP(A119,'[1]Z03 收入决算表(财决03表)'!$A$10:$K$500,9,FALSE))</f>
        <v/>
      </c>
      <c r="I119" s="76" t="str">
        <f>IF(ISERROR(VLOOKUP(A119,'[1]Z03 收入决算表(财决03表)'!$A$10:$K$500,10,FALSE)),"",VLOOKUP(A119,'[1]Z03 收入决算表(财决03表)'!$A$10:$K$500,10,FALSE))</f>
        <v/>
      </c>
      <c r="J119" s="76" t="str">
        <f>IF(ISERROR(VLOOKUP(A119,'[1]Z03 收入决算表(财决03表)'!$A$10:$K$500,11,FALSE)),"",VLOOKUP(A119,'[1]Z03 收入决算表(财决03表)'!$A$10:$K$500,11,FALSE))</f>
        <v/>
      </c>
      <c r="K119" s="71">
        <f>'[1]Z03 收入决算表(财决03表)'!A118</f>
        <v>0</v>
      </c>
      <c r="L119" s="74">
        <f>'[1]Z03 收入决算表(财决03表)'!$E118</f>
        <v>0</v>
      </c>
      <c r="M119" s="75" t="str">
        <f t="shared" si="3"/>
        <v/>
      </c>
    </row>
    <row r="120" spans="1:13" ht="22.5" customHeight="1">
      <c r="A120" s="205" t="str">
        <f t="shared" si="2"/>
        <v/>
      </c>
      <c r="B120" s="205"/>
      <c r="C120" s="192" t="str">
        <f>IF(ISERROR(VLOOKUP(A120,'[1]Z03 收入决算表(财决03表)'!$A$10:$K$500,4,FALSE)),"",VLOOKUP(A120,'[1]Z03 收入决算表(财决03表)'!$A$10:$K$500,4,FALSE))</f>
        <v/>
      </c>
      <c r="D120" s="76" t="str">
        <f>IF(ISERROR(VLOOKUP(A120,'[1]Z03 收入决算表(财决03表)'!$A$10:$K$500,5,FALSE)),"",VLOOKUP(A120,'[1]Z03 收入决算表(财决03表)'!$A$10:$K$500,5,FALSE))</f>
        <v/>
      </c>
      <c r="E120" s="76" t="str">
        <f>IF(ISERROR(VLOOKUP(A120,'[1]Z03 收入决算表(财决03表)'!$A$10:$K$500,6,FALSE)),"",VLOOKUP(A120,'[1]Z03 收入决算表(财决03表)'!$A$10:$K$500,6,FALSE))</f>
        <v/>
      </c>
      <c r="F120" s="76" t="str">
        <f>IF(ISERROR(VLOOKUP(A120,'[1]Z03 收入决算表(财决03表)'!$A$10:$K$500,7,FALSE)),"",VLOOKUP(A120,'[1]Z03 收入决算表(财决03表)'!$A$10:$K$500,7,FALSE))</f>
        <v/>
      </c>
      <c r="G120" s="76" t="str">
        <f>IF(ISERROR(VLOOKUP(A120,'[1]Z03 收入决算表(财决03表)'!$A$10:$K$500,8,FALSE)),"",VLOOKUP(A120,'[1]Z03 收入决算表(财决03表)'!$A$10:$K$500,8,FALSE))</f>
        <v/>
      </c>
      <c r="H120" s="76" t="str">
        <f>IF(ISERROR(VLOOKUP(A120,'[1]Z03 收入决算表(财决03表)'!$A$10:$K$500,9,FALSE)),"",VLOOKUP(A120,'[1]Z03 收入决算表(财决03表)'!$A$10:$K$500,9,FALSE))</f>
        <v/>
      </c>
      <c r="I120" s="76" t="str">
        <f>IF(ISERROR(VLOOKUP(A120,'[1]Z03 收入决算表(财决03表)'!$A$10:$K$500,10,FALSE)),"",VLOOKUP(A120,'[1]Z03 收入决算表(财决03表)'!$A$10:$K$500,10,FALSE))</f>
        <v/>
      </c>
      <c r="J120" s="76" t="str">
        <f>IF(ISERROR(VLOOKUP(A120,'[1]Z03 收入决算表(财决03表)'!$A$10:$K$500,11,FALSE)),"",VLOOKUP(A120,'[1]Z03 收入决算表(财决03表)'!$A$10:$K$500,11,FALSE))</f>
        <v/>
      </c>
      <c r="K120" s="71">
        <f>'[1]Z03 收入决算表(财决03表)'!A119</f>
        <v>0</v>
      </c>
      <c r="L120" s="74">
        <f>'[1]Z03 收入决算表(财决03表)'!$E119</f>
        <v>0</v>
      </c>
      <c r="M120" s="75" t="str">
        <f t="shared" si="3"/>
        <v/>
      </c>
    </row>
    <row r="121" spans="1:13" ht="22.5" customHeight="1">
      <c r="A121" s="205" t="str">
        <f t="shared" si="2"/>
        <v/>
      </c>
      <c r="B121" s="205"/>
      <c r="C121" s="192" t="str">
        <f>IF(ISERROR(VLOOKUP(A121,'[1]Z03 收入决算表(财决03表)'!$A$10:$K$500,4,FALSE)),"",VLOOKUP(A121,'[1]Z03 收入决算表(财决03表)'!$A$10:$K$500,4,FALSE))</f>
        <v/>
      </c>
      <c r="D121" s="76" t="str">
        <f>IF(ISERROR(VLOOKUP(A121,'[1]Z03 收入决算表(财决03表)'!$A$10:$K$500,5,FALSE)),"",VLOOKUP(A121,'[1]Z03 收入决算表(财决03表)'!$A$10:$K$500,5,FALSE))</f>
        <v/>
      </c>
      <c r="E121" s="76" t="str">
        <f>IF(ISERROR(VLOOKUP(A121,'[1]Z03 收入决算表(财决03表)'!$A$10:$K$500,6,FALSE)),"",VLOOKUP(A121,'[1]Z03 收入决算表(财决03表)'!$A$10:$K$500,6,FALSE))</f>
        <v/>
      </c>
      <c r="F121" s="76" t="str">
        <f>IF(ISERROR(VLOOKUP(A121,'[1]Z03 收入决算表(财决03表)'!$A$10:$K$500,7,FALSE)),"",VLOOKUP(A121,'[1]Z03 收入决算表(财决03表)'!$A$10:$K$500,7,FALSE))</f>
        <v/>
      </c>
      <c r="G121" s="76" t="str">
        <f>IF(ISERROR(VLOOKUP(A121,'[1]Z03 收入决算表(财决03表)'!$A$10:$K$500,8,FALSE)),"",VLOOKUP(A121,'[1]Z03 收入决算表(财决03表)'!$A$10:$K$500,8,FALSE))</f>
        <v/>
      </c>
      <c r="H121" s="76" t="str">
        <f>IF(ISERROR(VLOOKUP(A121,'[1]Z03 收入决算表(财决03表)'!$A$10:$K$500,9,FALSE)),"",VLOOKUP(A121,'[1]Z03 收入决算表(财决03表)'!$A$10:$K$500,9,FALSE))</f>
        <v/>
      </c>
      <c r="I121" s="76" t="str">
        <f>IF(ISERROR(VLOOKUP(A121,'[1]Z03 收入决算表(财决03表)'!$A$10:$K$500,10,FALSE)),"",VLOOKUP(A121,'[1]Z03 收入决算表(财决03表)'!$A$10:$K$500,10,FALSE))</f>
        <v/>
      </c>
      <c r="J121" s="76" t="str">
        <f>IF(ISERROR(VLOOKUP(A121,'[1]Z03 收入决算表(财决03表)'!$A$10:$K$500,11,FALSE)),"",VLOOKUP(A121,'[1]Z03 收入决算表(财决03表)'!$A$10:$K$500,11,FALSE))</f>
        <v/>
      </c>
      <c r="K121" s="71">
        <f>'[1]Z03 收入决算表(财决03表)'!A120</f>
        <v>0</v>
      </c>
      <c r="L121" s="74">
        <f>'[1]Z03 收入决算表(财决03表)'!$E120</f>
        <v>0</v>
      </c>
      <c r="M121" s="75" t="str">
        <f t="shared" si="3"/>
        <v/>
      </c>
    </row>
    <row r="122" spans="1:13" ht="22.5" customHeight="1">
      <c r="A122" s="205" t="str">
        <f t="shared" si="2"/>
        <v/>
      </c>
      <c r="B122" s="205"/>
      <c r="C122" s="192" t="str">
        <f>IF(ISERROR(VLOOKUP(A122,'[1]Z03 收入决算表(财决03表)'!$A$10:$K$500,4,FALSE)),"",VLOOKUP(A122,'[1]Z03 收入决算表(财决03表)'!$A$10:$K$500,4,FALSE))</f>
        <v/>
      </c>
      <c r="D122" s="76" t="str">
        <f>IF(ISERROR(VLOOKUP(A122,'[1]Z03 收入决算表(财决03表)'!$A$10:$K$500,5,FALSE)),"",VLOOKUP(A122,'[1]Z03 收入决算表(财决03表)'!$A$10:$K$500,5,FALSE))</f>
        <v/>
      </c>
      <c r="E122" s="76" t="str">
        <f>IF(ISERROR(VLOOKUP(A122,'[1]Z03 收入决算表(财决03表)'!$A$10:$K$500,6,FALSE)),"",VLOOKUP(A122,'[1]Z03 收入决算表(财决03表)'!$A$10:$K$500,6,FALSE))</f>
        <v/>
      </c>
      <c r="F122" s="76" t="str">
        <f>IF(ISERROR(VLOOKUP(A122,'[1]Z03 收入决算表(财决03表)'!$A$10:$K$500,7,FALSE)),"",VLOOKUP(A122,'[1]Z03 收入决算表(财决03表)'!$A$10:$K$500,7,FALSE))</f>
        <v/>
      </c>
      <c r="G122" s="76" t="str">
        <f>IF(ISERROR(VLOOKUP(A122,'[1]Z03 收入决算表(财决03表)'!$A$10:$K$500,8,FALSE)),"",VLOOKUP(A122,'[1]Z03 收入决算表(财决03表)'!$A$10:$K$500,8,FALSE))</f>
        <v/>
      </c>
      <c r="H122" s="76" t="str">
        <f>IF(ISERROR(VLOOKUP(A122,'[1]Z03 收入决算表(财决03表)'!$A$10:$K$500,9,FALSE)),"",VLOOKUP(A122,'[1]Z03 收入决算表(财决03表)'!$A$10:$K$500,9,FALSE))</f>
        <v/>
      </c>
      <c r="I122" s="76" t="str">
        <f>IF(ISERROR(VLOOKUP(A122,'[1]Z03 收入决算表(财决03表)'!$A$10:$K$500,10,FALSE)),"",VLOOKUP(A122,'[1]Z03 收入决算表(财决03表)'!$A$10:$K$500,10,FALSE))</f>
        <v/>
      </c>
      <c r="J122" s="76" t="str">
        <f>IF(ISERROR(VLOOKUP(A122,'[1]Z03 收入决算表(财决03表)'!$A$10:$K$500,11,FALSE)),"",VLOOKUP(A122,'[1]Z03 收入决算表(财决03表)'!$A$10:$K$500,11,FALSE))</f>
        <v/>
      </c>
      <c r="K122" s="71">
        <f>'[1]Z03 收入决算表(财决03表)'!A121</f>
        <v>0</v>
      </c>
      <c r="L122" s="74">
        <f>'[1]Z03 收入决算表(财决03表)'!$E121</f>
        <v>0</v>
      </c>
      <c r="M122" s="75" t="str">
        <f t="shared" si="3"/>
        <v/>
      </c>
    </row>
    <row r="123" spans="1:13" ht="22.5" customHeight="1">
      <c r="A123" s="205" t="str">
        <f t="shared" si="2"/>
        <v/>
      </c>
      <c r="B123" s="205"/>
      <c r="C123" s="192" t="str">
        <f>IF(ISERROR(VLOOKUP(A123,'[1]Z03 收入决算表(财决03表)'!$A$10:$K$500,4,FALSE)),"",VLOOKUP(A123,'[1]Z03 收入决算表(财决03表)'!$A$10:$K$500,4,FALSE))</f>
        <v/>
      </c>
      <c r="D123" s="76" t="str">
        <f>IF(ISERROR(VLOOKUP(A123,'[1]Z03 收入决算表(财决03表)'!$A$10:$K$500,5,FALSE)),"",VLOOKUP(A123,'[1]Z03 收入决算表(财决03表)'!$A$10:$K$500,5,FALSE))</f>
        <v/>
      </c>
      <c r="E123" s="76" t="str">
        <f>IF(ISERROR(VLOOKUP(A123,'[1]Z03 收入决算表(财决03表)'!$A$10:$K$500,6,FALSE)),"",VLOOKUP(A123,'[1]Z03 收入决算表(财决03表)'!$A$10:$K$500,6,FALSE))</f>
        <v/>
      </c>
      <c r="F123" s="76" t="str">
        <f>IF(ISERROR(VLOOKUP(A123,'[1]Z03 收入决算表(财决03表)'!$A$10:$K$500,7,FALSE)),"",VLOOKUP(A123,'[1]Z03 收入决算表(财决03表)'!$A$10:$K$500,7,FALSE))</f>
        <v/>
      </c>
      <c r="G123" s="76" t="str">
        <f>IF(ISERROR(VLOOKUP(A123,'[1]Z03 收入决算表(财决03表)'!$A$10:$K$500,8,FALSE)),"",VLOOKUP(A123,'[1]Z03 收入决算表(财决03表)'!$A$10:$K$500,8,FALSE))</f>
        <v/>
      </c>
      <c r="H123" s="76" t="str">
        <f>IF(ISERROR(VLOOKUP(A123,'[1]Z03 收入决算表(财决03表)'!$A$10:$K$500,9,FALSE)),"",VLOOKUP(A123,'[1]Z03 收入决算表(财决03表)'!$A$10:$K$500,9,FALSE))</f>
        <v/>
      </c>
      <c r="I123" s="76" t="str">
        <f>IF(ISERROR(VLOOKUP(A123,'[1]Z03 收入决算表(财决03表)'!$A$10:$K$500,10,FALSE)),"",VLOOKUP(A123,'[1]Z03 收入决算表(财决03表)'!$A$10:$K$500,10,FALSE))</f>
        <v/>
      </c>
      <c r="J123" s="76" t="str">
        <f>IF(ISERROR(VLOOKUP(A123,'[1]Z03 收入决算表(财决03表)'!$A$10:$K$500,11,FALSE)),"",VLOOKUP(A123,'[1]Z03 收入决算表(财决03表)'!$A$10:$K$500,11,FALSE))</f>
        <v/>
      </c>
      <c r="K123" s="71">
        <f>'[1]Z03 收入决算表(财决03表)'!A122</f>
        <v>0</v>
      </c>
      <c r="L123" s="74">
        <f>'[1]Z03 收入决算表(财决03表)'!$E122</f>
        <v>0</v>
      </c>
      <c r="M123" s="75" t="str">
        <f t="shared" si="3"/>
        <v/>
      </c>
    </row>
    <row r="124" spans="1:13" ht="22.5" customHeight="1">
      <c r="A124" s="205" t="str">
        <f t="shared" si="2"/>
        <v/>
      </c>
      <c r="B124" s="205"/>
      <c r="C124" s="192" t="str">
        <f>IF(ISERROR(VLOOKUP(A124,'[1]Z03 收入决算表(财决03表)'!$A$10:$K$500,4,FALSE)),"",VLOOKUP(A124,'[1]Z03 收入决算表(财决03表)'!$A$10:$K$500,4,FALSE))</f>
        <v/>
      </c>
      <c r="D124" s="76" t="str">
        <f>IF(ISERROR(VLOOKUP(A124,'[1]Z03 收入决算表(财决03表)'!$A$10:$K$500,5,FALSE)),"",VLOOKUP(A124,'[1]Z03 收入决算表(财决03表)'!$A$10:$K$500,5,FALSE))</f>
        <v/>
      </c>
      <c r="E124" s="76" t="str">
        <f>IF(ISERROR(VLOOKUP(A124,'[1]Z03 收入决算表(财决03表)'!$A$10:$K$500,6,FALSE)),"",VLOOKUP(A124,'[1]Z03 收入决算表(财决03表)'!$A$10:$K$500,6,FALSE))</f>
        <v/>
      </c>
      <c r="F124" s="76" t="str">
        <f>IF(ISERROR(VLOOKUP(A124,'[1]Z03 收入决算表(财决03表)'!$A$10:$K$500,7,FALSE)),"",VLOOKUP(A124,'[1]Z03 收入决算表(财决03表)'!$A$10:$K$500,7,FALSE))</f>
        <v/>
      </c>
      <c r="G124" s="76" t="str">
        <f>IF(ISERROR(VLOOKUP(A124,'[1]Z03 收入决算表(财决03表)'!$A$10:$K$500,8,FALSE)),"",VLOOKUP(A124,'[1]Z03 收入决算表(财决03表)'!$A$10:$K$500,8,FALSE))</f>
        <v/>
      </c>
      <c r="H124" s="76" t="str">
        <f>IF(ISERROR(VLOOKUP(A124,'[1]Z03 收入决算表(财决03表)'!$A$10:$K$500,9,FALSE)),"",VLOOKUP(A124,'[1]Z03 收入决算表(财决03表)'!$A$10:$K$500,9,FALSE))</f>
        <v/>
      </c>
      <c r="I124" s="76" t="str">
        <f>IF(ISERROR(VLOOKUP(A124,'[1]Z03 收入决算表(财决03表)'!$A$10:$K$500,10,FALSE)),"",VLOOKUP(A124,'[1]Z03 收入决算表(财决03表)'!$A$10:$K$500,10,FALSE))</f>
        <v/>
      </c>
      <c r="J124" s="76" t="str">
        <f>IF(ISERROR(VLOOKUP(A124,'[1]Z03 收入决算表(财决03表)'!$A$10:$K$500,11,FALSE)),"",VLOOKUP(A124,'[1]Z03 收入决算表(财决03表)'!$A$10:$K$500,11,FALSE))</f>
        <v/>
      </c>
      <c r="K124" s="71">
        <f>'[1]Z03 收入决算表(财决03表)'!A123</f>
        <v>0</v>
      </c>
      <c r="L124" s="74">
        <f>'[1]Z03 收入决算表(财决03表)'!$E123</f>
        <v>0</v>
      </c>
      <c r="M124" s="75" t="str">
        <f t="shared" si="3"/>
        <v/>
      </c>
    </row>
    <row r="125" spans="1:13" ht="22.5" customHeight="1">
      <c r="A125" s="205" t="str">
        <f t="shared" si="2"/>
        <v/>
      </c>
      <c r="B125" s="205"/>
      <c r="C125" s="192" t="str">
        <f>IF(ISERROR(VLOOKUP(A125,'[1]Z03 收入决算表(财决03表)'!$A$10:$K$500,4,FALSE)),"",VLOOKUP(A125,'[1]Z03 收入决算表(财决03表)'!$A$10:$K$500,4,FALSE))</f>
        <v/>
      </c>
      <c r="D125" s="76" t="str">
        <f>IF(ISERROR(VLOOKUP(A125,'[1]Z03 收入决算表(财决03表)'!$A$10:$K$500,5,FALSE)),"",VLOOKUP(A125,'[1]Z03 收入决算表(财决03表)'!$A$10:$K$500,5,FALSE))</f>
        <v/>
      </c>
      <c r="E125" s="76" t="str">
        <f>IF(ISERROR(VLOOKUP(A125,'[1]Z03 收入决算表(财决03表)'!$A$10:$K$500,6,FALSE)),"",VLOOKUP(A125,'[1]Z03 收入决算表(财决03表)'!$A$10:$K$500,6,FALSE))</f>
        <v/>
      </c>
      <c r="F125" s="76" t="str">
        <f>IF(ISERROR(VLOOKUP(A125,'[1]Z03 收入决算表(财决03表)'!$A$10:$K$500,7,FALSE)),"",VLOOKUP(A125,'[1]Z03 收入决算表(财决03表)'!$A$10:$K$500,7,FALSE))</f>
        <v/>
      </c>
      <c r="G125" s="76" t="str">
        <f>IF(ISERROR(VLOOKUP(A125,'[1]Z03 收入决算表(财决03表)'!$A$10:$K$500,8,FALSE)),"",VLOOKUP(A125,'[1]Z03 收入决算表(财决03表)'!$A$10:$K$500,8,FALSE))</f>
        <v/>
      </c>
      <c r="H125" s="76" t="str">
        <f>IF(ISERROR(VLOOKUP(A125,'[1]Z03 收入决算表(财决03表)'!$A$10:$K$500,9,FALSE)),"",VLOOKUP(A125,'[1]Z03 收入决算表(财决03表)'!$A$10:$K$500,9,FALSE))</f>
        <v/>
      </c>
      <c r="I125" s="76" t="str">
        <f>IF(ISERROR(VLOOKUP(A125,'[1]Z03 收入决算表(财决03表)'!$A$10:$K$500,10,FALSE)),"",VLOOKUP(A125,'[1]Z03 收入决算表(财决03表)'!$A$10:$K$500,10,FALSE))</f>
        <v/>
      </c>
      <c r="J125" s="76" t="str">
        <f>IF(ISERROR(VLOOKUP(A125,'[1]Z03 收入决算表(财决03表)'!$A$10:$K$500,11,FALSE)),"",VLOOKUP(A125,'[1]Z03 收入决算表(财决03表)'!$A$10:$K$500,11,FALSE))</f>
        <v/>
      </c>
      <c r="K125" s="71">
        <f>'[1]Z03 收入决算表(财决03表)'!A124</f>
        <v>0</v>
      </c>
      <c r="L125" s="74">
        <f>'[1]Z03 收入决算表(财决03表)'!$E124</f>
        <v>0</v>
      </c>
      <c r="M125" s="75" t="str">
        <f t="shared" si="3"/>
        <v/>
      </c>
    </row>
    <row r="126" spans="1:13" ht="22.5" customHeight="1">
      <c r="A126" s="205" t="str">
        <f t="shared" si="2"/>
        <v/>
      </c>
      <c r="B126" s="205"/>
      <c r="C126" s="192" t="str">
        <f>IF(ISERROR(VLOOKUP(A126,'[1]Z03 收入决算表(财决03表)'!$A$10:$K$500,4,FALSE)),"",VLOOKUP(A126,'[1]Z03 收入决算表(财决03表)'!$A$10:$K$500,4,FALSE))</f>
        <v/>
      </c>
      <c r="D126" s="76" t="str">
        <f>IF(ISERROR(VLOOKUP(A126,'[1]Z03 收入决算表(财决03表)'!$A$10:$K$500,5,FALSE)),"",VLOOKUP(A126,'[1]Z03 收入决算表(财决03表)'!$A$10:$K$500,5,FALSE))</f>
        <v/>
      </c>
      <c r="E126" s="76" t="str">
        <f>IF(ISERROR(VLOOKUP(A126,'[1]Z03 收入决算表(财决03表)'!$A$10:$K$500,6,FALSE)),"",VLOOKUP(A126,'[1]Z03 收入决算表(财决03表)'!$A$10:$K$500,6,FALSE))</f>
        <v/>
      </c>
      <c r="F126" s="76" t="str">
        <f>IF(ISERROR(VLOOKUP(A126,'[1]Z03 收入决算表(财决03表)'!$A$10:$K$500,7,FALSE)),"",VLOOKUP(A126,'[1]Z03 收入决算表(财决03表)'!$A$10:$K$500,7,FALSE))</f>
        <v/>
      </c>
      <c r="G126" s="76" t="str">
        <f>IF(ISERROR(VLOOKUP(A126,'[1]Z03 收入决算表(财决03表)'!$A$10:$K$500,8,FALSE)),"",VLOOKUP(A126,'[1]Z03 收入决算表(财决03表)'!$A$10:$K$500,8,FALSE))</f>
        <v/>
      </c>
      <c r="H126" s="76" t="str">
        <f>IF(ISERROR(VLOOKUP(A126,'[1]Z03 收入决算表(财决03表)'!$A$10:$K$500,9,FALSE)),"",VLOOKUP(A126,'[1]Z03 收入决算表(财决03表)'!$A$10:$K$500,9,FALSE))</f>
        <v/>
      </c>
      <c r="I126" s="76" t="str">
        <f>IF(ISERROR(VLOOKUP(A126,'[1]Z03 收入决算表(财决03表)'!$A$10:$K$500,10,FALSE)),"",VLOOKUP(A126,'[1]Z03 收入决算表(财决03表)'!$A$10:$K$500,10,FALSE))</f>
        <v/>
      </c>
      <c r="J126" s="76" t="str">
        <f>IF(ISERROR(VLOOKUP(A126,'[1]Z03 收入决算表(财决03表)'!$A$10:$K$500,11,FALSE)),"",VLOOKUP(A126,'[1]Z03 收入决算表(财决03表)'!$A$10:$K$500,11,FALSE))</f>
        <v/>
      </c>
      <c r="K126" s="71">
        <f>'[1]Z03 收入决算表(财决03表)'!A125</f>
        <v>0</v>
      </c>
      <c r="L126" s="74">
        <f>'[1]Z03 收入决算表(财决03表)'!$E125</f>
        <v>0</v>
      </c>
      <c r="M126" s="75" t="str">
        <f t="shared" si="3"/>
        <v/>
      </c>
    </row>
    <row r="127" spans="1:13" ht="22.5" customHeight="1">
      <c r="A127" s="205" t="str">
        <f t="shared" si="2"/>
        <v/>
      </c>
      <c r="B127" s="205"/>
      <c r="C127" s="192" t="str">
        <f>IF(ISERROR(VLOOKUP(A127,'[1]Z03 收入决算表(财决03表)'!$A$10:$K$500,4,FALSE)),"",VLOOKUP(A127,'[1]Z03 收入决算表(财决03表)'!$A$10:$K$500,4,FALSE))</f>
        <v/>
      </c>
      <c r="D127" s="76" t="str">
        <f>IF(ISERROR(VLOOKUP(A127,'[1]Z03 收入决算表(财决03表)'!$A$10:$K$500,5,FALSE)),"",VLOOKUP(A127,'[1]Z03 收入决算表(财决03表)'!$A$10:$K$500,5,FALSE))</f>
        <v/>
      </c>
      <c r="E127" s="76" t="str">
        <f>IF(ISERROR(VLOOKUP(A127,'[1]Z03 收入决算表(财决03表)'!$A$10:$K$500,6,FALSE)),"",VLOOKUP(A127,'[1]Z03 收入决算表(财决03表)'!$A$10:$K$500,6,FALSE))</f>
        <v/>
      </c>
      <c r="F127" s="76" t="str">
        <f>IF(ISERROR(VLOOKUP(A127,'[1]Z03 收入决算表(财决03表)'!$A$10:$K$500,7,FALSE)),"",VLOOKUP(A127,'[1]Z03 收入决算表(财决03表)'!$A$10:$K$500,7,FALSE))</f>
        <v/>
      </c>
      <c r="G127" s="76" t="str">
        <f>IF(ISERROR(VLOOKUP(A127,'[1]Z03 收入决算表(财决03表)'!$A$10:$K$500,8,FALSE)),"",VLOOKUP(A127,'[1]Z03 收入决算表(财决03表)'!$A$10:$K$500,8,FALSE))</f>
        <v/>
      </c>
      <c r="H127" s="76" t="str">
        <f>IF(ISERROR(VLOOKUP(A127,'[1]Z03 收入决算表(财决03表)'!$A$10:$K$500,9,FALSE)),"",VLOOKUP(A127,'[1]Z03 收入决算表(财决03表)'!$A$10:$K$500,9,FALSE))</f>
        <v/>
      </c>
      <c r="I127" s="76" t="str">
        <f>IF(ISERROR(VLOOKUP(A127,'[1]Z03 收入决算表(财决03表)'!$A$10:$K$500,10,FALSE)),"",VLOOKUP(A127,'[1]Z03 收入决算表(财决03表)'!$A$10:$K$500,10,FALSE))</f>
        <v/>
      </c>
      <c r="J127" s="76" t="str">
        <f>IF(ISERROR(VLOOKUP(A127,'[1]Z03 收入决算表(财决03表)'!$A$10:$K$500,11,FALSE)),"",VLOOKUP(A127,'[1]Z03 收入决算表(财决03表)'!$A$10:$K$500,11,FALSE))</f>
        <v/>
      </c>
      <c r="K127" s="71">
        <f>'[1]Z03 收入决算表(财决03表)'!A126</f>
        <v>0</v>
      </c>
      <c r="L127" s="74">
        <f>'[1]Z03 收入决算表(财决03表)'!$E126</f>
        <v>0</v>
      </c>
      <c r="M127" s="75" t="str">
        <f t="shared" si="3"/>
        <v/>
      </c>
    </row>
    <row r="128" spans="1:13" ht="22.5" customHeight="1">
      <c r="A128" s="205" t="str">
        <f t="shared" si="2"/>
        <v/>
      </c>
      <c r="B128" s="205"/>
      <c r="C128" s="192" t="str">
        <f>IF(ISERROR(VLOOKUP(A128,'[1]Z03 收入决算表(财决03表)'!$A$10:$K$500,4,FALSE)),"",VLOOKUP(A128,'[1]Z03 收入决算表(财决03表)'!$A$10:$K$500,4,FALSE))</f>
        <v/>
      </c>
      <c r="D128" s="76" t="str">
        <f>IF(ISERROR(VLOOKUP(A128,'[1]Z03 收入决算表(财决03表)'!$A$10:$K$500,5,FALSE)),"",VLOOKUP(A128,'[1]Z03 收入决算表(财决03表)'!$A$10:$K$500,5,FALSE))</f>
        <v/>
      </c>
      <c r="E128" s="76" t="str">
        <f>IF(ISERROR(VLOOKUP(A128,'[1]Z03 收入决算表(财决03表)'!$A$10:$K$500,6,FALSE)),"",VLOOKUP(A128,'[1]Z03 收入决算表(财决03表)'!$A$10:$K$500,6,FALSE))</f>
        <v/>
      </c>
      <c r="F128" s="76" t="str">
        <f>IF(ISERROR(VLOOKUP(A128,'[1]Z03 收入决算表(财决03表)'!$A$10:$K$500,7,FALSE)),"",VLOOKUP(A128,'[1]Z03 收入决算表(财决03表)'!$A$10:$K$500,7,FALSE))</f>
        <v/>
      </c>
      <c r="G128" s="76" t="str">
        <f>IF(ISERROR(VLOOKUP(A128,'[1]Z03 收入决算表(财决03表)'!$A$10:$K$500,8,FALSE)),"",VLOOKUP(A128,'[1]Z03 收入决算表(财决03表)'!$A$10:$K$500,8,FALSE))</f>
        <v/>
      </c>
      <c r="H128" s="76" t="str">
        <f>IF(ISERROR(VLOOKUP(A128,'[1]Z03 收入决算表(财决03表)'!$A$10:$K$500,9,FALSE)),"",VLOOKUP(A128,'[1]Z03 收入决算表(财决03表)'!$A$10:$K$500,9,FALSE))</f>
        <v/>
      </c>
      <c r="I128" s="76" t="str">
        <f>IF(ISERROR(VLOOKUP(A128,'[1]Z03 收入决算表(财决03表)'!$A$10:$K$500,10,FALSE)),"",VLOOKUP(A128,'[1]Z03 收入决算表(财决03表)'!$A$10:$K$500,10,FALSE))</f>
        <v/>
      </c>
      <c r="J128" s="76" t="str">
        <f>IF(ISERROR(VLOOKUP(A128,'[1]Z03 收入决算表(财决03表)'!$A$10:$K$500,11,FALSE)),"",VLOOKUP(A128,'[1]Z03 收入决算表(财决03表)'!$A$10:$K$500,11,FALSE))</f>
        <v/>
      </c>
      <c r="K128" s="71">
        <f>'[1]Z03 收入决算表(财决03表)'!A127</f>
        <v>0</v>
      </c>
      <c r="L128" s="74">
        <f>'[1]Z03 收入决算表(财决03表)'!$E127</f>
        <v>0</v>
      </c>
      <c r="M128" s="75" t="str">
        <f t="shared" si="3"/>
        <v/>
      </c>
    </row>
    <row r="129" spans="1:13" ht="22.5" customHeight="1">
      <c r="A129" s="205" t="str">
        <f t="shared" si="2"/>
        <v/>
      </c>
      <c r="B129" s="205"/>
      <c r="C129" s="192" t="str">
        <f>IF(ISERROR(VLOOKUP(A129,'[1]Z03 收入决算表(财决03表)'!$A$10:$K$500,4,FALSE)),"",VLOOKUP(A129,'[1]Z03 收入决算表(财决03表)'!$A$10:$K$500,4,FALSE))</f>
        <v/>
      </c>
      <c r="D129" s="76" t="str">
        <f>IF(ISERROR(VLOOKUP(A129,'[1]Z03 收入决算表(财决03表)'!$A$10:$K$500,5,FALSE)),"",VLOOKUP(A129,'[1]Z03 收入决算表(财决03表)'!$A$10:$K$500,5,FALSE))</f>
        <v/>
      </c>
      <c r="E129" s="76" t="str">
        <f>IF(ISERROR(VLOOKUP(A129,'[1]Z03 收入决算表(财决03表)'!$A$10:$K$500,6,FALSE)),"",VLOOKUP(A129,'[1]Z03 收入决算表(财决03表)'!$A$10:$K$500,6,FALSE))</f>
        <v/>
      </c>
      <c r="F129" s="76" t="str">
        <f>IF(ISERROR(VLOOKUP(A129,'[1]Z03 收入决算表(财决03表)'!$A$10:$K$500,7,FALSE)),"",VLOOKUP(A129,'[1]Z03 收入决算表(财决03表)'!$A$10:$K$500,7,FALSE))</f>
        <v/>
      </c>
      <c r="G129" s="76" t="str">
        <f>IF(ISERROR(VLOOKUP(A129,'[1]Z03 收入决算表(财决03表)'!$A$10:$K$500,8,FALSE)),"",VLOOKUP(A129,'[1]Z03 收入决算表(财决03表)'!$A$10:$K$500,8,FALSE))</f>
        <v/>
      </c>
      <c r="H129" s="76" t="str">
        <f>IF(ISERROR(VLOOKUP(A129,'[1]Z03 收入决算表(财决03表)'!$A$10:$K$500,9,FALSE)),"",VLOOKUP(A129,'[1]Z03 收入决算表(财决03表)'!$A$10:$K$500,9,FALSE))</f>
        <v/>
      </c>
      <c r="I129" s="76" t="str">
        <f>IF(ISERROR(VLOOKUP(A129,'[1]Z03 收入决算表(财决03表)'!$A$10:$K$500,10,FALSE)),"",VLOOKUP(A129,'[1]Z03 收入决算表(财决03表)'!$A$10:$K$500,10,FALSE))</f>
        <v/>
      </c>
      <c r="J129" s="76" t="str">
        <f>IF(ISERROR(VLOOKUP(A129,'[1]Z03 收入决算表(财决03表)'!$A$10:$K$500,11,FALSE)),"",VLOOKUP(A129,'[1]Z03 收入决算表(财决03表)'!$A$10:$K$500,11,FALSE))</f>
        <v/>
      </c>
      <c r="K129" s="71">
        <f>'[1]Z03 收入决算表(财决03表)'!A128</f>
        <v>0</v>
      </c>
      <c r="L129" s="74">
        <f>'[1]Z03 收入决算表(财决03表)'!$E128</f>
        <v>0</v>
      </c>
      <c r="M129" s="75" t="str">
        <f t="shared" si="3"/>
        <v/>
      </c>
    </row>
    <row r="130" spans="1:13" ht="22.5" customHeight="1">
      <c r="A130" s="205" t="str">
        <f t="shared" si="2"/>
        <v/>
      </c>
      <c r="B130" s="205"/>
      <c r="C130" s="192" t="str">
        <f>IF(ISERROR(VLOOKUP(A130,'[1]Z03 收入决算表(财决03表)'!$A$10:$K$500,4,FALSE)),"",VLOOKUP(A130,'[1]Z03 收入决算表(财决03表)'!$A$10:$K$500,4,FALSE))</f>
        <v/>
      </c>
      <c r="D130" s="76" t="str">
        <f>IF(ISERROR(VLOOKUP(A130,'[1]Z03 收入决算表(财决03表)'!$A$10:$K$500,5,FALSE)),"",VLOOKUP(A130,'[1]Z03 收入决算表(财决03表)'!$A$10:$K$500,5,FALSE))</f>
        <v/>
      </c>
      <c r="E130" s="76" t="str">
        <f>IF(ISERROR(VLOOKUP(A130,'[1]Z03 收入决算表(财决03表)'!$A$10:$K$500,6,FALSE)),"",VLOOKUP(A130,'[1]Z03 收入决算表(财决03表)'!$A$10:$K$500,6,FALSE))</f>
        <v/>
      </c>
      <c r="F130" s="76" t="str">
        <f>IF(ISERROR(VLOOKUP(A130,'[1]Z03 收入决算表(财决03表)'!$A$10:$K$500,7,FALSE)),"",VLOOKUP(A130,'[1]Z03 收入决算表(财决03表)'!$A$10:$K$500,7,FALSE))</f>
        <v/>
      </c>
      <c r="G130" s="76" t="str">
        <f>IF(ISERROR(VLOOKUP(A130,'[1]Z03 收入决算表(财决03表)'!$A$10:$K$500,8,FALSE)),"",VLOOKUP(A130,'[1]Z03 收入决算表(财决03表)'!$A$10:$K$500,8,FALSE))</f>
        <v/>
      </c>
      <c r="H130" s="76" t="str">
        <f>IF(ISERROR(VLOOKUP(A130,'[1]Z03 收入决算表(财决03表)'!$A$10:$K$500,9,FALSE)),"",VLOOKUP(A130,'[1]Z03 收入决算表(财决03表)'!$A$10:$K$500,9,FALSE))</f>
        <v/>
      </c>
      <c r="I130" s="76" t="str">
        <f>IF(ISERROR(VLOOKUP(A130,'[1]Z03 收入决算表(财决03表)'!$A$10:$K$500,10,FALSE)),"",VLOOKUP(A130,'[1]Z03 收入决算表(财决03表)'!$A$10:$K$500,10,FALSE))</f>
        <v/>
      </c>
      <c r="J130" s="76" t="str">
        <f>IF(ISERROR(VLOOKUP(A130,'[1]Z03 收入决算表(财决03表)'!$A$10:$K$500,11,FALSE)),"",VLOOKUP(A130,'[1]Z03 收入决算表(财决03表)'!$A$10:$K$500,11,FALSE))</f>
        <v/>
      </c>
      <c r="K130" s="71">
        <f>'[1]Z03 收入决算表(财决03表)'!A129</f>
        <v>0</v>
      </c>
      <c r="L130" s="74">
        <f>'[1]Z03 收入决算表(财决03表)'!$E129</f>
        <v>0</v>
      </c>
      <c r="M130" s="75" t="str">
        <f t="shared" si="3"/>
        <v/>
      </c>
    </row>
    <row r="131" spans="1:13" ht="22.5" customHeight="1">
      <c r="A131" s="205" t="str">
        <f t="shared" si="2"/>
        <v/>
      </c>
      <c r="B131" s="205"/>
      <c r="C131" s="192" t="str">
        <f>IF(ISERROR(VLOOKUP(A131,'[1]Z03 收入决算表(财决03表)'!$A$10:$K$500,4,FALSE)),"",VLOOKUP(A131,'[1]Z03 收入决算表(财决03表)'!$A$10:$K$500,4,FALSE))</f>
        <v/>
      </c>
      <c r="D131" s="76" t="str">
        <f>IF(ISERROR(VLOOKUP(A131,'[1]Z03 收入决算表(财决03表)'!$A$10:$K$500,5,FALSE)),"",VLOOKUP(A131,'[1]Z03 收入决算表(财决03表)'!$A$10:$K$500,5,FALSE))</f>
        <v/>
      </c>
      <c r="E131" s="76" t="str">
        <f>IF(ISERROR(VLOOKUP(A131,'[1]Z03 收入决算表(财决03表)'!$A$10:$K$500,6,FALSE)),"",VLOOKUP(A131,'[1]Z03 收入决算表(财决03表)'!$A$10:$K$500,6,FALSE))</f>
        <v/>
      </c>
      <c r="F131" s="76" t="str">
        <f>IF(ISERROR(VLOOKUP(A131,'[1]Z03 收入决算表(财决03表)'!$A$10:$K$500,7,FALSE)),"",VLOOKUP(A131,'[1]Z03 收入决算表(财决03表)'!$A$10:$K$500,7,FALSE))</f>
        <v/>
      </c>
      <c r="G131" s="76" t="str">
        <f>IF(ISERROR(VLOOKUP(A131,'[1]Z03 收入决算表(财决03表)'!$A$10:$K$500,8,FALSE)),"",VLOOKUP(A131,'[1]Z03 收入决算表(财决03表)'!$A$10:$K$500,8,FALSE))</f>
        <v/>
      </c>
      <c r="H131" s="76" t="str">
        <f>IF(ISERROR(VLOOKUP(A131,'[1]Z03 收入决算表(财决03表)'!$A$10:$K$500,9,FALSE)),"",VLOOKUP(A131,'[1]Z03 收入决算表(财决03表)'!$A$10:$K$500,9,FALSE))</f>
        <v/>
      </c>
      <c r="I131" s="76" t="str">
        <f>IF(ISERROR(VLOOKUP(A131,'[1]Z03 收入决算表(财决03表)'!$A$10:$K$500,10,FALSE)),"",VLOOKUP(A131,'[1]Z03 收入决算表(财决03表)'!$A$10:$K$500,10,FALSE))</f>
        <v/>
      </c>
      <c r="J131" s="76" t="str">
        <f>IF(ISERROR(VLOOKUP(A131,'[1]Z03 收入决算表(财决03表)'!$A$10:$K$500,11,FALSE)),"",VLOOKUP(A131,'[1]Z03 收入决算表(财决03表)'!$A$10:$K$500,11,FALSE))</f>
        <v/>
      </c>
      <c r="K131" s="71">
        <f>'[1]Z03 收入决算表(财决03表)'!A130</f>
        <v>0</v>
      </c>
      <c r="L131" s="74">
        <f>'[1]Z03 收入决算表(财决03表)'!$E130</f>
        <v>0</v>
      </c>
      <c r="M131" s="75" t="str">
        <f t="shared" si="3"/>
        <v/>
      </c>
    </row>
    <row r="132" spans="1:13" ht="22.5" customHeight="1">
      <c r="A132" s="205" t="str">
        <f t="shared" si="2"/>
        <v/>
      </c>
      <c r="B132" s="205"/>
      <c r="C132" s="192" t="str">
        <f>IF(ISERROR(VLOOKUP(A132,'[1]Z03 收入决算表(财决03表)'!$A$10:$K$500,4,FALSE)),"",VLOOKUP(A132,'[1]Z03 收入决算表(财决03表)'!$A$10:$K$500,4,FALSE))</f>
        <v/>
      </c>
      <c r="D132" s="76" t="str">
        <f>IF(ISERROR(VLOOKUP(A132,'[1]Z03 收入决算表(财决03表)'!$A$10:$K$500,5,FALSE)),"",VLOOKUP(A132,'[1]Z03 收入决算表(财决03表)'!$A$10:$K$500,5,FALSE))</f>
        <v/>
      </c>
      <c r="E132" s="76" t="str">
        <f>IF(ISERROR(VLOOKUP(A132,'[1]Z03 收入决算表(财决03表)'!$A$10:$K$500,6,FALSE)),"",VLOOKUP(A132,'[1]Z03 收入决算表(财决03表)'!$A$10:$K$500,6,FALSE))</f>
        <v/>
      </c>
      <c r="F132" s="76" t="str">
        <f>IF(ISERROR(VLOOKUP(A132,'[1]Z03 收入决算表(财决03表)'!$A$10:$K$500,7,FALSE)),"",VLOOKUP(A132,'[1]Z03 收入决算表(财决03表)'!$A$10:$K$500,7,FALSE))</f>
        <v/>
      </c>
      <c r="G132" s="76" t="str">
        <f>IF(ISERROR(VLOOKUP(A132,'[1]Z03 收入决算表(财决03表)'!$A$10:$K$500,8,FALSE)),"",VLOOKUP(A132,'[1]Z03 收入决算表(财决03表)'!$A$10:$K$500,8,FALSE))</f>
        <v/>
      </c>
      <c r="H132" s="76" t="str">
        <f>IF(ISERROR(VLOOKUP(A132,'[1]Z03 收入决算表(财决03表)'!$A$10:$K$500,9,FALSE)),"",VLOOKUP(A132,'[1]Z03 收入决算表(财决03表)'!$A$10:$K$500,9,FALSE))</f>
        <v/>
      </c>
      <c r="I132" s="76" t="str">
        <f>IF(ISERROR(VLOOKUP(A132,'[1]Z03 收入决算表(财决03表)'!$A$10:$K$500,10,FALSE)),"",VLOOKUP(A132,'[1]Z03 收入决算表(财决03表)'!$A$10:$K$500,10,FALSE))</f>
        <v/>
      </c>
      <c r="J132" s="76" t="str">
        <f>IF(ISERROR(VLOOKUP(A132,'[1]Z03 收入决算表(财决03表)'!$A$10:$K$500,11,FALSE)),"",VLOOKUP(A132,'[1]Z03 收入决算表(财决03表)'!$A$10:$K$500,11,FALSE))</f>
        <v/>
      </c>
      <c r="K132" s="71">
        <f>'[1]Z03 收入决算表(财决03表)'!A131</f>
        <v>0</v>
      </c>
      <c r="L132" s="74">
        <f>'[1]Z03 收入决算表(财决03表)'!$E131</f>
        <v>0</v>
      </c>
      <c r="M132" s="75" t="str">
        <f t="shared" si="3"/>
        <v/>
      </c>
    </row>
    <row r="133" spans="1:13" ht="22.5" customHeight="1">
      <c r="A133" s="205" t="str">
        <f t="shared" si="2"/>
        <v/>
      </c>
      <c r="B133" s="205"/>
      <c r="C133" s="192" t="str">
        <f>IF(ISERROR(VLOOKUP(A133,'[1]Z03 收入决算表(财决03表)'!$A$10:$K$500,4,FALSE)),"",VLOOKUP(A133,'[1]Z03 收入决算表(财决03表)'!$A$10:$K$500,4,FALSE))</f>
        <v/>
      </c>
      <c r="D133" s="76" t="str">
        <f>IF(ISERROR(VLOOKUP(A133,'[1]Z03 收入决算表(财决03表)'!$A$10:$K$500,5,FALSE)),"",VLOOKUP(A133,'[1]Z03 收入决算表(财决03表)'!$A$10:$K$500,5,FALSE))</f>
        <v/>
      </c>
      <c r="E133" s="76" t="str">
        <f>IF(ISERROR(VLOOKUP(A133,'[1]Z03 收入决算表(财决03表)'!$A$10:$K$500,6,FALSE)),"",VLOOKUP(A133,'[1]Z03 收入决算表(财决03表)'!$A$10:$K$500,6,FALSE))</f>
        <v/>
      </c>
      <c r="F133" s="76" t="str">
        <f>IF(ISERROR(VLOOKUP(A133,'[1]Z03 收入决算表(财决03表)'!$A$10:$K$500,7,FALSE)),"",VLOOKUP(A133,'[1]Z03 收入决算表(财决03表)'!$A$10:$K$500,7,FALSE))</f>
        <v/>
      </c>
      <c r="G133" s="76" t="str">
        <f>IF(ISERROR(VLOOKUP(A133,'[1]Z03 收入决算表(财决03表)'!$A$10:$K$500,8,FALSE)),"",VLOOKUP(A133,'[1]Z03 收入决算表(财决03表)'!$A$10:$K$500,8,FALSE))</f>
        <v/>
      </c>
      <c r="H133" s="76" t="str">
        <f>IF(ISERROR(VLOOKUP(A133,'[1]Z03 收入决算表(财决03表)'!$A$10:$K$500,9,FALSE)),"",VLOOKUP(A133,'[1]Z03 收入决算表(财决03表)'!$A$10:$K$500,9,FALSE))</f>
        <v/>
      </c>
      <c r="I133" s="76" t="str">
        <f>IF(ISERROR(VLOOKUP(A133,'[1]Z03 收入决算表(财决03表)'!$A$10:$K$500,10,FALSE)),"",VLOOKUP(A133,'[1]Z03 收入决算表(财决03表)'!$A$10:$K$500,10,FALSE))</f>
        <v/>
      </c>
      <c r="J133" s="76" t="str">
        <f>IF(ISERROR(VLOOKUP(A133,'[1]Z03 收入决算表(财决03表)'!$A$10:$K$500,11,FALSE)),"",VLOOKUP(A133,'[1]Z03 收入决算表(财决03表)'!$A$10:$K$500,11,FALSE))</f>
        <v/>
      </c>
      <c r="K133" s="71">
        <f>'[1]Z03 收入决算表(财决03表)'!A132</f>
        <v>0</v>
      </c>
      <c r="L133" s="74">
        <f>'[1]Z03 收入决算表(财决03表)'!$E132</f>
        <v>0</v>
      </c>
      <c r="M133" s="75" t="str">
        <f t="shared" si="3"/>
        <v/>
      </c>
    </row>
    <row r="134" spans="1:13" ht="22.5" customHeight="1">
      <c r="A134" s="205" t="str">
        <f t="shared" si="2"/>
        <v/>
      </c>
      <c r="B134" s="205"/>
      <c r="C134" s="192" t="str">
        <f>IF(ISERROR(VLOOKUP(A134,'[1]Z03 收入决算表(财决03表)'!$A$10:$K$500,4,FALSE)),"",VLOOKUP(A134,'[1]Z03 收入决算表(财决03表)'!$A$10:$K$500,4,FALSE))</f>
        <v/>
      </c>
      <c r="D134" s="76" t="str">
        <f>IF(ISERROR(VLOOKUP(A134,'[1]Z03 收入决算表(财决03表)'!$A$10:$K$500,5,FALSE)),"",VLOOKUP(A134,'[1]Z03 收入决算表(财决03表)'!$A$10:$K$500,5,FALSE))</f>
        <v/>
      </c>
      <c r="E134" s="76" t="str">
        <f>IF(ISERROR(VLOOKUP(A134,'[1]Z03 收入决算表(财决03表)'!$A$10:$K$500,6,FALSE)),"",VLOOKUP(A134,'[1]Z03 收入决算表(财决03表)'!$A$10:$K$500,6,FALSE))</f>
        <v/>
      </c>
      <c r="F134" s="76" t="str">
        <f>IF(ISERROR(VLOOKUP(A134,'[1]Z03 收入决算表(财决03表)'!$A$10:$K$500,7,FALSE)),"",VLOOKUP(A134,'[1]Z03 收入决算表(财决03表)'!$A$10:$K$500,7,FALSE))</f>
        <v/>
      </c>
      <c r="G134" s="76" t="str">
        <f>IF(ISERROR(VLOOKUP(A134,'[1]Z03 收入决算表(财决03表)'!$A$10:$K$500,8,FALSE)),"",VLOOKUP(A134,'[1]Z03 收入决算表(财决03表)'!$A$10:$K$500,8,FALSE))</f>
        <v/>
      </c>
      <c r="H134" s="76" t="str">
        <f>IF(ISERROR(VLOOKUP(A134,'[1]Z03 收入决算表(财决03表)'!$A$10:$K$500,9,FALSE)),"",VLOOKUP(A134,'[1]Z03 收入决算表(财决03表)'!$A$10:$K$500,9,FALSE))</f>
        <v/>
      </c>
      <c r="I134" s="76" t="str">
        <f>IF(ISERROR(VLOOKUP(A134,'[1]Z03 收入决算表(财决03表)'!$A$10:$K$500,10,FALSE)),"",VLOOKUP(A134,'[1]Z03 收入决算表(财决03表)'!$A$10:$K$500,10,FALSE))</f>
        <v/>
      </c>
      <c r="J134" s="76" t="str">
        <f>IF(ISERROR(VLOOKUP(A134,'[1]Z03 收入决算表(财决03表)'!$A$10:$K$500,11,FALSE)),"",VLOOKUP(A134,'[1]Z03 收入决算表(财决03表)'!$A$10:$K$500,11,FALSE))</f>
        <v/>
      </c>
      <c r="K134" s="71">
        <f>'[1]Z03 收入决算表(财决03表)'!A133</f>
        <v>0</v>
      </c>
      <c r="L134" s="74">
        <f>'[1]Z03 收入决算表(财决03表)'!$E133</f>
        <v>0</v>
      </c>
      <c r="M134" s="75" t="str">
        <f t="shared" si="3"/>
        <v/>
      </c>
    </row>
    <row r="135" spans="1:13" ht="22.5" customHeight="1">
      <c r="A135" s="205" t="str">
        <f t="shared" si="2"/>
        <v/>
      </c>
      <c r="B135" s="205"/>
      <c r="C135" s="192" t="str">
        <f>IF(ISERROR(VLOOKUP(A135,'[1]Z03 收入决算表(财决03表)'!$A$10:$K$500,4,FALSE)),"",VLOOKUP(A135,'[1]Z03 收入决算表(财决03表)'!$A$10:$K$500,4,FALSE))</f>
        <v/>
      </c>
      <c r="D135" s="76" t="str">
        <f>IF(ISERROR(VLOOKUP(A135,'[1]Z03 收入决算表(财决03表)'!$A$10:$K$500,5,FALSE)),"",VLOOKUP(A135,'[1]Z03 收入决算表(财决03表)'!$A$10:$K$500,5,FALSE))</f>
        <v/>
      </c>
      <c r="E135" s="76" t="str">
        <f>IF(ISERROR(VLOOKUP(A135,'[1]Z03 收入决算表(财决03表)'!$A$10:$K$500,6,FALSE)),"",VLOOKUP(A135,'[1]Z03 收入决算表(财决03表)'!$A$10:$K$500,6,FALSE))</f>
        <v/>
      </c>
      <c r="F135" s="76" t="str">
        <f>IF(ISERROR(VLOOKUP(A135,'[1]Z03 收入决算表(财决03表)'!$A$10:$K$500,7,FALSE)),"",VLOOKUP(A135,'[1]Z03 收入决算表(财决03表)'!$A$10:$K$500,7,FALSE))</f>
        <v/>
      </c>
      <c r="G135" s="76" t="str">
        <f>IF(ISERROR(VLOOKUP(A135,'[1]Z03 收入决算表(财决03表)'!$A$10:$K$500,8,FALSE)),"",VLOOKUP(A135,'[1]Z03 收入决算表(财决03表)'!$A$10:$K$500,8,FALSE))</f>
        <v/>
      </c>
      <c r="H135" s="76" t="str">
        <f>IF(ISERROR(VLOOKUP(A135,'[1]Z03 收入决算表(财决03表)'!$A$10:$K$500,9,FALSE)),"",VLOOKUP(A135,'[1]Z03 收入决算表(财决03表)'!$A$10:$K$500,9,FALSE))</f>
        <v/>
      </c>
      <c r="I135" s="76" t="str">
        <f>IF(ISERROR(VLOOKUP(A135,'[1]Z03 收入决算表(财决03表)'!$A$10:$K$500,10,FALSE)),"",VLOOKUP(A135,'[1]Z03 收入决算表(财决03表)'!$A$10:$K$500,10,FALSE))</f>
        <v/>
      </c>
      <c r="J135" s="76" t="str">
        <f>IF(ISERROR(VLOOKUP(A135,'[1]Z03 收入决算表(财决03表)'!$A$10:$K$500,11,FALSE)),"",VLOOKUP(A135,'[1]Z03 收入决算表(财决03表)'!$A$10:$K$500,11,FALSE))</f>
        <v/>
      </c>
      <c r="K135" s="71">
        <f>'[1]Z03 收入决算表(财决03表)'!A134</f>
        <v>0</v>
      </c>
      <c r="L135" s="74">
        <f>'[1]Z03 收入决算表(财决03表)'!$E134</f>
        <v>0</v>
      </c>
      <c r="M135" s="75" t="str">
        <f t="shared" si="3"/>
        <v/>
      </c>
    </row>
    <row r="136" spans="1:13" ht="22.5" customHeight="1">
      <c r="A136" s="205" t="str">
        <f t="shared" si="2"/>
        <v/>
      </c>
      <c r="B136" s="205"/>
      <c r="C136" s="192" t="str">
        <f>IF(ISERROR(VLOOKUP(A136,'[1]Z03 收入决算表(财决03表)'!$A$10:$K$500,4,FALSE)),"",VLOOKUP(A136,'[1]Z03 收入决算表(财决03表)'!$A$10:$K$500,4,FALSE))</f>
        <v/>
      </c>
      <c r="D136" s="76" t="str">
        <f>IF(ISERROR(VLOOKUP(A136,'[1]Z03 收入决算表(财决03表)'!$A$10:$K$500,5,FALSE)),"",VLOOKUP(A136,'[1]Z03 收入决算表(财决03表)'!$A$10:$K$500,5,FALSE))</f>
        <v/>
      </c>
      <c r="E136" s="76" t="str">
        <f>IF(ISERROR(VLOOKUP(A136,'[1]Z03 收入决算表(财决03表)'!$A$10:$K$500,6,FALSE)),"",VLOOKUP(A136,'[1]Z03 收入决算表(财决03表)'!$A$10:$K$500,6,FALSE))</f>
        <v/>
      </c>
      <c r="F136" s="76" t="str">
        <f>IF(ISERROR(VLOOKUP(A136,'[1]Z03 收入决算表(财决03表)'!$A$10:$K$500,7,FALSE)),"",VLOOKUP(A136,'[1]Z03 收入决算表(财决03表)'!$A$10:$K$500,7,FALSE))</f>
        <v/>
      </c>
      <c r="G136" s="76" t="str">
        <f>IF(ISERROR(VLOOKUP(A136,'[1]Z03 收入决算表(财决03表)'!$A$10:$K$500,8,FALSE)),"",VLOOKUP(A136,'[1]Z03 收入决算表(财决03表)'!$A$10:$K$500,8,FALSE))</f>
        <v/>
      </c>
      <c r="H136" s="76" t="str">
        <f>IF(ISERROR(VLOOKUP(A136,'[1]Z03 收入决算表(财决03表)'!$A$10:$K$500,9,FALSE)),"",VLOOKUP(A136,'[1]Z03 收入决算表(财决03表)'!$A$10:$K$500,9,FALSE))</f>
        <v/>
      </c>
      <c r="I136" s="76" t="str">
        <f>IF(ISERROR(VLOOKUP(A136,'[1]Z03 收入决算表(财决03表)'!$A$10:$K$500,10,FALSE)),"",VLOOKUP(A136,'[1]Z03 收入决算表(财决03表)'!$A$10:$K$500,10,FALSE))</f>
        <v/>
      </c>
      <c r="J136" s="76" t="str">
        <f>IF(ISERROR(VLOOKUP(A136,'[1]Z03 收入决算表(财决03表)'!$A$10:$K$500,11,FALSE)),"",VLOOKUP(A136,'[1]Z03 收入决算表(财决03表)'!$A$10:$K$500,11,FALSE))</f>
        <v/>
      </c>
      <c r="K136" s="71">
        <f>'[1]Z03 收入决算表(财决03表)'!A135</f>
        <v>0</v>
      </c>
      <c r="L136" s="74">
        <f>'[1]Z03 收入决算表(财决03表)'!$E135</f>
        <v>0</v>
      </c>
      <c r="M136" s="75" t="str">
        <f t="shared" si="3"/>
        <v/>
      </c>
    </row>
    <row r="137" spans="1:13" ht="22.5" customHeight="1">
      <c r="A137" s="205" t="str">
        <f t="shared" si="2"/>
        <v/>
      </c>
      <c r="B137" s="205"/>
      <c r="C137" s="192" t="str">
        <f>IF(ISERROR(VLOOKUP(A137,'[1]Z03 收入决算表(财决03表)'!$A$10:$K$500,4,FALSE)),"",VLOOKUP(A137,'[1]Z03 收入决算表(财决03表)'!$A$10:$K$500,4,FALSE))</f>
        <v/>
      </c>
      <c r="D137" s="76" t="str">
        <f>IF(ISERROR(VLOOKUP(A137,'[1]Z03 收入决算表(财决03表)'!$A$10:$K$500,5,FALSE)),"",VLOOKUP(A137,'[1]Z03 收入决算表(财决03表)'!$A$10:$K$500,5,FALSE))</f>
        <v/>
      </c>
      <c r="E137" s="76" t="str">
        <f>IF(ISERROR(VLOOKUP(A137,'[1]Z03 收入决算表(财决03表)'!$A$10:$K$500,6,FALSE)),"",VLOOKUP(A137,'[1]Z03 收入决算表(财决03表)'!$A$10:$K$500,6,FALSE))</f>
        <v/>
      </c>
      <c r="F137" s="76" t="str">
        <f>IF(ISERROR(VLOOKUP(A137,'[1]Z03 收入决算表(财决03表)'!$A$10:$K$500,7,FALSE)),"",VLOOKUP(A137,'[1]Z03 收入决算表(财决03表)'!$A$10:$K$500,7,FALSE))</f>
        <v/>
      </c>
      <c r="G137" s="76" t="str">
        <f>IF(ISERROR(VLOOKUP(A137,'[1]Z03 收入决算表(财决03表)'!$A$10:$K$500,8,FALSE)),"",VLOOKUP(A137,'[1]Z03 收入决算表(财决03表)'!$A$10:$K$500,8,FALSE))</f>
        <v/>
      </c>
      <c r="H137" s="76" t="str">
        <f>IF(ISERROR(VLOOKUP(A137,'[1]Z03 收入决算表(财决03表)'!$A$10:$K$500,9,FALSE)),"",VLOOKUP(A137,'[1]Z03 收入决算表(财决03表)'!$A$10:$K$500,9,FALSE))</f>
        <v/>
      </c>
      <c r="I137" s="76" t="str">
        <f>IF(ISERROR(VLOOKUP(A137,'[1]Z03 收入决算表(财决03表)'!$A$10:$K$500,10,FALSE)),"",VLOOKUP(A137,'[1]Z03 收入决算表(财决03表)'!$A$10:$K$500,10,FALSE))</f>
        <v/>
      </c>
      <c r="J137" s="76" t="str">
        <f>IF(ISERROR(VLOOKUP(A137,'[1]Z03 收入决算表(财决03表)'!$A$10:$K$500,11,FALSE)),"",VLOOKUP(A137,'[1]Z03 收入决算表(财决03表)'!$A$10:$K$500,11,FALSE))</f>
        <v/>
      </c>
      <c r="K137" s="71">
        <f>'[1]Z03 收入决算表(财决03表)'!A136</f>
        <v>0</v>
      </c>
      <c r="L137" s="74">
        <f>'[1]Z03 收入决算表(财决03表)'!$E136</f>
        <v>0</v>
      </c>
      <c r="M137" s="75" t="str">
        <f t="shared" si="3"/>
        <v/>
      </c>
    </row>
    <row r="138" spans="1:13" ht="22.5" customHeight="1">
      <c r="A138" s="205" t="str">
        <f t="shared" si="2"/>
        <v/>
      </c>
      <c r="B138" s="205"/>
      <c r="C138" s="192" t="str">
        <f>IF(ISERROR(VLOOKUP(A138,'[1]Z03 收入决算表(财决03表)'!$A$10:$K$500,4,FALSE)),"",VLOOKUP(A138,'[1]Z03 收入决算表(财决03表)'!$A$10:$K$500,4,FALSE))</f>
        <v/>
      </c>
      <c r="D138" s="76" t="str">
        <f>IF(ISERROR(VLOOKUP(A138,'[1]Z03 收入决算表(财决03表)'!$A$10:$K$500,5,FALSE)),"",VLOOKUP(A138,'[1]Z03 收入决算表(财决03表)'!$A$10:$K$500,5,FALSE))</f>
        <v/>
      </c>
      <c r="E138" s="76" t="str">
        <f>IF(ISERROR(VLOOKUP(A138,'[1]Z03 收入决算表(财决03表)'!$A$10:$K$500,6,FALSE)),"",VLOOKUP(A138,'[1]Z03 收入决算表(财决03表)'!$A$10:$K$500,6,FALSE))</f>
        <v/>
      </c>
      <c r="F138" s="76" t="str">
        <f>IF(ISERROR(VLOOKUP(A138,'[1]Z03 收入决算表(财决03表)'!$A$10:$K$500,7,FALSE)),"",VLOOKUP(A138,'[1]Z03 收入决算表(财决03表)'!$A$10:$K$500,7,FALSE))</f>
        <v/>
      </c>
      <c r="G138" s="76" t="str">
        <f>IF(ISERROR(VLOOKUP(A138,'[1]Z03 收入决算表(财决03表)'!$A$10:$K$500,8,FALSE)),"",VLOOKUP(A138,'[1]Z03 收入决算表(财决03表)'!$A$10:$K$500,8,FALSE))</f>
        <v/>
      </c>
      <c r="H138" s="76" t="str">
        <f>IF(ISERROR(VLOOKUP(A138,'[1]Z03 收入决算表(财决03表)'!$A$10:$K$500,9,FALSE)),"",VLOOKUP(A138,'[1]Z03 收入决算表(财决03表)'!$A$10:$K$500,9,FALSE))</f>
        <v/>
      </c>
      <c r="I138" s="76" t="str">
        <f>IF(ISERROR(VLOOKUP(A138,'[1]Z03 收入决算表(财决03表)'!$A$10:$K$500,10,FALSE)),"",VLOOKUP(A138,'[1]Z03 收入决算表(财决03表)'!$A$10:$K$500,10,FALSE))</f>
        <v/>
      </c>
      <c r="J138" s="76" t="str">
        <f>IF(ISERROR(VLOOKUP(A138,'[1]Z03 收入决算表(财决03表)'!$A$10:$K$500,11,FALSE)),"",VLOOKUP(A138,'[1]Z03 收入决算表(财决03表)'!$A$10:$K$500,11,FALSE))</f>
        <v/>
      </c>
      <c r="K138" s="71">
        <f>'[1]Z03 收入决算表(财决03表)'!A137</f>
        <v>0</v>
      </c>
      <c r="L138" s="74">
        <f>'[1]Z03 收入决算表(财决03表)'!$E137</f>
        <v>0</v>
      </c>
      <c r="M138" s="75" t="str">
        <f t="shared" si="3"/>
        <v/>
      </c>
    </row>
    <row r="139" spans="1:13" ht="22.5" customHeight="1">
      <c r="A139" s="205" t="str">
        <f t="shared" si="2"/>
        <v/>
      </c>
      <c r="B139" s="205"/>
      <c r="C139" s="192" t="str">
        <f>IF(ISERROR(VLOOKUP(A139,'[1]Z03 收入决算表(财决03表)'!$A$10:$K$500,4,FALSE)),"",VLOOKUP(A139,'[1]Z03 收入决算表(财决03表)'!$A$10:$K$500,4,FALSE))</f>
        <v/>
      </c>
      <c r="D139" s="76" t="str">
        <f>IF(ISERROR(VLOOKUP(A139,'[1]Z03 收入决算表(财决03表)'!$A$10:$K$500,5,FALSE)),"",VLOOKUP(A139,'[1]Z03 收入决算表(财决03表)'!$A$10:$K$500,5,FALSE))</f>
        <v/>
      </c>
      <c r="E139" s="76" t="str">
        <f>IF(ISERROR(VLOOKUP(A139,'[1]Z03 收入决算表(财决03表)'!$A$10:$K$500,6,FALSE)),"",VLOOKUP(A139,'[1]Z03 收入决算表(财决03表)'!$A$10:$K$500,6,FALSE))</f>
        <v/>
      </c>
      <c r="F139" s="76" t="str">
        <f>IF(ISERROR(VLOOKUP(A139,'[1]Z03 收入决算表(财决03表)'!$A$10:$K$500,7,FALSE)),"",VLOOKUP(A139,'[1]Z03 收入决算表(财决03表)'!$A$10:$K$500,7,FALSE))</f>
        <v/>
      </c>
      <c r="G139" s="76" t="str">
        <f>IF(ISERROR(VLOOKUP(A139,'[1]Z03 收入决算表(财决03表)'!$A$10:$K$500,8,FALSE)),"",VLOOKUP(A139,'[1]Z03 收入决算表(财决03表)'!$A$10:$K$500,8,FALSE))</f>
        <v/>
      </c>
      <c r="H139" s="76" t="str">
        <f>IF(ISERROR(VLOOKUP(A139,'[1]Z03 收入决算表(财决03表)'!$A$10:$K$500,9,FALSE)),"",VLOOKUP(A139,'[1]Z03 收入决算表(财决03表)'!$A$10:$K$500,9,FALSE))</f>
        <v/>
      </c>
      <c r="I139" s="76" t="str">
        <f>IF(ISERROR(VLOOKUP(A139,'[1]Z03 收入决算表(财决03表)'!$A$10:$K$500,10,FALSE)),"",VLOOKUP(A139,'[1]Z03 收入决算表(财决03表)'!$A$10:$K$500,10,FALSE))</f>
        <v/>
      </c>
      <c r="J139" s="76" t="str">
        <f>IF(ISERROR(VLOOKUP(A139,'[1]Z03 收入决算表(财决03表)'!$A$10:$K$500,11,FALSE)),"",VLOOKUP(A139,'[1]Z03 收入决算表(财决03表)'!$A$10:$K$500,11,FALSE))</f>
        <v/>
      </c>
      <c r="K139" s="71">
        <f>'[1]Z03 收入决算表(财决03表)'!A138</f>
        <v>0</v>
      </c>
      <c r="L139" s="74">
        <f>'[1]Z03 收入决算表(财决03表)'!$E138</f>
        <v>0</v>
      </c>
      <c r="M139" s="75" t="str">
        <f t="shared" si="3"/>
        <v/>
      </c>
    </row>
    <row r="140" spans="1:13" ht="22.5" customHeight="1">
      <c r="A140" s="205" t="str">
        <f t="shared" ref="A140:A203" si="4">IF(K140&gt;0,K140,"")</f>
        <v/>
      </c>
      <c r="B140" s="205"/>
      <c r="C140" s="192" t="str">
        <f>IF(ISERROR(VLOOKUP(A140,'[1]Z03 收入决算表(财决03表)'!$A$10:$K$500,4,FALSE)),"",VLOOKUP(A140,'[1]Z03 收入决算表(财决03表)'!$A$10:$K$500,4,FALSE))</f>
        <v/>
      </c>
      <c r="D140" s="76" t="str">
        <f>IF(ISERROR(VLOOKUP(A140,'[1]Z03 收入决算表(财决03表)'!$A$10:$K$500,5,FALSE)),"",VLOOKUP(A140,'[1]Z03 收入决算表(财决03表)'!$A$10:$K$500,5,FALSE))</f>
        <v/>
      </c>
      <c r="E140" s="76" t="str">
        <f>IF(ISERROR(VLOOKUP(A140,'[1]Z03 收入决算表(财决03表)'!$A$10:$K$500,6,FALSE)),"",VLOOKUP(A140,'[1]Z03 收入决算表(财决03表)'!$A$10:$K$500,6,FALSE))</f>
        <v/>
      </c>
      <c r="F140" s="76" t="str">
        <f>IF(ISERROR(VLOOKUP(A140,'[1]Z03 收入决算表(财决03表)'!$A$10:$K$500,7,FALSE)),"",VLOOKUP(A140,'[1]Z03 收入决算表(财决03表)'!$A$10:$K$500,7,FALSE))</f>
        <v/>
      </c>
      <c r="G140" s="76" t="str">
        <f>IF(ISERROR(VLOOKUP(A140,'[1]Z03 收入决算表(财决03表)'!$A$10:$K$500,8,FALSE)),"",VLOOKUP(A140,'[1]Z03 收入决算表(财决03表)'!$A$10:$K$500,8,FALSE))</f>
        <v/>
      </c>
      <c r="H140" s="76" t="str">
        <f>IF(ISERROR(VLOOKUP(A140,'[1]Z03 收入决算表(财决03表)'!$A$10:$K$500,9,FALSE)),"",VLOOKUP(A140,'[1]Z03 收入决算表(财决03表)'!$A$10:$K$500,9,FALSE))</f>
        <v/>
      </c>
      <c r="I140" s="76" t="str">
        <f>IF(ISERROR(VLOOKUP(A140,'[1]Z03 收入决算表(财决03表)'!$A$10:$K$500,10,FALSE)),"",VLOOKUP(A140,'[1]Z03 收入决算表(财决03表)'!$A$10:$K$500,10,FALSE))</f>
        <v/>
      </c>
      <c r="J140" s="76" t="str">
        <f>IF(ISERROR(VLOOKUP(A140,'[1]Z03 收入决算表(财决03表)'!$A$10:$K$500,11,FALSE)),"",VLOOKUP(A140,'[1]Z03 收入决算表(财决03表)'!$A$10:$K$500,11,FALSE))</f>
        <v/>
      </c>
      <c r="K140" s="71">
        <f>'[1]Z03 收入决算表(财决03表)'!A139</f>
        <v>0</v>
      </c>
      <c r="L140" s="74">
        <f>'[1]Z03 收入决算表(财决03表)'!$E139</f>
        <v>0</v>
      </c>
      <c r="M140" s="75" t="str">
        <f t="shared" ref="M140:M203" si="5">IF(C140&lt;&gt;"",ROW(),"")</f>
        <v/>
      </c>
    </row>
    <row r="141" spans="1:13" ht="22.5" customHeight="1">
      <c r="A141" s="205" t="str">
        <f t="shared" si="4"/>
        <v/>
      </c>
      <c r="B141" s="205"/>
      <c r="C141" s="192" t="str">
        <f>IF(ISERROR(VLOOKUP(A141,'[1]Z03 收入决算表(财决03表)'!$A$10:$K$500,4,FALSE)),"",VLOOKUP(A141,'[1]Z03 收入决算表(财决03表)'!$A$10:$K$500,4,FALSE))</f>
        <v/>
      </c>
      <c r="D141" s="76" t="str">
        <f>IF(ISERROR(VLOOKUP(A141,'[1]Z03 收入决算表(财决03表)'!$A$10:$K$500,5,FALSE)),"",VLOOKUP(A141,'[1]Z03 收入决算表(财决03表)'!$A$10:$K$500,5,FALSE))</f>
        <v/>
      </c>
      <c r="E141" s="76" t="str">
        <f>IF(ISERROR(VLOOKUP(A141,'[1]Z03 收入决算表(财决03表)'!$A$10:$K$500,6,FALSE)),"",VLOOKUP(A141,'[1]Z03 收入决算表(财决03表)'!$A$10:$K$500,6,FALSE))</f>
        <v/>
      </c>
      <c r="F141" s="76" t="str">
        <f>IF(ISERROR(VLOOKUP(A141,'[1]Z03 收入决算表(财决03表)'!$A$10:$K$500,7,FALSE)),"",VLOOKUP(A141,'[1]Z03 收入决算表(财决03表)'!$A$10:$K$500,7,FALSE))</f>
        <v/>
      </c>
      <c r="G141" s="76" t="str">
        <f>IF(ISERROR(VLOOKUP(A141,'[1]Z03 收入决算表(财决03表)'!$A$10:$K$500,8,FALSE)),"",VLOOKUP(A141,'[1]Z03 收入决算表(财决03表)'!$A$10:$K$500,8,FALSE))</f>
        <v/>
      </c>
      <c r="H141" s="76" t="str">
        <f>IF(ISERROR(VLOOKUP(A141,'[1]Z03 收入决算表(财决03表)'!$A$10:$K$500,9,FALSE)),"",VLOOKUP(A141,'[1]Z03 收入决算表(财决03表)'!$A$10:$K$500,9,FALSE))</f>
        <v/>
      </c>
      <c r="I141" s="76" t="str">
        <f>IF(ISERROR(VLOOKUP(A141,'[1]Z03 收入决算表(财决03表)'!$A$10:$K$500,10,FALSE)),"",VLOOKUP(A141,'[1]Z03 收入决算表(财决03表)'!$A$10:$K$500,10,FALSE))</f>
        <v/>
      </c>
      <c r="J141" s="76" t="str">
        <f>IF(ISERROR(VLOOKUP(A141,'[1]Z03 收入决算表(财决03表)'!$A$10:$K$500,11,FALSE)),"",VLOOKUP(A141,'[1]Z03 收入决算表(财决03表)'!$A$10:$K$500,11,FALSE))</f>
        <v/>
      </c>
      <c r="K141" s="71">
        <f>'[1]Z03 收入决算表(财决03表)'!A140</f>
        <v>0</v>
      </c>
      <c r="L141" s="74">
        <f>'[1]Z03 收入决算表(财决03表)'!$E140</f>
        <v>0</v>
      </c>
      <c r="M141" s="75" t="str">
        <f t="shared" si="5"/>
        <v/>
      </c>
    </row>
    <row r="142" spans="1:13" ht="22.5" customHeight="1">
      <c r="A142" s="205" t="str">
        <f t="shared" si="4"/>
        <v/>
      </c>
      <c r="B142" s="205"/>
      <c r="C142" s="192" t="str">
        <f>IF(ISERROR(VLOOKUP(A142,'[1]Z03 收入决算表(财决03表)'!$A$10:$K$500,4,FALSE)),"",VLOOKUP(A142,'[1]Z03 收入决算表(财决03表)'!$A$10:$K$500,4,FALSE))</f>
        <v/>
      </c>
      <c r="D142" s="76" t="str">
        <f>IF(ISERROR(VLOOKUP(A142,'[1]Z03 收入决算表(财决03表)'!$A$10:$K$500,5,FALSE)),"",VLOOKUP(A142,'[1]Z03 收入决算表(财决03表)'!$A$10:$K$500,5,FALSE))</f>
        <v/>
      </c>
      <c r="E142" s="76" t="str">
        <f>IF(ISERROR(VLOOKUP(A142,'[1]Z03 收入决算表(财决03表)'!$A$10:$K$500,6,FALSE)),"",VLOOKUP(A142,'[1]Z03 收入决算表(财决03表)'!$A$10:$K$500,6,FALSE))</f>
        <v/>
      </c>
      <c r="F142" s="76" t="str">
        <f>IF(ISERROR(VLOOKUP(A142,'[1]Z03 收入决算表(财决03表)'!$A$10:$K$500,7,FALSE)),"",VLOOKUP(A142,'[1]Z03 收入决算表(财决03表)'!$A$10:$K$500,7,FALSE))</f>
        <v/>
      </c>
      <c r="G142" s="76" t="str">
        <f>IF(ISERROR(VLOOKUP(A142,'[1]Z03 收入决算表(财决03表)'!$A$10:$K$500,8,FALSE)),"",VLOOKUP(A142,'[1]Z03 收入决算表(财决03表)'!$A$10:$K$500,8,FALSE))</f>
        <v/>
      </c>
      <c r="H142" s="76" t="str">
        <f>IF(ISERROR(VLOOKUP(A142,'[1]Z03 收入决算表(财决03表)'!$A$10:$K$500,9,FALSE)),"",VLOOKUP(A142,'[1]Z03 收入决算表(财决03表)'!$A$10:$K$500,9,FALSE))</f>
        <v/>
      </c>
      <c r="I142" s="76" t="str">
        <f>IF(ISERROR(VLOOKUP(A142,'[1]Z03 收入决算表(财决03表)'!$A$10:$K$500,10,FALSE)),"",VLOOKUP(A142,'[1]Z03 收入决算表(财决03表)'!$A$10:$K$500,10,FALSE))</f>
        <v/>
      </c>
      <c r="J142" s="76" t="str">
        <f>IF(ISERROR(VLOOKUP(A142,'[1]Z03 收入决算表(财决03表)'!$A$10:$K$500,11,FALSE)),"",VLOOKUP(A142,'[1]Z03 收入决算表(财决03表)'!$A$10:$K$500,11,FALSE))</f>
        <v/>
      </c>
      <c r="K142" s="71">
        <f>'[1]Z03 收入决算表(财决03表)'!A141</f>
        <v>0</v>
      </c>
      <c r="L142" s="74">
        <f>'[1]Z03 收入决算表(财决03表)'!$E141</f>
        <v>0</v>
      </c>
      <c r="M142" s="75" t="str">
        <f t="shared" si="5"/>
        <v/>
      </c>
    </row>
    <row r="143" spans="1:13" ht="22.5" customHeight="1">
      <c r="A143" s="205" t="str">
        <f t="shared" si="4"/>
        <v/>
      </c>
      <c r="B143" s="205"/>
      <c r="C143" s="192" t="str">
        <f>IF(ISERROR(VLOOKUP(A143,'[1]Z03 收入决算表(财决03表)'!$A$10:$K$500,4,FALSE)),"",VLOOKUP(A143,'[1]Z03 收入决算表(财决03表)'!$A$10:$K$500,4,FALSE))</f>
        <v/>
      </c>
      <c r="D143" s="76" t="str">
        <f>IF(ISERROR(VLOOKUP(A143,'[1]Z03 收入决算表(财决03表)'!$A$10:$K$500,5,FALSE)),"",VLOOKUP(A143,'[1]Z03 收入决算表(财决03表)'!$A$10:$K$500,5,FALSE))</f>
        <v/>
      </c>
      <c r="E143" s="76" t="str">
        <f>IF(ISERROR(VLOOKUP(A143,'[1]Z03 收入决算表(财决03表)'!$A$10:$K$500,6,FALSE)),"",VLOOKUP(A143,'[1]Z03 收入决算表(财决03表)'!$A$10:$K$500,6,FALSE))</f>
        <v/>
      </c>
      <c r="F143" s="76" t="str">
        <f>IF(ISERROR(VLOOKUP(A143,'[1]Z03 收入决算表(财决03表)'!$A$10:$K$500,7,FALSE)),"",VLOOKUP(A143,'[1]Z03 收入决算表(财决03表)'!$A$10:$K$500,7,FALSE))</f>
        <v/>
      </c>
      <c r="G143" s="76" t="str">
        <f>IF(ISERROR(VLOOKUP(A143,'[1]Z03 收入决算表(财决03表)'!$A$10:$K$500,8,FALSE)),"",VLOOKUP(A143,'[1]Z03 收入决算表(财决03表)'!$A$10:$K$500,8,FALSE))</f>
        <v/>
      </c>
      <c r="H143" s="76" t="str">
        <f>IF(ISERROR(VLOOKUP(A143,'[1]Z03 收入决算表(财决03表)'!$A$10:$K$500,9,FALSE)),"",VLOOKUP(A143,'[1]Z03 收入决算表(财决03表)'!$A$10:$K$500,9,FALSE))</f>
        <v/>
      </c>
      <c r="I143" s="76" t="str">
        <f>IF(ISERROR(VLOOKUP(A143,'[1]Z03 收入决算表(财决03表)'!$A$10:$K$500,10,FALSE)),"",VLOOKUP(A143,'[1]Z03 收入决算表(财决03表)'!$A$10:$K$500,10,FALSE))</f>
        <v/>
      </c>
      <c r="J143" s="76" t="str">
        <f>IF(ISERROR(VLOOKUP(A143,'[1]Z03 收入决算表(财决03表)'!$A$10:$K$500,11,FALSE)),"",VLOOKUP(A143,'[1]Z03 收入决算表(财决03表)'!$A$10:$K$500,11,FALSE))</f>
        <v/>
      </c>
      <c r="K143" s="71">
        <f>'[1]Z03 收入决算表(财决03表)'!A142</f>
        <v>0</v>
      </c>
      <c r="L143" s="74">
        <f>'[1]Z03 收入决算表(财决03表)'!$E142</f>
        <v>0</v>
      </c>
      <c r="M143" s="75" t="str">
        <f t="shared" si="5"/>
        <v/>
      </c>
    </row>
    <row r="144" spans="1:13" ht="22.5" customHeight="1">
      <c r="A144" s="205" t="str">
        <f t="shared" si="4"/>
        <v/>
      </c>
      <c r="B144" s="205"/>
      <c r="C144" s="192" t="str">
        <f>IF(ISERROR(VLOOKUP(A144,'[1]Z03 收入决算表(财决03表)'!$A$10:$K$500,4,FALSE)),"",VLOOKUP(A144,'[1]Z03 收入决算表(财决03表)'!$A$10:$K$500,4,FALSE))</f>
        <v/>
      </c>
      <c r="D144" s="76" t="str">
        <f>IF(ISERROR(VLOOKUP(A144,'[1]Z03 收入决算表(财决03表)'!$A$10:$K$500,5,FALSE)),"",VLOOKUP(A144,'[1]Z03 收入决算表(财决03表)'!$A$10:$K$500,5,FALSE))</f>
        <v/>
      </c>
      <c r="E144" s="76" t="str">
        <f>IF(ISERROR(VLOOKUP(A144,'[1]Z03 收入决算表(财决03表)'!$A$10:$K$500,6,FALSE)),"",VLOOKUP(A144,'[1]Z03 收入决算表(财决03表)'!$A$10:$K$500,6,FALSE))</f>
        <v/>
      </c>
      <c r="F144" s="76" t="str">
        <f>IF(ISERROR(VLOOKUP(A144,'[1]Z03 收入决算表(财决03表)'!$A$10:$K$500,7,FALSE)),"",VLOOKUP(A144,'[1]Z03 收入决算表(财决03表)'!$A$10:$K$500,7,FALSE))</f>
        <v/>
      </c>
      <c r="G144" s="76" t="str">
        <f>IF(ISERROR(VLOOKUP(A144,'[1]Z03 收入决算表(财决03表)'!$A$10:$K$500,8,FALSE)),"",VLOOKUP(A144,'[1]Z03 收入决算表(财决03表)'!$A$10:$K$500,8,FALSE))</f>
        <v/>
      </c>
      <c r="H144" s="76" t="str">
        <f>IF(ISERROR(VLOOKUP(A144,'[1]Z03 收入决算表(财决03表)'!$A$10:$K$500,9,FALSE)),"",VLOOKUP(A144,'[1]Z03 收入决算表(财决03表)'!$A$10:$K$500,9,FALSE))</f>
        <v/>
      </c>
      <c r="I144" s="76" t="str">
        <f>IF(ISERROR(VLOOKUP(A144,'[1]Z03 收入决算表(财决03表)'!$A$10:$K$500,10,FALSE)),"",VLOOKUP(A144,'[1]Z03 收入决算表(财决03表)'!$A$10:$K$500,10,FALSE))</f>
        <v/>
      </c>
      <c r="J144" s="76" t="str">
        <f>IF(ISERROR(VLOOKUP(A144,'[1]Z03 收入决算表(财决03表)'!$A$10:$K$500,11,FALSE)),"",VLOOKUP(A144,'[1]Z03 收入决算表(财决03表)'!$A$10:$K$500,11,FALSE))</f>
        <v/>
      </c>
      <c r="K144" s="71">
        <f>'[1]Z03 收入决算表(财决03表)'!A143</f>
        <v>0</v>
      </c>
      <c r="L144" s="74">
        <f>'[1]Z03 收入决算表(财决03表)'!$E143</f>
        <v>0</v>
      </c>
      <c r="M144" s="75" t="str">
        <f t="shared" si="5"/>
        <v/>
      </c>
    </row>
    <row r="145" spans="1:13" ht="22.5" customHeight="1">
      <c r="A145" s="205" t="str">
        <f t="shared" si="4"/>
        <v/>
      </c>
      <c r="B145" s="205"/>
      <c r="C145" s="192" t="str">
        <f>IF(ISERROR(VLOOKUP(A145,'[1]Z03 收入决算表(财决03表)'!$A$10:$K$500,4,FALSE)),"",VLOOKUP(A145,'[1]Z03 收入决算表(财决03表)'!$A$10:$K$500,4,FALSE))</f>
        <v/>
      </c>
      <c r="D145" s="76" t="str">
        <f>IF(ISERROR(VLOOKUP(A145,'[1]Z03 收入决算表(财决03表)'!$A$10:$K$500,5,FALSE)),"",VLOOKUP(A145,'[1]Z03 收入决算表(财决03表)'!$A$10:$K$500,5,FALSE))</f>
        <v/>
      </c>
      <c r="E145" s="76" t="str">
        <f>IF(ISERROR(VLOOKUP(A145,'[1]Z03 收入决算表(财决03表)'!$A$10:$K$500,6,FALSE)),"",VLOOKUP(A145,'[1]Z03 收入决算表(财决03表)'!$A$10:$K$500,6,FALSE))</f>
        <v/>
      </c>
      <c r="F145" s="76" t="str">
        <f>IF(ISERROR(VLOOKUP(A145,'[1]Z03 收入决算表(财决03表)'!$A$10:$K$500,7,FALSE)),"",VLOOKUP(A145,'[1]Z03 收入决算表(财决03表)'!$A$10:$K$500,7,FALSE))</f>
        <v/>
      </c>
      <c r="G145" s="76" t="str">
        <f>IF(ISERROR(VLOOKUP(A145,'[1]Z03 收入决算表(财决03表)'!$A$10:$K$500,8,FALSE)),"",VLOOKUP(A145,'[1]Z03 收入决算表(财决03表)'!$A$10:$K$500,8,FALSE))</f>
        <v/>
      </c>
      <c r="H145" s="76" t="str">
        <f>IF(ISERROR(VLOOKUP(A145,'[1]Z03 收入决算表(财决03表)'!$A$10:$K$500,9,FALSE)),"",VLOOKUP(A145,'[1]Z03 收入决算表(财决03表)'!$A$10:$K$500,9,FALSE))</f>
        <v/>
      </c>
      <c r="I145" s="76" t="str">
        <f>IF(ISERROR(VLOOKUP(A145,'[1]Z03 收入决算表(财决03表)'!$A$10:$K$500,10,FALSE)),"",VLOOKUP(A145,'[1]Z03 收入决算表(财决03表)'!$A$10:$K$500,10,FALSE))</f>
        <v/>
      </c>
      <c r="J145" s="76" t="str">
        <f>IF(ISERROR(VLOOKUP(A145,'[1]Z03 收入决算表(财决03表)'!$A$10:$K$500,11,FALSE)),"",VLOOKUP(A145,'[1]Z03 收入决算表(财决03表)'!$A$10:$K$500,11,FALSE))</f>
        <v/>
      </c>
      <c r="K145" s="71">
        <f>'[1]Z03 收入决算表(财决03表)'!A144</f>
        <v>0</v>
      </c>
      <c r="L145" s="74">
        <f>'[1]Z03 收入决算表(财决03表)'!$E144</f>
        <v>0</v>
      </c>
      <c r="M145" s="75" t="str">
        <f t="shared" si="5"/>
        <v/>
      </c>
    </row>
    <row r="146" spans="1:13" ht="22.5" customHeight="1">
      <c r="A146" s="205" t="str">
        <f t="shared" si="4"/>
        <v/>
      </c>
      <c r="B146" s="205"/>
      <c r="C146" s="192" t="str">
        <f>IF(ISERROR(VLOOKUP(A146,'[1]Z03 收入决算表(财决03表)'!$A$10:$K$500,4,FALSE)),"",VLOOKUP(A146,'[1]Z03 收入决算表(财决03表)'!$A$10:$K$500,4,FALSE))</f>
        <v/>
      </c>
      <c r="D146" s="76" t="str">
        <f>IF(ISERROR(VLOOKUP(A146,'[1]Z03 收入决算表(财决03表)'!$A$10:$K$500,5,FALSE)),"",VLOOKUP(A146,'[1]Z03 收入决算表(财决03表)'!$A$10:$K$500,5,FALSE))</f>
        <v/>
      </c>
      <c r="E146" s="76" t="str">
        <f>IF(ISERROR(VLOOKUP(A146,'[1]Z03 收入决算表(财决03表)'!$A$10:$K$500,6,FALSE)),"",VLOOKUP(A146,'[1]Z03 收入决算表(财决03表)'!$A$10:$K$500,6,FALSE))</f>
        <v/>
      </c>
      <c r="F146" s="76" t="str">
        <f>IF(ISERROR(VLOOKUP(A146,'[1]Z03 收入决算表(财决03表)'!$A$10:$K$500,7,FALSE)),"",VLOOKUP(A146,'[1]Z03 收入决算表(财决03表)'!$A$10:$K$500,7,FALSE))</f>
        <v/>
      </c>
      <c r="G146" s="76" t="str">
        <f>IF(ISERROR(VLOOKUP(A146,'[1]Z03 收入决算表(财决03表)'!$A$10:$K$500,8,FALSE)),"",VLOOKUP(A146,'[1]Z03 收入决算表(财决03表)'!$A$10:$K$500,8,FALSE))</f>
        <v/>
      </c>
      <c r="H146" s="76" t="str">
        <f>IF(ISERROR(VLOOKUP(A146,'[1]Z03 收入决算表(财决03表)'!$A$10:$K$500,9,FALSE)),"",VLOOKUP(A146,'[1]Z03 收入决算表(财决03表)'!$A$10:$K$500,9,FALSE))</f>
        <v/>
      </c>
      <c r="I146" s="76" t="str">
        <f>IF(ISERROR(VLOOKUP(A146,'[1]Z03 收入决算表(财决03表)'!$A$10:$K$500,10,FALSE)),"",VLOOKUP(A146,'[1]Z03 收入决算表(财决03表)'!$A$10:$K$500,10,FALSE))</f>
        <v/>
      </c>
      <c r="J146" s="76" t="str">
        <f>IF(ISERROR(VLOOKUP(A146,'[1]Z03 收入决算表(财决03表)'!$A$10:$K$500,11,FALSE)),"",VLOOKUP(A146,'[1]Z03 收入决算表(财决03表)'!$A$10:$K$500,11,FALSE))</f>
        <v/>
      </c>
      <c r="K146" s="71">
        <f>'[1]Z03 收入决算表(财决03表)'!A145</f>
        <v>0</v>
      </c>
      <c r="L146" s="74">
        <f>'[1]Z03 收入决算表(财决03表)'!$E145</f>
        <v>0</v>
      </c>
      <c r="M146" s="75" t="str">
        <f t="shared" si="5"/>
        <v/>
      </c>
    </row>
    <row r="147" spans="1:13" ht="22.5" customHeight="1">
      <c r="A147" s="205" t="str">
        <f t="shared" si="4"/>
        <v/>
      </c>
      <c r="B147" s="205"/>
      <c r="C147" s="192" t="str">
        <f>IF(ISERROR(VLOOKUP(A147,'[1]Z03 收入决算表(财决03表)'!$A$10:$K$500,4,FALSE)),"",VLOOKUP(A147,'[1]Z03 收入决算表(财决03表)'!$A$10:$K$500,4,FALSE))</f>
        <v/>
      </c>
      <c r="D147" s="76" t="str">
        <f>IF(ISERROR(VLOOKUP(A147,'[1]Z03 收入决算表(财决03表)'!$A$10:$K$500,5,FALSE)),"",VLOOKUP(A147,'[1]Z03 收入决算表(财决03表)'!$A$10:$K$500,5,FALSE))</f>
        <v/>
      </c>
      <c r="E147" s="76" t="str">
        <f>IF(ISERROR(VLOOKUP(A147,'[1]Z03 收入决算表(财决03表)'!$A$10:$K$500,6,FALSE)),"",VLOOKUP(A147,'[1]Z03 收入决算表(财决03表)'!$A$10:$K$500,6,FALSE))</f>
        <v/>
      </c>
      <c r="F147" s="76" t="str">
        <f>IF(ISERROR(VLOOKUP(A147,'[1]Z03 收入决算表(财决03表)'!$A$10:$K$500,7,FALSE)),"",VLOOKUP(A147,'[1]Z03 收入决算表(财决03表)'!$A$10:$K$500,7,FALSE))</f>
        <v/>
      </c>
      <c r="G147" s="76" t="str">
        <f>IF(ISERROR(VLOOKUP(A147,'[1]Z03 收入决算表(财决03表)'!$A$10:$K$500,8,FALSE)),"",VLOOKUP(A147,'[1]Z03 收入决算表(财决03表)'!$A$10:$K$500,8,FALSE))</f>
        <v/>
      </c>
      <c r="H147" s="76" t="str">
        <f>IF(ISERROR(VLOOKUP(A147,'[1]Z03 收入决算表(财决03表)'!$A$10:$K$500,9,FALSE)),"",VLOOKUP(A147,'[1]Z03 收入决算表(财决03表)'!$A$10:$K$500,9,FALSE))</f>
        <v/>
      </c>
      <c r="I147" s="76" t="str">
        <f>IF(ISERROR(VLOOKUP(A147,'[1]Z03 收入决算表(财决03表)'!$A$10:$K$500,10,FALSE)),"",VLOOKUP(A147,'[1]Z03 收入决算表(财决03表)'!$A$10:$K$500,10,FALSE))</f>
        <v/>
      </c>
      <c r="J147" s="76" t="str">
        <f>IF(ISERROR(VLOOKUP(A147,'[1]Z03 收入决算表(财决03表)'!$A$10:$K$500,11,FALSE)),"",VLOOKUP(A147,'[1]Z03 收入决算表(财决03表)'!$A$10:$K$500,11,FALSE))</f>
        <v/>
      </c>
      <c r="K147" s="71">
        <f>'[1]Z03 收入决算表(财决03表)'!A146</f>
        <v>0</v>
      </c>
      <c r="L147" s="74">
        <f>'[1]Z03 收入决算表(财决03表)'!$E146</f>
        <v>0</v>
      </c>
      <c r="M147" s="75" t="str">
        <f t="shared" si="5"/>
        <v/>
      </c>
    </row>
    <row r="148" spans="1:13" ht="22.5" customHeight="1">
      <c r="A148" s="205" t="str">
        <f t="shared" si="4"/>
        <v/>
      </c>
      <c r="B148" s="205"/>
      <c r="C148" s="192" t="str">
        <f>IF(ISERROR(VLOOKUP(A148,'[1]Z03 收入决算表(财决03表)'!$A$10:$K$500,4,FALSE)),"",VLOOKUP(A148,'[1]Z03 收入决算表(财决03表)'!$A$10:$K$500,4,FALSE))</f>
        <v/>
      </c>
      <c r="D148" s="76" t="str">
        <f>IF(ISERROR(VLOOKUP(A148,'[1]Z03 收入决算表(财决03表)'!$A$10:$K$500,5,FALSE)),"",VLOOKUP(A148,'[1]Z03 收入决算表(财决03表)'!$A$10:$K$500,5,FALSE))</f>
        <v/>
      </c>
      <c r="E148" s="76" t="str">
        <f>IF(ISERROR(VLOOKUP(A148,'[1]Z03 收入决算表(财决03表)'!$A$10:$K$500,6,FALSE)),"",VLOOKUP(A148,'[1]Z03 收入决算表(财决03表)'!$A$10:$K$500,6,FALSE))</f>
        <v/>
      </c>
      <c r="F148" s="76" t="str">
        <f>IF(ISERROR(VLOOKUP(A148,'[1]Z03 收入决算表(财决03表)'!$A$10:$K$500,7,FALSE)),"",VLOOKUP(A148,'[1]Z03 收入决算表(财决03表)'!$A$10:$K$500,7,FALSE))</f>
        <v/>
      </c>
      <c r="G148" s="76" t="str">
        <f>IF(ISERROR(VLOOKUP(A148,'[1]Z03 收入决算表(财决03表)'!$A$10:$K$500,8,FALSE)),"",VLOOKUP(A148,'[1]Z03 收入决算表(财决03表)'!$A$10:$K$500,8,FALSE))</f>
        <v/>
      </c>
      <c r="H148" s="76" t="str">
        <f>IF(ISERROR(VLOOKUP(A148,'[1]Z03 收入决算表(财决03表)'!$A$10:$K$500,9,FALSE)),"",VLOOKUP(A148,'[1]Z03 收入决算表(财决03表)'!$A$10:$K$500,9,FALSE))</f>
        <v/>
      </c>
      <c r="I148" s="76" t="str">
        <f>IF(ISERROR(VLOOKUP(A148,'[1]Z03 收入决算表(财决03表)'!$A$10:$K$500,10,FALSE)),"",VLOOKUP(A148,'[1]Z03 收入决算表(财决03表)'!$A$10:$K$500,10,FALSE))</f>
        <v/>
      </c>
      <c r="J148" s="76" t="str">
        <f>IF(ISERROR(VLOOKUP(A148,'[1]Z03 收入决算表(财决03表)'!$A$10:$K$500,11,FALSE)),"",VLOOKUP(A148,'[1]Z03 收入决算表(财决03表)'!$A$10:$K$500,11,FALSE))</f>
        <v/>
      </c>
      <c r="K148" s="71">
        <f>'[1]Z03 收入决算表(财决03表)'!A147</f>
        <v>0</v>
      </c>
      <c r="L148" s="74">
        <f>'[1]Z03 收入决算表(财决03表)'!$E147</f>
        <v>0</v>
      </c>
      <c r="M148" s="75" t="str">
        <f t="shared" si="5"/>
        <v/>
      </c>
    </row>
    <row r="149" spans="1:13" ht="22.5" customHeight="1">
      <c r="A149" s="205" t="str">
        <f t="shared" si="4"/>
        <v/>
      </c>
      <c r="B149" s="205"/>
      <c r="C149" s="192" t="str">
        <f>IF(ISERROR(VLOOKUP(A149,'[1]Z03 收入决算表(财决03表)'!$A$10:$K$500,4,FALSE)),"",VLOOKUP(A149,'[1]Z03 收入决算表(财决03表)'!$A$10:$K$500,4,FALSE))</f>
        <v/>
      </c>
      <c r="D149" s="76" t="str">
        <f>IF(ISERROR(VLOOKUP(A149,'[1]Z03 收入决算表(财决03表)'!$A$10:$K$500,5,FALSE)),"",VLOOKUP(A149,'[1]Z03 收入决算表(财决03表)'!$A$10:$K$500,5,FALSE))</f>
        <v/>
      </c>
      <c r="E149" s="76" t="str">
        <f>IF(ISERROR(VLOOKUP(A149,'[1]Z03 收入决算表(财决03表)'!$A$10:$K$500,6,FALSE)),"",VLOOKUP(A149,'[1]Z03 收入决算表(财决03表)'!$A$10:$K$500,6,FALSE))</f>
        <v/>
      </c>
      <c r="F149" s="76" t="str">
        <f>IF(ISERROR(VLOOKUP(A149,'[1]Z03 收入决算表(财决03表)'!$A$10:$K$500,7,FALSE)),"",VLOOKUP(A149,'[1]Z03 收入决算表(财决03表)'!$A$10:$K$500,7,FALSE))</f>
        <v/>
      </c>
      <c r="G149" s="76" t="str">
        <f>IF(ISERROR(VLOOKUP(A149,'[1]Z03 收入决算表(财决03表)'!$A$10:$K$500,8,FALSE)),"",VLOOKUP(A149,'[1]Z03 收入决算表(财决03表)'!$A$10:$K$500,8,FALSE))</f>
        <v/>
      </c>
      <c r="H149" s="76" t="str">
        <f>IF(ISERROR(VLOOKUP(A149,'[1]Z03 收入决算表(财决03表)'!$A$10:$K$500,9,FALSE)),"",VLOOKUP(A149,'[1]Z03 收入决算表(财决03表)'!$A$10:$K$500,9,FALSE))</f>
        <v/>
      </c>
      <c r="I149" s="76" t="str">
        <f>IF(ISERROR(VLOOKUP(A149,'[1]Z03 收入决算表(财决03表)'!$A$10:$K$500,10,FALSE)),"",VLOOKUP(A149,'[1]Z03 收入决算表(财决03表)'!$A$10:$K$500,10,FALSE))</f>
        <v/>
      </c>
      <c r="J149" s="76" t="str">
        <f>IF(ISERROR(VLOOKUP(A149,'[1]Z03 收入决算表(财决03表)'!$A$10:$K$500,11,FALSE)),"",VLOOKUP(A149,'[1]Z03 收入决算表(财决03表)'!$A$10:$K$500,11,FALSE))</f>
        <v/>
      </c>
      <c r="K149" s="71">
        <f>'[1]Z03 收入决算表(财决03表)'!A148</f>
        <v>0</v>
      </c>
      <c r="L149" s="74">
        <f>'[1]Z03 收入决算表(财决03表)'!$E148</f>
        <v>0</v>
      </c>
      <c r="M149" s="75" t="str">
        <f t="shared" si="5"/>
        <v/>
      </c>
    </row>
    <row r="150" spans="1:13" ht="22.5" customHeight="1">
      <c r="A150" s="205" t="str">
        <f t="shared" si="4"/>
        <v/>
      </c>
      <c r="B150" s="205"/>
      <c r="C150" s="192" t="str">
        <f>IF(ISERROR(VLOOKUP(A150,'[1]Z03 收入决算表(财决03表)'!$A$10:$K$500,4,FALSE)),"",VLOOKUP(A150,'[1]Z03 收入决算表(财决03表)'!$A$10:$K$500,4,FALSE))</f>
        <v/>
      </c>
      <c r="D150" s="76" t="str">
        <f>IF(ISERROR(VLOOKUP(A150,'[1]Z03 收入决算表(财决03表)'!$A$10:$K$500,5,FALSE)),"",VLOOKUP(A150,'[1]Z03 收入决算表(财决03表)'!$A$10:$K$500,5,FALSE))</f>
        <v/>
      </c>
      <c r="E150" s="76" t="str">
        <f>IF(ISERROR(VLOOKUP(A150,'[1]Z03 收入决算表(财决03表)'!$A$10:$K$500,6,FALSE)),"",VLOOKUP(A150,'[1]Z03 收入决算表(财决03表)'!$A$10:$K$500,6,FALSE))</f>
        <v/>
      </c>
      <c r="F150" s="76" t="str">
        <f>IF(ISERROR(VLOOKUP(A150,'[1]Z03 收入决算表(财决03表)'!$A$10:$K$500,7,FALSE)),"",VLOOKUP(A150,'[1]Z03 收入决算表(财决03表)'!$A$10:$K$500,7,FALSE))</f>
        <v/>
      </c>
      <c r="G150" s="76" t="str">
        <f>IF(ISERROR(VLOOKUP(A150,'[1]Z03 收入决算表(财决03表)'!$A$10:$K$500,8,FALSE)),"",VLOOKUP(A150,'[1]Z03 收入决算表(财决03表)'!$A$10:$K$500,8,FALSE))</f>
        <v/>
      </c>
      <c r="H150" s="76" t="str">
        <f>IF(ISERROR(VLOOKUP(A150,'[1]Z03 收入决算表(财决03表)'!$A$10:$K$500,9,FALSE)),"",VLOOKUP(A150,'[1]Z03 收入决算表(财决03表)'!$A$10:$K$500,9,FALSE))</f>
        <v/>
      </c>
      <c r="I150" s="76" t="str">
        <f>IF(ISERROR(VLOOKUP(A150,'[1]Z03 收入决算表(财决03表)'!$A$10:$K$500,10,FALSE)),"",VLOOKUP(A150,'[1]Z03 收入决算表(财决03表)'!$A$10:$K$500,10,FALSE))</f>
        <v/>
      </c>
      <c r="J150" s="76" t="str">
        <f>IF(ISERROR(VLOOKUP(A150,'[1]Z03 收入决算表(财决03表)'!$A$10:$K$500,11,FALSE)),"",VLOOKUP(A150,'[1]Z03 收入决算表(财决03表)'!$A$10:$K$500,11,FALSE))</f>
        <v/>
      </c>
      <c r="K150" s="71">
        <f>'[1]Z03 收入决算表(财决03表)'!A149</f>
        <v>0</v>
      </c>
      <c r="L150" s="74">
        <f>'[1]Z03 收入决算表(财决03表)'!$E149</f>
        <v>0</v>
      </c>
      <c r="M150" s="75" t="str">
        <f t="shared" si="5"/>
        <v/>
      </c>
    </row>
    <row r="151" spans="1:13" ht="22.5" customHeight="1">
      <c r="A151" s="205" t="str">
        <f t="shared" si="4"/>
        <v/>
      </c>
      <c r="B151" s="205"/>
      <c r="C151" s="192" t="str">
        <f>IF(ISERROR(VLOOKUP(A151,'[1]Z03 收入决算表(财决03表)'!$A$10:$K$500,4,FALSE)),"",VLOOKUP(A151,'[1]Z03 收入决算表(财决03表)'!$A$10:$K$500,4,FALSE))</f>
        <v/>
      </c>
      <c r="D151" s="76" t="str">
        <f>IF(ISERROR(VLOOKUP(A151,'[1]Z03 收入决算表(财决03表)'!$A$10:$K$500,5,FALSE)),"",VLOOKUP(A151,'[1]Z03 收入决算表(财决03表)'!$A$10:$K$500,5,FALSE))</f>
        <v/>
      </c>
      <c r="E151" s="76" t="str">
        <f>IF(ISERROR(VLOOKUP(A151,'[1]Z03 收入决算表(财决03表)'!$A$10:$K$500,6,FALSE)),"",VLOOKUP(A151,'[1]Z03 收入决算表(财决03表)'!$A$10:$K$500,6,FALSE))</f>
        <v/>
      </c>
      <c r="F151" s="76" t="str">
        <f>IF(ISERROR(VLOOKUP(A151,'[1]Z03 收入决算表(财决03表)'!$A$10:$K$500,7,FALSE)),"",VLOOKUP(A151,'[1]Z03 收入决算表(财决03表)'!$A$10:$K$500,7,FALSE))</f>
        <v/>
      </c>
      <c r="G151" s="76" t="str">
        <f>IF(ISERROR(VLOOKUP(A151,'[1]Z03 收入决算表(财决03表)'!$A$10:$K$500,8,FALSE)),"",VLOOKUP(A151,'[1]Z03 收入决算表(财决03表)'!$A$10:$K$500,8,FALSE))</f>
        <v/>
      </c>
      <c r="H151" s="76" t="str">
        <f>IF(ISERROR(VLOOKUP(A151,'[1]Z03 收入决算表(财决03表)'!$A$10:$K$500,9,FALSE)),"",VLOOKUP(A151,'[1]Z03 收入决算表(财决03表)'!$A$10:$K$500,9,FALSE))</f>
        <v/>
      </c>
      <c r="I151" s="76" t="str">
        <f>IF(ISERROR(VLOOKUP(A151,'[1]Z03 收入决算表(财决03表)'!$A$10:$K$500,10,FALSE)),"",VLOOKUP(A151,'[1]Z03 收入决算表(财决03表)'!$A$10:$K$500,10,FALSE))</f>
        <v/>
      </c>
      <c r="J151" s="76" t="str">
        <f>IF(ISERROR(VLOOKUP(A151,'[1]Z03 收入决算表(财决03表)'!$A$10:$K$500,11,FALSE)),"",VLOOKUP(A151,'[1]Z03 收入决算表(财决03表)'!$A$10:$K$500,11,FALSE))</f>
        <v/>
      </c>
      <c r="K151" s="71">
        <f>'[1]Z03 收入决算表(财决03表)'!A150</f>
        <v>0</v>
      </c>
      <c r="L151" s="74">
        <f>'[1]Z03 收入决算表(财决03表)'!$E150</f>
        <v>0</v>
      </c>
      <c r="M151" s="75" t="str">
        <f t="shared" si="5"/>
        <v/>
      </c>
    </row>
    <row r="152" spans="1:13" ht="22.5" customHeight="1">
      <c r="A152" s="205" t="str">
        <f t="shared" si="4"/>
        <v/>
      </c>
      <c r="B152" s="205"/>
      <c r="C152" s="192" t="str">
        <f>IF(ISERROR(VLOOKUP(A152,'[1]Z03 收入决算表(财决03表)'!$A$10:$K$500,4,FALSE)),"",VLOOKUP(A152,'[1]Z03 收入决算表(财决03表)'!$A$10:$K$500,4,FALSE))</f>
        <v/>
      </c>
      <c r="D152" s="76" t="str">
        <f>IF(ISERROR(VLOOKUP(A152,'[1]Z03 收入决算表(财决03表)'!$A$10:$K$500,5,FALSE)),"",VLOOKUP(A152,'[1]Z03 收入决算表(财决03表)'!$A$10:$K$500,5,FALSE))</f>
        <v/>
      </c>
      <c r="E152" s="76" t="str">
        <f>IF(ISERROR(VLOOKUP(A152,'[1]Z03 收入决算表(财决03表)'!$A$10:$K$500,6,FALSE)),"",VLOOKUP(A152,'[1]Z03 收入决算表(财决03表)'!$A$10:$K$500,6,FALSE))</f>
        <v/>
      </c>
      <c r="F152" s="76" t="str">
        <f>IF(ISERROR(VLOOKUP(A152,'[1]Z03 收入决算表(财决03表)'!$A$10:$K$500,7,FALSE)),"",VLOOKUP(A152,'[1]Z03 收入决算表(财决03表)'!$A$10:$K$500,7,FALSE))</f>
        <v/>
      </c>
      <c r="G152" s="76" t="str">
        <f>IF(ISERROR(VLOOKUP(A152,'[1]Z03 收入决算表(财决03表)'!$A$10:$K$500,8,FALSE)),"",VLOOKUP(A152,'[1]Z03 收入决算表(财决03表)'!$A$10:$K$500,8,FALSE))</f>
        <v/>
      </c>
      <c r="H152" s="76" t="str">
        <f>IF(ISERROR(VLOOKUP(A152,'[1]Z03 收入决算表(财决03表)'!$A$10:$K$500,9,FALSE)),"",VLOOKUP(A152,'[1]Z03 收入决算表(财决03表)'!$A$10:$K$500,9,FALSE))</f>
        <v/>
      </c>
      <c r="I152" s="76" t="str">
        <f>IF(ISERROR(VLOOKUP(A152,'[1]Z03 收入决算表(财决03表)'!$A$10:$K$500,10,FALSE)),"",VLOOKUP(A152,'[1]Z03 收入决算表(财决03表)'!$A$10:$K$500,10,FALSE))</f>
        <v/>
      </c>
      <c r="J152" s="76" t="str">
        <f>IF(ISERROR(VLOOKUP(A152,'[1]Z03 收入决算表(财决03表)'!$A$10:$K$500,11,FALSE)),"",VLOOKUP(A152,'[1]Z03 收入决算表(财决03表)'!$A$10:$K$500,11,FALSE))</f>
        <v/>
      </c>
      <c r="K152" s="71">
        <f>'[1]Z03 收入决算表(财决03表)'!A151</f>
        <v>0</v>
      </c>
      <c r="L152" s="74">
        <f>'[1]Z03 收入决算表(财决03表)'!$E151</f>
        <v>0</v>
      </c>
      <c r="M152" s="75" t="str">
        <f t="shared" si="5"/>
        <v/>
      </c>
    </row>
    <row r="153" spans="1:13" ht="22.5" customHeight="1">
      <c r="A153" s="205" t="str">
        <f t="shared" si="4"/>
        <v/>
      </c>
      <c r="B153" s="205"/>
      <c r="C153" s="192" t="str">
        <f>IF(ISERROR(VLOOKUP(A153,'[1]Z03 收入决算表(财决03表)'!$A$10:$K$500,4,FALSE)),"",VLOOKUP(A153,'[1]Z03 收入决算表(财决03表)'!$A$10:$K$500,4,FALSE))</f>
        <v/>
      </c>
      <c r="D153" s="76" t="str">
        <f>IF(ISERROR(VLOOKUP(A153,'[1]Z03 收入决算表(财决03表)'!$A$10:$K$500,5,FALSE)),"",VLOOKUP(A153,'[1]Z03 收入决算表(财决03表)'!$A$10:$K$500,5,FALSE))</f>
        <v/>
      </c>
      <c r="E153" s="76" t="str">
        <f>IF(ISERROR(VLOOKUP(A153,'[1]Z03 收入决算表(财决03表)'!$A$10:$K$500,6,FALSE)),"",VLOOKUP(A153,'[1]Z03 收入决算表(财决03表)'!$A$10:$K$500,6,FALSE))</f>
        <v/>
      </c>
      <c r="F153" s="76" t="str">
        <f>IF(ISERROR(VLOOKUP(A153,'[1]Z03 收入决算表(财决03表)'!$A$10:$K$500,7,FALSE)),"",VLOOKUP(A153,'[1]Z03 收入决算表(财决03表)'!$A$10:$K$500,7,FALSE))</f>
        <v/>
      </c>
      <c r="G153" s="76" t="str">
        <f>IF(ISERROR(VLOOKUP(A153,'[1]Z03 收入决算表(财决03表)'!$A$10:$K$500,8,FALSE)),"",VLOOKUP(A153,'[1]Z03 收入决算表(财决03表)'!$A$10:$K$500,8,FALSE))</f>
        <v/>
      </c>
      <c r="H153" s="76" t="str">
        <f>IF(ISERROR(VLOOKUP(A153,'[1]Z03 收入决算表(财决03表)'!$A$10:$K$500,9,FALSE)),"",VLOOKUP(A153,'[1]Z03 收入决算表(财决03表)'!$A$10:$K$500,9,FALSE))</f>
        <v/>
      </c>
      <c r="I153" s="76" t="str">
        <f>IF(ISERROR(VLOOKUP(A153,'[1]Z03 收入决算表(财决03表)'!$A$10:$K$500,10,FALSE)),"",VLOOKUP(A153,'[1]Z03 收入决算表(财决03表)'!$A$10:$K$500,10,FALSE))</f>
        <v/>
      </c>
      <c r="J153" s="76" t="str">
        <f>IF(ISERROR(VLOOKUP(A153,'[1]Z03 收入决算表(财决03表)'!$A$10:$K$500,11,FALSE)),"",VLOOKUP(A153,'[1]Z03 收入决算表(财决03表)'!$A$10:$K$500,11,FALSE))</f>
        <v/>
      </c>
      <c r="K153" s="71">
        <f>'[1]Z03 收入决算表(财决03表)'!A152</f>
        <v>0</v>
      </c>
      <c r="L153" s="74">
        <f>'[1]Z03 收入决算表(财决03表)'!$E152</f>
        <v>0</v>
      </c>
      <c r="M153" s="75" t="str">
        <f t="shared" si="5"/>
        <v/>
      </c>
    </row>
    <row r="154" spans="1:13" ht="22.5" customHeight="1">
      <c r="A154" s="205" t="str">
        <f t="shared" si="4"/>
        <v/>
      </c>
      <c r="B154" s="205"/>
      <c r="C154" s="192" t="str">
        <f>IF(ISERROR(VLOOKUP(A154,'[1]Z03 收入决算表(财决03表)'!$A$10:$K$500,4,FALSE)),"",VLOOKUP(A154,'[1]Z03 收入决算表(财决03表)'!$A$10:$K$500,4,FALSE))</f>
        <v/>
      </c>
      <c r="D154" s="76" t="str">
        <f>IF(ISERROR(VLOOKUP(A154,'[1]Z03 收入决算表(财决03表)'!$A$10:$K$500,5,FALSE)),"",VLOOKUP(A154,'[1]Z03 收入决算表(财决03表)'!$A$10:$K$500,5,FALSE))</f>
        <v/>
      </c>
      <c r="E154" s="76" t="str">
        <f>IF(ISERROR(VLOOKUP(A154,'[1]Z03 收入决算表(财决03表)'!$A$10:$K$500,6,FALSE)),"",VLOOKUP(A154,'[1]Z03 收入决算表(财决03表)'!$A$10:$K$500,6,FALSE))</f>
        <v/>
      </c>
      <c r="F154" s="76" t="str">
        <f>IF(ISERROR(VLOOKUP(A154,'[1]Z03 收入决算表(财决03表)'!$A$10:$K$500,7,FALSE)),"",VLOOKUP(A154,'[1]Z03 收入决算表(财决03表)'!$A$10:$K$500,7,FALSE))</f>
        <v/>
      </c>
      <c r="G154" s="76" t="str">
        <f>IF(ISERROR(VLOOKUP(A154,'[1]Z03 收入决算表(财决03表)'!$A$10:$K$500,8,FALSE)),"",VLOOKUP(A154,'[1]Z03 收入决算表(财决03表)'!$A$10:$K$500,8,FALSE))</f>
        <v/>
      </c>
      <c r="H154" s="76" t="str">
        <f>IF(ISERROR(VLOOKUP(A154,'[1]Z03 收入决算表(财决03表)'!$A$10:$K$500,9,FALSE)),"",VLOOKUP(A154,'[1]Z03 收入决算表(财决03表)'!$A$10:$K$500,9,FALSE))</f>
        <v/>
      </c>
      <c r="I154" s="76" t="str">
        <f>IF(ISERROR(VLOOKUP(A154,'[1]Z03 收入决算表(财决03表)'!$A$10:$K$500,10,FALSE)),"",VLOOKUP(A154,'[1]Z03 收入决算表(财决03表)'!$A$10:$K$500,10,FALSE))</f>
        <v/>
      </c>
      <c r="J154" s="76" t="str">
        <f>IF(ISERROR(VLOOKUP(A154,'[1]Z03 收入决算表(财决03表)'!$A$10:$K$500,11,FALSE)),"",VLOOKUP(A154,'[1]Z03 收入决算表(财决03表)'!$A$10:$K$500,11,FALSE))</f>
        <v/>
      </c>
      <c r="K154" s="71">
        <f>'[1]Z03 收入决算表(财决03表)'!A153</f>
        <v>0</v>
      </c>
      <c r="L154" s="74">
        <f>'[1]Z03 收入决算表(财决03表)'!$E153</f>
        <v>0</v>
      </c>
      <c r="M154" s="75" t="str">
        <f t="shared" si="5"/>
        <v/>
      </c>
    </row>
    <row r="155" spans="1:13" ht="22.5" customHeight="1">
      <c r="A155" s="205" t="str">
        <f t="shared" si="4"/>
        <v/>
      </c>
      <c r="B155" s="205"/>
      <c r="C155" s="192" t="str">
        <f>IF(ISERROR(VLOOKUP(A155,'[1]Z03 收入决算表(财决03表)'!$A$10:$K$500,4,FALSE)),"",VLOOKUP(A155,'[1]Z03 收入决算表(财决03表)'!$A$10:$K$500,4,FALSE))</f>
        <v/>
      </c>
      <c r="D155" s="76" t="str">
        <f>IF(ISERROR(VLOOKUP(A155,'[1]Z03 收入决算表(财决03表)'!$A$10:$K$500,5,FALSE)),"",VLOOKUP(A155,'[1]Z03 收入决算表(财决03表)'!$A$10:$K$500,5,FALSE))</f>
        <v/>
      </c>
      <c r="E155" s="76" t="str">
        <f>IF(ISERROR(VLOOKUP(A155,'[1]Z03 收入决算表(财决03表)'!$A$10:$K$500,6,FALSE)),"",VLOOKUP(A155,'[1]Z03 收入决算表(财决03表)'!$A$10:$K$500,6,FALSE))</f>
        <v/>
      </c>
      <c r="F155" s="76" t="str">
        <f>IF(ISERROR(VLOOKUP(A155,'[1]Z03 收入决算表(财决03表)'!$A$10:$K$500,7,FALSE)),"",VLOOKUP(A155,'[1]Z03 收入决算表(财决03表)'!$A$10:$K$500,7,FALSE))</f>
        <v/>
      </c>
      <c r="G155" s="76" t="str">
        <f>IF(ISERROR(VLOOKUP(A155,'[1]Z03 收入决算表(财决03表)'!$A$10:$K$500,8,FALSE)),"",VLOOKUP(A155,'[1]Z03 收入决算表(财决03表)'!$A$10:$K$500,8,FALSE))</f>
        <v/>
      </c>
      <c r="H155" s="76" t="str">
        <f>IF(ISERROR(VLOOKUP(A155,'[1]Z03 收入决算表(财决03表)'!$A$10:$K$500,9,FALSE)),"",VLOOKUP(A155,'[1]Z03 收入决算表(财决03表)'!$A$10:$K$500,9,FALSE))</f>
        <v/>
      </c>
      <c r="I155" s="76" t="str">
        <f>IF(ISERROR(VLOOKUP(A155,'[1]Z03 收入决算表(财决03表)'!$A$10:$K$500,10,FALSE)),"",VLOOKUP(A155,'[1]Z03 收入决算表(财决03表)'!$A$10:$K$500,10,FALSE))</f>
        <v/>
      </c>
      <c r="J155" s="76" t="str">
        <f>IF(ISERROR(VLOOKUP(A155,'[1]Z03 收入决算表(财决03表)'!$A$10:$K$500,11,FALSE)),"",VLOOKUP(A155,'[1]Z03 收入决算表(财决03表)'!$A$10:$K$500,11,FALSE))</f>
        <v/>
      </c>
      <c r="K155" s="71">
        <f>'[1]Z03 收入决算表(财决03表)'!A154</f>
        <v>0</v>
      </c>
      <c r="L155" s="74">
        <f>'[1]Z03 收入决算表(财决03表)'!$E154</f>
        <v>0</v>
      </c>
      <c r="M155" s="75" t="str">
        <f t="shared" si="5"/>
        <v/>
      </c>
    </row>
    <row r="156" spans="1:13" ht="22.5" customHeight="1">
      <c r="A156" s="205" t="str">
        <f t="shared" si="4"/>
        <v/>
      </c>
      <c r="B156" s="205"/>
      <c r="C156" s="192" t="str">
        <f>IF(ISERROR(VLOOKUP(A156,'[1]Z03 收入决算表(财决03表)'!$A$10:$K$500,4,FALSE)),"",VLOOKUP(A156,'[1]Z03 收入决算表(财决03表)'!$A$10:$K$500,4,FALSE))</f>
        <v/>
      </c>
      <c r="D156" s="76" t="str">
        <f>IF(ISERROR(VLOOKUP(A156,'[1]Z03 收入决算表(财决03表)'!$A$10:$K$500,5,FALSE)),"",VLOOKUP(A156,'[1]Z03 收入决算表(财决03表)'!$A$10:$K$500,5,FALSE))</f>
        <v/>
      </c>
      <c r="E156" s="76" t="str">
        <f>IF(ISERROR(VLOOKUP(A156,'[1]Z03 收入决算表(财决03表)'!$A$10:$K$500,6,FALSE)),"",VLOOKUP(A156,'[1]Z03 收入决算表(财决03表)'!$A$10:$K$500,6,FALSE))</f>
        <v/>
      </c>
      <c r="F156" s="76" t="str">
        <f>IF(ISERROR(VLOOKUP(A156,'[1]Z03 收入决算表(财决03表)'!$A$10:$K$500,7,FALSE)),"",VLOOKUP(A156,'[1]Z03 收入决算表(财决03表)'!$A$10:$K$500,7,FALSE))</f>
        <v/>
      </c>
      <c r="G156" s="76" t="str">
        <f>IF(ISERROR(VLOOKUP(A156,'[1]Z03 收入决算表(财决03表)'!$A$10:$K$500,8,FALSE)),"",VLOOKUP(A156,'[1]Z03 收入决算表(财决03表)'!$A$10:$K$500,8,FALSE))</f>
        <v/>
      </c>
      <c r="H156" s="76" t="str">
        <f>IF(ISERROR(VLOOKUP(A156,'[1]Z03 收入决算表(财决03表)'!$A$10:$K$500,9,FALSE)),"",VLOOKUP(A156,'[1]Z03 收入决算表(财决03表)'!$A$10:$K$500,9,FALSE))</f>
        <v/>
      </c>
      <c r="I156" s="76" t="str">
        <f>IF(ISERROR(VLOOKUP(A156,'[1]Z03 收入决算表(财决03表)'!$A$10:$K$500,10,FALSE)),"",VLOOKUP(A156,'[1]Z03 收入决算表(财决03表)'!$A$10:$K$500,10,FALSE))</f>
        <v/>
      </c>
      <c r="J156" s="76" t="str">
        <f>IF(ISERROR(VLOOKUP(A156,'[1]Z03 收入决算表(财决03表)'!$A$10:$K$500,11,FALSE)),"",VLOOKUP(A156,'[1]Z03 收入决算表(财决03表)'!$A$10:$K$500,11,FALSE))</f>
        <v/>
      </c>
      <c r="K156" s="71">
        <f>'[1]Z03 收入决算表(财决03表)'!A155</f>
        <v>0</v>
      </c>
      <c r="L156" s="74">
        <f>'[1]Z03 收入决算表(财决03表)'!$E155</f>
        <v>0</v>
      </c>
      <c r="M156" s="75" t="str">
        <f t="shared" si="5"/>
        <v/>
      </c>
    </row>
    <row r="157" spans="1:13" ht="22.5" customHeight="1">
      <c r="A157" s="205" t="str">
        <f t="shared" si="4"/>
        <v/>
      </c>
      <c r="B157" s="205"/>
      <c r="C157" s="192" t="str">
        <f>IF(ISERROR(VLOOKUP(A157,'[1]Z03 收入决算表(财决03表)'!$A$10:$K$500,4,FALSE)),"",VLOOKUP(A157,'[1]Z03 收入决算表(财决03表)'!$A$10:$K$500,4,FALSE))</f>
        <v/>
      </c>
      <c r="D157" s="76" t="str">
        <f>IF(ISERROR(VLOOKUP(A157,'[1]Z03 收入决算表(财决03表)'!$A$10:$K$500,5,FALSE)),"",VLOOKUP(A157,'[1]Z03 收入决算表(财决03表)'!$A$10:$K$500,5,FALSE))</f>
        <v/>
      </c>
      <c r="E157" s="76" t="str">
        <f>IF(ISERROR(VLOOKUP(A157,'[1]Z03 收入决算表(财决03表)'!$A$10:$K$500,6,FALSE)),"",VLOOKUP(A157,'[1]Z03 收入决算表(财决03表)'!$A$10:$K$500,6,FALSE))</f>
        <v/>
      </c>
      <c r="F157" s="76" t="str">
        <f>IF(ISERROR(VLOOKUP(A157,'[1]Z03 收入决算表(财决03表)'!$A$10:$K$500,7,FALSE)),"",VLOOKUP(A157,'[1]Z03 收入决算表(财决03表)'!$A$10:$K$500,7,FALSE))</f>
        <v/>
      </c>
      <c r="G157" s="76" t="str">
        <f>IF(ISERROR(VLOOKUP(A157,'[1]Z03 收入决算表(财决03表)'!$A$10:$K$500,8,FALSE)),"",VLOOKUP(A157,'[1]Z03 收入决算表(财决03表)'!$A$10:$K$500,8,FALSE))</f>
        <v/>
      </c>
      <c r="H157" s="76" t="str">
        <f>IF(ISERROR(VLOOKUP(A157,'[1]Z03 收入决算表(财决03表)'!$A$10:$K$500,9,FALSE)),"",VLOOKUP(A157,'[1]Z03 收入决算表(财决03表)'!$A$10:$K$500,9,FALSE))</f>
        <v/>
      </c>
      <c r="I157" s="76" t="str">
        <f>IF(ISERROR(VLOOKUP(A157,'[1]Z03 收入决算表(财决03表)'!$A$10:$K$500,10,FALSE)),"",VLOOKUP(A157,'[1]Z03 收入决算表(财决03表)'!$A$10:$K$500,10,FALSE))</f>
        <v/>
      </c>
      <c r="J157" s="76" t="str">
        <f>IF(ISERROR(VLOOKUP(A157,'[1]Z03 收入决算表(财决03表)'!$A$10:$K$500,11,FALSE)),"",VLOOKUP(A157,'[1]Z03 收入决算表(财决03表)'!$A$10:$K$500,11,FALSE))</f>
        <v/>
      </c>
      <c r="K157" s="71">
        <f>'[1]Z03 收入决算表(财决03表)'!A156</f>
        <v>0</v>
      </c>
      <c r="L157" s="74">
        <f>'[1]Z03 收入决算表(财决03表)'!$E156</f>
        <v>0</v>
      </c>
      <c r="M157" s="75" t="str">
        <f t="shared" si="5"/>
        <v/>
      </c>
    </row>
    <row r="158" spans="1:13" ht="22.5" customHeight="1">
      <c r="A158" s="205" t="str">
        <f t="shared" si="4"/>
        <v/>
      </c>
      <c r="B158" s="205"/>
      <c r="C158" s="192" t="str">
        <f>IF(ISERROR(VLOOKUP(A158,'[1]Z03 收入决算表(财决03表)'!$A$10:$K$500,4,FALSE)),"",VLOOKUP(A158,'[1]Z03 收入决算表(财决03表)'!$A$10:$K$500,4,FALSE))</f>
        <v/>
      </c>
      <c r="D158" s="76" t="str">
        <f>IF(ISERROR(VLOOKUP(A158,'[1]Z03 收入决算表(财决03表)'!$A$10:$K$500,5,FALSE)),"",VLOOKUP(A158,'[1]Z03 收入决算表(财决03表)'!$A$10:$K$500,5,FALSE))</f>
        <v/>
      </c>
      <c r="E158" s="76" t="str">
        <f>IF(ISERROR(VLOOKUP(A158,'[1]Z03 收入决算表(财决03表)'!$A$10:$K$500,6,FALSE)),"",VLOOKUP(A158,'[1]Z03 收入决算表(财决03表)'!$A$10:$K$500,6,FALSE))</f>
        <v/>
      </c>
      <c r="F158" s="76" t="str">
        <f>IF(ISERROR(VLOOKUP(A158,'[1]Z03 收入决算表(财决03表)'!$A$10:$K$500,7,FALSE)),"",VLOOKUP(A158,'[1]Z03 收入决算表(财决03表)'!$A$10:$K$500,7,FALSE))</f>
        <v/>
      </c>
      <c r="G158" s="76" t="str">
        <f>IF(ISERROR(VLOOKUP(A158,'[1]Z03 收入决算表(财决03表)'!$A$10:$K$500,8,FALSE)),"",VLOOKUP(A158,'[1]Z03 收入决算表(财决03表)'!$A$10:$K$500,8,FALSE))</f>
        <v/>
      </c>
      <c r="H158" s="76" t="str">
        <f>IF(ISERROR(VLOOKUP(A158,'[1]Z03 收入决算表(财决03表)'!$A$10:$K$500,9,FALSE)),"",VLOOKUP(A158,'[1]Z03 收入决算表(财决03表)'!$A$10:$K$500,9,FALSE))</f>
        <v/>
      </c>
      <c r="I158" s="76" t="str">
        <f>IF(ISERROR(VLOOKUP(A158,'[1]Z03 收入决算表(财决03表)'!$A$10:$K$500,10,FALSE)),"",VLOOKUP(A158,'[1]Z03 收入决算表(财决03表)'!$A$10:$K$500,10,FALSE))</f>
        <v/>
      </c>
      <c r="J158" s="76" t="str">
        <f>IF(ISERROR(VLOOKUP(A158,'[1]Z03 收入决算表(财决03表)'!$A$10:$K$500,11,FALSE)),"",VLOOKUP(A158,'[1]Z03 收入决算表(财决03表)'!$A$10:$K$500,11,FALSE))</f>
        <v/>
      </c>
      <c r="K158" s="71">
        <f>'[1]Z03 收入决算表(财决03表)'!A157</f>
        <v>0</v>
      </c>
      <c r="L158" s="74">
        <f>'[1]Z03 收入决算表(财决03表)'!$E157</f>
        <v>0</v>
      </c>
      <c r="M158" s="75" t="str">
        <f t="shared" si="5"/>
        <v/>
      </c>
    </row>
    <row r="159" spans="1:13" ht="22.5" customHeight="1">
      <c r="A159" s="205" t="str">
        <f t="shared" si="4"/>
        <v/>
      </c>
      <c r="B159" s="205"/>
      <c r="C159" s="192" t="str">
        <f>IF(ISERROR(VLOOKUP(A159,'[1]Z03 收入决算表(财决03表)'!$A$10:$K$500,4,FALSE)),"",VLOOKUP(A159,'[1]Z03 收入决算表(财决03表)'!$A$10:$K$500,4,FALSE))</f>
        <v/>
      </c>
      <c r="D159" s="76" t="str">
        <f>IF(ISERROR(VLOOKUP(A159,'[1]Z03 收入决算表(财决03表)'!$A$10:$K$500,5,FALSE)),"",VLOOKUP(A159,'[1]Z03 收入决算表(财决03表)'!$A$10:$K$500,5,FALSE))</f>
        <v/>
      </c>
      <c r="E159" s="76" t="str">
        <f>IF(ISERROR(VLOOKUP(A159,'[1]Z03 收入决算表(财决03表)'!$A$10:$K$500,6,FALSE)),"",VLOOKUP(A159,'[1]Z03 收入决算表(财决03表)'!$A$10:$K$500,6,FALSE))</f>
        <v/>
      </c>
      <c r="F159" s="76" t="str">
        <f>IF(ISERROR(VLOOKUP(A159,'[1]Z03 收入决算表(财决03表)'!$A$10:$K$500,7,FALSE)),"",VLOOKUP(A159,'[1]Z03 收入决算表(财决03表)'!$A$10:$K$500,7,FALSE))</f>
        <v/>
      </c>
      <c r="G159" s="76" t="str">
        <f>IF(ISERROR(VLOOKUP(A159,'[1]Z03 收入决算表(财决03表)'!$A$10:$K$500,8,FALSE)),"",VLOOKUP(A159,'[1]Z03 收入决算表(财决03表)'!$A$10:$K$500,8,FALSE))</f>
        <v/>
      </c>
      <c r="H159" s="76" t="str">
        <f>IF(ISERROR(VLOOKUP(A159,'[1]Z03 收入决算表(财决03表)'!$A$10:$K$500,9,FALSE)),"",VLOOKUP(A159,'[1]Z03 收入决算表(财决03表)'!$A$10:$K$500,9,FALSE))</f>
        <v/>
      </c>
      <c r="I159" s="76" t="str">
        <f>IF(ISERROR(VLOOKUP(A159,'[1]Z03 收入决算表(财决03表)'!$A$10:$K$500,10,FALSE)),"",VLOOKUP(A159,'[1]Z03 收入决算表(财决03表)'!$A$10:$K$500,10,FALSE))</f>
        <v/>
      </c>
      <c r="J159" s="76" t="str">
        <f>IF(ISERROR(VLOOKUP(A159,'[1]Z03 收入决算表(财决03表)'!$A$10:$K$500,11,FALSE)),"",VLOOKUP(A159,'[1]Z03 收入决算表(财决03表)'!$A$10:$K$500,11,FALSE))</f>
        <v/>
      </c>
      <c r="K159" s="71">
        <f>'[1]Z03 收入决算表(财决03表)'!A158</f>
        <v>0</v>
      </c>
      <c r="L159" s="74">
        <f>'[1]Z03 收入决算表(财决03表)'!$E158</f>
        <v>0</v>
      </c>
      <c r="M159" s="75" t="str">
        <f t="shared" si="5"/>
        <v/>
      </c>
    </row>
    <row r="160" spans="1:13" ht="22.5" customHeight="1">
      <c r="A160" s="205" t="str">
        <f t="shared" si="4"/>
        <v/>
      </c>
      <c r="B160" s="205"/>
      <c r="C160" s="192" t="str">
        <f>IF(ISERROR(VLOOKUP(A160,'[1]Z03 收入决算表(财决03表)'!$A$10:$K$500,4,FALSE)),"",VLOOKUP(A160,'[1]Z03 收入决算表(财决03表)'!$A$10:$K$500,4,FALSE))</f>
        <v/>
      </c>
      <c r="D160" s="76" t="str">
        <f>IF(ISERROR(VLOOKUP(A160,'[1]Z03 收入决算表(财决03表)'!$A$10:$K$500,5,FALSE)),"",VLOOKUP(A160,'[1]Z03 收入决算表(财决03表)'!$A$10:$K$500,5,FALSE))</f>
        <v/>
      </c>
      <c r="E160" s="76" t="str">
        <f>IF(ISERROR(VLOOKUP(A160,'[1]Z03 收入决算表(财决03表)'!$A$10:$K$500,6,FALSE)),"",VLOOKUP(A160,'[1]Z03 收入决算表(财决03表)'!$A$10:$K$500,6,FALSE))</f>
        <v/>
      </c>
      <c r="F160" s="76" t="str">
        <f>IF(ISERROR(VLOOKUP(A160,'[1]Z03 收入决算表(财决03表)'!$A$10:$K$500,7,FALSE)),"",VLOOKUP(A160,'[1]Z03 收入决算表(财决03表)'!$A$10:$K$500,7,FALSE))</f>
        <v/>
      </c>
      <c r="G160" s="76" t="str">
        <f>IF(ISERROR(VLOOKUP(A160,'[1]Z03 收入决算表(财决03表)'!$A$10:$K$500,8,FALSE)),"",VLOOKUP(A160,'[1]Z03 收入决算表(财决03表)'!$A$10:$K$500,8,FALSE))</f>
        <v/>
      </c>
      <c r="H160" s="76" t="str">
        <f>IF(ISERROR(VLOOKUP(A160,'[1]Z03 收入决算表(财决03表)'!$A$10:$K$500,9,FALSE)),"",VLOOKUP(A160,'[1]Z03 收入决算表(财决03表)'!$A$10:$K$500,9,FALSE))</f>
        <v/>
      </c>
      <c r="I160" s="76" t="str">
        <f>IF(ISERROR(VLOOKUP(A160,'[1]Z03 收入决算表(财决03表)'!$A$10:$K$500,10,FALSE)),"",VLOOKUP(A160,'[1]Z03 收入决算表(财决03表)'!$A$10:$K$500,10,FALSE))</f>
        <v/>
      </c>
      <c r="J160" s="76" t="str">
        <f>IF(ISERROR(VLOOKUP(A160,'[1]Z03 收入决算表(财决03表)'!$A$10:$K$500,11,FALSE)),"",VLOOKUP(A160,'[1]Z03 收入决算表(财决03表)'!$A$10:$K$500,11,FALSE))</f>
        <v/>
      </c>
      <c r="K160" s="71">
        <f>'[1]Z03 收入决算表(财决03表)'!A159</f>
        <v>0</v>
      </c>
      <c r="L160" s="74">
        <f>'[1]Z03 收入决算表(财决03表)'!$E159</f>
        <v>0</v>
      </c>
      <c r="M160" s="75" t="str">
        <f t="shared" si="5"/>
        <v/>
      </c>
    </row>
    <row r="161" spans="1:13" ht="22.5" customHeight="1">
      <c r="A161" s="205" t="str">
        <f t="shared" si="4"/>
        <v/>
      </c>
      <c r="B161" s="205"/>
      <c r="C161" s="192" t="str">
        <f>IF(ISERROR(VLOOKUP(A161,'[1]Z03 收入决算表(财决03表)'!$A$10:$K$500,4,FALSE)),"",VLOOKUP(A161,'[1]Z03 收入决算表(财决03表)'!$A$10:$K$500,4,FALSE))</f>
        <v/>
      </c>
      <c r="D161" s="76" t="str">
        <f>IF(ISERROR(VLOOKUP(A161,'[1]Z03 收入决算表(财决03表)'!$A$10:$K$500,5,FALSE)),"",VLOOKUP(A161,'[1]Z03 收入决算表(财决03表)'!$A$10:$K$500,5,FALSE))</f>
        <v/>
      </c>
      <c r="E161" s="76" t="str">
        <f>IF(ISERROR(VLOOKUP(A161,'[1]Z03 收入决算表(财决03表)'!$A$10:$K$500,6,FALSE)),"",VLOOKUP(A161,'[1]Z03 收入决算表(财决03表)'!$A$10:$K$500,6,FALSE))</f>
        <v/>
      </c>
      <c r="F161" s="76" t="str">
        <f>IF(ISERROR(VLOOKUP(A161,'[1]Z03 收入决算表(财决03表)'!$A$10:$K$500,7,FALSE)),"",VLOOKUP(A161,'[1]Z03 收入决算表(财决03表)'!$A$10:$K$500,7,FALSE))</f>
        <v/>
      </c>
      <c r="G161" s="76" t="str">
        <f>IF(ISERROR(VLOOKUP(A161,'[1]Z03 收入决算表(财决03表)'!$A$10:$K$500,8,FALSE)),"",VLOOKUP(A161,'[1]Z03 收入决算表(财决03表)'!$A$10:$K$500,8,FALSE))</f>
        <v/>
      </c>
      <c r="H161" s="76" t="str">
        <f>IF(ISERROR(VLOOKUP(A161,'[1]Z03 收入决算表(财决03表)'!$A$10:$K$500,9,FALSE)),"",VLOOKUP(A161,'[1]Z03 收入决算表(财决03表)'!$A$10:$K$500,9,FALSE))</f>
        <v/>
      </c>
      <c r="I161" s="76" t="str">
        <f>IF(ISERROR(VLOOKUP(A161,'[1]Z03 收入决算表(财决03表)'!$A$10:$K$500,10,FALSE)),"",VLOOKUP(A161,'[1]Z03 收入决算表(财决03表)'!$A$10:$K$500,10,FALSE))</f>
        <v/>
      </c>
      <c r="J161" s="76" t="str">
        <f>IF(ISERROR(VLOOKUP(A161,'[1]Z03 收入决算表(财决03表)'!$A$10:$K$500,11,FALSE)),"",VLOOKUP(A161,'[1]Z03 收入决算表(财决03表)'!$A$10:$K$500,11,FALSE))</f>
        <v/>
      </c>
      <c r="K161" s="71">
        <f>'[1]Z03 收入决算表(财决03表)'!A160</f>
        <v>0</v>
      </c>
      <c r="L161" s="74">
        <f>'[1]Z03 收入决算表(财决03表)'!$E160</f>
        <v>0</v>
      </c>
      <c r="M161" s="75" t="str">
        <f t="shared" si="5"/>
        <v/>
      </c>
    </row>
    <row r="162" spans="1:13" ht="22.5" customHeight="1">
      <c r="A162" s="205" t="str">
        <f t="shared" si="4"/>
        <v/>
      </c>
      <c r="B162" s="205"/>
      <c r="C162" s="192" t="str">
        <f>IF(ISERROR(VLOOKUP(A162,'[1]Z03 收入决算表(财决03表)'!$A$10:$K$500,4,FALSE)),"",VLOOKUP(A162,'[1]Z03 收入决算表(财决03表)'!$A$10:$K$500,4,FALSE))</f>
        <v/>
      </c>
      <c r="D162" s="76" t="str">
        <f>IF(ISERROR(VLOOKUP(A162,'[1]Z03 收入决算表(财决03表)'!$A$10:$K$500,5,FALSE)),"",VLOOKUP(A162,'[1]Z03 收入决算表(财决03表)'!$A$10:$K$500,5,FALSE))</f>
        <v/>
      </c>
      <c r="E162" s="76" t="str">
        <f>IF(ISERROR(VLOOKUP(A162,'[1]Z03 收入决算表(财决03表)'!$A$10:$K$500,6,FALSE)),"",VLOOKUP(A162,'[1]Z03 收入决算表(财决03表)'!$A$10:$K$500,6,FALSE))</f>
        <v/>
      </c>
      <c r="F162" s="76" t="str">
        <f>IF(ISERROR(VLOOKUP(A162,'[1]Z03 收入决算表(财决03表)'!$A$10:$K$500,7,FALSE)),"",VLOOKUP(A162,'[1]Z03 收入决算表(财决03表)'!$A$10:$K$500,7,FALSE))</f>
        <v/>
      </c>
      <c r="G162" s="76" t="str">
        <f>IF(ISERROR(VLOOKUP(A162,'[1]Z03 收入决算表(财决03表)'!$A$10:$K$500,8,FALSE)),"",VLOOKUP(A162,'[1]Z03 收入决算表(财决03表)'!$A$10:$K$500,8,FALSE))</f>
        <v/>
      </c>
      <c r="H162" s="76" t="str">
        <f>IF(ISERROR(VLOOKUP(A162,'[1]Z03 收入决算表(财决03表)'!$A$10:$K$500,9,FALSE)),"",VLOOKUP(A162,'[1]Z03 收入决算表(财决03表)'!$A$10:$K$500,9,FALSE))</f>
        <v/>
      </c>
      <c r="I162" s="76" t="str">
        <f>IF(ISERROR(VLOOKUP(A162,'[1]Z03 收入决算表(财决03表)'!$A$10:$K$500,10,FALSE)),"",VLOOKUP(A162,'[1]Z03 收入决算表(财决03表)'!$A$10:$K$500,10,FALSE))</f>
        <v/>
      </c>
      <c r="J162" s="76" t="str">
        <f>IF(ISERROR(VLOOKUP(A162,'[1]Z03 收入决算表(财决03表)'!$A$10:$K$500,11,FALSE)),"",VLOOKUP(A162,'[1]Z03 收入决算表(财决03表)'!$A$10:$K$500,11,FALSE))</f>
        <v/>
      </c>
      <c r="K162" s="71">
        <f>'[1]Z03 收入决算表(财决03表)'!A161</f>
        <v>0</v>
      </c>
      <c r="L162" s="74">
        <f>'[1]Z03 收入决算表(财决03表)'!$E161</f>
        <v>0</v>
      </c>
      <c r="M162" s="75" t="str">
        <f t="shared" si="5"/>
        <v/>
      </c>
    </row>
    <row r="163" spans="1:13" ht="22.5" customHeight="1">
      <c r="A163" s="205" t="str">
        <f t="shared" si="4"/>
        <v/>
      </c>
      <c r="B163" s="205"/>
      <c r="C163" s="192" t="str">
        <f>IF(ISERROR(VLOOKUP(A163,'[1]Z03 收入决算表(财决03表)'!$A$10:$K$500,4,FALSE)),"",VLOOKUP(A163,'[1]Z03 收入决算表(财决03表)'!$A$10:$K$500,4,FALSE))</f>
        <v/>
      </c>
      <c r="D163" s="76" t="str">
        <f>IF(ISERROR(VLOOKUP(A163,'[1]Z03 收入决算表(财决03表)'!$A$10:$K$500,5,FALSE)),"",VLOOKUP(A163,'[1]Z03 收入决算表(财决03表)'!$A$10:$K$500,5,FALSE))</f>
        <v/>
      </c>
      <c r="E163" s="76" t="str">
        <f>IF(ISERROR(VLOOKUP(A163,'[1]Z03 收入决算表(财决03表)'!$A$10:$K$500,6,FALSE)),"",VLOOKUP(A163,'[1]Z03 收入决算表(财决03表)'!$A$10:$K$500,6,FALSE))</f>
        <v/>
      </c>
      <c r="F163" s="76" t="str">
        <f>IF(ISERROR(VLOOKUP(A163,'[1]Z03 收入决算表(财决03表)'!$A$10:$K$500,7,FALSE)),"",VLOOKUP(A163,'[1]Z03 收入决算表(财决03表)'!$A$10:$K$500,7,FALSE))</f>
        <v/>
      </c>
      <c r="G163" s="76" t="str">
        <f>IF(ISERROR(VLOOKUP(A163,'[1]Z03 收入决算表(财决03表)'!$A$10:$K$500,8,FALSE)),"",VLOOKUP(A163,'[1]Z03 收入决算表(财决03表)'!$A$10:$K$500,8,FALSE))</f>
        <v/>
      </c>
      <c r="H163" s="76" t="str">
        <f>IF(ISERROR(VLOOKUP(A163,'[1]Z03 收入决算表(财决03表)'!$A$10:$K$500,9,FALSE)),"",VLOOKUP(A163,'[1]Z03 收入决算表(财决03表)'!$A$10:$K$500,9,FALSE))</f>
        <v/>
      </c>
      <c r="I163" s="76" t="str">
        <f>IF(ISERROR(VLOOKUP(A163,'[1]Z03 收入决算表(财决03表)'!$A$10:$K$500,10,FALSE)),"",VLOOKUP(A163,'[1]Z03 收入决算表(财决03表)'!$A$10:$K$500,10,FALSE))</f>
        <v/>
      </c>
      <c r="J163" s="76" t="str">
        <f>IF(ISERROR(VLOOKUP(A163,'[1]Z03 收入决算表(财决03表)'!$A$10:$K$500,11,FALSE)),"",VLOOKUP(A163,'[1]Z03 收入决算表(财决03表)'!$A$10:$K$500,11,FALSE))</f>
        <v/>
      </c>
      <c r="K163" s="71">
        <f>'[1]Z03 收入决算表(财决03表)'!A162</f>
        <v>0</v>
      </c>
      <c r="L163" s="74">
        <f>'[1]Z03 收入决算表(财决03表)'!$E162</f>
        <v>0</v>
      </c>
      <c r="M163" s="75" t="str">
        <f t="shared" si="5"/>
        <v/>
      </c>
    </row>
    <row r="164" spans="1:13" ht="22.5" customHeight="1">
      <c r="A164" s="205" t="str">
        <f t="shared" si="4"/>
        <v/>
      </c>
      <c r="B164" s="205"/>
      <c r="C164" s="192" t="str">
        <f>IF(ISERROR(VLOOKUP(A164,'[1]Z03 收入决算表(财决03表)'!$A$10:$K$500,4,FALSE)),"",VLOOKUP(A164,'[1]Z03 收入决算表(财决03表)'!$A$10:$K$500,4,FALSE))</f>
        <v/>
      </c>
      <c r="D164" s="76" t="str">
        <f>IF(ISERROR(VLOOKUP(A164,'[1]Z03 收入决算表(财决03表)'!$A$10:$K$500,5,FALSE)),"",VLOOKUP(A164,'[1]Z03 收入决算表(财决03表)'!$A$10:$K$500,5,FALSE))</f>
        <v/>
      </c>
      <c r="E164" s="76" t="str">
        <f>IF(ISERROR(VLOOKUP(A164,'[1]Z03 收入决算表(财决03表)'!$A$10:$K$500,6,FALSE)),"",VLOOKUP(A164,'[1]Z03 收入决算表(财决03表)'!$A$10:$K$500,6,FALSE))</f>
        <v/>
      </c>
      <c r="F164" s="76" t="str">
        <f>IF(ISERROR(VLOOKUP(A164,'[1]Z03 收入决算表(财决03表)'!$A$10:$K$500,7,FALSE)),"",VLOOKUP(A164,'[1]Z03 收入决算表(财决03表)'!$A$10:$K$500,7,FALSE))</f>
        <v/>
      </c>
      <c r="G164" s="76" t="str">
        <f>IF(ISERROR(VLOOKUP(A164,'[1]Z03 收入决算表(财决03表)'!$A$10:$K$500,8,FALSE)),"",VLOOKUP(A164,'[1]Z03 收入决算表(财决03表)'!$A$10:$K$500,8,FALSE))</f>
        <v/>
      </c>
      <c r="H164" s="76" t="str">
        <f>IF(ISERROR(VLOOKUP(A164,'[1]Z03 收入决算表(财决03表)'!$A$10:$K$500,9,FALSE)),"",VLOOKUP(A164,'[1]Z03 收入决算表(财决03表)'!$A$10:$K$500,9,FALSE))</f>
        <v/>
      </c>
      <c r="I164" s="76" t="str">
        <f>IF(ISERROR(VLOOKUP(A164,'[1]Z03 收入决算表(财决03表)'!$A$10:$K$500,10,FALSE)),"",VLOOKUP(A164,'[1]Z03 收入决算表(财决03表)'!$A$10:$K$500,10,FALSE))</f>
        <v/>
      </c>
      <c r="J164" s="76" t="str">
        <f>IF(ISERROR(VLOOKUP(A164,'[1]Z03 收入决算表(财决03表)'!$A$10:$K$500,11,FALSE)),"",VLOOKUP(A164,'[1]Z03 收入决算表(财决03表)'!$A$10:$K$500,11,FALSE))</f>
        <v/>
      </c>
      <c r="K164" s="71">
        <f>'[1]Z03 收入决算表(财决03表)'!A163</f>
        <v>0</v>
      </c>
      <c r="L164" s="74">
        <f>'[1]Z03 收入决算表(财决03表)'!$E163</f>
        <v>0</v>
      </c>
      <c r="M164" s="75" t="str">
        <f t="shared" si="5"/>
        <v/>
      </c>
    </row>
    <row r="165" spans="1:13" ht="22.5" customHeight="1">
      <c r="A165" s="205" t="str">
        <f t="shared" si="4"/>
        <v/>
      </c>
      <c r="B165" s="205"/>
      <c r="C165" s="192" t="str">
        <f>IF(ISERROR(VLOOKUP(A165,'[1]Z03 收入决算表(财决03表)'!$A$10:$K$500,4,FALSE)),"",VLOOKUP(A165,'[1]Z03 收入决算表(财决03表)'!$A$10:$K$500,4,FALSE))</f>
        <v/>
      </c>
      <c r="D165" s="76" t="str">
        <f>IF(ISERROR(VLOOKUP(A165,'[1]Z03 收入决算表(财决03表)'!$A$10:$K$500,5,FALSE)),"",VLOOKUP(A165,'[1]Z03 收入决算表(财决03表)'!$A$10:$K$500,5,FALSE))</f>
        <v/>
      </c>
      <c r="E165" s="76" t="str">
        <f>IF(ISERROR(VLOOKUP(A165,'[1]Z03 收入决算表(财决03表)'!$A$10:$K$500,6,FALSE)),"",VLOOKUP(A165,'[1]Z03 收入决算表(财决03表)'!$A$10:$K$500,6,FALSE))</f>
        <v/>
      </c>
      <c r="F165" s="76" t="str">
        <f>IF(ISERROR(VLOOKUP(A165,'[1]Z03 收入决算表(财决03表)'!$A$10:$K$500,7,FALSE)),"",VLOOKUP(A165,'[1]Z03 收入决算表(财决03表)'!$A$10:$K$500,7,FALSE))</f>
        <v/>
      </c>
      <c r="G165" s="76" t="str">
        <f>IF(ISERROR(VLOOKUP(A165,'[1]Z03 收入决算表(财决03表)'!$A$10:$K$500,8,FALSE)),"",VLOOKUP(A165,'[1]Z03 收入决算表(财决03表)'!$A$10:$K$500,8,FALSE))</f>
        <v/>
      </c>
      <c r="H165" s="76" t="str">
        <f>IF(ISERROR(VLOOKUP(A165,'[1]Z03 收入决算表(财决03表)'!$A$10:$K$500,9,FALSE)),"",VLOOKUP(A165,'[1]Z03 收入决算表(财决03表)'!$A$10:$K$500,9,FALSE))</f>
        <v/>
      </c>
      <c r="I165" s="76" t="str">
        <f>IF(ISERROR(VLOOKUP(A165,'[1]Z03 收入决算表(财决03表)'!$A$10:$K$500,10,FALSE)),"",VLOOKUP(A165,'[1]Z03 收入决算表(财决03表)'!$A$10:$K$500,10,FALSE))</f>
        <v/>
      </c>
      <c r="J165" s="76" t="str">
        <f>IF(ISERROR(VLOOKUP(A165,'[1]Z03 收入决算表(财决03表)'!$A$10:$K$500,11,FALSE)),"",VLOOKUP(A165,'[1]Z03 收入决算表(财决03表)'!$A$10:$K$500,11,FALSE))</f>
        <v/>
      </c>
      <c r="K165" s="71">
        <f>'[1]Z03 收入决算表(财决03表)'!A164</f>
        <v>0</v>
      </c>
      <c r="L165" s="74">
        <f>'[1]Z03 收入决算表(财决03表)'!$E164</f>
        <v>0</v>
      </c>
      <c r="M165" s="75" t="str">
        <f t="shared" si="5"/>
        <v/>
      </c>
    </row>
    <row r="166" spans="1:13" ht="22.5" customHeight="1">
      <c r="A166" s="205" t="str">
        <f t="shared" si="4"/>
        <v/>
      </c>
      <c r="B166" s="205"/>
      <c r="C166" s="192" t="str">
        <f>IF(ISERROR(VLOOKUP(A166,'[1]Z03 收入决算表(财决03表)'!$A$10:$K$500,4,FALSE)),"",VLOOKUP(A166,'[1]Z03 收入决算表(财决03表)'!$A$10:$K$500,4,FALSE))</f>
        <v/>
      </c>
      <c r="D166" s="76" t="str">
        <f>IF(ISERROR(VLOOKUP(A166,'[1]Z03 收入决算表(财决03表)'!$A$10:$K$500,5,FALSE)),"",VLOOKUP(A166,'[1]Z03 收入决算表(财决03表)'!$A$10:$K$500,5,FALSE))</f>
        <v/>
      </c>
      <c r="E166" s="76" t="str">
        <f>IF(ISERROR(VLOOKUP(A166,'[1]Z03 收入决算表(财决03表)'!$A$10:$K$500,6,FALSE)),"",VLOOKUP(A166,'[1]Z03 收入决算表(财决03表)'!$A$10:$K$500,6,FALSE))</f>
        <v/>
      </c>
      <c r="F166" s="76" t="str">
        <f>IF(ISERROR(VLOOKUP(A166,'[1]Z03 收入决算表(财决03表)'!$A$10:$K$500,7,FALSE)),"",VLOOKUP(A166,'[1]Z03 收入决算表(财决03表)'!$A$10:$K$500,7,FALSE))</f>
        <v/>
      </c>
      <c r="G166" s="76" t="str">
        <f>IF(ISERROR(VLOOKUP(A166,'[1]Z03 收入决算表(财决03表)'!$A$10:$K$500,8,FALSE)),"",VLOOKUP(A166,'[1]Z03 收入决算表(财决03表)'!$A$10:$K$500,8,FALSE))</f>
        <v/>
      </c>
      <c r="H166" s="76" t="str">
        <f>IF(ISERROR(VLOOKUP(A166,'[1]Z03 收入决算表(财决03表)'!$A$10:$K$500,9,FALSE)),"",VLOOKUP(A166,'[1]Z03 收入决算表(财决03表)'!$A$10:$K$500,9,FALSE))</f>
        <v/>
      </c>
      <c r="I166" s="76" t="str">
        <f>IF(ISERROR(VLOOKUP(A166,'[1]Z03 收入决算表(财决03表)'!$A$10:$K$500,10,FALSE)),"",VLOOKUP(A166,'[1]Z03 收入决算表(财决03表)'!$A$10:$K$500,10,FALSE))</f>
        <v/>
      </c>
      <c r="J166" s="76" t="str">
        <f>IF(ISERROR(VLOOKUP(A166,'[1]Z03 收入决算表(财决03表)'!$A$10:$K$500,11,FALSE)),"",VLOOKUP(A166,'[1]Z03 收入决算表(财决03表)'!$A$10:$K$500,11,FALSE))</f>
        <v/>
      </c>
      <c r="K166" s="71">
        <f>'[1]Z03 收入决算表(财决03表)'!A165</f>
        <v>0</v>
      </c>
      <c r="L166" s="74">
        <f>'[1]Z03 收入决算表(财决03表)'!$E165</f>
        <v>0</v>
      </c>
      <c r="M166" s="75" t="str">
        <f t="shared" si="5"/>
        <v/>
      </c>
    </row>
    <row r="167" spans="1:13" ht="22.5" customHeight="1">
      <c r="A167" s="205" t="str">
        <f t="shared" si="4"/>
        <v/>
      </c>
      <c r="B167" s="205"/>
      <c r="C167" s="192" t="str">
        <f>IF(ISERROR(VLOOKUP(A167,'[1]Z03 收入决算表(财决03表)'!$A$10:$K$500,4,FALSE)),"",VLOOKUP(A167,'[1]Z03 收入决算表(财决03表)'!$A$10:$K$500,4,FALSE))</f>
        <v/>
      </c>
      <c r="D167" s="76" t="str">
        <f>IF(ISERROR(VLOOKUP(A167,'[1]Z03 收入决算表(财决03表)'!$A$10:$K$500,5,FALSE)),"",VLOOKUP(A167,'[1]Z03 收入决算表(财决03表)'!$A$10:$K$500,5,FALSE))</f>
        <v/>
      </c>
      <c r="E167" s="76" t="str">
        <f>IF(ISERROR(VLOOKUP(A167,'[1]Z03 收入决算表(财决03表)'!$A$10:$K$500,6,FALSE)),"",VLOOKUP(A167,'[1]Z03 收入决算表(财决03表)'!$A$10:$K$500,6,FALSE))</f>
        <v/>
      </c>
      <c r="F167" s="76" t="str">
        <f>IF(ISERROR(VLOOKUP(A167,'[1]Z03 收入决算表(财决03表)'!$A$10:$K$500,7,FALSE)),"",VLOOKUP(A167,'[1]Z03 收入决算表(财决03表)'!$A$10:$K$500,7,FALSE))</f>
        <v/>
      </c>
      <c r="G167" s="76" t="str">
        <f>IF(ISERROR(VLOOKUP(A167,'[1]Z03 收入决算表(财决03表)'!$A$10:$K$500,8,FALSE)),"",VLOOKUP(A167,'[1]Z03 收入决算表(财决03表)'!$A$10:$K$500,8,FALSE))</f>
        <v/>
      </c>
      <c r="H167" s="76" t="str">
        <f>IF(ISERROR(VLOOKUP(A167,'[1]Z03 收入决算表(财决03表)'!$A$10:$K$500,9,FALSE)),"",VLOOKUP(A167,'[1]Z03 收入决算表(财决03表)'!$A$10:$K$500,9,FALSE))</f>
        <v/>
      </c>
      <c r="I167" s="76" t="str">
        <f>IF(ISERROR(VLOOKUP(A167,'[1]Z03 收入决算表(财决03表)'!$A$10:$K$500,10,FALSE)),"",VLOOKUP(A167,'[1]Z03 收入决算表(财决03表)'!$A$10:$K$500,10,FALSE))</f>
        <v/>
      </c>
      <c r="J167" s="76" t="str">
        <f>IF(ISERROR(VLOOKUP(A167,'[1]Z03 收入决算表(财决03表)'!$A$10:$K$500,11,FALSE)),"",VLOOKUP(A167,'[1]Z03 收入决算表(财决03表)'!$A$10:$K$500,11,FALSE))</f>
        <v/>
      </c>
      <c r="K167" s="71">
        <f>'[1]Z03 收入决算表(财决03表)'!A166</f>
        <v>0</v>
      </c>
      <c r="L167" s="74">
        <f>'[1]Z03 收入决算表(财决03表)'!$E166</f>
        <v>0</v>
      </c>
      <c r="M167" s="75" t="str">
        <f t="shared" si="5"/>
        <v/>
      </c>
    </row>
    <row r="168" spans="1:13" ht="22.5" customHeight="1">
      <c r="A168" s="205" t="str">
        <f t="shared" si="4"/>
        <v/>
      </c>
      <c r="B168" s="205"/>
      <c r="C168" s="192" t="str">
        <f>IF(ISERROR(VLOOKUP(A168,'[1]Z03 收入决算表(财决03表)'!$A$10:$K$500,4,FALSE)),"",VLOOKUP(A168,'[1]Z03 收入决算表(财决03表)'!$A$10:$K$500,4,FALSE))</f>
        <v/>
      </c>
      <c r="D168" s="76" t="str">
        <f>IF(ISERROR(VLOOKUP(A168,'[1]Z03 收入决算表(财决03表)'!$A$10:$K$500,5,FALSE)),"",VLOOKUP(A168,'[1]Z03 收入决算表(财决03表)'!$A$10:$K$500,5,FALSE))</f>
        <v/>
      </c>
      <c r="E168" s="76" t="str">
        <f>IF(ISERROR(VLOOKUP(A168,'[1]Z03 收入决算表(财决03表)'!$A$10:$K$500,6,FALSE)),"",VLOOKUP(A168,'[1]Z03 收入决算表(财决03表)'!$A$10:$K$500,6,FALSE))</f>
        <v/>
      </c>
      <c r="F168" s="76" t="str">
        <f>IF(ISERROR(VLOOKUP(A168,'[1]Z03 收入决算表(财决03表)'!$A$10:$K$500,7,FALSE)),"",VLOOKUP(A168,'[1]Z03 收入决算表(财决03表)'!$A$10:$K$500,7,FALSE))</f>
        <v/>
      </c>
      <c r="G168" s="76" t="str">
        <f>IF(ISERROR(VLOOKUP(A168,'[1]Z03 收入决算表(财决03表)'!$A$10:$K$500,8,FALSE)),"",VLOOKUP(A168,'[1]Z03 收入决算表(财决03表)'!$A$10:$K$500,8,FALSE))</f>
        <v/>
      </c>
      <c r="H168" s="76" t="str">
        <f>IF(ISERROR(VLOOKUP(A168,'[1]Z03 收入决算表(财决03表)'!$A$10:$K$500,9,FALSE)),"",VLOOKUP(A168,'[1]Z03 收入决算表(财决03表)'!$A$10:$K$500,9,FALSE))</f>
        <v/>
      </c>
      <c r="I168" s="76" t="str">
        <f>IF(ISERROR(VLOOKUP(A168,'[1]Z03 收入决算表(财决03表)'!$A$10:$K$500,10,FALSE)),"",VLOOKUP(A168,'[1]Z03 收入决算表(财决03表)'!$A$10:$K$500,10,FALSE))</f>
        <v/>
      </c>
      <c r="J168" s="76" t="str">
        <f>IF(ISERROR(VLOOKUP(A168,'[1]Z03 收入决算表(财决03表)'!$A$10:$K$500,11,FALSE)),"",VLOOKUP(A168,'[1]Z03 收入决算表(财决03表)'!$A$10:$K$500,11,FALSE))</f>
        <v/>
      </c>
      <c r="K168" s="71">
        <f>'[1]Z03 收入决算表(财决03表)'!A167</f>
        <v>0</v>
      </c>
      <c r="L168" s="74">
        <f>'[1]Z03 收入决算表(财决03表)'!$E167</f>
        <v>0</v>
      </c>
      <c r="M168" s="75" t="str">
        <f t="shared" si="5"/>
        <v/>
      </c>
    </row>
    <row r="169" spans="1:13" ht="22.5" customHeight="1">
      <c r="A169" s="205" t="str">
        <f t="shared" si="4"/>
        <v/>
      </c>
      <c r="B169" s="205"/>
      <c r="C169" s="192" t="str">
        <f>IF(ISERROR(VLOOKUP(A169,'[1]Z03 收入决算表(财决03表)'!$A$10:$K$500,4,FALSE)),"",VLOOKUP(A169,'[1]Z03 收入决算表(财决03表)'!$A$10:$K$500,4,FALSE))</f>
        <v/>
      </c>
      <c r="D169" s="76" t="str">
        <f>IF(ISERROR(VLOOKUP(A169,'[1]Z03 收入决算表(财决03表)'!$A$10:$K$500,5,FALSE)),"",VLOOKUP(A169,'[1]Z03 收入决算表(财决03表)'!$A$10:$K$500,5,FALSE))</f>
        <v/>
      </c>
      <c r="E169" s="76" t="str">
        <f>IF(ISERROR(VLOOKUP(A169,'[1]Z03 收入决算表(财决03表)'!$A$10:$K$500,6,FALSE)),"",VLOOKUP(A169,'[1]Z03 收入决算表(财决03表)'!$A$10:$K$500,6,FALSE))</f>
        <v/>
      </c>
      <c r="F169" s="76" t="str">
        <f>IF(ISERROR(VLOOKUP(A169,'[1]Z03 收入决算表(财决03表)'!$A$10:$K$500,7,FALSE)),"",VLOOKUP(A169,'[1]Z03 收入决算表(财决03表)'!$A$10:$K$500,7,FALSE))</f>
        <v/>
      </c>
      <c r="G169" s="76" t="str">
        <f>IF(ISERROR(VLOOKUP(A169,'[1]Z03 收入决算表(财决03表)'!$A$10:$K$500,8,FALSE)),"",VLOOKUP(A169,'[1]Z03 收入决算表(财决03表)'!$A$10:$K$500,8,FALSE))</f>
        <v/>
      </c>
      <c r="H169" s="76" t="str">
        <f>IF(ISERROR(VLOOKUP(A169,'[1]Z03 收入决算表(财决03表)'!$A$10:$K$500,9,FALSE)),"",VLOOKUP(A169,'[1]Z03 收入决算表(财决03表)'!$A$10:$K$500,9,FALSE))</f>
        <v/>
      </c>
      <c r="I169" s="76" t="str">
        <f>IF(ISERROR(VLOOKUP(A169,'[1]Z03 收入决算表(财决03表)'!$A$10:$K$500,10,FALSE)),"",VLOOKUP(A169,'[1]Z03 收入决算表(财决03表)'!$A$10:$K$500,10,FALSE))</f>
        <v/>
      </c>
      <c r="J169" s="76" t="str">
        <f>IF(ISERROR(VLOOKUP(A169,'[1]Z03 收入决算表(财决03表)'!$A$10:$K$500,11,FALSE)),"",VLOOKUP(A169,'[1]Z03 收入决算表(财决03表)'!$A$10:$K$500,11,FALSE))</f>
        <v/>
      </c>
      <c r="K169" s="71">
        <f>'[1]Z03 收入决算表(财决03表)'!A168</f>
        <v>0</v>
      </c>
      <c r="L169" s="74">
        <f>'[1]Z03 收入决算表(财决03表)'!$E168</f>
        <v>0</v>
      </c>
      <c r="M169" s="75" t="str">
        <f t="shared" si="5"/>
        <v/>
      </c>
    </row>
    <row r="170" spans="1:13" ht="22.5" customHeight="1">
      <c r="A170" s="205" t="str">
        <f t="shared" si="4"/>
        <v/>
      </c>
      <c r="B170" s="205"/>
      <c r="C170" s="192" t="str">
        <f>IF(ISERROR(VLOOKUP(A170,'[1]Z03 收入决算表(财决03表)'!$A$10:$K$500,4,FALSE)),"",VLOOKUP(A170,'[1]Z03 收入决算表(财决03表)'!$A$10:$K$500,4,FALSE))</f>
        <v/>
      </c>
      <c r="D170" s="76" t="str">
        <f>IF(ISERROR(VLOOKUP(A170,'[1]Z03 收入决算表(财决03表)'!$A$10:$K$500,5,FALSE)),"",VLOOKUP(A170,'[1]Z03 收入决算表(财决03表)'!$A$10:$K$500,5,FALSE))</f>
        <v/>
      </c>
      <c r="E170" s="76" t="str">
        <f>IF(ISERROR(VLOOKUP(A170,'[1]Z03 收入决算表(财决03表)'!$A$10:$K$500,6,FALSE)),"",VLOOKUP(A170,'[1]Z03 收入决算表(财决03表)'!$A$10:$K$500,6,FALSE))</f>
        <v/>
      </c>
      <c r="F170" s="76" t="str">
        <f>IF(ISERROR(VLOOKUP(A170,'[1]Z03 收入决算表(财决03表)'!$A$10:$K$500,7,FALSE)),"",VLOOKUP(A170,'[1]Z03 收入决算表(财决03表)'!$A$10:$K$500,7,FALSE))</f>
        <v/>
      </c>
      <c r="G170" s="76" t="str">
        <f>IF(ISERROR(VLOOKUP(A170,'[1]Z03 收入决算表(财决03表)'!$A$10:$K$500,8,FALSE)),"",VLOOKUP(A170,'[1]Z03 收入决算表(财决03表)'!$A$10:$K$500,8,FALSE))</f>
        <v/>
      </c>
      <c r="H170" s="76" t="str">
        <f>IF(ISERROR(VLOOKUP(A170,'[1]Z03 收入决算表(财决03表)'!$A$10:$K$500,9,FALSE)),"",VLOOKUP(A170,'[1]Z03 收入决算表(财决03表)'!$A$10:$K$500,9,FALSE))</f>
        <v/>
      </c>
      <c r="I170" s="76" t="str">
        <f>IF(ISERROR(VLOOKUP(A170,'[1]Z03 收入决算表(财决03表)'!$A$10:$K$500,10,FALSE)),"",VLOOKUP(A170,'[1]Z03 收入决算表(财决03表)'!$A$10:$K$500,10,FALSE))</f>
        <v/>
      </c>
      <c r="J170" s="76" t="str">
        <f>IF(ISERROR(VLOOKUP(A170,'[1]Z03 收入决算表(财决03表)'!$A$10:$K$500,11,FALSE)),"",VLOOKUP(A170,'[1]Z03 收入决算表(财决03表)'!$A$10:$K$500,11,FALSE))</f>
        <v/>
      </c>
      <c r="K170" s="71">
        <f>'[1]Z03 收入决算表(财决03表)'!A169</f>
        <v>0</v>
      </c>
      <c r="L170" s="74">
        <f>'[1]Z03 收入决算表(财决03表)'!$E169</f>
        <v>0</v>
      </c>
      <c r="M170" s="75" t="str">
        <f t="shared" si="5"/>
        <v/>
      </c>
    </row>
    <row r="171" spans="1:13" ht="22.5" customHeight="1">
      <c r="A171" s="205" t="str">
        <f t="shared" si="4"/>
        <v/>
      </c>
      <c r="B171" s="205"/>
      <c r="C171" s="192" t="str">
        <f>IF(ISERROR(VLOOKUP(A171,'[1]Z03 收入决算表(财决03表)'!$A$10:$K$500,4,FALSE)),"",VLOOKUP(A171,'[1]Z03 收入决算表(财决03表)'!$A$10:$K$500,4,FALSE))</f>
        <v/>
      </c>
      <c r="D171" s="76" t="str">
        <f>IF(ISERROR(VLOOKUP(A171,'[1]Z03 收入决算表(财决03表)'!$A$10:$K$500,5,FALSE)),"",VLOOKUP(A171,'[1]Z03 收入决算表(财决03表)'!$A$10:$K$500,5,FALSE))</f>
        <v/>
      </c>
      <c r="E171" s="76" t="str">
        <f>IF(ISERROR(VLOOKUP(A171,'[1]Z03 收入决算表(财决03表)'!$A$10:$K$500,6,FALSE)),"",VLOOKUP(A171,'[1]Z03 收入决算表(财决03表)'!$A$10:$K$500,6,FALSE))</f>
        <v/>
      </c>
      <c r="F171" s="76" t="str">
        <f>IF(ISERROR(VLOOKUP(A171,'[1]Z03 收入决算表(财决03表)'!$A$10:$K$500,7,FALSE)),"",VLOOKUP(A171,'[1]Z03 收入决算表(财决03表)'!$A$10:$K$500,7,FALSE))</f>
        <v/>
      </c>
      <c r="G171" s="76" t="str">
        <f>IF(ISERROR(VLOOKUP(A171,'[1]Z03 收入决算表(财决03表)'!$A$10:$K$500,8,FALSE)),"",VLOOKUP(A171,'[1]Z03 收入决算表(财决03表)'!$A$10:$K$500,8,FALSE))</f>
        <v/>
      </c>
      <c r="H171" s="76" t="str">
        <f>IF(ISERROR(VLOOKUP(A171,'[1]Z03 收入决算表(财决03表)'!$A$10:$K$500,9,FALSE)),"",VLOOKUP(A171,'[1]Z03 收入决算表(财决03表)'!$A$10:$K$500,9,FALSE))</f>
        <v/>
      </c>
      <c r="I171" s="76" t="str">
        <f>IF(ISERROR(VLOOKUP(A171,'[1]Z03 收入决算表(财决03表)'!$A$10:$K$500,10,FALSE)),"",VLOOKUP(A171,'[1]Z03 收入决算表(财决03表)'!$A$10:$K$500,10,FALSE))</f>
        <v/>
      </c>
      <c r="J171" s="76" t="str">
        <f>IF(ISERROR(VLOOKUP(A171,'[1]Z03 收入决算表(财决03表)'!$A$10:$K$500,11,FALSE)),"",VLOOKUP(A171,'[1]Z03 收入决算表(财决03表)'!$A$10:$K$500,11,FALSE))</f>
        <v/>
      </c>
      <c r="K171" s="71">
        <f>'[1]Z03 收入决算表(财决03表)'!A170</f>
        <v>0</v>
      </c>
      <c r="L171" s="74">
        <f>'[1]Z03 收入决算表(财决03表)'!$E170</f>
        <v>0</v>
      </c>
      <c r="M171" s="75" t="str">
        <f t="shared" si="5"/>
        <v/>
      </c>
    </row>
    <row r="172" spans="1:13" ht="22.5" customHeight="1">
      <c r="A172" s="205" t="str">
        <f t="shared" si="4"/>
        <v/>
      </c>
      <c r="B172" s="205"/>
      <c r="C172" s="192" t="str">
        <f>IF(ISERROR(VLOOKUP(A172,'[1]Z03 收入决算表(财决03表)'!$A$10:$K$500,4,FALSE)),"",VLOOKUP(A172,'[1]Z03 收入决算表(财决03表)'!$A$10:$K$500,4,FALSE))</f>
        <v/>
      </c>
      <c r="D172" s="76" t="str">
        <f>IF(ISERROR(VLOOKUP(A172,'[1]Z03 收入决算表(财决03表)'!$A$10:$K$500,5,FALSE)),"",VLOOKUP(A172,'[1]Z03 收入决算表(财决03表)'!$A$10:$K$500,5,FALSE))</f>
        <v/>
      </c>
      <c r="E172" s="76" t="str">
        <f>IF(ISERROR(VLOOKUP(A172,'[1]Z03 收入决算表(财决03表)'!$A$10:$K$500,6,FALSE)),"",VLOOKUP(A172,'[1]Z03 收入决算表(财决03表)'!$A$10:$K$500,6,FALSE))</f>
        <v/>
      </c>
      <c r="F172" s="76" t="str">
        <f>IF(ISERROR(VLOOKUP(A172,'[1]Z03 收入决算表(财决03表)'!$A$10:$K$500,7,FALSE)),"",VLOOKUP(A172,'[1]Z03 收入决算表(财决03表)'!$A$10:$K$500,7,FALSE))</f>
        <v/>
      </c>
      <c r="G172" s="76" t="str">
        <f>IF(ISERROR(VLOOKUP(A172,'[1]Z03 收入决算表(财决03表)'!$A$10:$K$500,8,FALSE)),"",VLOOKUP(A172,'[1]Z03 收入决算表(财决03表)'!$A$10:$K$500,8,FALSE))</f>
        <v/>
      </c>
      <c r="H172" s="76" t="str">
        <f>IF(ISERROR(VLOOKUP(A172,'[1]Z03 收入决算表(财决03表)'!$A$10:$K$500,9,FALSE)),"",VLOOKUP(A172,'[1]Z03 收入决算表(财决03表)'!$A$10:$K$500,9,FALSE))</f>
        <v/>
      </c>
      <c r="I172" s="76" t="str">
        <f>IF(ISERROR(VLOOKUP(A172,'[1]Z03 收入决算表(财决03表)'!$A$10:$K$500,10,FALSE)),"",VLOOKUP(A172,'[1]Z03 收入决算表(财决03表)'!$A$10:$K$500,10,FALSE))</f>
        <v/>
      </c>
      <c r="J172" s="76" t="str">
        <f>IF(ISERROR(VLOOKUP(A172,'[1]Z03 收入决算表(财决03表)'!$A$10:$K$500,11,FALSE)),"",VLOOKUP(A172,'[1]Z03 收入决算表(财决03表)'!$A$10:$K$500,11,FALSE))</f>
        <v/>
      </c>
      <c r="K172" s="71">
        <f>'[1]Z03 收入决算表(财决03表)'!A171</f>
        <v>0</v>
      </c>
      <c r="L172" s="74">
        <f>'[1]Z03 收入决算表(财决03表)'!$E171</f>
        <v>0</v>
      </c>
      <c r="M172" s="75" t="str">
        <f t="shared" si="5"/>
        <v/>
      </c>
    </row>
    <row r="173" spans="1:13" ht="22.5" customHeight="1">
      <c r="A173" s="205" t="str">
        <f t="shared" si="4"/>
        <v/>
      </c>
      <c r="B173" s="205"/>
      <c r="C173" s="192" t="str">
        <f>IF(ISERROR(VLOOKUP(A173,'[1]Z03 收入决算表(财决03表)'!$A$10:$K$500,4,FALSE)),"",VLOOKUP(A173,'[1]Z03 收入决算表(财决03表)'!$A$10:$K$500,4,FALSE))</f>
        <v/>
      </c>
      <c r="D173" s="76" t="str">
        <f>IF(ISERROR(VLOOKUP(A173,'[1]Z03 收入决算表(财决03表)'!$A$10:$K$500,5,FALSE)),"",VLOOKUP(A173,'[1]Z03 收入决算表(财决03表)'!$A$10:$K$500,5,FALSE))</f>
        <v/>
      </c>
      <c r="E173" s="76" t="str">
        <f>IF(ISERROR(VLOOKUP(A173,'[1]Z03 收入决算表(财决03表)'!$A$10:$K$500,6,FALSE)),"",VLOOKUP(A173,'[1]Z03 收入决算表(财决03表)'!$A$10:$K$500,6,FALSE))</f>
        <v/>
      </c>
      <c r="F173" s="76" t="str">
        <f>IF(ISERROR(VLOOKUP(A173,'[1]Z03 收入决算表(财决03表)'!$A$10:$K$500,7,FALSE)),"",VLOOKUP(A173,'[1]Z03 收入决算表(财决03表)'!$A$10:$K$500,7,FALSE))</f>
        <v/>
      </c>
      <c r="G173" s="76" t="str">
        <f>IF(ISERROR(VLOOKUP(A173,'[1]Z03 收入决算表(财决03表)'!$A$10:$K$500,8,FALSE)),"",VLOOKUP(A173,'[1]Z03 收入决算表(财决03表)'!$A$10:$K$500,8,FALSE))</f>
        <v/>
      </c>
      <c r="H173" s="76" t="str">
        <f>IF(ISERROR(VLOOKUP(A173,'[1]Z03 收入决算表(财决03表)'!$A$10:$K$500,9,FALSE)),"",VLOOKUP(A173,'[1]Z03 收入决算表(财决03表)'!$A$10:$K$500,9,FALSE))</f>
        <v/>
      </c>
      <c r="I173" s="76" t="str">
        <f>IF(ISERROR(VLOOKUP(A173,'[1]Z03 收入决算表(财决03表)'!$A$10:$K$500,10,FALSE)),"",VLOOKUP(A173,'[1]Z03 收入决算表(财决03表)'!$A$10:$K$500,10,FALSE))</f>
        <v/>
      </c>
      <c r="J173" s="76" t="str">
        <f>IF(ISERROR(VLOOKUP(A173,'[1]Z03 收入决算表(财决03表)'!$A$10:$K$500,11,FALSE)),"",VLOOKUP(A173,'[1]Z03 收入决算表(财决03表)'!$A$10:$K$500,11,FALSE))</f>
        <v/>
      </c>
      <c r="K173" s="71">
        <f>'[1]Z03 收入决算表(财决03表)'!A172</f>
        <v>0</v>
      </c>
      <c r="L173" s="74">
        <f>'[1]Z03 收入决算表(财决03表)'!$E172</f>
        <v>0</v>
      </c>
      <c r="M173" s="75" t="str">
        <f t="shared" si="5"/>
        <v/>
      </c>
    </row>
    <row r="174" spans="1:13" ht="22.5" customHeight="1">
      <c r="A174" s="205" t="str">
        <f t="shared" si="4"/>
        <v/>
      </c>
      <c r="B174" s="205"/>
      <c r="C174" s="192" t="str">
        <f>IF(ISERROR(VLOOKUP(A174,'[1]Z03 收入决算表(财决03表)'!$A$10:$K$500,4,FALSE)),"",VLOOKUP(A174,'[1]Z03 收入决算表(财决03表)'!$A$10:$K$500,4,FALSE))</f>
        <v/>
      </c>
      <c r="D174" s="76" t="str">
        <f>IF(ISERROR(VLOOKUP(A174,'[1]Z03 收入决算表(财决03表)'!$A$10:$K$500,5,FALSE)),"",VLOOKUP(A174,'[1]Z03 收入决算表(财决03表)'!$A$10:$K$500,5,FALSE))</f>
        <v/>
      </c>
      <c r="E174" s="76" t="str">
        <f>IF(ISERROR(VLOOKUP(A174,'[1]Z03 收入决算表(财决03表)'!$A$10:$K$500,6,FALSE)),"",VLOOKUP(A174,'[1]Z03 收入决算表(财决03表)'!$A$10:$K$500,6,FALSE))</f>
        <v/>
      </c>
      <c r="F174" s="76" t="str">
        <f>IF(ISERROR(VLOOKUP(A174,'[1]Z03 收入决算表(财决03表)'!$A$10:$K$500,7,FALSE)),"",VLOOKUP(A174,'[1]Z03 收入决算表(财决03表)'!$A$10:$K$500,7,FALSE))</f>
        <v/>
      </c>
      <c r="G174" s="76" t="str">
        <f>IF(ISERROR(VLOOKUP(A174,'[1]Z03 收入决算表(财决03表)'!$A$10:$K$500,8,FALSE)),"",VLOOKUP(A174,'[1]Z03 收入决算表(财决03表)'!$A$10:$K$500,8,FALSE))</f>
        <v/>
      </c>
      <c r="H174" s="76" t="str">
        <f>IF(ISERROR(VLOOKUP(A174,'[1]Z03 收入决算表(财决03表)'!$A$10:$K$500,9,FALSE)),"",VLOOKUP(A174,'[1]Z03 收入决算表(财决03表)'!$A$10:$K$500,9,FALSE))</f>
        <v/>
      </c>
      <c r="I174" s="76" t="str">
        <f>IF(ISERROR(VLOOKUP(A174,'[1]Z03 收入决算表(财决03表)'!$A$10:$K$500,10,FALSE)),"",VLOOKUP(A174,'[1]Z03 收入决算表(财决03表)'!$A$10:$K$500,10,FALSE))</f>
        <v/>
      </c>
      <c r="J174" s="76" t="str">
        <f>IF(ISERROR(VLOOKUP(A174,'[1]Z03 收入决算表(财决03表)'!$A$10:$K$500,11,FALSE)),"",VLOOKUP(A174,'[1]Z03 收入决算表(财决03表)'!$A$10:$K$500,11,FALSE))</f>
        <v/>
      </c>
      <c r="K174" s="71">
        <f>'[1]Z03 收入决算表(财决03表)'!A173</f>
        <v>0</v>
      </c>
      <c r="L174" s="74">
        <f>'[1]Z03 收入决算表(财决03表)'!$E173</f>
        <v>0</v>
      </c>
      <c r="M174" s="75" t="str">
        <f t="shared" si="5"/>
        <v/>
      </c>
    </row>
    <row r="175" spans="1:13" ht="22.5" customHeight="1">
      <c r="A175" s="205" t="str">
        <f t="shared" si="4"/>
        <v/>
      </c>
      <c r="B175" s="205"/>
      <c r="C175" s="192" t="str">
        <f>IF(ISERROR(VLOOKUP(A175,'[1]Z03 收入决算表(财决03表)'!$A$10:$K$500,4,FALSE)),"",VLOOKUP(A175,'[1]Z03 收入决算表(财决03表)'!$A$10:$K$500,4,FALSE))</f>
        <v/>
      </c>
      <c r="D175" s="76" t="str">
        <f>IF(ISERROR(VLOOKUP(A175,'[1]Z03 收入决算表(财决03表)'!$A$10:$K$500,5,FALSE)),"",VLOOKUP(A175,'[1]Z03 收入决算表(财决03表)'!$A$10:$K$500,5,FALSE))</f>
        <v/>
      </c>
      <c r="E175" s="76" t="str">
        <f>IF(ISERROR(VLOOKUP(A175,'[1]Z03 收入决算表(财决03表)'!$A$10:$K$500,6,FALSE)),"",VLOOKUP(A175,'[1]Z03 收入决算表(财决03表)'!$A$10:$K$500,6,FALSE))</f>
        <v/>
      </c>
      <c r="F175" s="76" t="str">
        <f>IF(ISERROR(VLOOKUP(A175,'[1]Z03 收入决算表(财决03表)'!$A$10:$K$500,7,FALSE)),"",VLOOKUP(A175,'[1]Z03 收入决算表(财决03表)'!$A$10:$K$500,7,FALSE))</f>
        <v/>
      </c>
      <c r="G175" s="76" t="str">
        <f>IF(ISERROR(VLOOKUP(A175,'[1]Z03 收入决算表(财决03表)'!$A$10:$K$500,8,FALSE)),"",VLOOKUP(A175,'[1]Z03 收入决算表(财决03表)'!$A$10:$K$500,8,FALSE))</f>
        <v/>
      </c>
      <c r="H175" s="76" t="str">
        <f>IF(ISERROR(VLOOKUP(A175,'[1]Z03 收入决算表(财决03表)'!$A$10:$K$500,9,FALSE)),"",VLOOKUP(A175,'[1]Z03 收入决算表(财决03表)'!$A$10:$K$500,9,FALSE))</f>
        <v/>
      </c>
      <c r="I175" s="76" t="str">
        <f>IF(ISERROR(VLOOKUP(A175,'[1]Z03 收入决算表(财决03表)'!$A$10:$K$500,10,FALSE)),"",VLOOKUP(A175,'[1]Z03 收入决算表(财决03表)'!$A$10:$K$500,10,FALSE))</f>
        <v/>
      </c>
      <c r="J175" s="76" t="str">
        <f>IF(ISERROR(VLOOKUP(A175,'[1]Z03 收入决算表(财决03表)'!$A$10:$K$500,11,FALSE)),"",VLOOKUP(A175,'[1]Z03 收入决算表(财决03表)'!$A$10:$K$500,11,FALSE))</f>
        <v/>
      </c>
      <c r="K175" s="71">
        <f>'[1]Z03 收入决算表(财决03表)'!A174</f>
        <v>0</v>
      </c>
      <c r="L175" s="74">
        <f>'[1]Z03 收入决算表(财决03表)'!$E174</f>
        <v>0</v>
      </c>
      <c r="M175" s="75" t="str">
        <f t="shared" si="5"/>
        <v/>
      </c>
    </row>
    <row r="176" spans="1:13" ht="22.5" customHeight="1">
      <c r="A176" s="205" t="str">
        <f t="shared" si="4"/>
        <v/>
      </c>
      <c r="B176" s="205"/>
      <c r="C176" s="192" t="str">
        <f>IF(ISERROR(VLOOKUP(A176,'[1]Z03 收入决算表(财决03表)'!$A$10:$K$500,4,FALSE)),"",VLOOKUP(A176,'[1]Z03 收入决算表(财决03表)'!$A$10:$K$500,4,FALSE))</f>
        <v/>
      </c>
      <c r="D176" s="76" t="str">
        <f>IF(ISERROR(VLOOKUP(A176,'[1]Z03 收入决算表(财决03表)'!$A$10:$K$500,5,FALSE)),"",VLOOKUP(A176,'[1]Z03 收入决算表(财决03表)'!$A$10:$K$500,5,FALSE))</f>
        <v/>
      </c>
      <c r="E176" s="76" t="str">
        <f>IF(ISERROR(VLOOKUP(A176,'[1]Z03 收入决算表(财决03表)'!$A$10:$K$500,6,FALSE)),"",VLOOKUP(A176,'[1]Z03 收入决算表(财决03表)'!$A$10:$K$500,6,FALSE))</f>
        <v/>
      </c>
      <c r="F176" s="76" t="str">
        <f>IF(ISERROR(VLOOKUP(A176,'[1]Z03 收入决算表(财决03表)'!$A$10:$K$500,7,FALSE)),"",VLOOKUP(A176,'[1]Z03 收入决算表(财决03表)'!$A$10:$K$500,7,FALSE))</f>
        <v/>
      </c>
      <c r="G176" s="76" t="str">
        <f>IF(ISERROR(VLOOKUP(A176,'[1]Z03 收入决算表(财决03表)'!$A$10:$K$500,8,FALSE)),"",VLOOKUP(A176,'[1]Z03 收入决算表(财决03表)'!$A$10:$K$500,8,FALSE))</f>
        <v/>
      </c>
      <c r="H176" s="76" t="str">
        <f>IF(ISERROR(VLOOKUP(A176,'[1]Z03 收入决算表(财决03表)'!$A$10:$K$500,9,FALSE)),"",VLOOKUP(A176,'[1]Z03 收入决算表(财决03表)'!$A$10:$K$500,9,FALSE))</f>
        <v/>
      </c>
      <c r="I176" s="76" t="str">
        <f>IF(ISERROR(VLOOKUP(A176,'[1]Z03 收入决算表(财决03表)'!$A$10:$K$500,10,FALSE)),"",VLOOKUP(A176,'[1]Z03 收入决算表(财决03表)'!$A$10:$K$500,10,FALSE))</f>
        <v/>
      </c>
      <c r="J176" s="76" t="str">
        <f>IF(ISERROR(VLOOKUP(A176,'[1]Z03 收入决算表(财决03表)'!$A$10:$K$500,11,FALSE)),"",VLOOKUP(A176,'[1]Z03 收入决算表(财决03表)'!$A$10:$K$500,11,FALSE))</f>
        <v/>
      </c>
      <c r="K176" s="71">
        <f>'[1]Z03 收入决算表(财决03表)'!A175</f>
        <v>0</v>
      </c>
      <c r="L176" s="74">
        <f>'[1]Z03 收入决算表(财决03表)'!$E175</f>
        <v>0</v>
      </c>
      <c r="M176" s="75" t="str">
        <f t="shared" si="5"/>
        <v/>
      </c>
    </row>
    <row r="177" spans="1:13" ht="22.5" customHeight="1">
      <c r="A177" s="205" t="str">
        <f t="shared" si="4"/>
        <v/>
      </c>
      <c r="B177" s="205"/>
      <c r="C177" s="192" t="str">
        <f>IF(ISERROR(VLOOKUP(A177,'[1]Z03 收入决算表(财决03表)'!$A$10:$K$500,4,FALSE)),"",VLOOKUP(A177,'[1]Z03 收入决算表(财决03表)'!$A$10:$K$500,4,FALSE))</f>
        <v/>
      </c>
      <c r="D177" s="76" t="str">
        <f>IF(ISERROR(VLOOKUP(A177,'[1]Z03 收入决算表(财决03表)'!$A$10:$K$500,5,FALSE)),"",VLOOKUP(A177,'[1]Z03 收入决算表(财决03表)'!$A$10:$K$500,5,FALSE))</f>
        <v/>
      </c>
      <c r="E177" s="76" t="str">
        <f>IF(ISERROR(VLOOKUP(A177,'[1]Z03 收入决算表(财决03表)'!$A$10:$K$500,6,FALSE)),"",VLOOKUP(A177,'[1]Z03 收入决算表(财决03表)'!$A$10:$K$500,6,FALSE))</f>
        <v/>
      </c>
      <c r="F177" s="76" t="str">
        <f>IF(ISERROR(VLOOKUP(A177,'[1]Z03 收入决算表(财决03表)'!$A$10:$K$500,7,FALSE)),"",VLOOKUP(A177,'[1]Z03 收入决算表(财决03表)'!$A$10:$K$500,7,FALSE))</f>
        <v/>
      </c>
      <c r="G177" s="76" t="str">
        <f>IF(ISERROR(VLOOKUP(A177,'[1]Z03 收入决算表(财决03表)'!$A$10:$K$500,8,FALSE)),"",VLOOKUP(A177,'[1]Z03 收入决算表(财决03表)'!$A$10:$K$500,8,FALSE))</f>
        <v/>
      </c>
      <c r="H177" s="76" t="str">
        <f>IF(ISERROR(VLOOKUP(A177,'[1]Z03 收入决算表(财决03表)'!$A$10:$K$500,9,FALSE)),"",VLOOKUP(A177,'[1]Z03 收入决算表(财决03表)'!$A$10:$K$500,9,FALSE))</f>
        <v/>
      </c>
      <c r="I177" s="76" t="str">
        <f>IF(ISERROR(VLOOKUP(A177,'[1]Z03 收入决算表(财决03表)'!$A$10:$K$500,10,FALSE)),"",VLOOKUP(A177,'[1]Z03 收入决算表(财决03表)'!$A$10:$K$500,10,FALSE))</f>
        <v/>
      </c>
      <c r="J177" s="76" t="str">
        <f>IF(ISERROR(VLOOKUP(A177,'[1]Z03 收入决算表(财决03表)'!$A$10:$K$500,11,FALSE)),"",VLOOKUP(A177,'[1]Z03 收入决算表(财决03表)'!$A$10:$K$500,11,FALSE))</f>
        <v/>
      </c>
      <c r="K177" s="71">
        <f>'[1]Z03 收入决算表(财决03表)'!A176</f>
        <v>0</v>
      </c>
      <c r="L177" s="74">
        <f>'[1]Z03 收入决算表(财决03表)'!$E176</f>
        <v>0</v>
      </c>
      <c r="M177" s="75" t="str">
        <f t="shared" si="5"/>
        <v/>
      </c>
    </row>
    <row r="178" spans="1:13" ht="22.5" customHeight="1">
      <c r="A178" s="205" t="str">
        <f t="shared" si="4"/>
        <v/>
      </c>
      <c r="B178" s="205"/>
      <c r="C178" s="192" t="str">
        <f>IF(ISERROR(VLOOKUP(A178,'[1]Z03 收入决算表(财决03表)'!$A$10:$K$500,4,FALSE)),"",VLOOKUP(A178,'[1]Z03 收入决算表(财决03表)'!$A$10:$K$500,4,FALSE))</f>
        <v/>
      </c>
      <c r="D178" s="76" t="str">
        <f>IF(ISERROR(VLOOKUP(A178,'[1]Z03 收入决算表(财决03表)'!$A$10:$K$500,5,FALSE)),"",VLOOKUP(A178,'[1]Z03 收入决算表(财决03表)'!$A$10:$K$500,5,FALSE))</f>
        <v/>
      </c>
      <c r="E178" s="76" t="str">
        <f>IF(ISERROR(VLOOKUP(A178,'[1]Z03 收入决算表(财决03表)'!$A$10:$K$500,6,FALSE)),"",VLOOKUP(A178,'[1]Z03 收入决算表(财决03表)'!$A$10:$K$500,6,FALSE))</f>
        <v/>
      </c>
      <c r="F178" s="76" t="str">
        <f>IF(ISERROR(VLOOKUP(A178,'[1]Z03 收入决算表(财决03表)'!$A$10:$K$500,7,FALSE)),"",VLOOKUP(A178,'[1]Z03 收入决算表(财决03表)'!$A$10:$K$500,7,FALSE))</f>
        <v/>
      </c>
      <c r="G178" s="76" t="str">
        <f>IF(ISERROR(VLOOKUP(A178,'[1]Z03 收入决算表(财决03表)'!$A$10:$K$500,8,FALSE)),"",VLOOKUP(A178,'[1]Z03 收入决算表(财决03表)'!$A$10:$K$500,8,FALSE))</f>
        <v/>
      </c>
      <c r="H178" s="76" t="str">
        <f>IF(ISERROR(VLOOKUP(A178,'[1]Z03 收入决算表(财决03表)'!$A$10:$K$500,9,FALSE)),"",VLOOKUP(A178,'[1]Z03 收入决算表(财决03表)'!$A$10:$K$500,9,FALSE))</f>
        <v/>
      </c>
      <c r="I178" s="76" t="str">
        <f>IF(ISERROR(VLOOKUP(A178,'[1]Z03 收入决算表(财决03表)'!$A$10:$K$500,10,FALSE)),"",VLOOKUP(A178,'[1]Z03 收入决算表(财决03表)'!$A$10:$K$500,10,FALSE))</f>
        <v/>
      </c>
      <c r="J178" s="76" t="str">
        <f>IF(ISERROR(VLOOKUP(A178,'[1]Z03 收入决算表(财决03表)'!$A$10:$K$500,11,FALSE)),"",VLOOKUP(A178,'[1]Z03 收入决算表(财决03表)'!$A$10:$K$500,11,FALSE))</f>
        <v/>
      </c>
      <c r="K178" s="71">
        <f>'[1]Z03 收入决算表(财决03表)'!A177</f>
        <v>0</v>
      </c>
      <c r="L178" s="74">
        <f>'[1]Z03 收入决算表(财决03表)'!$E177</f>
        <v>0</v>
      </c>
      <c r="M178" s="75" t="str">
        <f t="shared" si="5"/>
        <v/>
      </c>
    </row>
    <row r="179" spans="1:13" ht="22.5" customHeight="1">
      <c r="A179" s="205" t="str">
        <f t="shared" si="4"/>
        <v/>
      </c>
      <c r="B179" s="205"/>
      <c r="C179" s="192" t="str">
        <f>IF(ISERROR(VLOOKUP(A179,'[1]Z03 收入决算表(财决03表)'!$A$10:$K$500,4,FALSE)),"",VLOOKUP(A179,'[1]Z03 收入决算表(财决03表)'!$A$10:$K$500,4,FALSE))</f>
        <v/>
      </c>
      <c r="D179" s="76" t="str">
        <f>IF(ISERROR(VLOOKUP(A179,'[1]Z03 收入决算表(财决03表)'!$A$10:$K$500,5,FALSE)),"",VLOOKUP(A179,'[1]Z03 收入决算表(财决03表)'!$A$10:$K$500,5,FALSE))</f>
        <v/>
      </c>
      <c r="E179" s="76" t="str">
        <f>IF(ISERROR(VLOOKUP(A179,'[1]Z03 收入决算表(财决03表)'!$A$10:$K$500,6,FALSE)),"",VLOOKUP(A179,'[1]Z03 收入决算表(财决03表)'!$A$10:$K$500,6,FALSE))</f>
        <v/>
      </c>
      <c r="F179" s="76" t="str">
        <f>IF(ISERROR(VLOOKUP(A179,'[1]Z03 收入决算表(财决03表)'!$A$10:$K$500,7,FALSE)),"",VLOOKUP(A179,'[1]Z03 收入决算表(财决03表)'!$A$10:$K$500,7,FALSE))</f>
        <v/>
      </c>
      <c r="G179" s="76" t="str">
        <f>IF(ISERROR(VLOOKUP(A179,'[1]Z03 收入决算表(财决03表)'!$A$10:$K$500,8,FALSE)),"",VLOOKUP(A179,'[1]Z03 收入决算表(财决03表)'!$A$10:$K$500,8,FALSE))</f>
        <v/>
      </c>
      <c r="H179" s="76" t="str">
        <f>IF(ISERROR(VLOOKUP(A179,'[1]Z03 收入决算表(财决03表)'!$A$10:$K$500,9,FALSE)),"",VLOOKUP(A179,'[1]Z03 收入决算表(财决03表)'!$A$10:$K$500,9,FALSE))</f>
        <v/>
      </c>
      <c r="I179" s="76" t="str">
        <f>IF(ISERROR(VLOOKUP(A179,'[1]Z03 收入决算表(财决03表)'!$A$10:$K$500,10,FALSE)),"",VLOOKUP(A179,'[1]Z03 收入决算表(财决03表)'!$A$10:$K$500,10,FALSE))</f>
        <v/>
      </c>
      <c r="J179" s="76" t="str">
        <f>IF(ISERROR(VLOOKUP(A179,'[1]Z03 收入决算表(财决03表)'!$A$10:$K$500,11,FALSE)),"",VLOOKUP(A179,'[1]Z03 收入决算表(财决03表)'!$A$10:$K$500,11,FALSE))</f>
        <v/>
      </c>
      <c r="K179" s="71">
        <f>'[1]Z03 收入决算表(财决03表)'!A178</f>
        <v>0</v>
      </c>
      <c r="L179" s="74">
        <f>'[1]Z03 收入决算表(财决03表)'!$E178</f>
        <v>0</v>
      </c>
      <c r="M179" s="75" t="str">
        <f t="shared" si="5"/>
        <v/>
      </c>
    </row>
    <row r="180" spans="1:13" ht="22.5" customHeight="1">
      <c r="A180" s="205" t="str">
        <f t="shared" si="4"/>
        <v/>
      </c>
      <c r="B180" s="205"/>
      <c r="C180" s="192" t="str">
        <f>IF(ISERROR(VLOOKUP(A180,'[1]Z03 收入决算表(财决03表)'!$A$10:$K$500,4,FALSE)),"",VLOOKUP(A180,'[1]Z03 收入决算表(财决03表)'!$A$10:$K$500,4,FALSE))</f>
        <v/>
      </c>
      <c r="D180" s="76" t="str">
        <f>IF(ISERROR(VLOOKUP(A180,'[1]Z03 收入决算表(财决03表)'!$A$10:$K$500,5,FALSE)),"",VLOOKUP(A180,'[1]Z03 收入决算表(财决03表)'!$A$10:$K$500,5,FALSE))</f>
        <v/>
      </c>
      <c r="E180" s="76" t="str">
        <f>IF(ISERROR(VLOOKUP(A180,'[1]Z03 收入决算表(财决03表)'!$A$10:$K$500,6,FALSE)),"",VLOOKUP(A180,'[1]Z03 收入决算表(财决03表)'!$A$10:$K$500,6,FALSE))</f>
        <v/>
      </c>
      <c r="F180" s="76" t="str">
        <f>IF(ISERROR(VLOOKUP(A180,'[1]Z03 收入决算表(财决03表)'!$A$10:$K$500,7,FALSE)),"",VLOOKUP(A180,'[1]Z03 收入决算表(财决03表)'!$A$10:$K$500,7,FALSE))</f>
        <v/>
      </c>
      <c r="G180" s="76" t="str">
        <f>IF(ISERROR(VLOOKUP(A180,'[1]Z03 收入决算表(财决03表)'!$A$10:$K$500,8,FALSE)),"",VLOOKUP(A180,'[1]Z03 收入决算表(财决03表)'!$A$10:$K$500,8,FALSE))</f>
        <v/>
      </c>
      <c r="H180" s="76" t="str">
        <f>IF(ISERROR(VLOOKUP(A180,'[1]Z03 收入决算表(财决03表)'!$A$10:$K$500,9,FALSE)),"",VLOOKUP(A180,'[1]Z03 收入决算表(财决03表)'!$A$10:$K$500,9,FALSE))</f>
        <v/>
      </c>
      <c r="I180" s="76" t="str">
        <f>IF(ISERROR(VLOOKUP(A180,'[1]Z03 收入决算表(财决03表)'!$A$10:$K$500,10,FALSE)),"",VLOOKUP(A180,'[1]Z03 收入决算表(财决03表)'!$A$10:$K$500,10,FALSE))</f>
        <v/>
      </c>
      <c r="J180" s="76" t="str">
        <f>IF(ISERROR(VLOOKUP(A180,'[1]Z03 收入决算表(财决03表)'!$A$10:$K$500,11,FALSE)),"",VLOOKUP(A180,'[1]Z03 收入决算表(财决03表)'!$A$10:$K$500,11,FALSE))</f>
        <v/>
      </c>
      <c r="K180" s="71">
        <f>'[1]Z03 收入决算表(财决03表)'!A179</f>
        <v>0</v>
      </c>
      <c r="L180" s="74">
        <f>'[1]Z03 收入决算表(财决03表)'!$E179</f>
        <v>0</v>
      </c>
      <c r="M180" s="75" t="str">
        <f t="shared" si="5"/>
        <v/>
      </c>
    </row>
    <row r="181" spans="1:13" ht="22.5" customHeight="1">
      <c r="A181" s="205" t="str">
        <f t="shared" si="4"/>
        <v/>
      </c>
      <c r="B181" s="205"/>
      <c r="C181" s="192" t="str">
        <f>IF(ISERROR(VLOOKUP(A181,'[1]Z03 收入决算表(财决03表)'!$A$10:$K$500,4,FALSE)),"",VLOOKUP(A181,'[1]Z03 收入决算表(财决03表)'!$A$10:$K$500,4,FALSE))</f>
        <v/>
      </c>
      <c r="D181" s="76" t="str">
        <f>IF(ISERROR(VLOOKUP(A181,'[1]Z03 收入决算表(财决03表)'!$A$10:$K$500,5,FALSE)),"",VLOOKUP(A181,'[1]Z03 收入决算表(财决03表)'!$A$10:$K$500,5,FALSE))</f>
        <v/>
      </c>
      <c r="E181" s="76" t="str">
        <f>IF(ISERROR(VLOOKUP(A181,'[1]Z03 收入决算表(财决03表)'!$A$10:$K$500,6,FALSE)),"",VLOOKUP(A181,'[1]Z03 收入决算表(财决03表)'!$A$10:$K$500,6,FALSE))</f>
        <v/>
      </c>
      <c r="F181" s="76" t="str">
        <f>IF(ISERROR(VLOOKUP(A181,'[1]Z03 收入决算表(财决03表)'!$A$10:$K$500,7,FALSE)),"",VLOOKUP(A181,'[1]Z03 收入决算表(财决03表)'!$A$10:$K$500,7,FALSE))</f>
        <v/>
      </c>
      <c r="G181" s="76" t="str">
        <f>IF(ISERROR(VLOOKUP(A181,'[1]Z03 收入决算表(财决03表)'!$A$10:$K$500,8,FALSE)),"",VLOOKUP(A181,'[1]Z03 收入决算表(财决03表)'!$A$10:$K$500,8,FALSE))</f>
        <v/>
      </c>
      <c r="H181" s="76" t="str">
        <f>IF(ISERROR(VLOOKUP(A181,'[1]Z03 收入决算表(财决03表)'!$A$10:$K$500,9,FALSE)),"",VLOOKUP(A181,'[1]Z03 收入决算表(财决03表)'!$A$10:$K$500,9,FALSE))</f>
        <v/>
      </c>
      <c r="I181" s="76" t="str">
        <f>IF(ISERROR(VLOOKUP(A181,'[1]Z03 收入决算表(财决03表)'!$A$10:$K$500,10,FALSE)),"",VLOOKUP(A181,'[1]Z03 收入决算表(财决03表)'!$A$10:$K$500,10,FALSE))</f>
        <v/>
      </c>
      <c r="J181" s="76" t="str">
        <f>IF(ISERROR(VLOOKUP(A181,'[1]Z03 收入决算表(财决03表)'!$A$10:$K$500,11,FALSE)),"",VLOOKUP(A181,'[1]Z03 收入决算表(财决03表)'!$A$10:$K$500,11,FALSE))</f>
        <v/>
      </c>
      <c r="K181" s="71">
        <f>'[1]Z03 收入决算表(财决03表)'!A180</f>
        <v>0</v>
      </c>
      <c r="L181" s="74">
        <f>'[1]Z03 收入决算表(财决03表)'!$E180</f>
        <v>0</v>
      </c>
      <c r="M181" s="75" t="str">
        <f t="shared" si="5"/>
        <v/>
      </c>
    </row>
    <row r="182" spans="1:13" ht="22.5" customHeight="1">
      <c r="A182" s="205" t="str">
        <f t="shared" si="4"/>
        <v/>
      </c>
      <c r="B182" s="205"/>
      <c r="C182" s="192" t="str">
        <f>IF(ISERROR(VLOOKUP(A182,'[1]Z03 收入决算表(财决03表)'!$A$10:$K$500,4,FALSE)),"",VLOOKUP(A182,'[1]Z03 收入决算表(财决03表)'!$A$10:$K$500,4,FALSE))</f>
        <v/>
      </c>
      <c r="D182" s="76" t="str">
        <f>IF(ISERROR(VLOOKUP(A182,'[1]Z03 收入决算表(财决03表)'!$A$10:$K$500,5,FALSE)),"",VLOOKUP(A182,'[1]Z03 收入决算表(财决03表)'!$A$10:$K$500,5,FALSE))</f>
        <v/>
      </c>
      <c r="E182" s="76" t="str">
        <f>IF(ISERROR(VLOOKUP(A182,'[1]Z03 收入决算表(财决03表)'!$A$10:$K$500,6,FALSE)),"",VLOOKUP(A182,'[1]Z03 收入决算表(财决03表)'!$A$10:$K$500,6,FALSE))</f>
        <v/>
      </c>
      <c r="F182" s="76" t="str">
        <f>IF(ISERROR(VLOOKUP(A182,'[1]Z03 收入决算表(财决03表)'!$A$10:$K$500,7,FALSE)),"",VLOOKUP(A182,'[1]Z03 收入决算表(财决03表)'!$A$10:$K$500,7,FALSE))</f>
        <v/>
      </c>
      <c r="G182" s="76" t="str">
        <f>IF(ISERROR(VLOOKUP(A182,'[1]Z03 收入决算表(财决03表)'!$A$10:$K$500,8,FALSE)),"",VLOOKUP(A182,'[1]Z03 收入决算表(财决03表)'!$A$10:$K$500,8,FALSE))</f>
        <v/>
      </c>
      <c r="H182" s="76" t="str">
        <f>IF(ISERROR(VLOOKUP(A182,'[1]Z03 收入决算表(财决03表)'!$A$10:$K$500,9,FALSE)),"",VLOOKUP(A182,'[1]Z03 收入决算表(财决03表)'!$A$10:$K$500,9,FALSE))</f>
        <v/>
      </c>
      <c r="I182" s="76" t="str">
        <f>IF(ISERROR(VLOOKUP(A182,'[1]Z03 收入决算表(财决03表)'!$A$10:$K$500,10,FALSE)),"",VLOOKUP(A182,'[1]Z03 收入决算表(财决03表)'!$A$10:$K$500,10,FALSE))</f>
        <v/>
      </c>
      <c r="J182" s="76" t="str">
        <f>IF(ISERROR(VLOOKUP(A182,'[1]Z03 收入决算表(财决03表)'!$A$10:$K$500,11,FALSE)),"",VLOOKUP(A182,'[1]Z03 收入决算表(财决03表)'!$A$10:$K$500,11,FALSE))</f>
        <v/>
      </c>
      <c r="K182" s="71">
        <f>'[1]Z03 收入决算表(财决03表)'!A181</f>
        <v>0</v>
      </c>
      <c r="L182" s="74">
        <f>'[1]Z03 收入决算表(财决03表)'!$E181</f>
        <v>0</v>
      </c>
      <c r="M182" s="75" t="str">
        <f t="shared" si="5"/>
        <v/>
      </c>
    </row>
    <row r="183" spans="1:13" ht="22.5" customHeight="1">
      <c r="A183" s="205" t="str">
        <f t="shared" si="4"/>
        <v/>
      </c>
      <c r="B183" s="205"/>
      <c r="C183" s="192" t="str">
        <f>IF(ISERROR(VLOOKUP(A183,'[1]Z03 收入决算表(财决03表)'!$A$10:$K$500,4,FALSE)),"",VLOOKUP(A183,'[1]Z03 收入决算表(财决03表)'!$A$10:$K$500,4,FALSE))</f>
        <v/>
      </c>
      <c r="D183" s="76" t="str">
        <f>IF(ISERROR(VLOOKUP(A183,'[1]Z03 收入决算表(财决03表)'!$A$10:$K$500,5,FALSE)),"",VLOOKUP(A183,'[1]Z03 收入决算表(财决03表)'!$A$10:$K$500,5,FALSE))</f>
        <v/>
      </c>
      <c r="E183" s="76" t="str">
        <f>IF(ISERROR(VLOOKUP(A183,'[1]Z03 收入决算表(财决03表)'!$A$10:$K$500,6,FALSE)),"",VLOOKUP(A183,'[1]Z03 收入决算表(财决03表)'!$A$10:$K$500,6,FALSE))</f>
        <v/>
      </c>
      <c r="F183" s="76" t="str">
        <f>IF(ISERROR(VLOOKUP(A183,'[1]Z03 收入决算表(财决03表)'!$A$10:$K$500,7,FALSE)),"",VLOOKUP(A183,'[1]Z03 收入决算表(财决03表)'!$A$10:$K$500,7,FALSE))</f>
        <v/>
      </c>
      <c r="G183" s="76" t="str">
        <f>IF(ISERROR(VLOOKUP(A183,'[1]Z03 收入决算表(财决03表)'!$A$10:$K$500,8,FALSE)),"",VLOOKUP(A183,'[1]Z03 收入决算表(财决03表)'!$A$10:$K$500,8,FALSE))</f>
        <v/>
      </c>
      <c r="H183" s="76" t="str">
        <f>IF(ISERROR(VLOOKUP(A183,'[1]Z03 收入决算表(财决03表)'!$A$10:$K$500,9,FALSE)),"",VLOOKUP(A183,'[1]Z03 收入决算表(财决03表)'!$A$10:$K$500,9,FALSE))</f>
        <v/>
      </c>
      <c r="I183" s="76" t="str">
        <f>IF(ISERROR(VLOOKUP(A183,'[1]Z03 收入决算表(财决03表)'!$A$10:$K$500,10,FALSE)),"",VLOOKUP(A183,'[1]Z03 收入决算表(财决03表)'!$A$10:$K$500,10,FALSE))</f>
        <v/>
      </c>
      <c r="J183" s="76" t="str">
        <f>IF(ISERROR(VLOOKUP(A183,'[1]Z03 收入决算表(财决03表)'!$A$10:$K$500,11,FALSE)),"",VLOOKUP(A183,'[1]Z03 收入决算表(财决03表)'!$A$10:$K$500,11,FALSE))</f>
        <v/>
      </c>
      <c r="K183" s="71">
        <f>'[1]Z03 收入决算表(财决03表)'!A182</f>
        <v>0</v>
      </c>
      <c r="L183" s="74">
        <f>'[1]Z03 收入决算表(财决03表)'!$E182</f>
        <v>0</v>
      </c>
      <c r="M183" s="75" t="str">
        <f t="shared" si="5"/>
        <v/>
      </c>
    </row>
    <row r="184" spans="1:13" ht="22.5" customHeight="1">
      <c r="A184" s="205" t="str">
        <f t="shared" si="4"/>
        <v/>
      </c>
      <c r="B184" s="205"/>
      <c r="C184" s="192" t="str">
        <f>IF(ISERROR(VLOOKUP(A184,'[1]Z03 收入决算表(财决03表)'!$A$10:$K$500,4,FALSE)),"",VLOOKUP(A184,'[1]Z03 收入决算表(财决03表)'!$A$10:$K$500,4,FALSE))</f>
        <v/>
      </c>
      <c r="D184" s="76" t="str">
        <f>IF(ISERROR(VLOOKUP(A184,'[1]Z03 收入决算表(财决03表)'!$A$10:$K$500,5,FALSE)),"",VLOOKUP(A184,'[1]Z03 收入决算表(财决03表)'!$A$10:$K$500,5,FALSE))</f>
        <v/>
      </c>
      <c r="E184" s="76" t="str">
        <f>IF(ISERROR(VLOOKUP(A184,'[1]Z03 收入决算表(财决03表)'!$A$10:$K$500,6,FALSE)),"",VLOOKUP(A184,'[1]Z03 收入决算表(财决03表)'!$A$10:$K$500,6,FALSE))</f>
        <v/>
      </c>
      <c r="F184" s="76" t="str">
        <f>IF(ISERROR(VLOOKUP(A184,'[1]Z03 收入决算表(财决03表)'!$A$10:$K$500,7,FALSE)),"",VLOOKUP(A184,'[1]Z03 收入决算表(财决03表)'!$A$10:$K$500,7,FALSE))</f>
        <v/>
      </c>
      <c r="G184" s="76" t="str">
        <f>IF(ISERROR(VLOOKUP(A184,'[1]Z03 收入决算表(财决03表)'!$A$10:$K$500,8,FALSE)),"",VLOOKUP(A184,'[1]Z03 收入决算表(财决03表)'!$A$10:$K$500,8,FALSE))</f>
        <v/>
      </c>
      <c r="H184" s="76" t="str">
        <f>IF(ISERROR(VLOOKUP(A184,'[1]Z03 收入决算表(财决03表)'!$A$10:$K$500,9,FALSE)),"",VLOOKUP(A184,'[1]Z03 收入决算表(财决03表)'!$A$10:$K$500,9,FALSE))</f>
        <v/>
      </c>
      <c r="I184" s="76" t="str">
        <f>IF(ISERROR(VLOOKUP(A184,'[1]Z03 收入决算表(财决03表)'!$A$10:$K$500,10,FALSE)),"",VLOOKUP(A184,'[1]Z03 收入决算表(财决03表)'!$A$10:$K$500,10,FALSE))</f>
        <v/>
      </c>
      <c r="J184" s="76" t="str">
        <f>IF(ISERROR(VLOOKUP(A184,'[1]Z03 收入决算表(财决03表)'!$A$10:$K$500,11,FALSE)),"",VLOOKUP(A184,'[1]Z03 收入决算表(财决03表)'!$A$10:$K$500,11,FALSE))</f>
        <v/>
      </c>
      <c r="K184" s="71">
        <f>'[1]Z03 收入决算表(财决03表)'!A183</f>
        <v>0</v>
      </c>
      <c r="L184" s="74">
        <f>'[1]Z03 收入决算表(财决03表)'!$E183</f>
        <v>0</v>
      </c>
      <c r="M184" s="75" t="str">
        <f t="shared" si="5"/>
        <v/>
      </c>
    </row>
    <row r="185" spans="1:13" ht="22.5" customHeight="1">
      <c r="A185" s="205" t="str">
        <f t="shared" si="4"/>
        <v/>
      </c>
      <c r="B185" s="205"/>
      <c r="C185" s="192" t="str">
        <f>IF(ISERROR(VLOOKUP(A185,'[1]Z03 收入决算表(财决03表)'!$A$10:$K$500,4,FALSE)),"",VLOOKUP(A185,'[1]Z03 收入决算表(财决03表)'!$A$10:$K$500,4,FALSE))</f>
        <v/>
      </c>
      <c r="D185" s="76" t="str">
        <f>IF(ISERROR(VLOOKUP(A185,'[1]Z03 收入决算表(财决03表)'!$A$10:$K$500,5,FALSE)),"",VLOOKUP(A185,'[1]Z03 收入决算表(财决03表)'!$A$10:$K$500,5,FALSE))</f>
        <v/>
      </c>
      <c r="E185" s="76" t="str">
        <f>IF(ISERROR(VLOOKUP(A185,'[1]Z03 收入决算表(财决03表)'!$A$10:$K$500,6,FALSE)),"",VLOOKUP(A185,'[1]Z03 收入决算表(财决03表)'!$A$10:$K$500,6,FALSE))</f>
        <v/>
      </c>
      <c r="F185" s="76" t="str">
        <f>IF(ISERROR(VLOOKUP(A185,'[1]Z03 收入决算表(财决03表)'!$A$10:$K$500,7,FALSE)),"",VLOOKUP(A185,'[1]Z03 收入决算表(财决03表)'!$A$10:$K$500,7,FALSE))</f>
        <v/>
      </c>
      <c r="G185" s="76" t="str">
        <f>IF(ISERROR(VLOOKUP(A185,'[1]Z03 收入决算表(财决03表)'!$A$10:$K$500,8,FALSE)),"",VLOOKUP(A185,'[1]Z03 收入决算表(财决03表)'!$A$10:$K$500,8,FALSE))</f>
        <v/>
      </c>
      <c r="H185" s="76" t="str">
        <f>IF(ISERROR(VLOOKUP(A185,'[1]Z03 收入决算表(财决03表)'!$A$10:$K$500,9,FALSE)),"",VLOOKUP(A185,'[1]Z03 收入决算表(财决03表)'!$A$10:$K$500,9,FALSE))</f>
        <v/>
      </c>
      <c r="I185" s="76" t="str">
        <f>IF(ISERROR(VLOOKUP(A185,'[1]Z03 收入决算表(财决03表)'!$A$10:$K$500,10,FALSE)),"",VLOOKUP(A185,'[1]Z03 收入决算表(财决03表)'!$A$10:$K$500,10,FALSE))</f>
        <v/>
      </c>
      <c r="J185" s="76" t="str">
        <f>IF(ISERROR(VLOOKUP(A185,'[1]Z03 收入决算表(财决03表)'!$A$10:$K$500,11,FALSE)),"",VLOOKUP(A185,'[1]Z03 收入决算表(财决03表)'!$A$10:$K$500,11,FALSE))</f>
        <v/>
      </c>
      <c r="K185" s="71">
        <f>'[1]Z03 收入决算表(财决03表)'!A184</f>
        <v>0</v>
      </c>
      <c r="L185" s="74">
        <f>'[1]Z03 收入决算表(财决03表)'!$E184</f>
        <v>0</v>
      </c>
      <c r="M185" s="75" t="str">
        <f t="shared" si="5"/>
        <v/>
      </c>
    </row>
    <row r="186" spans="1:13" ht="22.5" customHeight="1">
      <c r="A186" s="205" t="str">
        <f t="shared" si="4"/>
        <v/>
      </c>
      <c r="B186" s="205"/>
      <c r="C186" s="192" t="str">
        <f>IF(ISERROR(VLOOKUP(A186,'[1]Z03 收入决算表(财决03表)'!$A$10:$K$500,4,FALSE)),"",VLOOKUP(A186,'[1]Z03 收入决算表(财决03表)'!$A$10:$K$500,4,FALSE))</f>
        <v/>
      </c>
      <c r="D186" s="76" t="str">
        <f>IF(ISERROR(VLOOKUP(A186,'[1]Z03 收入决算表(财决03表)'!$A$10:$K$500,5,FALSE)),"",VLOOKUP(A186,'[1]Z03 收入决算表(财决03表)'!$A$10:$K$500,5,FALSE))</f>
        <v/>
      </c>
      <c r="E186" s="76" t="str">
        <f>IF(ISERROR(VLOOKUP(A186,'[1]Z03 收入决算表(财决03表)'!$A$10:$K$500,6,FALSE)),"",VLOOKUP(A186,'[1]Z03 收入决算表(财决03表)'!$A$10:$K$500,6,FALSE))</f>
        <v/>
      </c>
      <c r="F186" s="76" t="str">
        <f>IF(ISERROR(VLOOKUP(A186,'[1]Z03 收入决算表(财决03表)'!$A$10:$K$500,7,FALSE)),"",VLOOKUP(A186,'[1]Z03 收入决算表(财决03表)'!$A$10:$K$500,7,FALSE))</f>
        <v/>
      </c>
      <c r="G186" s="76" t="str">
        <f>IF(ISERROR(VLOOKUP(A186,'[1]Z03 收入决算表(财决03表)'!$A$10:$K$500,8,FALSE)),"",VLOOKUP(A186,'[1]Z03 收入决算表(财决03表)'!$A$10:$K$500,8,FALSE))</f>
        <v/>
      </c>
      <c r="H186" s="76" t="str">
        <f>IF(ISERROR(VLOOKUP(A186,'[1]Z03 收入决算表(财决03表)'!$A$10:$K$500,9,FALSE)),"",VLOOKUP(A186,'[1]Z03 收入决算表(财决03表)'!$A$10:$K$500,9,FALSE))</f>
        <v/>
      </c>
      <c r="I186" s="76" t="str">
        <f>IF(ISERROR(VLOOKUP(A186,'[1]Z03 收入决算表(财决03表)'!$A$10:$K$500,10,FALSE)),"",VLOOKUP(A186,'[1]Z03 收入决算表(财决03表)'!$A$10:$K$500,10,FALSE))</f>
        <v/>
      </c>
      <c r="J186" s="76" t="str">
        <f>IF(ISERROR(VLOOKUP(A186,'[1]Z03 收入决算表(财决03表)'!$A$10:$K$500,11,FALSE)),"",VLOOKUP(A186,'[1]Z03 收入决算表(财决03表)'!$A$10:$K$500,11,FALSE))</f>
        <v/>
      </c>
      <c r="K186" s="71">
        <f>'[1]Z03 收入决算表(财决03表)'!A185</f>
        <v>0</v>
      </c>
      <c r="L186" s="74">
        <f>'[1]Z03 收入决算表(财决03表)'!$E185</f>
        <v>0</v>
      </c>
      <c r="M186" s="75" t="str">
        <f t="shared" si="5"/>
        <v/>
      </c>
    </row>
    <row r="187" spans="1:13" ht="22.5" customHeight="1">
      <c r="A187" s="205" t="str">
        <f t="shared" si="4"/>
        <v/>
      </c>
      <c r="B187" s="205"/>
      <c r="C187" s="192" t="str">
        <f>IF(ISERROR(VLOOKUP(A187,'[1]Z03 收入决算表(财决03表)'!$A$10:$K$500,4,FALSE)),"",VLOOKUP(A187,'[1]Z03 收入决算表(财决03表)'!$A$10:$K$500,4,FALSE))</f>
        <v/>
      </c>
      <c r="D187" s="76" t="str">
        <f>IF(ISERROR(VLOOKUP(A187,'[1]Z03 收入决算表(财决03表)'!$A$10:$K$500,5,FALSE)),"",VLOOKUP(A187,'[1]Z03 收入决算表(财决03表)'!$A$10:$K$500,5,FALSE))</f>
        <v/>
      </c>
      <c r="E187" s="76" t="str">
        <f>IF(ISERROR(VLOOKUP(A187,'[1]Z03 收入决算表(财决03表)'!$A$10:$K$500,6,FALSE)),"",VLOOKUP(A187,'[1]Z03 收入决算表(财决03表)'!$A$10:$K$500,6,FALSE))</f>
        <v/>
      </c>
      <c r="F187" s="76" t="str">
        <f>IF(ISERROR(VLOOKUP(A187,'[1]Z03 收入决算表(财决03表)'!$A$10:$K$500,7,FALSE)),"",VLOOKUP(A187,'[1]Z03 收入决算表(财决03表)'!$A$10:$K$500,7,FALSE))</f>
        <v/>
      </c>
      <c r="G187" s="76" t="str">
        <f>IF(ISERROR(VLOOKUP(A187,'[1]Z03 收入决算表(财决03表)'!$A$10:$K$500,8,FALSE)),"",VLOOKUP(A187,'[1]Z03 收入决算表(财决03表)'!$A$10:$K$500,8,FALSE))</f>
        <v/>
      </c>
      <c r="H187" s="76" t="str">
        <f>IF(ISERROR(VLOOKUP(A187,'[1]Z03 收入决算表(财决03表)'!$A$10:$K$500,9,FALSE)),"",VLOOKUP(A187,'[1]Z03 收入决算表(财决03表)'!$A$10:$K$500,9,FALSE))</f>
        <v/>
      </c>
      <c r="I187" s="76" t="str">
        <f>IF(ISERROR(VLOOKUP(A187,'[1]Z03 收入决算表(财决03表)'!$A$10:$K$500,10,FALSE)),"",VLOOKUP(A187,'[1]Z03 收入决算表(财决03表)'!$A$10:$K$500,10,FALSE))</f>
        <v/>
      </c>
      <c r="J187" s="76" t="str">
        <f>IF(ISERROR(VLOOKUP(A187,'[1]Z03 收入决算表(财决03表)'!$A$10:$K$500,11,FALSE)),"",VLOOKUP(A187,'[1]Z03 收入决算表(财决03表)'!$A$10:$K$500,11,FALSE))</f>
        <v/>
      </c>
      <c r="K187" s="71">
        <f>'[1]Z03 收入决算表(财决03表)'!A186</f>
        <v>0</v>
      </c>
      <c r="L187" s="74">
        <f>'[1]Z03 收入决算表(财决03表)'!$E186</f>
        <v>0</v>
      </c>
      <c r="M187" s="75" t="str">
        <f t="shared" si="5"/>
        <v/>
      </c>
    </row>
    <row r="188" spans="1:13" ht="22.5" customHeight="1">
      <c r="A188" s="205" t="str">
        <f t="shared" si="4"/>
        <v/>
      </c>
      <c r="B188" s="205"/>
      <c r="C188" s="192" t="str">
        <f>IF(ISERROR(VLOOKUP(A188,'[1]Z03 收入决算表(财决03表)'!$A$10:$K$500,4,FALSE)),"",VLOOKUP(A188,'[1]Z03 收入决算表(财决03表)'!$A$10:$K$500,4,FALSE))</f>
        <v/>
      </c>
      <c r="D188" s="76" t="str">
        <f>IF(ISERROR(VLOOKUP(A188,'[1]Z03 收入决算表(财决03表)'!$A$10:$K$500,5,FALSE)),"",VLOOKUP(A188,'[1]Z03 收入决算表(财决03表)'!$A$10:$K$500,5,FALSE))</f>
        <v/>
      </c>
      <c r="E188" s="76" t="str">
        <f>IF(ISERROR(VLOOKUP(A188,'[1]Z03 收入决算表(财决03表)'!$A$10:$K$500,6,FALSE)),"",VLOOKUP(A188,'[1]Z03 收入决算表(财决03表)'!$A$10:$K$500,6,FALSE))</f>
        <v/>
      </c>
      <c r="F188" s="76" t="str">
        <f>IF(ISERROR(VLOOKUP(A188,'[1]Z03 收入决算表(财决03表)'!$A$10:$K$500,7,FALSE)),"",VLOOKUP(A188,'[1]Z03 收入决算表(财决03表)'!$A$10:$K$500,7,FALSE))</f>
        <v/>
      </c>
      <c r="G188" s="76" t="str">
        <f>IF(ISERROR(VLOOKUP(A188,'[1]Z03 收入决算表(财决03表)'!$A$10:$K$500,8,FALSE)),"",VLOOKUP(A188,'[1]Z03 收入决算表(财决03表)'!$A$10:$K$500,8,FALSE))</f>
        <v/>
      </c>
      <c r="H188" s="76" t="str">
        <f>IF(ISERROR(VLOOKUP(A188,'[1]Z03 收入决算表(财决03表)'!$A$10:$K$500,9,FALSE)),"",VLOOKUP(A188,'[1]Z03 收入决算表(财决03表)'!$A$10:$K$500,9,FALSE))</f>
        <v/>
      </c>
      <c r="I188" s="76" t="str">
        <f>IF(ISERROR(VLOOKUP(A188,'[1]Z03 收入决算表(财决03表)'!$A$10:$K$500,10,FALSE)),"",VLOOKUP(A188,'[1]Z03 收入决算表(财决03表)'!$A$10:$K$500,10,FALSE))</f>
        <v/>
      </c>
      <c r="J188" s="76" t="str">
        <f>IF(ISERROR(VLOOKUP(A188,'[1]Z03 收入决算表(财决03表)'!$A$10:$K$500,11,FALSE)),"",VLOOKUP(A188,'[1]Z03 收入决算表(财决03表)'!$A$10:$K$500,11,FALSE))</f>
        <v/>
      </c>
      <c r="K188" s="71">
        <f>'[1]Z03 收入决算表(财决03表)'!A187</f>
        <v>0</v>
      </c>
      <c r="L188" s="74">
        <f>'[1]Z03 收入决算表(财决03表)'!$E187</f>
        <v>0</v>
      </c>
      <c r="M188" s="75" t="str">
        <f t="shared" si="5"/>
        <v/>
      </c>
    </row>
    <row r="189" spans="1:13" ht="22.5" customHeight="1">
      <c r="A189" s="205" t="str">
        <f t="shared" si="4"/>
        <v/>
      </c>
      <c r="B189" s="205"/>
      <c r="C189" s="192" t="str">
        <f>IF(ISERROR(VLOOKUP(A189,'[1]Z03 收入决算表(财决03表)'!$A$10:$K$500,4,FALSE)),"",VLOOKUP(A189,'[1]Z03 收入决算表(财决03表)'!$A$10:$K$500,4,FALSE))</f>
        <v/>
      </c>
      <c r="D189" s="76" t="str">
        <f>IF(ISERROR(VLOOKUP(A189,'[1]Z03 收入决算表(财决03表)'!$A$10:$K$500,5,FALSE)),"",VLOOKUP(A189,'[1]Z03 收入决算表(财决03表)'!$A$10:$K$500,5,FALSE))</f>
        <v/>
      </c>
      <c r="E189" s="76" t="str">
        <f>IF(ISERROR(VLOOKUP(A189,'[1]Z03 收入决算表(财决03表)'!$A$10:$K$500,6,FALSE)),"",VLOOKUP(A189,'[1]Z03 收入决算表(财决03表)'!$A$10:$K$500,6,FALSE))</f>
        <v/>
      </c>
      <c r="F189" s="76" t="str">
        <f>IF(ISERROR(VLOOKUP(A189,'[1]Z03 收入决算表(财决03表)'!$A$10:$K$500,7,FALSE)),"",VLOOKUP(A189,'[1]Z03 收入决算表(财决03表)'!$A$10:$K$500,7,FALSE))</f>
        <v/>
      </c>
      <c r="G189" s="76" t="str">
        <f>IF(ISERROR(VLOOKUP(A189,'[1]Z03 收入决算表(财决03表)'!$A$10:$K$500,8,FALSE)),"",VLOOKUP(A189,'[1]Z03 收入决算表(财决03表)'!$A$10:$K$500,8,FALSE))</f>
        <v/>
      </c>
      <c r="H189" s="76" t="str">
        <f>IF(ISERROR(VLOOKUP(A189,'[1]Z03 收入决算表(财决03表)'!$A$10:$K$500,9,FALSE)),"",VLOOKUP(A189,'[1]Z03 收入决算表(财决03表)'!$A$10:$K$500,9,FALSE))</f>
        <v/>
      </c>
      <c r="I189" s="76" t="str">
        <f>IF(ISERROR(VLOOKUP(A189,'[1]Z03 收入决算表(财决03表)'!$A$10:$K$500,10,FALSE)),"",VLOOKUP(A189,'[1]Z03 收入决算表(财决03表)'!$A$10:$K$500,10,FALSE))</f>
        <v/>
      </c>
      <c r="J189" s="76" t="str">
        <f>IF(ISERROR(VLOOKUP(A189,'[1]Z03 收入决算表(财决03表)'!$A$10:$K$500,11,FALSE)),"",VLOOKUP(A189,'[1]Z03 收入决算表(财决03表)'!$A$10:$K$500,11,FALSE))</f>
        <v/>
      </c>
      <c r="K189" s="71">
        <f>'[1]Z03 收入决算表(财决03表)'!A188</f>
        <v>0</v>
      </c>
      <c r="L189" s="74">
        <f>'[1]Z03 收入决算表(财决03表)'!$E188</f>
        <v>0</v>
      </c>
      <c r="M189" s="75" t="str">
        <f t="shared" si="5"/>
        <v/>
      </c>
    </row>
    <row r="190" spans="1:13" ht="22.5" customHeight="1">
      <c r="A190" s="205" t="str">
        <f t="shared" si="4"/>
        <v/>
      </c>
      <c r="B190" s="205"/>
      <c r="C190" s="192" t="str">
        <f>IF(ISERROR(VLOOKUP(A190,'[1]Z03 收入决算表(财决03表)'!$A$10:$K$500,4,FALSE)),"",VLOOKUP(A190,'[1]Z03 收入决算表(财决03表)'!$A$10:$K$500,4,FALSE))</f>
        <v/>
      </c>
      <c r="D190" s="76" t="str">
        <f>IF(ISERROR(VLOOKUP(A190,'[1]Z03 收入决算表(财决03表)'!$A$10:$K$500,5,FALSE)),"",VLOOKUP(A190,'[1]Z03 收入决算表(财决03表)'!$A$10:$K$500,5,FALSE))</f>
        <v/>
      </c>
      <c r="E190" s="76" t="str">
        <f>IF(ISERROR(VLOOKUP(A190,'[1]Z03 收入决算表(财决03表)'!$A$10:$K$500,6,FALSE)),"",VLOOKUP(A190,'[1]Z03 收入决算表(财决03表)'!$A$10:$K$500,6,FALSE))</f>
        <v/>
      </c>
      <c r="F190" s="76" t="str">
        <f>IF(ISERROR(VLOOKUP(A190,'[1]Z03 收入决算表(财决03表)'!$A$10:$K$500,7,FALSE)),"",VLOOKUP(A190,'[1]Z03 收入决算表(财决03表)'!$A$10:$K$500,7,FALSE))</f>
        <v/>
      </c>
      <c r="G190" s="76" t="str">
        <f>IF(ISERROR(VLOOKUP(A190,'[1]Z03 收入决算表(财决03表)'!$A$10:$K$500,8,FALSE)),"",VLOOKUP(A190,'[1]Z03 收入决算表(财决03表)'!$A$10:$K$500,8,FALSE))</f>
        <v/>
      </c>
      <c r="H190" s="76" t="str">
        <f>IF(ISERROR(VLOOKUP(A190,'[1]Z03 收入决算表(财决03表)'!$A$10:$K$500,9,FALSE)),"",VLOOKUP(A190,'[1]Z03 收入决算表(财决03表)'!$A$10:$K$500,9,FALSE))</f>
        <v/>
      </c>
      <c r="I190" s="76" t="str">
        <f>IF(ISERROR(VLOOKUP(A190,'[1]Z03 收入决算表(财决03表)'!$A$10:$K$500,10,FALSE)),"",VLOOKUP(A190,'[1]Z03 收入决算表(财决03表)'!$A$10:$K$500,10,FALSE))</f>
        <v/>
      </c>
      <c r="J190" s="76" t="str">
        <f>IF(ISERROR(VLOOKUP(A190,'[1]Z03 收入决算表(财决03表)'!$A$10:$K$500,11,FALSE)),"",VLOOKUP(A190,'[1]Z03 收入决算表(财决03表)'!$A$10:$K$500,11,FALSE))</f>
        <v/>
      </c>
      <c r="K190" s="71">
        <f>'[1]Z03 收入决算表(财决03表)'!A189</f>
        <v>0</v>
      </c>
      <c r="L190" s="74">
        <f>'[1]Z03 收入决算表(财决03表)'!$E189</f>
        <v>0</v>
      </c>
      <c r="M190" s="75" t="str">
        <f t="shared" si="5"/>
        <v/>
      </c>
    </row>
    <row r="191" spans="1:13" ht="22.5" customHeight="1">
      <c r="A191" s="205" t="str">
        <f t="shared" si="4"/>
        <v/>
      </c>
      <c r="B191" s="205"/>
      <c r="C191" s="192" t="str">
        <f>IF(ISERROR(VLOOKUP(A191,'[1]Z03 收入决算表(财决03表)'!$A$10:$K$500,4,FALSE)),"",VLOOKUP(A191,'[1]Z03 收入决算表(财决03表)'!$A$10:$K$500,4,FALSE))</f>
        <v/>
      </c>
      <c r="D191" s="76" t="str">
        <f>IF(ISERROR(VLOOKUP(A191,'[1]Z03 收入决算表(财决03表)'!$A$10:$K$500,5,FALSE)),"",VLOOKUP(A191,'[1]Z03 收入决算表(财决03表)'!$A$10:$K$500,5,FALSE))</f>
        <v/>
      </c>
      <c r="E191" s="76" t="str">
        <f>IF(ISERROR(VLOOKUP(A191,'[1]Z03 收入决算表(财决03表)'!$A$10:$K$500,6,FALSE)),"",VLOOKUP(A191,'[1]Z03 收入决算表(财决03表)'!$A$10:$K$500,6,FALSE))</f>
        <v/>
      </c>
      <c r="F191" s="76" t="str">
        <f>IF(ISERROR(VLOOKUP(A191,'[1]Z03 收入决算表(财决03表)'!$A$10:$K$500,7,FALSE)),"",VLOOKUP(A191,'[1]Z03 收入决算表(财决03表)'!$A$10:$K$500,7,FALSE))</f>
        <v/>
      </c>
      <c r="G191" s="76" t="str">
        <f>IF(ISERROR(VLOOKUP(A191,'[1]Z03 收入决算表(财决03表)'!$A$10:$K$500,8,FALSE)),"",VLOOKUP(A191,'[1]Z03 收入决算表(财决03表)'!$A$10:$K$500,8,FALSE))</f>
        <v/>
      </c>
      <c r="H191" s="76" t="str">
        <f>IF(ISERROR(VLOOKUP(A191,'[1]Z03 收入决算表(财决03表)'!$A$10:$K$500,9,FALSE)),"",VLOOKUP(A191,'[1]Z03 收入决算表(财决03表)'!$A$10:$K$500,9,FALSE))</f>
        <v/>
      </c>
      <c r="I191" s="76" t="str">
        <f>IF(ISERROR(VLOOKUP(A191,'[1]Z03 收入决算表(财决03表)'!$A$10:$K$500,10,FALSE)),"",VLOOKUP(A191,'[1]Z03 收入决算表(财决03表)'!$A$10:$K$500,10,FALSE))</f>
        <v/>
      </c>
      <c r="J191" s="76" t="str">
        <f>IF(ISERROR(VLOOKUP(A191,'[1]Z03 收入决算表(财决03表)'!$A$10:$K$500,11,FALSE)),"",VLOOKUP(A191,'[1]Z03 收入决算表(财决03表)'!$A$10:$K$500,11,FALSE))</f>
        <v/>
      </c>
      <c r="K191" s="71">
        <f>'[1]Z03 收入决算表(财决03表)'!A190</f>
        <v>0</v>
      </c>
      <c r="L191" s="74">
        <f>'[1]Z03 收入决算表(财决03表)'!$E190</f>
        <v>0</v>
      </c>
      <c r="M191" s="75" t="str">
        <f t="shared" si="5"/>
        <v/>
      </c>
    </row>
    <row r="192" spans="1:13" ht="22.5" customHeight="1">
      <c r="A192" s="205" t="str">
        <f t="shared" si="4"/>
        <v/>
      </c>
      <c r="B192" s="205"/>
      <c r="C192" s="192" t="str">
        <f>IF(ISERROR(VLOOKUP(A192,'[1]Z03 收入决算表(财决03表)'!$A$10:$K$500,4,FALSE)),"",VLOOKUP(A192,'[1]Z03 收入决算表(财决03表)'!$A$10:$K$500,4,FALSE))</f>
        <v/>
      </c>
      <c r="D192" s="76" t="str">
        <f>IF(ISERROR(VLOOKUP(A192,'[1]Z03 收入决算表(财决03表)'!$A$10:$K$500,5,FALSE)),"",VLOOKUP(A192,'[1]Z03 收入决算表(财决03表)'!$A$10:$K$500,5,FALSE))</f>
        <v/>
      </c>
      <c r="E192" s="76" t="str">
        <f>IF(ISERROR(VLOOKUP(A192,'[1]Z03 收入决算表(财决03表)'!$A$10:$K$500,6,FALSE)),"",VLOOKUP(A192,'[1]Z03 收入决算表(财决03表)'!$A$10:$K$500,6,FALSE))</f>
        <v/>
      </c>
      <c r="F192" s="76" t="str">
        <f>IF(ISERROR(VLOOKUP(A192,'[1]Z03 收入决算表(财决03表)'!$A$10:$K$500,7,FALSE)),"",VLOOKUP(A192,'[1]Z03 收入决算表(财决03表)'!$A$10:$K$500,7,FALSE))</f>
        <v/>
      </c>
      <c r="G192" s="76" t="str">
        <f>IF(ISERROR(VLOOKUP(A192,'[1]Z03 收入决算表(财决03表)'!$A$10:$K$500,8,FALSE)),"",VLOOKUP(A192,'[1]Z03 收入决算表(财决03表)'!$A$10:$K$500,8,FALSE))</f>
        <v/>
      </c>
      <c r="H192" s="76" t="str">
        <f>IF(ISERROR(VLOOKUP(A192,'[1]Z03 收入决算表(财决03表)'!$A$10:$K$500,9,FALSE)),"",VLOOKUP(A192,'[1]Z03 收入决算表(财决03表)'!$A$10:$K$500,9,FALSE))</f>
        <v/>
      </c>
      <c r="I192" s="76" t="str">
        <f>IF(ISERROR(VLOOKUP(A192,'[1]Z03 收入决算表(财决03表)'!$A$10:$K$500,10,FALSE)),"",VLOOKUP(A192,'[1]Z03 收入决算表(财决03表)'!$A$10:$K$500,10,FALSE))</f>
        <v/>
      </c>
      <c r="J192" s="76" t="str">
        <f>IF(ISERROR(VLOOKUP(A192,'[1]Z03 收入决算表(财决03表)'!$A$10:$K$500,11,FALSE)),"",VLOOKUP(A192,'[1]Z03 收入决算表(财决03表)'!$A$10:$K$500,11,FALSE))</f>
        <v/>
      </c>
      <c r="K192" s="71">
        <f>'[1]Z03 收入决算表(财决03表)'!A191</f>
        <v>0</v>
      </c>
      <c r="L192" s="74">
        <f>'[1]Z03 收入决算表(财决03表)'!$E191</f>
        <v>0</v>
      </c>
      <c r="M192" s="75" t="str">
        <f t="shared" si="5"/>
        <v/>
      </c>
    </row>
    <row r="193" spans="1:13" ht="22.5" customHeight="1">
      <c r="A193" s="205" t="str">
        <f t="shared" si="4"/>
        <v/>
      </c>
      <c r="B193" s="205"/>
      <c r="C193" s="192" t="str">
        <f>IF(ISERROR(VLOOKUP(A193,'[1]Z03 收入决算表(财决03表)'!$A$10:$K$500,4,FALSE)),"",VLOOKUP(A193,'[1]Z03 收入决算表(财决03表)'!$A$10:$K$500,4,FALSE))</f>
        <v/>
      </c>
      <c r="D193" s="76" t="str">
        <f>IF(ISERROR(VLOOKUP(A193,'[1]Z03 收入决算表(财决03表)'!$A$10:$K$500,5,FALSE)),"",VLOOKUP(A193,'[1]Z03 收入决算表(财决03表)'!$A$10:$K$500,5,FALSE))</f>
        <v/>
      </c>
      <c r="E193" s="76" t="str">
        <f>IF(ISERROR(VLOOKUP(A193,'[1]Z03 收入决算表(财决03表)'!$A$10:$K$500,6,FALSE)),"",VLOOKUP(A193,'[1]Z03 收入决算表(财决03表)'!$A$10:$K$500,6,FALSE))</f>
        <v/>
      </c>
      <c r="F193" s="76" t="str">
        <f>IF(ISERROR(VLOOKUP(A193,'[1]Z03 收入决算表(财决03表)'!$A$10:$K$500,7,FALSE)),"",VLOOKUP(A193,'[1]Z03 收入决算表(财决03表)'!$A$10:$K$500,7,FALSE))</f>
        <v/>
      </c>
      <c r="G193" s="76" t="str">
        <f>IF(ISERROR(VLOOKUP(A193,'[1]Z03 收入决算表(财决03表)'!$A$10:$K$500,8,FALSE)),"",VLOOKUP(A193,'[1]Z03 收入决算表(财决03表)'!$A$10:$K$500,8,FALSE))</f>
        <v/>
      </c>
      <c r="H193" s="76" t="str">
        <f>IF(ISERROR(VLOOKUP(A193,'[1]Z03 收入决算表(财决03表)'!$A$10:$K$500,9,FALSE)),"",VLOOKUP(A193,'[1]Z03 收入决算表(财决03表)'!$A$10:$K$500,9,FALSE))</f>
        <v/>
      </c>
      <c r="I193" s="76" t="str">
        <f>IF(ISERROR(VLOOKUP(A193,'[1]Z03 收入决算表(财决03表)'!$A$10:$K$500,10,FALSE)),"",VLOOKUP(A193,'[1]Z03 收入决算表(财决03表)'!$A$10:$K$500,10,FALSE))</f>
        <v/>
      </c>
      <c r="J193" s="76" t="str">
        <f>IF(ISERROR(VLOOKUP(A193,'[1]Z03 收入决算表(财决03表)'!$A$10:$K$500,11,FALSE)),"",VLOOKUP(A193,'[1]Z03 收入决算表(财决03表)'!$A$10:$K$500,11,FALSE))</f>
        <v/>
      </c>
      <c r="K193" s="71">
        <f>'[1]Z03 收入决算表(财决03表)'!A192</f>
        <v>0</v>
      </c>
      <c r="L193" s="74">
        <f>'[1]Z03 收入决算表(财决03表)'!$E192</f>
        <v>0</v>
      </c>
      <c r="M193" s="75" t="str">
        <f t="shared" si="5"/>
        <v/>
      </c>
    </row>
    <row r="194" spans="1:13" ht="22.5" customHeight="1">
      <c r="A194" s="205" t="str">
        <f t="shared" si="4"/>
        <v/>
      </c>
      <c r="B194" s="205"/>
      <c r="C194" s="192" t="str">
        <f>IF(ISERROR(VLOOKUP(A194,'[1]Z03 收入决算表(财决03表)'!$A$10:$K$500,4,FALSE)),"",VLOOKUP(A194,'[1]Z03 收入决算表(财决03表)'!$A$10:$K$500,4,FALSE))</f>
        <v/>
      </c>
      <c r="D194" s="76" t="str">
        <f>IF(ISERROR(VLOOKUP(A194,'[1]Z03 收入决算表(财决03表)'!$A$10:$K$500,5,FALSE)),"",VLOOKUP(A194,'[1]Z03 收入决算表(财决03表)'!$A$10:$K$500,5,FALSE))</f>
        <v/>
      </c>
      <c r="E194" s="76" t="str">
        <f>IF(ISERROR(VLOOKUP(A194,'[1]Z03 收入决算表(财决03表)'!$A$10:$K$500,6,FALSE)),"",VLOOKUP(A194,'[1]Z03 收入决算表(财决03表)'!$A$10:$K$500,6,FALSE))</f>
        <v/>
      </c>
      <c r="F194" s="76" t="str">
        <f>IF(ISERROR(VLOOKUP(A194,'[1]Z03 收入决算表(财决03表)'!$A$10:$K$500,7,FALSE)),"",VLOOKUP(A194,'[1]Z03 收入决算表(财决03表)'!$A$10:$K$500,7,FALSE))</f>
        <v/>
      </c>
      <c r="G194" s="76" t="str">
        <f>IF(ISERROR(VLOOKUP(A194,'[1]Z03 收入决算表(财决03表)'!$A$10:$K$500,8,FALSE)),"",VLOOKUP(A194,'[1]Z03 收入决算表(财决03表)'!$A$10:$K$500,8,FALSE))</f>
        <v/>
      </c>
      <c r="H194" s="76" t="str">
        <f>IF(ISERROR(VLOOKUP(A194,'[1]Z03 收入决算表(财决03表)'!$A$10:$K$500,9,FALSE)),"",VLOOKUP(A194,'[1]Z03 收入决算表(财决03表)'!$A$10:$K$500,9,FALSE))</f>
        <v/>
      </c>
      <c r="I194" s="76" t="str">
        <f>IF(ISERROR(VLOOKUP(A194,'[1]Z03 收入决算表(财决03表)'!$A$10:$K$500,10,FALSE)),"",VLOOKUP(A194,'[1]Z03 收入决算表(财决03表)'!$A$10:$K$500,10,FALSE))</f>
        <v/>
      </c>
      <c r="J194" s="76" t="str">
        <f>IF(ISERROR(VLOOKUP(A194,'[1]Z03 收入决算表(财决03表)'!$A$10:$K$500,11,FALSE)),"",VLOOKUP(A194,'[1]Z03 收入决算表(财决03表)'!$A$10:$K$500,11,FALSE))</f>
        <v/>
      </c>
      <c r="K194" s="71">
        <f>'[1]Z03 收入决算表(财决03表)'!A193</f>
        <v>0</v>
      </c>
      <c r="L194" s="74">
        <f>'[1]Z03 收入决算表(财决03表)'!$E193</f>
        <v>0</v>
      </c>
      <c r="M194" s="75" t="str">
        <f t="shared" si="5"/>
        <v/>
      </c>
    </row>
    <row r="195" spans="1:13" ht="22.5" customHeight="1">
      <c r="A195" s="205" t="str">
        <f t="shared" si="4"/>
        <v/>
      </c>
      <c r="B195" s="205"/>
      <c r="C195" s="192" t="str">
        <f>IF(ISERROR(VLOOKUP(A195,'[1]Z03 收入决算表(财决03表)'!$A$10:$K$500,4,FALSE)),"",VLOOKUP(A195,'[1]Z03 收入决算表(财决03表)'!$A$10:$K$500,4,FALSE))</f>
        <v/>
      </c>
      <c r="D195" s="76" t="str">
        <f>IF(ISERROR(VLOOKUP(A195,'[1]Z03 收入决算表(财决03表)'!$A$10:$K$500,5,FALSE)),"",VLOOKUP(A195,'[1]Z03 收入决算表(财决03表)'!$A$10:$K$500,5,FALSE))</f>
        <v/>
      </c>
      <c r="E195" s="76" t="str">
        <f>IF(ISERROR(VLOOKUP(A195,'[1]Z03 收入决算表(财决03表)'!$A$10:$K$500,6,FALSE)),"",VLOOKUP(A195,'[1]Z03 收入决算表(财决03表)'!$A$10:$K$500,6,FALSE))</f>
        <v/>
      </c>
      <c r="F195" s="76" t="str">
        <f>IF(ISERROR(VLOOKUP(A195,'[1]Z03 收入决算表(财决03表)'!$A$10:$K$500,7,FALSE)),"",VLOOKUP(A195,'[1]Z03 收入决算表(财决03表)'!$A$10:$K$500,7,FALSE))</f>
        <v/>
      </c>
      <c r="G195" s="76" t="str">
        <f>IF(ISERROR(VLOOKUP(A195,'[1]Z03 收入决算表(财决03表)'!$A$10:$K$500,8,FALSE)),"",VLOOKUP(A195,'[1]Z03 收入决算表(财决03表)'!$A$10:$K$500,8,FALSE))</f>
        <v/>
      </c>
      <c r="H195" s="76" t="str">
        <f>IF(ISERROR(VLOOKUP(A195,'[1]Z03 收入决算表(财决03表)'!$A$10:$K$500,9,FALSE)),"",VLOOKUP(A195,'[1]Z03 收入决算表(财决03表)'!$A$10:$K$500,9,FALSE))</f>
        <v/>
      </c>
      <c r="I195" s="76" t="str">
        <f>IF(ISERROR(VLOOKUP(A195,'[1]Z03 收入决算表(财决03表)'!$A$10:$K$500,10,FALSE)),"",VLOOKUP(A195,'[1]Z03 收入决算表(财决03表)'!$A$10:$K$500,10,FALSE))</f>
        <v/>
      </c>
      <c r="J195" s="76" t="str">
        <f>IF(ISERROR(VLOOKUP(A195,'[1]Z03 收入决算表(财决03表)'!$A$10:$K$500,11,FALSE)),"",VLOOKUP(A195,'[1]Z03 收入决算表(财决03表)'!$A$10:$K$500,11,FALSE))</f>
        <v/>
      </c>
      <c r="K195" s="71">
        <f>'[1]Z03 收入决算表(财决03表)'!A194</f>
        <v>0</v>
      </c>
      <c r="L195" s="74">
        <f>'[1]Z03 收入决算表(财决03表)'!$E194</f>
        <v>0</v>
      </c>
      <c r="M195" s="75" t="str">
        <f t="shared" si="5"/>
        <v/>
      </c>
    </row>
    <row r="196" spans="1:13" ht="22.5" customHeight="1">
      <c r="A196" s="205" t="str">
        <f t="shared" si="4"/>
        <v/>
      </c>
      <c r="B196" s="205"/>
      <c r="C196" s="192" t="str">
        <f>IF(ISERROR(VLOOKUP(A196,'[1]Z03 收入决算表(财决03表)'!$A$10:$K$500,4,FALSE)),"",VLOOKUP(A196,'[1]Z03 收入决算表(财决03表)'!$A$10:$K$500,4,FALSE))</f>
        <v/>
      </c>
      <c r="D196" s="76" t="str">
        <f>IF(ISERROR(VLOOKUP(A196,'[1]Z03 收入决算表(财决03表)'!$A$10:$K$500,5,FALSE)),"",VLOOKUP(A196,'[1]Z03 收入决算表(财决03表)'!$A$10:$K$500,5,FALSE))</f>
        <v/>
      </c>
      <c r="E196" s="76" t="str">
        <f>IF(ISERROR(VLOOKUP(A196,'[1]Z03 收入决算表(财决03表)'!$A$10:$K$500,6,FALSE)),"",VLOOKUP(A196,'[1]Z03 收入决算表(财决03表)'!$A$10:$K$500,6,FALSE))</f>
        <v/>
      </c>
      <c r="F196" s="76" t="str">
        <f>IF(ISERROR(VLOOKUP(A196,'[1]Z03 收入决算表(财决03表)'!$A$10:$K$500,7,FALSE)),"",VLOOKUP(A196,'[1]Z03 收入决算表(财决03表)'!$A$10:$K$500,7,FALSE))</f>
        <v/>
      </c>
      <c r="G196" s="76" t="str">
        <f>IF(ISERROR(VLOOKUP(A196,'[1]Z03 收入决算表(财决03表)'!$A$10:$K$500,8,FALSE)),"",VLOOKUP(A196,'[1]Z03 收入决算表(财决03表)'!$A$10:$K$500,8,FALSE))</f>
        <v/>
      </c>
      <c r="H196" s="76" t="str">
        <f>IF(ISERROR(VLOOKUP(A196,'[1]Z03 收入决算表(财决03表)'!$A$10:$K$500,9,FALSE)),"",VLOOKUP(A196,'[1]Z03 收入决算表(财决03表)'!$A$10:$K$500,9,FALSE))</f>
        <v/>
      </c>
      <c r="I196" s="76" t="str">
        <f>IF(ISERROR(VLOOKUP(A196,'[1]Z03 收入决算表(财决03表)'!$A$10:$K$500,10,FALSE)),"",VLOOKUP(A196,'[1]Z03 收入决算表(财决03表)'!$A$10:$K$500,10,FALSE))</f>
        <v/>
      </c>
      <c r="J196" s="76" t="str">
        <f>IF(ISERROR(VLOOKUP(A196,'[1]Z03 收入决算表(财决03表)'!$A$10:$K$500,11,FALSE)),"",VLOOKUP(A196,'[1]Z03 收入决算表(财决03表)'!$A$10:$K$500,11,FALSE))</f>
        <v/>
      </c>
      <c r="K196" s="71">
        <f>'[1]Z03 收入决算表(财决03表)'!A195</f>
        <v>0</v>
      </c>
      <c r="L196" s="74">
        <f>'[1]Z03 收入决算表(财决03表)'!$E195</f>
        <v>0</v>
      </c>
      <c r="M196" s="75" t="str">
        <f t="shared" si="5"/>
        <v/>
      </c>
    </row>
    <row r="197" spans="1:13" ht="22.5" customHeight="1">
      <c r="A197" s="205" t="str">
        <f t="shared" si="4"/>
        <v/>
      </c>
      <c r="B197" s="205"/>
      <c r="C197" s="192" t="str">
        <f>IF(ISERROR(VLOOKUP(A197,'[1]Z03 收入决算表(财决03表)'!$A$10:$K$500,4,FALSE)),"",VLOOKUP(A197,'[1]Z03 收入决算表(财决03表)'!$A$10:$K$500,4,FALSE))</f>
        <v/>
      </c>
      <c r="D197" s="76" t="str">
        <f>IF(ISERROR(VLOOKUP(A197,'[1]Z03 收入决算表(财决03表)'!$A$10:$K$500,5,FALSE)),"",VLOOKUP(A197,'[1]Z03 收入决算表(财决03表)'!$A$10:$K$500,5,FALSE))</f>
        <v/>
      </c>
      <c r="E197" s="76" t="str">
        <f>IF(ISERROR(VLOOKUP(A197,'[1]Z03 收入决算表(财决03表)'!$A$10:$K$500,6,FALSE)),"",VLOOKUP(A197,'[1]Z03 收入决算表(财决03表)'!$A$10:$K$500,6,FALSE))</f>
        <v/>
      </c>
      <c r="F197" s="76" t="str">
        <f>IF(ISERROR(VLOOKUP(A197,'[1]Z03 收入决算表(财决03表)'!$A$10:$K$500,7,FALSE)),"",VLOOKUP(A197,'[1]Z03 收入决算表(财决03表)'!$A$10:$K$500,7,FALSE))</f>
        <v/>
      </c>
      <c r="G197" s="76" t="str">
        <f>IF(ISERROR(VLOOKUP(A197,'[1]Z03 收入决算表(财决03表)'!$A$10:$K$500,8,FALSE)),"",VLOOKUP(A197,'[1]Z03 收入决算表(财决03表)'!$A$10:$K$500,8,FALSE))</f>
        <v/>
      </c>
      <c r="H197" s="76" t="str">
        <f>IF(ISERROR(VLOOKUP(A197,'[1]Z03 收入决算表(财决03表)'!$A$10:$K$500,9,FALSE)),"",VLOOKUP(A197,'[1]Z03 收入决算表(财决03表)'!$A$10:$K$500,9,FALSE))</f>
        <v/>
      </c>
      <c r="I197" s="76" t="str">
        <f>IF(ISERROR(VLOOKUP(A197,'[1]Z03 收入决算表(财决03表)'!$A$10:$K$500,10,FALSE)),"",VLOOKUP(A197,'[1]Z03 收入决算表(财决03表)'!$A$10:$K$500,10,FALSE))</f>
        <v/>
      </c>
      <c r="J197" s="76" t="str">
        <f>IF(ISERROR(VLOOKUP(A197,'[1]Z03 收入决算表(财决03表)'!$A$10:$K$500,11,FALSE)),"",VLOOKUP(A197,'[1]Z03 收入决算表(财决03表)'!$A$10:$K$500,11,FALSE))</f>
        <v/>
      </c>
      <c r="K197" s="71">
        <f>'[1]Z03 收入决算表(财决03表)'!A196</f>
        <v>0</v>
      </c>
      <c r="L197" s="74">
        <f>'[1]Z03 收入决算表(财决03表)'!$E196</f>
        <v>0</v>
      </c>
      <c r="M197" s="75" t="str">
        <f t="shared" si="5"/>
        <v/>
      </c>
    </row>
    <row r="198" spans="1:13" ht="22.5" customHeight="1">
      <c r="A198" s="205" t="str">
        <f t="shared" si="4"/>
        <v/>
      </c>
      <c r="B198" s="205"/>
      <c r="C198" s="192" t="str">
        <f>IF(ISERROR(VLOOKUP(A198,'[1]Z03 收入决算表(财决03表)'!$A$10:$K$500,4,FALSE)),"",VLOOKUP(A198,'[1]Z03 收入决算表(财决03表)'!$A$10:$K$500,4,FALSE))</f>
        <v/>
      </c>
      <c r="D198" s="76" t="str">
        <f>IF(ISERROR(VLOOKUP(A198,'[1]Z03 收入决算表(财决03表)'!$A$10:$K$500,5,FALSE)),"",VLOOKUP(A198,'[1]Z03 收入决算表(财决03表)'!$A$10:$K$500,5,FALSE))</f>
        <v/>
      </c>
      <c r="E198" s="76" t="str">
        <f>IF(ISERROR(VLOOKUP(A198,'[1]Z03 收入决算表(财决03表)'!$A$10:$K$500,6,FALSE)),"",VLOOKUP(A198,'[1]Z03 收入决算表(财决03表)'!$A$10:$K$500,6,FALSE))</f>
        <v/>
      </c>
      <c r="F198" s="76" t="str">
        <f>IF(ISERROR(VLOOKUP(A198,'[1]Z03 收入决算表(财决03表)'!$A$10:$K$500,7,FALSE)),"",VLOOKUP(A198,'[1]Z03 收入决算表(财决03表)'!$A$10:$K$500,7,FALSE))</f>
        <v/>
      </c>
      <c r="G198" s="76" t="str">
        <f>IF(ISERROR(VLOOKUP(A198,'[1]Z03 收入决算表(财决03表)'!$A$10:$K$500,8,FALSE)),"",VLOOKUP(A198,'[1]Z03 收入决算表(财决03表)'!$A$10:$K$500,8,FALSE))</f>
        <v/>
      </c>
      <c r="H198" s="76" t="str">
        <f>IF(ISERROR(VLOOKUP(A198,'[1]Z03 收入决算表(财决03表)'!$A$10:$K$500,9,FALSE)),"",VLOOKUP(A198,'[1]Z03 收入决算表(财决03表)'!$A$10:$K$500,9,FALSE))</f>
        <v/>
      </c>
      <c r="I198" s="76" t="str">
        <f>IF(ISERROR(VLOOKUP(A198,'[1]Z03 收入决算表(财决03表)'!$A$10:$K$500,10,FALSE)),"",VLOOKUP(A198,'[1]Z03 收入决算表(财决03表)'!$A$10:$K$500,10,FALSE))</f>
        <v/>
      </c>
      <c r="J198" s="76" t="str">
        <f>IF(ISERROR(VLOOKUP(A198,'[1]Z03 收入决算表(财决03表)'!$A$10:$K$500,11,FALSE)),"",VLOOKUP(A198,'[1]Z03 收入决算表(财决03表)'!$A$10:$K$500,11,FALSE))</f>
        <v/>
      </c>
      <c r="K198" s="71">
        <f>'[1]Z03 收入决算表(财决03表)'!A197</f>
        <v>0</v>
      </c>
      <c r="L198" s="74">
        <f>'[1]Z03 收入决算表(财决03表)'!$E197</f>
        <v>0</v>
      </c>
      <c r="M198" s="75" t="str">
        <f t="shared" si="5"/>
        <v/>
      </c>
    </row>
    <row r="199" spans="1:13" ht="22.5" customHeight="1">
      <c r="A199" s="205" t="str">
        <f t="shared" si="4"/>
        <v/>
      </c>
      <c r="B199" s="205"/>
      <c r="C199" s="192" t="str">
        <f>IF(ISERROR(VLOOKUP(A199,'[1]Z03 收入决算表(财决03表)'!$A$10:$K$500,4,FALSE)),"",VLOOKUP(A199,'[1]Z03 收入决算表(财决03表)'!$A$10:$K$500,4,FALSE))</f>
        <v/>
      </c>
      <c r="D199" s="76" t="str">
        <f>IF(ISERROR(VLOOKUP(A199,'[1]Z03 收入决算表(财决03表)'!$A$10:$K$500,5,FALSE)),"",VLOOKUP(A199,'[1]Z03 收入决算表(财决03表)'!$A$10:$K$500,5,FALSE))</f>
        <v/>
      </c>
      <c r="E199" s="76" t="str">
        <f>IF(ISERROR(VLOOKUP(A199,'[1]Z03 收入决算表(财决03表)'!$A$10:$K$500,6,FALSE)),"",VLOOKUP(A199,'[1]Z03 收入决算表(财决03表)'!$A$10:$K$500,6,FALSE))</f>
        <v/>
      </c>
      <c r="F199" s="76" t="str">
        <f>IF(ISERROR(VLOOKUP(A199,'[1]Z03 收入决算表(财决03表)'!$A$10:$K$500,7,FALSE)),"",VLOOKUP(A199,'[1]Z03 收入决算表(财决03表)'!$A$10:$K$500,7,FALSE))</f>
        <v/>
      </c>
      <c r="G199" s="76" t="str">
        <f>IF(ISERROR(VLOOKUP(A199,'[1]Z03 收入决算表(财决03表)'!$A$10:$K$500,8,FALSE)),"",VLOOKUP(A199,'[1]Z03 收入决算表(财决03表)'!$A$10:$K$500,8,FALSE))</f>
        <v/>
      </c>
      <c r="H199" s="76" t="str">
        <f>IF(ISERROR(VLOOKUP(A199,'[1]Z03 收入决算表(财决03表)'!$A$10:$K$500,9,FALSE)),"",VLOOKUP(A199,'[1]Z03 收入决算表(财决03表)'!$A$10:$K$500,9,FALSE))</f>
        <v/>
      </c>
      <c r="I199" s="76" t="str">
        <f>IF(ISERROR(VLOOKUP(A199,'[1]Z03 收入决算表(财决03表)'!$A$10:$K$500,10,FALSE)),"",VLOOKUP(A199,'[1]Z03 收入决算表(财决03表)'!$A$10:$K$500,10,FALSE))</f>
        <v/>
      </c>
      <c r="J199" s="76" t="str">
        <f>IF(ISERROR(VLOOKUP(A199,'[1]Z03 收入决算表(财决03表)'!$A$10:$K$500,11,FALSE)),"",VLOOKUP(A199,'[1]Z03 收入决算表(财决03表)'!$A$10:$K$500,11,FALSE))</f>
        <v/>
      </c>
      <c r="K199" s="71">
        <f>'[1]Z03 收入决算表(财决03表)'!A198</f>
        <v>0</v>
      </c>
      <c r="L199" s="74">
        <f>'[1]Z03 收入决算表(财决03表)'!$E198</f>
        <v>0</v>
      </c>
      <c r="M199" s="75" t="str">
        <f t="shared" si="5"/>
        <v/>
      </c>
    </row>
    <row r="200" spans="1:13" ht="22.5" customHeight="1">
      <c r="A200" s="205" t="str">
        <f t="shared" si="4"/>
        <v/>
      </c>
      <c r="B200" s="205"/>
      <c r="C200" s="192" t="str">
        <f>IF(ISERROR(VLOOKUP(A200,'[1]Z03 收入决算表(财决03表)'!$A$10:$K$500,4,FALSE)),"",VLOOKUP(A200,'[1]Z03 收入决算表(财决03表)'!$A$10:$K$500,4,FALSE))</f>
        <v/>
      </c>
      <c r="D200" s="76" t="str">
        <f>IF(ISERROR(VLOOKUP(A200,'[1]Z03 收入决算表(财决03表)'!$A$10:$K$500,5,FALSE)),"",VLOOKUP(A200,'[1]Z03 收入决算表(财决03表)'!$A$10:$K$500,5,FALSE))</f>
        <v/>
      </c>
      <c r="E200" s="76" t="str">
        <f>IF(ISERROR(VLOOKUP(A200,'[1]Z03 收入决算表(财决03表)'!$A$10:$K$500,6,FALSE)),"",VLOOKUP(A200,'[1]Z03 收入决算表(财决03表)'!$A$10:$K$500,6,FALSE))</f>
        <v/>
      </c>
      <c r="F200" s="76" t="str">
        <f>IF(ISERROR(VLOOKUP(A200,'[1]Z03 收入决算表(财决03表)'!$A$10:$K$500,7,FALSE)),"",VLOOKUP(A200,'[1]Z03 收入决算表(财决03表)'!$A$10:$K$500,7,FALSE))</f>
        <v/>
      </c>
      <c r="G200" s="76" t="str">
        <f>IF(ISERROR(VLOOKUP(A200,'[1]Z03 收入决算表(财决03表)'!$A$10:$K$500,8,FALSE)),"",VLOOKUP(A200,'[1]Z03 收入决算表(财决03表)'!$A$10:$K$500,8,FALSE))</f>
        <v/>
      </c>
      <c r="H200" s="76" t="str">
        <f>IF(ISERROR(VLOOKUP(A200,'[1]Z03 收入决算表(财决03表)'!$A$10:$K$500,9,FALSE)),"",VLOOKUP(A200,'[1]Z03 收入决算表(财决03表)'!$A$10:$K$500,9,FALSE))</f>
        <v/>
      </c>
      <c r="I200" s="76" t="str">
        <f>IF(ISERROR(VLOOKUP(A200,'[1]Z03 收入决算表(财决03表)'!$A$10:$K$500,10,FALSE)),"",VLOOKUP(A200,'[1]Z03 收入决算表(财决03表)'!$A$10:$K$500,10,FALSE))</f>
        <v/>
      </c>
      <c r="J200" s="76" t="str">
        <f>IF(ISERROR(VLOOKUP(A200,'[1]Z03 收入决算表(财决03表)'!$A$10:$K$500,11,FALSE)),"",VLOOKUP(A200,'[1]Z03 收入决算表(财决03表)'!$A$10:$K$500,11,FALSE))</f>
        <v/>
      </c>
      <c r="K200" s="71">
        <f>'[1]Z03 收入决算表(财决03表)'!A199</f>
        <v>0</v>
      </c>
      <c r="L200" s="74">
        <f>'[1]Z03 收入决算表(财决03表)'!$E199</f>
        <v>0</v>
      </c>
      <c r="M200" s="75" t="str">
        <f t="shared" si="5"/>
        <v/>
      </c>
    </row>
    <row r="201" spans="1:13" ht="22.5" customHeight="1">
      <c r="A201" s="205" t="str">
        <f t="shared" si="4"/>
        <v/>
      </c>
      <c r="B201" s="205"/>
      <c r="C201" s="192" t="str">
        <f>IF(ISERROR(VLOOKUP(A201,'[1]Z03 收入决算表(财决03表)'!$A$10:$K$500,4,FALSE)),"",VLOOKUP(A201,'[1]Z03 收入决算表(财决03表)'!$A$10:$K$500,4,FALSE))</f>
        <v/>
      </c>
      <c r="D201" s="76" t="str">
        <f>IF(ISERROR(VLOOKUP(A201,'[1]Z03 收入决算表(财决03表)'!$A$10:$K$500,5,FALSE)),"",VLOOKUP(A201,'[1]Z03 收入决算表(财决03表)'!$A$10:$K$500,5,FALSE))</f>
        <v/>
      </c>
      <c r="E201" s="76" t="str">
        <f>IF(ISERROR(VLOOKUP(A201,'[1]Z03 收入决算表(财决03表)'!$A$10:$K$500,6,FALSE)),"",VLOOKUP(A201,'[1]Z03 收入决算表(财决03表)'!$A$10:$K$500,6,FALSE))</f>
        <v/>
      </c>
      <c r="F201" s="76" t="str">
        <f>IF(ISERROR(VLOOKUP(A201,'[1]Z03 收入决算表(财决03表)'!$A$10:$K$500,7,FALSE)),"",VLOOKUP(A201,'[1]Z03 收入决算表(财决03表)'!$A$10:$K$500,7,FALSE))</f>
        <v/>
      </c>
      <c r="G201" s="76" t="str">
        <f>IF(ISERROR(VLOOKUP(A201,'[1]Z03 收入决算表(财决03表)'!$A$10:$K$500,8,FALSE)),"",VLOOKUP(A201,'[1]Z03 收入决算表(财决03表)'!$A$10:$K$500,8,FALSE))</f>
        <v/>
      </c>
      <c r="H201" s="76" t="str">
        <f>IF(ISERROR(VLOOKUP(A201,'[1]Z03 收入决算表(财决03表)'!$A$10:$K$500,9,FALSE)),"",VLOOKUP(A201,'[1]Z03 收入决算表(财决03表)'!$A$10:$K$500,9,FALSE))</f>
        <v/>
      </c>
      <c r="I201" s="76" t="str">
        <f>IF(ISERROR(VLOOKUP(A201,'[1]Z03 收入决算表(财决03表)'!$A$10:$K$500,10,FALSE)),"",VLOOKUP(A201,'[1]Z03 收入决算表(财决03表)'!$A$10:$K$500,10,FALSE))</f>
        <v/>
      </c>
      <c r="J201" s="76" t="str">
        <f>IF(ISERROR(VLOOKUP(A201,'[1]Z03 收入决算表(财决03表)'!$A$10:$K$500,11,FALSE)),"",VLOOKUP(A201,'[1]Z03 收入决算表(财决03表)'!$A$10:$K$500,11,FALSE))</f>
        <v/>
      </c>
      <c r="K201" s="71">
        <f>'[1]Z03 收入决算表(财决03表)'!A200</f>
        <v>0</v>
      </c>
      <c r="L201" s="74">
        <f>'[1]Z03 收入决算表(财决03表)'!$E200</f>
        <v>0</v>
      </c>
      <c r="M201" s="75" t="str">
        <f t="shared" si="5"/>
        <v/>
      </c>
    </row>
    <row r="202" spans="1:13" ht="22.5" customHeight="1">
      <c r="A202" s="205" t="str">
        <f t="shared" si="4"/>
        <v/>
      </c>
      <c r="B202" s="205"/>
      <c r="C202" s="192" t="str">
        <f>IF(ISERROR(VLOOKUP(A202,'[1]Z03 收入决算表(财决03表)'!$A$10:$K$500,4,FALSE)),"",VLOOKUP(A202,'[1]Z03 收入决算表(财决03表)'!$A$10:$K$500,4,FALSE))</f>
        <v/>
      </c>
      <c r="D202" s="76" t="str">
        <f>IF(ISERROR(VLOOKUP(A202,'[1]Z03 收入决算表(财决03表)'!$A$10:$K$500,5,FALSE)),"",VLOOKUP(A202,'[1]Z03 收入决算表(财决03表)'!$A$10:$K$500,5,FALSE))</f>
        <v/>
      </c>
      <c r="E202" s="76" t="str">
        <f>IF(ISERROR(VLOOKUP(A202,'[1]Z03 收入决算表(财决03表)'!$A$10:$K$500,6,FALSE)),"",VLOOKUP(A202,'[1]Z03 收入决算表(财决03表)'!$A$10:$K$500,6,FALSE))</f>
        <v/>
      </c>
      <c r="F202" s="76" t="str">
        <f>IF(ISERROR(VLOOKUP(A202,'[1]Z03 收入决算表(财决03表)'!$A$10:$K$500,7,FALSE)),"",VLOOKUP(A202,'[1]Z03 收入决算表(财决03表)'!$A$10:$K$500,7,FALSE))</f>
        <v/>
      </c>
      <c r="G202" s="76" t="str">
        <f>IF(ISERROR(VLOOKUP(A202,'[1]Z03 收入决算表(财决03表)'!$A$10:$K$500,8,FALSE)),"",VLOOKUP(A202,'[1]Z03 收入决算表(财决03表)'!$A$10:$K$500,8,FALSE))</f>
        <v/>
      </c>
      <c r="H202" s="76" t="str">
        <f>IF(ISERROR(VLOOKUP(A202,'[1]Z03 收入决算表(财决03表)'!$A$10:$K$500,9,FALSE)),"",VLOOKUP(A202,'[1]Z03 收入决算表(财决03表)'!$A$10:$K$500,9,FALSE))</f>
        <v/>
      </c>
      <c r="I202" s="76" t="str">
        <f>IF(ISERROR(VLOOKUP(A202,'[1]Z03 收入决算表(财决03表)'!$A$10:$K$500,10,FALSE)),"",VLOOKUP(A202,'[1]Z03 收入决算表(财决03表)'!$A$10:$K$500,10,FALSE))</f>
        <v/>
      </c>
      <c r="J202" s="76" t="str">
        <f>IF(ISERROR(VLOOKUP(A202,'[1]Z03 收入决算表(财决03表)'!$A$10:$K$500,11,FALSE)),"",VLOOKUP(A202,'[1]Z03 收入决算表(财决03表)'!$A$10:$K$500,11,FALSE))</f>
        <v/>
      </c>
      <c r="K202" s="71">
        <f>'[1]Z03 收入决算表(财决03表)'!A201</f>
        <v>0</v>
      </c>
      <c r="L202" s="74">
        <f>'[1]Z03 收入决算表(财决03表)'!$E201</f>
        <v>0</v>
      </c>
      <c r="M202" s="75" t="str">
        <f t="shared" si="5"/>
        <v/>
      </c>
    </row>
    <row r="203" spans="1:13" ht="22.5" customHeight="1">
      <c r="A203" s="205" t="str">
        <f t="shared" si="4"/>
        <v/>
      </c>
      <c r="B203" s="205"/>
      <c r="C203" s="192" t="str">
        <f>IF(ISERROR(VLOOKUP(A203,'[1]Z03 收入决算表(财决03表)'!$A$10:$K$500,4,FALSE)),"",VLOOKUP(A203,'[1]Z03 收入决算表(财决03表)'!$A$10:$K$500,4,FALSE))</f>
        <v/>
      </c>
      <c r="D203" s="76" t="str">
        <f>IF(ISERROR(VLOOKUP(A203,'[1]Z03 收入决算表(财决03表)'!$A$10:$K$500,5,FALSE)),"",VLOOKUP(A203,'[1]Z03 收入决算表(财决03表)'!$A$10:$K$500,5,FALSE))</f>
        <v/>
      </c>
      <c r="E203" s="76" t="str">
        <f>IF(ISERROR(VLOOKUP(A203,'[1]Z03 收入决算表(财决03表)'!$A$10:$K$500,6,FALSE)),"",VLOOKUP(A203,'[1]Z03 收入决算表(财决03表)'!$A$10:$K$500,6,FALSE))</f>
        <v/>
      </c>
      <c r="F203" s="76" t="str">
        <f>IF(ISERROR(VLOOKUP(A203,'[1]Z03 收入决算表(财决03表)'!$A$10:$K$500,7,FALSE)),"",VLOOKUP(A203,'[1]Z03 收入决算表(财决03表)'!$A$10:$K$500,7,FALSE))</f>
        <v/>
      </c>
      <c r="G203" s="76" t="str">
        <f>IF(ISERROR(VLOOKUP(A203,'[1]Z03 收入决算表(财决03表)'!$A$10:$K$500,8,FALSE)),"",VLOOKUP(A203,'[1]Z03 收入决算表(财决03表)'!$A$10:$K$500,8,FALSE))</f>
        <v/>
      </c>
      <c r="H203" s="76" t="str">
        <f>IF(ISERROR(VLOOKUP(A203,'[1]Z03 收入决算表(财决03表)'!$A$10:$K$500,9,FALSE)),"",VLOOKUP(A203,'[1]Z03 收入决算表(财决03表)'!$A$10:$K$500,9,FALSE))</f>
        <v/>
      </c>
      <c r="I203" s="76" t="str">
        <f>IF(ISERROR(VLOOKUP(A203,'[1]Z03 收入决算表(财决03表)'!$A$10:$K$500,10,FALSE)),"",VLOOKUP(A203,'[1]Z03 收入决算表(财决03表)'!$A$10:$K$500,10,FALSE))</f>
        <v/>
      </c>
      <c r="J203" s="76" t="str">
        <f>IF(ISERROR(VLOOKUP(A203,'[1]Z03 收入决算表(财决03表)'!$A$10:$K$500,11,FALSE)),"",VLOOKUP(A203,'[1]Z03 收入决算表(财决03表)'!$A$10:$K$500,11,FALSE))</f>
        <v/>
      </c>
      <c r="K203" s="71">
        <f>'[1]Z03 收入决算表(财决03表)'!A202</f>
        <v>0</v>
      </c>
      <c r="L203" s="74">
        <f>'[1]Z03 收入决算表(财决03表)'!$E202</f>
        <v>0</v>
      </c>
      <c r="M203" s="75" t="str">
        <f t="shared" si="5"/>
        <v/>
      </c>
    </row>
    <row r="204" spans="1:13" ht="22.5" customHeight="1">
      <c r="A204" s="205" t="str">
        <f t="shared" ref="A204:A267" si="6">IF(K204&gt;0,K204,"")</f>
        <v/>
      </c>
      <c r="B204" s="205"/>
      <c r="C204" s="192" t="str">
        <f>IF(ISERROR(VLOOKUP(A204,'[1]Z03 收入决算表(财决03表)'!$A$10:$K$500,4,FALSE)),"",VLOOKUP(A204,'[1]Z03 收入决算表(财决03表)'!$A$10:$K$500,4,FALSE))</f>
        <v/>
      </c>
      <c r="D204" s="76" t="str">
        <f>IF(ISERROR(VLOOKUP(A204,'[1]Z03 收入决算表(财决03表)'!$A$10:$K$500,5,FALSE)),"",VLOOKUP(A204,'[1]Z03 收入决算表(财决03表)'!$A$10:$K$500,5,FALSE))</f>
        <v/>
      </c>
      <c r="E204" s="76" t="str">
        <f>IF(ISERROR(VLOOKUP(A204,'[1]Z03 收入决算表(财决03表)'!$A$10:$K$500,6,FALSE)),"",VLOOKUP(A204,'[1]Z03 收入决算表(财决03表)'!$A$10:$K$500,6,FALSE))</f>
        <v/>
      </c>
      <c r="F204" s="76" t="str">
        <f>IF(ISERROR(VLOOKUP(A204,'[1]Z03 收入决算表(财决03表)'!$A$10:$K$500,7,FALSE)),"",VLOOKUP(A204,'[1]Z03 收入决算表(财决03表)'!$A$10:$K$500,7,FALSE))</f>
        <v/>
      </c>
      <c r="G204" s="76" t="str">
        <f>IF(ISERROR(VLOOKUP(A204,'[1]Z03 收入决算表(财决03表)'!$A$10:$K$500,8,FALSE)),"",VLOOKUP(A204,'[1]Z03 收入决算表(财决03表)'!$A$10:$K$500,8,FALSE))</f>
        <v/>
      </c>
      <c r="H204" s="76" t="str">
        <f>IF(ISERROR(VLOOKUP(A204,'[1]Z03 收入决算表(财决03表)'!$A$10:$K$500,9,FALSE)),"",VLOOKUP(A204,'[1]Z03 收入决算表(财决03表)'!$A$10:$K$500,9,FALSE))</f>
        <v/>
      </c>
      <c r="I204" s="76" t="str">
        <f>IF(ISERROR(VLOOKUP(A204,'[1]Z03 收入决算表(财决03表)'!$A$10:$K$500,10,FALSE)),"",VLOOKUP(A204,'[1]Z03 收入决算表(财决03表)'!$A$10:$K$500,10,FALSE))</f>
        <v/>
      </c>
      <c r="J204" s="76" t="str">
        <f>IF(ISERROR(VLOOKUP(A204,'[1]Z03 收入决算表(财决03表)'!$A$10:$K$500,11,FALSE)),"",VLOOKUP(A204,'[1]Z03 收入决算表(财决03表)'!$A$10:$K$500,11,FALSE))</f>
        <v/>
      </c>
      <c r="K204" s="71">
        <f>'[1]Z03 收入决算表(财决03表)'!A203</f>
        <v>0</v>
      </c>
      <c r="L204" s="74">
        <f>'[1]Z03 收入决算表(财决03表)'!$E203</f>
        <v>0</v>
      </c>
      <c r="M204" s="75" t="str">
        <f t="shared" ref="M204:M267" si="7">IF(C204&lt;&gt;"",ROW(),"")</f>
        <v/>
      </c>
    </row>
    <row r="205" spans="1:13" ht="22.5" customHeight="1">
      <c r="A205" s="205" t="str">
        <f t="shared" si="6"/>
        <v/>
      </c>
      <c r="B205" s="205"/>
      <c r="C205" s="192" t="str">
        <f>IF(ISERROR(VLOOKUP(A205,'[1]Z03 收入决算表(财决03表)'!$A$10:$K$500,4,FALSE)),"",VLOOKUP(A205,'[1]Z03 收入决算表(财决03表)'!$A$10:$K$500,4,FALSE))</f>
        <v/>
      </c>
      <c r="D205" s="76" t="str">
        <f>IF(ISERROR(VLOOKUP(A205,'[1]Z03 收入决算表(财决03表)'!$A$10:$K$500,5,FALSE)),"",VLOOKUP(A205,'[1]Z03 收入决算表(财决03表)'!$A$10:$K$500,5,FALSE))</f>
        <v/>
      </c>
      <c r="E205" s="76" t="str">
        <f>IF(ISERROR(VLOOKUP(A205,'[1]Z03 收入决算表(财决03表)'!$A$10:$K$500,6,FALSE)),"",VLOOKUP(A205,'[1]Z03 收入决算表(财决03表)'!$A$10:$K$500,6,FALSE))</f>
        <v/>
      </c>
      <c r="F205" s="76" t="str">
        <f>IF(ISERROR(VLOOKUP(A205,'[1]Z03 收入决算表(财决03表)'!$A$10:$K$500,7,FALSE)),"",VLOOKUP(A205,'[1]Z03 收入决算表(财决03表)'!$A$10:$K$500,7,FALSE))</f>
        <v/>
      </c>
      <c r="G205" s="76" t="str">
        <f>IF(ISERROR(VLOOKUP(A205,'[1]Z03 收入决算表(财决03表)'!$A$10:$K$500,8,FALSE)),"",VLOOKUP(A205,'[1]Z03 收入决算表(财决03表)'!$A$10:$K$500,8,FALSE))</f>
        <v/>
      </c>
      <c r="H205" s="76" t="str">
        <f>IF(ISERROR(VLOOKUP(A205,'[1]Z03 收入决算表(财决03表)'!$A$10:$K$500,9,FALSE)),"",VLOOKUP(A205,'[1]Z03 收入决算表(财决03表)'!$A$10:$K$500,9,FALSE))</f>
        <v/>
      </c>
      <c r="I205" s="76" t="str">
        <f>IF(ISERROR(VLOOKUP(A205,'[1]Z03 收入决算表(财决03表)'!$A$10:$K$500,10,FALSE)),"",VLOOKUP(A205,'[1]Z03 收入决算表(财决03表)'!$A$10:$K$500,10,FALSE))</f>
        <v/>
      </c>
      <c r="J205" s="76" t="str">
        <f>IF(ISERROR(VLOOKUP(A205,'[1]Z03 收入决算表(财决03表)'!$A$10:$K$500,11,FALSE)),"",VLOOKUP(A205,'[1]Z03 收入决算表(财决03表)'!$A$10:$K$500,11,FALSE))</f>
        <v/>
      </c>
      <c r="K205" s="71">
        <f>'[1]Z03 收入决算表(财决03表)'!A204</f>
        <v>0</v>
      </c>
      <c r="L205" s="74">
        <f>'[1]Z03 收入决算表(财决03表)'!$E204</f>
        <v>0</v>
      </c>
      <c r="M205" s="75" t="str">
        <f t="shared" si="7"/>
        <v/>
      </c>
    </row>
    <row r="206" spans="1:13" ht="22.5" customHeight="1">
      <c r="A206" s="205" t="str">
        <f t="shared" si="6"/>
        <v/>
      </c>
      <c r="B206" s="205"/>
      <c r="C206" s="192" t="str">
        <f>IF(ISERROR(VLOOKUP(A206,'[1]Z03 收入决算表(财决03表)'!$A$10:$K$500,4,FALSE)),"",VLOOKUP(A206,'[1]Z03 收入决算表(财决03表)'!$A$10:$K$500,4,FALSE))</f>
        <v/>
      </c>
      <c r="D206" s="76" t="str">
        <f>IF(ISERROR(VLOOKUP(A206,'[1]Z03 收入决算表(财决03表)'!$A$10:$K$500,5,FALSE)),"",VLOOKUP(A206,'[1]Z03 收入决算表(财决03表)'!$A$10:$K$500,5,FALSE))</f>
        <v/>
      </c>
      <c r="E206" s="76" t="str">
        <f>IF(ISERROR(VLOOKUP(A206,'[1]Z03 收入决算表(财决03表)'!$A$10:$K$500,6,FALSE)),"",VLOOKUP(A206,'[1]Z03 收入决算表(财决03表)'!$A$10:$K$500,6,FALSE))</f>
        <v/>
      </c>
      <c r="F206" s="76" t="str">
        <f>IF(ISERROR(VLOOKUP(A206,'[1]Z03 收入决算表(财决03表)'!$A$10:$K$500,7,FALSE)),"",VLOOKUP(A206,'[1]Z03 收入决算表(财决03表)'!$A$10:$K$500,7,FALSE))</f>
        <v/>
      </c>
      <c r="G206" s="76" t="str">
        <f>IF(ISERROR(VLOOKUP(A206,'[1]Z03 收入决算表(财决03表)'!$A$10:$K$500,8,FALSE)),"",VLOOKUP(A206,'[1]Z03 收入决算表(财决03表)'!$A$10:$K$500,8,FALSE))</f>
        <v/>
      </c>
      <c r="H206" s="76" t="str">
        <f>IF(ISERROR(VLOOKUP(A206,'[1]Z03 收入决算表(财决03表)'!$A$10:$K$500,9,FALSE)),"",VLOOKUP(A206,'[1]Z03 收入决算表(财决03表)'!$A$10:$K$500,9,FALSE))</f>
        <v/>
      </c>
      <c r="I206" s="76" t="str">
        <f>IF(ISERROR(VLOOKUP(A206,'[1]Z03 收入决算表(财决03表)'!$A$10:$K$500,10,FALSE)),"",VLOOKUP(A206,'[1]Z03 收入决算表(财决03表)'!$A$10:$K$500,10,FALSE))</f>
        <v/>
      </c>
      <c r="J206" s="76" t="str">
        <f>IF(ISERROR(VLOOKUP(A206,'[1]Z03 收入决算表(财决03表)'!$A$10:$K$500,11,FALSE)),"",VLOOKUP(A206,'[1]Z03 收入决算表(财决03表)'!$A$10:$K$500,11,FALSE))</f>
        <v/>
      </c>
      <c r="K206" s="71">
        <f>'[1]Z03 收入决算表(财决03表)'!A205</f>
        <v>0</v>
      </c>
      <c r="L206" s="74">
        <f>'[1]Z03 收入决算表(财决03表)'!$E205</f>
        <v>0</v>
      </c>
      <c r="M206" s="75" t="str">
        <f t="shared" si="7"/>
        <v/>
      </c>
    </row>
    <row r="207" spans="1:13" ht="22.5" customHeight="1">
      <c r="A207" s="205" t="str">
        <f t="shared" si="6"/>
        <v/>
      </c>
      <c r="B207" s="205"/>
      <c r="C207" s="192" t="str">
        <f>IF(ISERROR(VLOOKUP(A207,'[1]Z03 收入决算表(财决03表)'!$A$10:$K$500,4,FALSE)),"",VLOOKUP(A207,'[1]Z03 收入决算表(财决03表)'!$A$10:$K$500,4,FALSE))</f>
        <v/>
      </c>
      <c r="D207" s="76" t="str">
        <f>IF(ISERROR(VLOOKUP(A207,'[1]Z03 收入决算表(财决03表)'!$A$10:$K$500,5,FALSE)),"",VLOOKUP(A207,'[1]Z03 收入决算表(财决03表)'!$A$10:$K$500,5,FALSE))</f>
        <v/>
      </c>
      <c r="E207" s="76" t="str">
        <f>IF(ISERROR(VLOOKUP(A207,'[1]Z03 收入决算表(财决03表)'!$A$10:$K$500,6,FALSE)),"",VLOOKUP(A207,'[1]Z03 收入决算表(财决03表)'!$A$10:$K$500,6,FALSE))</f>
        <v/>
      </c>
      <c r="F207" s="76" t="str">
        <f>IF(ISERROR(VLOOKUP(A207,'[1]Z03 收入决算表(财决03表)'!$A$10:$K$500,7,FALSE)),"",VLOOKUP(A207,'[1]Z03 收入决算表(财决03表)'!$A$10:$K$500,7,FALSE))</f>
        <v/>
      </c>
      <c r="G207" s="76" t="str">
        <f>IF(ISERROR(VLOOKUP(A207,'[1]Z03 收入决算表(财决03表)'!$A$10:$K$500,8,FALSE)),"",VLOOKUP(A207,'[1]Z03 收入决算表(财决03表)'!$A$10:$K$500,8,FALSE))</f>
        <v/>
      </c>
      <c r="H207" s="76" t="str">
        <f>IF(ISERROR(VLOOKUP(A207,'[1]Z03 收入决算表(财决03表)'!$A$10:$K$500,9,FALSE)),"",VLOOKUP(A207,'[1]Z03 收入决算表(财决03表)'!$A$10:$K$500,9,FALSE))</f>
        <v/>
      </c>
      <c r="I207" s="76" t="str">
        <f>IF(ISERROR(VLOOKUP(A207,'[1]Z03 收入决算表(财决03表)'!$A$10:$K$500,10,FALSE)),"",VLOOKUP(A207,'[1]Z03 收入决算表(财决03表)'!$A$10:$K$500,10,FALSE))</f>
        <v/>
      </c>
      <c r="J207" s="76" t="str">
        <f>IF(ISERROR(VLOOKUP(A207,'[1]Z03 收入决算表(财决03表)'!$A$10:$K$500,11,FALSE)),"",VLOOKUP(A207,'[1]Z03 收入决算表(财决03表)'!$A$10:$K$500,11,FALSE))</f>
        <v/>
      </c>
      <c r="K207" s="71">
        <f>'[1]Z03 收入决算表(财决03表)'!A206</f>
        <v>0</v>
      </c>
      <c r="L207" s="74">
        <f>'[1]Z03 收入决算表(财决03表)'!$E206</f>
        <v>0</v>
      </c>
      <c r="M207" s="75" t="str">
        <f t="shared" si="7"/>
        <v/>
      </c>
    </row>
    <row r="208" spans="1:13" ht="22.5" customHeight="1">
      <c r="A208" s="205" t="str">
        <f t="shared" si="6"/>
        <v/>
      </c>
      <c r="B208" s="205"/>
      <c r="C208" s="192" t="str">
        <f>IF(ISERROR(VLOOKUP(A208,'[1]Z03 收入决算表(财决03表)'!$A$10:$K$500,4,FALSE)),"",VLOOKUP(A208,'[1]Z03 收入决算表(财决03表)'!$A$10:$K$500,4,FALSE))</f>
        <v/>
      </c>
      <c r="D208" s="76" t="str">
        <f>IF(ISERROR(VLOOKUP(A208,'[1]Z03 收入决算表(财决03表)'!$A$10:$K$500,5,FALSE)),"",VLOOKUP(A208,'[1]Z03 收入决算表(财决03表)'!$A$10:$K$500,5,FALSE))</f>
        <v/>
      </c>
      <c r="E208" s="76" t="str">
        <f>IF(ISERROR(VLOOKUP(A208,'[1]Z03 收入决算表(财决03表)'!$A$10:$K$500,6,FALSE)),"",VLOOKUP(A208,'[1]Z03 收入决算表(财决03表)'!$A$10:$K$500,6,FALSE))</f>
        <v/>
      </c>
      <c r="F208" s="76" t="str">
        <f>IF(ISERROR(VLOOKUP(A208,'[1]Z03 收入决算表(财决03表)'!$A$10:$K$500,7,FALSE)),"",VLOOKUP(A208,'[1]Z03 收入决算表(财决03表)'!$A$10:$K$500,7,FALSE))</f>
        <v/>
      </c>
      <c r="G208" s="76" t="str">
        <f>IF(ISERROR(VLOOKUP(A208,'[1]Z03 收入决算表(财决03表)'!$A$10:$K$500,8,FALSE)),"",VLOOKUP(A208,'[1]Z03 收入决算表(财决03表)'!$A$10:$K$500,8,FALSE))</f>
        <v/>
      </c>
      <c r="H208" s="76" t="str">
        <f>IF(ISERROR(VLOOKUP(A208,'[1]Z03 收入决算表(财决03表)'!$A$10:$K$500,9,FALSE)),"",VLOOKUP(A208,'[1]Z03 收入决算表(财决03表)'!$A$10:$K$500,9,FALSE))</f>
        <v/>
      </c>
      <c r="I208" s="76" t="str">
        <f>IF(ISERROR(VLOOKUP(A208,'[1]Z03 收入决算表(财决03表)'!$A$10:$K$500,10,FALSE)),"",VLOOKUP(A208,'[1]Z03 收入决算表(财决03表)'!$A$10:$K$500,10,FALSE))</f>
        <v/>
      </c>
      <c r="J208" s="76" t="str">
        <f>IF(ISERROR(VLOOKUP(A208,'[1]Z03 收入决算表(财决03表)'!$A$10:$K$500,11,FALSE)),"",VLOOKUP(A208,'[1]Z03 收入决算表(财决03表)'!$A$10:$K$500,11,FALSE))</f>
        <v/>
      </c>
      <c r="K208" s="71">
        <f>'[1]Z03 收入决算表(财决03表)'!A207</f>
        <v>0</v>
      </c>
      <c r="L208" s="74">
        <f>'[1]Z03 收入决算表(财决03表)'!$E207</f>
        <v>0</v>
      </c>
      <c r="M208" s="75" t="str">
        <f t="shared" si="7"/>
        <v/>
      </c>
    </row>
    <row r="209" spans="1:13" ht="22.5" customHeight="1">
      <c r="A209" s="205" t="str">
        <f t="shared" si="6"/>
        <v/>
      </c>
      <c r="B209" s="205"/>
      <c r="C209" s="192" t="str">
        <f>IF(ISERROR(VLOOKUP(A209,'[1]Z03 收入决算表(财决03表)'!$A$10:$K$500,4,FALSE)),"",VLOOKUP(A209,'[1]Z03 收入决算表(财决03表)'!$A$10:$K$500,4,FALSE))</f>
        <v/>
      </c>
      <c r="D209" s="76" t="str">
        <f>IF(ISERROR(VLOOKUP(A209,'[1]Z03 收入决算表(财决03表)'!$A$10:$K$500,5,FALSE)),"",VLOOKUP(A209,'[1]Z03 收入决算表(财决03表)'!$A$10:$K$500,5,FALSE))</f>
        <v/>
      </c>
      <c r="E209" s="76" t="str">
        <f>IF(ISERROR(VLOOKUP(A209,'[1]Z03 收入决算表(财决03表)'!$A$10:$K$500,6,FALSE)),"",VLOOKUP(A209,'[1]Z03 收入决算表(财决03表)'!$A$10:$K$500,6,FALSE))</f>
        <v/>
      </c>
      <c r="F209" s="76" t="str">
        <f>IF(ISERROR(VLOOKUP(A209,'[1]Z03 收入决算表(财决03表)'!$A$10:$K$500,7,FALSE)),"",VLOOKUP(A209,'[1]Z03 收入决算表(财决03表)'!$A$10:$K$500,7,FALSE))</f>
        <v/>
      </c>
      <c r="G209" s="76" t="str">
        <f>IF(ISERROR(VLOOKUP(A209,'[1]Z03 收入决算表(财决03表)'!$A$10:$K$500,8,FALSE)),"",VLOOKUP(A209,'[1]Z03 收入决算表(财决03表)'!$A$10:$K$500,8,FALSE))</f>
        <v/>
      </c>
      <c r="H209" s="76" t="str">
        <f>IF(ISERROR(VLOOKUP(A209,'[1]Z03 收入决算表(财决03表)'!$A$10:$K$500,9,FALSE)),"",VLOOKUP(A209,'[1]Z03 收入决算表(财决03表)'!$A$10:$K$500,9,FALSE))</f>
        <v/>
      </c>
      <c r="I209" s="76" t="str">
        <f>IF(ISERROR(VLOOKUP(A209,'[1]Z03 收入决算表(财决03表)'!$A$10:$K$500,10,FALSE)),"",VLOOKUP(A209,'[1]Z03 收入决算表(财决03表)'!$A$10:$K$500,10,FALSE))</f>
        <v/>
      </c>
      <c r="J209" s="76" t="str">
        <f>IF(ISERROR(VLOOKUP(A209,'[1]Z03 收入决算表(财决03表)'!$A$10:$K$500,11,FALSE)),"",VLOOKUP(A209,'[1]Z03 收入决算表(财决03表)'!$A$10:$K$500,11,FALSE))</f>
        <v/>
      </c>
      <c r="K209" s="71">
        <f>'[1]Z03 收入决算表(财决03表)'!A208</f>
        <v>0</v>
      </c>
      <c r="L209" s="74">
        <f>'[1]Z03 收入决算表(财决03表)'!$E208</f>
        <v>0</v>
      </c>
      <c r="M209" s="75" t="str">
        <f t="shared" si="7"/>
        <v/>
      </c>
    </row>
    <row r="210" spans="1:13" ht="22.5" customHeight="1">
      <c r="A210" s="205" t="str">
        <f t="shared" si="6"/>
        <v/>
      </c>
      <c r="B210" s="205"/>
      <c r="C210" s="192" t="str">
        <f>IF(ISERROR(VLOOKUP(A210,'[1]Z03 收入决算表(财决03表)'!$A$10:$K$500,4,FALSE)),"",VLOOKUP(A210,'[1]Z03 收入决算表(财决03表)'!$A$10:$K$500,4,FALSE))</f>
        <v/>
      </c>
      <c r="D210" s="76" t="str">
        <f>IF(ISERROR(VLOOKUP(A210,'[1]Z03 收入决算表(财决03表)'!$A$10:$K$500,5,FALSE)),"",VLOOKUP(A210,'[1]Z03 收入决算表(财决03表)'!$A$10:$K$500,5,FALSE))</f>
        <v/>
      </c>
      <c r="E210" s="76" t="str">
        <f>IF(ISERROR(VLOOKUP(A210,'[1]Z03 收入决算表(财决03表)'!$A$10:$K$500,6,FALSE)),"",VLOOKUP(A210,'[1]Z03 收入决算表(财决03表)'!$A$10:$K$500,6,FALSE))</f>
        <v/>
      </c>
      <c r="F210" s="76" t="str">
        <f>IF(ISERROR(VLOOKUP(A210,'[1]Z03 收入决算表(财决03表)'!$A$10:$K$500,7,FALSE)),"",VLOOKUP(A210,'[1]Z03 收入决算表(财决03表)'!$A$10:$K$500,7,FALSE))</f>
        <v/>
      </c>
      <c r="G210" s="76" t="str">
        <f>IF(ISERROR(VLOOKUP(A210,'[1]Z03 收入决算表(财决03表)'!$A$10:$K$500,8,FALSE)),"",VLOOKUP(A210,'[1]Z03 收入决算表(财决03表)'!$A$10:$K$500,8,FALSE))</f>
        <v/>
      </c>
      <c r="H210" s="76" t="str">
        <f>IF(ISERROR(VLOOKUP(A210,'[1]Z03 收入决算表(财决03表)'!$A$10:$K$500,9,FALSE)),"",VLOOKUP(A210,'[1]Z03 收入决算表(财决03表)'!$A$10:$K$500,9,FALSE))</f>
        <v/>
      </c>
      <c r="I210" s="76" t="str">
        <f>IF(ISERROR(VLOOKUP(A210,'[1]Z03 收入决算表(财决03表)'!$A$10:$K$500,10,FALSE)),"",VLOOKUP(A210,'[1]Z03 收入决算表(财决03表)'!$A$10:$K$500,10,FALSE))</f>
        <v/>
      </c>
      <c r="J210" s="76" t="str">
        <f>IF(ISERROR(VLOOKUP(A210,'[1]Z03 收入决算表(财决03表)'!$A$10:$K$500,11,FALSE)),"",VLOOKUP(A210,'[1]Z03 收入决算表(财决03表)'!$A$10:$K$500,11,FALSE))</f>
        <v/>
      </c>
      <c r="K210" s="71">
        <f>'[1]Z03 收入决算表(财决03表)'!A209</f>
        <v>0</v>
      </c>
      <c r="L210" s="74">
        <f>'[1]Z03 收入决算表(财决03表)'!$E209</f>
        <v>0</v>
      </c>
      <c r="M210" s="75" t="str">
        <f t="shared" si="7"/>
        <v/>
      </c>
    </row>
    <row r="211" spans="1:13" ht="22.5" customHeight="1">
      <c r="A211" s="205" t="str">
        <f t="shared" si="6"/>
        <v/>
      </c>
      <c r="B211" s="205"/>
      <c r="C211" s="192" t="str">
        <f>IF(ISERROR(VLOOKUP(A211,'[1]Z03 收入决算表(财决03表)'!$A$10:$K$500,4,FALSE)),"",VLOOKUP(A211,'[1]Z03 收入决算表(财决03表)'!$A$10:$K$500,4,FALSE))</f>
        <v/>
      </c>
      <c r="D211" s="76" t="str">
        <f>IF(ISERROR(VLOOKUP(A211,'[1]Z03 收入决算表(财决03表)'!$A$10:$K$500,5,FALSE)),"",VLOOKUP(A211,'[1]Z03 收入决算表(财决03表)'!$A$10:$K$500,5,FALSE))</f>
        <v/>
      </c>
      <c r="E211" s="76" t="str">
        <f>IF(ISERROR(VLOOKUP(A211,'[1]Z03 收入决算表(财决03表)'!$A$10:$K$500,6,FALSE)),"",VLOOKUP(A211,'[1]Z03 收入决算表(财决03表)'!$A$10:$K$500,6,FALSE))</f>
        <v/>
      </c>
      <c r="F211" s="76" t="str">
        <f>IF(ISERROR(VLOOKUP(A211,'[1]Z03 收入决算表(财决03表)'!$A$10:$K$500,7,FALSE)),"",VLOOKUP(A211,'[1]Z03 收入决算表(财决03表)'!$A$10:$K$500,7,FALSE))</f>
        <v/>
      </c>
      <c r="G211" s="76" t="str">
        <f>IF(ISERROR(VLOOKUP(A211,'[1]Z03 收入决算表(财决03表)'!$A$10:$K$500,8,FALSE)),"",VLOOKUP(A211,'[1]Z03 收入决算表(财决03表)'!$A$10:$K$500,8,FALSE))</f>
        <v/>
      </c>
      <c r="H211" s="76" t="str">
        <f>IF(ISERROR(VLOOKUP(A211,'[1]Z03 收入决算表(财决03表)'!$A$10:$K$500,9,FALSE)),"",VLOOKUP(A211,'[1]Z03 收入决算表(财决03表)'!$A$10:$K$500,9,FALSE))</f>
        <v/>
      </c>
      <c r="I211" s="76" t="str">
        <f>IF(ISERROR(VLOOKUP(A211,'[1]Z03 收入决算表(财决03表)'!$A$10:$K$500,10,FALSE)),"",VLOOKUP(A211,'[1]Z03 收入决算表(财决03表)'!$A$10:$K$500,10,FALSE))</f>
        <v/>
      </c>
      <c r="J211" s="76" t="str">
        <f>IF(ISERROR(VLOOKUP(A211,'[1]Z03 收入决算表(财决03表)'!$A$10:$K$500,11,FALSE)),"",VLOOKUP(A211,'[1]Z03 收入决算表(财决03表)'!$A$10:$K$500,11,FALSE))</f>
        <v/>
      </c>
      <c r="K211" s="71">
        <f>'[1]Z03 收入决算表(财决03表)'!A210</f>
        <v>0</v>
      </c>
      <c r="L211" s="74">
        <f>'[1]Z03 收入决算表(财决03表)'!$E210</f>
        <v>0</v>
      </c>
      <c r="M211" s="75" t="str">
        <f t="shared" si="7"/>
        <v/>
      </c>
    </row>
    <row r="212" spans="1:13" ht="22.5" customHeight="1">
      <c r="A212" s="205" t="str">
        <f t="shared" si="6"/>
        <v/>
      </c>
      <c r="B212" s="205"/>
      <c r="C212" s="192" t="str">
        <f>IF(ISERROR(VLOOKUP(A212,'[1]Z03 收入决算表(财决03表)'!$A$10:$K$500,4,FALSE)),"",VLOOKUP(A212,'[1]Z03 收入决算表(财决03表)'!$A$10:$K$500,4,FALSE))</f>
        <v/>
      </c>
      <c r="D212" s="76" t="str">
        <f>IF(ISERROR(VLOOKUP(A212,'[1]Z03 收入决算表(财决03表)'!$A$10:$K$500,5,FALSE)),"",VLOOKUP(A212,'[1]Z03 收入决算表(财决03表)'!$A$10:$K$500,5,FALSE))</f>
        <v/>
      </c>
      <c r="E212" s="76" t="str">
        <f>IF(ISERROR(VLOOKUP(A212,'[1]Z03 收入决算表(财决03表)'!$A$10:$K$500,6,FALSE)),"",VLOOKUP(A212,'[1]Z03 收入决算表(财决03表)'!$A$10:$K$500,6,FALSE))</f>
        <v/>
      </c>
      <c r="F212" s="76" t="str">
        <f>IF(ISERROR(VLOOKUP(A212,'[1]Z03 收入决算表(财决03表)'!$A$10:$K$500,7,FALSE)),"",VLOOKUP(A212,'[1]Z03 收入决算表(财决03表)'!$A$10:$K$500,7,FALSE))</f>
        <v/>
      </c>
      <c r="G212" s="76" t="str">
        <f>IF(ISERROR(VLOOKUP(A212,'[1]Z03 收入决算表(财决03表)'!$A$10:$K$500,8,FALSE)),"",VLOOKUP(A212,'[1]Z03 收入决算表(财决03表)'!$A$10:$K$500,8,FALSE))</f>
        <v/>
      </c>
      <c r="H212" s="76" t="str">
        <f>IF(ISERROR(VLOOKUP(A212,'[1]Z03 收入决算表(财决03表)'!$A$10:$K$500,9,FALSE)),"",VLOOKUP(A212,'[1]Z03 收入决算表(财决03表)'!$A$10:$K$500,9,FALSE))</f>
        <v/>
      </c>
      <c r="I212" s="76" t="str">
        <f>IF(ISERROR(VLOOKUP(A212,'[1]Z03 收入决算表(财决03表)'!$A$10:$K$500,10,FALSE)),"",VLOOKUP(A212,'[1]Z03 收入决算表(财决03表)'!$A$10:$K$500,10,FALSE))</f>
        <v/>
      </c>
      <c r="J212" s="76" t="str">
        <f>IF(ISERROR(VLOOKUP(A212,'[1]Z03 收入决算表(财决03表)'!$A$10:$K$500,11,FALSE)),"",VLOOKUP(A212,'[1]Z03 收入决算表(财决03表)'!$A$10:$K$500,11,FALSE))</f>
        <v/>
      </c>
      <c r="K212" s="71">
        <f>'[1]Z03 收入决算表(财决03表)'!A211</f>
        <v>0</v>
      </c>
      <c r="L212" s="74">
        <f>'[1]Z03 收入决算表(财决03表)'!$E211</f>
        <v>0</v>
      </c>
      <c r="M212" s="75" t="str">
        <f t="shared" si="7"/>
        <v/>
      </c>
    </row>
    <row r="213" spans="1:13" ht="22.5" customHeight="1">
      <c r="A213" s="205" t="str">
        <f t="shared" si="6"/>
        <v/>
      </c>
      <c r="B213" s="205"/>
      <c r="C213" s="192" t="str">
        <f>IF(ISERROR(VLOOKUP(A213,'[1]Z03 收入决算表(财决03表)'!$A$10:$K$500,4,FALSE)),"",VLOOKUP(A213,'[1]Z03 收入决算表(财决03表)'!$A$10:$K$500,4,FALSE))</f>
        <v/>
      </c>
      <c r="D213" s="76" t="str">
        <f>IF(ISERROR(VLOOKUP(A213,'[1]Z03 收入决算表(财决03表)'!$A$10:$K$500,5,FALSE)),"",VLOOKUP(A213,'[1]Z03 收入决算表(财决03表)'!$A$10:$K$500,5,FALSE))</f>
        <v/>
      </c>
      <c r="E213" s="76" t="str">
        <f>IF(ISERROR(VLOOKUP(A213,'[1]Z03 收入决算表(财决03表)'!$A$10:$K$500,6,FALSE)),"",VLOOKUP(A213,'[1]Z03 收入决算表(财决03表)'!$A$10:$K$500,6,FALSE))</f>
        <v/>
      </c>
      <c r="F213" s="76" t="str">
        <f>IF(ISERROR(VLOOKUP(A213,'[1]Z03 收入决算表(财决03表)'!$A$10:$K$500,7,FALSE)),"",VLOOKUP(A213,'[1]Z03 收入决算表(财决03表)'!$A$10:$K$500,7,FALSE))</f>
        <v/>
      </c>
      <c r="G213" s="76" t="str">
        <f>IF(ISERROR(VLOOKUP(A213,'[1]Z03 收入决算表(财决03表)'!$A$10:$K$500,8,FALSE)),"",VLOOKUP(A213,'[1]Z03 收入决算表(财决03表)'!$A$10:$K$500,8,FALSE))</f>
        <v/>
      </c>
      <c r="H213" s="76" t="str">
        <f>IF(ISERROR(VLOOKUP(A213,'[1]Z03 收入决算表(财决03表)'!$A$10:$K$500,9,FALSE)),"",VLOOKUP(A213,'[1]Z03 收入决算表(财决03表)'!$A$10:$K$500,9,FALSE))</f>
        <v/>
      </c>
      <c r="I213" s="76" t="str">
        <f>IF(ISERROR(VLOOKUP(A213,'[1]Z03 收入决算表(财决03表)'!$A$10:$K$500,10,FALSE)),"",VLOOKUP(A213,'[1]Z03 收入决算表(财决03表)'!$A$10:$K$500,10,FALSE))</f>
        <v/>
      </c>
      <c r="J213" s="76" t="str">
        <f>IF(ISERROR(VLOOKUP(A213,'[1]Z03 收入决算表(财决03表)'!$A$10:$K$500,11,FALSE)),"",VLOOKUP(A213,'[1]Z03 收入决算表(财决03表)'!$A$10:$K$500,11,FALSE))</f>
        <v/>
      </c>
      <c r="K213" s="71">
        <f>'[1]Z03 收入决算表(财决03表)'!A212</f>
        <v>0</v>
      </c>
      <c r="L213" s="74">
        <f>'[1]Z03 收入决算表(财决03表)'!$E212</f>
        <v>0</v>
      </c>
      <c r="M213" s="75" t="str">
        <f t="shared" si="7"/>
        <v/>
      </c>
    </row>
    <row r="214" spans="1:13" ht="22.5" customHeight="1">
      <c r="A214" s="205" t="str">
        <f t="shared" si="6"/>
        <v/>
      </c>
      <c r="B214" s="205"/>
      <c r="C214" s="192" t="str">
        <f>IF(ISERROR(VLOOKUP(A214,'[1]Z03 收入决算表(财决03表)'!$A$10:$K$500,4,FALSE)),"",VLOOKUP(A214,'[1]Z03 收入决算表(财决03表)'!$A$10:$K$500,4,FALSE))</f>
        <v/>
      </c>
      <c r="D214" s="76" t="str">
        <f>IF(ISERROR(VLOOKUP(A214,'[1]Z03 收入决算表(财决03表)'!$A$10:$K$500,5,FALSE)),"",VLOOKUP(A214,'[1]Z03 收入决算表(财决03表)'!$A$10:$K$500,5,FALSE))</f>
        <v/>
      </c>
      <c r="E214" s="76" t="str">
        <f>IF(ISERROR(VLOOKUP(A214,'[1]Z03 收入决算表(财决03表)'!$A$10:$K$500,6,FALSE)),"",VLOOKUP(A214,'[1]Z03 收入决算表(财决03表)'!$A$10:$K$500,6,FALSE))</f>
        <v/>
      </c>
      <c r="F214" s="76" t="str">
        <f>IF(ISERROR(VLOOKUP(A214,'[1]Z03 收入决算表(财决03表)'!$A$10:$K$500,7,FALSE)),"",VLOOKUP(A214,'[1]Z03 收入决算表(财决03表)'!$A$10:$K$500,7,FALSE))</f>
        <v/>
      </c>
      <c r="G214" s="76" t="str">
        <f>IF(ISERROR(VLOOKUP(A214,'[1]Z03 收入决算表(财决03表)'!$A$10:$K$500,8,FALSE)),"",VLOOKUP(A214,'[1]Z03 收入决算表(财决03表)'!$A$10:$K$500,8,FALSE))</f>
        <v/>
      </c>
      <c r="H214" s="76" t="str">
        <f>IF(ISERROR(VLOOKUP(A214,'[1]Z03 收入决算表(财决03表)'!$A$10:$K$500,9,FALSE)),"",VLOOKUP(A214,'[1]Z03 收入决算表(财决03表)'!$A$10:$K$500,9,FALSE))</f>
        <v/>
      </c>
      <c r="I214" s="76" t="str">
        <f>IF(ISERROR(VLOOKUP(A214,'[1]Z03 收入决算表(财决03表)'!$A$10:$K$500,10,FALSE)),"",VLOOKUP(A214,'[1]Z03 收入决算表(财决03表)'!$A$10:$K$500,10,FALSE))</f>
        <v/>
      </c>
      <c r="J214" s="76" t="str">
        <f>IF(ISERROR(VLOOKUP(A214,'[1]Z03 收入决算表(财决03表)'!$A$10:$K$500,11,FALSE)),"",VLOOKUP(A214,'[1]Z03 收入决算表(财决03表)'!$A$10:$K$500,11,FALSE))</f>
        <v/>
      </c>
      <c r="K214" s="71">
        <f>'[1]Z03 收入决算表(财决03表)'!A213</f>
        <v>0</v>
      </c>
      <c r="L214" s="74">
        <f>'[1]Z03 收入决算表(财决03表)'!$E213</f>
        <v>0</v>
      </c>
      <c r="M214" s="75" t="str">
        <f t="shared" si="7"/>
        <v/>
      </c>
    </row>
    <row r="215" spans="1:13" ht="22.5" customHeight="1">
      <c r="A215" s="205" t="str">
        <f t="shared" si="6"/>
        <v/>
      </c>
      <c r="B215" s="205"/>
      <c r="C215" s="192" t="str">
        <f>IF(ISERROR(VLOOKUP(A215,'[1]Z03 收入决算表(财决03表)'!$A$10:$K$500,4,FALSE)),"",VLOOKUP(A215,'[1]Z03 收入决算表(财决03表)'!$A$10:$K$500,4,FALSE))</f>
        <v/>
      </c>
      <c r="D215" s="76" t="str">
        <f>IF(ISERROR(VLOOKUP(A215,'[1]Z03 收入决算表(财决03表)'!$A$10:$K$500,5,FALSE)),"",VLOOKUP(A215,'[1]Z03 收入决算表(财决03表)'!$A$10:$K$500,5,FALSE))</f>
        <v/>
      </c>
      <c r="E215" s="76" t="str">
        <f>IF(ISERROR(VLOOKUP(A215,'[1]Z03 收入决算表(财决03表)'!$A$10:$K$500,6,FALSE)),"",VLOOKUP(A215,'[1]Z03 收入决算表(财决03表)'!$A$10:$K$500,6,FALSE))</f>
        <v/>
      </c>
      <c r="F215" s="76" t="str">
        <f>IF(ISERROR(VLOOKUP(A215,'[1]Z03 收入决算表(财决03表)'!$A$10:$K$500,7,FALSE)),"",VLOOKUP(A215,'[1]Z03 收入决算表(财决03表)'!$A$10:$K$500,7,FALSE))</f>
        <v/>
      </c>
      <c r="G215" s="76" t="str">
        <f>IF(ISERROR(VLOOKUP(A215,'[1]Z03 收入决算表(财决03表)'!$A$10:$K$500,8,FALSE)),"",VLOOKUP(A215,'[1]Z03 收入决算表(财决03表)'!$A$10:$K$500,8,FALSE))</f>
        <v/>
      </c>
      <c r="H215" s="76" t="str">
        <f>IF(ISERROR(VLOOKUP(A215,'[1]Z03 收入决算表(财决03表)'!$A$10:$K$500,9,FALSE)),"",VLOOKUP(A215,'[1]Z03 收入决算表(财决03表)'!$A$10:$K$500,9,FALSE))</f>
        <v/>
      </c>
      <c r="I215" s="76" t="str">
        <f>IF(ISERROR(VLOOKUP(A215,'[1]Z03 收入决算表(财决03表)'!$A$10:$K$500,10,FALSE)),"",VLOOKUP(A215,'[1]Z03 收入决算表(财决03表)'!$A$10:$K$500,10,FALSE))</f>
        <v/>
      </c>
      <c r="J215" s="76" t="str">
        <f>IF(ISERROR(VLOOKUP(A215,'[1]Z03 收入决算表(财决03表)'!$A$10:$K$500,11,FALSE)),"",VLOOKUP(A215,'[1]Z03 收入决算表(财决03表)'!$A$10:$K$500,11,FALSE))</f>
        <v/>
      </c>
      <c r="K215" s="71">
        <f>'[1]Z03 收入决算表(财决03表)'!A214</f>
        <v>0</v>
      </c>
      <c r="L215" s="74">
        <f>'[1]Z03 收入决算表(财决03表)'!$E214</f>
        <v>0</v>
      </c>
      <c r="M215" s="75" t="str">
        <f t="shared" si="7"/>
        <v/>
      </c>
    </row>
    <row r="216" spans="1:13" ht="22.5" customHeight="1">
      <c r="A216" s="205" t="str">
        <f t="shared" si="6"/>
        <v/>
      </c>
      <c r="B216" s="205"/>
      <c r="C216" s="192" t="str">
        <f>IF(ISERROR(VLOOKUP(A216,'[1]Z03 收入决算表(财决03表)'!$A$10:$K$500,4,FALSE)),"",VLOOKUP(A216,'[1]Z03 收入决算表(财决03表)'!$A$10:$K$500,4,FALSE))</f>
        <v/>
      </c>
      <c r="D216" s="76" t="str">
        <f>IF(ISERROR(VLOOKUP(A216,'[1]Z03 收入决算表(财决03表)'!$A$10:$K$500,5,FALSE)),"",VLOOKUP(A216,'[1]Z03 收入决算表(财决03表)'!$A$10:$K$500,5,FALSE))</f>
        <v/>
      </c>
      <c r="E216" s="76" t="str">
        <f>IF(ISERROR(VLOOKUP(A216,'[1]Z03 收入决算表(财决03表)'!$A$10:$K$500,6,FALSE)),"",VLOOKUP(A216,'[1]Z03 收入决算表(财决03表)'!$A$10:$K$500,6,FALSE))</f>
        <v/>
      </c>
      <c r="F216" s="76" t="str">
        <f>IF(ISERROR(VLOOKUP(A216,'[1]Z03 收入决算表(财决03表)'!$A$10:$K$500,7,FALSE)),"",VLOOKUP(A216,'[1]Z03 收入决算表(财决03表)'!$A$10:$K$500,7,FALSE))</f>
        <v/>
      </c>
      <c r="G216" s="76" t="str">
        <f>IF(ISERROR(VLOOKUP(A216,'[1]Z03 收入决算表(财决03表)'!$A$10:$K$500,8,FALSE)),"",VLOOKUP(A216,'[1]Z03 收入决算表(财决03表)'!$A$10:$K$500,8,FALSE))</f>
        <v/>
      </c>
      <c r="H216" s="76" t="str">
        <f>IF(ISERROR(VLOOKUP(A216,'[1]Z03 收入决算表(财决03表)'!$A$10:$K$500,9,FALSE)),"",VLOOKUP(A216,'[1]Z03 收入决算表(财决03表)'!$A$10:$K$500,9,FALSE))</f>
        <v/>
      </c>
      <c r="I216" s="76" t="str">
        <f>IF(ISERROR(VLOOKUP(A216,'[1]Z03 收入决算表(财决03表)'!$A$10:$K$500,10,FALSE)),"",VLOOKUP(A216,'[1]Z03 收入决算表(财决03表)'!$A$10:$K$500,10,FALSE))</f>
        <v/>
      </c>
      <c r="J216" s="76" t="str">
        <f>IF(ISERROR(VLOOKUP(A216,'[1]Z03 收入决算表(财决03表)'!$A$10:$K$500,11,FALSE)),"",VLOOKUP(A216,'[1]Z03 收入决算表(财决03表)'!$A$10:$K$500,11,FALSE))</f>
        <v/>
      </c>
      <c r="K216" s="71">
        <f>'[1]Z03 收入决算表(财决03表)'!A215</f>
        <v>0</v>
      </c>
      <c r="L216" s="74">
        <f>'[1]Z03 收入决算表(财决03表)'!$E215</f>
        <v>0</v>
      </c>
      <c r="M216" s="75" t="str">
        <f t="shared" si="7"/>
        <v/>
      </c>
    </row>
    <row r="217" spans="1:13" ht="22.5" customHeight="1">
      <c r="A217" s="205" t="str">
        <f t="shared" si="6"/>
        <v/>
      </c>
      <c r="B217" s="205"/>
      <c r="C217" s="192" t="str">
        <f>IF(ISERROR(VLOOKUP(A217,'[1]Z03 收入决算表(财决03表)'!$A$10:$K$500,4,FALSE)),"",VLOOKUP(A217,'[1]Z03 收入决算表(财决03表)'!$A$10:$K$500,4,FALSE))</f>
        <v/>
      </c>
      <c r="D217" s="76" t="str">
        <f>IF(ISERROR(VLOOKUP(A217,'[1]Z03 收入决算表(财决03表)'!$A$10:$K$500,5,FALSE)),"",VLOOKUP(A217,'[1]Z03 收入决算表(财决03表)'!$A$10:$K$500,5,FALSE))</f>
        <v/>
      </c>
      <c r="E217" s="76" t="str">
        <f>IF(ISERROR(VLOOKUP(A217,'[1]Z03 收入决算表(财决03表)'!$A$10:$K$500,6,FALSE)),"",VLOOKUP(A217,'[1]Z03 收入决算表(财决03表)'!$A$10:$K$500,6,FALSE))</f>
        <v/>
      </c>
      <c r="F217" s="76" t="str">
        <f>IF(ISERROR(VLOOKUP(A217,'[1]Z03 收入决算表(财决03表)'!$A$10:$K$500,7,FALSE)),"",VLOOKUP(A217,'[1]Z03 收入决算表(财决03表)'!$A$10:$K$500,7,FALSE))</f>
        <v/>
      </c>
      <c r="G217" s="76" t="str">
        <f>IF(ISERROR(VLOOKUP(A217,'[1]Z03 收入决算表(财决03表)'!$A$10:$K$500,8,FALSE)),"",VLOOKUP(A217,'[1]Z03 收入决算表(财决03表)'!$A$10:$K$500,8,FALSE))</f>
        <v/>
      </c>
      <c r="H217" s="76" t="str">
        <f>IF(ISERROR(VLOOKUP(A217,'[1]Z03 收入决算表(财决03表)'!$A$10:$K$500,9,FALSE)),"",VLOOKUP(A217,'[1]Z03 收入决算表(财决03表)'!$A$10:$K$500,9,FALSE))</f>
        <v/>
      </c>
      <c r="I217" s="76" t="str">
        <f>IF(ISERROR(VLOOKUP(A217,'[1]Z03 收入决算表(财决03表)'!$A$10:$K$500,10,FALSE)),"",VLOOKUP(A217,'[1]Z03 收入决算表(财决03表)'!$A$10:$K$500,10,FALSE))</f>
        <v/>
      </c>
      <c r="J217" s="76" t="str">
        <f>IF(ISERROR(VLOOKUP(A217,'[1]Z03 收入决算表(财决03表)'!$A$10:$K$500,11,FALSE)),"",VLOOKUP(A217,'[1]Z03 收入决算表(财决03表)'!$A$10:$K$500,11,FALSE))</f>
        <v/>
      </c>
      <c r="K217" s="71">
        <f>'[1]Z03 收入决算表(财决03表)'!A216</f>
        <v>0</v>
      </c>
      <c r="L217" s="74">
        <f>'[1]Z03 收入决算表(财决03表)'!$E216</f>
        <v>0</v>
      </c>
      <c r="M217" s="75" t="str">
        <f t="shared" si="7"/>
        <v/>
      </c>
    </row>
    <row r="218" spans="1:13" ht="22.5" customHeight="1">
      <c r="A218" s="205" t="str">
        <f t="shared" si="6"/>
        <v/>
      </c>
      <c r="B218" s="205"/>
      <c r="C218" s="192" t="str">
        <f>IF(ISERROR(VLOOKUP(A218,'[1]Z03 收入决算表(财决03表)'!$A$10:$K$500,4,FALSE)),"",VLOOKUP(A218,'[1]Z03 收入决算表(财决03表)'!$A$10:$K$500,4,FALSE))</f>
        <v/>
      </c>
      <c r="D218" s="76" t="str">
        <f>IF(ISERROR(VLOOKUP(A218,'[1]Z03 收入决算表(财决03表)'!$A$10:$K$500,5,FALSE)),"",VLOOKUP(A218,'[1]Z03 收入决算表(财决03表)'!$A$10:$K$500,5,FALSE))</f>
        <v/>
      </c>
      <c r="E218" s="76" t="str">
        <f>IF(ISERROR(VLOOKUP(A218,'[1]Z03 收入决算表(财决03表)'!$A$10:$K$500,6,FALSE)),"",VLOOKUP(A218,'[1]Z03 收入决算表(财决03表)'!$A$10:$K$500,6,FALSE))</f>
        <v/>
      </c>
      <c r="F218" s="76" t="str">
        <f>IF(ISERROR(VLOOKUP(A218,'[1]Z03 收入决算表(财决03表)'!$A$10:$K$500,7,FALSE)),"",VLOOKUP(A218,'[1]Z03 收入决算表(财决03表)'!$A$10:$K$500,7,FALSE))</f>
        <v/>
      </c>
      <c r="G218" s="76" t="str">
        <f>IF(ISERROR(VLOOKUP(A218,'[1]Z03 收入决算表(财决03表)'!$A$10:$K$500,8,FALSE)),"",VLOOKUP(A218,'[1]Z03 收入决算表(财决03表)'!$A$10:$K$500,8,FALSE))</f>
        <v/>
      </c>
      <c r="H218" s="76" t="str">
        <f>IF(ISERROR(VLOOKUP(A218,'[1]Z03 收入决算表(财决03表)'!$A$10:$K$500,9,FALSE)),"",VLOOKUP(A218,'[1]Z03 收入决算表(财决03表)'!$A$10:$K$500,9,FALSE))</f>
        <v/>
      </c>
      <c r="I218" s="76" t="str">
        <f>IF(ISERROR(VLOOKUP(A218,'[1]Z03 收入决算表(财决03表)'!$A$10:$K$500,10,FALSE)),"",VLOOKUP(A218,'[1]Z03 收入决算表(财决03表)'!$A$10:$K$500,10,FALSE))</f>
        <v/>
      </c>
      <c r="J218" s="76" t="str">
        <f>IF(ISERROR(VLOOKUP(A218,'[1]Z03 收入决算表(财决03表)'!$A$10:$K$500,11,FALSE)),"",VLOOKUP(A218,'[1]Z03 收入决算表(财决03表)'!$A$10:$K$500,11,FALSE))</f>
        <v/>
      </c>
      <c r="K218" s="71">
        <f>'[1]Z03 收入决算表(财决03表)'!A217</f>
        <v>0</v>
      </c>
      <c r="L218" s="74">
        <f>'[1]Z03 收入决算表(财决03表)'!$E217</f>
        <v>0</v>
      </c>
      <c r="M218" s="75" t="str">
        <f t="shared" si="7"/>
        <v/>
      </c>
    </row>
    <row r="219" spans="1:13" ht="22.5" customHeight="1">
      <c r="A219" s="205" t="str">
        <f t="shared" si="6"/>
        <v/>
      </c>
      <c r="B219" s="205"/>
      <c r="C219" s="192" t="str">
        <f>IF(ISERROR(VLOOKUP(A219,'[1]Z03 收入决算表(财决03表)'!$A$10:$K$500,4,FALSE)),"",VLOOKUP(A219,'[1]Z03 收入决算表(财决03表)'!$A$10:$K$500,4,FALSE))</f>
        <v/>
      </c>
      <c r="D219" s="76" t="str">
        <f>IF(ISERROR(VLOOKUP(A219,'[1]Z03 收入决算表(财决03表)'!$A$10:$K$500,5,FALSE)),"",VLOOKUP(A219,'[1]Z03 收入决算表(财决03表)'!$A$10:$K$500,5,FALSE))</f>
        <v/>
      </c>
      <c r="E219" s="76" t="str">
        <f>IF(ISERROR(VLOOKUP(A219,'[1]Z03 收入决算表(财决03表)'!$A$10:$K$500,6,FALSE)),"",VLOOKUP(A219,'[1]Z03 收入决算表(财决03表)'!$A$10:$K$500,6,FALSE))</f>
        <v/>
      </c>
      <c r="F219" s="76" t="str">
        <f>IF(ISERROR(VLOOKUP(A219,'[1]Z03 收入决算表(财决03表)'!$A$10:$K$500,7,FALSE)),"",VLOOKUP(A219,'[1]Z03 收入决算表(财决03表)'!$A$10:$K$500,7,FALSE))</f>
        <v/>
      </c>
      <c r="G219" s="76" t="str">
        <f>IF(ISERROR(VLOOKUP(A219,'[1]Z03 收入决算表(财决03表)'!$A$10:$K$500,8,FALSE)),"",VLOOKUP(A219,'[1]Z03 收入决算表(财决03表)'!$A$10:$K$500,8,FALSE))</f>
        <v/>
      </c>
      <c r="H219" s="76" t="str">
        <f>IF(ISERROR(VLOOKUP(A219,'[1]Z03 收入决算表(财决03表)'!$A$10:$K$500,9,FALSE)),"",VLOOKUP(A219,'[1]Z03 收入决算表(财决03表)'!$A$10:$K$500,9,FALSE))</f>
        <v/>
      </c>
      <c r="I219" s="76" t="str">
        <f>IF(ISERROR(VLOOKUP(A219,'[1]Z03 收入决算表(财决03表)'!$A$10:$K$500,10,FALSE)),"",VLOOKUP(A219,'[1]Z03 收入决算表(财决03表)'!$A$10:$K$500,10,FALSE))</f>
        <v/>
      </c>
      <c r="J219" s="76" t="str">
        <f>IF(ISERROR(VLOOKUP(A219,'[1]Z03 收入决算表(财决03表)'!$A$10:$K$500,11,FALSE)),"",VLOOKUP(A219,'[1]Z03 收入决算表(财决03表)'!$A$10:$K$500,11,FALSE))</f>
        <v/>
      </c>
      <c r="K219" s="71">
        <f>'[1]Z03 收入决算表(财决03表)'!A218</f>
        <v>0</v>
      </c>
      <c r="L219" s="74">
        <f>'[1]Z03 收入决算表(财决03表)'!$E218</f>
        <v>0</v>
      </c>
      <c r="M219" s="75" t="str">
        <f t="shared" si="7"/>
        <v/>
      </c>
    </row>
    <row r="220" spans="1:13" ht="22.5" customHeight="1">
      <c r="A220" s="205" t="str">
        <f t="shared" si="6"/>
        <v/>
      </c>
      <c r="B220" s="205"/>
      <c r="C220" s="192" t="str">
        <f>IF(ISERROR(VLOOKUP(A220,'[1]Z03 收入决算表(财决03表)'!$A$10:$K$500,4,FALSE)),"",VLOOKUP(A220,'[1]Z03 收入决算表(财决03表)'!$A$10:$K$500,4,FALSE))</f>
        <v/>
      </c>
      <c r="D220" s="76" t="str">
        <f>IF(ISERROR(VLOOKUP(A220,'[1]Z03 收入决算表(财决03表)'!$A$10:$K$500,5,FALSE)),"",VLOOKUP(A220,'[1]Z03 收入决算表(财决03表)'!$A$10:$K$500,5,FALSE))</f>
        <v/>
      </c>
      <c r="E220" s="76" t="str">
        <f>IF(ISERROR(VLOOKUP(A220,'[1]Z03 收入决算表(财决03表)'!$A$10:$K$500,6,FALSE)),"",VLOOKUP(A220,'[1]Z03 收入决算表(财决03表)'!$A$10:$K$500,6,FALSE))</f>
        <v/>
      </c>
      <c r="F220" s="76" t="str">
        <f>IF(ISERROR(VLOOKUP(A220,'[1]Z03 收入决算表(财决03表)'!$A$10:$K$500,7,FALSE)),"",VLOOKUP(A220,'[1]Z03 收入决算表(财决03表)'!$A$10:$K$500,7,FALSE))</f>
        <v/>
      </c>
      <c r="G220" s="76" t="str">
        <f>IF(ISERROR(VLOOKUP(A220,'[1]Z03 收入决算表(财决03表)'!$A$10:$K$500,8,FALSE)),"",VLOOKUP(A220,'[1]Z03 收入决算表(财决03表)'!$A$10:$K$500,8,FALSE))</f>
        <v/>
      </c>
      <c r="H220" s="76" t="str">
        <f>IF(ISERROR(VLOOKUP(A220,'[1]Z03 收入决算表(财决03表)'!$A$10:$K$500,9,FALSE)),"",VLOOKUP(A220,'[1]Z03 收入决算表(财决03表)'!$A$10:$K$500,9,FALSE))</f>
        <v/>
      </c>
      <c r="I220" s="76" t="str">
        <f>IF(ISERROR(VLOOKUP(A220,'[1]Z03 收入决算表(财决03表)'!$A$10:$K$500,10,FALSE)),"",VLOOKUP(A220,'[1]Z03 收入决算表(财决03表)'!$A$10:$K$500,10,FALSE))</f>
        <v/>
      </c>
      <c r="J220" s="76" t="str">
        <f>IF(ISERROR(VLOOKUP(A220,'[1]Z03 收入决算表(财决03表)'!$A$10:$K$500,11,FALSE)),"",VLOOKUP(A220,'[1]Z03 收入决算表(财决03表)'!$A$10:$K$500,11,FALSE))</f>
        <v/>
      </c>
      <c r="K220" s="71">
        <f>'[1]Z03 收入决算表(财决03表)'!A219</f>
        <v>0</v>
      </c>
      <c r="L220" s="74">
        <f>'[1]Z03 收入决算表(财决03表)'!$E219</f>
        <v>0</v>
      </c>
      <c r="M220" s="75" t="str">
        <f t="shared" si="7"/>
        <v/>
      </c>
    </row>
    <row r="221" spans="1:13" ht="22.5" customHeight="1">
      <c r="A221" s="205" t="str">
        <f t="shared" si="6"/>
        <v/>
      </c>
      <c r="B221" s="205"/>
      <c r="C221" s="192" t="str">
        <f>IF(ISERROR(VLOOKUP(A221,'[1]Z03 收入决算表(财决03表)'!$A$10:$K$500,4,FALSE)),"",VLOOKUP(A221,'[1]Z03 收入决算表(财决03表)'!$A$10:$K$500,4,FALSE))</f>
        <v/>
      </c>
      <c r="D221" s="76" t="str">
        <f>IF(ISERROR(VLOOKUP(A221,'[1]Z03 收入决算表(财决03表)'!$A$10:$K$500,5,FALSE)),"",VLOOKUP(A221,'[1]Z03 收入决算表(财决03表)'!$A$10:$K$500,5,FALSE))</f>
        <v/>
      </c>
      <c r="E221" s="76" t="str">
        <f>IF(ISERROR(VLOOKUP(A221,'[1]Z03 收入决算表(财决03表)'!$A$10:$K$500,6,FALSE)),"",VLOOKUP(A221,'[1]Z03 收入决算表(财决03表)'!$A$10:$K$500,6,FALSE))</f>
        <v/>
      </c>
      <c r="F221" s="76" t="str">
        <f>IF(ISERROR(VLOOKUP(A221,'[1]Z03 收入决算表(财决03表)'!$A$10:$K$500,7,FALSE)),"",VLOOKUP(A221,'[1]Z03 收入决算表(财决03表)'!$A$10:$K$500,7,FALSE))</f>
        <v/>
      </c>
      <c r="G221" s="76" t="str">
        <f>IF(ISERROR(VLOOKUP(A221,'[1]Z03 收入决算表(财决03表)'!$A$10:$K$500,8,FALSE)),"",VLOOKUP(A221,'[1]Z03 收入决算表(财决03表)'!$A$10:$K$500,8,FALSE))</f>
        <v/>
      </c>
      <c r="H221" s="76" t="str">
        <f>IF(ISERROR(VLOOKUP(A221,'[1]Z03 收入决算表(财决03表)'!$A$10:$K$500,9,FALSE)),"",VLOOKUP(A221,'[1]Z03 收入决算表(财决03表)'!$A$10:$K$500,9,FALSE))</f>
        <v/>
      </c>
      <c r="I221" s="76" t="str">
        <f>IF(ISERROR(VLOOKUP(A221,'[1]Z03 收入决算表(财决03表)'!$A$10:$K$500,10,FALSE)),"",VLOOKUP(A221,'[1]Z03 收入决算表(财决03表)'!$A$10:$K$500,10,FALSE))</f>
        <v/>
      </c>
      <c r="J221" s="76" t="str">
        <f>IF(ISERROR(VLOOKUP(A221,'[1]Z03 收入决算表(财决03表)'!$A$10:$K$500,11,FALSE)),"",VLOOKUP(A221,'[1]Z03 收入决算表(财决03表)'!$A$10:$K$500,11,FALSE))</f>
        <v/>
      </c>
      <c r="K221" s="71">
        <f>'[1]Z03 收入决算表(财决03表)'!A220</f>
        <v>0</v>
      </c>
      <c r="L221" s="74">
        <f>'[1]Z03 收入决算表(财决03表)'!$E220</f>
        <v>0</v>
      </c>
      <c r="M221" s="75" t="str">
        <f t="shared" si="7"/>
        <v/>
      </c>
    </row>
    <row r="222" spans="1:13" ht="22.5" customHeight="1">
      <c r="A222" s="205" t="str">
        <f t="shared" si="6"/>
        <v/>
      </c>
      <c r="B222" s="205"/>
      <c r="C222" s="192" t="str">
        <f>IF(ISERROR(VLOOKUP(A222,'[1]Z03 收入决算表(财决03表)'!$A$10:$K$500,4,FALSE)),"",VLOOKUP(A222,'[1]Z03 收入决算表(财决03表)'!$A$10:$K$500,4,FALSE))</f>
        <v/>
      </c>
      <c r="D222" s="76" t="str">
        <f>IF(ISERROR(VLOOKUP(A222,'[1]Z03 收入决算表(财决03表)'!$A$10:$K$500,5,FALSE)),"",VLOOKUP(A222,'[1]Z03 收入决算表(财决03表)'!$A$10:$K$500,5,FALSE))</f>
        <v/>
      </c>
      <c r="E222" s="76" t="str">
        <f>IF(ISERROR(VLOOKUP(A222,'[1]Z03 收入决算表(财决03表)'!$A$10:$K$500,6,FALSE)),"",VLOOKUP(A222,'[1]Z03 收入决算表(财决03表)'!$A$10:$K$500,6,FALSE))</f>
        <v/>
      </c>
      <c r="F222" s="76" t="str">
        <f>IF(ISERROR(VLOOKUP(A222,'[1]Z03 收入决算表(财决03表)'!$A$10:$K$500,7,FALSE)),"",VLOOKUP(A222,'[1]Z03 收入决算表(财决03表)'!$A$10:$K$500,7,FALSE))</f>
        <v/>
      </c>
      <c r="G222" s="76" t="str">
        <f>IF(ISERROR(VLOOKUP(A222,'[1]Z03 收入决算表(财决03表)'!$A$10:$K$500,8,FALSE)),"",VLOOKUP(A222,'[1]Z03 收入决算表(财决03表)'!$A$10:$K$500,8,FALSE))</f>
        <v/>
      </c>
      <c r="H222" s="76" t="str">
        <f>IF(ISERROR(VLOOKUP(A222,'[1]Z03 收入决算表(财决03表)'!$A$10:$K$500,9,FALSE)),"",VLOOKUP(A222,'[1]Z03 收入决算表(财决03表)'!$A$10:$K$500,9,FALSE))</f>
        <v/>
      </c>
      <c r="I222" s="76" t="str">
        <f>IF(ISERROR(VLOOKUP(A222,'[1]Z03 收入决算表(财决03表)'!$A$10:$K$500,10,FALSE)),"",VLOOKUP(A222,'[1]Z03 收入决算表(财决03表)'!$A$10:$K$500,10,FALSE))</f>
        <v/>
      </c>
      <c r="J222" s="76" t="str">
        <f>IF(ISERROR(VLOOKUP(A222,'[1]Z03 收入决算表(财决03表)'!$A$10:$K$500,11,FALSE)),"",VLOOKUP(A222,'[1]Z03 收入决算表(财决03表)'!$A$10:$K$500,11,FALSE))</f>
        <v/>
      </c>
      <c r="K222" s="71">
        <f>'[1]Z03 收入决算表(财决03表)'!A221</f>
        <v>0</v>
      </c>
      <c r="L222" s="74">
        <f>'[1]Z03 收入决算表(财决03表)'!$E221</f>
        <v>0</v>
      </c>
      <c r="M222" s="75" t="str">
        <f t="shared" si="7"/>
        <v/>
      </c>
    </row>
    <row r="223" spans="1:13" ht="22.5" customHeight="1">
      <c r="A223" s="205" t="str">
        <f t="shared" si="6"/>
        <v/>
      </c>
      <c r="B223" s="205"/>
      <c r="C223" s="192" t="str">
        <f>IF(ISERROR(VLOOKUP(A223,'[1]Z03 收入决算表(财决03表)'!$A$10:$K$500,4,FALSE)),"",VLOOKUP(A223,'[1]Z03 收入决算表(财决03表)'!$A$10:$K$500,4,FALSE))</f>
        <v/>
      </c>
      <c r="D223" s="76" t="str">
        <f>IF(ISERROR(VLOOKUP(A223,'[1]Z03 收入决算表(财决03表)'!$A$10:$K$500,5,FALSE)),"",VLOOKUP(A223,'[1]Z03 收入决算表(财决03表)'!$A$10:$K$500,5,FALSE))</f>
        <v/>
      </c>
      <c r="E223" s="76" t="str">
        <f>IF(ISERROR(VLOOKUP(A223,'[1]Z03 收入决算表(财决03表)'!$A$10:$K$500,6,FALSE)),"",VLOOKUP(A223,'[1]Z03 收入决算表(财决03表)'!$A$10:$K$500,6,FALSE))</f>
        <v/>
      </c>
      <c r="F223" s="76" t="str">
        <f>IF(ISERROR(VLOOKUP(A223,'[1]Z03 收入决算表(财决03表)'!$A$10:$K$500,7,FALSE)),"",VLOOKUP(A223,'[1]Z03 收入决算表(财决03表)'!$A$10:$K$500,7,FALSE))</f>
        <v/>
      </c>
      <c r="G223" s="76" t="str">
        <f>IF(ISERROR(VLOOKUP(A223,'[1]Z03 收入决算表(财决03表)'!$A$10:$K$500,8,FALSE)),"",VLOOKUP(A223,'[1]Z03 收入决算表(财决03表)'!$A$10:$K$500,8,FALSE))</f>
        <v/>
      </c>
      <c r="H223" s="76" t="str">
        <f>IF(ISERROR(VLOOKUP(A223,'[1]Z03 收入决算表(财决03表)'!$A$10:$K$500,9,FALSE)),"",VLOOKUP(A223,'[1]Z03 收入决算表(财决03表)'!$A$10:$K$500,9,FALSE))</f>
        <v/>
      </c>
      <c r="I223" s="76" t="str">
        <f>IF(ISERROR(VLOOKUP(A223,'[1]Z03 收入决算表(财决03表)'!$A$10:$K$500,10,FALSE)),"",VLOOKUP(A223,'[1]Z03 收入决算表(财决03表)'!$A$10:$K$500,10,FALSE))</f>
        <v/>
      </c>
      <c r="J223" s="76" t="str">
        <f>IF(ISERROR(VLOOKUP(A223,'[1]Z03 收入决算表(财决03表)'!$A$10:$K$500,11,FALSE)),"",VLOOKUP(A223,'[1]Z03 收入决算表(财决03表)'!$A$10:$K$500,11,FALSE))</f>
        <v/>
      </c>
      <c r="K223" s="71">
        <f>'[1]Z03 收入决算表(财决03表)'!A222</f>
        <v>0</v>
      </c>
      <c r="L223" s="74">
        <f>'[1]Z03 收入决算表(财决03表)'!$E222</f>
        <v>0</v>
      </c>
      <c r="M223" s="75" t="str">
        <f t="shared" si="7"/>
        <v/>
      </c>
    </row>
    <row r="224" spans="1:13" ht="22.5" customHeight="1">
      <c r="A224" s="205" t="str">
        <f t="shared" si="6"/>
        <v/>
      </c>
      <c r="B224" s="205"/>
      <c r="C224" s="192" t="str">
        <f>IF(ISERROR(VLOOKUP(A224,'[1]Z03 收入决算表(财决03表)'!$A$10:$K$500,4,FALSE)),"",VLOOKUP(A224,'[1]Z03 收入决算表(财决03表)'!$A$10:$K$500,4,FALSE))</f>
        <v/>
      </c>
      <c r="D224" s="76" t="str">
        <f>IF(ISERROR(VLOOKUP(A224,'[1]Z03 收入决算表(财决03表)'!$A$10:$K$500,5,FALSE)),"",VLOOKUP(A224,'[1]Z03 收入决算表(财决03表)'!$A$10:$K$500,5,FALSE))</f>
        <v/>
      </c>
      <c r="E224" s="76" t="str">
        <f>IF(ISERROR(VLOOKUP(A224,'[1]Z03 收入决算表(财决03表)'!$A$10:$K$500,6,FALSE)),"",VLOOKUP(A224,'[1]Z03 收入决算表(财决03表)'!$A$10:$K$500,6,FALSE))</f>
        <v/>
      </c>
      <c r="F224" s="76" t="str">
        <f>IF(ISERROR(VLOOKUP(A224,'[1]Z03 收入决算表(财决03表)'!$A$10:$K$500,7,FALSE)),"",VLOOKUP(A224,'[1]Z03 收入决算表(财决03表)'!$A$10:$K$500,7,FALSE))</f>
        <v/>
      </c>
      <c r="G224" s="76" t="str">
        <f>IF(ISERROR(VLOOKUP(A224,'[1]Z03 收入决算表(财决03表)'!$A$10:$K$500,8,FALSE)),"",VLOOKUP(A224,'[1]Z03 收入决算表(财决03表)'!$A$10:$K$500,8,FALSE))</f>
        <v/>
      </c>
      <c r="H224" s="76" t="str">
        <f>IF(ISERROR(VLOOKUP(A224,'[1]Z03 收入决算表(财决03表)'!$A$10:$K$500,9,FALSE)),"",VLOOKUP(A224,'[1]Z03 收入决算表(财决03表)'!$A$10:$K$500,9,FALSE))</f>
        <v/>
      </c>
      <c r="I224" s="76" t="str">
        <f>IF(ISERROR(VLOOKUP(A224,'[1]Z03 收入决算表(财决03表)'!$A$10:$K$500,10,FALSE)),"",VLOOKUP(A224,'[1]Z03 收入决算表(财决03表)'!$A$10:$K$500,10,FALSE))</f>
        <v/>
      </c>
      <c r="J224" s="76" t="str">
        <f>IF(ISERROR(VLOOKUP(A224,'[1]Z03 收入决算表(财决03表)'!$A$10:$K$500,11,FALSE)),"",VLOOKUP(A224,'[1]Z03 收入决算表(财决03表)'!$A$10:$K$500,11,FALSE))</f>
        <v/>
      </c>
      <c r="K224" s="71">
        <f>'[1]Z03 收入决算表(财决03表)'!A223</f>
        <v>0</v>
      </c>
      <c r="L224" s="74">
        <f>'[1]Z03 收入决算表(财决03表)'!$E223</f>
        <v>0</v>
      </c>
      <c r="M224" s="75" t="str">
        <f t="shared" si="7"/>
        <v/>
      </c>
    </row>
    <row r="225" spans="1:13" ht="22.5" customHeight="1">
      <c r="A225" s="205" t="str">
        <f t="shared" si="6"/>
        <v/>
      </c>
      <c r="B225" s="205"/>
      <c r="C225" s="192" t="str">
        <f>IF(ISERROR(VLOOKUP(A225,'[1]Z03 收入决算表(财决03表)'!$A$10:$K$500,4,FALSE)),"",VLOOKUP(A225,'[1]Z03 收入决算表(财决03表)'!$A$10:$K$500,4,FALSE))</f>
        <v/>
      </c>
      <c r="D225" s="76" t="str">
        <f>IF(ISERROR(VLOOKUP(A225,'[1]Z03 收入决算表(财决03表)'!$A$10:$K$500,5,FALSE)),"",VLOOKUP(A225,'[1]Z03 收入决算表(财决03表)'!$A$10:$K$500,5,FALSE))</f>
        <v/>
      </c>
      <c r="E225" s="76" t="str">
        <f>IF(ISERROR(VLOOKUP(A225,'[1]Z03 收入决算表(财决03表)'!$A$10:$K$500,6,FALSE)),"",VLOOKUP(A225,'[1]Z03 收入决算表(财决03表)'!$A$10:$K$500,6,FALSE))</f>
        <v/>
      </c>
      <c r="F225" s="76" t="str">
        <f>IF(ISERROR(VLOOKUP(A225,'[1]Z03 收入决算表(财决03表)'!$A$10:$K$500,7,FALSE)),"",VLOOKUP(A225,'[1]Z03 收入决算表(财决03表)'!$A$10:$K$500,7,FALSE))</f>
        <v/>
      </c>
      <c r="G225" s="76" t="str">
        <f>IF(ISERROR(VLOOKUP(A225,'[1]Z03 收入决算表(财决03表)'!$A$10:$K$500,8,FALSE)),"",VLOOKUP(A225,'[1]Z03 收入决算表(财决03表)'!$A$10:$K$500,8,FALSE))</f>
        <v/>
      </c>
      <c r="H225" s="76" t="str">
        <f>IF(ISERROR(VLOOKUP(A225,'[1]Z03 收入决算表(财决03表)'!$A$10:$K$500,9,FALSE)),"",VLOOKUP(A225,'[1]Z03 收入决算表(财决03表)'!$A$10:$K$500,9,FALSE))</f>
        <v/>
      </c>
      <c r="I225" s="76" t="str">
        <f>IF(ISERROR(VLOOKUP(A225,'[1]Z03 收入决算表(财决03表)'!$A$10:$K$500,10,FALSE)),"",VLOOKUP(A225,'[1]Z03 收入决算表(财决03表)'!$A$10:$K$500,10,FALSE))</f>
        <v/>
      </c>
      <c r="J225" s="76" t="str">
        <f>IF(ISERROR(VLOOKUP(A225,'[1]Z03 收入决算表(财决03表)'!$A$10:$K$500,11,FALSE)),"",VLOOKUP(A225,'[1]Z03 收入决算表(财决03表)'!$A$10:$K$500,11,FALSE))</f>
        <v/>
      </c>
      <c r="K225" s="71">
        <f>'[1]Z03 收入决算表(财决03表)'!A224</f>
        <v>0</v>
      </c>
      <c r="L225" s="74">
        <f>'[1]Z03 收入决算表(财决03表)'!$E224</f>
        <v>0</v>
      </c>
      <c r="M225" s="75" t="str">
        <f t="shared" si="7"/>
        <v/>
      </c>
    </row>
    <row r="226" spans="1:13" ht="22.5" customHeight="1">
      <c r="A226" s="205" t="str">
        <f t="shared" si="6"/>
        <v/>
      </c>
      <c r="B226" s="205"/>
      <c r="C226" s="192" t="str">
        <f>IF(ISERROR(VLOOKUP(A226,'[1]Z03 收入决算表(财决03表)'!$A$10:$K$500,4,FALSE)),"",VLOOKUP(A226,'[1]Z03 收入决算表(财决03表)'!$A$10:$K$500,4,FALSE))</f>
        <v/>
      </c>
      <c r="D226" s="76" t="str">
        <f>IF(ISERROR(VLOOKUP(A226,'[1]Z03 收入决算表(财决03表)'!$A$10:$K$500,5,FALSE)),"",VLOOKUP(A226,'[1]Z03 收入决算表(财决03表)'!$A$10:$K$500,5,FALSE))</f>
        <v/>
      </c>
      <c r="E226" s="76" t="str">
        <f>IF(ISERROR(VLOOKUP(A226,'[1]Z03 收入决算表(财决03表)'!$A$10:$K$500,6,FALSE)),"",VLOOKUP(A226,'[1]Z03 收入决算表(财决03表)'!$A$10:$K$500,6,FALSE))</f>
        <v/>
      </c>
      <c r="F226" s="76" t="str">
        <f>IF(ISERROR(VLOOKUP(A226,'[1]Z03 收入决算表(财决03表)'!$A$10:$K$500,7,FALSE)),"",VLOOKUP(A226,'[1]Z03 收入决算表(财决03表)'!$A$10:$K$500,7,FALSE))</f>
        <v/>
      </c>
      <c r="G226" s="76" t="str">
        <f>IF(ISERROR(VLOOKUP(A226,'[1]Z03 收入决算表(财决03表)'!$A$10:$K$500,8,FALSE)),"",VLOOKUP(A226,'[1]Z03 收入决算表(财决03表)'!$A$10:$K$500,8,FALSE))</f>
        <v/>
      </c>
      <c r="H226" s="76" t="str">
        <f>IF(ISERROR(VLOOKUP(A226,'[1]Z03 收入决算表(财决03表)'!$A$10:$K$500,9,FALSE)),"",VLOOKUP(A226,'[1]Z03 收入决算表(财决03表)'!$A$10:$K$500,9,FALSE))</f>
        <v/>
      </c>
      <c r="I226" s="76" t="str">
        <f>IF(ISERROR(VLOOKUP(A226,'[1]Z03 收入决算表(财决03表)'!$A$10:$K$500,10,FALSE)),"",VLOOKUP(A226,'[1]Z03 收入决算表(财决03表)'!$A$10:$K$500,10,FALSE))</f>
        <v/>
      </c>
      <c r="J226" s="76" t="str">
        <f>IF(ISERROR(VLOOKUP(A226,'[1]Z03 收入决算表(财决03表)'!$A$10:$K$500,11,FALSE)),"",VLOOKUP(A226,'[1]Z03 收入决算表(财决03表)'!$A$10:$K$500,11,FALSE))</f>
        <v/>
      </c>
      <c r="K226" s="71">
        <f>'[1]Z03 收入决算表(财决03表)'!A225</f>
        <v>0</v>
      </c>
      <c r="L226" s="74">
        <f>'[1]Z03 收入决算表(财决03表)'!$E225</f>
        <v>0</v>
      </c>
      <c r="M226" s="75" t="str">
        <f t="shared" si="7"/>
        <v/>
      </c>
    </row>
    <row r="227" spans="1:13" ht="22.5" customHeight="1">
      <c r="A227" s="205" t="str">
        <f t="shared" si="6"/>
        <v/>
      </c>
      <c r="B227" s="205"/>
      <c r="C227" s="192" t="str">
        <f>IF(ISERROR(VLOOKUP(A227,'[1]Z03 收入决算表(财决03表)'!$A$10:$K$500,4,FALSE)),"",VLOOKUP(A227,'[1]Z03 收入决算表(财决03表)'!$A$10:$K$500,4,FALSE))</f>
        <v/>
      </c>
      <c r="D227" s="76" t="str">
        <f>IF(ISERROR(VLOOKUP(A227,'[1]Z03 收入决算表(财决03表)'!$A$10:$K$500,5,FALSE)),"",VLOOKUP(A227,'[1]Z03 收入决算表(财决03表)'!$A$10:$K$500,5,FALSE))</f>
        <v/>
      </c>
      <c r="E227" s="76" t="str">
        <f>IF(ISERROR(VLOOKUP(A227,'[1]Z03 收入决算表(财决03表)'!$A$10:$K$500,6,FALSE)),"",VLOOKUP(A227,'[1]Z03 收入决算表(财决03表)'!$A$10:$K$500,6,FALSE))</f>
        <v/>
      </c>
      <c r="F227" s="76" t="str">
        <f>IF(ISERROR(VLOOKUP(A227,'[1]Z03 收入决算表(财决03表)'!$A$10:$K$500,7,FALSE)),"",VLOOKUP(A227,'[1]Z03 收入决算表(财决03表)'!$A$10:$K$500,7,FALSE))</f>
        <v/>
      </c>
      <c r="G227" s="76" t="str">
        <f>IF(ISERROR(VLOOKUP(A227,'[1]Z03 收入决算表(财决03表)'!$A$10:$K$500,8,FALSE)),"",VLOOKUP(A227,'[1]Z03 收入决算表(财决03表)'!$A$10:$K$500,8,FALSE))</f>
        <v/>
      </c>
      <c r="H227" s="76" t="str">
        <f>IF(ISERROR(VLOOKUP(A227,'[1]Z03 收入决算表(财决03表)'!$A$10:$K$500,9,FALSE)),"",VLOOKUP(A227,'[1]Z03 收入决算表(财决03表)'!$A$10:$K$500,9,FALSE))</f>
        <v/>
      </c>
      <c r="I227" s="76" t="str">
        <f>IF(ISERROR(VLOOKUP(A227,'[1]Z03 收入决算表(财决03表)'!$A$10:$K$500,10,FALSE)),"",VLOOKUP(A227,'[1]Z03 收入决算表(财决03表)'!$A$10:$K$500,10,FALSE))</f>
        <v/>
      </c>
      <c r="J227" s="76" t="str">
        <f>IF(ISERROR(VLOOKUP(A227,'[1]Z03 收入决算表(财决03表)'!$A$10:$K$500,11,FALSE)),"",VLOOKUP(A227,'[1]Z03 收入决算表(财决03表)'!$A$10:$K$500,11,FALSE))</f>
        <v/>
      </c>
      <c r="K227" s="71">
        <f>'[1]Z03 收入决算表(财决03表)'!A226</f>
        <v>0</v>
      </c>
      <c r="L227" s="74">
        <f>'[1]Z03 收入决算表(财决03表)'!$E226</f>
        <v>0</v>
      </c>
      <c r="M227" s="75" t="str">
        <f t="shared" si="7"/>
        <v/>
      </c>
    </row>
    <row r="228" spans="1:13" ht="22.5" customHeight="1">
      <c r="A228" s="205" t="str">
        <f t="shared" si="6"/>
        <v/>
      </c>
      <c r="B228" s="205"/>
      <c r="C228" s="192" t="str">
        <f>IF(ISERROR(VLOOKUP(A228,'[1]Z03 收入决算表(财决03表)'!$A$10:$K$500,4,FALSE)),"",VLOOKUP(A228,'[1]Z03 收入决算表(财决03表)'!$A$10:$K$500,4,FALSE))</f>
        <v/>
      </c>
      <c r="D228" s="76" t="str">
        <f>IF(ISERROR(VLOOKUP(A228,'[1]Z03 收入决算表(财决03表)'!$A$10:$K$500,5,FALSE)),"",VLOOKUP(A228,'[1]Z03 收入决算表(财决03表)'!$A$10:$K$500,5,FALSE))</f>
        <v/>
      </c>
      <c r="E228" s="76" t="str">
        <f>IF(ISERROR(VLOOKUP(A228,'[1]Z03 收入决算表(财决03表)'!$A$10:$K$500,6,FALSE)),"",VLOOKUP(A228,'[1]Z03 收入决算表(财决03表)'!$A$10:$K$500,6,FALSE))</f>
        <v/>
      </c>
      <c r="F228" s="76" t="str">
        <f>IF(ISERROR(VLOOKUP(A228,'[1]Z03 收入决算表(财决03表)'!$A$10:$K$500,7,FALSE)),"",VLOOKUP(A228,'[1]Z03 收入决算表(财决03表)'!$A$10:$K$500,7,FALSE))</f>
        <v/>
      </c>
      <c r="G228" s="76" t="str">
        <f>IF(ISERROR(VLOOKUP(A228,'[1]Z03 收入决算表(财决03表)'!$A$10:$K$500,8,FALSE)),"",VLOOKUP(A228,'[1]Z03 收入决算表(财决03表)'!$A$10:$K$500,8,FALSE))</f>
        <v/>
      </c>
      <c r="H228" s="76" t="str">
        <f>IF(ISERROR(VLOOKUP(A228,'[1]Z03 收入决算表(财决03表)'!$A$10:$K$500,9,FALSE)),"",VLOOKUP(A228,'[1]Z03 收入决算表(财决03表)'!$A$10:$K$500,9,FALSE))</f>
        <v/>
      </c>
      <c r="I228" s="76" t="str">
        <f>IF(ISERROR(VLOOKUP(A228,'[1]Z03 收入决算表(财决03表)'!$A$10:$K$500,10,FALSE)),"",VLOOKUP(A228,'[1]Z03 收入决算表(财决03表)'!$A$10:$K$500,10,FALSE))</f>
        <v/>
      </c>
      <c r="J228" s="76" t="str">
        <f>IF(ISERROR(VLOOKUP(A228,'[1]Z03 收入决算表(财决03表)'!$A$10:$K$500,11,FALSE)),"",VLOOKUP(A228,'[1]Z03 收入决算表(财决03表)'!$A$10:$K$500,11,FALSE))</f>
        <v/>
      </c>
      <c r="K228" s="71">
        <f>'[1]Z03 收入决算表(财决03表)'!A227</f>
        <v>0</v>
      </c>
      <c r="L228" s="74">
        <f>'[1]Z03 收入决算表(财决03表)'!$E227</f>
        <v>0</v>
      </c>
      <c r="M228" s="75" t="str">
        <f t="shared" si="7"/>
        <v/>
      </c>
    </row>
    <row r="229" spans="1:13" ht="22.5" customHeight="1">
      <c r="A229" s="205" t="str">
        <f t="shared" si="6"/>
        <v/>
      </c>
      <c r="B229" s="205"/>
      <c r="C229" s="192" t="str">
        <f>IF(ISERROR(VLOOKUP(A229,'[1]Z03 收入决算表(财决03表)'!$A$10:$K$500,4,FALSE)),"",VLOOKUP(A229,'[1]Z03 收入决算表(财决03表)'!$A$10:$K$500,4,FALSE))</f>
        <v/>
      </c>
      <c r="D229" s="76" t="str">
        <f>IF(ISERROR(VLOOKUP(A229,'[1]Z03 收入决算表(财决03表)'!$A$10:$K$500,5,FALSE)),"",VLOOKUP(A229,'[1]Z03 收入决算表(财决03表)'!$A$10:$K$500,5,FALSE))</f>
        <v/>
      </c>
      <c r="E229" s="76" t="str">
        <f>IF(ISERROR(VLOOKUP(A229,'[1]Z03 收入决算表(财决03表)'!$A$10:$K$500,6,FALSE)),"",VLOOKUP(A229,'[1]Z03 收入决算表(财决03表)'!$A$10:$K$500,6,FALSE))</f>
        <v/>
      </c>
      <c r="F229" s="76" t="str">
        <f>IF(ISERROR(VLOOKUP(A229,'[1]Z03 收入决算表(财决03表)'!$A$10:$K$500,7,FALSE)),"",VLOOKUP(A229,'[1]Z03 收入决算表(财决03表)'!$A$10:$K$500,7,FALSE))</f>
        <v/>
      </c>
      <c r="G229" s="76" t="str">
        <f>IF(ISERROR(VLOOKUP(A229,'[1]Z03 收入决算表(财决03表)'!$A$10:$K$500,8,FALSE)),"",VLOOKUP(A229,'[1]Z03 收入决算表(财决03表)'!$A$10:$K$500,8,FALSE))</f>
        <v/>
      </c>
      <c r="H229" s="76" t="str">
        <f>IF(ISERROR(VLOOKUP(A229,'[1]Z03 收入决算表(财决03表)'!$A$10:$K$500,9,FALSE)),"",VLOOKUP(A229,'[1]Z03 收入决算表(财决03表)'!$A$10:$K$500,9,FALSE))</f>
        <v/>
      </c>
      <c r="I229" s="76" t="str">
        <f>IF(ISERROR(VLOOKUP(A229,'[1]Z03 收入决算表(财决03表)'!$A$10:$K$500,10,FALSE)),"",VLOOKUP(A229,'[1]Z03 收入决算表(财决03表)'!$A$10:$K$500,10,FALSE))</f>
        <v/>
      </c>
      <c r="J229" s="76" t="str">
        <f>IF(ISERROR(VLOOKUP(A229,'[1]Z03 收入决算表(财决03表)'!$A$10:$K$500,11,FALSE)),"",VLOOKUP(A229,'[1]Z03 收入决算表(财决03表)'!$A$10:$K$500,11,FALSE))</f>
        <v/>
      </c>
      <c r="K229" s="71">
        <f>'[1]Z03 收入决算表(财决03表)'!A228</f>
        <v>0</v>
      </c>
      <c r="L229" s="74">
        <f>'[1]Z03 收入决算表(财决03表)'!$E228</f>
        <v>0</v>
      </c>
      <c r="M229" s="75" t="str">
        <f t="shared" si="7"/>
        <v/>
      </c>
    </row>
    <row r="230" spans="1:13" ht="22.5" customHeight="1">
      <c r="A230" s="205" t="str">
        <f t="shared" si="6"/>
        <v/>
      </c>
      <c r="B230" s="205"/>
      <c r="C230" s="192" t="str">
        <f>IF(ISERROR(VLOOKUP(A230,'[1]Z03 收入决算表(财决03表)'!$A$10:$K$500,4,FALSE)),"",VLOOKUP(A230,'[1]Z03 收入决算表(财决03表)'!$A$10:$K$500,4,FALSE))</f>
        <v/>
      </c>
      <c r="D230" s="76" t="str">
        <f>IF(ISERROR(VLOOKUP(A230,'[1]Z03 收入决算表(财决03表)'!$A$10:$K$500,5,FALSE)),"",VLOOKUP(A230,'[1]Z03 收入决算表(财决03表)'!$A$10:$K$500,5,FALSE))</f>
        <v/>
      </c>
      <c r="E230" s="76" t="str">
        <f>IF(ISERROR(VLOOKUP(A230,'[1]Z03 收入决算表(财决03表)'!$A$10:$K$500,6,FALSE)),"",VLOOKUP(A230,'[1]Z03 收入决算表(财决03表)'!$A$10:$K$500,6,FALSE))</f>
        <v/>
      </c>
      <c r="F230" s="76" t="str">
        <f>IF(ISERROR(VLOOKUP(A230,'[1]Z03 收入决算表(财决03表)'!$A$10:$K$500,7,FALSE)),"",VLOOKUP(A230,'[1]Z03 收入决算表(财决03表)'!$A$10:$K$500,7,FALSE))</f>
        <v/>
      </c>
      <c r="G230" s="76" t="str">
        <f>IF(ISERROR(VLOOKUP(A230,'[1]Z03 收入决算表(财决03表)'!$A$10:$K$500,8,FALSE)),"",VLOOKUP(A230,'[1]Z03 收入决算表(财决03表)'!$A$10:$K$500,8,FALSE))</f>
        <v/>
      </c>
      <c r="H230" s="76" t="str">
        <f>IF(ISERROR(VLOOKUP(A230,'[1]Z03 收入决算表(财决03表)'!$A$10:$K$500,9,FALSE)),"",VLOOKUP(A230,'[1]Z03 收入决算表(财决03表)'!$A$10:$K$500,9,FALSE))</f>
        <v/>
      </c>
      <c r="I230" s="76" t="str">
        <f>IF(ISERROR(VLOOKUP(A230,'[1]Z03 收入决算表(财决03表)'!$A$10:$K$500,10,FALSE)),"",VLOOKUP(A230,'[1]Z03 收入决算表(财决03表)'!$A$10:$K$500,10,FALSE))</f>
        <v/>
      </c>
      <c r="J230" s="76" t="str">
        <f>IF(ISERROR(VLOOKUP(A230,'[1]Z03 收入决算表(财决03表)'!$A$10:$K$500,11,FALSE)),"",VLOOKUP(A230,'[1]Z03 收入决算表(财决03表)'!$A$10:$K$500,11,FALSE))</f>
        <v/>
      </c>
      <c r="K230" s="71">
        <f>'[1]Z03 收入决算表(财决03表)'!A229</f>
        <v>0</v>
      </c>
      <c r="L230" s="74">
        <f>'[1]Z03 收入决算表(财决03表)'!$E229</f>
        <v>0</v>
      </c>
      <c r="M230" s="75" t="str">
        <f t="shared" si="7"/>
        <v/>
      </c>
    </row>
    <row r="231" spans="1:13" ht="22.5" customHeight="1">
      <c r="A231" s="205" t="str">
        <f t="shared" si="6"/>
        <v/>
      </c>
      <c r="B231" s="205"/>
      <c r="C231" s="192" t="str">
        <f>IF(ISERROR(VLOOKUP(A231,'[1]Z03 收入决算表(财决03表)'!$A$10:$K$500,4,FALSE)),"",VLOOKUP(A231,'[1]Z03 收入决算表(财决03表)'!$A$10:$K$500,4,FALSE))</f>
        <v/>
      </c>
      <c r="D231" s="76" t="str">
        <f>IF(ISERROR(VLOOKUP(A231,'[1]Z03 收入决算表(财决03表)'!$A$10:$K$500,5,FALSE)),"",VLOOKUP(A231,'[1]Z03 收入决算表(财决03表)'!$A$10:$K$500,5,FALSE))</f>
        <v/>
      </c>
      <c r="E231" s="76" t="str">
        <f>IF(ISERROR(VLOOKUP(A231,'[1]Z03 收入决算表(财决03表)'!$A$10:$K$500,6,FALSE)),"",VLOOKUP(A231,'[1]Z03 收入决算表(财决03表)'!$A$10:$K$500,6,FALSE))</f>
        <v/>
      </c>
      <c r="F231" s="76" t="str">
        <f>IF(ISERROR(VLOOKUP(A231,'[1]Z03 收入决算表(财决03表)'!$A$10:$K$500,7,FALSE)),"",VLOOKUP(A231,'[1]Z03 收入决算表(财决03表)'!$A$10:$K$500,7,FALSE))</f>
        <v/>
      </c>
      <c r="G231" s="76" t="str">
        <f>IF(ISERROR(VLOOKUP(A231,'[1]Z03 收入决算表(财决03表)'!$A$10:$K$500,8,FALSE)),"",VLOOKUP(A231,'[1]Z03 收入决算表(财决03表)'!$A$10:$K$500,8,FALSE))</f>
        <v/>
      </c>
      <c r="H231" s="76" t="str">
        <f>IF(ISERROR(VLOOKUP(A231,'[1]Z03 收入决算表(财决03表)'!$A$10:$K$500,9,FALSE)),"",VLOOKUP(A231,'[1]Z03 收入决算表(财决03表)'!$A$10:$K$500,9,FALSE))</f>
        <v/>
      </c>
      <c r="I231" s="76" t="str">
        <f>IF(ISERROR(VLOOKUP(A231,'[1]Z03 收入决算表(财决03表)'!$A$10:$K$500,10,FALSE)),"",VLOOKUP(A231,'[1]Z03 收入决算表(财决03表)'!$A$10:$K$500,10,FALSE))</f>
        <v/>
      </c>
      <c r="J231" s="76" t="str">
        <f>IF(ISERROR(VLOOKUP(A231,'[1]Z03 收入决算表(财决03表)'!$A$10:$K$500,11,FALSE)),"",VLOOKUP(A231,'[1]Z03 收入决算表(财决03表)'!$A$10:$K$500,11,FALSE))</f>
        <v/>
      </c>
      <c r="K231" s="71">
        <f>'[1]Z03 收入决算表(财决03表)'!A230</f>
        <v>0</v>
      </c>
      <c r="L231" s="74">
        <f>'[1]Z03 收入决算表(财决03表)'!$E230</f>
        <v>0</v>
      </c>
      <c r="M231" s="75" t="str">
        <f t="shared" si="7"/>
        <v/>
      </c>
    </row>
    <row r="232" spans="1:13" ht="22.5" customHeight="1">
      <c r="A232" s="205" t="str">
        <f t="shared" si="6"/>
        <v/>
      </c>
      <c r="B232" s="205"/>
      <c r="C232" s="192" t="str">
        <f>IF(ISERROR(VLOOKUP(A232,'[1]Z03 收入决算表(财决03表)'!$A$10:$K$500,4,FALSE)),"",VLOOKUP(A232,'[1]Z03 收入决算表(财决03表)'!$A$10:$K$500,4,FALSE))</f>
        <v/>
      </c>
      <c r="D232" s="76" t="str">
        <f>IF(ISERROR(VLOOKUP(A232,'[1]Z03 收入决算表(财决03表)'!$A$10:$K$500,5,FALSE)),"",VLOOKUP(A232,'[1]Z03 收入决算表(财决03表)'!$A$10:$K$500,5,FALSE))</f>
        <v/>
      </c>
      <c r="E232" s="76" t="str">
        <f>IF(ISERROR(VLOOKUP(A232,'[1]Z03 收入决算表(财决03表)'!$A$10:$K$500,6,FALSE)),"",VLOOKUP(A232,'[1]Z03 收入决算表(财决03表)'!$A$10:$K$500,6,FALSE))</f>
        <v/>
      </c>
      <c r="F232" s="76" t="str">
        <f>IF(ISERROR(VLOOKUP(A232,'[1]Z03 收入决算表(财决03表)'!$A$10:$K$500,7,FALSE)),"",VLOOKUP(A232,'[1]Z03 收入决算表(财决03表)'!$A$10:$K$500,7,FALSE))</f>
        <v/>
      </c>
      <c r="G232" s="76" t="str">
        <f>IF(ISERROR(VLOOKUP(A232,'[1]Z03 收入决算表(财决03表)'!$A$10:$K$500,8,FALSE)),"",VLOOKUP(A232,'[1]Z03 收入决算表(财决03表)'!$A$10:$K$500,8,FALSE))</f>
        <v/>
      </c>
      <c r="H232" s="76" t="str">
        <f>IF(ISERROR(VLOOKUP(A232,'[1]Z03 收入决算表(财决03表)'!$A$10:$K$500,9,FALSE)),"",VLOOKUP(A232,'[1]Z03 收入决算表(财决03表)'!$A$10:$K$500,9,FALSE))</f>
        <v/>
      </c>
      <c r="I232" s="76" t="str">
        <f>IF(ISERROR(VLOOKUP(A232,'[1]Z03 收入决算表(财决03表)'!$A$10:$K$500,10,FALSE)),"",VLOOKUP(A232,'[1]Z03 收入决算表(财决03表)'!$A$10:$K$500,10,FALSE))</f>
        <v/>
      </c>
      <c r="J232" s="76" t="str">
        <f>IF(ISERROR(VLOOKUP(A232,'[1]Z03 收入决算表(财决03表)'!$A$10:$K$500,11,FALSE)),"",VLOOKUP(A232,'[1]Z03 收入决算表(财决03表)'!$A$10:$K$500,11,FALSE))</f>
        <v/>
      </c>
      <c r="K232" s="71">
        <f>'[1]Z03 收入决算表(财决03表)'!A231</f>
        <v>0</v>
      </c>
      <c r="L232" s="74">
        <f>'[1]Z03 收入决算表(财决03表)'!$E231</f>
        <v>0</v>
      </c>
      <c r="M232" s="75" t="str">
        <f t="shared" si="7"/>
        <v/>
      </c>
    </row>
    <row r="233" spans="1:13" ht="22.5" customHeight="1">
      <c r="A233" s="205" t="str">
        <f t="shared" si="6"/>
        <v/>
      </c>
      <c r="B233" s="205"/>
      <c r="C233" s="192" t="str">
        <f>IF(ISERROR(VLOOKUP(A233,'[1]Z03 收入决算表(财决03表)'!$A$10:$K$500,4,FALSE)),"",VLOOKUP(A233,'[1]Z03 收入决算表(财决03表)'!$A$10:$K$500,4,FALSE))</f>
        <v/>
      </c>
      <c r="D233" s="76" t="str">
        <f>IF(ISERROR(VLOOKUP(A233,'[1]Z03 收入决算表(财决03表)'!$A$10:$K$500,5,FALSE)),"",VLOOKUP(A233,'[1]Z03 收入决算表(财决03表)'!$A$10:$K$500,5,FALSE))</f>
        <v/>
      </c>
      <c r="E233" s="76" t="str">
        <f>IF(ISERROR(VLOOKUP(A233,'[1]Z03 收入决算表(财决03表)'!$A$10:$K$500,6,FALSE)),"",VLOOKUP(A233,'[1]Z03 收入决算表(财决03表)'!$A$10:$K$500,6,FALSE))</f>
        <v/>
      </c>
      <c r="F233" s="76" t="str">
        <f>IF(ISERROR(VLOOKUP(A233,'[1]Z03 收入决算表(财决03表)'!$A$10:$K$500,7,FALSE)),"",VLOOKUP(A233,'[1]Z03 收入决算表(财决03表)'!$A$10:$K$500,7,FALSE))</f>
        <v/>
      </c>
      <c r="G233" s="76" t="str">
        <f>IF(ISERROR(VLOOKUP(A233,'[1]Z03 收入决算表(财决03表)'!$A$10:$K$500,8,FALSE)),"",VLOOKUP(A233,'[1]Z03 收入决算表(财决03表)'!$A$10:$K$500,8,FALSE))</f>
        <v/>
      </c>
      <c r="H233" s="76" t="str">
        <f>IF(ISERROR(VLOOKUP(A233,'[1]Z03 收入决算表(财决03表)'!$A$10:$K$500,9,FALSE)),"",VLOOKUP(A233,'[1]Z03 收入决算表(财决03表)'!$A$10:$K$500,9,FALSE))</f>
        <v/>
      </c>
      <c r="I233" s="76" t="str">
        <f>IF(ISERROR(VLOOKUP(A233,'[1]Z03 收入决算表(财决03表)'!$A$10:$K$500,10,FALSE)),"",VLOOKUP(A233,'[1]Z03 收入决算表(财决03表)'!$A$10:$K$500,10,FALSE))</f>
        <v/>
      </c>
      <c r="J233" s="76" t="str">
        <f>IF(ISERROR(VLOOKUP(A233,'[1]Z03 收入决算表(财决03表)'!$A$10:$K$500,11,FALSE)),"",VLOOKUP(A233,'[1]Z03 收入决算表(财决03表)'!$A$10:$K$500,11,FALSE))</f>
        <v/>
      </c>
      <c r="K233" s="71">
        <f>'[1]Z03 收入决算表(财决03表)'!A232</f>
        <v>0</v>
      </c>
      <c r="L233" s="74">
        <f>'[1]Z03 收入决算表(财决03表)'!$E232</f>
        <v>0</v>
      </c>
      <c r="M233" s="75" t="str">
        <f t="shared" si="7"/>
        <v/>
      </c>
    </row>
    <row r="234" spans="1:13" ht="22.5" customHeight="1">
      <c r="A234" s="205" t="str">
        <f t="shared" si="6"/>
        <v/>
      </c>
      <c r="B234" s="205"/>
      <c r="C234" s="192" t="str">
        <f>IF(ISERROR(VLOOKUP(A234,'[1]Z03 收入决算表(财决03表)'!$A$10:$K$500,4,FALSE)),"",VLOOKUP(A234,'[1]Z03 收入决算表(财决03表)'!$A$10:$K$500,4,FALSE))</f>
        <v/>
      </c>
      <c r="D234" s="76" t="str">
        <f>IF(ISERROR(VLOOKUP(A234,'[1]Z03 收入决算表(财决03表)'!$A$10:$K$500,5,FALSE)),"",VLOOKUP(A234,'[1]Z03 收入决算表(财决03表)'!$A$10:$K$500,5,FALSE))</f>
        <v/>
      </c>
      <c r="E234" s="76" t="str">
        <f>IF(ISERROR(VLOOKUP(A234,'[1]Z03 收入决算表(财决03表)'!$A$10:$K$500,6,FALSE)),"",VLOOKUP(A234,'[1]Z03 收入决算表(财决03表)'!$A$10:$K$500,6,FALSE))</f>
        <v/>
      </c>
      <c r="F234" s="76" t="str">
        <f>IF(ISERROR(VLOOKUP(A234,'[1]Z03 收入决算表(财决03表)'!$A$10:$K$500,7,FALSE)),"",VLOOKUP(A234,'[1]Z03 收入决算表(财决03表)'!$A$10:$K$500,7,FALSE))</f>
        <v/>
      </c>
      <c r="G234" s="76" t="str">
        <f>IF(ISERROR(VLOOKUP(A234,'[1]Z03 收入决算表(财决03表)'!$A$10:$K$500,8,FALSE)),"",VLOOKUP(A234,'[1]Z03 收入决算表(财决03表)'!$A$10:$K$500,8,FALSE))</f>
        <v/>
      </c>
      <c r="H234" s="76" t="str">
        <f>IF(ISERROR(VLOOKUP(A234,'[1]Z03 收入决算表(财决03表)'!$A$10:$K$500,9,FALSE)),"",VLOOKUP(A234,'[1]Z03 收入决算表(财决03表)'!$A$10:$K$500,9,FALSE))</f>
        <v/>
      </c>
      <c r="I234" s="76" t="str">
        <f>IF(ISERROR(VLOOKUP(A234,'[1]Z03 收入决算表(财决03表)'!$A$10:$K$500,10,FALSE)),"",VLOOKUP(A234,'[1]Z03 收入决算表(财决03表)'!$A$10:$K$500,10,FALSE))</f>
        <v/>
      </c>
      <c r="J234" s="76" t="str">
        <f>IF(ISERROR(VLOOKUP(A234,'[1]Z03 收入决算表(财决03表)'!$A$10:$K$500,11,FALSE)),"",VLOOKUP(A234,'[1]Z03 收入决算表(财决03表)'!$A$10:$K$500,11,FALSE))</f>
        <v/>
      </c>
      <c r="K234" s="71">
        <f>'[1]Z03 收入决算表(财决03表)'!A233</f>
        <v>0</v>
      </c>
      <c r="L234" s="74">
        <f>'[1]Z03 收入决算表(财决03表)'!$E233</f>
        <v>0</v>
      </c>
      <c r="M234" s="75" t="str">
        <f t="shared" si="7"/>
        <v/>
      </c>
    </row>
    <row r="235" spans="1:13" ht="22.5" customHeight="1">
      <c r="A235" s="205" t="str">
        <f t="shared" si="6"/>
        <v/>
      </c>
      <c r="B235" s="205"/>
      <c r="C235" s="192" t="str">
        <f>IF(ISERROR(VLOOKUP(A235,'[1]Z03 收入决算表(财决03表)'!$A$10:$K$500,4,FALSE)),"",VLOOKUP(A235,'[1]Z03 收入决算表(财决03表)'!$A$10:$K$500,4,FALSE))</f>
        <v/>
      </c>
      <c r="D235" s="76" t="str">
        <f>IF(ISERROR(VLOOKUP(A235,'[1]Z03 收入决算表(财决03表)'!$A$10:$K$500,5,FALSE)),"",VLOOKUP(A235,'[1]Z03 收入决算表(财决03表)'!$A$10:$K$500,5,FALSE))</f>
        <v/>
      </c>
      <c r="E235" s="76" t="str">
        <f>IF(ISERROR(VLOOKUP(A235,'[1]Z03 收入决算表(财决03表)'!$A$10:$K$500,6,FALSE)),"",VLOOKUP(A235,'[1]Z03 收入决算表(财决03表)'!$A$10:$K$500,6,FALSE))</f>
        <v/>
      </c>
      <c r="F235" s="76" t="str">
        <f>IF(ISERROR(VLOOKUP(A235,'[1]Z03 收入决算表(财决03表)'!$A$10:$K$500,7,FALSE)),"",VLOOKUP(A235,'[1]Z03 收入决算表(财决03表)'!$A$10:$K$500,7,FALSE))</f>
        <v/>
      </c>
      <c r="G235" s="76" t="str">
        <f>IF(ISERROR(VLOOKUP(A235,'[1]Z03 收入决算表(财决03表)'!$A$10:$K$500,8,FALSE)),"",VLOOKUP(A235,'[1]Z03 收入决算表(财决03表)'!$A$10:$K$500,8,FALSE))</f>
        <v/>
      </c>
      <c r="H235" s="76" t="str">
        <f>IF(ISERROR(VLOOKUP(A235,'[1]Z03 收入决算表(财决03表)'!$A$10:$K$500,9,FALSE)),"",VLOOKUP(A235,'[1]Z03 收入决算表(财决03表)'!$A$10:$K$500,9,FALSE))</f>
        <v/>
      </c>
      <c r="I235" s="76" t="str">
        <f>IF(ISERROR(VLOOKUP(A235,'[1]Z03 收入决算表(财决03表)'!$A$10:$K$500,10,FALSE)),"",VLOOKUP(A235,'[1]Z03 收入决算表(财决03表)'!$A$10:$K$500,10,FALSE))</f>
        <v/>
      </c>
      <c r="J235" s="76" t="str">
        <f>IF(ISERROR(VLOOKUP(A235,'[1]Z03 收入决算表(财决03表)'!$A$10:$K$500,11,FALSE)),"",VLOOKUP(A235,'[1]Z03 收入决算表(财决03表)'!$A$10:$K$500,11,FALSE))</f>
        <v/>
      </c>
      <c r="K235" s="71">
        <f>'[1]Z03 收入决算表(财决03表)'!A234</f>
        <v>0</v>
      </c>
      <c r="L235" s="74">
        <f>'[1]Z03 收入决算表(财决03表)'!$E234</f>
        <v>0</v>
      </c>
      <c r="M235" s="75" t="str">
        <f t="shared" si="7"/>
        <v/>
      </c>
    </row>
    <row r="236" spans="1:13" ht="22.5" customHeight="1">
      <c r="A236" s="205" t="str">
        <f t="shared" si="6"/>
        <v/>
      </c>
      <c r="B236" s="205"/>
      <c r="C236" s="192" t="str">
        <f>IF(ISERROR(VLOOKUP(A236,'[1]Z03 收入决算表(财决03表)'!$A$10:$K$500,4,FALSE)),"",VLOOKUP(A236,'[1]Z03 收入决算表(财决03表)'!$A$10:$K$500,4,FALSE))</f>
        <v/>
      </c>
      <c r="D236" s="76" t="str">
        <f>IF(ISERROR(VLOOKUP(A236,'[1]Z03 收入决算表(财决03表)'!$A$10:$K$500,5,FALSE)),"",VLOOKUP(A236,'[1]Z03 收入决算表(财决03表)'!$A$10:$K$500,5,FALSE))</f>
        <v/>
      </c>
      <c r="E236" s="76" t="str">
        <f>IF(ISERROR(VLOOKUP(A236,'[1]Z03 收入决算表(财决03表)'!$A$10:$K$500,6,FALSE)),"",VLOOKUP(A236,'[1]Z03 收入决算表(财决03表)'!$A$10:$K$500,6,FALSE))</f>
        <v/>
      </c>
      <c r="F236" s="76" t="str">
        <f>IF(ISERROR(VLOOKUP(A236,'[1]Z03 收入决算表(财决03表)'!$A$10:$K$500,7,FALSE)),"",VLOOKUP(A236,'[1]Z03 收入决算表(财决03表)'!$A$10:$K$500,7,FALSE))</f>
        <v/>
      </c>
      <c r="G236" s="76" t="str">
        <f>IF(ISERROR(VLOOKUP(A236,'[1]Z03 收入决算表(财决03表)'!$A$10:$K$500,8,FALSE)),"",VLOOKUP(A236,'[1]Z03 收入决算表(财决03表)'!$A$10:$K$500,8,FALSE))</f>
        <v/>
      </c>
      <c r="H236" s="76" t="str">
        <f>IF(ISERROR(VLOOKUP(A236,'[1]Z03 收入决算表(财决03表)'!$A$10:$K$500,9,FALSE)),"",VLOOKUP(A236,'[1]Z03 收入决算表(财决03表)'!$A$10:$K$500,9,FALSE))</f>
        <v/>
      </c>
      <c r="I236" s="76" t="str">
        <f>IF(ISERROR(VLOOKUP(A236,'[1]Z03 收入决算表(财决03表)'!$A$10:$K$500,10,FALSE)),"",VLOOKUP(A236,'[1]Z03 收入决算表(财决03表)'!$A$10:$K$500,10,FALSE))</f>
        <v/>
      </c>
      <c r="J236" s="76" t="str">
        <f>IF(ISERROR(VLOOKUP(A236,'[1]Z03 收入决算表(财决03表)'!$A$10:$K$500,11,FALSE)),"",VLOOKUP(A236,'[1]Z03 收入决算表(财决03表)'!$A$10:$K$500,11,FALSE))</f>
        <v/>
      </c>
      <c r="K236" s="71">
        <f>'[1]Z03 收入决算表(财决03表)'!A235</f>
        <v>0</v>
      </c>
      <c r="L236" s="74">
        <f>'[1]Z03 收入决算表(财决03表)'!$E235</f>
        <v>0</v>
      </c>
      <c r="M236" s="75" t="str">
        <f t="shared" si="7"/>
        <v/>
      </c>
    </row>
    <row r="237" spans="1:13" ht="22.5" customHeight="1">
      <c r="A237" s="205" t="str">
        <f t="shared" si="6"/>
        <v/>
      </c>
      <c r="B237" s="205"/>
      <c r="C237" s="192" t="str">
        <f>IF(ISERROR(VLOOKUP(A237,'[1]Z03 收入决算表(财决03表)'!$A$10:$K$500,4,FALSE)),"",VLOOKUP(A237,'[1]Z03 收入决算表(财决03表)'!$A$10:$K$500,4,FALSE))</f>
        <v/>
      </c>
      <c r="D237" s="76" t="str">
        <f>IF(ISERROR(VLOOKUP(A237,'[1]Z03 收入决算表(财决03表)'!$A$10:$K$500,5,FALSE)),"",VLOOKUP(A237,'[1]Z03 收入决算表(财决03表)'!$A$10:$K$500,5,FALSE))</f>
        <v/>
      </c>
      <c r="E237" s="76" t="str">
        <f>IF(ISERROR(VLOOKUP(A237,'[1]Z03 收入决算表(财决03表)'!$A$10:$K$500,6,FALSE)),"",VLOOKUP(A237,'[1]Z03 收入决算表(财决03表)'!$A$10:$K$500,6,FALSE))</f>
        <v/>
      </c>
      <c r="F237" s="76" t="str">
        <f>IF(ISERROR(VLOOKUP(A237,'[1]Z03 收入决算表(财决03表)'!$A$10:$K$500,7,FALSE)),"",VLOOKUP(A237,'[1]Z03 收入决算表(财决03表)'!$A$10:$K$500,7,FALSE))</f>
        <v/>
      </c>
      <c r="G237" s="76" t="str">
        <f>IF(ISERROR(VLOOKUP(A237,'[1]Z03 收入决算表(财决03表)'!$A$10:$K$500,8,FALSE)),"",VLOOKUP(A237,'[1]Z03 收入决算表(财决03表)'!$A$10:$K$500,8,FALSE))</f>
        <v/>
      </c>
      <c r="H237" s="76" t="str">
        <f>IF(ISERROR(VLOOKUP(A237,'[1]Z03 收入决算表(财决03表)'!$A$10:$K$500,9,FALSE)),"",VLOOKUP(A237,'[1]Z03 收入决算表(财决03表)'!$A$10:$K$500,9,FALSE))</f>
        <v/>
      </c>
      <c r="I237" s="76" t="str">
        <f>IF(ISERROR(VLOOKUP(A237,'[1]Z03 收入决算表(财决03表)'!$A$10:$K$500,10,FALSE)),"",VLOOKUP(A237,'[1]Z03 收入决算表(财决03表)'!$A$10:$K$500,10,FALSE))</f>
        <v/>
      </c>
      <c r="J237" s="76" t="str">
        <f>IF(ISERROR(VLOOKUP(A237,'[1]Z03 收入决算表(财决03表)'!$A$10:$K$500,11,FALSE)),"",VLOOKUP(A237,'[1]Z03 收入决算表(财决03表)'!$A$10:$K$500,11,FALSE))</f>
        <v/>
      </c>
      <c r="K237" s="71">
        <f>'[1]Z03 收入决算表(财决03表)'!A236</f>
        <v>0</v>
      </c>
      <c r="L237" s="74">
        <f>'[1]Z03 收入决算表(财决03表)'!$E236</f>
        <v>0</v>
      </c>
      <c r="M237" s="75" t="str">
        <f t="shared" si="7"/>
        <v/>
      </c>
    </row>
    <row r="238" spans="1:13" ht="22.5" customHeight="1">
      <c r="A238" s="205" t="str">
        <f t="shared" si="6"/>
        <v/>
      </c>
      <c r="B238" s="205"/>
      <c r="C238" s="192" t="str">
        <f>IF(ISERROR(VLOOKUP(A238,'[1]Z03 收入决算表(财决03表)'!$A$10:$K$500,4,FALSE)),"",VLOOKUP(A238,'[1]Z03 收入决算表(财决03表)'!$A$10:$K$500,4,FALSE))</f>
        <v/>
      </c>
      <c r="D238" s="76" t="str">
        <f>IF(ISERROR(VLOOKUP(A238,'[1]Z03 收入决算表(财决03表)'!$A$10:$K$500,5,FALSE)),"",VLOOKUP(A238,'[1]Z03 收入决算表(财决03表)'!$A$10:$K$500,5,FALSE))</f>
        <v/>
      </c>
      <c r="E238" s="76" t="str">
        <f>IF(ISERROR(VLOOKUP(A238,'[1]Z03 收入决算表(财决03表)'!$A$10:$K$500,6,FALSE)),"",VLOOKUP(A238,'[1]Z03 收入决算表(财决03表)'!$A$10:$K$500,6,FALSE))</f>
        <v/>
      </c>
      <c r="F238" s="76" t="str">
        <f>IF(ISERROR(VLOOKUP(A238,'[1]Z03 收入决算表(财决03表)'!$A$10:$K$500,7,FALSE)),"",VLOOKUP(A238,'[1]Z03 收入决算表(财决03表)'!$A$10:$K$500,7,FALSE))</f>
        <v/>
      </c>
      <c r="G238" s="76" t="str">
        <f>IF(ISERROR(VLOOKUP(A238,'[1]Z03 收入决算表(财决03表)'!$A$10:$K$500,8,FALSE)),"",VLOOKUP(A238,'[1]Z03 收入决算表(财决03表)'!$A$10:$K$500,8,FALSE))</f>
        <v/>
      </c>
      <c r="H238" s="76" t="str">
        <f>IF(ISERROR(VLOOKUP(A238,'[1]Z03 收入决算表(财决03表)'!$A$10:$K$500,9,FALSE)),"",VLOOKUP(A238,'[1]Z03 收入决算表(财决03表)'!$A$10:$K$500,9,FALSE))</f>
        <v/>
      </c>
      <c r="I238" s="76" t="str">
        <f>IF(ISERROR(VLOOKUP(A238,'[1]Z03 收入决算表(财决03表)'!$A$10:$K$500,10,FALSE)),"",VLOOKUP(A238,'[1]Z03 收入决算表(财决03表)'!$A$10:$K$500,10,FALSE))</f>
        <v/>
      </c>
      <c r="J238" s="76" t="str">
        <f>IF(ISERROR(VLOOKUP(A238,'[1]Z03 收入决算表(财决03表)'!$A$10:$K$500,11,FALSE)),"",VLOOKUP(A238,'[1]Z03 收入决算表(财决03表)'!$A$10:$K$500,11,FALSE))</f>
        <v/>
      </c>
      <c r="K238" s="71">
        <f>'[1]Z03 收入决算表(财决03表)'!A237</f>
        <v>0</v>
      </c>
      <c r="L238" s="74">
        <f>'[1]Z03 收入决算表(财决03表)'!$E237</f>
        <v>0</v>
      </c>
      <c r="M238" s="75" t="str">
        <f t="shared" si="7"/>
        <v/>
      </c>
    </row>
    <row r="239" spans="1:13" ht="22.5" customHeight="1">
      <c r="A239" s="205" t="str">
        <f t="shared" si="6"/>
        <v/>
      </c>
      <c r="B239" s="205"/>
      <c r="C239" s="192" t="str">
        <f>IF(ISERROR(VLOOKUP(A239,'[1]Z03 收入决算表(财决03表)'!$A$10:$K$500,4,FALSE)),"",VLOOKUP(A239,'[1]Z03 收入决算表(财决03表)'!$A$10:$K$500,4,FALSE))</f>
        <v/>
      </c>
      <c r="D239" s="76" t="str">
        <f>IF(ISERROR(VLOOKUP(A239,'[1]Z03 收入决算表(财决03表)'!$A$10:$K$500,5,FALSE)),"",VLOOKUP(A239,'[1]Z03 收入决算表(财决03表)'!$A$10:$K$500,5,FALSE))</f>
        <v/>
      </c>
      <c r="E239" s="76" t="str">
        <f>IF(ISERROR(VLOOKUP(A239,'[1]Z03 收入决算表(财决03表)'!$A$10:$K$500,6,FALSE)),"",VLOOKUP(A239,'[1]Z03 收入决算表(财决03表)'!$A$10:$K$500,6,FALSE))</f>
        <v/>
      </c>
      <c r="F239" s="76" t="str">
        <f>IF(ISERROR(VLOOKUP(A239,'[1]Z03 收入决算表(财决03表)'!$A$10:$K$500,7,FALSE)),"",VLOOKUP(A239,'[1]Z03 收入决算表(财决03表)'!$A$10:$K$500,7,FALSE))</f>
        <v/>
      </c>
      <c r="G239" s="76" t="str">
        <f>IF(ISERROR(VLOOKUP(A239,'[1]Z03 收入决算表(财决03表)'!$A$10:$K$500,8,FALSE)),"",VLOOKUP(A239,'[1]Z03 收入决算表(财决03表)'!$A$10:$K$500,8,FALSE))</f>
        <v/>
      </c>
      <c r="H239" s="76" t="str">
        <f>IF(ISERROR(VLOOKUP(A239,'[1]Z03 收入决算表(财决03表)'!$A$10:$K$500,9,FALSE)),"",VLOOKUP(A239,'[1]Z03 收入决算表(财决03表)'!$A$10:$K$500,9,FALSE))</f>
        <v/>
      </c>
      <c r="I239" s="76" t="str">
        <f>IF(ISERROR(VLOOKUP(A239,'[1]Z03 收入决算表(财决03表)'!$A$10:$K$500,10,FALSE)),"",VLOOKUP(A239,'[1]Z03 收入决算表(财决03表)'!$A$10:$K$500,10,FALSE))</f>
        <v/>
      </c>
      <c r="J239" s="76" t="str">
        <f>IF(ISERROR(VLOOKUP(A239,'[1]Z03 收入决算表(财决03表)'!$A$10:$K$500,11,FALSE)),"",VLOOKUP(A239,'[1]Z03 收入决算表(财决03表)'!$A$10:$K$500,11,FALSE))</f>
        <v/>
      </c>
      <c r="K239" s="71">
        <f>'[1]Z03 收入决算表(财决03表)'!A238</f>
        <v>0</v>
      </c>
      <c r="L239" s="74">
        <f>'[1]Z03 收入决算表(财决03表)'!$E238</f>
        <v>0</v>
      </c>
      <c r="M239" s="75" t="str">
        <f t="shared" si="7"/>
        <v/>
      </c>
    </row>
    <row r="240" spans="1:13" ht="22.5" customHeight="1">
      <c r="A240" s="205" t="str">
        <f t="shared" si="6"/>
        <v/>
      </c>
      <c r="B240" s="205"/>
      <c r="C240" s="192" t="str">
        <f>IF(ISERROR(VLOOKUP(A240,'[1]Z03 收入决算表(财决03表)'!$A$10:$K$500,4,FALSE)),"",VLOOKUP(A240,'[1]Z03 收入决算表(财决03表)'!$A$10:$K$500,4,FALSE))</f>
        <v/>
      </c>
      <c r="D240" s="76" t="str">
        <f>IF(ISERROR(VLOOKUP(A240,'[1]Z03 收入决算表(财决03表)'!$A$10:$K$500,5,FALSE)),"",VLOOKUP(A240,'[1]Z03 收入决算表(财决03表)'!$A$10:$K$500,5,FALSE))</f>
        <v/>
      </c>
      <c r="E240" s="76" t="str">
        <f>IF(ISERROR(VLOOKUP(A240,'[1]Z03 收入决算表(财决03表)'!$A$10:$K$500,6,FALSE)),"",VLOOKUP(A240,'[1]Z03 收入决算表(财决03表)'!$A$10:$K$500,6,FALSE))</f>
        <v/>
      </c>
      <c r="F240" s="76" t="str">
        <f>IF(ISERROR(VLOOKUP(A240,'[1]Z03 收入决算表(财决03表)'!$A$10:$K$500,7,FALSE)),"",VLOOKUP(A240,'[1]Z03 收入决算表(财决03表)'!$A$10:$K$500,7,FALSE))</f>
        <v/>
      </c>
      <c r="G240" s="76" t="str">
        <f>IF(ISERROR(VLOOKUP(A240,'[1]Z03 收入决算表(财决03表)'!$A$10:$K$500,8,FALSE)),"",VLOOKUP(A240,'[1]Z03 收入决算表(财决03表)'!$A$10:$K$500,8,FALSE))</f>
        <v/>
      </c>
      <c r="H240" s="76" t="str">
        <f>IF(ISERROR(VLOOKUP(A240,'[1]Z03 收入决算表(财决03表)'!$A$10:$K$500,9,FALSE)),"",VLOOKUP(A240,'[1]Z03 收入决算表(财决03表)'!$A$10:$K$500,9,FALSE))</f>
        <v/>
      </c>
      <c r="I240" s="76" t="str">
        <f>IF(ISERROR(VLOOKUP(A240,'[1]Z03 收入决算表(财决03表)'!$A$10:$K$500,10,FALSE)),"",VLOOKUP(A240,'[1]Z03 收入决算表(财决03表)'!$A$10:$K$500,10,FALSE))</f>
        <v/>
      </c>
      <c r="J240" s="76" t="str">
        <f>IF(ISERROR(VLOOKUP(A240,'[1]Z03 收入决算表(财决03表)'!$A$10:$K$500,11,FALSE)),"",VLOOKUP(A240,'[1]Z03 收入决算表(财决03表)'!$A$10:$K$500,11,FALSE))</f>
        <v/>
      </c>
      <c r="K240" s="71">
        <f>'[1]Z03 收入决算表(财决03表)'!A239</f>
        <v>0</v>
      </c>
      <c r="L240" s="74">
        <f>'[1]Z03 收入决算表(财决03表)'!$E239</f>
        <v>0</v>
      </c>
      <c r="M240" s="75" t="str">
        <f t="shared" si="7"/>
        <v/>
      </c>
    </row>
    <row r="241" spans="1:13" ht="22.5" customHeight="1">
      <c r="A241" s="205" t="str">
        <f t="shared" si="6"/>
        <v/>
      </c>
      <c r="B241" s="205"/>
      <c r="C241" s="192" t="str">
        <f>IF(ISERROR(VLOOKUP(A241,'[1]Z03 收入决算表(财决03表)'!$A$10:$K$500,4,FALSE)),"",VLOOKUP(A241,'[1]Z03 收入决算表(财决03表)'!$A$10:$K$500,4,FALSE))</f>
        <v/>
      </c>
      <c r="D241" s="76" t="str">
        <f>IF(ISERROR(VLOOKUP(A241,'[1]Z03 收入决算表(财决03表)'!$A$10:$K$500,5,FALSE)),"",VLOOKUP(A241,'[1]Z03 收入决算表(财决03表)'!$A$10:$K$500,5,FALSE))</f>
        <v/>
      </c>
      <c r="E241" s="76" t="str">
        <f>IF(ISERROR(VLOOKUP(A241,'[1]Z03 收入决算表(财决03表)'!$A$10:$K$500,6,FALSE)),"",VLOOKUP(A241,'[1]Z03 收入决算表(财决03表)'!$A$10:$K$500,6,FALSE))</f>
        <v/>
      </c>
      <c r="F241" s="76" t="str">
        <f>IF(ISERROR(VLOOKUP(A241,'[1]Z03 收入决算表(财决03表)'!$A$10:$K$500,7,FALSE)),"",VLOOKUP(A241,'[1]Z03 收入决算表(财决03表)'!$A$10:$K$500,7,FALSE))</f>
        <v/>
      </c>
      <c r="G241" s="76" t="str">
        <f>IF(ISERROR(VLOOKUP(A241,'[1]Z03 收入决算表(财决03表)'!$A$10:$K$500,8,FALSE)),"",VLOOKUP(A241,'[1]Z03 收入决算表(财决03表)'!$A$10:$K$500,8,FALSE))</f>
        <v/>
      </c>
      <c r="H241" s="76" t="str">
        <f>IF(ISERROR(VLOOKUP(A241,'[1]Z03 收入决算表(财决03表)'!$A$10:$K$500,9,FALSE)),"",VLOOKUP(A241,'[1]Z03 收入决算表(财决03表)'!$A$10:$K$500,9,FALSE))</f>
        <v/>
      </c>
      <c r="I241" s="76" t="str">
        <f>IF(ISERROR(VLOOKUP(A241,'[1]Z03 收入决算表(财决03表)'!$A$10:$K$500,10,FALSE)),"",VLOOKUP(A241,'[1]Z03 收入决算表(财决03表)'!$A$10:$K$500,10,FALSE))</f>
        <v/>
      </c>
      <c r="J241" s="76" t="str">
        <f>IF(ISERROR(VLOOKUP(A241,'[1]Z03 收入决算表(财决03表)'!$A$10:$K$500,11,FALSE)),"",VLOOKUP(A241,'[1]Z03 收入决算表(财决03表)'!$A$10:$K$500,11,FALSE))</f>
        <v/>
      </c>
      <c r="K241" s="71">
        <f>'[1]Z03 收入决算表(财决03表)'!A240</f>
        <v>0</v>
      </c>
      <c r="L241" s="74">
        <f>'[1]Z03 收入决算表(财决03表)'!$E240</f>
        <v>0</v>
      </c>
      <c r="M241" s="75" t="str">
        <f t="shared" si="7"/>
        <v/>
      </c>
    </row>
    <row r="242" spans="1:13" ht="22.5" customHeight="1">
      <c r="A242" s="205" t="str">
        <f t="shared" si="6"/>
        <v/>
      </c>
      <c r="B242" s="205"/>
      <c r="C242" s="192" t="str">
        <f>IF(ISERROR(VLOOKUP(A242,'[1]Z03 收入决算表(财决03表)'!$A$10:$K$500,4,FALSE)),"",VLOOKUP(A242,'[1]Z03 收入决算表(财决03表)'!$A$10:$K$500,4,FALSE))</f>
        <v/>
      </c>
      <c r="D242" s="76" t="str">
        <f>IF(ISERROR(VLOOKUP(A242,'[1]Z03 收入决算表(财决03表)'!$A$10:$K$500,5,FALSE)),"",VLOOKUP(A242,'[1]Z03 收入决算表(财决03表)'!$A$10:$K$500,5,FALSE))</f>
        <v/>
      </c>
      <c r="E242" s="76" t="str">
        <f>IF(ISERROR(VLOOKUP(A242,'[1]Z03 收入决算表(财决03表)'!$A$10:$K$500,6,FALSE)),"",VLOOKUP(A242,'[1]Z03 收入决算表(财决03表)'!$A$10:$K$500,6,FALSE))</f>
        <v/>
      </c>
      <c r="F242" s="76" t="str">
        <f>IF(ISERROR(VLOOKUP(A242,'[1]Z03 收入决算表(财决03表)'!$A$10:$K$500,7,FALSE)),"",VLOOKUP(A242,'[1]Z03 收入决算表(财决03表)'!$A$10:$K$500,7,FALSE))</f>
        <v/>
      </c>
      <c r="G242" s="76" t="str">
        <f>IF(ISERROR(VLOOKUP(A242,'[1]Z03 收入决算表(财决03表)'!$A$10:$K$500,8,FALSE)),"",VLOOKUP(A242,'[1]Z03 收入决算表(财决03表)'!$A$10:$K$500,8,FALSE))</f>
        <v/>
      </c>
      <c r="H242" s="76" t="str">
        <f>IF(ISERROR(VLOOKUP(A242,'[1]Z03 收入决算表(财决03表)'!$A$10:$K$500,9,FALSE)),"",VLOOKUP(A242,'[1]Z03 收入决算表(财决03表)'!$A$10:$K$500,9,FALSE))</f>
        <v/>
      </c>
      <c r="I242" s="76" t="str">
        <f>IF(ISERROR(VLOOKUP(A242,'[1]Z03 收入决算表(财决03表)'!$A$10:$K$500,10,FALSE)),"",VLOOKUP(A242,'[1]Z03 收入决算表(财决03表)'!$A$10:$K$500,10,FALSE))</f>
        <v/>
      </c>
      <c r="J242" s="76" t="str">
        <f>IF(ISERROR(VLOOKUP(A242,'[1]Z03 收入决算表(财决03表)'!$A$10:$K$500,11,FALSE)),"",VLOOKUP(A242,'[1]Z03 收入决算表(财决03表)'!$A$10:$K$500,11,FALSE))</f>
        <v/>
      </c>
      <c r="K242" s="71">
        <f>'[1]Z03 收入决算表(财决03表)'!A241</f>
        <v>0</v>
      </c>
      <c r="L242" s="74">
        <f>'[1]Z03 收入决算表(财决03表)'!$E241</f>
        <v>0</v>
      </c>
      <c r="M242" s="75" t="str">
        <f t="shared" si="7"/>
        <v/>
      </c>
    </row>
    <row r="243" spans="1:13" ht="22.5" customHeight="1">
      <c r="A243" s="205" t="str">
        <f t="shared" si="6"/>
        <v/>
      </c>
      <c r="B243" s="205"/>
      <c r="C243" s="192" t="str">
        <f>IF(ISERROR(VLOOKUP(A243,'[1]Z03 收入决算表(财决03表)'!$A$10:$K$500,4,FALSE)),"",VLOOKUP(A243,'[1]Z03 收入决算表(财决03表)'!$A$10:$K$500,4,FALSE))</f>
        <v/>
      </c>
      <c r="D243" s="76" t="str">
        <f>IF(ISERROR(VLOOKUP(A243,'[1]Z03 收入决算表(财决03表)'!$A$10:$K$500,5,FALSE)),"",VLOOKUP(A243,'[1]Z03 收入决算表(财决03表)'!$A$10:$K$500,5,FALSE))</f>
        <v/>
      </c>
      <c r="E243" s="76" t="str">
        <f>IF(ISERROR(VLOOKUP(A243,'[1]Z03 收入决算表(财决03表)'!$A$10:$K$500,6,FALSE)),"",VLOOKUP(A243,'[1]Z03 收入决算表(财决03表)'!$A$10:$K$500,6,FALSE))</f>
        <v/>
      </c>
      <c r="F243" s="76" t="str">
        <f>IF(ISERROR(VLOOKUP(A243,'[1]Z03 收入决算表(财决03表)'!$A$10:$K$500,7,FALSE)),"",VLOOKUP(A243,'[1]Z03 收入决算表(财决03表)'!$A$10:$K$500,7,FALSE))</f>
        <v/>
      </c>
      <c r="G243" s="76" t="str">
        <f>IF(ISERROR(VLOOKUP(A243,'[1]Z03 收入决算表(财决03表)'!$A$10:$K$500,8,FALSE)),"",VLOOKUP(A243,'[1]Z03 收入决算表(财决03表)'!$A$10:$K$500,8,FALSE))</f>
        <v/>
      </c>
      <c r="H243" s="76" t="str">
        <f>IF(ISERROR(VLOOKUP(A243,'[1]Z03 收入决算表(财决03表)'!$A$10:$K$500,9,FALSE)),"",VLOOKUP(A243,'[1]Z03 收入决算表(财决03表)'!$A$10:$K$500,9,FALSE))</f>
        <v/>
      </c>
      <c r="I243" s="76" t="str">
        <f>IF(ISERROR(VLOOKUP(A243,'[1]Z03 收入决算表(财决03表)'!$A$10:$K$500,10,FALSE)),"",VLOOKUP(A243,'[1]Z03 收入决算表(财决03表)'!$A$10:$K$500,10,FALSE))</f>
        <v/>
      </c>
      <c r="J243" s="76" t="str">
        <f>IF(ISERROR(VLOOKUP(A243,'[1]Z03 收入决算表(财决03表)'!$A$10:$K$500,11,FALSE)),"",VLOOKUP(A243,'[1]Z03 收入决算表(财决03表)'!$A$10:$K$500,11,FALSE))</f>
        <v/>
      </c>
      <c r="K243" s="71">
        <f>'[1]Z03 收入决算表(财决03表)'!A242</f>
        <v>0</v>
      </c>
      <c r="L243" s="74">
        <f>'[1]Z03 收入决算表(财决03表)'!$E242</f>
        <v>0</v>
      </c>
      <c r="M243" s="75" t="str">
        <f t="shared" si="7"/>
        <v/>
      </c>
    </row>
    <row r="244" spans="1:13" ht="22.5" customHeight="1">
      <c r="A244" s="205" t="str">
        <f t="shared" si="6"/>
        <v/>
      </c>
      <c r="B244" s="205"/>
      <c r="C244" s="192" t="str">
        <f>IF(ISERROR(VLOOKUP(A244,'[1]Z03 收入决算表(财决03表)'!$A$10:$K$500,4,FALSE)),"",VLOOKUP(A244,'[1]Z03 收入决算表(财决03表)'!$A$10:$K$500,4,FALSE))</f>
        <v/>
      </c>
      <c r="D244" s="76" t="str">
        <f>IF(ISERROR(VLOOKUP(A244,'[1]Z03 收入决算表(财决03表)'!$A$10:$K$500,5,FALSE)),"",VLOOKUP(A244,'[1]Z03 收入决算表(财决03表)'!$A$10:$K$500,5,FALSE))</f>
        <v/>
      </c>
      <c r="E244" s="76" t="str">
        <f>IF(ISERROR(VLOOKUP(A244,'[1]Z03 收入决算表(财决03表)'!$A$10:$K$500,6,FALSE)),"",VLOOKUP(A244,'[1]Z03 收入决算表(财决03表)'!$A$10:$K$500,6,FALSE))</f>
        <v/>
      </c>
      <c r="F244" s="76" t="str">
        <f>IF(ISERROR(VLOOKUP(A244,'[1]Z03 收入决算表(财决03表)'!$A$10:$K$500,7,FALSE)),"",VLOOKUP(A244,'[1]Z03 收入决算表(财决03表)'!$A$10:$K$500,7,FALSE))</f>
        <v/>
      </c>
      <c r="G244" s="76" t="str">
        <f>IF(ISERROR(VLOOKUP(A244,'[1]Z03 收入决算表(财决03表)'!$A$10:$K$500,8,FALSE)),"",VLOOKUP(A244,'[1]Z03 收入决算表(财决03表)'!$A$10:$K$500,8,FALSE))</f>
        <v/>
      </c>
      <c r="H244" s="76" t="str">
        <f>IF(ISERROR(VLOOKUP(A244,'[1]Z03 收入决算表(财决03表)'!$A$10:$K$500,9,FALSE)),"",VLOOKUP(A244,'[1]Z03 收入决算表(财决03表)'!$A$10:$K$500,9,FALSE))</f>
        <v/>
      </c>
      <c r="I244" s="76" t="str">
        <f>IF(ISERROR(VLOOKUP(A244,'[1]Z03 收入决算表(财决03表)'!$A$10:$K$500,10,FALSE)),"",VLOOKUP(A244,'[1]Z03 收入决算表(财决03表)'!$A$10:$K$500,10,FALSE))</f>
        <v/>
      </c>
      <c r="J244" s="76" t="str">
        <f>IF(ISERROR(VLOOKUP(A244,'[1]Z03 收入决算表(财决03表)'!$A$10:$K$500,11,FALSE)),"",VLOOKUP(A244,'[1]Z03 收入决算表(财决03表)'!$A$10:$K$500,11,FALSE))</f>
        <v/>
      </c>
      <c r="K244" s="71">
        <f>'[1]Z03 收入决算表(财决03表)'!A243</f>
        <v>0</v>
      </c>
      <c r="L244" s="74">
        <f>'[1]Z03 收入决算表(财决03表)'!$E243</f>
        <v>0</v>
      </c>
      <c r="M244" s="75" t="str">
        <f t="shared" si="7"/>
        <v/>
      </c>
    </row>
    <row r="245" spans="1:13" ht="22.5" customHeight="1">
      <c r="A245" s="205" t="str">
        <f t="shared" si="6"/>
        <v/>
      </c>
      <c r="B245" s="205"/>
      <c r="C245" s="192" t="str">
        <f>IF(ISERROR(VLOOKUP(A245,'[1]Z03 收入决算表(财决03表)'!$A$10:$K$500,4,FALSE)),"",VLOOKUP(A245,'[1]Z03 收入决算表(财决03表)'!$A$10:$K$500,4,FALSE))</f>
        <v/>
      </c>
      <c r="D245" s="76" t="str">
        <f>IF(ISERROR(VLOOKUP(A245,'[1]Z03 收入决算表(财决03表)'!$A$10:$K$500,5,FALSE)),"",VLOOKUP(A245,'[1]Z03 收入决算表(财决03表)'!$A$10:$K$500,5,FALSE))</f>
        <v/>
      </c>
      <c r="E245" s="76" t="str">
        <f>IF(ISERROR(VLOOKUP(A245,'[1]Z03 收入决算表(财决03表)'!$A$10:$K$500,6,FALSE)),"",VLOOKUP(A245,'[1]Z03 收入决算表(财决03表)'!$A$10:$K$500,6,FALSE))</f>
        <v/>
      </c>
      <c r="F245" s="76" t="str">
        <f>IF(ISERROR(VLOOKUP(A245,'[1]Z03 收入决算表(财决03表)'!$A$10:$K$500,7,FALSE)),"",VLOOKUP(A245,'[1]Z03 收入决算表(财决03表)'!$A$10:$K$500,7,FALSE))</f>
        <v/>
      </c>
      <c r="G245" s="76" t="str">
        <f>IF(ISERROR(VLOOKUP(A245,'[1]Z03 收入决算表(财决03表)'!$A$10:$K$500,8,FALSE)),"",VLOOKUP(A245,'[1]Z03 收入决算表(财决03表)'!$A$10:$K$500,8,FALSE))</f>
        <v/>
      </c>
      <c r="H245" s="76" t="str">
        <f>IF(ISERROR(VLOOKUP(A245,'[1]Z03 收入决算表(财决03表)'!$A$10:$K$500,9,FALSE)),"",VLOOKUP(A245,'[1]Z03 收入决算表(财决03表)'!$A$10:$K$500,9,FALSE))</f>
        <v/>
      </c>
      <c r="I245" s="76" t="str">
        <f>IF(ISERROR(VLOOKUP(A245,'[1]Z03 收入决算表(财决03表)'!$A$10:$K$500,10,FALSE)),"",VLOOKUP(A245,'[1]Z03 收入决算表(财决03表)'!$A$10:$K$500,10,FALSE))</f>
        <v/>
      </c>
      <c r="J245" s="76" t="str">
        <f>IF(ISERROR(VLOOKUP(A245,'[1]Z03 收入决算表(财决03表)'!$A$10:$K$500,11,FALSE)),"",VLOOKUP(A245,'[1]Z03 收入决算表(财决03表)'!$A$10:$K$500,11,FALSE))</f>
        <v/>
      </c>
      <c r="K245" s="71">
        <f>'[1]Z03 收入决算表(财决03表)'!A244</f>
        <v>0</v>
      </c>
      <c r="L245" s="74">
        <f>'[1]Z03 收入决算表(财决03表)'!$E244</f>
        <v>0</v>
      </c>
      <c r="M245" s="75" t="str">
        <f t="shared" si="7"/>
        <v/>
      </c>
    </row>
    <row r="246" spans="1:13" ht="22.5" customHeight="1">
      <c r="A246" s="205" t="str">
        <f t="shared" si="6"/>
        <v/>
      </c>
      <c r="B246" s="205"/>
      <c r="C246" s="192" t="str">
        <f>IF(ISERROR(VLOOKUP(A246,'[1]Z03 收入决算表(财决03表)'!$A$10:$K$500,4,FALSE)),"",VLOOKUP(A246,'[1]Z03 收入决算表(财决03表)'!$A$10:$K$500,4,FALSE))</f>
        <v/>
      </c>
      <c r="D246" s="76" t="str">
        <f>IF(ISERROR(VLOOKUP(A246,'[1]Z03 收入决算表(财决03表)'!$A$10:$K$500,5,FALSE)),"",VLOOKUP(A246,'[1]Z03 收入决算表(财决03表)'!$A$10:$K$500,5,FALSE))</f>
        <v/>
      </c>
      <c r="E246" s="76" t="str">
        <f>IF(ISERROR(VLOOKUP(A246,'[1]Z03 收入决算表(财决03表)'!$A$10:$K$500,6,FALSE)),"",VLOOKUP(A246,'[1]Z03 收入决算表(财决03表)'!$A$10:$K$500,6,FALSE))</f>
        <v/>
      </c>
      <c r="F246" s="76" t="str">
        <f>IF(ISERROR(VLOOKUP(A246,'[1]Z03 收入决算表(财决03表)'!$A$10:$K$500,7,FALSE)),"",VLOOKUP(A246,'[1]Z03 收入决算表(财决03表)'!$A$10:$K$500,7,FALSE))</f>
        <v/>
      </c>
      <c r="G246" s="76" t="str">
        <f>IF(ISERROR(VLOOKUP(A246,'[1]Z03 收入决算表(财决03表)'!$A$10:$K$500,8,FALSE)),"",VLOOKUP(A246,'[1]Z03 收入决算表(财决03表)'!$A$10:$K$500,8,FALSE))</f>
        <v/>
      </c>
      <c r="H246" s="76" t="str">
        <f>IF(ISERROR(VLOOKUP(A246,'[1]Z03 收入决算表(财决03表)'!$A$10:$K$500,9,FALSE)),"",VLOOKUP(A246,'[1]Z03 收入决算表(财决03表)'!$A$10:$K$500,9,FALSE))</f>
        <v/>
      </c>
      <c r="I246" s="76" t="str">
        <f>IF(ISERROR(VLOOKUP(A246,'[1]Z03 收入决算表(财决03表)'!$A$10:$K$500,10,FALSE)),"",VLOOKUP(A246,'[1]Z03 收入决算表(财决03表)'!$A$10:$K$500,10,FALSE))</f>
        <v/>
      </c>
      <c r="J246" s="76" t="str">
        <f>IF(ISERROR(VLOOKUP(A246,'[1]Z03 收入决算表(财决03表)'!$A$10:$K$500,11,FALSE)),"",VLOOKUP(A246,'[1]Z03 收入决算表(财决03表)'!$A$10:$K$500,11,FALSE))</f>
        <v/>
      </c>
      <c r="K246" s="71">
        <f>'[1]Z03 收入决算表(财决03表)'!A245</f>
        <v>0</v>
      </c>
      <c r="L246" s="74">
        <f>'[1]Z03 收入决算表(财决03表)'!$E245</f>
        <v>0</v>
      </c>
      <c r="M246" s="75" t="str">
        <f t="shared" si="7"/>
        <v/>
      </c>
    </row>
    <row r="247" spans="1:13" ht="22.5" customHeight="1">
      <c r="A247" s="205" t="str">
        <f t="shared" si="6"/>
        <v/>
      </c>
      <c r="B247" s="205"/>
      <c r="C247" s="192" t="str">
        <f>IF(ISERROR(VLOOKUP(A247,'[1]Z03 收入决算表(财决03表)'!$A$10:$K$500,4,FALSE)),"",VLOOKUP(A247,'[1]Z03 收入决算表(财决03表)'!$A$10:$K$500,4,FALSE))</f>
        <v/>
      </c>
      <c r="D247" s="76" t="str">
        <f>IF(ISERROR(VLOOKUP(A247,'[1]Z03 收入决算表(财决03表)'!$A$10:$K$500,5,FALSE)),"",VLOOKUP(A247,'[1]Z03 收入决算表(财决03表)'!$A$10:$K$500,5,FALSE))</f>
        <v/>
      </c>
      <c r="E247" s="76" t="str">
        <f>IF(ISERROR(VLOOKUP(A247,'[1]Z03 收入决算表(财决03表)'!$A$10:$K$500,6,FALSE)),"",VLOOKUP(A247,'[1]Z03 收入决算表(财决03表)'!$A$10:$K$500,6,FALSE))</f>
        <v/>
      </c>
      <c r="F247" s="76" t="str">
        <f>IF(ISERROR(VLOOKUP(A247,'[1]Z03 收入决算表(财决03表)'!$A$10:$K$500,7,FALSE)),"",VLOOKUP(A247,'[1]Z03 收入决算表(财决03表)'!$A$10:$K$500,7,FALSE))</f>
        <v/>
      </c>
      <c r="G247" s="76" t="str">
        <f>IF(ISERROR(VLOOKUP(A247,'[1]Z03 收入决算表(财决03表)'!$A$10:$K$500,8,FALSE)),"",VLOOKUP(A247,'[1]Z03 收入决算表(财决03表)'!$A$10:$K$500,8,FALSE))</f>
        <v/>
      </c>
      <c r="H247" s="76" t="str">
        <f>IF(ISERROR(VLOOKUP(A247,'[1]Z03 收入决算表(财决03表)'!$A$10:$K$500,9,FALSE)),"",VLOOKUP(A247,'[1]Z03 收入决算表(财决03表)'!$A$10:$K$500,9,FALSE))</f>
        <v/>
      </c>
      <c r="I247" s="76" t="str">
        <f>IF(ISERROR(VLOOKUP(A247,'[1]Z03 收入决算表(财决03表)'!$A$10:$K$500,10,FALSE)),"",VLOOKUP(A247,'[1]Z03 收入决算表(财决03表)'!$A$10:$K$500,10,FALSE))</f>
        <v/>
      </c>
      <c r="J247" s="76" t="str">
        <f>IF(ISERROR(VLOOKUP(A247,'[1]Z03 收入决算表(财决03表)'!$A$10:$K$500,11,FALSE)),"",VLOOKUP(A247,'[1]Z03 收入决算表(财决03表)'!$A$10:$K$500,11,FALSE))</f>
        <v/>
      </c>
      <c r="K247" s="71">
        <f>'[1]Z03 收入决算表(财决03表)'!A246</f>
        <v>0</v>
      </c>
      <c r="L247" s="74">
        <f>'[1]Z03 收入决算表(财决03表)'!$E246</f>
        <v>0</v>
      </c>
      <c r="M247" s="75" t="str">
        <f t="shared" si="7"/>
        <v/>
      </c>
    </row>
    <row r="248" spans="1:13" ht="22.5" customHeight="1">
      <c r="A248" s="205" t="str">
        <f t="shared" si="6"/>
        <v/>
      </c>
      <c r="B248" s="205"/>
      <c r="C248" s="192" t="str">
        <f>IF(ISERROR(VLOOKUP(A248,'[1]Z03 收入决算表(财决03表)'!$A$10:$K$500,4,FALSE)),"",VLOOKUP(A248,'[1]Z03 收入决算表(财决03表)'!$A$10:$K$500,4,FALSE))</f>
        <v/>
      </c>
      <c r="D248" s="76" t="str">
        <f>IF(ISERROR(VLOOKUP(A248,'[1]Z03 收入决算表(财决03表)'!$A$10:$K$500,5,FALSE)),"",VLOOKUP(A248,'[1]Z03 收入决算表(财决03表)'!$A$10:$K$500,5,FALSE))</f>
        <v/>
      </c>
      <c r="E248" s="76" t="str">
        <f>IF(ISERROR(VLOOKUP(A248,'[1]Z03 收入决算表(财决03表)'!$A$10:$K$500,6,FALSE)),"",VLOOKUP(A248,'[1]Z03 收入决算表(财决03表)'!$A$10:$K$500,6,FALSE))</f>
        <v/>
      </c>
      <c r="F248" s="76" t="str">
        <f>IF(ISERROR(VLOOKUP(A248,'[1]Z03 收入决算表(财决03表)'!$A$10:$K$500,7,FALSE)),"",VLOOKUP(A248,'[1]Z03 收入决算表(财决03表)'!$A$10:$K$500,7,FALSE))</f>
        <v/>
      </c>
      <c r="G248" s="76" t="str">
        <f>IF(ISERROR(VLOOKUP(A248,'[1]Z03 收入决算表(财决03表)'!$A$10:$K$500,8,FALSE)),"",VLOOKUP(A248,'[1]Z03 收入决算表(财决03表)'!$A$10:$K$500,8,FALSE))</f>
        <v/>
      </c>
      <c r="H248" s="76" t="str">
        <f>IF(ISERROR(VLOOKUP(A248,'[1]Z03 收入决算表(财决03表)'!$A$10:$K$500,9,FALSE)),"",VLOOKUP(A248,'[1]Z03 收入决算表(财决03表)'!$A$10:$K$500,9,FALSE))</f>
        <v/>
      </c>
      <c r="I248" s="76" t="str">
        <f>IF(ISERROR(VLOOKUP(A248,'[1]Z03 收入决算表(财决03表)'!$A$10:$K$500,10,FALSE)),"",VLOOKUP(A248,'[1]Z03 收入决算表(财决03表)'!$A$10:$K$500,10,FALSE))</f>
        <v/>
      </c>
      <c r="J248" s="76" t="str">
        <f>IF(ISERROR(VLOOKUP(A248,'[1]Z03 收入决算表(财决03表)'!$A$10:$K$500,11,FALSE)),"",VLOOKUP(A248,'[1]Z03 收入决算表(财决03表)'!$A$10:$K$500,11,FALSE))</f>
        <v/>
      </c>
      <c r="K248" s="71">
        <f>'[1]Z03 收入决算表(财决03表)'!A247</f>
        <v>0</v>
      </c>
      <c r="L248" s="74">
        <f>'[1]Z03 收入决算表(财决03表)'!$E247</f>
        <v>0</v>
      </c>
      <c r="M248" s="75" t="str">
        <f t="shared" si="7"/>
        <v/>
      </c>
    </row>
    <row r="249" spans="1:13" ht="22.5" customHeight="1">
      <c r="A249" s="205" t="str">
        <f t="shared" si="6"/>
        <v/>
      </c>
      <c r="B249" s="205"/>
      <c r="C249" s="192" t="str">
        <f>IF(ISERROR(VLOOKUP(A249,'[1]Z03 收入决算表(财决03表)'!$A$10:$K$500,4,FALSE)),"",VLOOKUP(A249,'[1]Z03 收入决算表(财决03表)'!$A$10:$K$500,4,FALSE))</f>
        <v/>
      </c>
      <c r="D249" s="76" t="str">
        <f>IF(ISERROR(VLOOKUP(A249,'[1]Z03 收入决算表(财决03表)'!$A$10:$K$500,5,FALSE)),"",VLOOKUP(A249,'[1]Z03 收入决算表(财决03表)'!$A$10:$K$500,5,FALSE))</f>
        <v/>
      </c>
      <c r="E249" s="76" t="str">
        <f>IF(ISERROR(VLOOKUP(A249,'[1]Z03 收入决算表(财决03表)'!$A$10:$K$500,6,FALSE)),"",VLOOKUP(A249,'[1]Z03 收入决算表(财决03表)'!$A$10:$K$500,6,FALSE))</f>
        <v/>
      </c>
      <c r="F249" s="76" t="str">
        <f>IF(ISERROR(VLOOKUP(A249,'[1]Z03 收入决算表(财决03表)'!$A$10:$K$500,7,FALSE)),"",VLOOKUP(A249,'[1]Z03 收入决算表(财决03表)'!$A$10:$K$500,7,FALSE))</f>
        <v/>
      </c>
      <c r="G249" s="76" t="str">
        <f>IF(ISERROR(VLOOKUP(A249,'[1]Z03 收入决算表(财决03表)'!$A$10:$K$500,8,FALSE)),"",VLOOKUP(A249,'[1]Z03 收入决算表(财决03表)'!$A$10:$K$500,8,FALSE))</f>
        <v/>
      </c>
      <c r="H249" s="76" t="str">
        <f>IF(ISERROR(VLOOKUP(A249,'[1]Z03 收入决算表(财决03表)'!$A$10:$K$500,9,FALSE)),"",VLOOKUP(A249,'[1]Z03 收入决算表(财决03表)'!$A$10:$K$500,9,FALSE))</f>
        <v/>
      </c>
      <c r="I249" s="76" t="str">
        <f>IF(ISERROR(VLOOKUP(A249,'[1]Z03 收入决算表(财决03表)'!$A$10:$K$500,10,FALSE)),"",VLOOKUP(A249,'[1]Z03 收入决算表(财决03表)'!$A$10:$K$500,10,FALSE))</f>
        <v/>
      </c>
      <c r="J249" s="76" t="str">
        <f>IF(ISERROR(VLOOKUP(A249,'[1]Z03 收入决算表(财决03表)'!$A$10:$K$500,11,FALSE)),"",VLOOKUP(A249,'[1]Z03 收入决算表(财决03表)'!$A$10:$K$500,11,FALSE))</f>
        <v/>
      </c>
      <c r="K249" s="71">
        <f>'[1]Z03 收入决算表(财决03表)'!A248</f>
        <v>0</v>
      </c>
      <c r="L249" s="74">
        <f>'[1]Z03 收入决算表(财决03表)'!$E248</f>
        <v>0</v>
      </c>
      <c r="M249" s="75" t="str">
        <f t="shared" si="7"/>
        <v/>
      </c>
    </row>
    <row r="250" spans="1:13" ht="22.5" customHeight="1">
      <c r="A250" s="205" t="str">
        <f t="shared" si="6"/>
        <v/>
      </c>
      <c r="B250" s="205"/>
      <c r="C250" s="192" t="str">
        <f>IF(ISERROR(VLOOKUP(A250,'[1]Z03 收入决算表(财决03表)'!$A$10:$K$500,4,FALSE)),"",VLOOKUP(A250,'[1]Z03 收入决算表(财决03表)'!$A$10:$K$500,4,FALSE))</f>
        <v/>
      </c>
      <c r="D250" s="76" t="str">
        <f>IF(ISERROR(VLOOKUP(A250,'[1]Z03 收入决算表(财决03表)'!$A$10:$K$500,5,FALSE)),"",VLOOKUP(A250,'[1]Z03 收入决算表(财决03表)'!$A$10:$K$500,5,FALSE))</f>
        <v/>
      </c>
      <c r="E250" s="76" t="str">
        <f>IF(ISERROR(VLOOKUP(A250,'[1]Z03 收入决算表(财决03表)'!$A$10:$K$500,6,FALSE)),"",VLOOKUP(A250,'[1]Z03 收入决算表(财决03表)'!$A$10:$K$500,6,FALSE))</f>
        <v/>
      </c>
      <c r="F250" s="76" t="str">
        <f>IF(ISERROR(VLOOKUP(A250,'[1]Z03 收入决算表(财决03表)'!$A$10:$K$500,7,FALSE)),"",VLOOKUP(A250,'[1]Z03 收入决算表(财决03表)'!$A$10:$K$500,7,FALSE))</f>
        <v/>
      </c>
      <c r="G250" s="76" t="str">
        <f>IF(ISERROR(VLOOKUP(A250,'[1]Z03 收入决算表(财决03表)'!$A$10:$K$500,8,FALSE)),"",VLOOKUP(A250,'[1]Z03 收入决算表(财决03表)'!$A$10:$K$500,8,FALSE))</f>
        <v/>
      </c>
      <c r="H250" s="76" t="str">
        <f>IF(ISERROR(VLOOKUP(A250,'[1]Z03 收入决算表(财决03表)'!$A$10:$K$500,9,FALSE)),"",VLOOKUP(A250,'[1]Z03 收入决算表(财决03表)'!$A$10:$K$500,9,FALSE))</f>
        <v/>
      </c>
      <c r="I250" s="76" t="str">
        <f>IF(ISERROR(VLOOKUP(A250,'[1]Z03 收入决算表(财决03表)'!$A$10:$K$500,10,FALSE)),"",VLOOKUP(A250,'[1]Z03 收入决算表(财决03表)'!$A$10:$K$500,10,FALSE))</f>
        <v/>
      </c>
      <c r="J250" s="76" t="str">
        <f>IF(ISERROR(VLOOKUP(A250,'[1]Z03 收入决算表(财决03表)'!$A$10:$K$500,11,FALSE)),"",VLOOKUP(A250,'[1]Z03 收入决算表(财决03表)'!$A$10:$K$500,11,FALSE))</f>
        <v/>
      </c>
      <c r="K250" s="71">
        <f>'[1]Z03 收入决算表(财决03表)'!A249</f>
        <v>0</v>
      </c>
      <c r="L250" s="74">
        <f>'[1]Z03 收入决算表(财决03表)'!$E249</f>
        <v>0</v>
      </c>
      <c r="M250" s="75" t="str">
        <f t="shared" si="7"/>
        <v/>
      </c>
    </row>
    <row r="251" spans="1:13" ht="22.5" customHeight="1">
      <c r="A251" s="205" t="str">
        <f t="shared" si="6"/>
        <v/>
      </c>
      <c r="B251" s="205"/>
      <c r="C251" s="192" t="str">
        <f>IF(ISERROR(VLOOKUP(A251,'[1]Z03 收入决算表(财决03表)'!$A$10:$K$500,4,FALSE)),"",VLOOKUP(A251,'[1]Z03 收入决算表(财决03表)'!$A$10:$K$500,4,FALSE))</f>
        <v/>
      </c>
      <c r="D251" s="76" t="str">
        <f>IF(ISERROR(VLOOKUP(A251,'[1]Z03 收入决算表(财决03表)'!$A$10:$K$500,5,FALSE)),"",VLOOKUP(A251,'[1]Z03 收入决算表(财决03表)'!$A$10:$K$500,5,FALSE))</f>
        <v/>
      </c>
      <c r="E251" s="76" t="str">
        <f>IF(ISERROR(VLOOKUP(A251,'[1]Z03 收入决算表(财决03表)'!$A$10:$K$500,6,FALSE)),"",VLOOKUP(A251,'[1]Z03 收入决算表(财决03表)'!$A$10:$K$500,6,FALSE))</f>
        <v/>
      </c>
      <c r="F251" s="76" t="str">
        <f>IF(ISERROR(VLOOKUP(A251,'[1]Z03 收入决算表(财决03表)'!$A$10:$K$500,7,FALSE)),"",VLOOKUP(A251,'[1]Z03 收入决算表(财决03表)'!$A$10:$K$500,7,FALSE))</f>
        <v/>
      </c>
      <c r="G251" s="76" t="str">
        <f>IF(ISERROR(VLOOKUP(A251,'[1]Z03 收入决算表(财决03表)'!$A$10:$K$500,8,FALSE)),"",VLOOKUP(A251,'[1]Z03 收入决算表(财决03表)'!$A$10:$K$500,8,FALSE))</f>
        <v/>
      </c>
      <c r="H251" s="76" t="str">
        <f>IF(ISERROR(VLOOKUP(A251,'[1]Z03 收入决算表(财决03表)'!$A$10:$K$500,9,FALSE)),"",VLOOKUP(A251,'[1]Z03 收入决算表(财决03表)'!$A$10:$K$500,9,FALSE))</f>
        <v/>
      </c>
      <c r="I251" s="76" t="str">
        <f>IF(ISERROR(VLOOKUP(A251,'[1]Z03 收入决算表(财决03表)'!$A$10:$K$500,10,FALSE)),"",VLOOKUP(A251,'[1]Z03 收入决算表(财决03表)'!$A$10:$K$500,10,FALSE))</f>
        <v/>
      </c>
      <c r="J251" s="76" t="str">
        <f>IF(ISERROR(VLOOKUP(A251,'[1]Z03 收入决算表(财决03表)'!$A$10:$K$500,11,FALSE)),"",VLOOKUP(A251,'[1]Z03 收入决算表(财决03表)'!$A$10:$K$500,11,FALSE))</f>
        <v/>
      </c>
      <c r="K251" s="71">
        <f>'[1]Z03 收入决算表(财决03表)'!A250</f>
        <v>0</v>
      </c>
      <c r="L251" s="74">
        <f>'[1]Z03 收入决算表(财决03表)'!$E250</f>
        <v>0</v>
      </c>
      <c r="M251" s="75" t="str">
        <f t="shared" si="7"/>
        <v/>
      </c>
    </row>
    <row r="252" spans="1:13" ht="22.5" customHeight="1">
      <c r="A252" s="205" t="str">
        <f t="shared" si="6"/>
        <v/>
      </c>
      <c r="B252" s="205"/>
      <c r="C252" s="192" t="str">
        <f>IF(ISERROR(VLOOKUP(A252,'[1]Z03 收入决算表(财决03表)'!$A$10:$K$500,4,FALSE)),"",VLOOKUP(A252,'[1]Z03 收入决算表(财决03表)'!$A$10:$K$500,4,FALSE))</f>
        <v/>
      </c>
      <c r="D252" s="76" t="str">
        <f>IF(ISERROR(VLOOKUP(A252,'[1]Z03 收入决算表(财决03表)'!$A$10:$K$500,5,FALSE)),"",VLOOKUP(A252,'[1]Z03 收入决算表(财决03表)'!$A$10:$K$500,5,FALSE))</f>
        <v/>
      </c>
      <c r="E252" s="76" t="str">
        <f>IF(ISERROR(VLOOKUP(A252,'[1]Z03 收入决算表(财决03表)'!$A$10:$K$500,6,FALSE)),"",VLOOKUP(A252,'[1]Z03 收入决算表(财决03表)'!$A$10:$K$500,6,FALSE))</f>
        <v/>
      </c>
      <c r="F252" s="76" t="str">
        <f>IF(ISERROR(VLOOKUP(A252,'[1]Z03 收入决算表(财决03表)'!$A$10:$K$500,7,FALSE)),"",VLOOKUP(A252,'[1]Z03 收入决算表(财决03表)'!$A$10:$K$500,7,FALSE))</f>
        <v/>
      </c>
      <c r="G252" s="76" t="str">
        <f>IF(ISERROR(VLOOKUP(A252,'[1]Z03 收入决算表(财决03表)'!$A$10:$K$500,8,FALSE)),"",VLOOKUP(A252,'[1]Z03 收入决算表(财决03表)'!$A$10:$K$500,8,FALSE))</f>
        <v/>
      </c>
      <c r="H252" s="76" t="str">
        <f>IF(ISERROR(VLOOKUP(A252,'[1]Z03 收入决算表(财决03表)'!$A$10:$K$500,9,FALSE)),"",VLOOKUP(A252,'[1]Z03 收入决算表(财决03表)'!$A$10:$K$500,9,FALSE))</f>
        <v/>
      </c>
      <c r="I252" s="76" t="str">
        <f>IF(ISERROR(VLOOKUP(A252,'[1]Z03 收入决算表(财决03表)'!$A$10:$K$500,10,FALSE)),"",VLOOKUP(A252,'[1]Z03 收入决算表(财决03表)'!$A$10:$K$500,10,FALSE))</f>
        <v/>
      </c>
      <c r="J252" s="76" t="str">
        <f>IF(ISERROR(VLOOKUP(A252,'[1]Z03 收入决算表(财决03表)'!$A$10:$K$500,11,FALSE)),"",VLOOKUP(A252,'[1]Z03 收入决算表(财决03表)'!$A$10:$K$500,11,FALSE))</f>
        <v/>
      </c>
      <c r="K252" s="71">
        <f>'[1]Z03 收入决算表(财决03表)'!A251</f>
        <v>0</v>
      </c>
      <c r="L252" s="74">
        <f>'[1]Z03 收入决算表(财决03表)'!$E251</f>
        <v>0</v>
      </c>
      <c r="M252" s="75" t="str">
        <f t="shared" si="7"/>
        <v/>
      </c>
    </row>
    <row r="253" spans="1:13" ht="22.5" customHeight="1">
      <c r="A253" s="205" t="str">
        <f t="shared" si="6"/>
        <v/>
      </c>
      <c r="B253" s="205"/>
      <c r="C253" s="192" t="str">
        <f>IF(ISERROR(VLOOKUP(A253,'[1]Z03 收入决算表(财决03表)'!$A$10:$K$500,4,FALSE)),"",VLOOKUP(A253,'[1]Z03 收入决算表(财决03表)'!$A$10:$K$500,4,FALSE))</f>
        <v/>
      </c>
      <c r="D253" s="76" t="str">
        <f>IF(ISERROR(VLOOKUP(A253,'[1]Z03 收入决算表(财决03表)'!$A$10:$K$500,5,FALSE)),"",VLOOKUP(A253,'[1]Z03 收入决算表(财决03表)'!$A$10:$K$500,5,FALSE))</f>
        <v/>
      </c>
      <c r="E253" s="76" t="str">
        <f>IF(ISERROR(VLOOKUP(A253,'[1]Z03 收入决算表(财决03表)'!$A$10:$K$500,6,FALSE)),"",VLOOKUP(A253,'[1]Z03 收入决算表(财决03表)'!$A$10:$K$500,6,FALSE))</f>
        <v/>
      </c>
      <c r="F253" s="76" t="str">
        <f>IF(ISERROR(VLOOKUP(A253,'[1]Z03 收入决算表(财决03表)'!$A$10:$K$500,7,FALSE)),"",VLOOKUP(A253,'[1]Z03 收入决算表(财决03表)'!$A$10:$K$500,7,FALSE))</f>
        <v/>
      </c>
      <c r="G253" s="76" t="str">
        <f>IF(ISERROR(VLOOKUP(A253,'[1]Z03 收入决算表(财决03表)'!$A$10:$K$500,8,FALSE)),"",VLOOKUP(A253,'[1]Z03 收入决算表(财决03表)'!$A$10:$K$500,8,FALSE))</f>
        <v/>
      </c>
      <c r="H253" s="76" t="str">
        <f>IF(ISERROR(VLOOKUP(A253,'[1]Z03 收入决算表(财决03表)'!$A$10:$K$500,9,FALSE)),"",VLOOKUP(A253,'[1]Z03 收入决算表(财决03表)'!$A$10:$K$500,9,FALSE))</f>
        <v/>
      </c>
      <c r="I253" s="76" t="str">
        <f>IF(ISERROR(VLOOKUP(A253,'[1]Z03 收入决算表(财决03表)'!$A$10:$K$500,10,FALSE)),"",VLOOKUP(A253,'[1]Z03 收入决算表(财决03表)'!$A$10:$K$500,10,FALSE))</f>
        <v/>
      </c>
      <c r="J253" s="76" t="str">
        <f>IF(ISERROR(VLOOKUP(A253,'[1]Z03 收入决算表(财决03表)'!$A$10:$K$500,11,FALSE)),"",VLOOKUP(A253,'[1]Z03 收入决算表(财决03表)'!$A$10:$K$500,11,FALSE))</f>
        <v/>
      </c>
      <c r="K253" s="71">
        <f>'[1]Z03 收入决算表(财决03表)'!A252</f>
        <v>0</v>
      </c>
      <c r="L253" s="74">
        <f>'[1]Z03 收入决算表(财决03表)'!$E252</f>
        <v>0</v>
      </c>
      <c r="M253" s="75" t="str">
        <f t="shared" si="7"/>
        <v/>
      </c>
    </row>
    <row r="254" spans="1:13" ht="22.5" customHeight="1">
      <c r="A254" s="205" t="str">
        <f t="shared" si="6"/>
        <v/>
      </c>
      <c r="B254" s="205"/>
      <c r="C254" s="192" t="str">
        <f>IF(ISERROR(VLOOKUP(A254,'[1]Z03 收入决算表(财决03表)'!$A$10:$K$500,4,FALSE)),"",VLOOKUP(A254,'[1]Z03 收入决算表(财决03表)'!$A$10:$K$500,4,FALSE))</f>
        <v/>
      </c>
      <c r="D254" s="76" t="str">
        <f>IF(ISERROR(VLOOKUP(A254,'[1]Z03 收入决算表(财决03表)'!$A$10:$K$500,5,FALSE)),"",VLOOKUP(A254,'[1]Z03 收入决算表(财决03表)'!$A$10:$K$500,5,FALSE))</f>
        <v/>
      </c>
      <c r="E254" s="76" t="str">
        <f>IF(ISERROR(VLOOKUP(A254,'[1]Z03 收入决算表(财决03表)'!$A$10:$K$500,6,FALSE)),"",VLOOKUP(A254,'[1]Z03 收入决算表(财决03表)'!$A$10:$K$500,6,FALSE))</f>
        <v/>
      </c>
      <c r="F254" s="76" t="str">
        <f>IF(ISERROR(VLOOKUP(A254,'[1]Z03 收入决算表(财决03表)'!$A$10:$K$500,7,FALSE)),"",VLOOKUP(A254,'[1]Z03 收入决算表(财决03表)'!$A$10:$K$500,7,FALSE))</f>
        <v/>
      </c>
      <c r="G254" s="76" t="str">
        <f>IF(ISERROR(VLOOKUP(A254,'[1]Z03 收入决算表(财决03表)'!$A$10:$K$500,8,FALSE)),"",VLOOKUP(A254,'[1]Z03 收入决算表(财决03表)'!$A$10:$K$500,8,FALSE))</f>
        <v/>
      </c>
      <c r="H254" s="76" t="str">
        <f>IF(ISERROR(VLOOKUP(A254,'[1]Z03 收入决算表(财决03表)'!$A$10:$K$500,9,FALSE)),"",VLOOKUP(A254,'[1]Z03 收入决算表(财决03表)'!$A$10:$K$500,9,FALSE))</f>
        <v/>
      </c>
      <c r="I254" s="76" t="str">
        <f>IF(ISERROR(VLOOKUP(A254,'[1]Z03 收入决算表(财决03表)'!$A$10:$K$500,10,FALSE)),"",VLOOKUP(A254,'[1]Z03 收入决算表(财决03表)'!$A$10:$K$500,10,FALSE))</f>
        <v/>
      </c>
      <c r="J254" s="76" t="str">
        <f>IF(ISERROR(VLOOKUP(A254,'[1]Z03 收入决算表(财决03表)'!$A$10:$K$500,11,FALSE)),"",VLOOKUP(A254,'[1]Z03 收入决算表(财决03表)'!$A$10:$K$500,11,FALSE))</f>
        <v/>
      </c>
      <c r="K254" s="71">
        <f>'[1]Z03 收入决算表(财决03表)'!A253</f>
        <v>0</v>
      </c>
      <c r="L254" s="74">
        <f>'[1]Z03 收入决算表(财决03表)'!$E253</f>
        <v>0</v>
      </c>
      <c r="M254" s="75" t="str">
        <f t="shared" si="7"/>
        <v/>
      </c>
    </row>
    <row r="255" spans="1:13" ht="22.5" customHeight="1">
      <c r="A255" s="205" t="str">
        <f t="shared" si="6"/>
        <v/>
      </c>
      <c r="B255" s="205"/>
      <c r="C255" s="192" t="str">
        <f>IF(ISERROR(VLOOKUP(A255,'[1]Z03 收入决算表(财决03表)'!$A$10:$K$500,4,FALSE)),"",VLOOKUP(A255,'[1]Z03 收入决算表(财决03表)'!$A$10:$K$500,4,FALSE))</f>
        <v/>
      </c>
      <c r="D255" s="76" t="str">
        <f>IF(ISERROR(VLOOKUP(A255,'[1]Z03 收入决算表(财决03表)'!$A$10:$K$500,5,FALSE)),"",VLOOKUP(A255,'[1]Z03 收入决算表(财决03表)'!$A$10:$K$500,5,FALSE))</f>
        <v/>
      </c>
      <c r="E255" s="76" t="str">
        <f>IF(ISERROR(VLOOKUP(A255,'[1]Z03 收入决算表(财决03表)'!$A$10:$K$500,6,FALSE)),"",VLOOKUP(A255,'[1]Z03 收入决算表(财决03表)'!$A$10:$K$500,6,FALSE))</f>
        <v/>
      </c>
      <c r="F255" s="76" t="str">
        <f>IF(ISERROR(VLOOKUP(A255,'[1]Z03 收入决算表(财决03表)'!$A$10:$K$500,7,FALSE)),"",VLOOKUP(A255,'[1]Z03 收入决算表(财决03表)'!$A$10:$K$500,7,FALSE))</f>
        <v/>
      </c>
      <c r="G255" s="76" t="str">
        <f>IF(ISERROR(VLOOKUP(A255,'[1]Z03 收入决算表(财决03表)'!$A$10:$K$500,8,FALSE)),"",VLOOKUP(A255,'[1]Z03 收入决算表(财决03表)'!$A$10:$K$500,8,FALSE))</f>
        <v/>
      </c>
      <c r="H255" s="76" t="str">
        <f>IF(ISERROR(VLOOKUP(A255,'[1]Z03 收入决算表(财决03表)'!$A$10:$K$500,9,FALSE)),"",VLOOKUP(A255,'[1]Z03 收入决算表(财决03表)'!$A$10:$K$500,9,FALSE))</f>
        <v/>
      </c>
      <c r="I255" s="76" t="str">
        <f>IF(ISERROR(VLOOKUP(A255,'[1]Z03 收入决算表(财决03表)'!$A$10:$K$500,10,FALSE)),"",VLOOKUP(A255,'[1]Z03 收入决算表(财决03表)'!$A$10:$K$500,10,FALSE))</f>
        <v/>
      </c>
      <c r="J255" s="76" t="str">
        <f>IF(ISERROR(VLOOKUP(A255,'[1]Z03 收入决算表(财决03表)'!$A$10:$K$500,11,FALSE)),"",VLOOKUP(A255,'[1]Z03 收入决算表(财决03表)'!$A$10:$K$500,11,FALSE))</f>
        <v/>
      </c>
      <c r="K255" s="71">
        <f>'[1]Z03 收入决算表(财决03表)'!A254</f>
        <v>0</v>
      </c>
      <c r="L255" s="74">
        <f>'[1]Z03 收入决算表(财决03表)'!$E254</f>
        <v>0</v>
      </c>
      <c r="M255" s="75" t="str">
        <f t="shared" si="7"/>
        <v/>
      </c>
    </row>
    <row r="256" spans="1:13" ht="22.5" customHeight="1">
      <c r="A256" s="205" t="str">
        <f t="shared" si="6"/>
        <v/>
      </c>
      <c r="B256" s="205"/>
      <c r="C256" s="192" t="str">
        <f>IF(ISERROR(VLOOKUP(A256,'[1]Z03 收入决算表(财决03表)'!$A$10:$K$500,4,FALSE)),"",VLOOKUP(A256,'[1]Z03 收入决算表(财决03表)'!$A$10:$K$500,4,FALSE))</f>
        <v/>
      </c>
      <c r="D256" s="76" t="str">
        <f>IF(ISERROR(VLOOKUP(A256,'[1]Z03 收入决算表(财决03表)'!$A$10:$K$500,5,FALSE)),"",VLOOKUP(A256,'[1]Z03 收入决算表(财决03表)'!$A$10:$K$500,5,FALSE))</f>
        <v/>
      </c>
      <c r="E256" s="76" t="str">
        <f>IF(ISERROR(VLOOKUP(A256,'[1]Z03 收入决算表(财决03表)'!$A$10:$K$500,6,FALSE)),"",VLOOKUP(A256,'[1]Z03 收入决算表(财决03表)'!$A$10:$K$500,6,FALSE))</f>
        <v/>
      </c>
      <c r="F256" s="76" t="str">
        <f>IF(ISERROR(VLOOKUP(A256,'[1]Z03 收入决算表(财决03表)'!$A$10:$K$500,7,FALSE)),"",VLOOKUP(A256,'[1]Z03 收入决算表(财决03表)'!$A$10:$K$500,7,FALSE))</f>
        <v/>
      </c>
      <c r="G256" s="76" t="str">
        <f>IF(ISERROR(VLOOKUP(A256,'[1]Z03 收入决算表(财决03表)'!$A$10:$K$500,8,FALSE)),"",VLOOKUP(A256,'[1]Z03 收入决算表(财决03表)'!$A$10:$K$500,8,FALSE))</f>
        <v/>
      </c>
      <c r="H256" s="76" t="str">
        <f>IF(ISERROR(VLOOKUP(A256,'[1]Z03 收入决算表(财决03表)'!$A$10:$K$500,9,FALSE)),"",VLOOKUP(A256,'[1]Z03 收入决算表(财决03表)'!$A$10:$K$500,9,FALSE))</f>
        <v/>
      </c>
      <c r="I256" s="76" t="str">
        <f>IF(ISERROR(VLOOKUP(A256,'[1]Z03 收入决算表(财决03表)'!$A$10:$K$500,10,FALSE)),"",VLOOKUP(A256,'[1]Z03 收入决算表(财决03表)'!$A$10:$K$500,10,FALSE))</f>
        <v/>
      </c>
      <c r="J256" s="76" t="str">
        <f>IF(ISERROR(VLOOKUP(A256,'[1]Z03 收入决算表(财决03表)'!$A$10:$K$500,11,FALSE)),"",VLOOKUP(A256,'[1]Z03 收入决算表(财决03表)'!$A$10:$K$500,11,FALSE))</f>
        <v/>
      </c>
      <c r="K256" s="71">
        <f>'[1]Z03 收入决算表(财决03表)'!A255</f>
        <v>0</v>
      </c>
      <c r="L256" s="74">
        <f>'[1]Z03 收入决算表(财决03表)'!$E255</f>
        <v>0</v>
      </c>
      <c r="M256" s="75" t="str">
        <f t="shared" si="7"/>
        <v/>
      </c>
    </row>
    <row r="257" spans="1:13" ht="22.5" customHeight="1">
      <c r="A257" s="205" t="str">
        <f t="shared" si="6"/>
        <v/>
      </c>
      <c r="B257" s="205"/>
      <c r="C257" s="192" t="str">
        <f>IF(ISERROR(VLOOKUP(A257,'[1]Z03 收入决算表(财决03表)'!$A$10:$K$500,4,FALSE)),"",VLOOKUP(A257,'[1]Z03 收入决算表(财决03表)'!$A$10:$K$500,4,FALSE))</f>
        <v/>
      </c>
      <c r="D257" s="76" t="str">
        <f>IF(ISERROR(VLOOKUP(A257,'[1]Z03 收入决算表(财决03表)'!$A$10:$K$500,5,FALSE)),"",VLOOKUP(A257,'[1]Z03 收入决算表(财决03表)'!$A$10:$K$500,5,FALSE))</f>
        <v/>
      </c>
      <c r="E257" s="76" t="str">
        <f>IF(ISERROR(VLOOKUP(A257,'[1]Z03 收入决算表(财决03表)'!$A$10:$K$500,6,FALSE)),"",VLOOKUP(A257,'[1]Z03 收入决算表(财决03表)'!$A$10:$K$500,6,FALSE))</f>
        <v/>
      </c>
      <c r="F257" s="76" t="str">
        <f>IF(ISERROR(VLOOKUP(A257,'[1]Z03 收入决算表(财决03表)'!$A$10:$K$500,7,FALSE)),"",VLOOKUP(A257,'[1]Z03 收入决算表(财决03表)'!$A$10:$K$500,7,FALSE))</f>
        <v/>
      </c>
      <c r="G257" s="76" t="str">
        <f>IF(ISERROR(VLOOKUP(A257,'[1]Z03 收入决算表(财决03表)'!$A$10:$K$500,8,FALSE)),"",VLOOKUP(A257,'[1]Z03 收入决算表(财决03表)'!$A$10:$K$500,8,FALSE))</f>
        <v/>
      </c>
      <c r="H257" s="76" t="str">
        <f>IF(ISERROR(VLOOKUP(A257,'[1]Z03 收入决算表(财决03表)'!$A$10:$K$500,9,FALSE)),"",VLOOKUP(A257,'[1]Z03 收入决算表(财决03表)'!$A$10:$K$500,9,FALSE))</f>
        <v/>
      </c>
      <c r="I257" s="76" t="str">
        <f>IF(ISERROR(VLOOKUP(A257,'[1]Z03 收入决算表(财决03表)'!$A$10:$K$500,10,FALSE)),"",VLOOKUP(A257,'[1]Z03 收入决算表(财决03表)'!$A$10:$K$500,10,FALSE))</f>
        <v/>
      </c>
      <c r="J257" s="76" t="str">
        <f>IF(ISERROR(VLOOKUP(A257,'[1]Z03 收入决算表(财决03表)'!$A$10:$K$500,11,FALSE)),"",VLOOKUP(A257,'[1]Z03 收入决算表(财决03表)'!$A$10:$K$500,11,FALSE))</f>
        <v/>
      </c>
      <c r="K257" s="71">
        <f>'[1]Z03 收入决算表(财决03表)'!A256</f>
        <v>0</v>
      </c>
      <c r="L257" s="74">
        <f>'[1]Z03 收入决算表(财决03表)'!$E256</f>
        <v>0</v>
      </c>
      <c r="M257" s="75" t="str">
        <f t="shared" si="7"/>
        <v/>
      </c>
    </row>
    <row r="258" spans="1:13" ht="22.5" customHeight="1">
      <c r="A258" s="205" t="str">
        <f t="shared" si="6"/>
        <v/>
      </c>
      <c r="B258" s="205"/>
      <c r="C258" s="192" t="str">
        <f>IF(ISERROR(VLOOKUP(A258,'[1]Z03 收入决算表(财决03表)'!$A$10:$K$500,4,FALSE)),"",VLOOKUP(A258,'[1]Z03 收入决算表(财决03表)'!$A$10:$K$500,4,FALSE))</f>
        <v/>
      </c>
      <c r="D258" s="76" t="str">
        <f>IF(ISERROR(VLOOKUP(A258,'[1]Z03 收入决算表(财决03表)'!$A$10:$K$500,5,FALSE)),"",VLOOKUP(A258,'[1]Z03 收入决算表(财决03表)'!$A$10:$K$500,5,FALSE))</f>
        <v/>
      </c>
      <c r="E258" s="76" t="str">
        <f>IF(ISERROR(VLOOKUP(A258,'[1]Z03 收入决算表(财决03表)'!$A$10:$K$500,6,FALSE)),"",VLOOKUP(A258,'[1]Z03 收入决算表(财决03表)'!$A$10:$K$500,6,FALSE))</f>
        <v/>
      </c>
      <c r="F258" s="76" t="str">
        <f>IF(ISERROR(VLOOKUP(A258,'[1]Z03 收入决算表(财决03表)'!$A$10:$K$500,7,FALSE)),"",VLOOKUP(A258,'[1]Z03 收入决算表(财决03表)'!$A$10:$K$500,7,FALSE))</f>
        <v/>
      </c>
      <c r="G258" s="76" t="str">
        <f>IF(ISERROR(VLOOKUP(A258,'[1]Z03 收入决算表(财决03表)'!$A$10:$K$500,8,FALSE)),"",VLOOKUP(A258,'[1]Z03 收入决算表(财决03表)'!$A$10:$K$500,8,FALSE))</f>
        <v/>
      </c>
      <c r="H258" s="76" t="str">
        <f>IF(ISERROR(VLOOKUP(A258,'[1]Z03 收入决算表(财决03表)'!$A$10:$K$500,9,FALSE)),"",VLOOKUP(A258,'[1]Z03 收入决算表(财决03表)'!$A$10:$K$500,9,FALSE))</f>
        <v/>
      </c>
      <c r="I258" s="76" t="str">
        <f>IF(ISERROR(VLOOKUP(A258,'[1]Z03 收入决算表(财决03表)'!$A$10:$K$500,10,FALSE)),"",VLOOKUP(A258,'[1]Z03 收入决算表(财决03表)'!$A$10:$K$500,10,FALSE))</f>
        <v/>
      </c>
      <c r="J258" s="76" t="str">
        <f>IF(ISERROR(VLOOKUP(A258,'[1]Z03 收入决算表(财决03表)'!$A$10:$K$500,11,FALSE)),"",VLOOKUP(A258,'[1]Z03 收入决算表(财决03表)'!$A$10:$K$500,11,FALSE))</f>
        <v/>
      </c>
      <c r="K258" s="71">
        <f>'[1]Z03 收入决算表(财决03表)'!A257</f>
        <v>0</v>
      </c>
      <c r="L258" s="74">
        <f>'[1]Z03 收入决算表(财决03表)'!$E257</f>
        <v>0</v>
      </c>
      <c r="M258" s="75" t="str">
        <f t="shared" si="7"/>
        <v/>
      </c>
    </row>
    <row r="259" spans="1:13" ht="22.5" customHeight="1">
      <c r="A259" s="205" t="str">
        <f t="shared" si="6"/>
        <v/>
      </c>
      <c r="B259" s="205"/>
      <c r="C259" s="192" t="str">
        <f>IF(ISERROR(VLOOKUP(A259,'[1]Z03 收入决算表(财决03表)'!$A$10:$K$500,4,FALSE)),"",VLOOKUP(A259,'[1]Z03 收入决算表(财决03表)'!$A$10:$K$500,4,FALSE))</f>
        <v/>
      </c>
      <c r="D259" s="76" t="str">
        <f>IF(ISERROR(VLOOKUP(A259,'[1]Z03 收入决算表(财决03表)'!$A$10:$K$500,5,FALSE)),"",VLOOKUP(A259,'[1]Z03 收入决算表(财决03表)'!$A$10:$K$500,5,FALSE))</f>
        <v/>
      </c>
      <c r="E259" s="76" t="str">
        <f>IF(ISERROR(VLOOKUP(A259,'[1]Z03 收入决算表(财决03表)'!$A$10:$K$500,6,FALSE)),"",VLOOKUP(A259,'[1]Z03 收入决算表(财决03表)'!$A$10:$K$500,6,FALSE))</f>
        <v/>
      </c>
      <c r="F259" s="76" t="str">
        <f>IF(ISERROR(VLOOKUP(A259,'[1]Z03 收入决算表(财决03表)'!$A$10:$K$500,7,FALSE)),"",VLOOKUP(A259,'[1]Z03 收入决算表(财决03表)'!$A$10:$K$500,7,FALSE))</f>
        <v/>
      </c>
      <c r="G259" s="76" t="str">
        <f>IF(ISERROR(VLOOKUP(A259,'[1]Z03 收入决算表(财决03表)'!$A$10:$K$500,8,FALSE)),"",VLOOKUP(A259,'[1]Z03 收入决算表(财决03表)'!$A$10:$K$500,8,FALSE))</f>
        <v/>
      </c>
      <c r="H259" s="76" t="str">
        <f>IF(ISERROR(VLOOKUP(A259,'[1]Z03 收入决算表(财决03表)'!$A$10:$K$500,9,FALSE)),"",VLOOKUP(A259,'[1]Z03 收入决算表(财决03表)'!$A$10:$K$500,9,FALSE))</f>
        <v/>
      </c>
      <c r="I259" s="76" t="str">
        <f>IF(ISERROR(VLOOKUP(A259,'[1]Z03 收入决算表(财决03表)'!$A$10:$K$500,10,FALSE)),"",VLOOKUP(A259,'[1]Z03 收入决算表(财决03表)'!$A$10:$K$500,10,FALSE))</f>
        <v/>
      </c>
      <c r="J259" s="76" t="str">
        <f>IF(ISERROR(VLOOKUP(A259,'[1]Z03 收入决算表(财决03表)'!$A$10:$K$500,11,FALSE)),"",VLOOKUP(A259,'[1]Z03 收入决算表(财决03表)'!$A$10:$K$500,11,FALSE))</f>
        <v/>
      </c>
      <c r="K259" s="71">
        <f>'[1]Z03 收入决算表(财决03表)'!A258</f>
        <v>0</v>
      </c>
      <c r="L259" s="74">
        <f>'[1]Z03 收入决算表(财决03表)'!$E258</f>
        <v>0</v>
      </c>
      <c r="M259" s="75" t="str">
        <f t="shared" si="7"/>
        <v/>
      </c>
    </row>
    <row r="260" spans="1:13" ht="22.5" customHeight="1">
      <c r="A260" s="205" t="str">
        <f t="shared" si="6"/>
        <v/>
      </c>
      <c r="B260" s="205"/>
      <c r="C260" s="192" t="str">
        <f>IF(ISERROR(VLOOKUP(A260,'[1]Z03 收入决算表(财决03表)'!$A$10:$K$500,4,FALSE)),"",VLOOKUP(A260,'[1]Z03 收入决算表(财决03表)'!$A$10:$K$500,4,FALSE))</f>
        <v/>
      </c>
      <c r="D260" s="76" t="str">
        <f>IF(ISERROR(VLOOKUP(A260,'[1]Z03 收入决算表(财决03表)'!$A$10:$K$500,5,FALSE)),"",VLOOKUP(A260,'[1]Z03 收入决算表(财决03表)'!$A$10:$K$500,5,FALSE))</f>
        <v/>
      </c>
      <c r="E260" s="76" t="str">
        <f>IF(ISERROR(VLOOKUP(A260,'[1]Z03 收入决算表(财决03表)'!$A$10:$K$500,6,FALSE)),"",VLOOKUP(A260,'[1]Z03 收入决算表(财决03表)'!$A$10:$K$500,6,FALSE))</f>
        <v/>
      </c>
      <c r="F260" s="76" t="str">
        <f>IF(ISERROR(VLOOKUP(A260,'[1]Z03 收入决算表(财决03表)'!$A$10:$K$500,7,FALSE)),"",VLOOKUP(A260,'[1]Z03 收入决算表(财决03表)'!$A$10:$K$500,7,FALSE))</f>
        <v/>
      </c>
      <c r="G260" s="76" t="str">
        <f>IF(ISERROR(VLOOKUP(A260,'[1]Z03 收入决算表(财决03表)'!$A$10:$K$500,8,FALSE)),"",VLOOKUP(A260,'[1]Z03 收入决算表(财决03表)'!$A$10:$K$500,8,FALSE))</f>
        <v/>
      </c>
      <c r="H260" s="76" t="str">
        <f>IF(ISERROR(VLOOKUP(A260,'[1]Z03 收入决算表(财决03表)'!$A$10:$K$500,9,FALSE)),"",VLOOKUP(A260,'[1]Z03 收入决算表(财决03表)'!$A$10:$K$500,9,FALSE))</f>
        <v/>
      </c>
      <c r="I260" s="76" t="str">
        <f>IF(ISERROR(VLOOKUP(A260,'[1]Z03 收入决算表(财决03表)'!$A$10:$K$500,10,FALSE)),"",VLOOKUP(A260,'[1]Z03 收入决算表(财决03表)'!$A$10:$K$500,10,FALSE))</f>
        <v/>
      </c>
      <c r="J260" s="76" t="str">
        <f>IF(ISERROR(VLOOKUP(A260,'[1]Z03 收入决算表(财决03表)'!$A$10:$K$500,11,FALSE)),"",VLOOKUP(A260,'[1]Z03 收入决算表(财决03表)'!$A$10:$K$500,11,FALSE))</f>
        <v/>
      </c>
      <c r="K260" s="71">
        <f>'[1]Z03 收入决算表(财决03表)'!A259</f>
        <v>0</v>
      </c>
      <c r="L260" s="74">
        <f>'[1]Z03 收入决算表(财决03表)'!$E259</f>
        <v>0</v>
      </c>
      <c r="M260" s="75" t="str">
        <f t="shared" si="7"/>
        <v/>
      </c>
    </row>
    <row r="261" spans="1:13" ht="22.5" customHeight="1">
      <c r="A261" s="205" t="str">
        <f t="shared" si="6"/>
        <v/>
      </c>
      <c r="B261" s="205"/>
      <c r="C261" s="192" t="str">
        <f>IF(ISERROR(VLOOKUP(A261,'[1]Z03 收入决算表(财决03表)'!$A$10:$K$500,4,FALSE)),"",VLOOKUP(A261,'[1]Z03 收入决算表(财决03表)'!$A$10:$K$500,4,FALSE))</f>
        <v/>
      </c>
      <c r="D261" s="76" t="str">
        <f>IF(ISERROR(VLOOKUP(A261,'[1]Z03 收入决算表(财决03表)'!$A$10:$K$500,5,FALSE)),"",VLOOKUP(A261,'[1]Z03 收入决算表(财决03表)'!$A$10:$K$500,5,FALSE))</f>
        <v/>
      </c>
      <c r="E261" s="76" t="str">
        <f>IF(ISERROR(VLOOKUP(A261,'[1]Z03 收入决算表(财决03表)'!$A$10:$K$500,6,FALSE)),"",VLOOKUP(A261,'[1]Z03 收入决算表(财决03表)'!$A$10:$K$500,6,FALSE))</f>
        <v/>
      </c>
      <c r="F261" s="76" t="str">
        <f>IF(ISERROR(VLOOKUP(A261,'[1]Z03 收入决算表(财决03表)'!$A$10:$K$500,7,FALSE)),"",VLOOKUP(A261,'[1]Z03 收入决算表(财决03表)'!$A$10:$K$500,7,FALSE))</f>
        <v/>
      </c>
      <c r="G261" s="76" t="str">
        <f>IF(ISERROR(VLOOKUP(A261,'[1]Z03 收入决算表(财决03表)'!$A$10:$K$500,8,FALSE)),"",VLOOKUP(A261,'[1]Z03 收入决算表(财决03表)'!$A$10:$K$500,8,FALSE))</f>
        <v/>
      </c>
      <c r="H261" s="76" t="str">
        <f>IF(ISERROR(VLOOKUP(A261,'[1]Z03 收入决算表(财决03表)'!$A$10:$K$500,9,FALSE)),"",VLOOKUP(A261,'[1]Z03 收入决算表(财决03表)'!$A$10:$K$500,9,FALSE))</f>
        <v/>
      </c>
      <c r="I261" s="76" t="str">
        <f>IF(ISERROR(VLOOKUP(A261,'[1]Z03 收入决算表(财决03表)'!$A$10:$K$500,10,FALSE)),"",VLOOKUP(A261,'[1]Z03 收入决算表(财决03表)'!$A$10:$K$500,10,FALSE))</f>
        <v/>
      </c>
      <c r="J261" s="76" t="str">
        <f>IF(ISERROR(VLOOKUP(A261,'[1]Z03 收入决算表(财决03表)'!$A$10:$K$500,11,FALSE)),"",VLOOKUP(A261,'[1]Z03 收入决算表(财决03表)'!$A$10:$K$500,11,FALSE))</f>
        <v/>
      </c>
      <c r="K261" s="71">
        <f>'[1]Z03 收入决算表(财决03表)'!A260</f>
        <v>0</v>
      </c>
      <c r="L261" s="74">
        <f>'[1]Z03 收入决算表(财决03表)'!$E260</f>
        <v>0</v>
      </c>
      <c r="M261" s="75" t="str">
        <f t="shared" si="7"/>
        <v/>
      </c>
    </row>
    <row r="262" spans="1:13" ht="22.5" customHeight="1">
      <c r="A262" s="205" t="str">
        <f t="shared" si="6"/>
        <v/>
      </c>
      <c r="B262" s="205"/>
      <c r="C262" s="192" t="str">
        <f>IF(ISERROR(VLOOKUP(A262,'[1]Z03 收入决算表(财决03表)'!$A$10:$K$500,4,FALSE)),"",VLOOKUP(A262,'[1]Z03 收入决算表(财决03表)'!$A$10:$K$500,4,FALSE))</f>
        <v/>
      </c>
      <c r="D262" s="76" t="str">
        <f>IF(ISERROR(VLOOKUP(A262,'[1]Z03 收入决算表(财决03表)'!$A$10:$K$500,5,FALSE)),"",VLOOKUP(A262,'[1]Z03 收入决算表(财决03表)'!$A$10:$K$500,5,FALSE))</f>
        <v/>
      </c>
      <c r="E262" s="76" t="str">
        <f>IF(ISERROR(VLOOKUP(A262,'[1]Z03 收入决算表(财决03表)'!$A$10:$K$500,6,FALSE)),"",VLOOKUP(A262,'[1]Z03 收入决算表(财决03表)'!$A$10:$K$500,6,FALSE))</f>
        <v/>
      </c>
      <c r="F262" s="76" t="str">
        <f>IF(ISERROR(VLOOKUP(A262,'[1]Z03 收入决算表(财决03表)'!$A$10:$K$500,7,FALSE)),"",VLOOKUP(A262,'[1]Z03 收入决算表(财决03表)'!$A$10:$K$500,7,FALSE))</f>
        <v/>
      </c>
      <c r="G262" s="76" t="str">
        <f>IF(ISERROR(VLOOKUP(A262,'[1]Z03 收入决算表(财决03表)'!$A$10:$K$500,8,FALSE)),"",VLOOKUP(A262,'[1]Z03 收入决算表(财决03表)'!$A$10:$K$500,8,FALSE))</f>
        <v/>
      </c>
      <c r="H262" s="76" t="str">
        <f>IF(ISERROR(VLOOKUP(A262,'[1]Z03 收入决算表(财决03表)'!$A$10:$K$500,9,FALSE)),"",VLOOKUP(A262,'[1]Z03 收入决算表(财决03表)'!$A$10:$K$500,9,FALSE))</f>
        <v/>
      </c>
      <c r="I262" s="76" t="str">
        <f>IF(ISERROR(VLOOKUP(A262,'[1]Z03 收入决算表(财决03表)'!$A$10:$K$500,10,FALSE)),"",VLOOKUP(A262,'[1]Z03 收入决算表(财决03表)'!$A$10:$K$500,10,FALSE))</f>
        <v/>
      </c>
      <c r="J262" s="76" t="str">
        <f>IF(ISERROR(VLOOKUP(A262,'[1]Z03 收入决算表(财决03表)'!$A$10:$K$500,11,FALSE)),"",VLOOKUP(A262,'[1]Z03 收入决算表(财决03表)'!$A$10:$K$500,11,FALSE))</f>
        <v/>
      </c>
      <c r="K262" s="71">
        <f>'[1]Z03 收入决算表(财决03表)'!A261</f>
        <v>0</v>
      </c>
      <c r="L262" s="74">
        <f>'[1]Z03 收入决算表(财决03表)'!$E261</f>
        <v>0</v>
      </c>
      <c r="M262" s="75" t="str">
        <f t="shared" si="7"/>
        <v/>
      </c>
    </row>
    <row r="263" spans="1:13" ht="22.5" customHeight="1">
      <c r="A263" s="205" t="str">
        <f t="shared" si="6"/>
        <v/>
      </c>
      <c r="B263" s="205"/>
      <c r="C263" s="192" t="str">
        <f>IF(ISERROR(VLOOKUP(A263,'[1]Z03 收入决算表(财决03表)'!$A$10:$K$500,4,FALSE)),"",VLOOKUP(A263,'[1]Z03 收入决算表(财决03表)'!$A$10:$K$500,4,FALSE))</f>
        <v/>
      </c>
      <c r="D263" s="76" t="str">
        <f>IF(ISERROR(VLOOKUP(A263,'[1]Z03 收入决算表(财决03表)'!$A$10:$K$500,5,FALSE)),"",VLOOKUP(A263,'[1]Z03 收入决算表(财决03表)'!$A$10:$K$500,5,FALSE))</f>
        <v/>
      </c>
      <c r="E263" s="76" t="str">
        <f>IF(ISERROR(VLOOKUP(A263,'[1]Z03 收入决算表(财决03表)'!$A$10:$K$500,6,FALSE)),"",VLOOKUP(A263,'[1]Z03 收入决算表(财决03表)'!$A$10:$K$500,6,FALSE))</f>
        <v/>
      </c>
      <c r="F263" s="76" t="str">
        <f>IF(ISERROR(VLOOKUP(A263,'[1]Z03 收入决算表(财决03表)'!$A$10:$K$500,7,FALSE)),"",VLOOKUP(A263,'[1]Z03 收入决算表(财决03表)'!$A$10:$K$500,7,FALSE))</f>
        <v/>
      </c>
      <c r="G263" s="76" t="str">
        <f>IF(ISERROR(VLOOKUP(A263,'[1]Z03 收入决算表(财决03表)'!$A$10:$K$500,8,FALSE)),"",VLOOKUP(A263,'[1]Z03 收入决算表(财决03表)'!$A$10:$K$500,8,FALSE))</f>
        <v/>
      </c>
      <c r="H263" s="76" t="str">
        <f>IF(ISERROR(VLOOKUP(A263,'[1]Z03 收入决算表(财决03表)'!$A$10:$K$500,9,FALSE)),"",VLOOKUP(A263,'[1]Z03 收入决算表(财决03表)'!$A$10:$K$500,9,FALSE))</f>
        <v/>
      </c>
      <c r="I263" s="76" t="str">
        <f>IF(ISERROR(VLOOKUP(A263,'[1]Z03 收入决算表(财决03表)'!$A$10:$K$500,10,FALSE)),"",VLOOKUP(A263,'[1]Z03 收入决算表(财决03表)'!$A$10:$K$500,10,FALSE))</f>
        <v/>
      </c>
      <c r="J263" s="76" t="str">
        <f>IF(ISERROR(VLOOKUP(A263,'[1]Z03 收入决算表(财决03表)'!$A$10:$K$500,11,FALSE)),"",VLOOKUP(A263,'[1]Z03 收入决算表(财决03表)'!$A$10:$K$500,11,FALSE))</f>
        <v/>
      </c>
      <c r="K263" s="71">
        <f>'[1]Z03 收入决算表(财决03表)'!A262</f>
        <v>0</v>
      </c>
      <c r="L263" s="74">
        <f>'[1]Z03 收入决算表(财决03表)'!$E262</f>
        <v>0</v>
      </c>
      <c r="M263" s="75" t="str">
        <f t="shared" si="7"/>
        <v/>
      </c>
    </row>
    <row r="264" spans="1:13" ht="22.5" customHeight="1">
      <c r="A264" s="205" t="str">
        <f t="shared" si="6"/>
        <v/>
      </c>
      <c r="B264" s="205"/>
      <c r="C264" s="192" t="str">
        <f>IF(ISERROR(VLOOKUP(A264,'[1]Z03 收入决算表(财决03表)'!$A$10:$K$500,4,FALSE)),"",VLOOKUP(A264,'[1]Z03 收入决算表(财决03表)'!$A$10:$K$500,4,FALSE))</f>
        <v/>
      </c>
      <c r="D264" s="76" t="str">
        <f>IF(ISERROR(VLOOKUP(A264,'[1]Z03 收入决算表(财决03表)'!$A$10:$K$500,5,FALSE)),"",VLOOKUP(A264,'[1]Z03 收入决算表(财决03表)'!$A$10:$K$500,5,FALSE))</f>
        <v/>
      </c>
      <c r="E264" s="76" t="str">
        <f>IF(ISERROR(VLOOKUP(A264,'[1]Z03 收入决算表(财决03表)'!$A$10:$K$500,6,FALSE)),"",VLOOKUP(A264,'[1]Z03 收入决算表(财决03表)'!$A$10:$K$500,6,FALSE))</f>
        <v/>
      </c>
      <c r="F264" s="76" t="str">
        <f>IF(ISERROR(VLOOKUP(A264,'[1]Z03 收入决算表(财决03表)'!$A$10:$K$500,7,FALSE)),"",VLOOKUP(A264,'[1]Z03 收入决算表(财决03表)'!$A$10:$K$500,7,FALSE))</f>
        <v/>
      </c>
      <c r="G264" s="76" t="str">
        <f>IF(ISERROR(VLOOKUP(A264,'[1]Z03 收入决算表(财决03表)'!$A$10:$K$500,8,FALSE)),"",VLOOKUP(A264,'[1]Z03 收入决算表(财决03表)'!$A$10:$K$500,8,FALSE))</f>
        <v/>
      </c>
      <c r="H264" s="76" t="str">
        <f>IF(ISERROR(VLOOKUP(A264,'[1]Z03 收入决算表(财决03表)'!$A$10:$K$500,9,FALSE)),"",VLOOKUP(A264,'[1]Z03 收入决算表(财决03表)'!$A$10:$K$500,9,FALSE))</f>
        <v/>
      </c>
      <c r="I264" s="76" t="str">
        <f>IF(ISERROR(VLOOKUP(A264,'[1]Z03 收入决算表(财决03表)'!$A$10:$K$500,10,FALSE)),"",VLOOKUP(A264,'[1]Z03 收入决算表(财决03表)'!$A$10:$K$500,10,FALSE))</f>
        <v/>
      </c>
      <c r="J264" s="76" t="str">
        <f>IF(ISERROR(VLOOKUP(A264,'[1]Z03 收入决算表(财决03表)'!$A$10:$K$500,11,FALSE)),"",VLOOKUP(A264,'[1]Z03 收入决算表(财决03表)'!$A$10:$K$500,11,FALSE))</f>
        <v/>
      </c>
      <c r="K264" s="71">
        <f>'[1]Z03 收入决算表(财决03表)'!A263</f>
        <v>0</v>
      </c>
      <c r="L264" s="74">
        <f>'[1]Z03 收入决算表(财决03表)'!$E263</f>
        <v>0</v>
      </c>
      <c r="M264" s="75" t="str">
        <f t="shared" si="7"/>
        <v/>
      </c>
    </row>
    <row r="265" spans="1:13" ht="22.5" customHeight="1">
      <c r="A265" s="205" t="str">
        <f t="shared" si="6"/>
        <v/>
      </c>
      <c r="B265" s="205"/>
      <c r="C265" s="192" t="str">
        <f>IF(ISERROR(VLOOKUP(A265,'[1]Z03 收入决算表(财决03表)'!$A$10:$K$500,4,FALSE)),"",VLOOKUP(A265,'[1]Z03 收入决算表(财决03表)'!$A$10:$K$500,4,FALSE))</f>
        <v/>
      </c>
      <c r="D265" s="76" t="str">
        <f>IF(ISERROR(VLOOKUP(A265,'[1]Z03 收入决算表(财决03表)'!$A$10:$K$500,5,FALSE)),"",VLOOKUP(A265,'[1]Z03 收入决算表(财决03表)'!$A$10:$K$500,5,FALSE))</f>
        <v/>
      </c>
      <c r="E265" s="76" t="str">
        <f>IF(ISERROR(VLOOKUP(A265,'[1]Z03 收入决算表(财决03表)'!$A$10:$K$500,6,FALSE)),"",VLOOKUP(A265,'[1]Z03 收入决算表(财决03表)'!$A$10:$K$500,6,FALSE))</f>
        <v/>
      </c>
      <c r="F265" s="76" t="str">
        <f>IF(ISERROR(VLOOKUP(A265,'[1]Z03 收入决算表(财决03表)'!$A$10:$K$500,7,FALSE)),"",VLOOKUP(A265,'[1]Z03 收入决算表(财决03表)'!$A$10:$K$500,7,FALSE))</f>
        <v/>
      </c>
      <c r="G265" s="76" t="str">
        <f>IF(ISERROR(VLOOKUP(A265,'[1]Z03 收入决算表(财决03表)'!$A$10:$K$500,8,FALSE)),"",VLOOKUP(A265,'[1]Z03 收入决算表(财决03表)'!$A$10:$K$500,8,FALSE))</f>
        <v/>
      </c>
      <c r="H265" s="76" t="str">
        <f>IF(ISERROR(VLOOKUP(A265,'[1]Z03 收入决算表(财决03表)'!$A$10:$K$500,9,FALSE)),"",VLOOKUP(A265,'[1]Z03 收入决算表(财决03表)'!$A$10:$K$500,9,FALSE))</f>
        <v/>
      </c>
      <c r="I265" s="76" t="str">
        <f>IF(ISERROR(VLOOKUP(A265,'[1]Z03 收入决算表(财决03表)'!$A$10:$K$500,10,FALSE)),"",VLOOKUP(A265,'[1]Z03 收入决算表(财决03表)'!$A$10:$K$500,10,FALSE))</f>
        <v/>
      </c>
      <c r="J265" s="76" t="str">
        <f>IF(ISERROR(VLOOKUP(A265,'[1]Z03 收入决算表(财决03表)'!$A$10:$K$500,11,FALSE)),"",VLOOKUP(A265,'[1]Z03 收入决算表(财决03表)'!$A$10:$K$500,11,FALSE))</f>
        <v/>
      </c>
      <c r="K265" s="71">
        <f>'[1]Z03 收入决算表(财决03表)'!A264</f>
        <v>0</v>
      </c>
      <c r="L265" s="74">
        <f>'[1]Z03 收入决算表(财决03表)'!$E264</f>
        <v>0</v>
      </c>
      <c r="M265" s="75" t="str">
        <f t="shared" si="7"/>
        <v/>
      </c>
    </row>
    <row r="266" spans="1:13" ht="22.5" customHeight="1">
      <c r="A266" s="205" t="str">
        <f t="shared" si="6"/>
        <v/>
      </c>
      <c r="B266" s="205"/>
      <c r="C266" s="192" t="str">
        <f>IF(ISERROR(VLOOKUP(A266,'[1]Z03 收入决算表(财决03表)'!$A$10:$K$500,4,FALSE)),"",VLOOKUP(A266,'[1]Z03 收入决算表(财决03表)'!$A$10:$K$500,4,FALSE))</f>
        <v/>
      </c>
      <c r="D266" s="76" t="str">
        <f>IF(ISERROR(VLOOKUP(A266,'[1]Z03 收入决算表(财决03表)'!$A$10:$K$500,5,FALSE)),"",VLOOKUP(A266,'[1]Z03 收入决算表(财决03表)'!$A$10:$K$500,5,FALSE))</f>
        <v/>
      </c>
      <c r="E266" s="76" t="str">
        <f>IF(ISERROR(VLOOKUP(A266,'[1]Z03 收入决算表(财决03表)'!$A$10:$K$500,6,FALSE)),"",VLOOKUP(A266,'[1]Z03 收入决算表(财决03表)'!$A$10:$K$500,6,FALSE))</f>
        <v/>
      </c>
      <c r="F266" s="76" t="str">
        <f>IF(ISERROR(VLOOKUP(A266,'[1]Z03 收入决算表(财决03表)'!$A$10:$K$500,7,FALSE)),"",VLOOKUP(A266,'[1]Z03 收入决算表(财决03表)'!$A$10:$K$500,7,FALSE))</f>
        <v/>
      </c>
      <c r="G266" s="76" t="str">
        <f>IF(ISERROR(VLOOKUP(A266,'[1]Z03 收入决算表(财决03表)'!$A$10:$K$500,8,FALSE)),"",VLOOKUP(A266,'[1]Z03 收入决算表(财决03表)'!$A$10:$K$500,8,FALSE))</f>
        <v/>
      </c>
      <c r="H266" s="76" t="str">
        <f>IF(ISERROR(VLOOKUP(A266,'[1]Z03 收入决算表(财决03表)'!$A$10:$K$500,9,FALSE)),"",VLOOKUP(A266,'[1]Z03 收入决算表(财决03表)'!$A$10:$K$500,9,FALSE))</f>
        <v/>
      </c>
      <c r="I266" s="76" t="str">
        <f>IF(ISERROR(VLOOKUP(A266,'[1]Z03 收入决算表(财决03表)'!$A$10:$K$500,10,FALSE)),"",VLOOKUP(A266,'[1]Z03 收入决算表(财决03表)'!$A$10:$K$500,10,FALSE))</f>
        <v/>
      </c>
      <c r="J266" s="76" t="str">
        <f>IF(ISERROR(VLOOKUP(A266,'[1]Z03 收入决算表(财决03表)'!$A$10:$K$500,11,FALSE)),"",VLOOKUP(A266,'[1]Z03 收入决算表(财决03表)'!$A$10:$K$500,11,FALSE))</f>
        <v/>
      </c>
      <c r="K266" s="71">
        <f>'[1]Z03 收入决算表(财决03表)'!A265</f>
        <v>0</v>
      </c>
      <c r="L266" s="74">
        <f>'[1]Z03 收入决算表(财决03表)'!$E265</f>
        <v>0</v>
      </c>
      <c r="M266" s="75" t="str">
        <f t="shared" si="7"/>
        <v/>
      </c>
    </row>
    <row r="267" spans="1:13" ht="22.5" customHeight="1">
      <c r="A267" s="205" t="str">
        <f t="shared" si="6"/>
        <v/>
      </c>
      <c r="B267" s="205"/>
      <c r="C267" s="192" t="str">
        <f>IF(ISERROR(VLOOKUP(A267,'[1]Z03 收入决算表(财决03表)'!$A$10:$K$500,4,FALSE)),"",VLOOKUP(A267,'[1]Z03 收入决算表(财决03表)'!$A$10:$K$500,4,FALSE))</f>
        <v/>
      </c>
      <c r="D267" s="76" t="str">
        <f>IF(ISERROR(VLOOKUP(A267,'[1]Z03 收入决算表(财决03表)'!$A$10:$K$500,5,FALSE)),"",VLOOKUP(A267,'[1]Z03 收入决算表(财决03表)'!$A$10:$K$500,5,FALSE))</f>
        <v/>
      </c>
      <c r="E267" s="76" t="str">
        <f>IF(ISERROR(VLOOKUP(A267,'[1]Z03 收入决算表(财决03表)'!$A$10:$K$500,6,FALSE)),"",VLOOKUP(A267,'[1]Z03 收入决算表(财决03表)'!$A$10:$K$500,6,FALSE))</f>
        <v/>
      </c>
      <c r="F267" s="76" t="str">
        <f>IF(ISERROR(VLOOKUP(A267,'[1]Z03 收入决算表(财决03表)'!$A$10:$K$500,7,FALSE)),"",VLOOKUP(A267,'[1]Z03 收入决算表(财决03表)'!$A$10:$K$500,7,FALSE))</f>
        <v/>
      </c>
      <c r="G267" s="76" t="str">
        <f>IF(ISERROR(VLOOKUP(A267,'[1]Z03 收入决算表(财决03表)'!$A$10:$K$500,8,FALSE)),"",VLOOKUP(A267,'[1]Z03 收入决算表(财决03表)'!$A$10:$K$500,8,FALSE))</f>
        <v/>
      </c>
      <c r="H267" s="76" t="str">
        <f>IF(ISERROR(VLOOKUP(A267,'[1]Z03 收入决算表(财决03表)'!$A$10:$K$500,9,FALSE)),"",VLOOKUP(A267,'[1]Z03 收入决算表(财决03表)'!$A$10:$K$500,9,FALSE))</f>
        <v/>
      </c>
      <c r="I267" s="76" t="str">
        <f>IF(ISERROR(VLOOKUP(A267,'[1]Z03 收入决算表(财决03表)'!$A$10:$K$500,10,FALSE)),"",VLOOKUP(A267,'[1]Z03 收入决算表(财决03表)'!$A$10:$K$500,10,FALSE))</f>
        <v/>
      </c>
      <c r="J267" s="76" t="str">
        <f>IF(ISERROR(VLOOKUP(A267,'[1]Z03 收入决算表(财决03表)'!$A$10:$K$500,11,FALSE)),"",VLOOKUP(A267,'[1]Z03 收入决算表(财决03表)'!$A$10:$K$500,11,FALSE))</f>
        <v/>
      </c>
      <c r="K267" s="71">
        <f>'[1]Z03 收入决算表(财决03表)'!A266</f>
        <v>0</v>
      </c>
      <c r="L267" s="74">
        <f>'[1]Z03 收入决算表(财决03表)'!$E266</f>
        <v>0</v>
      </c>
      <c r="M267" s="75" t="str">
        <f t="shared" si="7"/>
        <v/>
      </c>
    </row>
    <row r="268" spans="1:13" ht="22.5" customHeight="1">
      <c r="A268" s="205" t="str">
        <f t="shared" ref="A268:A300" si="8">IF(K268&gt;0,K268,"")</f>
        <v/>
      </c>
      <c r="B268" s="205"/>
      <c r="C268" s="192" t="str">
        <f>IF(ISERROR(VLOOKUP(A268,'[1]Z03 收入决算表(财决03表)'!$A$10:$K$500,4,FALSE)),"",VLOOKUP(A268,'[1]Z03 收入决算表(财决03表)'!$A$10:$K$500,4,FALSE))</f>
        <v/>
      </c>
      <c r="D268" s="76" t="str">
        <f>IF(ISERROR(VLOOKUP(A268,'[1]Z03 收入决算表(财决03表)'!$A$10:$K$500,5,FALSE)),"",VLOOKUP(A268,'[1]Z03 收入决算表(财决03表)'!$A$10:$K$500,5,FALSE))</f>
        <v/>
      </c>
      <c r="E268" s="76" t="str">
        <f>IF(ISERROR(VLOOKUP(A268,'[1]Z03 收入决算表(财决03表)'!$A$10:$K$500,6,FALSE)),"",VLOOKUP(A268,'[1]Z03 收入决算表(财决03表)'!$A$10:$K$500,6,FALSE))</f>
        <v/>
      </c>
      <c r="F268" s="76" t="str">
        <f>IF(ISERROR(VLOOKUP(A268,'[1]Z03 收入决算表(财决03表)'!$A$10:$K$500,7,FALSE)),"",VLOOKUP(A268,'[1]Z03 收入决算表(财决03表)'!$A$10:$K$500,7,FALSE))</f>
        <v/>
      </c>
      <c r="G268" s="76" t="str">
        <f>IF(ISERROR(VLOOKUP(A268,'[1]Z03 收入决算表(财决03表)'!$A$10:$K$500,8,FALSE)),"",VLOOKUP(A268,'[1]Z03 收入决算表(财决03表)'!$A$10:$K$500,8,FALSE))</f>
        <v/>
      </c>
      <c r="H268" s="76" t="str">
        <f>IF(ISERROR(VLOOKUP(A268,'[1]Z03 收入决算表(财决03表)'!$A$10:$K$500,9,FALSE)),"",VLOOKUP(A268,'[1]Z03 收入决算表(财决03表)'!$A$10:$K$500,9,FALSE))</f>
        <v/>
      </c>
      <c r="I268" s="76" t="str">
        <f>IF(ISERROR(VLOOKUP(A268,'[1]Z03 收入决算表(财决03表)'!$A$10:$K$500,10,FALSE)),"",VLOOKUP(A268,'[1]Z03 收入决算表(财决03表)'!$A$10:$K$500,10,FALSE))</f>
        <v/>
      </c>
      <c r="J268" s="76" t="str">
        <f>IF(ISERROR(VLOOKUP(A268,'[1]Z03 收入决算表(财决03表)'!$A$10:$K$500,11,FALSE)),"",VLOOKUP(A268,'[1]Z03 收入决算表(财决03表)'!$A$10:$K$500,11,FALSE))</f>
        <v/>
      </c>
      <c r="K268" s="71">
        <f>'[1]Z03 收入决算表(财决03表)'!A267</f>
        <v>0</v>
      </c>
      <c r="L268" s="74">
        <f>'[1]Z03 收入决算表(财决03表)'!$E267</f>
        <v>0</v>
      </c>
      <c r="M268" s="75" t="str">
        <f t="shared" ref="M268:M302" si="9">IF(C268&lt;&gt;"",ROW(),"")</f>
        <v/>
      </c>
    </row>
    <row r="269" spans="1:13" ht="22.5" customHeight="1">
      <c r="A269" s="205" t="str">
        <f t="shared" si="8"/>
        <v/>
      </c>
      <c r="B269" s="205"/>
      <c r="C269" s="192" t="str">
        <f>IF(ISERROR(VLOOKUP(A269,'[1]Z03 收入决算表(财决03表)'!$A$10:$K$500,4,FALSE)),"",VLOOKUP(A269,'[1]Z03 收入决算表(财决03表)'!$A$10:$K$500,4,FALSE))</f>
        <v/>
      </c>
      <c r="D269" s="76" t="str">
        <f>IF(ISERROR(VLOOKUP(A269,'[1]Z03 收入决算表(财决03表)'!$A$10:$K$500,5,FALSE)),"",VLOOKUP(A269,'[1]Z03 收入决算表(财决03表)'!$A$10:$K$500,5,FALSE))</f>
        <v/>
      </c>
      <c r="E269" s="76" t="str">
        <f>IF(ISERROR(VLOOKUP(A269,'[1]Z03 收入决算表(财决03表)'!$A$10:$K$500,6,FALSE)),"",VLOOKUP(A269,'[1]Z03 收入决算表(财决03表)'!$A$10:$K$500,6,FALSE))</f>
        <v/>
      </c>
      <c r="F269" s="76" t="str">
        <f>IF(ISERROR(VLOOKUP(A269,'[1]Z03 收入决算表(财决03表)'!$A$10:$K$500,7,FALSE)),"",VLOOKUP(A269,'[1]Z03 收入决算表(财决03表)'!$A$10:$K$500,7,FALSE))</f>
        <v/>
      </c>
      <c r="G269" s="76" t="str">
        <f>IF(ISERROR(VLOOKUP(A269,'[1]Z03 收入决算表(财决03表)'!$A$10:$K$500,8,FALSE)),"",VLOOKUP(A269,'[1]Z03 收入决算表(财决03表)'!$A$10:$K$500,8,FALSE))</f>
        <v/>
      </c>
      <c r="H269" s="76" t="str">
        <f>IF(ISERROR(VLOOKUP(A269,'[1]Z03 收入决算表(财决03表)'!$A$10:$K$500,9,FALSE)),"",VLOOKUP(A269,'[1]Z03 收入决算表(财决03表)'!$A$10:$K$500,9,FALSE))</f>
        <v/>
      </c>
      <c r="I269" s="76" t="str">
        <f>IF(ISERROR(VLOOKUP(A269,'[1]Z03 收入决算表(财决03表)'!$A$10:$K$500,10,FALSE)),"",VLOOKUP(A269,'[1]Z03 收入决算表(财决03表)'!$A$10:$K$500,10,FALSE))</f>
        <v/>
      </c>
      <c r="J269" s="76" t="str">
        <f>IF(ISERROR(VLOOKUP(A269,'[1]Z03 收入决算表(财决03表)'!$A$10:$K$500,11,FALSE)),"",VLOOKUP(A269,'[1]Z03 收入决算表(财决03表)'!$A$10:$K$500,11,FALSE))</f>
        <v/>
      </c>
      <c r="K269" s="71">
        <f>'[1]Z03 收入决算表(财决03表)'!A268</f>
        <v>0</v>
      </c>
      <c r="L269" s="74">
        <f>'[1]Z03 收入决算表(财决03表)'!$E268</f>
        <v>0</v>
      </c>
      <c r="M269" s="75" t="str">
        <f t="shared" si="9"/>
        <v/>
      </c>
    </row>
    <row r="270" spans="1:13" ht="22.5" customHeight="1">
      <c r="A270" s="205" t="str">
        <f t="shared" si="8"/>
        <v/>
      </c>
      <c r="B270" s="205"/>
      <c r="C270" s="192" t="str">
        <f>IF(ISERROR(VLOOKUP(A270,'[1]Z03 收入决算表(财决03表)'!$A$10:$K$500,4,FALSE)),"",VLOOKUP(A270,'[1]Z03 收入决算表(财决03表)'!$A$10:$K$500,4,FALSE))</f>
        <v/>
      </c>
      <c r="D270" s="76" t="str">
        <f>IF(ISERROR(VLOOKUP(A270,'[1]Z03 收入决算表(财决03表)'!$A$10:$K$500,5,FALSE)),"",VLOOKUP(A270,'[1]Z03 收入决算表(财决03表)'!$A$10:$K$500,5,FALSE))</f>
        <v/>
      </c>
      <c r="E270" s="76" t="str">
        <f>IF(ISERROR(VLOOKUP(A270,'[1]Z03 收入决算表(财决03表)'!$A$10:$K$500,6,FALSE)),"",VLOOKUP(A270,'[1]Z03 收入决算表(财决03表)'!$A$10:$K$500,6,FALSE))</f>
        <v/>
      </c>
      <c r="F270" s="76" t="str">
        <f>IF(ISERROR(VLOOKUP(A270,'[1]Z03 收入决算表(财决03表)'!$A$10:$K$500,7,FALSE)),"",VLOOKUP(A270,'[1]Z03 收入决算表(财决03表)'!$A$10:$K$500,7,FALSE))</f>
        <v/>
      </c>
      <c r="G270" s="76" t="str">
        <f>IF(ISERROR(VLOOKUP(A270,'[1]Z03 收入决算表(财决03表)'!$A$10:$K$500,8,FALSE)),"",VLOOKUP(A270,'[1]Z03 收入决算表(财决03表)'!$A$10:$K$500,8,FALSE))</f>
        <v/>
      </c>
      <c r="H270" s="76" t="str">
        <f>IF(ISERROR(VLOOKUP(A270,'[1]Z03 收入决算表(财决03表)'!$A$10:$K$500,9,FALSE)),"",VLOOKUP(A270,'[1]Z03 收入决算表(财决03表)'!$A$10:$K$500,9,FALSE))</f>
        <v/>
      </c>
      <c r="I270" s="76" t="str">
        <f>IF(ISERROR(VLOOKUP(A270,'[1]Z03 收入决算表(财决03表)'!$A$10:$K$500,10,FALSE)),"",VLOOKUP(A270,'[1]Z03 收入决算表(财决03表)'!$A$10:$K$500,10,FALSE))</f>
        <v/>
      </c>
      <c r="J270" s="76" t="str">
        <f>IF(ISERROR(VLOOKUP(A270,'[1]Z03 收入决算表(财决03表)'!$A$10:$K$500,11,FALSE)),"",VLOOKUP(A270,'[1]Z03 收入决算表(财决03表)'!$A$10:$K$500,11,FALSE))</f>
        <v/>
      </c>
      <c r="K270" s="71">
        <f>'[1]Z03 收入决算表(财决03表)'!A269</f>
        <v>0</v>
      </c>
      <c r="L270" s="74">
        <f>'[1]Z03 收入决算表(财决03表)'!$E269</f>
        <v>0</v>
      </c>
      <c r="M270" s="75" t="str">
        <f t="shared" si="9"/>
        <v/>
      </c>
    </row>
    <row r="271" spans="1:13" ht="22.5" customHeight="1">
      <c r="A271" s="205" t="str">
        <f t="shared" si="8"/>
        <v/>
      </c>
      <c r="B271" s="205"/>
      <c r="C271" s="192" t="str">
        <f>IF(ISERROR(VLOOKUP(A271,'[1]Z03 收入决算表(财决03表)'!$A$10:$K$500,4,FALSE)),"",VLOOKUP(A271,'[1]Z03 收入决算表(财决03表)'!$A$10:$K$500,4,FALSE))</f>
        <v/>
      </c>
      <c r="D271" s="76" t="str">
        <f>IF(ISERROR(VLOOKUP(A271,'[1]Z03 收入决算表(财决03表)'!$A$10:$K$500,5,FALSE)),"",VLOOKUP(A271,'[1]Z03 收入决算表(财决03表)'!$A$10:$K$500,5,FALSE))</f>
        <v/>
      </c>
      <c r="E271" s="76" t="str">
        <f>IF(ISERROR(VLOOKUP(A271,'[1]Z03 收入决算表(财决03表)'!$A$10:$K$500,6,FALSE)),"",VLOOKUP(A271,'[1]Z03 收入决算表(财决03表)'!$A$10:$K$500,6,FALSE))</f>
        <v/>
      </c>
      <c r="F271" s="76" t="str">
        <f>IF(ISERROR(VLOOKUP(A271,'[1]Z03 收入决算表(财决03表)'!$A$10:$K$500,7,FALSE)),"",VLOOKUP(A271,'[1]Z03 收入决算表(财决03表)'!$A$10:$K$500,7,FALSE))</f>
        <v/>
      </c>
      <c r="G271" s="76" t="str">
        <f>IF(ISERROR(VLOOKUP(A271,'[1]Z03 收入决算表(财决03表)'!$A$10:$K$500,8,FALSE)),"",VLOOKUP(A271,'[1]Z03 收入决算表(财决03表)'!$A$10:$K$500,8,FALSE))</f>
        <v/>
      </c>
      <c r="H271" s="76" t="str">
        <f>IF(ISERROR(VLOOKUP(A271,'[1]Z03 收入决算表(财决03表)'!$A$10:$K$500,9,FALSE)),"",VLOOKUP(A271,'[1]Z03 收入决算表(财决03表)'!$A$10:$K$500,9,FALSE))</f>
        <v/>
      </c>
      <c r="I271" s="76" t="str">
        <f>IF(ISERROR(VLOOKUP(A271,'[1]Z03 收入决算表(财决03表)'!$A$10:$K$500,10,FALSE)),"",VLOOKUP(A271,'[1]Z03 收入决算表(财决03表)'!$A$10:$K$500,10,FALSE))</f>
        <v/>
      </c>
      <c r="J271" s="76" t="str">
        <f>IF(ISERROR(VLOOKUP(A271,'[1]Z03 收入决算表(财决03表)'!$A$10:$K$500,11,FALSE)),"",VLOOKUP(A271,'[1]Z03 收入决算表(财决03表)'!$A$10:$K$500,11,FALSE))</f>
        <v/>
      </c>
      <c r="K271" s="71">
        <f>'[1]Z03 收入决算表(财决03表)'!A270</f>
        <v>0</v>
      </c>
      <c r="L271" s="74">
        <f>'[1]Z03 收入决算表(财决03表)'!$E270</f>
        <v>0</v>
      </c>
      <c r="M271" s="75" t="str">
        <f t="shared" si="9"/>
        <v/>
      </c>
    </row>
    <row r="272" spans="1:13" ht="22.5" customHeight="1">
      <c r="A272" s="205" t="str">
        <f t="shared" si="8"/>
        <v/>
      </c>
      <c r="B272" s="205"/>
      <c r="C272" s="192" t="str">
        <f>IF(ISERROR(VLOOKUP(A272,'[1]Z03 收入决算表(财决03表)'!$A$10:$K$500,4,FALSE)),"",VLOOKUP(A272,'[1]Z03 收入决算表(财决03表)'!$A$10:$K$500,4,FALSE))</f>
        <v/>
      </c>
      <c r="D272" s="76" t="str">
        <f>IF(ISERROR(VLOOKUP(A272,'[1]Z03 收入决算表(财决03表)'!$A$10:$K$500,5,FALSE)),"",VLOOKUP(A272,'[1]Z03 收入决算表(财决03表)'!$A$10:$K$500,5,FALSE))</f>
        <v/>
      </c>
      <c r="E272" s="76" t="str">
        <f>IF(ISERROR(VLOOKUP(A272,'[1]Z03 收入决算表(财决03表)'!$A$10:$K$500,6,FALSE)),"",VLOOKUP(A272,'[1]Z03 收入决算表(财决03表)'!$A$10:$K$500,6,FALSE))</f>
        <v/>
      </c>
      <c r="F272" s="76" t="str">
        <f>IF(ISERROR(VLOOKUP(A272,'[1]Z03 收入决算表(财决03表)'!$A$10:$K$500,7,FALSE)),"",VLOOKUP(A272,'[1]Z03 收入决算表(财决03表)'!$A$10:$K$500,7,FALSE))</f>
        <v/>
      </c>
      <c r="G272" s="76" t="str">
        <f>IF(ISERROR(VLOOKUP(A272,'[1]Z03 收入决算表(财决03表)'!$A$10:$K$500,8,FALSE)),"",VLOOKUP(A272,'[1]Z03 收入决算表(财决03表)'!$A$10:$K$500,8,FALSE))</f>
        <v/>
      </c>
      <c r="H272" s="76" t="str">
        <f>IF(ISERROR(VLOOKUP(A272,'[1]Z03 收入决算表(财决03表)'!$A$10:$K$500,9,FALSE)),"",VLOOKUP(A272,'[1]Z03 收入决算表(财决03表)'!$A$10:$K$500,9,FALSE))</f>
        <v/>
      </c>
      <c r="I272" s="76" t="str">
        <f>IF(ISERROR(VLOOKUP(A272,'[1]Z03 收入决算表(财决03表)'!$A$10:$K$500,10,FALSE)),"",VLOOKUP(A272,'[1]Z03 收入决算表(财决03表)'!$A$10:$K$500,10,FALSE))</f>
        <v/>
      </c>
      <c r="J272" s="76" t="str">
        <f>IF(ISERROR(VLOOKUP(A272,'[1]Z03 收入决算表(财决03表)'!$A$10:$K$500,11,FALSE)),"",VLOOKUP(A272,'[1]Z03 收入决算表(财决03表)'!$A$10:$K$500,11,FALSE))</f>
        <v/>
      </c>
      <c r="K272" s="71">
        <f>'[1]Z03 收入决算表(财决03表)'!A271</f>
        <v>0</v>
      </c>
      <c r="L272" s="74">
        <f>'[1]Z03 收入决算表(财决03表)'!$E271</f>
        <v>0</v>
      </c>
      <c r="M272" s="75" t="str">
        <f t="shared" si="9"/>
        <v/>
      </c>
    </row>
    <row r="273" spans="1:13" ht="22.5" customHeight="1">
      <c r="A273" s="205" t="str">
        <f t="shared" si="8"/>
        <v/>
      </c>
      <c r="B273" s="205"/>
      <c r="C273" s="192" t="str">
        <f>IF(ISERROR(VLOOKUP(A273,'[1]Z03 收入决算表(财决03表)'!$A$10:$K$500,4,FALSE)),"",VLOOKUP(A273,'[1]Z03 收入决算表(财决03表)'!$A$10:$K$500,4,FALSE))</f>
        <v/>
      </c>
      <c r="D273" s="76" t="str">
        <f>IF(ISERROR(VLOOKUP(A273,'[1]Z03 收入决算表(财决03表)'!$A$10:$K$500,5,FALSE)),"",VLOOKUP(A273,'[1]Z03 收入决算表(财决03表)'!$A$10:$K$500,5,FALSE))</f>
        <v/>
      </c>
      <c r="E273" s="76" t="str">
        <f>IF(ISERROR(VLOOKUP(A273,'[1]Z03 收入决算表(财决03表)'!$A$10:$K$500,6,FALSE)),"",VLOOKUP(A273,'[1]Z03 收入决算表(财决03表)'!$A$10:$K$500,6,FALSE))</f>
        <v/>
      </c>
      <c r="F273" s="76" t="str">
        <f>IF(ISERROR(VLOOKUP(A273,'[1]Z03 收入决算表(财决03表)'!$A$10:$K$500,7,FALSE)),"",VLOOKUP(A273,'[1]Z03 收入决算表(财决03表)'!$A$10:$K$500,7,FALSE))</f>
        <v/>
      </c>
      <c r="G273" s="76" t="str">
        <f>IF(ISERROR(VLOOKUP(A273,'[1]Z03 收入决算表(财决03表)'!$A$10:$K$500,8,FALSE)),"",VLOOKUP(A273,'[1]Z03 收入决算表(财决03表)'!$A$10:$K$500,8,FALSE))</f>
        <v/>
      </c>
      <c r="H273" s="76" t="str">
        <f>IF(ISERROR(VLOOKUP(A273,'[1]Z03 收入决算表(财决03表)'!$A$10:$K$500,9,FALSE)),"",VLOOKUP(A273,'[1]Z03 收入决算表(财决03表)'!$A$10:$K$500,9,FALSE))</f>
        <v/>
      </c>
      <c r="I273" s="76" t="str">
        <f>IF(ISERROR(VLOOKUP(A273,'[1]Z03 收入决算表(财决03表)'!$A$10:$K$500,10,FALSE)),"",VLOOKUP(A273,'[1]Z03 收入决算表(财决03表)'!$A$10:$K$500,10,FALSE))</f>
        <v/>
      </c>
      <c r="J273" s="76" t="str">
        <f>IF(ISERROR(VLOOKUP(A273,'[1]Z03 收入决算表(财决03表)'!$A$10:$K$500,11,FALSE)),"",VLOOKUP(A273,'[1]Z03 收入决算表(财决03表)'!$A$10:$K$500,11,FALSE))</f>
        <v/>
      </c>
      <c r="K273" s="71">
        <f>'[1]Z03 收入决算表(财决03表)'!A272</f>
        <v>0</v>
      </c>
      <c r="L273" s="74">
        <f>'[1]Z03 收入决算表(财决03表)'!$E272</f>
        <v>0</v>
      </c>
      <c r="M273" s="75" t="str">
        <f t="shared" si="9"/>
        <v/>
      </c>
    </row>
    <row r="274" spans="1:13" ht="22.5" customHeight="1">
      <c r="A274" s="205" t="str">
        <f t="shared" si="8"/>
        <v/>
      </c>
      <c r="B274" s="205"/>
      <c r="C274" s="192" t="str">
        <f>IF(ISERROR(VLOOKUP(A274,'[1]Z03 收入决算表(财决03表)'!$A$10:$K$500,4,FALSE)),"",VLOOKUP(A274,'[1]Z03 收入决算表(财决03表)'!$A$10:$K$500,4,FALSE))</f>
        <v/>
      </c>
      <c r="D274" s="76" t="str">
        <f>IF(ISERROR(VLOOKUP(A274,'[1]Z03 收入决算表(财决03表)'!$A$10:$K$500,5,FALSE)),"",VLOOKUP(A274,'[1]Z03 收入决算表(财决03表)'!$A$10:$K$500,5,FALSE))</f>
        <v/>
      </c>
      <c r="E274" s="76" t="str">
        <f>IF(ISERROR(VLOOKUP(A274,'[1]Z03 收入决算表(财决03表)'!$A$10:$K$500,6,FALSE)),"",VLOOKUP(A274,'[1]Z03 收入决算表(财决03表)'!$A$10:$K$500,6,FALSE))</f>
        <v/>
      </c>
      <c r="F274" s="76" t="str">
        <f>IF(ISERROR(VLOOKUP(A274,'[1]Z03 收入决算表(财决03表)'!$A$10:$K$500,7,FALSE)),"",VLOOKUP(A274,'[1]Z03 收入决算表(财决03表)'!$A$10:$K$500,7,FALSE))</f>
        <v/>
      </c>
      <c r="G274" s="76" t="str">
        <f>IF(ISERROR(VLOOKUP(A274,'[1]Z03 收入决算表(财决03表)'!$A$10:$K$500,8,FALSE)),"",VLOOKUP(A274,'[1]Z03 收入决算表(财决03表)'!$A$10:$K$500,8,FALSE))</f>
        <v/>
      </c>
      <c r="H274" s="76" t="str">
        <f>IF(ISERROR(VLOOKUP(A274,'[1]Z03 收入决算表(财决03表)'!$A$10:$K$500,9,FALSE)),"",VLOOKUP(A274,'[1]Z03 收入决算表(财决03表)'!$A$10:$K$500,9,FALSE))</f>
        <v/>
      </c>
      <c r="I274" s="76" t="str">
        <f>IF(ISERROR(VLOOKUP(A274,'[1]Z03 收入决算表(财决03表)'!$A$10:$K$500,10,FALSE)),"",VLOOKUP(A274,'[1]Z03 收入决算表(财决03表)'!$A$10:$K$500,10,FALSE))</f>
        <v/>
      </c>
      <c r="J274" s="76" t="str">
        <f>IF(ISERROR(VLOOKUP(A274,'[1]Z03 收入决算表(财决03表)'!$A$10:$K$500,11,FALSE)),"",VLOOKUP(A274,'[1]Z03 收入决算表(财决03表)'!$A$10:$K$500,11,FALSE))</f>
        <v/>
      </c>
      <c r="K274" s="71">
        <f>'[1]Z03 收入决算表(财决03表)'!A273</f>
        <v>0</v>
      </c>
      <c r="L274" s="74">
        <f>'[1]Z03 收入决算表(财决03表)'!$E273</f>
        <v>0</v>
      </c>
      <c r="M274" s="75" t="str">
        <f t="shared" si="9"/>
        <v/>
      </c>
    </row>
    <row r="275" spans="1:13" ht="22.5" customHeight="1">
      <c r="A275" s="205" t="str">
        <f t="shared" si="8"/>
        <v/>
      </c>
      <c r="B275" s="205"/>
      <c r="C275" s="192" t="str">
        <f>IF(ISERROR(VLOOKUP(A275,'[1]Z03 收入决算表(财决03表)'!$A$10:$K$500,4,FALSE)),"",VLOOKUP(A275,'[1]Z03 收入决算表(财决03表)'!$A$10:$K$500,4,FALSE))</f>
        <v/>
      </c>
      <c r="D275" s="76" t="str">
        <f>IF(ISERROR(VLOOKUP(A275,'[1]Z03 收入决算表(财决03表)'!$A$10:$K$500,5,FALSE)),"",VLOOKUP(A275,'[1]Z03 收入决算表(财决03表)'!$A$10:$K$500,5,FALSE))</f>
        <v/>
      </c>
      <c r="E275" s="76" t="str">
        <f>IF(ISERROR(VLOOKUP(A275,'[1]Z03 收入决算表(财决03表)'!$A$10:$K$500,6,FALSE)),"",VLOOKUP(A275,'[1]Z03 收入决算表(财决03表)'!$A$10:$K$500,6,FALSE))</f>
        <v/>
      </c>
      <c r="F275" s="76" t="str">
        <f>IF(ISERROR(VLOOKUP(A275,'[1]Z03 收入决算表(财决03表)'!$A$10:$K$500,7,FALSE)),"",VLOOKUP(A275,'[1]Z03 收入决算表(财决03表)'!$A$10:$K$500,7,FALSE))</f>
        <v/>
      </c>
      <c r="G275" s="76" t="str">
        <f>IF(ISERROR(VLOOKUP(A275,'[1]Z03 收入决算表(财决03表)'!$A$10:$K$500,8,FALSE)),"",VLOOKUP(A275,'[1]Z03 收入决算表(财决03表)'!$A$10:$K$500,8,FALSE))</f>
        <v/>
      </c>
      <c r="H275" s="76" t="str">
        <f>IF(ISERROR(VLOOKUP(A275,'[1]Z03 收入决算表(财决03表)'!$A$10:$K$500,9,FALSE)),"",VLOOKUP(A275,'[1]Z03 收入决算表(财决03表)'!$A$10:$K$500,9,FALSE))</f>
        <v/>
      </c>
      <c r="I275" s="76" t="str">
        <f>IF(ISERROR(VLOOKUP(A275,'[1]Z03 收入决算表(财决03表)'!$A$10:$K$500,10,FALSE)),"",VLOOKUP(A275,'[1]Z03 收入决算表(财决03表)'!$A$10:$K$500,10,FALSE))</f>
        <v/>
      </c>
      <c r="J275" s="76" t="str">
        <f>IF(ISERROR(VLOOKUP(A275,'[1]Z03 收入决算表(财决03表)'!$A$10:$K$500,11,FALSE)),"",VLOOKUP(A275,'[1]Z03 收入决算表(财决03表)'!$A$10:$K$500,11,FALSE))</f>
        <v/>
      </c>
      <c r="K275" s="71">
        <f>'[1]Z03 收入决算表(财决03表)'!A274</f>
        <v>0</v>
      </c>
      <c r="L275" s="74">
        <f>'[1]Z03 收入决算表(财决03表)'!$E274</f>
        <v>0</v>
      </c>
      <c r="M275" s="75" t="str">
        <f t="shared" si="9"/>
        <v/>
      </c>
    </row>
    <row r="276" spans="1:13" ht="22.5" customHeight="1">
      <c r="A276" s="205" t="str">
        <f t="shared" si="8"/>
        <v/>
      </c>
      <c r="B276" s="205"/>
      <c r="C276" s="192" t="str">
        <f>IF(ISERROR(VLOOKUP(A276,'[1]Z03 收入决算表(财决03表)'!$A$10:$K$500,4,FALSE)),"",VLOOKUP(A276,'[1]Z03 收入决算表(财决03表)'!$A$10:$K$500,4,FALSE))</f>
        <v/>
      </c>
      <c r="D276" s="76" t="str">
        <f>IF(ISERROR(VLOOKUP(A276,'[1]Z03 收入决算表(财决03表)'!$A$10:$K$500,5,FALSE)),"",VLOOKUP(A276,'[1]Z03 收入决算表(财决03表)'!$A$10:$K$500,5,FALSE))</f>
        <v/>
      </c>
      <c r="E276" s="76" t="str">
        <f>IF(ISERROR(VLOOKUP(A276,'[1]Z03 收入决算表(财决03表)'!$A$10:$K$500,6,FALSE)),"",VLOOKUP(A276,'[1]Z03 收入决算表(财决03表)'!$A$10:$K$500,6,FALSE))</f>
        <v/>
      </c>
      <c r="F276" s="76" t="str">
        <f>IF(ISERROR(VLOOKUP(A276,'[1]Z03 收入决算表(财决03表)'!$A$10:$K$500,7,FALSE)),"",VLOOKUP(A276,'[1]Z03 收入决算表(财决03表)'!$A$10:$K$500,7,FALSE))</f>
        <v/>
      </c>
      <c r="G276" s="76" t="str">
        <f>IF(ISERROR(VLOOKUP(A276,'[1]Z03 收入决算表(财决03表)'!$A$10:$K$500,8,FALSE)),"",VLOOKUP(A276,'[1]Z03 收入决算表(财决03表)'!$A$10:$K$500,8,FALSE))</f>
        <v/>
      </c>
      <c r="H276" s="76" t="str">
        <f>IF(ISERROR(VLOOKUP(A276,'[1]Z03 收入决算表(财决03表)'!$A$10:$K$500,9,FALSE)),"",VLOOKUP(A276,'[1]Z03 收入决算表(财决03表)'!$A$10:$K$500,9,FALSE))</f>
        <v/>
      </c>
      <c r="I276" s="76" t="str">
        <f>IF(ISERROR(VLOOKUP(A276,'[1]Z03 收入决算表(财决03表)'!$A$10:$K$500,10,FALSE)),"",VLOOKUP(A276,'[1]Z03 收入决算表(财决03表)'!$A$10:$K$500,10,FALSE))</f>
        <v/>
      </c>
      <c r="J276" s="76" t="str">
        <f>IF(ISERROR(VLOOKUP(A276,'[1]Z03 收入决算表(财决03表)'!$A$10:$K$500,11,FALSE)),"",VLOOKUP(A276,'[1]Z03 收入决算表(财决03表)'!$A$10:$K$500,11,FALSE))</f>
        <v/>
      </c>
      <c r="K276" s="71">
        <f>'[1]Z03 收入决算表(财决03表)'!A275</f>
        <v>0</v>
      </c>
      <c r="L276" s="74">
        <f>'[1]Z03 收入决算表(财决03表)'!$E275</f>
        <v>0</v>
      </c>
      <c r="M276" s="75" t="str">
        <f t="shared" si="9"/>
        <v/>
      </c>
    </row>
    <row r="277" spans="1:13" ht="22.5" customHeight="1">
      <c r="A277" s="205" t="str">
        <f t="shared" si="8"/>
        <v/>
      </c>
      <c r="B277" s="205"/>
      <c r="C277" s="192" t="str">
        <f>IF(ISERROR(VLOOKUP(A277,'[1]Z03 收入决算表(财决03表)'!$A$10:$K$500,4,FALSE)),"",VLOOKUP(A277,'[1]Z03 收入决算表(财决03表)'!$A$10:$K$500,4,FALSE))</f>
        <v/>
      </c>
      <c r="D277" s="76" t="str">
        <f>IF(ISERROR(VLOOKUP(A277,'[1]Z03 收入决算表(财决03表)'!$A$10:$K$500,5,FALSE)),"",VLOOKUP(A277,'[1]Z03 收入决算表(财决03表)'!$A$10:$K$500,5,FALSE))</f>
        <v/>
      </c>
      <c r="E277" s="76" t="str">
        <f>IF(ISERROR(VLOOKUP(A277,'[1]Z03 收入决算表(财决03表)'!$A$10:$K$500,6,FALSE)),"",VLOOKUP(A277,'[1]Z03 收入决算表(财决03表)'!$A$10:$K$500,6,FALSE))</f>
        <v/>
      </c>
      <c r="F277" s="76" t="str">
        <f>IF(ISERROR(VLOOKUP(A277,'[1]Z03 收入决算表(财决03表)'!$A$10:$K$500,7,FALSE)),"",VLOOKUP(A277,'[1]Z03 收入决算表(财决03表)'!$A$10:$K$500,7,FALSE))</f>
        <v/>
      </c>
      <c r="G277" s="76" t="str">
        <f>IF(ISERROR(VLOOKUP(A277,'[1]Z03 收入决算表(财决03表)'!$A$10:$K$500,8,FALSE)),"",VLOOKUP(A277,'[1]Z03 收入决算表(财决03表)'!$A$10:$K$500,8,FALSE))</f>
        <v/>
      </c>
      <c r="H277" s="76" t="str">
        <f>IF(ISERROR(VLOOKUP(A277,'[1]Z03 收入决算表(财决03表)'!$A$10:$K$500,9,FALSE)),"",VLOOKUP(A277,'[1]Z03 收入决算表(财决03表)'!$A$10:$K$500,9,FALSE))</f>
        <v/>
      </c>
      <c r="I277" s="76" t="str">
        <f>IF(ISERROR(VLOOKUP(A277,'[1]Z03 收入决算表(财决03表)'!$A$10:$K$500,10,FALSE)),"",VLOOKUP(A277,'[1]Z03 收入决算表(财决03表)'!$A$10:$K$500,10,FALSE))</f>
        <v/>
      </c>
      <c r="J277" s="76" t="str">
        <f>IF(ISERROR(VLOOKUP(A277,'[1]Z03 收入决算表(财决03表)'!$A$10:$K$500,11,FALSE)),"",VLOOKUP(A277,'[1]Z03 收入决算表(财决03表)'!$A$10:$K$500,11,FALSE))</f>
        <v/>
      </c>
      <c r="K277" s="71">
        <f>'[1]Z03 收入决算表(财决03表)'!A276</f>
        <v>0</v>
      </c>
      <c r="L277" s="74">
        <f>'[1]Z03 收入决算表(财决03表)'!$E276</f>
        <v>0</v>
      </c>
      <c r="M277" s="75" t="str">
        <f t="shared" si="9"/>
        <v/>
      </c>
    </row>
    <row r="278" spans="1:13" ht="22.5" customHeight="1">
      <c r="A278" s="205" t="str">
        <f t="shared" si="8"/>
        <v/>
      </c>
      <c r="B278" s="205"/>
      <c r="C278" s="192" t="str">
        <f>IF(ISERROR(VLOOKUP(A278,'[1]Z03 收入决算表(财决03表)'!$A$10:$K$500,4,FALSE)),"",VLOOKUP(A278,'[1]Z03 收入决算表(财决03表)'!$A$10:$K$500,4,FALSE))</f>
        <v/>
      </c>
      <c r="D278" s="76" t="str">
        <f>IF(ISERROR(VLOOKUP(A278,'[1]Z03 收入决算表(财决03表)'!$A$10:$K$500,5,FALSE)),"",VLOOKUP(A278,'[1]Z03 收入决算表(财决03表)'!$A$10:$K$500,5,FALSE))</f>
        <v/>
      </c>
      <c r="E278" s="76" t="str">
        <f>IF(ISERROR(VLOOKUP(A278,'[1]Z03 收入决算表(财决03表)'!$A$10:$K$500,6,FALSE)),"",VLOOKUP(A278,'[1]Z03 收入决算表(财决03表)'!$A$10:$K$500,6,FALSE))</f>
        <v/>
      </c>
      <c r="F278" s="76" t="str">
        <f>IF(ISERROR(VLOOKUP(A278,'[1]Z03 收入决算表(财决03表)'!$A$10:$K$500,7,FALSE)),"",VLOOKUP(A278,'[1]Z03 收入决算表(财决03表)'!$A$10:$K$500,7,FALSE))</f>
        <v/>
      </c>
      <c r="G278" s="76" t="str">
        <f>IF(ISERROR(VLOOKUP(A278,'[1]Z03 收入决算表(财决03表)'!$A$10:$K$500,8,FALSE)),"",VLOOKUP(A278,'[1]Z03 收入决算表(财决03表)'!$A$10:$K$500,8,FALSE))</f>
        <v/>
      </c>
      <c r="H278" s="76" t="str">
        <f>IF(ISERROR(VLOOKUP(A278,'[1]Z03 收入决算表(财决03表)'!$A$10:$K$500,9,FALSE)),"",VLOOKUP(A278,'[1]Z03 收入决算表(财决03表)'!$A$10:$K$500,9,FALSE))</f>
        <v/>
      </c>
      <c r="I278" s="76" t="str">
        <f>IF(ISERROR(VLOOKUP(A278,'[1]Z03 收入决算表(财决03表)'!$A$10:$K$500,10,FALSE)),"",VLOOKUP(A278,'[1]Z03 收入决算表(财决03表)'!$A$10:$K$500,10,FALSE))</f>
        <v/>
      </c>
      <c r="J278" s="76" t="str">
        <f>IF(ISERROR(VLOOKUP(A278,'[1]Z03 收入决算表(财决03表)'!$A$10:$K$500,11,FALSE)),"",VLOOKUP(A278,'[1]Z03 收入决算表(财决03表)'!$A$10:$K$500,11,FALSE))</f>
        <v/>
      </c>
      <c r="K278" s="71">
        <f>'[1]Z03 收入决算表(财决03表)'!A277</f>
        <v>0</v>
      </c>
      <c r="L278" s="74">
        <f>'[1]Z03 收入决算表(财决03表)'!$E277</f>
        <v>0</v>
      </c>
      <c r="M278" s="75" t="str">
        <f t="shared" si="9"/>
        <v/>
      </c>
    </row>
    <row r="279" spans="1:13" ht="22.5" customHeight="1">
      <c r="A279" s="205" t="str">
        <f t="shared" si="8"/>
        <v/>
      </c>
      <c r="B279" s="205"/>
      <c r="C279" s="192" t="str">
        <f>IF(ISERROR(VLOOKUP(A279,'[1]Z03 收入决算表(财决03表)'!$A$10:$K$500,4,FALSE)),"",VLOOKUP(A279,'[1]Z03 收入决算表(财决03表)'!$A$10:$K$500,4,FALSE))</f>
        <v/>
      </c>
      <c r="D279" s="76" t="str">
        <f>IF(ISERROR(VLOOKUP(A279,'[1]Z03 收入决算表(财决03表)'!$A$10:$K$500,5,FALSE)),"",VLOOKUP(A279,'[1]Z03 收入决算表(财决03表)'!$A$10:$K$500,5,FALSE))</f>
        <v/>
      </c>
      <c r="E279" s="76" t="str">
        <f>IF(ISERROR(VLOOKUP(A279,'[1]Z03 收入决算表(财决03表)'!$A$10:$K$500,6,FALSE)),"",VLOOKUP(A279,'[1]Z03 收入决算表(财决03表)'!$A$10:$K$500,6,FALSE))</f>
        <v/>
      </c>
      <c r="F279" s="76" t="str">
        <f>IF(ISERROR(VLOOKUP(A279,'[1]Z03 收入决算表(财决03表)'!$A$10:$K$500,7,FALSE)),"",VLOOKUP(A279,'[1]Z03 收入决算表(财决03表)'!$A$10:$K$500,7,FALSE))</f>
        <v/>
      </c>
      <c r="G279" s="76" t="str">
        <f>IF(ISERROR(VLOOKUP(A279,'[1]Z03 收入决算表(财决03表)'!$A$10:$K$500,8,FALSE)),"",VLOOKUP(A279,'[1]Z03 收入决算表(财决03表)'!$A$10:$K$500,8,FALSE))</f>
        <v/>
      </c>
      <c r="H279" s="76" t="str">
        <f>IF(ISERROR(VLOOKUP(A279,'[1]Z03 收入决算表(财决03表)'!$A$10:$K$500,9,FALSE)),"",VLOOKUP(A279,'[1]Z03 收入决算表(财决03表)'!$A$10:$K$500,9,FALSE))</f>
        <v/>
      </c>
      <c r="I279" s="76" t="str">
        <f>IF(ISERROR(VLOOKUP(A279,'[1]Z03 收入决算表(财决03表)'!$A$10:$K$500,10,FALSE)),"",VLOOKUP(A279,'[1]Z03 收入决算表(财决03表)'!$A$10:$K$500,10,FALSE))</f>
        <v/>
      </c>
      <c r="J279" s="76" t="str">
        <f>IF(ISERROR(VLOOKUP(A279,'[1]Z03 收入决算表(财决03表)'!$A$10:$K$500,11,FALSE)),"",VLOOKUP(A279,'[1]Z03 收入决算表(财决03表)'!$A$10:$K$500,11,FALSE))</f>
        <v/>
      </c>
      <c r="K279" s="71">
        <f>'[1]Z03 收入决算表(财决03表)'!A278</f>
        <v>0</v>
      </c>
      <c r="L279" s="74">
        <f>'[1]Z03 收入决算表(财决03表)'!$E278</f>
        <v>0</v>
      </c>
      <c r="M279" s="75" t="str">
        <f t="shared" si="9"/>
        <v/>
      </c>
    </row>
    <row r="280" spans="1:13" ht="22.5" customHeight="1">
      <c r="A280" s="205" t="str">
        <f t="shared" si="8"/>
        <v/>
      </c>
      <c r="B280" s="205"/>
      <c r="C280" s="192" t="str">
        <f>IF(ISERROR(VLOOKUP(A280,'[1]Z03 收入决算表(财决03表)'!$A$10:$K$500,4,FALSE)),"",VLOOKUP(A280,'[1]Z03 收入决算表(财决03表)'!$A$10:$K$500,4,FALSE))</f>
        <v/>
      </c>
      <c r="D280" s="76" t="str">
        <f>IF(ISERROR(VLOOKUP(A280,'[1]Z03 收入决算表(财决03表)'!$A$10:$K$500,5,FALSE)),"",VLOOKUP(A280,'[1]Z03 收入决算表(财决03表)'!$A$10:$K$500,5,FALSE))</f>
        <v/>
      </c>
      <c r="E280" s="76" t="str">
        <f>IF(ISERROR(VLOOKUP(A280,'[1]Z03 收入决算表(财决03表)'!$A$10:$K$500,6,FALSE)),"",VLOOKUP(A280,'[1]Z03 收入决算表(财决03表)'!$A$10:$K$500,6,FALSE))</f>
        <v/>
      </c>
      <c r="F280" s="76" t="str">
        <f>IF(ISERROR(VLOOKUP(A280,'[1]Z03 收入决算表(财决03表)'!$A$10:$K$500,7,FALSE)),"",VLOOKUP(A280,'[1]Z03 收入决算表(财决03表)'!$A$10:$K$500,7,FALSE))</f>
        <v/>
      </c>
      <c r="G280" s="76" t="str">
        <f>IF(ISERROR(VLOOKUP(A280,'[1]Z03 收入决算表(财决03表)'!$A$10:$K$500,8,FALSE)),"",VLOOKUP(A280,'[1]Z03 收入决算表(财决03表)'!$A$10:$K$500,8,FALSE))</f>
        <v/>
      </c>
      <c r="H280" s="76" t="str">
        <f>IF(ISERROR(VLOOKUP(A280,'[1]Z03 收入决算表(财决03表)'!$A$10:$K$500,9,FALSE)),"",VLOOKUP(A280,'[1]Z03 收入决算表(财决03表)'!$A$10:$K$500,9,FALSE))</f>
        <v/>
      </c>
      <c r="I280" s="76" t="str">
        <f>IF(ISERROR(VLOOKUP(A280,'[1]Z03 收入决算表(财决03表)'!$A$10:$K$500,10,FALSE)),"",VLOOKUP(A280,'[1]Z03 收入决算表(财决03表)'!$A$10:$K$500,10,FALSE))</f>
        <v/>
      </c>
      <c r="J280" s="76" t="str">
        <f>IF(ISERROR(VLOOKUP(A280,'[1]Z03 收入决算表(财决03表)'!$A$10:$K$500,11,FALSE)),"",VLOOKUP(A280,'[1]Z03 收入决算表(财决03表)'!$A$10:$K$500,11,FALSE))</f>
        <v/>
      </c>
      <c r="K280" s="71">
        <f>'[1]Z03 收入决算表(财决03表)'!A279</f>
        <v>0</v>
      </c>
      <c r="L280" s="74">
        <f>'[1]Z03 收入决算表(财决03表)'!$E279</f>
        <v>0</v>
      </c>
      <c r="M280" s="75" t="str">
        <f t="shared" si="9"/>
        <v/>
      </c>
    </row>
    <row r="281" spans="1:13" ht="22.5" customHeight="1">
      <c r="A281" s="205" t="str">
        <f t="shared" si="8"/>
        <v/>
      </c>
      <c r="B281" s="205"/>
      <c r="C281" s="192" t="str">
        <f>IF(ISERROR(VLOOKUP(A281,'[1]Z03 收入决算表(财决03表)'!$A$10:$K$500,4,FALSE)),"",VLOOKUP(A281,'[1]Z03 收入决算表(财决03表)'!$A$10:$K$500,4,FALSE))</f>
        <v/>
      </c>
      <c r="D281" s="76" t="str">
        <f>IF(ISERROR(VLOOKUP(A281,'[1]Z03 收入决算表(财决03表)'!$A$10:$K$500,5,FALSE)),"",VLOOKUP(A281,'[1]Z03 收入决算表(财决03表)'!$A$10:$K$500,5,FALSE))</f>
        <v/>
      </c>
      <c r="E281" s="76" t="str">
        <f>IF(ISERROR(VLOOKUP(A281,'[1]Z03 收入决算表(财决03表)'!$A$10:$K$500,6,FALSE)),"",VLOOKUP(A281,'[1]Z03 收入决算表(财决03表)'!$A$10:$K$500,6,FALSE))</f>
        <v/>
      </c>
      <c r="F281" s="76" t="str">
        <f>IF(ISERROR(VLOOKUP(A281,'[1]Z03 收入决算表(财决03表)'!$A$10:$K$500,7,FALSE)),"",VLOOKUP(A281,'[1]Z03 收入决算表(财决03表)'!$A$10:$K$500,7,FALSE))</f>
        <v/>
      </c>
      <c r="G281" s="76" t="str">
        <f>IF(ISERROR(VLOOKUP(A281,'[1]Z03 收入决算表(财决03表)'!$A$10:$K$500,8,FALSE)),"",VLOOKUP(A281,'[1]Z03 收入决算表(财决03表)'!$A$10:$K$500,8,FALSE))</f>
        <v/>
      </c>
      <c r="H281" s="76" t="str">
        <f>IF(ISERROR(VLOOKUP(A281,'[1]Z03 收入决算表(财决03表)'!$A$10:$K$500,9,FALSE)),"",VLOOKUP(A281,'[1]Z03 收入决算表(财决03表)'!$A$10:$K$500,9,FALSE))</f>
        <v/>
      </c>
      <c r="I281" s="76" t="str">
        <f>IF(ISERROR(VLOOKUP(A281,'[1]Z03 收入决算表(财决03表)'!$A$10:$K$500,10,FALSE)),"",VLOOKUP(A281,'[1]Z03 收入决算表(财决03表)'!$A$10:$K$500,10,FALSE))</f>
        <v/>
      </c>
      <c r="J281" s="76" t="str">
        <f>IF(ISERROR(VLOOKUP(A281,'[1]Z03 收入决算表(财决03表)'!$A$10:$K$500,11,FALSE)),"",VLOOKUP(A281,'[1]Z03 收入决算表(财决03表)'!$A$10:$K$500,11,FALSE))</f>
        <v/>
      </c>
      <c r="K281" s="71">
        <f>'[1]Z03 收入决算表(财决03表)'!A280</f>
        <v>0</v>
      </c>
      <c r="L281" s="74">
        <f>'[1]Z03 收入决算表(财决03表)'!$E280</f>
        <v>0</v>
      </c>
      <c r="M281" s="75" t="str">
        <f t="shared" si="9"/>
        <v/>
      </c>
    </row>
    <row r="282" spans="1:13" ht="22.5" customHeight="1">
      <c r="A282" s="205" t="str">
        <f t="shared" si="8"/>
        <v/>
      </c>
      <c r="B282" s="205"/>
      <c r="C282" s="192" t="str">
        <f>IF(ISERROR(VLOOKUP(A282,'[1]Z03 收入决算表(财决03表)'!$A$10:$K$500,4,FALSE)),"",VLOOKUP(A282,'[1]Z03 收入决算表(财决03表)'!$A$10:$K$500,4,FALSE))</f>
        <v/>
      </c>
      <c r="D282" s="76" t="str">
        <f>IF(ISERROR(VLOOKUP(A282,'[1]Z03 收入决算表(财决03表)'!$A$10:$K$500,5,FALSE)),"",VLOOKUP(A282,'[1]Z03 收入决算表(财决03表)'!$A$10:$K$500,5,FALSE))</f>
        <v/>
      </c>
      <c r="E282" s="76" t="str">
        <f>IF(ISERROR(VLOOKUP(A282,'[1]Z03 收入决算表(财决03表)'!$A$10:$K$500,6,FALSE)),"",VLOOKUP(A282,'[1]Z03 收入决算表(财决03表)'!$A$10:$K$500,6,FALSE))</f>
        <v/>
      </c>
      <c r="F282" s="76" t="str">
        <f>IF(ISERROR(VLOOKUP(A282,'[1]Z03 收入决算表(财决03表)'!$A$10:$K$500,7,FALSE)),"",VLOOKUP(A282,'[1]Z03 收入决算表(财决03表)'!$A$10:$K$500,7,FALSE))</f>
        <v/>
      </c>
      <c r="G282" s="76" t="str">
        <f>IF(ISERROR(VLOOKUP(A282,'[1]Z03 收入决算表(财决03表)'!$A$10:$K$500,8,FALSE)),"",VLOOKUP(A282,'[1]Z03 收入决算表(财决03表)'!$A$10:$K$500,8,FALSE))</f>
        <v/>
      </c>
      <c r="H282" s="76" t="str">
        <f>IF(ISERROR(VLOOKUP(A282,'[1]Z03 收入决算表(财决03表)'!$A$10:$K$500,9,FALSE)),"",VLOOKUP(A282,'[1]Z03 收入决算表(财决03表)'!$A$10:$K$500,9,FALSE))</f>
        <v/>
      </c>
      <c r="I282" s="76" t="str">
        <f>IF(ISERROR(VLOOKUP(A282,'[1]Z03 收入决算表(财决03表)'!$A$10:$K$500,10,FALSE)),"",VLOOKUP(A282,'[1]Z03 收入决算表(财决03表)'!$A$10:$K$500,10,FALSE))</f>
        <v/>
      </c>
      <c r="J282" s="76" t="str">
        <f>IF(ISERROR(VLOOKUP(A282,'[1]Z03 收入决算表(财决03表)'!$A$10:$K$500,11,FALSE)),"",VLOOKUP(A282,'[1]Z03 收入决算表(财决03表)'!$A$10:$K$500,11,FALSE))</f>
        <v/>
      </c>
      <c r="K282" s="71">
        <f>'[1]Z03 收入决算表(财决03表)'!A281</f>
        <v>0</v>
      </c>
      <c r="L282" s="74">
        <f>'[1]Z03 收入决算表(财决03表)'!$E281</f>
        <v>0</v>
      </c>
      <c r="M282" s="75" t="str">
        <f t="shared" si="9"/>
        <v/>
      </c>
    </row>
    <row r="283" spans="1:13" ht="22.5" customHeight="1">
      <c r="A283" s="205" t="str">
        <f t="shared" si="8"/>
        <v/>
      </c>
      <c r="B283" s="205"/>
      <c r="C283" s="192" t="str">
        <f>IF(ISERROR(VLOOKUP(A283,'[1]Z03 收入决算表(财决03表)'!$A$10:$K$500,4,FALSE)),"",VLOOKUP(A283,'[1]Z03 收入决算表(财决03表)'!$A$10:$K$500,4,FALSE))</f>
        <v/>
      </c>
      <c r="D283" s="76" t="str">
        <f>IF(ISERROR(VLOOKUP(A283,'[1]Z03 收入决算表(财决03表)'!$A$10:$K$500,5,FALSE)),"",VLOOKUP(A283,'[1]Z03 收入决算表(财决03表)'!$A$10:$K$500,5,FALSE))</f>
        <v/>
      </c>
      <c r="E283" s="76" t="str">
        <f>IF(ISERROR(VLOOKUP(A283,'[1]Z03 收入决算表(财决03表)'!$A$10:$K$500,6,FALSE)),"",VLOOKUP(A283,'[1]Z03 收入决算表(财决03表)'!$A$10:$K$500,6,FALSE))</f>
        <v/>
      </c>
      <c r="F283" s="76" t="str">
        <f>IF(ISERROR(VLOOKUP(A283,'[1]Z03 收入决算表(财决03表)'!$A$10:$K$500,7,FALSE)),"",VLOOKUP(A283,'[1]Z03 收入决算表(财决03表)'!$A$10:$K$500,7,FALSE))</f>
        <v/>
      </c>
      <c r="G283" s="76" t="str">
        <f>IF(ISERROR(VLOOKUP(A283,'[1]Z03 收入决算表(财决03表)'!$A$10:$K$500,8,FALSE)),"",VLOOKUP(A283,'[1]Z03 收入决算表(财决03表)'!$A$10:$K$500,8,FALSE))</f>
        <v/>
      </c>
      <c r="H283" s="76" t="str">
        <f>IF(ISERROR(VLOOKUP(A283,'[1]Z03 收入决算表(财决03表)'!$A$10:$K$500,9,FALSE)),"",VLOOKUP(A283,'[1]Z03 收入决算表(财决03表)'!$A$10:$K$500,9,FALSE))</f>
        <v/>
      </c>
      <c r="I283" s="76" t="str">
        <f>IF(ISERROR(VLOOKUP(A283,'[1]Z03 收入决算表(财决03表)'!$A$10:$K$500,10,FALSE)),"",VLOOKUP(A283,'[1]Z03 收入决算表(财决03表)'!$A$10:$K$500,10,FALSE))</f>
        <v/>
      </c>
      <c r="J283" s="76" t="str">
        <f>IF(ISERROR(VLOOKUP(A283,'[1]Z03 收入决算表(财决03表)'!$A$10:$K$500,11,FALSE)),"",VLOOKUP(A283,'[1]Z03 收入决算表(财决03表)'!$A$10:$K$500,11,FALSE))</f>
        <v/>
      </c>
      <c r="K283" s="71">
        <f>'[1]Z03 收入决算表(财决03表)'!A282</f>
        <v>0</v>
      </c>
      <c r="L283" s="74">
        <f>'[1]Z03 收入决算表(财决03表)'!$E282</f>
        <v>0</v>
      </c>
      <c r="M283" s="75" t="str">
        <f t="shared" si="9"/>
        <v/>
      </c>
    </row>
    <row r="284" spans="1:13" ht="22.5" customHeight="1">
      <c r="A284" s="205" t="str">
        <f t="shared" si="8"/>
        <v/>
      </c>
      <c r="B284" s="205"/>
      <c r="C284" s="192" t="str">
        <f>IF(ISERROR(VLOOKUP(A284,'[1]Z03 收入决算表(财决03表)'!$A$10:$K$500,4,FALSE)),"",VLOOKUP(A284,'[1]Z03 收入决算表(财决03表)'!$A$10:$K$500,4,FALSE))</f>
        <v/>
      </c>
      <c r="D284" s="76" t="str">
        <f>IF(ISERROR(VLOOKUP(A284,'[1]Z03 收入决算表(财决03表)'!$A$10:$K$500,5,FALSE)),"",VLOOKUP(A284,'[1]Z03 收入决算表(财决03表)'!$A$10:$K$500,5,FALSE))</f>
        <v/>
      </c>
      <c r="E284" s="76" t="str">
        <f>IF(ISERROR(VLOOKUP(A284,'[1]Z03 收入决算表(财决03表)'!$A$10:$K$500,6,FALSE)),"",VLOOKUP(A284,'[1]Z03 收入决算表(财决03表)'!$A$10:$K$500,6,FALSE))</f>
        <v/>
      </c>
      <c r="F284" s="76" t="str">
        <f>IF(ISERROR(VLOOKUP(A284,'[1]Z03 收入决算表(财决03表)'!$A$10:$K$500,7,FALSE)),"",VLOOKUP(A284,'[1]Z03 收入决算表(财决03表)'!$A$10:$K$500,7,FALSE))</f>
        <v/>
      </c>
      <c r="G284" s="76" t="str">
        <f>IF(ISERROR(VLOOKUP(A284,'[1]Z03 收入决算表(财决03表)'!$A$10:$K$500,8,FALSE)),"",VLOOKUP(A284,'[1]Z03 收入决算表(财决03表)'!$A$10:$K$500,8,FALSE))</f>
        <v/>
      </c>
      <c r="H284" s="76" t="str">
        <f>IF(ISERROR(VLOOKUP(A284,'[1]Z03 收入决算表(财决03表)'!$A$10:$K$500,9,FALSE)),"",VLOOKUP(A284,'[1]Z03 收入决算表(财决03表)'!$A$10:$K$500,9,FALSE))</f>
        <v/>
      </c>
      <c r="I284" s="76" t="str">
        <f>IF(ISERROR(VLOOKUP(A284,'[1]Z03 收入决算表(财决03表)'!$A$10:$K$500,10,FALSE)),"",VLOOKUP(A284,'[1]Z03 收入决算表(财决03表)'!$A$10:$K$500,10,FALSE))</f>
        <v/>
      </c>
      <c r="J284" s="76" t="str">
        <f>IF(ISERROR(VLOOKUP(A284,'[1]Z03 收入决算表(财决03表)'!$A$10:$K$500,11,FALSE)),"",VLOOKUP(A284,'[1]Z03 收入决算表(财决03表)'!$A$10:$K$500,11,FALSE))</f>
        <v/>
      </c>
      <c r="K284" s="71">
        <f>'[1]Z03 收入决算表(财决03表)'!A283</f>
        <v>0</v>
      </c>
      <c r="L284" s="74">
        <f>'[1]Z03 收入决算表(财决03表)'!$E283</f>
        <v>0</v>
      </c>
      <c r="M284" s="75" t="str">
        <f t="shared" si="9"/>
        <v/>
      </c>
    </row>
    <row r="285" spans="1:13" ht="22.5" customHeight="1">
      <c r="A285" s="205" t="str">
        <f t="shared" si="8"/>
        <v/>
      </c>
      <c r="B285" s="205"/>
      <c r="C285" s="192" t="str">
        <f>IF(ISERROR(VLOOKUP(A285,'[1]Z03 收入决算表(财决03表)'!$A$10:$K$500,4,FALSE)),"",VLOOKUP(A285,'[1]Z03 收入决算表(财决03表)'!$A$10:$K$500,4,FALSE))</f>
        <v/>
      </c>
      <c r="D285" s="76" t="str">
        <f>IF(ISERROR(VLOOKUP(A285,'[1]Z03 收入决算表(财决03表)'!$A$10:$K$500,5,FALSE)),"",VLOOKUP(A285,'[1]Z03 收入决算表(财决03表)'!$A$10:$K$500,5,FALSE))</f>
        <v/>
      </c>
      <c r="E285" s="76" t="str">
        <f>IF(ISERROR(VLOOKUP(A285,'[1]Z03 收入决算表(财决03表)'!$A$10:$K$500,6,FALSE)),"",VLOOKUP(A285,'[1]Z03 收入决算表(财决03表)'!$A$10:$K$500,6,FALSE))</f>
        <v/>
      </c>
      <c r="F285" s="76" t="str">
        <f>IF(ISERROR(VLOOKUP(A285,'[1]Z03 收入决算表(财决03表)'!$A$10:$K$500,7,FALSE)),"",VLOOKUP(A285,'[1]Z03 收入决算表(财决03表)'!$A$10:$K$500,7,FALSE))</f>
        <v/>
      </c>
      <c r="G285" s="76" t="str">
        <f>IF(ISERROR(VLOOKUP(A285,'[1]Z03 收入决算表(财决03表)'!$A$10:$K$500,8,FALSE)),"",VLOOKUP(A285,'[1]Z03 收入决算表(财决03表)'!$A$10:$K$500,8,FALSE))</f>
        <v/>
      </c>
      <c r="H285" s="76" t="str">
        <f>IF(ISERROR(VLOOKUP(A285,'[1]Z03 收入决算表(财决03表)'!$A$10:$K$500,9,FALSE)),"",VLOOKUP(A285,'[1]Z03 收入决算表(财决03表)'!$A$10:$K$500,9,FALSE))</f>
        <v/>
      </c>
      <c r="I285" s="76" t="str">
        <f>IF(ISERROR(VLOOKUP(A285,'[1]Z03 收入决算表(财决03表)'!$A$10:$K$500,10,FALSE)),"",VLOOKUP(A285,'[1]Z03 收入决算表(财决03表)'!$A$10:$K$500,10,FALSE))</f>
        <v/>
      </c>
      <c r="J285" s="76" t="str">
        <f>IF(ISERROR(VLOOKUP(A285,'[1]Z03 收入决算表(财决03表)'!$A$10:$K$500,11,FALSE)),"",VLOOKUP(A285,'[1]Z03 收入决算表(财决03表)'!$A$10:$K$500,11,FALSE))</f>
        <v/>
      </c>
      <c r="K285" s="71">
        <f>'[1]Z03 收入决算表(财决03表)'!A284</f>
        <v>0</v>
      </c>
      <c r="L285" s="74">
        <f>'[1]Z03 收入决算表(财决03表)'!$E284</f>
        <v>0</v>
      </c>
      <c r="M285" s="75" t="str">
        <f t="shared" si="9"/>
        <v/>
      </c>
    </row>
    <row r="286" spans="1:13" ht="22.5" customHeight="1">
      <c r="A286" s="205" t="str">
        <f t="shared" si="8"/>
        <v/>
      </c>
      <c r="B286" s="205"/>
      <c r="C286" s="192" t="str">
        <f>IF(ISERROR(VLOOKUP(A286,'[1]Z03 收入决算表(财决03表)'!$A$10:$K$500,4,FALSE)),"",VLOOKUP(A286,'[1]Z03 收入决算表(财决03表)'!$A$10:$K$500,4,FALSE))</f>
        <v/>
      </c>
      <c r="D286" s="76" t="str">
        <f>IF(ISERROR(VLOOKUP(A286,'[1]Z03 收入决算表(财决03表)'!$A$10:$K$500,5,FALSE)),"",VLOOKUP(A286,'[1]Z03 收入决算表(财决03表)'!$A$10:$K$500,5,FALSE))</f>
        <v/>
      </c>
      <c r="E286" s="76" t="str">
        <f>IF(ISERROR(VLOOKUP(A286,'[1]Z03 收入决算表(财决03表)'!$A$10:$K$500,6,FALSE)),"",VLOOKUP(A286,'[1]Z03 收入决算表(财决03表)'!$A$10:$K$500,6,FALSE))</f>
        <v/>
      </c>
      <c r="F286" s="76" t="str">
        <f>IF(ISERROR(VLOOKUP(A286,'[1]Z03 收入决算表(财决03表)'!$A$10:$K$500,7,FALSE)),"",VLOOKUP(A286,'[1]Z03 收入决算表(财决03表)'!$A$10:$K$500,7,FALSE))</f>
        <v/>
      </c>
      <c r="G286" s="76" t="str">
        <f>IF(ISERROR(VLOOKUP(A286,'[1]Z03 收入决算表(财决03表)'!$A$10:$K$500,8,FALSE)),"",VLOOKUP(A286,'[1]Z03 收入决算表(财决03表)'!$A$10:$K$500,8,FALSE))</f>
        <v/>
      </c>
      <c r="H286" s="76" t="str">
        <f>IF(ISERROR(VLOOKUP(A286,'[1]Z03 收入决算表(财决03表)'!$A$10:$K$500,9,FALSE)),"",VLOOKUP(A286,'[1]Z03 收入决算表(财决03表)'!$A$10:$K$500,9,FALSE))</f>
        <v/>
      </c>
      <c r="I286" s="76" t="str">
        <f>IF(ISERROR(VLOOKUP(A286,'[1]Z03 收入决算表(财决03表)'!$A$10:$K$500,10,FALSE)),"",VLOOKUP(A286,'[1]Z03 收入决算表(财决03表)'!$A$10:$K$500,10,FALSE))</f>
        <v/>
      </c>
      <c r="J286" s="76" t="str">
        <f>IF(ISERROR(VLOOKUP(A286,'[1]Z03 收入决算表(财决03表)'!$A$10:$K$500,11,FALSE)),"",VLOOKUP(A286,'[1]Z03 收入决算表(财决03表)'!$A$10:$K$500,11,FALSE))</f>
        <v/>
      </c>
      <c r="K286" s="71">
        <f>'[1]Z03 收入决算表(财决03表)'!A285</f>
        <v>0</v>
      </c>
      <c r="L286" s="74">
        <f>'[1]Z03 收入决算表(财决03表)'!$E285</f>
        <v>0</v>
      </c>
      <c r="M286" s="75" t="str">
        <f t="shared" si="9"/>
        <v/>
      </c>
    </row>
    <row r="287" spans="1:13" ht="22.5" customHeight="1">
      <c r="A287" s="205" t="str">
        <f t="shared" si="8"/>
        <v/>
      </c>
      <c r="B287" s="205"/>
      <c r="C287" s="192" t="str">
        <f>IF(ISERROR(VLOOKUP(A287,'[1]Z03 收入决算表(财决03表)'!$A$10:$K$500,4,FALSE)),"",VLOOKUP(A287,'[1]Z03 收入决算表(财决03表)'!$A$10:$K$500,4,FALSE))</f>
        <v/>
      </c>
      <c r="D287" s="76" t="str">
        <f>IF(ISERROR(VLOOKUP(A287,'[1]Z03 收入决算表(财决03表)'!$A$10:$K$500,5,FALSE)),"",VLOOKUP(A287,'[1]Z03 收入决算表(财决03表)'!$A$10:$K$500,5,FALSE))</f>
        <v/>
      </c>
      <c r="E287" s="76" t="str">
        <f>IF(ISERROR(VLOOKUP(A287,'[1]Z03 收入决算表(财决03表)'!$A$10:$K$500,6,FALSE)),"",VLOOKUP(A287,'[1]Z03 收入决算表(财决03表)'!$A$10:$K$500,6,FALSE))</f>
        <v/>
      </c>
      <c r="F287" s="76" t="str">
        <f>IF(ISERROR(VLOOKUP(A287,'[1]Z03 收入决算表(财决03表)'!$A$10:$K$500,7,FALSE)),"",VLOOKUP(A287,'[1]Z03 收入决算表(财决03表)'!$A$10:$K$500,7,FALSE))</f>
        <v/>
      </c>
      <c r="G287" s="76" t="str">
        <f>IF(ISERROR(VLOOKUP(A287,'[1]Z03 收入决算表(财决03表)'!$A$10:$K$500,8,FALSE)),"",VLOOKUP(A287,'[1]Z03 收入决算表(财决03表)'!$A$10:$K$500,8,FALSE))</f>
        <v/>
      </c>
      <c r="H287" s="76" t="str">
        <f>IF(ISERROR(VLOOKUP(A287,'[1]Z03 收入决算表(财决03表)'!$A$10:$K$500,9,FALSE)),"",VLOOKUP(A287,'[1]Z03 收入决算表(财决03表)'!$A$10:$K$500,9,FALSE))</f>
        <v/>
      </c>
      <c r="I287" s="76" t="str">
        <f>IF(ISERROR(VLOOKUP(A287,'[1]Z03 收入决算表(财决03表)'!$A$10:$K$500,10,FALSE)),"",VLOOKUP(A287,'[1]Z03 收入决算表(财决03表)'!$A$10:$K$500,10,FALSE))</f>
        <v/>
      </c>
      <c r="J287" s="76" t="str">
        <f>IF(ISERROR(VLOOKUP(A287,'[1]Z03 收入决算表(财决03表)'!$A$10:$K$500,11,FALSE)),"",VLOOKUP(A287,'[1]Z03 收入决算表(财决03表)'!$A$10:$K$500,11,FALSE))</f>
        <v/>
      </c>
      <c r="K287" s="71">
        <f>'[1]Z03 收入决算表(财决03表)'!A286</f>
        <v>0</v>
      </c>
      <c r="L287" s="74">
        <f>'[1]Z03 收入决算表(财决03表)'!$E286</f>
        <v>0</v>
      </c>
      <c r="M287" s="75" t="str">
        <f t="shared" si="9"/>
        <v/>
      </c>
    </row>
    <row r="288" spans="1:13" ht="22.5" customHeight="1">
      <c r="A288" s="205" t="str">
        <f t="shared" si="8"/>
        <v/>
      </c>
      <c r="B288" s="205"/>
      <c r="C288" s="192" t="str">
        <f>IF(ISERROR(VLOOKUP(A288,'[1]Z03 收入决算表(财决03表)'!$A$10:$K$500,4,FALSE)),"",VLOOKUP(A288,'[1]Z03 收入决算表(财决03表)'!$A$10:$K$500,4,FALSE))</f>
        <v/>
      </c>
      <c r="D288" s="76" t="str">
        <f>IF(ISERROR(VLOOKUP(A288,'[1]Z03 收入决算表(财决03表)'!$A$10:$K$500,5,FALSE)),"",VLOOKUP(A288,'[1]Z03 收入决算表(财决03表)'!$A$10:$K$500,5,FALSE))</f>
        <v/>
      </c>
      <c r="E288" s="76" t="str">
        <f>IF(ISERROR(VLOOKUP(A288,'[1]Z03 收入决算表(财决03表)'!$A$10:$K$500,6,FALSE)),"",VLOOKUP(A288,'[1]Z03 收入决算表(财决03表)'!$A$10:$K$500,6,FALSE))</f>
        <v/>
      </c>
      <c r="F288" s="76" t="str">
        <f>IF(ISERROR(VLOOKUP(A288,'[1]Z03 收入决算表(财决03表)'!$A$10:$K$500,7,FALSE)),"",VLOOKUP(A288,'[1]Z03 收入决算表(财决03表)'!$A$10:$K$500,7,FALSE))</f>
        <v/>
      </c>
      <c r="G288" s="76" t="str">
        <f>IF(ISERROR(VLOOKUP(A288,'[1]Z03 收入决算表(财决03表)'!$A$10:$K$500,8,FALSE)),"",VLOOKUP(A288,'[1]Z03 收入决算表(财决03表)'!$A$10:$K$500,8,FALSE))</f>
        <v/>
      </c>
      <c r="H288" s="76" t="str">
        <f>IF(ISERROR(VLOOKUP(A288,'[1]Z03 收入决算表(财决03表)'!$A$10:$K$500,9,FALSE)),"",VLOOKUP(A288,'[1]Z03 收入决算表(财决03表)'!$A$10:$K$500,9,FALSE))</f>
        <v/>
      </c>
      <c r="I288" s="76" t="str">
        <f>IF(ISERROR(VLOOKUP(A288,'[1]Z03 收入决算表(财决03表)'!$A$10:$K$500,10,FALSE)),"",VLOOKUP(A288,'[1]Z03 收入决算表(财决03表)'!$A$10:$K$500,10,FALSE))</f>
        <v/>
      </c>
      <c r="J288" s="76" t="str">
        <f>IF(ISERROR(VLOOKUP(A288,'[1]Z03 收入决算表(财决03表)'!$A$10:$K$500,11,FALSE)),"",VLOOKUP(A288,'[1]Z03 收入决算表(财决03表)'!$A$10:$K$500,11,FALSE))</f>
        <v/>
      </c>
      <c r="K288" s="71">
        <f>'[1]Z03 收入决算表(财决03表)'!A287</f>
        <v>0</v>
      </c>
      <c r="L288" s="74">
        <f>'[1]Z03 收入决算表(财决03表)'!$E287</f>
        <v>0</v>
      </c>
      <c r="M288" s="75" t="str">
        <f t="shared" si="9"/>
        <v/>
      </c>
    </row>
    <row r="289" spans="1:13" ht="22.5" customHeight="1">
      <c r="A289" s="205" t="str">
        <f t="shared" si="8"/>
        <v/>
      </c>
      <c r="B289" s="205"/>
      <c r="C289" s="192" t="str">
        <f>IF(ISERROR(VLOOKUP(A289,'[1]Z03 收入决算表(财决03表)'!$A$10:$K$500,4,FALSE)),"",VLOOKUP(A289,'[1]Z03 收入决算表(财决03表)'!$A$10:$K$500,4,FALSE))</f>
        <v/>
      </c>
      <c r="D289" s="76" t="str">
        <f>IF(ISERROR(VLOOKUP(A289,'[1]Z03 收入决算表(财决03表)'!$A$10:$K$500,5,FALSE)),"",VLOOKUP(A289,'[1]Z03 收入决算表(财决03表)'!$A$10:$K$500,5,FALSE))</f>
        <v/>
      </c>
      <c r="E289" s="76" t="str">
        <f>IF(ISERROR(VLOOKUP(A289,'[1]Z03 收入决算表(财决03表)'!$A$10:$K$500,6,FALSE)),"",VLOOKUP(A289,'[1]Z03 收入决算表(财决03表)'!$A$10:$K$500,6,FALSE))</f>
        <v/>
      </c>
      <c r="F289" s="76" t="str">
        <f>IF(ISERROR(VLOOKUP(A289,'[1]Z03 收入决算表(财决03表)'!$A$10:$K$500,7,FALSE)),"",VLOOKUP(A289,'[1]Z03 收入决算表(财决03表)'!$A$10:$K$500,7,FALSE))</f>
        <v/>
      </c>
      <c r="G289" s="76" t="str">
        <f>IF(ISERROR(VLOOKUP(A289,'[1]Z03 收入决算表(财决03表)'!$A$10:$K$500,8,FALSE)),"",VLOOKUP(A289,'[1]Z03 收入决算表(财决03表)'!$A$10:$K$500,8,FALSE))</f>
        <v/>
      </c>
      <c r="H289" s="76" t="str">
        <f>IF(ISERROR(VLOOKUP(A289,'[1]Z03 收入决算表(财决03表)'!$A$10:$K$500,9,FALSE)),"",VLOOKUP(A289,'[1]Z03 收入决算表(财决03表)'!$A$10:$K$500,9,FALSE))</f>
        <v/>
      </c>
      <c r="I289" s="76" t="str">
        <f>IF(ISERROR(VLOOKUP(A289,'[1]Z03 收入决算表(财决03表)'!$A$10:$K$500,10,FALSE)),"",VLOOKUP(A289,'[1]Z03 收入决算表(财决03表)'!$A$10:$K$500,10,FALSE))</f>
        <v/>
      </c>
      <c r="J289" s="76" t="str">
        <f>IF(ISERROR(VLOOKUP(A289,'[1]Z03 收入决算表(财决03表)'!$A$10:$K$500,11,FALSE)),"",VLOOKUP(A289,'[1]Z03 收入决算表(财决03表)'!$A$10:$K$500,11,FALSE))</f>
        <v/>
      </c>
      <c r="K289" s="71">
        <f>'[1]Z03 收入决算表(财决03表)'!A288</f>
        <v>0</v>
      </c>
      <c r="L289" s="74">
        <f>'[1]Z03 收入决算表(财决03表)'!$E288</f>
        <v>0</v>
      </c>
      <c r="M289" s="75" t="str">
        <f t="shared" si="9"/>
        <v/>
      </c>
    </row>
    <row r="290" spans="1:13" ht="22.5" customHeight="1">
      <c r="A290" s="205" t="str">
        <f t="shared" si="8"/>
        <v/>
      </c>
      <c r="B290" s="205"/>
      <c r="C290" s="192" t="str">
        <f>IF(ISERROR(VLOOKUP(A290,'[1]Z03 收入决算表(财决03表)'!$A$10:$K$500,4,FALSE)),"",VLOOKUP(A290,'[1]Z03 收入决算表(财决03表)'!$A$10:$K$500,4,FALSE))</f>
        <v/>
      </c>
      <c r="D290" s="76" t="str">
        <f>IF(ISERROR(VLOOKUP(A290,'[1]Z03 收入决算表(财决03表)'!$A$10:$K$500,5,FALSE)),"",VLOOKUP(A290,'[1]Z03 收入决算表(财决03表)'!$A$10:$K$500,5,FALSE))</f>
        <v/>
      </c>
      <c r="E290" s="76" t="str">
        <f>IF(ISERROR(VLOOKUP(A290,'[1]Z03 收入决算表(财决03表)'!$A$10:$K$500,6,FALSE)),"",VLOOKUP(A290,'[1]Z03 收入决算表(财决03表)'!$A$10:$K$500,6,FALSE))</f>
        <v/>
      </c>
      <c r="F290" s="76" t="str">
        <f>IF(ISERROR(VLOOKUP(A290,'[1]Z03 收入决算表(财决03表)'!$A$10:$K$500,7,FALSE)),"",VLOOKUP(A290,'[1]Z03 收入决算表(财决03表)'!$A$10:$K$500,7,FALSE))</f>
        <v/>
      </c>
      <c r="G290" s="76" t="str">
        <f>IF(ISERROR(VLOOKUP(A290,'[1]Z03 收入决算表(财决03表)'!$A$10:$K$500,8,FALSE)),"",VLOOKUP(A290,'[1]Z03 收入决算表(财决03表)'!$A$10:$K$500,8,FALSE))</f>
        <v/>
      </c>
      <c r="H290" s="76" t="str">
        <f>IF(ISERROR(VLOOKUP(A290,'[1]Z03 收入决算表(财决03表)'!$A$10:$K$500,9,FALSE)),"",VLOOKUP(A290,'[1]Z03 收入决算表(财决03表)'!$A$10:$K$500,9,FALSE))</f>
        <v/>
      </c>
      <c r="I290" s="76" t="str">
        <f>IF(ISERROR(VLOOKUP(A290,'[1]Z03 收入决算表(财决03表)'!$A$10:$K$500,10,FALSE)),"",VLOOKUP(A290,'[1]Z03 收入决算表(财决03表)'!$A$10:$K$500,10,FALSE))</f>
        <v/>
      </c>
      <c r="J290" s="76" t="str">
        <f>IF(ISERROR(VLOOKUP(A290,'[1]Z03 收入决算表(财决03表)'!$A$10:$K$500,11,FALSE)),"",VLOOKUP(A290,'[1]Z03 收入决算表(财决03表)'!$A$10:$K$500,11,FALSE))</f>
        <v/>
      </c>
      <c r="K290" s="71">
        <f>'[1]Z03 收入决算表(财决03表)'!A289</f>
        <v>0</v>
      </c>
      <c r="L290" s="74">
        <f>'[1]Z03 收入决算表(财决03表)'!$E289</f>
        <v>0</v>
      </c>
      <c r="M290" s="75" t="str">
        <f t="shared" si="9"/>
        <v/>
      </c>
    </row>
    <row r="291" spans="1:13" ht="22.5" customHeight="1">
      <c r="A291" s="205" t="str">
        <f t="shared" si="8"/>
        <v/>
      </c>
      <c r="B291" s="205"/>
      <c r="C291" s="192" t="str">
        <f>IF(ISERROR(VLOOKUP(A291,'[1]Z03 收入决算表(财决03表)'!$A$10:$K$500,4,FALSE)),"",VLOOKUP(A291,'[1]Z03 收入决算表(财决03表)'!$A$10:$K$500,4,FALSE))</f>
        <v/>
      </c>
      <c r="D291" s="76" t="str">
        <f>IF(ISERROR(VLOOKUP(A291,'[1]Z03 收入决算表(财决03表)'!$A$10:$K$500,5,FALSE)),"",VLOOKUP(A291,'[1]Z03 收入决算表(财决03表)'!$A$10:$K$500,5,FALSE))</f>
        <v/>
      </c>
      <c r="E291" s="76" t="str">
        <f>IF(ISERROR(VLOOKUP(A291,'[1]Z03 收入决算表(财决03表)'!$A$10:$K$500,6,FALSE)),"",VLOOKUP(A291,'[1]Z03 收入决算表(财决03表)'!$A$10:$K$500,6,FALSE))</f>
        <v/>
      </c>
      <c r="F291" s="76" t="str">
        <f>IF(ISERROR(VLOOKUP(A291,'[1]Z03 收入决算表(财决03表)'!$A$10:$K$500,7,FALSE)),"",VLOOKUP(A291,'[1]Z03 收入决算表(财决03表)'!$A$10:$K$500,7,FALSE))</f>
        <v/>
      </c>
      <c r="G291" s="76" t="str">
        <f>IF(ISERROR(VLOOKUP(A291,'[1]Z03 收入决算表(财决03表)'!$A$10:$K$500,8,FALSE)),"",VLOOKUP(A291,'[1]Z03 收入决算表(财决03表)'!$A$10:$K$500,8,FALSE))</f>
        <v/>
      </c>
      <c r="H291" s="76" t="str">
        <f>IF(ISERROR(VLOOKUP(A291,'[1]Z03 收入决算表(财决03表)'!$A$10:$K$500,9,FALSE)),"",VLOOKUP(A291,'[1]Z03 收入决算表(财决03表)'!$A$10:$K$500,9,FALSE))</f>
        <v/>
      </c>
      <c r="I291" s="76" t="str">
        <f>IF(ISERROR(VLOOKUP(A291,'[1]Z03 收入决算表(财决03表)'!$A$10:$K$500,10,FALSE)),"",VLOOKUP(A291,'[1]Z03 收入决算表(财决03表)'!$A$10:$K$500,10,FALSE))</f>
        <v/>
      </c>
      <c r="J291" s="76" t="str">
        <f>IF(ISERROR(VLOOKUP(A291,'[1]Z03 收入决算表(财决03表)'!$A$10:$K$500,11,FALSE)),"",VLOOKUP(A291,'[1]Z03 收入决算表(财决03表)'!$A$10:$K$500,11,FALSE))</f>
        <v/>
      </c>
      <c r="K291" s="71">
        <f>'[1]Z03 收入决算表(财决03表)'!A290</f>
        <v>0</v>
      </c>
      <c r="L291" s="74">
        <f>'[1]Z03 收入决算表(财决03表)'!$E290</f>
        <v>0</v>
      </c>
      <c r="M291" s="75" t="str">
        <f t="shared" si="9"/>
        <v/>
      </c>
    </row>
    <row r="292" spans="1:13" ht="22.5" customHeight="1">
      <c r="A292" s="205" t="str">
        <f t="shared" si="8"/>
        <v/>
      </c>
      <c r="B292" s="205"/>
      <c r="C292" s="192" t="str">
        <f>IF(ISERROR(VLOOKUP(A292,'[1]Z03 收入决算表(财决03表)'!$A$10:$K$500,4,FALSE)),"",VLOOKUP(A292,'[1]Z03 收入决算表(财决03表)'!$A$10:$K$500,4,FALSE))</f>
        <v/>
      </c>
      <c r="D292" s="76" t="str">
        <f>IF(ISERROR(VLOOKUP(A292,'[1]Z03 收入决算表(财决03表)'!$A$10:$K$500,5,FALSE)),"",VLOOKUP(A292,'[1]Z03 收入决算表(财决03表)'!$A$10:$K$500,5,FALSE))</f>
        <v/>
      </c>
      <c r="E292" s="76" t="str">
        <f>IF(ISERROR(VLOOKUP(A292,'[1]Z03 收入决算表(财决03表)'!$A$10:$K$500,6,FALSE)),"",VLOOKUP(A292,'[1]Z03 收入决算表(财决03表)'!$A$10:$K$500,6,FALSE))</f>
        <v/>
      </c>
      <c r="F292" s="76" t="str">
        <f>IF(ISERROR(VLOOKUP(A292,'[1]Z03 收入决算表(财决03表)'!$A$10:$K$500,7,FALSE)),"",VLOOKUP(A292,'[1]Z03 收入决算表(财决03表)'!$A$10:$K$500,7,FALSE))</f>
        <v/>
      </c>
      <c r="G292" s="76" t="str">
        <f>IF(ISERROR(VLOOKUP(A292,'[1]Z03 收入决算表(财决03表)'!$A$10:$K$500,8,FALSE)),"",VLOOKUP(A292,'[1]Z03 收入决算表(财决03表)'!$A$10:$K$500,8,FALSE))</f>
        <v/>
      </c>
      <c r="H292" s="76" t="str">
        <f>IF(ISERROR(VLOOKUP(A292,'[1]Z03 收入决算表(财决03表)'!$A$10:$K$500,9,FALSE)),"",VLOOKUP(A292,'[1]Z03 收入决算表(财决03表)'!$A$10:$K$500,9,FALSE))</f>
        <v/>
      </c>
      <c r="I292" s="76" t="str">
        <f>IF(ISERROR(VLOOKUP(A292,'[1]Z03 收入决算表(财决03表)'!$A$10:$K$500,10,FALSE)),"",VLOOKUP(A292,'[1]Z03 收入决算表(财决03表)'!$A$10:$K$500,10,FALSE))</f>
        <v/>
      </c>
      <c r="J292" s="76" t="str">
        <f>IF(ISERROR(VLOOKUP(A292,'[1]Z03 收入决算表(财决03表)'!$A$10:$K$500,11,FALSE)),"",VLOOKUP(A292,'[1]Z03 收入决算表(财决03表)'!$A$10:$K$500,11,FALSE))</f>
        <v/>
      </c>
      <c r="K292" s="71">
        <f>'[1]Z03 收入决算表(财决03表)'!A291</f>
        <v>0</v>
      </c>
      <c r="L292" s="74">
        <f>'[1]Z03 收入决算表(财决03表)'!$E291</f>
        <v>0</v>
      </c>
      <c r="M292" s="75" t="str">
        <f t="shared" si="9"/>
        <v/>
      </c>
    </row>
    <row r="293" spans="1:13" ht="22.5" customHeight="1">
      <c r="A293" s="205" t="str">
        <f t="shared" si="8"/>
        <v/>
      </c>
      <c r="B293" s="205"/>
      <c r="C293" s="192" t="str">
        <f>IF(ISERROR(VLOOKUP(A293,'[1]Z03 收入决算表(财决03表)'!$A$10:$K$500,4,FALSE)),"",VLOOKUP(A293,'[1]Z03 收入决算表(财决03表)'!$A$10:$K$500,4,FALSE))</f>
        <v/>
      </c>
      <c r="D293" s="76" t="str">
        <f>IF(ISERROR(VLOOKUP(A293,'[1]Z03 收入决算表(财决03表)'!$A$10:$K$500,5,FALSE)),"",VLOOKUP(A293,'[1]Z03 收入决算表(财决03表)'!$A$10:$K$500,5,FALSE))</f>
        <v/>
      </c>
      <c r="E293" s="76" t="str">
        <f>IF(ISERROR(VLOOKUP(A293,'[1]Z03 收入决算表(财决03表)'!$A$10:$K$500,6,FALSE)),"",VLOOKUP(A293,'[1]Z03 收入决算表(财决03表)'!$A$10:$K$500,6,FALSE))</f>
        <v/>
      </c>
      <c r="F293" s="76" t="str">
        <f>IF(ISERROR(VLOOKUP(A293,'[1]Z03 收入决算表(财决03表)'!$A$10:$K$500,7,FALSE)),"",VLOOKUP(A293,'[1]Z03 收入决算表(财决03表)'!$A$10:$K$500,7,FALSE))</f>
        <v/>
      </c>
      <c r="G293" s="76" t="str">
        <f>IF(ISERROR(VLOOKUP(A293,'[1]Z03 收入决算表(财决03表)'!$A$10:$K$500,8,FALSE)),"",VLOOKUP(A293,'[1]Z03 收入决算表(财决03表)'!$A$10:$K$500,8,FALSE))</f>
        <v/>
      </c>
      <c r="H293" s="76" t="str">
        <f>IF(ISERROR(VLOOKUP(A293,'[1]Z03 收入决算表(财决03表)'!$A$10:$K$500,9,FALSE)),"",VLOOKUP(A293,'[1]Z03 收入决算表(财决03表)'!$A$10:$K$500,9,FALSE))</f>
        <v/>
      </c>
      <c r="I293" s="76" t="str">
        <f>IF(ISERROR(VLOOKUP(A293,'[1]Z03 收入决算表(财决03表)'!$A$10:$K$500,10,FALSE)),"",VLOOKUP(A293,'[1]Z03 收入决算表(财决03表)'!$A$10:$K$500,10,FALSE))</f>
        <v/>
      </c>
      <c r="J293" s="76" t="str">
        <f>IF(ISERROR(VLOOKUP(A293,'[1]Z03 收入决算表(财决03表)'!$A$10:$K$500,11,FALSE)),"",VLOOKUP(A293,'[1]Z03 收入决算表(财决03表)'!$A$10:$K$500,11,FALSE))</f>
        <v/>
      </c>
      <c r="K293" s="71">
        <f>'[1]Z03 收入决算表(财决03表)'!A292</f>
        <v>0</v>
      </c>
      <c r="L293" s="74">
        <f>'[1]Z03 收入决算表(财决03表)'!$E292</f>
        <v>0</v>
      </c>
      <c r="M293" s="75" t="str">
        <f t="shared" si="9"/>
        <v/>
      </c>
    </row>
    <row r="294" spans="1:13" ht="22.5" customHeight="1">
      <c r="A294" s="205" t="str">
        <f t="shared" si="8"/>
        <v/>
      </c>
      <c r="B294" s="205"/>
      <c r="C294" s="192" t="str">
        <f>IF(ISERROR(VLOOKUP(A294,'[1]Z03 收入决算表(财决03表)'!$A$10:$K$500,4,FALSE)),"",VLOOKUP(A294,'[1]Z03 收入决算表(财决03表)'!$A$10:$K$500,4,FALSE))</f>
        <v/>
      </c>
      <c r="D294" s="76" t="str">
        <f>IF(ISERROR(VLOOKUP(A294,'[1]Z03 收入决算表(财决03表)'!$A$10:$K$500,5,FALSE)),"",VLOOKUP(A294,'[1]Z03 收入决算表(财决03表)'!$A$10:$K$500,5,FALSE))</f>
        <v/>
      </c>
      <c r="E294" s="76" t="str">
        <f>IF(ISERROR(VLOOKUP(A294,'[1]Z03 收入决算表(财决03表)'!$A$10:$K$500,6,FALSE)),"",VLOOKUP(A294,'[1]Z03 收入决算表(财决03表)'!$A$10:$K$500,6,FALSE))</f>
        <v/>
      </c>
      <c r="F294" s="76" t="str">
        <f>IF(ISERROR(VLOOKUP(A294,'[1]Z03 收入决算表(财决03表)'!$A$10:$K$500,7,FALSE)),"",VLOOKUP(A294,'[1]Z03 收入决算表(财决03表)'!$A$10:$K$500,7,FALSE))</f>
        <v/>
      </c>
      <c r="G294" s="76" t="str">
        <f>IF(ISERROR(VLOOKUP(A294,'[1]Z03 收入决算表(财决03表)'!$A$10:$K$500,8,FALSE)),"",VLOOKUP(A294,'[1]Z03 收入决算表(财决03表)'!$A$10:$K$500,8,FALSE))</f>
        <v/>
      </c>
      <c r="H294" s="76" t="str">
        <f>IF(ISERROR(VLOOKUP(A294,'[1]Z03 收入决算表(财决03表)'!$A$10:$K$500,9,FALSE)),"",VLOOKUP(A294,'[1]Z03 收入决算表(财决03表)'!$A$10:$K$500,9,FALSE))</f>
        <v/>
      </c>
      <c r="I294" s="76" t="str">
        <f>IF(ISERROR(VLOOKUP(A294,'[1]Z03 收入决算表(财决03表)'!$A$10:$K$500,10,FALSE)),"",VLOOKUP(A294,'[1]Z03 收入决算表(财决03表)'!$A$10:$K$500,10,FALSE))</f>
        <v/>
      </c>
      <c r="J294" s="76" t="str">
        <f>IF(ISERROR(VLOOKUP(A294,'[1]Z03 收入决算表(财决03表)'!$A$10:$K$500,11,FALSE)),"",VLOOKUP(A294,'[1]Z03 收入决算表(财决03表)'!$A$10:$K$500,11,FALSE))</f>
        <v/>
      </c>
      <c r="K294" s="71">
        <f>'[1]Z03 收入决算表(财决03表)'!A293</f>
        <v>0</v>
      </c>
      <c r="L294" s="74">
        <f>'[1]Z03 收入决算表(财决03表)'!$E293</f>
        <v>0</v>
      </c>
      <c r="M294" s="75" t="str">
        <f t="shared" si="9"/>
        <v/>
      </c>
    </row>
    <row r="295" spans="1:13" ht="22.5" customHeight="1">
      <c r="A295" s="205" t="str">
        <f t="shared" si="8"/>
        <v/>
      </c>
      <c r="B295" s="205"/>
      <c r="C295" s="192" t="str">
        <f>IF(ISERROR(VLOOKUP(A295,'[1]Z03 收入决算表(财决03表)'!$A$10:$K$500,4,FALSE)),"",VLOOKUP(A295,'[1]Z03 收入决算表(财决03表)'!$A$10:$K$500,4,FALSE))</f>
        <v/>
      </c>
      <c r="D295" s="76" t="str">
        <f>IF(ISERROR(VLOOKUP(A295,'[1]Z03 收入决算表(财决03表)'!$A$10:$K$500,5,FALSE)),"",VLOOKUP(A295,'[1]Z03 收入决算表(财决03表)'!$A$10:$K$500,5,FALSE))</f>
        <v/>
      </c>
      <c r="E295" s="76" t="str">
        <f>IF(ISERROR(VLOOKUP(A295,'[1]Z03 收入决算表(财决03表)'!$A$10:$K$500,6,FALSE)),"",VLOOKUP(A295,'[1]Z03 收入决算表(财决03表)'!$A$10:$K$500,6,FALSE))</f>
        <v/>
      </c>
      <c r="F295" s="76" t="str">
        <f>IF(ISERROR(VLOOKUP(A295,'[1]Z03 收入决算表(财决03表)'!$A$10:$K$500,7,FALSE)),"",VLOOKUP(A295,'[1]Z03 收入决算表(财决03表)'!$A$10:$K$500,7,FALSE))</f>
        <v/>
      </c>
      <c r="G295" s="76" t="str">
        <f>IF(ISERROR(VLOOKUP(A295,'[1]Z03 收入决算表(财决03表)'!$A$10:$K$500,8,FALSE)),"",VLOOKUP(A295,'[1]Z03 收入决算表(财决03表)'!$A$10:$K$500,8,FALSE))</f>
        <v/>
      </c>
      <c r="H295" s="76" t="str">
        <f>IF(ISERROR(VLOOKUP(A295,'[1]Z03 收入决算表(财决03表)'!$A$10:$K$500,9,FALSE)),"",VLOOKUP(A295,'[1]Z03 收入决算表(财决03表)'!$A$10:$K$500,9,FALSE))</f>
        <v/>
      </c>
      <c r="I295" s="76" t="str">
        <f>IF(ISERROR(VLOOKUP(A295,'[1]Z03 收入决算表(财决03表)'!$A$10:$K$500,10,FALSE)),"",VLOOKUP(A295,'[1]Z03 收入决算表(财决03表)'!$A$10:$K$500,10,FALSE))</f>
        <v/>
      </c>
      <c r="J295" s="76" t="str">
        <f>IF(ISERROR(VLOOKUP(A295,'[1]Z03 收入决算表(财决03表)'!$A$10:$K$500,11,FALSE)),"",VLOOKUP(A295,'[1]Z03 收入决算表(财决03表)'!$A$10:$K$500,11,FALSE))</f>
        <v/>
      </c>
      <c r="K295" s="71">
        <f>'[1]Z03 收入决算表(财决03表)'!A294</f>
        <v>0</v>
      </c>
      <c r="L295" s="74">
        <f>'[1]Z03 收入决算表(财决03表)'!$E294</f>
        <v>0</v>
      </c>
      <c r="M295" s="75" t="str">
        <f t="shared" si="9"/>
        <v/>
      </c>
    </row>
    <row r="296" spans="1:13" ht="22.5" customHeight="1">
      <c r="A296" s="205" t="str">
        <f t="shared" si="8"/>
        <v/>
      </c>
      <c r="B296" s="205"/>
      <c r="C296" s="192" t="str">
        <f>IF(ISERROR(VLOOKUP(A296,'[1]Z03 收入决算表(财决03表)'!$A$10:$K$500,4,FALSE)),"",VLOOKUP(A296,'[1]Z03 收入决算表(财决03表)'!$A$10:$K$500,4,FALSE))</f>
        <v/>
      </c>
      <c r="D296" s="76" t="str">
        <f>IF(ISERROR(VLOOKUP(A296,'[1]Z03 收入决算表(财决03表)'!$A$10:$K$500,5,FALSE)),"",VLOOKUP(A296,'[1]Z03 收入决算表(财决03表)'!$A$10:$K$500,5,FALSE))</f>
        <v/>
      </c>
      <c r="E296" s="76" t="str">
        <f>IF(ISERROR(VLOOKUP(A296,'[1]Z03 收入决算表(财决03表)'!$A$10:$K$500,6,FALSE)),"",VLOOKUP(A296,'[1]Z03 收入决算表(财决03表)'!$A$10:$K$500,6,FALSE))</f>
        <v/>
      </c>
      <c r="F296" s="76" t="str">
        <f>IF(ISERROR(VLOOKUP(A296,'[1]Z03 收入决算表(财决03表)'!$A$10:$K$500,7,FALSE)),"",VLOOKUP(A296,'[1]Z03 收入决算表(财决03表)'!$A$10:$K$500,7,FALSE))</f>
        <v/>
      </c>
      <c r="G296" s="76" t="str">
        <f>IF(ISERROR(VLOOKUP(A296,'[1]Z03 收入决算表(财决03表)'!$A$10:$K$500,8,FALSE)),"",VLOOKUP(A296,'[1]Z03 收入决算表(财决03表)'!$A$10:$K$500,8,FALSE))</f>
        <v/>
      </c>
      <c r="H296" s="76" t="str">
        <f>IF(ISERROR(VLOOKUP(A296,'[1]Z03 收入决算表(财决03表)'!$A$10:$K$500,9,FALSE)),"",VLOOKUP(A296,'[1]Z03 收入决算表(财决03表)'!$A$10:$K$500,9,FALSE))</f>
        <v/>
      </c>
      <c r="I296" s="76" t="str">
        <f>IF(ISERROR(VLOOKUP(A296,'[1]Z03 收入决算表(财决03表)'!$A$10:$K$500,10,FALSE)),"",VLOOKUP(A296,'[1]Z03 收入决算表(财决03表)'!$A$10:$K$500,10,FALSE))</f>
        <v/>
      </c>
      <c r="J296" s="76" t="str">
        <f>IF(ISERROR(VLOOKUP(A296,'[1]Z03 收入决算表(财决03表)'!$A$10:$K$500,11,FALSE)),"",VLOOKUP(A296,'[1]Z03 收入决算表(财决03表)'!$A$10:$K$500,11,FALSE))</f>
        <v/>
      </c>
      <c r="K296" s="71">
        <f>'[1]Z03 收入决算表(财决03表)'!A295</f>
        <v>0</v>
      </c>
      <c r="L296" s="74">
        <f>'[1]Z03 收入决算表(财决03表)'!$E295</f>
        <v>0</v>
      </c>
      <c r="M296" s="75" t="str">
        <f t="shared" si="9"/>
        <v/>
      </c>
    </row>
    <row r="297" spans="1:13" ht="22.5" customHeight="1">
      <c r="A297" s="205" t="str">
        <f t="shared" si="8"/>
        <v/>
      </c>
      <c r="B297" s="205"/>
      <c r="C297" s="192" t="str">
        <f>IF(ISERROR(VLOOKUP(A297,'[1]Z03 收入决算表(财决03表)'!$A$10:$K$500,4,FALSE)),"",VLOOKUP(A297,'[1]Z03 收入决算表(财决03表)'!$A$10:$K$500,4,FALSE))</f>
        <v/>
      </c>
      <c r="D297" s="76" t="str">
        <f>IF(ISERROR(VLOOKUP(A297,'[1]Z03 收入决算表(财决03表)'!$A$10:$K$500,5,FALSE)),"",VLOOKUP(A297,'[1]Z03 收入决算表(财决03表)'!$A$10:$K$500,5,FALSE))</f>
        <v/>
      </c>
      <c r="E297" s="76" t="str">
        <f>IF(ISERROR(VLOOKUP(A297,'[1]Z03 收入决算表(财决03表)'!$A$10:$K$500,6,FALSE)),"",VLOOKUP(A297,'[1]Z03 收入决算表(财决03表)'!$A$10:$K$500,6,FALSE))</f>
        <v/>
      </c>
      <c r="F297" s="76" t="str">
        <f>IF(ISERROR(VLOOKUP(A297,'[1]Z03 收入决算表(财决03表)'!$A$10:$K$500,7,FALSE)),"",VLOOKUP(A297,'[1]Z03 收入决算表(财决03表)'!$A$10:$K$500,7,FALSE))</f>
        <v/>
      </c>
      <c r="G297" s="76" t="str">
        <f>IF(ISERROR(VLOOKUP(A297,'[1]Z03 收入决算表(财决03表)'!$A$10:$K$500,8,FALSE)),"",VLOOKUP(A297,'[1]Z03 收入决算表(财决03表)'!$A$10:$K$500,8,FALSE))</f>
        <v/>
      </c>
      <c r="H297" s="76" t="str">
        <f>IF(ISERROR(VLOOKUP(A297,'[1]Z03 收入决算表(财决03表)'!$A$10:$K$500,9,FALSE)),"",VLOOKUP(A297,'[1]Z03 收入决算表(财决03表)'!$A$10:$K$500,9,FALSE))</f>
        <v/>
      </c>
      <c r="I297" s="76" t="str">
        <f>IF(ISERROR(VLOOKUP(A297,'[1]Z03 收入决算表(财决03表)'!$A$10:$K$500,10,FALSE)),"",VLOOKUP(A297,'[1]Z03 收入决算表(财决03表)'!$A$10:$K$500,10,FALSE))</f>
        <v/>
      </c>
      <c r="J297" s="76" t="str">
        <f>IF(ISERROR(VLOOKUP(A297,'[1]Z03 收入决算表(财决03表)'!$A$10:$K$500,11,FALSE)),"",VLOOKUP(A297,'[1]Z03 收入决算表(财决03表)'!$A$10:$K$500,11,FALSE))</f>
        <v/>
      </c>
      <c r="K297" s="71">
        <f>'[1]Z03 收入决算表(财决03表)'!A296</f>
        <v>0</v>
      </c>
      <c r="L297" s="74">
        <f>'[1]Z03 收入决算表(财决03表)'!$E296</f>
        <v>0</v>
      </c>
      <c r="M297" s="75" t="str">
        <f t="shared" si="9"/>
        <v/>
      </c>
    </row>
    <row r="298" spans="1:13" ht="22.5" customHeight="1">
      <c r="A298" s="205" t="str">
        <f t="shared" si="8"/>
        <v/>
      </c>
      <c r="B298" s="205"/>
      <c r="C298" s="192" t="str">
        <f>IF(ISERROR(VLOOKUP(A298,'[1]Z03 收入决算表(财决03表)'!$A$10:$K$500,4,FALSE)),"",VLOOKUP(A298,'[1]Z03 收入决算表(财决03表)'!$A$10:$K$500,4,FALSE))</f>
        <v/>
      </c>
      <c r="D298" s="76" t="str">
        <f>IF(ISERROR(VLOOKUP(A298,'[1]Z03 收入决算表(财决03表)'!$A$10:$K$500,5,FALSE)),"",VLOOKUP(A298,'[1]Z03 收入决算表(财决03表)'!$A$10:$K$500,5,FALSE))</f>
        <v/>
      </c>
      <c r="E298" s="76" t="str">
        <f>IF(ISERROR(VLOOKUP(A298,'[1]Z03 收入决算表(财决03表)'!$A$10:$K$500,6,FALSE)),"",VLOOKUP(A298,'[1]Z03 收入决算表(财决03表)'!$A$10:$K$500,6,FALSE))</f>
        <v/>
      </c>
      <c r="F298" s="76" t="str">
        <f>IF(ISERROR(VLOOKUP(A298,'[1]Z03 收入决算表(财决03表)'!$A$10:$K$500,7,FALSE)),"",VLOOKUP(A298,'[1]Z03 收入决算表(财决03表)'!$A$10:$K$500,7,FALSE))</f>
        <v/>
      </c>
      <c r="G298" s="76" t="str">
        <f>IF(ISERROR(VLOOKUP(A298,'[1]Z03 收入决算表(财决03表)'!$A$10:$K$500,8,FALSE)),"",VLOOKUP(A298,'[1]Z03 收入决算表(财决03表)'!$A$10:$K$500,8,FALSE))</f>
        <v/>
      </c>
      <c r="H298" s="76" t="str">
        <f>IF(ISERROR(VLOOKUP(A298,'[1]Z03 收入决算表(财决03表)'!$A$10:$K$500,9,FALSE)),"",VLOOKUP(A298,'[1]Z03 收入决算表(财决03表)'!$A$10:$K$500,9,FALSE))</f>
        <v/>
      </c>
      <c r="I298" s="76" t="str">
        <f>IF(ISERROR(VLOOKUP(A298,'[1]Z03 收入决算表(财决03表)'!$A$10:$K$500,10,FALSE)),"",VLOOKUP(A298,'[1]Z03 收入决算表(财决03表)'!$A$10:$K$500,10,FALSE))</f>
        <v/>
      </c>
      <c r="J298" s="76" t="str">
        <f>IF(ISERROR(VLOOKUP(A298,'[1]Z03 收入决算表(财决03表)'!$A$10:$K$500,11,FALSE)),"",VLOOKUP(A298,'[1]Z03 收入决算表(财决03表)'!$A$10:$K$500,11,FALSE))</f>
        <v/>
      </c>
      <c r="K298" s="71">
        <f>'[1]Z03 收入决算表(财决03表)'!A297</f>
        <v>0</v>
      </c>
      <c r="L298" s="74">
        <f>'[1]Z03 收入决算表(财决03表)'!$E297</f>
        <v>0</v>
      </c>
      <c r="M298" s="75" t="str">
        <f t="shared" si="9"/>
        <v/>
      </c>
    </row>
    <row r="299" spans="1:13" ht="22.5" customHeight="1">
      <c r="A299" s="205" t="str">
        <f t="shared" si="8"/>
        <v/>
      </c>
      <c r="B299" s="205"/>
      <c r="C299" s="192" t="str">
        <f>IF(ISERROR(VLOOKUP(A299,'[1]Z03 收入决算表(财决03表)'!$A$10:$K$500,4,FALSE)),"",VLOOKUP(A299,'[1]Z03 收入决算表(财决03表)'!$A$10:$K$500,4,FALSE))</f>
        <v/>
      </c>
      <c r="D299" s="76" t="str">
        <f>IF(ISERROR(VLOOKUP(A299,'[1]Z03 收入决算表(财决03表)'!$A$10:$K$500,5,FALSE)),"",VLOOKUP(A299,'[1]Z03 收入决算表(财决03表)'!$A$10:$K$500,5,FALSE))</f>
        <v/>
      </c>
      <c r="E299" s="76" t="str">
        <f>IF(ISERROR(VLOOKUP(A299,'[1]Z03 收入决算表(财决03表)'!$A$10:$K$500,6,FALSE)),"",VLOOKUP(A299,'[1]Z03 收入决算表(财决03表)'!$A$10:$K$500,6,FALSE))</f>
        <v/>
      </c>
      <c r="F299" s="76" t="str">
        <f>IF(ISERROR(VLOOKUP(A299,'[1]Z03 收入决算表(财决03表)'!$A$10:$K$500,7,FALSE)),"",VLOOKUP(A299,'[1]Z03 收入决算表(财决03表)'!$A$10:$K$500,7,FALSE))</f>
        <v/>
      </c>
      <c r="G299" s="76" t="str">
        <f>IF(ISERROR(VLOOKUP(A299,'[1]Z03 收入决算表(财决03表)'!$A$10:$K$500,8,FALSE)),"",VLOOKUP(A299,'[1]Z03 收入决算表(财决03表)'!$A$10:$K$500,8,FALSE))</f>
        <v/>
      </c>
      <c r="H299" s="76" t="str">
        <f>IF(ISERROR(VLOOKUP(A299,'[1]Z03 收入决算表(财决03表)'!$A$10:$K$500,9,FALSE)),"",VLOOKUP(A299,'[1]Z03 收入决算表(财决03表)'!$A$10:$K$500,9,FALSE))</f>
        <v/>
      </c>
      <c r="I299" s="76" t="str">
        <f>IF(ISERROR(VLOOKUP(A299,'[1]Z03 收入决算表(财决03表)'!$A$10:$K$500,10,FALSE)),"",VLOOKUP(A299,'[1]Z03 收入决算表(财决03表)'!$A$10:$K$500,10,FALSE))</f>
        <v/>
      </c>
      <c r="J299" s="76" t="str">
        <f>IF(ISERROR(VLOOKUP(A299,'[1]Z03 收入决算表(财决03表)'!$A$10:$K$500,11,FALSE)),"",VLOOKUP(A299,'[1]Z03 收入决算表(财决03表)'!$A$10:$K$500,11,FALSE))</f>
        <v/>
      </c>
      <c r="K299" s="71">
        <f>'[1]Z03 收入决算表(财决03表)'!A298</f>
        <v>0</v>
      </c>
      <c r="L299" s="74">
        <f>'[1]Z03 收入决算表(财决03表)'!$E298</f>
        <v>0</v>
      </c>
      <c r="M299" s="75" t="str">
        <f t="shared" si="9"/>
        <v/>
      </c>
    </row>
    <row r="300" spans="1:13" ht="22.5" customHeight="1">
      <c r="A300" s="205" t="str">
        <f t="shared" si="8"/>
        <v/>
      </c>
      <c r="B300" s="205"/>
      <c r="C300" s="192" t="str">
        <f>IF(ISERROR(VLOOKUP(A300,'[1]Z03 收入决算表(财决03表)'!$A$10:$K$500,4,FALSE)),"",VLOOKUP(A300,'[1]Z03 收入决算表(财决03表)'!$A$10:$K$500,4,FALSE))</f>
        <v/>
      </c>
      <c r="D300" s="76" t="str">
        <f>IF(ISERROR(VLOOKUP(A300,'[1]Z03 收入决算表(财决03表)'!$A$10:$K$500,5,FALSE)),"",VLOOKUP(A300,'[1]Z03 收入决算表(财决03表)'!$A$10:$K$500,5,FALSE))</f>
        <v/>
      </c>
      <c r="E300" s="76" t="str">
        <f>IF(ISERROR(VLOOKUP(A300,'[1]Z03 收入决算表(财决03表)'!$A$10:$K$500,6,FALSE)),"",VLOOKUP(A300,'[1]Z03 收入决算表(财决03表)'!$A$10:$K$500,6,FALSE))</f>
        <v/>
      </c>
      <c r="F300" s="76" t="str">
        <f>IF(ISERROR(VLOOKUP(A300,'[1]Z03 收入决算表(财决03表)'!$A$10:$K$500,7,FALSE)),"",VLOOKUP(A300,'[1]Z03 收入决算表(财决03表)'!$A$10:$K$500,7,FALSE))</f>
        <v/>
      </c>
      <c r="G300" s="76" t="str">
        <f>IF(ISERROR(VLOOKUP(A300,'[1]Z03 收入决算表(财决03表)'!$A$10:$K$500,8,FALSE)),"",VLOOKUP(A300,'[1]Z03 收入决算表(财决03表)'!$A$10:$K$500,8,FALSE))</f>
        <v/>
      </c>
      <c r="H300" s="76" t="str">
        <f>IF(ISERROR(VLOOKUP(A300,'[1]Z03 收入决算表(财决03表)'!$A$10:$K$500,9,FALSE)),"",VLOOKUP(A300,'[1]Z03 收入决算表(财决03表)'!$A$10:$K$500,9,FALSE))</f>
        <v/>
      </c>
      <c r="I300" s="76" t="str">
        <f>IF(ISERROR(VLOOKUP(A300,'[1]Z03 收入决算表(财决03表)'!$A$10:$K$500,10,FALSE)),"",VLOOKUP(A300,'[1]Z03 收入决算表(财决03表)'!$A$10:$K$500,10,FALSE))</f>
        <v/>
      </c>
      <c r="J300" s="76" t="str">
        <f>IF(ISERROR(VLOOKUP(A300,'[1]Z03 收入决算表(财决03表)'!$A$10:$K$500,11,FALSE)),"",VLOOKUP(A300,'[1]Z03 收入决算表(财决03表)'!$A$10:$K$500,11,FALSE))</f>
        <v/>
      </c>
      <c r="K300" s="71">
        <f>'[1]Z03 收入决算表(财决03表)'!A299</f>
        <v>0</v>
      </c>
      <c r="L300" s="74">
        <f>'[1]Z03 收入决算表(财决03表)'!$E299</f>
        <v>0</v>
      </c>
      <c r="M300" s="75" t="str">
        <f t="shared" si="9"/>
        <v/>
      </c>
    </row>
    <row r="301" spans="1:13">
      <c r="K301" s="71">
        <f>'[1]Z03 收入决算表(财决03表)'!A300</f>
        <v>0</v>
      </c>
      <c r="L301" s="74">
        <f>'[1]Z03 收入决算表(财决03表)'!$E300</f>
        <v>0</v>
      </c>
      <c r="M301" s="75" t="str">
        <f t="shared" si="9"/>
        <v/>
      </c>
    </row>
    <row r="302" spans="1:13">
      <c r="K302" s="71">
        <f>'[1]Z03 收入决算表(财决03表)'!A301</f>
        <v>0</v>
      </c>
      <c r="L302" s="74">
        <f>'[1]Z03 收入决算表(财决03表)'!$E301</f>
        <v>0</v>
      </c>
      <c r="M302" s="75" t="str">
        <f t="shared" si="9"/>
        <v/>
      </c>
    </row>
  </sheetData>
  <mergeCells count="303">
    <mergeCell ref="A300:B300"/>
    <mergeCell ref="A296:B296"/>
    <mergeCell ref="A297:B297"/>
    <mergeCell ref="A298:B298"/>
    <mergeCell ref="A299:B299"/>
    <mergeCell ref="A290:B290"/>
    <mergeCell ref="A291:B291"/>
    <mergeCell ref="A292:B292"/>
    <mergeCell ref="A293:B293"/>
    <mergeCell ref="A294:B294"/>
    <mergeCell ref="A295:B295"/>
    <mergeCell ref="A284:B284"/>
    <mergeCell ref="A285:B285"/>
    <mergeCell ref="A286:B286"/>
    <mergeCell ref="A287:B287"/>
    <mergeCell ref="A288:B288"/>
    <mergeCell ref="A289:B289"/>
    <mergeCell ref="A278:B278"/>
    <mergeCell ref="A279:B279"/>
    <mergeCell ref="A280:B280"/>
    <mergeCell ref="A281:B281"/>
    <mergeCell ref="A282:B282"/>
    <mergeCell ref="A283:B283"/>
    <mergeCell ref="A272:B272"/>
    <mergeCell ref="A273:B273"/>
    <mergeCell ref="A274:B274"/>
    <mergeCell ref="A275:B275"/>
    <mergeCell ref="A276:B276"/>
    <mergeCell ref="A277:B277"/>
    <mergeCell ref="A266:B266"/>
    <mergeCell ref="A267:B267"/>
    <mergeCell ref="A268:B268"/>
    <mergeCell ref="A269:B269"/>
    <mergeCell ref="A270:B270"/>
    <mergeCell ref="A271:B271"/>
    <mergeCell ref="A260:B260"/>
    <mergeCell ref="A261:B261"/>
    <mergeCell ref="A262:B262"/>
    <mergeCell ref="A263:B263"/>
    <mergeCell ref="A264:B264"/>
    <mergeCell ref="A265:B265"/>
    <mergeCell ref="A254:B254"/>
    <mergeCell ref="A255:B255"/>
    <mergeCell ref="A256:B256"/>
    <mergeCell ref="A257:B257"/>
    <mergeCell ref="A258:B258"/>
    <mergeCell ref="A259:B259"/>
    <mergeCell ref="A248:B248"/>
    <mergeCell ref="A249:B249"/>
    <mergeCell ref="A250:B250"/>
    <mergeCell ref="A251:B251"/>
    <mergeCell ref="A252:B252"/>
    <mergeCell ref="A253:B253"/>
    <mergeCell ref="A242:B242"/>
    <mergeCell ref="A243:B243"/>
    <mergeCell ref="A244:B244"/>
    <mergeCell ref="A245:B245"/>
    <mergeCell ref="A246:B246"/>
    <mergeCell ref="A247:B247"/>
    <mergeCell ref="A236:B236"/>
    <mergeCell ref="A237:B237"/>
    <mergeCell ref="A238:B238"/>
    <mergeCell ref="A239:B239"/>
    <mergeCell ref="A240:B240"/>
    <mergeCell ref="A241:B241"/>
    <mergeCell ref="A230:B230"/>
    <mergeCell ref="A231:B231"/>
    <mergeCell ref="A232:B232"/>
    <mergeCell ref="A233:B233"/>
    <mergeCell ref="A234:B234"/>
    <mergeCell ref="A235:B235"/>
    <mergeCell ref="A224:B224"/>
    <mergeCell ref="A225:B225"/>
    <mergeCell ref="A226:B226"/>
    <mergeCell ref="A227:B227"/>
    <mergeCell ref="A228:B228"/>
    <mergeCell ref="A229:B229"/>
    <mergeCell ref="A218:B218"/>
    <mergeCell ref="A219:B219"/>
    <mergeCell ref="A220:B220"/>
    <mergeCell ref="A221:B221"/>
    <mergeCell ref="A222:B222"/>
    <mergeCell ref="A223:B223"/>
    <mergeCell ref="A212:B212"/>
    <mergeCell ref="A213:B213"/>
    <mergeCell ref="A214:B214"/>
    <mergeCell ref="A215:B215"/>
    <mergeCell ref="A216:B216"/>
    <mergeCell ref="A217:B217"/>
    <mergeCell ref="A206:B206"/>
    <mergeCell ref="A207:B207"/>
    <mergeCell ref="A208:B208"/>
    <mergeCell ref="A209:B209"/>
    <mergeCell ref="A210:B210"/>
    <mergeCell ref="A211:B211"/>
    <mergeCell ref="A200:B200"/>
    <mergeCell ref="A201:B201"/>
    <mergeCell ref="A202:B202"/>
    <mergeCell ref="A203:B203"/>
    <mergeCell ref="A204:B204"/>
    <mergeCell ref="A205:B205"/>
    <mergeCell ref="A194:B194"/>
    <mergeCell ref="A195:B195"/>
    <mergeCell ref="A196:B196"/>
    <mergeCell ref="A197:B197"/>
    <mergeCell ref="A198:B198"/>
    <mergeCell ref="A199:B199"/>
    <mergeCell ref="A188:B188"/>
    <mergeCell ref="A189:B189"/>
    <mergeCell ref="A190:B190"/>
    <mergeCell ref="A191:B191"/>
    <mergeCell ref="A192:B192"/>
    <mergeCell ref="A193:B193"/>
    <mergeCell ref="A182:B182"/>
    <mergeCell ref="A183:B183"/>
    <mergeCell ref="A184:B184"/>
    <mergeCell ref="A185:B185"/>
    <mergeCell ref="A186:B186"/>
    <mergeCell ref="A187:B187"/>
    <mergeCell ref="A176:B176"/>
    <mergeCell ref="A177:B177"/>
    <mergeCell ref="A178:B178"/>
    <mergeCell ref="A179:B179"/>
    <mergeCell ref="A180:B180"/>
    <mergeCell ref="A181:B181"/>
    <mergeCell ref="A170:B170"/>
    <mergeCell ref="A171:B171"/>
    <mergeCell ref="A172:B172"/>
    <mergeCell ref="A173:B173"/>
    <mergeCell ref="A174:B174"/>
    <mergeCell ref="A175:B175"/>
    <mergeCell ref="A164:B164"/>
    <mergeCell ref="A165:B165"/>
    <mergeCell ref="A166:B166"/>
    <mergeCell ref="A167:B167"/>
    <mergeCell ref="A168:B168"/>
    <mergeCell ref="A169:B169"/>
    <mergeCell ref="A158:B158"/>
    <mergeCell ref="A159:B159"/>
    <mergeCell ref="A160:B160"/>
    <mergeCell ref="A161:B161"/>
    <mergeCell ref="A162:B162"/>
    <mergeCell ref="A163:B163"/>
    <mergeCell ref="A152:B152"/>
    <mergeCell ref="A153:B153"/>
    <mergeCell ref="A154:B154"/>
    <mergeCell ref="A155:B155"/>
    <mergeCell ref="A156:B156"/>
    <mergeCell ref="A157:B157"/>
    <mergeCell ref="A146:B146"/>
    <mergeCell ref="A147:B147"/>
    <mergeCell ref="A148:B148"/>
    <mergeCell ref="A149:B149"/>
    <mergeCell ref="A150:B150"/>
    <mergeCell ref="A151:B151"/>
    <mergeCell ref="A140:B140"/>
    <mergeCell ref="A141:B141"/>
    <mergeCell ref="A142:B142"/>
    <mergeCell ref="A143:B143"/>
    <mergeCell ref="A144:B144"/>
    <mergeCell ref="A145:B145"/>
    <mergeCell ref="A134:B134"/>
    <mergeCell ref="A135:B135"/>
    <mergeCell ref="A136:B136"/>
    <mergeCell ref="A137:B137"/>
    <mergeCell ref="A138:B138"/>
    <mergeCell ref="A139:B139"/>
    <mergeCell ref="A128:B128"/>
    <mergeCell ref="A129:B129"/>
    <mergeCell ref="A130:B130"/>
    <mergeCell ref="A131:B131"/>
    <mergeCell ref="A132:B132"/>
    <mergeCell ref="A133:B133"/>
    <mergeCell ref="A122:B122"/>
    <mergeCell ref="A123:B123"/>
    <mergeCell ref="A124:B124"/>
    <mergeCell ref="A125:B125"/>
    <mergeCell ref="A126:B126"/>
    <mergeCell ref="A127:B127"/>
    <mergeCell ref="A116:B116"/>
    <mergeCell ref="A117:B117"/>
    <mergeCell ref="A118:B118"/>
    <mergeCell ref="A119:B119"/>
    <mergeCell ref="A120:B120"/>
    <mergeCell ref="A121:B121"/>
    <mergeCell ref="A110:B110"/>
    <mergeCell ref="A111:B111"/>
    <mergeCell ref="A112:B112"/>
    <mergeCell ref="A113:B113"/>
    <mergeCell ref="A114:B114"/>
    <mergeCell ref="A115:B115"/>
    <mergeCell ref="A104:B104"/>
    <mergeCell ref="A105:B105"/>
    <mergeCell ref="A106:B106"/>
    <mergeCell ref="A107:B107"/>
    <mergeCell ref="A108:B108"/>
    <mergeCell ref="A109:B109"/>
    <mergeCell ref="A102:B102"/>
    <mergeCell ref="A99:B99"/>
    <mergeCell ref="A100:B100"/>
    <mergeCell ref="A101:B101"/>
    <mergeCell ref="A72:B72"/>
    <mergeCell ref="A73:B73"/>
    <mergeCell ref="A74:B74"/>
    <mergeCell ref="A86:B86"/>
    <mergeCell ref="A79:B79"/>
    <mergeCell ref="A97:B97"/>
    <mergeCell ref="A98:B98"/>
    <mergeCell ref="A87:B87"/>
    <mergeCell ref="A88:B88"/>
    <mergeCell ref="A89:B89"/>
    <mergeCell ref="A90:B90"/>
    <mergeCell ref="A93:B93"/>
    <mergeCell ref="A94:B94"/>
    <mergeCell ref="A80:B80"/>
    <mergeCell ref="A81:B81"/>
    <mergeCell ref="A95:B95"/>
    <mergeCell ref="A96:B96"/>
    <mergeCell ref="A82:B82"/>
    <mergeCell ref="A83:B83"/>
    <mergeCell ref="A84:B84"/>
    <mergeCell ref="A85:B85"/>
    <mergeCell ref="A91:B91"/>
    <mergeCell ref="A92:B92"/>
    <mergeCell ref="A61:B61"/>
    <mergeCell ref="A78:B78"/>
    <mergeCell ref="A62:B62"/>
    <mergeCell ref="A69:B69"/>
    <mergeCell ref="A70:B70"/>
    <mergeCell ref="A64:B64"/>
    <mergeCell ref="A65:B65"/>
    <mergeCell ref="A71:B71"/>
    <mergeCell ref="A77:B77"/>
    <mergeCell ref="A63:B63"/>
    <mergeCell ref="A75:B75"/>
    <mergeCell ref="A76:B76"/>
    <mergeCell ref="A66:B66"/>
    <mergeCell ref="A67:B67"/>
    <mergeCell ref="A68:B68"/>
    <mergeCell ref="A46:B46"/>
    <mergeCell ref="A47:B47"/>
    <mergeCell ref="A48:B48"/>
    <mergeCell ref="A49:B49"/>
    <mergeCell ref="A58:B58"/>
    <mergeCell ref="A53:B53"/>
    <mergeCell ref="A39:B39"/>
    <mergeCell ref="A40:B40"/>
    <mergeCell ref="A41:B41"/>
    <mergeCell ref="A42:B42"/>
    <mergeCell ref="A43:B43"/>
    <mergeCell ref="A50:B50"/>
    <mergeCell ref="A44:B44"/>
    <mergeCell ref="A45:B45"/>
    <mergeCell ref="A51:B51"/>
    <mergeCell ref="A60:B60"/>
    <mergeCell ref="A54:B54"/>
    <mergeCell ref="A55:B55"/>
    <mergeCell ref="A56:B56"/>
    <mergeCell ref="A57:B57"/>
    <mergeCell ref="A59:B59"/>
    <mergeCell ref="A52:B52"/>
    <mergeCell ref="A33:B33"/>
    <mergeCell ref="A34:B34"/>
    <mergeCell ref="A35:B35"/>
    <mergeCell ref="A36:B36"/>
    <mergeCell ref="A37:B37"/>
    <mergeCell ref="A38:B38"/>
    <mergeCell ref="A31:B31"/>
    <mergeCell ref="A26:B26"/>
    <mergeCell ref="A27:B27"/>
    <mergeCell ref="A28:B28"/>
    <mergeCell ref="A29:B29"/>
    <mergeCell ref="A32:B32"/>
    <mergeCell ref="A25:B25"/>
    <mergeCell ref="A6:C6"/>
    <mergeCell ref="A24:B24"/>
    <mergeCell ref="E6:E8"/>
    <mergeCell ref="A9:C9"/>
    <mergeCell ref="A10:C10"/>
    <mergeCell ref="A12:B12"/>
    <mergeCell ref="A13:B13"/>
    <mergeCell ref="A14:B14"/>
    <mergeCell ref="A15:B15"/>
    <mergeCell ref="A1:J1"/>
    <mergeCell ref="J6:J8"/>
    <mergeCell ref="A23:B23"/>
    <mergeCell ref="G6:G8"/>
    <mergeCell ref="A16:B16"/>
    <mergeCell ref="A22:B22"/>
    <mergeCell ref="A17:B17"/>
    <mergeCell ref="A18:B18"/>
    <mergeCell ref="A19:B19"/>
    <mergeCell ref="A20:B20"/>
    <mergeCell ref="A103:B103"/>
    <mergeCell ref="A21:B21"/>
    <mergeCell ref="H6:H8"/>
    <mergeCell ref="I6:I8"/>
    <mergeCell ref="A7:B8"/>
    <mergeCell ref="C7:C8"/>
    <mergeCell ref="F6:F8"/>
    <mergeCell ref="D6:D8"/>
    <mergeCell ref="A11:B11"/>
    <mergeCell ref="A30:B30"/>
  </mergeCells>
  <phoneticPr fontId="2"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activeCell="I11" sqref="I11"/>
    </sheetView>
  </sheetViews>
  <sheetFormatPr defaultRowHeight="14.25"/>
  <cols>
    <col min="1" max="1" width="5.625" style="54" customWidth="1"/>
    <col min="2" max="2" width="4.75" style="54" customWidth="1"/>
    <col min="3" max="3" width="25.625" style="54" customWidth="1"/>
    <col min="4" max="4" width="14.375" style="54" customWidth="1"/>
    <col min="5" max="9" width="14.625" style="54" customWidth="1"/>
    <col min="10" max="10" width="11.75" style="53" customWidth="1"/>
    <col min="11" max="11" width="12.625" style="53" customWidth="1"/>
    <col min="12" max="13" width="9" style="53"/>
    <col min="14" max="16384" width="9" style="54"/>
  </cols>
  <sheetData>
    <row r="1" spans="1:13" s="50" customFormat="1" ht="21.75">
      <c r="A1" s="208" t="s">
        <v>333</v>
      </c>
      <c r="B1" s="208"/>
      <c r="C1" s="208"/>
      <c r="D1" s="208"/>
      <c r="E1" s="208"/>
      <c r="F1" s="208"/>
      <c r="G1" s="208"/>
      <c r="H1" s="208"/>
      <c r="I1" s="208"/>
      <c r="J1" s="53"/>
      <c r="K1" s="48"/>
      <c r="L1" s="48"/>
      <c r="M1" s="48" t="str">
        <f>"a1:"&amp;"I"&amp;MAX(L10:L500)</f>
        <v>a1:I25</v>
      </c>
    </row>
    <row r="2" spans="1:13">
      <c r="A2" s="51" t="str">
        <f>'01收入支出决算总表'!A3</f>
        <v>部门：益阳市归侨侨眷联合会</v>
      </c>
      <c r="B2" s="52"/>
      <c r="C2" s="52"/>
      <c r="D2" s="52"/>
      <c r="E2" s="52"/>
      <c r="F2" s="52"/>
      <c r="G2" s="52"/>
      <c r="H2" s="52"/>
      <c r="I2" s="78" t="s">
        <v>334</v>
      </c>
    </row>
    <row r="3" spans="1:13">
      <c r="A3" s="51"/>
      <c r="B3" s="52"/>
      <c r="C3" s="52"/>
      <c r="D3" s="52"/>
      <c r="E3" s="52"/>
      <c r="F3" s="55"/>
      <c r="G3" s="52"/>
      <c r="H3" s="52"/>
      <c r="I3" s="14" t="s">
        <v>49</v>
      </c>
      <c r="M3" s="89" t="s">
        <v>327</v>
      </c>
    </row>
    <row r="4" spans="1:13">
      <c r="A4" s="79" t="s">
        <v>205</v>
      </c>
      <c r="B4" s="57"/>
      <c r="C4" s="57"/>
      <c r="D4" s="57"/>
      <c r="E4" s="63" t="s">
        <v>206</v>
      </c>
      <c r="F4" s="58"/>
      <c r="G4" s="57"/>
      <c r="H4" s="63" t="s">
        <v>207</v>
      </c>
      <c r="I4" s="59"/>
    </row>
    <row r="5" spans="1:13">
      <c r="A5" s="62" t="s">
        <v>203</v>
      </c>
      <c r="B5" s="57"/>
      <c r="C5" s="57"/>
      <c r="D5" s="57"/>
      <c r="E5" s="63" t="s">
        <v>208</v>
      </c>
      <c r="F5" s="58"/>
      <c r="G5" s="57"/>
      <c r="H5" s="57"/>
      <c r="I5" s="59"/>
    </row>
    <row r="6" spans="1:13" s="66" customFormat="1" ht="22.5" customHeight="1">
      <c r="A6" s="206" t="s">
        <v>31</v>
      </c>
      <c r="B6" s="206"/>
      <c r="C6" s="206"/>
      <c r="D6" s="206" t="s">
        <v>27</v>
      </c>
      <c r="E6" s="206" t="s">
        <v>38</v>
      </c>
      <c r="F6" s="211" t="s">
        <v>39</v>
      </c>
      <c r="G6" s="211" t="s">
        <v>40</v>
      </c>
      <c r="H6" s="212" t="s">
        <v>41</v>
      </c>
      <c r="I6" s="211" t="s">
        <v>42</v>
      </c>
      <c r="J6" s="80"/>
      <c r="K6" s="65"/>
      <c r="L6" s="67"/>
      <c r="M6" s="53"/>
    </row>
    <row r="7" spans="1:13" s="66" customFormat="1" ht="22.5" customHeight="1">
      <c r="A7" s="207" t="s">
        <v>64</v>
      </c>
      <c r="B7" s="206"/>
      <c r="C7" s="206" t="s">
        <v>36</v>
      </c>
      <c r="D7" s="206"/>
      <c r="E7" s="206"/>
      <c r="F7" s="211"/>
      <c r="G7" s="211"/>
      <c r="H7" s="211"/>
      <c r="I7" s="211"/>
      <c r="J7" s="80"/>
      <c r="K7" s="65"/>
      <c r="L7" s="67"/>
      <c r="M7" s="53"/>
    </row>
    <row r="8" spans="1:13" s="66" customFormat="1" ht="22.5" customHeight="1">
      <c r="A8" s="206"/>
      <c r="B8" s="206"/>
      <c r="C8" s="206"/>
      <c r="D8" s="206"/>
      <c r="E8" s="206"/>
      <c r="F8" s="211"/>
      <c r="G8" s="211"/>
      <c r="H8" s="211"/>
      <c r="I8" s="211"/>
      <c r="J8" s="80"/>
      <c r="K8" s="65"/>
      <c r="L8" s="75"/>
      <c r="M8" s="53"/>
    </row>
    <row r="9" spans="1:13" s="86" customFormat="1" ht="22.5" customHeight="1">
      <c r="A9" s="213" t="s">
        <v>37</v>
      </c>
      <c r="B9" s="213"/>
      <c r="C9" s="213"/>
      <c r="D9" s="81" t="s">
        <v>3</v>
      </c>
      <c r="E9" s="81" t="s">
        <v>4</v>
      </c>
      <c r="F9" s="81" t="s">
        <v>5</v>
      </c>
      <c r="G9" s="82" t="s">
        <v>43</v>
      </c>
      <c r="H9" s="82" t="s">
        <v>44</v>
      </c>
      <c r="I9" s="82" t="s">
        <v>45</v>
      </c>
      <c r="J9" s="83"/>
      <c r="K9" s="84"/>
      <c r="L9" s="85"/>
      <c r="M9" s="53"/>
    </row>
    <row r="10" spans="1:13" ht="22.5" customHeight="1">
      <c r="A10" s="210" t="s">
        <v>30</v>
      </c>
      <c r="B10" s="210"/>
      <c r="C10" s="210"/>
      <c r="D10" s="87">
        <f>'[1]Z04 支出决算表(财决04表)'!E9</f>
        <v>95.05</v>
      </c>
      <c r="E10" s="87">
        <f>'[1]Z04 支出决算表(财决04表)'!F9</f>
        <v>83.77</v>
      </c>
      <c r="F10" s="87">
        <f>'[1]Z04 支出决算表(财决04表)'!G9</f>
        <v>11.28</v>
      </c>
      <c r="G10" s="87">
        <f>'[1]Z04 支出决算表(财决04表)'!H9</f>
        <v>0</v>
      </c>
      <c r="H10" s="87">
        <f>'[1]Z04 支出决算表(财决04表)'!I9</f>
        <v>0</v>
      </c>
      <c r="I10" s="87">
        <f>'[1]Z04 支出决算表(财决04表)'!J9</f>
        <v>0</v>
      </c>
      <c r="J10" s="88"/>
      <c r="L10" s="53">
        <f>ROW()</f>
        <v>10</v>
      </c>
    </row>
    <row r="11" spans="1:13" ht="22.7" customHeight="1">
      <c r="A11" s="193" t="str">
        <f>IF(J11&gt;0,J11,"")</f>
        <v>201</v>
      </c>
      <c r="B11" s="194"/>
      <c r="C11" s="192" t="str">
        <f>IF(ISERROR(VLOOKUP(A11,'[1]Z04 支出决算表(财决04表)'!$A$10:$J$500,4,FALSE)),"",VLOOKUP(A11,'[1]Z04 支出决算表(财决04表)'!$A$10:$J$500,4,FALSE))</f>
        <v>一般公共服务支出</v>
      </c>
      <c r="D11" s="76">
        <f>IF(ISERROR(VLOOKUP(A11,'[1]Z04 支出决算表(财决04表)'!$A$10:$J$500,5,FALSE)),"",VLOOKUP(A11,'[1]Z04 支出决算表(财决04表)'!$A$10:$J$500,5,FALSE))</f>
        <v>86.77</v>
      </c>
      <c r="E11" s="76">
        <f>IF(ISERROR(VLOOKUP(A11,'[1]Z04 支出决算表(财决04表)'!$A$10:$J$500,6,FALSE)),"",VLOOKUP(A11,'[1]Z04 支出决算表(财决04表)'!$A$10:$J$500,6,FALSE))</f>
        <v>75.489999999999995</v>
      </c>
      <c r="F11" s="76">
        <f>IF(ISERROR(VLOOKUP(A11,'[1]Z04 支出决算表(财决04表)'!$A$10:$J$500,7,FALSE)),"",VLOOKUP(A11,'[1]Z04 支出决算表(财决04表)'!$A$10:$J$500,7,FALSE))</f>
        <v>11.28</v>
      </c>
      <c r="G11" s="76">
        <f>IF(ISERROR(VLOOKUP(A11,'[1]Z04 支出决算表(财决04表)'!$A$10:$J$500,8,FALSE)),"",VLOOKUP(A11,'[1]Z04 支出决算表(财决04表)'!$A$10:$J$500,8,FALSE))</f>
        <v>0</v>
      </c>
      <c r="H11" s="76">
        <f>IF(ISERROR(VLOOKUP(A11,'[1]Z04 支出决算表(财决04表)'!$A$10:$J$500,9,FALSE)),"",VLOOKUP(A11,'[1]Z04 支出决算表(财决04表)'!$A$10:$J$500,9,FALSE))</f>
        <v>0</v>
      </c>
      <c r="I11" s="76">
        <f>IF(ISERROR(VLOOKUP(A11,'[1]Z04 支出决算表(财决04表)'!$A$10:$J$500,10,FALSE)),"",VLOOKUP(A11,'[1]Z04 支出决算表(财决04表)'!$A$10:$J$500,10,FALSE))</f>
        <v>0</v>
      </c>
      <c r="J11" s="88" t="str">
        <f>'[1]Z04 支出决算表(财决04表)'!$A10</f>
        <v>201</v>
      </c>
      <c r="K11" s="74">
        <f>'[1]Z04 支出决算表(财决04表)'!$E10</f>
        <v>86.77</v>
      </c>
      <c r="L11" s="53">
        <f>IF(C11&lt;&gt;"",ROW(),"")</f>
        <v>11</v>
      </c>
    </row>
    <row r="12" spans="1:13" ht="22.7" customHeight="1">
      <c r="A12" s="193" t="str">
        <f t="shared" ref="A12:A75" si="0">IF(J12&gt;0,J12,"")</f>
        <v>20125</v>
      </c>
      <c r="B12" s="194"/>
      <c r="C12" s="192" t="str">
        <f>IF(ISERROR(VLOOKUP(A12,'[1]Z04 支出决算表(财决04表)'!$A$10:$J$500,4,FALSE)),"",VLOOKUP(A12,'[1]Z04 支出决算表(财决04表)'!$A$10:$J$500,4,FALSE))</f>
        <v>港澳台侨事务</v>
      </c>
      <c r="D12" s="76">
        <f>IF(ISERROR(VLOOKUP(A12,'[1]Z04 支出决算表(财决04表)'!$A$10:$J$500,5,FALSE)),"",VLOOKUP(A12,'[1]Z04 支出决算表(财决04表)'!$A$10:$J$500,5,FALSE))</f>
        <v>86.77</v>
      </c>
      <c r="E12" s="76">
        <f>IF(ISERROR(VLOOKUP(A12,'[1]Z04 支出决算表(财决04表)'!$A$10:$J$500,6,FALSE)),"",VLOOKUP(A12,'[1]Z04 支出决算表(财决04表)'!$A$10:$J$500,6,FALSE))</f>
        <v>75.489999999999995</v>
      </c>
      <c r="F12" s="76">
        <f>IF(ISERROR(VLOOKUP(A12,'[1]Z04 支出决算表(财决04表)'!$A$10:$J$500,7,FALSE)),"",VLOOKUP(A12,'[1]Z04 支出决算表(财决04表)'!$A$10:$J$500,7,FALSE))</f>
        <v>11.28</v>
      </c>
      <c r="G12" s="76">
        <f>IF(ISERROR(VLOOKUP(A12,'[1]Z04 支出决算表(财决04表)'!$A$10:$J$500,8,FALSE)),"",VLOOKUP(A12,'[1]Z04 支出决算表(财决04表)'!$A$10:$J$500,8,FALSE))</f>
        <v>0</v>
      </c>
      <c r="H12" s="76">
        <f>IF(ISERROR(VLOOKUP(A12,'[1]Z04 支出决算表(财决04表)'!$A$10:$J$500,9,FALSE)),"",VLOOKUP(A12,'[1]Z04 支出决算表(财决04表)'!$A$10:$J$500,9,FALSE))</f>
        <v>0</v>
      </c>
      <c r="I12" s="76">
        <f>IF(ISERROR(VLOOKUP(A12,'[1]Z04 支出决算表(财决04表)'!$A$10:$J$500,10,FALSE)),"",VLOOKUP(A12,'[1]Z04 支出决算表(财决04表)'!$A$10:$J$500,10,FALSE))</f>
        <v>0</v>
      </c>
      <c r="J12" s="88" t="str">
        <f>'[1]Z04 支出决算表(财决04表)'!$A11</f>
        <v>20125</v>
      </c>
      <c r="K12" s="74">
        <f>'[1]Z04 支出决算表(财决04表)'!$E11</f>
        <v>86.77</v>
      </c>
      <c r="L12" s="53">
        <f t="shared" ref="L12:L75" si="1">IF(C12&lt;&gt;"",ROW(),"")</f>
        <v>12</v>
      </c>
    </row>
    <row r="13" spans="1:13" ht="22.7" customHeight="1">
      <c r="A13" s="193" t="str">
        <f t="shared" si="0"/>
        <v>2012501</v>
      </c>
      <c r="B13" s="194"/>
      <c r="C13" s="192" t="str">
        <f>IF(ISERROR(VLOOKUP(A13,'[1]Z04 支出决算表(财决04表)'!$A$10:$J$500,4,FALSE)),"",VLOOKUP(A13,'[1]Z04 支出决算表(财决04表)'!$A$10:$J$500,4,FALSE))</f>
        <v xml:space="preserve">  行政运行</v>
      </c>
      <c r="D13" s="76">
        <f>IF(ISERROR(VLOOKUP(A13,'[1]Z04 支出决算表(财决04表)'!$A$10:$J$500,5,FALSE)),"",VLOOKUP(A13,'[1]Z04 支出决算表(财决04表)'!$A$10:$J$500,5,FALSE))</f>
        <v>75.260000000000005</v>
      </c>
      <c r="E13" s="76">
        <f>IF(ISERROR(VLOOKUP(A13,'[1]Z04 支出决算表(财决04表)'!$A$10:$J$500,6,FALSE)),"",VLOOKUP(A13,'[1]Z04 支出决算表(财决04表)'!$A$10:$J$500,6,FALSE))</f>
        <v>75.260000000000005</v>
      </c>
      <c r="F13" s="76">
        <f>IF(ISERROR(VLOOKUP(A13,'[1]Z04 支出决算表(财决04表)'!$A$10:$J$500,7,FALSE)),"",VLOOKUP(A13,'[1]Z04 支出决算表(财决04表)'!$A$10:$J$500,7,FALSE))</f>
        <v>0</v>
      </c>
      <c r="G13" s="76">
        <f>IF(ISERROR(VLOOKUP(A13,'[1]Z04 支出决算表(财决04表)'!$A$10:$J$500,8,FALSE)),"",VLOOKUP(A13,'[1]Z04 支出决算表(财决04表)'!$A$10:$J$500,8,FALSE))</f>
        <v>0</v>
      </c>
      <c r="H13" s="76">
        <f>IF(ISERROR(VLOOKUP(A13,'[1]Z04 支出决算表(财决04表)'!$A$10:$J$500,9,FALSE)),"",VLOOKUP(A13,'[1]Z04 支出决算表(财决04表)'!$A$10:$J$500,9,FALSE))</f>
        <v>0</v>
      </c>
      <c r="I13" s="76">
        <f>IF(ISERROR(VLOOKUP(A13,'[1]Z04 支出决算表(财决04表)'!$A$10:$J$500,10,FALSE)),"",VLOOKUP(A13,'[1]Z04 支出决算表(财决04表)'!$A$10:$J$500,10,FALSE))</f>
        <v>0</v>
      </c>
      <c r="J13" s="88" t="str">
        <f>'[1]Z04 支出决算表(财决04表)'!$A12</f>
        <v>2012501</v>
      </c>
      <c r="K13" s="74">
        <f>'[1]Z04 支出决算表(财决04表)'!$E12</f>
        <v>75.260000000000005</v>
      </c>
      <c r="L13" s="53">
        <f t="shared" si="1"/>
        <v>13</v>
      </c>
    </row>
    <row r="14" spans="1:13" ht="22.7" customHeight="1">
      <c r="A14" s="193" t="str">
        <f t="shared" si="0"/>
        <v>2012502</v>
      </c>
      <c r="B14" s="194"/>
      <c r="C14" s="192" t="str">
        <f>IF(ISERROR(VLOOKUP(A14,'[1]Z04 支出决算表(财决04表)'!$A$10:$J$500,4,FALSE)),"",VLOOKUP(A14,'[1]Z04 支出决算表(财决04表)'!$A$10:$J$500,4,FALSE))</f>
        <v xml:space="preserve">  一般行政管理事务</v>
      </c>
      <c r="D14" s="76">
        <f>IF(ISERROR(VLOOKUP(A14,'[1]Z04 支出决算表(财决04表)'!$A$10:$J$500,5,FALSE)),"",VLOOKUP(A14,'[1]Z04 支出决算表(财决04表)'!$A$10:$J$500,5,FALSE))</f>
        <v>1.2</v>
      </c>
      <c r="E14" s="76">
        <f>IF(ISERROR(VLOOKUP(A14,'[1]Z04 支出决算表(财决04表)'!$A$10:$J$500,6,FALSE)),"",VLOOKUP(A14,'[1]Z04 支出决算表(财决04表)'!$A$10:$J$500,6,FALSE))</f>
        <v>0</v>
      </c>
      <c r="F14" s="76">
        <f>IF(ISERROR(VLOOKUP(A14,'[1]Z04 支出决算表(财决04表)'!$A$10:$J$500,7,FALSE)),"",VLOOKUP(A14,'[1]Z04 支出决算表(财决04表)'!$A$10:$J$500,7,FALSE))</f>
        <v>1.2</v>
      </c>
      <c r="G14" s="76">
        <f>IF(ISERROR(VLOOKUP(A14,'[1]Z04 支出决算表(财决04表)'!$A$10:$J$500,8,FALSE)),"",VLOOKUP(A14,'[1]Z04 支出决算表(财决04表)'!$A$10:$J$500,8,FALSE))</f>
        <v>0</v>
      </c>
      <c r="H14" s="76">
        <f>IF(ISERROR(VLOOKUP(A14,'[1]Z04 支出决算表(财决04表)'!$A$10:$J$500,9,FALSE)),"",VLOOKUP(A14,'[1]Z04 支出决算表(财决04表)'!$A$10:$J$500,9,FALSE))</f>
        <v>0</v>
      </c>
      <c r="I14" s="76">
        <f>IF(ISERROR(VLOOKUP(A14,'[1]Z04 支出决算表(财决04表)'!$A$10:$J$500,10,FALSE)),"",VLOOKUP(A14,'[1]Z04 支出决算表(财决04表)'!$A$10:$J$500,10,FALSE))</f>
        <v>0</v>
      </c>
      <c r="J14" s="88" t="str">
        <f>'[1]Z04 支出决算表(财决04表)'!$A13</f>
        <v>2012502</v>
      </c>
      <c r="K14" s="74">
        <f>'[1]Z04 支出决算表(财决04表)'!$E13</f>
        <v>1.2</v>
      </c>
      <c r="L14" s="53">
        <f t="shared" si="1"/>
        <v>14</v>
      </c>
    </row>
    <row r="15" spans="1:13" ht="22.7" customHeight="1">
      <c r="A15" s="193" t="str">
        <f t="shared" si="0"/>
        <v>2012506</v>
      </c>
      <c r="B15" s="194"/>
      <c r="C15" s="192" t="str">
        <f>IF(ISERROR(VLOOKUP(A15,'[1]Z04 支出决算表(财决04表)'!$A$10:$J$500,4,FALSE)),"",VLOOKUP(A15,'[1]Z04 支出决算表(财决04表)'!$A$10:$J$500,4,FALSE))</f>
        <v xml:space="preserve">  华侨事务</v>
      </c>
      <c r="D15" s="76">
        <f>IF(ISERROR(VLOOKUP(A15,'[1]Z04 支出决算表(财决04表)'!$A$10:$J$500,5,FALSE)),"",VLOOKUP(A15,'[1]Z04 支出决算表(财决04表)'!$A$10:$J$500,5,FALSE))</f>
        <v>1</v>
      </c>
      <c r="E15" s="76">
        <f>IF(ISERROR(VLOOKUP(A15,'[1]Z04 支出决算表(财决04表)'!$A$10:$J$500,6,FALSE)),"",VLOOKUP(A15,'[1]Z04 支出决算表(财决04表)'!$A$10:$J$500,6,FALSE))</f>
        <v>0.23</v>
      </c>
      <c r="F15" s="76">
        <f>IF(ISERROR(VLOOKUP(A15,'[1]Z04 支出决算表(财决04表)'!$A$10:$J$500,7,FALSE)),"",VLOOKUP(A15,'[1]Z04 支出决算表(财决04表)'!$A$10:$J$500,7,FALSE))</f>
        <v>0.77</v>
      </c>
      <c r="G15" s="76">
        <f>IF(ISERROR(VLOOKUP(A15,'[1]Z04 支出决算表(财决04表)'!$A$10:$J$500,8,FALSE)),"",VLOOKUP(A15,'[1]Z04 支出决算表(财决04表)'!$A$10:$J$500,8,FALSE))</f>
        <v>0</v>
      </c>
      <c r="H15" s="76">
        <f>IF(ISERROR(VLOOKUP(A15,'[1]Z04 支出决算表(财决04表)'!$A$10:$J$500,9,FALSE)),"",VLOOKUP(A15,'[1]Z04 支出决算表(财决04表)'!$A$10:$J$500,9,FALSE))</f>
        <v>0</v>
      </c>
      <c r="I15" s="76">
        <f>IF(ISERROR(VLOOKUP(A15,'[1]Z04 支出决算表(财决04表)'!$A$10:$J$500,10,FALSE)),"",VLOOKUP(A15,'[1]Z04 支出决算表(财决04表)'!$A$10:$J$500,10,FALSE))</f>
        <v>0</v>
      </c>
      <c r="J15" s="88" t="str">
        <f>'[1]Z04 支出决算表(财决04表)'!$A14</f>
        <v>2012506</v>
      </c>
      <c r="K15" s="74">
        <f>'[1]Z04 支出决算表(财决04表)'!$E14</f>
        <v>1</v>
      </c>
      <c r="L15" s="53">
        <f t="shared" si="1"/>
        <v>15</v>
      </c>
    </row>
    <row r="16" spans="1:13" ht="22.7" customHeight="1">
      <c r="A16" s="193" t="str">
        <f t="shared" si="0"/>
        <v>2012599</v>
      </c>
      <c r="B16" s="194"/>
      <c r="C16" s="192" t="str">
        <f>IF(ISERROR(VLOOKUP(A16,'[1]Z04 支出决算表(财决04表)'!$A$10:$J$500,4,FALSE)),"",VLOOKUP(A16,'[1]Z04 支出决算表(财决04表)'!$A$10:$J$500,4,FALSE))</f>
        <v xml:space="preserve">  其他港澳台侨事务支出</v>
      </c>
      <c r="D16" s="76">
        <f>IF(ISERROR(VLOOKUP(A16,'[1]Z04 支出决算表(财决04表)'!$A$10:$J$500,5,FALSE)),"",VLOOKUP(A16,'[1]Z04 支出决算表(财决04表)'!$A$10:$J$500,5,FALSE))</f>
        <v>9.31</v>
      </c>
      <c r="E16" s="76">
        <f>IF(ISERROR(VLOOKUP(A16,'[1]Z04 支出决算表(财决04表)'!$A$10:$J$500,6,FALSE)),"",VLOOKUP(A16,'[1]Z04 支出决算表(财决04表)'!$A$10:$J$500,6,FALSE))</f>
        <v>0</v>
      </c>
      <c r="F16" s="76">
        <f>IF(ISERROR(VLOOKUP(A16,'[1]Z04 支出决算表(财决04表)'!$A$10:$J$500,7,FALSE)),"",VLOOKUP(A16,'[1]Z04 支出决算表(财决04表)'!$A$10:$J$500,7,FALSE))</f>
        <v>9.31</v>
      </c>
      <c r="G16" s="76">
        <f>IF(ISERROR(VLOOKUP(A16,'[1]Z04 支出决算表(财决04表)'!$A$10:$J$500,8,FALSE)),"",VLOOKUP(A16,'[1]Z04 支出决算表(财决04表)'!$A$10:$J$500,8,FALSE))</f>
        <v>0</v>
      </c>
      <c r="H16" s="76">
        <f>IF(ISERROR(VLOOKUP(A16,'[1]Z04 支出决算表(财决04表)'!$A$10:$J$500,9,FALSE)),"",VLOOKUP(A16,'[1]Z04 支出决算表(财决04表)'!$A$10:$J$500,9,FALSE))</f>
        <v>0</v>
      </c>
      <c r="I16" s="76">
        <f>IF(ISERROR(VLOOKUP(A16,'[1]Z04 支出决算表(财决04表)'!$A$10:$J$500,10,FALSE)),"",VLOOKUP(A16,'[1]Z04 支出决算表(财决04表)'!$A$10:$J$500,10,FALSE))</f>
        <v>0</v>
      </c>
      <c r="J16" s="88" t="str">
        <f>'[1]Z04 支出决算表(财决04表)'!$A15</f>
        <v>2012599</v>
      </c>
      <c r="K16" s="74">
        <f>'[1]Z04 支出决算表(财决04表)'!$E15</f>
        <v>9.31</v>
      </c>
      <c r="L16" s="53">
        <f t="shared" si="1"/>
        <v>16</v>
      </c>
    </row>
    <row r="17" spans="1:12" ht="22.7" customHeight="1">
      <c r="A17" s="193" t="str">
        <f t="shared" si="0"/>
        <v>208</v>
      </c>
      <c r="B17" s="194"/>
      <c r="C17" s="192" t="str">
        <f>IF(ISERROR(VLOOKUP(A17,'[1]Z04 支出决算表(财决04表)'!$A$10:$J$500,4,FALSE)),"",VLOOKUP(A17,'[1]Z04 支出决算表(财决04表)'!$A$10:$J$500,4,FALSE))</f>
        <v>社会保障和就业支出</v>
      </c>
      <c r="D17" s="76">
        <f>IF(ISERROR(VLOOKUP(A17,'[1]Z04 支出决算表(财决04表)'!$A$10:$J$500,5,FALSE)),"",VLOOKUP(A17,'[1]Z04 支出决算表(财决04表)'!$A$10:$J$500,5,FALSE))</f>
        <v>0.3</v>
      </c>
      <c r="E17" s="76">
        <f>IF(ISERROR(VLOOKUP(A17,'[1]Z04 支出决算表(财决04表)'!$A$10:$J$500,6,FALSE)),"",VLOOKUP(A17,'[1]Z04 支出决算表(财决04表)'!$A$10:$J$500,6,FALSE))</f>
        <v>0.3</v>
      </c>
      <c r="F17" s="76">
        <f>IF(ISERROR(VLOOKUP(A17,'[1]Z04 支出决算表(财决04表)'!$A$10:$J$500,7,FALSE)),"",VLOOKUP(A17,'[1]Z04 支出决算表(财决04表)'!$A$10:$J$500,7,FALSE))</f>
        <v>0</v>
      </c>
      <c r="G17" s="76">
        <f>IF(ISERROR(VLOOKUP(A17,'[1]Z04 支出决算表(财决04表)'!$A$10:$J$500,8,FALSE)),"",VLOOKUP(A17,'[1]Z04 支出决算表(财决04表)'!$A$10:$J$500,8,FALSE))</f>
        <v>0</v>
      </c>
      <c r="H17" s="76">
        <f>IF(ISERROR(VLOOKUP(A17,'[1]Z04 支出决算表(财决04表)'!$A$10:$J$500,9,FALSE)),"",VLOOKUP(A17,'[1]Z04 支出决算表(财决04表)'!$A$10:$J$500,9,FALSE))</f>
        <v>0</v>
      </c>
      <c r="I17" s="76">
        <f>IF(ISERROR(VLOOKUP(A17,'[1]Z04 支出决算表(财决04表)'!$A$10:$J$500,10,FALSE)),"",VLOOKUP(A17,'[1]Z04 支出决算表(财决04表)'!$A$10:$J$500,10,FALSE))</f>
        <v>0</v>
      </c>
      <c r="J17" s="88" t="str">
        <f>'[1]Z04 支出决算表(财决04表)'!$A16</f>
        <v>208</v>
      </c>
      <c r="K17" s="74">
        <f>'[1]Z04 支出决算表(财决04表)'!$E16</f>
        <v>0.3</v>
      </c>
      <c r="L17" s="53">
        <f t="shared" si="1"/>
        <v>17</v>
      </c>
    </row>
    <row r="18" spans="1:12" ht="22.7" customHeight="1">
      <c r="A18" s="193" t="str">
        <f t="shared" si="0"/>
        <v>20805</v>
      </c>
      <c r="B18" s="194"/>
      <c r="C18" s="192" t="str">
        <f>IF(ISERROR(VLOOKUP(A18,'[1]Z04 支出决算表(财决04表)'!$A$10:$J$500,4,FALSE)),"",VLOOKUP(A18,'[1]Z04 支出决算表(财决04表)'!$A$10:$J$500,4,FALSE))</f>
        <v>行政事业单位离退休</v>
      </c>
      <c r="D18" s="76">
        <f>IF(ISERROR(VLOOKUP(A18,'[1]Z04 支出决算表(财决04表)'!$A$10:$J$500,5,FALSE)),"",VLOOKUP(A18,'[1]Z04 支出决算表(财决04表)'!$A$10:$J$500,5,FALSE))</f>
        <v>0.3</v>
      </c>
      <c r="E18" s="76">
        <f>IF(ISERROR(VLOOKUP(A18,'[1]Z04 支出决算表(财决04表)'!$A$10:$J$500,6,FALSE)),"",VLOOKUP(A18,'[1]Z04 支出决算表(财决04表)'!$A$10:$J$500,6,FALSE))</f>
        <v>0.3</v>
      </c>
      <c r="F18" s="76">
        <f>IF(ISERROR(VLOOKUP(A18,'[1]Z04 支出决算表(财决04表)'!$A$10:$J$500,7,FALSE)),"",VLOOKUP(A18,'[1]Z04 支出决算表(财决04表)'!$A$10:$J$500,7,FALSE))</f>
        <v>0</v>
      </c>
      <c r="G18" s="76">
        <f>IF(ISERROR(VLOOKUP(A18,'[1]Z04 支出决算表(财决04表)'!$A$10:$J$500,8,FALSE)),"",VLOOKUP(A18,'[1]Z04 支出决算表(财决04表)'!$A$10:$J$500,8,FALSE))</f>
        <v>0</v>
      </c>
      <c r="H18" s="76">
        <f>IF(ISERROR(VLOOKUP(A18,'[1]Z04 支出决算表(财决04表)'!$A$10:$J$500,9,FALSE)),"",VLOOKUP(A18,'[1]Z04 支出决算表(财决04表)'!$A$10:$J$500,9,FALSE))</f>
        <v>0</v>
      </c>
      <c r="I18" s="76">
        <f>IF(ISERROR(VLOOKUP(A18,'[1]Z04 支出决算表(财决04表)'!$A$10:$J$500,10,FALSE)),"",VLOOKUP(A18,'[1]Z04 支出决算表(财决04表)'!$A$10:$J$500,10,FALSE))</f>
        <v>0</v>
      </c>
      <c r="J18" s="88" t="str">
        <f>'[1]Z04 支出决算表(财决04表)'!$A17</f>
        <v>20805</v>
      </c>
      <c r="K18" s="74">
        <f>'[1]Z04 支出决算表(财决04表)'!$E17</f>
        <v>0.3</v>
      </c>
      <c r="L18" s="53">
        <f t="shared" si="1"/>
        <v>18</v>
      </c>
    </row>
    <row r="19" spans="1:12" ht="22.7" customHeight="1">
      <c r="A19" s="193" t="str">
        <f t="shared" si="0"/>
        <v>2080501</v>
      </c>
      <c r="B19" s="194"/>
      <c r="C19" s="192" t="str">
        <f>IF(ISERROR(VLOOKUP(A19,'[1]Z04 支出决算表(财决04表)'!$A$10:$J$500,4,FALSE)),"",VLOOKUP(A19,'[1]Z04 支出决算表(财决04表)'!$A$10:$J$500,4,FALSE))</f>
        <v xml:space="preserve">  归口管理的行政单位离退休</v>
      </c>
      <c r="D19" s="76">
        <f>IF(ISERROR(VLOOKUP(A19,'[1]Z04 支出决算表(财决04表)'!$A$10:$J$500,5,FALSE)),"",VLOOKUP(A19,'[1]Z04 支出决算表(财决04表)'!$A$10:$J$500,5,FALSE))</f>
        <v>0.3</v>
      </c>
      <c r="E19" s="76">
        <f>IF(ISERROR(VLOOKUP(A19,'[1]Z04 支出决算表(财决04表)'!$A$10:$J$500,6,FALSE)),"",VLOOKUP(A19,'[1]Z04 支出决算表(财决04表)'!$A$10:$J$500,6,FALSE))</f>
        <v>0.3</v>
      </c>
      <c r="F19" s="76">
        <f>IF(ISERROR(VLOOKUP(A19,'[1]Z04 支出决算表(财决04表)'!$A$10:$J$500,7,FALSE)),"",VLOOKUP(A19,'[1]Z04 支出决算表(财决04表)'!$A$10:$J$500,7,FALSE))</f>
        <v>0</v>
      </c>
      <c r="G19" s="76">
        <f>IF(ISERROR(VLOOKUP(A19,'[1]Z04 支出决算表(财决04表)'!$A$10:$J$500,8,FALSE)),"",VLOOKUP(A19,'[1]Z04 支出决算表(财决04表)'!$A$10:$J$500,8,FALSE))</f>
        <v>0</v>
      </c>
      <c r="H19" s="76">
        <f>IF(ISERROR(VLOOKUP(A19,'[1]Z04 支出决算表(财决04表)'!$A$10:$J$500,9,FALSE)),"",VLOOKUP(A19,'[1]Z04 支出决算表(财决04表)'!$A$10:$J$500,9,FALSE))</f>
        <v>0</v>
      </c>
      <c r="I19" s="76">
        <f>IF(ISERROR(VLOOKUP(A19,'[1]Z04 支出决算表(财决04表)'!$A$10:$J$500,10,FALSE)),"",VLOOKUP(A19,'[1]Z04 支出决算表(财决04表)'!$A$10:$J$500,10,FALSE))</f>
        <v>0</v>
      </c>
      <c r="J19" s="88" t="str">
        <f>'[1]Z04 支出决算表(财决04表)'!$A18</f>
        <v>2080501</v>
      </c>
      <c r="K19" s="74">
        <f>'[1]Z04 支出决算表(财决04表)'!$E18</f>
        <v>0.3</v>
      </c>
      <c r="L19" s="53">
        <f t="shared" si="1"/>
        <v>19</v>
      </c>
    </row>
    <row r="20" spans="1:12" ht="22.7" customHeight="1">
      <c r="A20" s="193" t="str">
        <f t="shared" si="0"/>
        <v>210</v>
      </c>
      <c r="B20" s="194"/>
      <c r="C20" s="192" t="str">
        <f>IF(ISERROR(VLOOKUP(A20,'[1]Z04 支出决算表(财决04表)'!$A$10:$J$500,4,FALSE)),"",VLOOKUP(A20,'[1]Z04 支出决算表(财决04表)'!$A$10:$J$500,4,FALSE))</f>
        <v>医疗卫生与计划生育支出</v>
      </c>
      <c r="D20" s="76">
        <f>IF(ISERROR(VLOOKUP(A20,'[1]Z04 支出决算表(财决04表)'!$A$10:$J$500,5,FALSE)),"",VLOOKUP(A20,'[1]Z04 支出决算表(财决04表)'!$A$10:$J$500,5,FALSE))</f>
        <v>3.83</v>
      </c>
      <c r="E20" s="76">
        <f>IF(ISERROR(VLOOKUP(A20,'[1]Z04 支出决算表(财决04表)'!$A$10:$J$500,6,FALSE)),"",VLOOKUP(A20,'[1]Z04 支出决算表(财决04表)'!$A$10:$J$500,6,FALSE))</f>
        <v>3.83</v>
      </c>
      <c r="F20" s="76">
        <f>IF(ISERROR(VLOOKUP(A20,'[1]Z04 支出决算表(财决04表)'!$A$10:$J$500,7,FALSE)),"",VLOOKUP(A20,'[1]Z04 支出决算表(财决04表)'!$A$10:$J$500,7,FALSE))</f>
        <v>0</v>
      </c>
      <c r="G20" s="76">
        <f>IF(ISERROR(VLOOKUP(A20,'[1]Z04 支出决算表(财决04表)'!$A$10:$J$500,8,FALSE)),"",VLOOKUP(A20,'[1]Z04 支出决算表(财决04表)'!$A$10:$J$500,8,FALSE))</f>
        <v>0</v>
      </c>
      <c r="H20" s="76">
        <f>IF(ISERROR(VLOOKUP(A20,'[1]Z04 支出决算表(财决04表)'!$A$10:$J$500,9,FALSE)),"",VLOOKUP(A20,'[1]Z04 支出决算表(财决04表)'!$A$10:$J$500,9,FALSE))</f>
        <v>0</v>
      </c>
      <c r="I20" s="76">
        <f>IF(ISERROR(VLOOKUP(A20,'[1]Z04 支出决算表(财决04表)'!$A$10:$J$500,10,FALSE)),"",VLOOKUP(A20,'[1]Z04 支出决算表(财决04表)'!$A$10:$J$500,10,FALSE))</f>
        <v>0</v>
      </c>
      <c r="J20" s="88" t="str">
        <f>'[1]Z04 支出决算表(财决04表)'!$A19</f>
        <v>210</v>
      </c>
      <c r="K20" s="74">
        <f>'[1]Z04 支出决算表(财决04表)'!$E19</f>
        <v>3.83</v>
      </c>
      <c r="L20" s="53">
        <f t="shared" si="1"/>
        <v>20</v>
      </c>
    </row>
    <row r="21" spans="1:12" ht="22.7" customHeight="1">
      <c r="A21" s="193" t="str">
        <f t="shared" si="0"/>
        <v>21011</v>
      </c>
      <c r="B21" s="194"/>
      <c r="C21" s="192" t="str">
        <f>IF(ISERROR(VLOOKUP(A21,'[1]Z04 支出决算表(财决04表)'!$A$10:$J$500,4,FALSE)),"",VLOOKUP(A21,'[1]Z04 支出决算表(财决04表)'!$A$10:$J$500,4,FALSE))</f>
        <v>行政事业单位医疗★</v>
      </c>
      <c r="D21" s="76">
        <f>IF(ISERROR(VLOOKUP(A21,'[1]Z04 支出决算表(财决04表)'!$A$10:$J$500,5,FALSE)),"",VLOOKUP(A21,'[1]Z04 支出决算表(财决04表)'!$A$10:$J$500,5,FALSE))</f>
        <v>3.83</v>
      </c>
      <c r="E21" s="76">
        <f>IF(ISERROR(VLOOKUP(A21,'[1]Z04 支出决算表(财决04表)'!$A$10:$J$500,6,FALSE)),"",VLOOKUP(A21,'[1]Z04 支出决算表(财决04表)'!$A$10:$J$500,6,FALSE))</f>
        <v>3.83</v>
      </c>
      <c r="F21" s="76">
        <f>IF(ISERROR(VLOOKUP(A21,'[1]Z04 支出决算表(财决04表)'!$A$10:$J$500,7,FALSE)),"",VLOOKUP(A21,'[1]Z04 支出决算表(财决04表)'!$A$10:$J$500,7,FALSE))</f>
        <v>0</v>
      </c>
      <c r="G21" s="76">
        <f>IF(ISERROR(VLOOKUP(A21,'[1]Z04 支出决算表(财决04表)'!$A$10:$J$500,8,FALSE)),"",VLOOKUP(A21,'[1]Z04 支出决算表(财决04表)'!$A$10:$J$500,8,FALSE))</f>
        <v>0</v>
      </c>
      <c r="H21" s="76">
        <f>IF(ISERROR(VLOOKUP(A21,'[1]Z04 支出决算表(财决04表)'!$A$10:$J$500,9,FALSE)),"",VLOOKUP(A21,'[1]Z04 支出决算表(财决04表)'!$A$10:$J$500,9,FALSE))</f>
        <v>0</v>
      </c>
      <c r="I21" s="76">
        <f>IF(ISERROR(VLOOKUP(A21,'[1]Z04 支出决算表(财决04表)'!$A$10:$J$500,10,FALSE)),"",VLOOKUP(A21,'[1]Z04 支出决算表(财决04表)'!$A$10:$J$500,10,FALSE))</f>
        <v>0</v>
      </c>
      <c r="J21" s="88" t="str">
        <f>'[1]Z04 支出决算表(财决04表)'!$A20</f>
        <v>21011</v>
      </c>
      <c r="K21" s="74">
        <f>'[1]Z04 支出决算表(财决04表)'!$E20</f>
        <v>3.83</v>
      </c>
      <c r="L21" s="53">
        <f t="shared" si="1"/>
        <v>21</v>
      </c>
    </row>
    <row r="22" spans="1:12" ht="22.7" customHeight="1">
      <c r="A22" s="193" t="str">
        <f t="shared" si="0"/>
        <v>2101101</v>
      </c>
      <c r="B22" s="194"/>
      <c r="C22" s="192" t="str">
        <f>IF(ISERROR(VLOOKUP(A22,'[1]Z04 支出决算表(财决04表)'!$A$10:$J$500,4,FALSE)),"",VLOOKUP(A22,'[1]Z04 支出决算表(财决04表)'!$A$10:$J$500,4,FALSE))</f>
        <v xml:space="preserve">  行政单位医疗★</v>
      </c>
      <c r="D22" s="76">
        <f>IF(ISERROR(VLOOKUP(A22,'[1]Z04 支出决算表(财决04表)'!$A$10:$J$500,5,FALSE)),"",VLOOKUP(A22,'[1]Z04 支出决算表(财决04表)'!$A$10:$J$500,5,FALSE))</f>
        <v>3.83</v>
      </c>
      <c r="E22" s="76">
        <f>IF(ISERROR(VLOOKUP(A22,'[1]Z04 支出决算表(财决04表)'!$A$10:$J$500,6,FALSE)),"",VLOOKUP(A22,'[1]Z04 支出决算表(财决04表)'!$A$10:$J$500,6,FALSE))</f>
        <v>3.83</v>
      </c>
      <c r="F22" s="76">
        <f>IF(ISERROR(VLOOKUP(A22,'[1]Z04 支出决算表(财决04表)'!$A$10:$J$500,7,FALSE)),"",VLOOKUP(A22,'[1]Z04 支出决算表(财决04表)'!$A$10:$J$500,7,FALSE))</f>
        <v>0</v>
      </c>
      <c r="G22" s="76">
        <f>IF(ISERROR(VLOOKUP(A22,'[1]Z04 支出决算表(财决04表)'!$A$10:$J$500,8,FALSE)),"",VLOOKUP(A22,'[1]Z04 支出决算表(财决04表)'!$A$10:$J$500,8,FALSE))</f>
        <v>0</v>
      </c>
      <c r="H22" s="76">
        <f>IF(ISERROR(VLOOKUP(A22,'[1]Z04 支出决算表(财决04表)'!$A$10:$J$500,9,FALSE)),"",VLOOKUP(A22,'[1]Z04 支出决算表(财决04表)'!$A$10:$J$500,9,FALSE))</f>
        <v>0</v>
      </c>
      <c r="I22" s="76">
        <f>IF(ISERROR(VLOOKUP(A22,'[1]Z04 支出决算表(财决04表)'!$A$10:$J$500,10,FALSE)),"",VLOOKUP(A22,'[1]Z04 支出决算表(财决04表)'!$A$10:$J$500,10,FALSE))</f>
        <v>0</v>
      </c>
      <c r="J22" s="88" t="str">
        <f>'[1]Z04 支出决算表(财决04表)'!$A21</f>
        <v>2101101</v>
      </c>
      <c r="K22" s="74">
        <f>'[1]Z04 支出决算表(财决04表)'!$E21</f>
        <v>3.83</v>
      </c>
      <c r="L22" s="53">
        <f t="shared" si="1"/>
        <v>22</v>
      </c>
    </row>
    <row r="23" spans="1:12" ht="22.7" customHeight="1">
      <c r="A23" s="193" t="str">
        <f t="shared" si="0"/>
        <v>221</v>
      </c>
      <c r="B23" s="194"/>
      <c r="C23" s="192" t="str">
        <f>IF(ISERROR(VLOOKUP(A23,'[1]Z04 支出决算表(财决04表)'!$A$10:$J$500,4,FALSE)),"",VLOOKUP(A23,'[1]Z04 支出决算表(财决04表)'!$A$10:$J$500,4,FALSE))</f>
        <v>住房保障支出</v>
      </c>
      <c r="D23" s="76">
        <f>IF(ISERROR(VLOOKUP(A23,'[1]Z04 支出决算表(财决04表)'!$A$10:$J$500,5,FALSE)),"",VLOOKUP(A23,'[1]Z04 支出决算表(财决04表)'!$A$10:$J$500,5,FALSE))</f>
        <v>4.1500000000000004</v>
      </c>
      <c r="E23" s="76">
        <f>IF(ISERROR(VLOOKUP(A23,'[1]Z04 支出决算表(财决04表)'!$A$10:$J$500,6,FALSE)),"",VLOOKUP(A23,'[1]Z04 支出决算表(财决04表)'!$A$10:$J$500,6,FALSE))</f>
        <v>4.1500000000000004</v>
      </c>
      <c r="F23" s="76">
        <f>IF(ISERROR(VLOOKUP(A23,'[1]Z04 支出决算表(财决04表)'!$A$10:$J$500,7,FALSE)),"",VLOOKUP(A23,'[1]Z04 支出决算表(财决04表)'!$A$10:$J$500,7,FALSE))</f>
        <v>0</v>
      </c>
      <c r="G23" s="76">
        <f>IF(ISERROR(VLOOKUP(A23,'[1]Z04 支出决算表(财决04表)'!$A$10:$J$500,8,FALSE)),"",VLOOKUP(A23,'[1]Z04 支出决算表(财决04表)'!$A$10:$J$500,8,FALSE))</f>
        <v>0</v>
      </c>
      <c r="H23" s="76">
        <f>IF(ISERROR(VLOOKUP(A23,'[1]Z04 支出决算表(财决04表)'!$A$10:$J$500,9,FALSE)),"",VLOOKUP(A23,'[1]Z04 支出决算表(财决04表)'!$A$10:$J$500,9,FALSE))</f>
        <v>0</v>
      </c>
      <c r="I23" s="76">
        <f>IF(ISERROR(VLOOKUP(A23,'[1]Z04 支出决算表(财决04表)'!$A$10:$J$500,10,FALSE)),"",VLOOKUP(A23,'[1]Z04 支出决算表(财决04表)'!$A$10:$J$500,10,FALSE))</f>
        <v>0</v>
      </c>
      <c r="J23" s="88" t="str">
        <f>'[1]Z04 支出决算表(财决04表)'!$A22</f>
        <v>221</v>
      </c>
      <c r="K23" s="74">
        <f>'[1]Z04 支出决算表(财决04表)'!$E22</f>
        <v>4.1500000000000004</v>
      </c>
      <c r="L23" s="53">
        <f t="shared" si="1"/>
        <v>23</v>
      </c>
    </row>
    <row r="24" spans="1:12" ht="22.7" customHeight="1">
      <c r="A24" s="193" t="str">
        <f t="shared" si="0"/>
        <v>22102</v>
      </c>
      <c r="B24" s="194"/>
      <c r="C24" s="192" t="str">
        <f>IF(ISERROR(VLOOKUP(A24,'[1]Z04 支出决算表(财决04表)'!$A$10:$J$500,4,FALSE)),"",VLOOKUP(A24,'[1]Z04 支出决算表(财决04表)'!$A$10:$J$500,4,FALSE))</f>
        <v>住房改革支出</v>
      </c>
      <c r="D24" s="76">
        <f>IF(ISERROR(VLOOKUP(A24,'[1]Z04 支出决算表(财决04表)'!$A$10:$J$500,5,FALSE)),"",VLOOKUP(A24,'[1]Z04 支出决算表(财决04表)'!$A$10:$J$500,5,FALSE))</f>
        <v>4.1500000000000004</v>
      </c>
      <c r="E24" s="76">
        <f>IF(ISERROR(VLOOKUP(A24,'[1]Z04 支出决算表(财决04表)'!$A$10:$J$500,6,FALSE)),"",VLOOKUP(A24,'[1]Z04 支出决算表(财决04表)'!$A$10:$J$500,6,FALSE))</f>
        <v>4.1500000000000004</v>
      </c>
      <c r="F24" s="76">
        <f>IF(ISERROR(VLOOKUP(A24,'[1]Z04 支出决算表(财决04表)'!$A$10:$J$500,7,FALSE)),"",VLOOKUP(A24,'[1]Z04 支出决算表(财决04表)'!$A$10:$J$500,7,FALSE))</f>
        <v>0</v>
      </c>
      <c r="G24" s="76">
        <f>IF(ISERROR(VLOOKUP(A24,'[1]Z04 支出决算表(财决04表)'!$A$10:$J$500,8,FALSE)),"",VLOOKUP(A24,'[1]Z04 支出决算表(财决04表)'!$A$10:$J$500,8,FALSE))</f>
        <v>0</v>
      </c>
      <c r="H24" s="76">
        <f>IF(ISERROR(VLOOKUP(A24,'[1]Z04 支出决算表(财决04表)'!$A$10:$J$500,9,FALSE)),"",VLOOKUP(A24,'[1]Z04 支出决算表(财决04表)'!$A$10:$J$500,9,FALSE))</f>
        <v>0</v>
      </c>
      <c r="I24" s="76">
        <f>IF(ISERROR(VLOOKUP(A24,'[1]Z04 支出决算表(财决04表)'!$A$10:$J$500,10,FALSE)),"",VLOOKUP(A24,'[1]Z04 支出决算表(财决04表)'!$A$10:$J$500,10,FALSE))</f>
        <v>0</v>
      </c>
      <c r="J24" s="88" t="str">
        <f>'[1]Z04 支出决算表(财决04表)'!$A23</f>
        <v>22102</v>
      </c>
      <c r="K24" s="74">
        <f>'[1]Z04 支出决算表(财决04表)'!$E23</f>
        <v>4.1500000000000004</v>
      </c>
      <c r="L24" s="53">
        <f t="shared" si="1"/>
        <v>24</v>
      </c>
    </row>
    <row r="25" spans="1:12" ht="22.7" customHeight="1">
      <c r="A25" s="193" t="str">
        <f t="shared" si="0"/>
        <v>2210201</v>
      </c>
      <c r="B25" s="194"/>
      <c r="C25" s="192" t="str">
        <f>IF(ISERROR(VLOOKUP(A25,'[1]Z04 支出决算表(财决04表)'!$A$10:$J$500,4,FALSE)),"",VLOOKUP(A25,'[1]Z04 支出决算表(财决04表)'!$A$10:$J$500,4,FALSE))</f>
        <v xml:space="preserve">  住房公积金</v>
      </c>
      <c r="D25" s="76">
        <f>IF(ISERROR(VLOOKUP(A25,'[1]Z04 支出决算表(财决04表)'!$A$10:$J$500,5,FALSE)),"",VLOOKUP(A25,'[1]Z04 支出决算表(财决04表)'!$A$10:$J$500,5,FALSE))</f>
        <v>4.1500000000000004</v>
      </c>
      <c r="E25" s="76">
        <f>IF(ISERROR(VLOOKUP(A25,'[1]Z04 支出决算表(财决04表)'!$A$10:$J$500,6,FALSE)),"",VLOOKUP(A25,'[1]Z04 支出决算表(财决04表)'!$A$10:$J$500,6,FALSE))</f>
        <v>4.1500000000000004</v>
      </c>
      <c r="F25" s="76">
        <f>IF(ISERROR(VLOOKUP(A25,'[1]Z04 支出决算表(财决04表)'!$A$10:$J$500,7,FALSE)),"",VLOOKUP(A25,'[1]Z04 支出决算表(财决04表)'!$A$10:$J$500,7,FALSE))</f>
        <v>0</v>
      </c>
      <c r="G25" s="76">
        <f>IF(ISERROR(VLOOKUP(A25,'[1]Z04 支出决算表(财决04表)'!$A$10:$J$500,8,FALSE)),"",VLOOKUP(A25,'[1]Z04 支出决算表(财决04表)'!$A$10:$J$500,8,FALSE))</f>
        <v>0</v>
      </c>
      <c r="H25" s="76">
        <f>IF(ISERROR(VLOOKUP(A25,'[1]Z04 支出决算表(财决04表)'!$A$10:$J$500,9,FALSE)),"",VLOOKUP(A25,'[1]Z04 支出决算表(财决04表)'!$A$10:$J$500,9,FALSE))</f>
        <v>0</v>
      </c>
      <c r="I25" s="76">
        <f>IF(ISERROR(VLOOKUP(A25,'[1]Z04 支出决算表(财决04表)'!$A$10:$J$500,10,FALSE)),"",VLOOKUP(A25,'[1]Z04 支出决算表(财决04表)'!$A$10:$J$500,10,FALSE))</f>
        <v>0</v>
      </c>
      <c r="J25" s="88" t="str">
        <f>'[1]Z04 支出决算表(财决04表)'!$A24</f>
        <v>2210201</v>
      </c>
      <c r="K25" s="74">
        <f>'[1]Z04 支出决算表(财决04表)'!$E24</f>
        <v>4.1500000000000004</v>
      </c>
      <c r="L25" s="53">
        <f t="shared" si="1"/>
        <v>25</v>
      </c>
    </row>
    <row r="26" spans="1:12" ht="22.7" customHeight="1">
      <c r="A26" s="193" t="str">
        <f t="shared" si="0"/>
        <v/>
      </c>
      <c r="B26" s="194"/>
      <c r="C26" s="192" t="str">
        <f>IF(ISERROR(VLOOKUP(A26,'[1]Z04 支出决算表(财决04表)'!$A$10:$J$500,4,FALSE)),"",VLOOKUP(A26,'[1]Z04 支出决算表(财决04表)'!$A$10:$J$500,4,FALSE))</f>
        <v/>
      </c>
      <c r="D26" s="76" t="str">
        <f>IF(ISERROR(VLOOKUP(A26,'[1]Z04 支出决算表(财决04表)'!$A$10:$J$500,5,FALSE)),"",VLOOKUP(A26,'[1]Z04 支出决算表(财决04表)'!$A$10:$J$500,5,FALSE))</f>
        <v/>
      </c>
      <c r="E26" s="76" t="str">
        <f>IF(ISERROR(VLOOKUP(A26,'[1]Z04 支出决算表(财决04表)'!$A$10:$J$500,6,FALSE)),"",VLOOKUP(A26,'[1]Z04 支出决算表(财决04表)'!$A$10:$J$500,6,FALSE))</f>
        <v/>
      </c>
      <c r="F26" s="76" t="str">
        <f>IF(ISERROR(VLOOKUP(A26,'[1]Z04 支出决算表(财决04表)'!$A$10:$J$500,7,FALSE)),"",VLOOKUP(A26,'[1]Z04 支出决算表(财决04表)'!$A$10:$J$500,7,FALSE))</f>
        <v/>
      </c>
      <c r="G26" s="76" t="str">
        <f>IF(ISERROR(VLOOKUP(A26,'[1]Z04 支出决算表(财决04表)'!$A$10:$J$500,8,FALSE)),"",VLOOKUP(A26,'[1]Z04 支出决算表(财决04表)'!$A$10:$J$500,8,FALSE))</f>
        <v/>
      </c>
      <c r="H26" s="76" t="str">
        <f>IF(ISERROR(VLOOKUP(A26,'[1]Z04 支出决算表(财决04表)'!$A$10:$J$500,9,FALSE)),"",VLOOKUP(A26,'[1]Z04 支出决算表(财决04表)'!$A$10:$J$500,9,FALSE))</f>
        <v/>
      </c>
      <c r="I26" s="76" t="str">
        <f>IF(ISERROR(VLOOKUP(A26,'[1]Z04 支出决算表(财决04表)'!$A$10:$J$500,10,FALSE)),"",VLOOKUP(A26,'[1]Z04 支出决算表(财决04表)'!$A$10:$J$500,10,FALSE))</f>
        <v/>
      </c>
      <c r="J26" s="88">
        <f>'[1]Z04 支出决算表(财决04表)'!$A25</f>
        <v>0</v>
      </c>
      <c r="K26" s="74">
        <f>'[1]Z04 支出决算表(财决04表)'!$E25</f>
        <v>0</v>
      </c>
      <c r="L26" s="53" t="str">
        <f t="shared" si="1"/>
        <v/>
      </c>
    </row>
    <row r="27" spans="1:12" ht="22.7" customHeight="1">
      <c r="A27" s="193" t="str">
        <f t="shared" si="0"/>
        <v/>
      </c>
      <c r="B27" s="194"/>
      <c r="C27" s="192" t="str">
        <f>IF(ISERROR(VLOOKUP(A27,'[1]Z04 支出决算表(财决04表)'!$A$10:$J$500,4,FALSE)),"",VLOOKUP(A27,'[1]Z04 支出决算表(财决04表)'!$A$10:$J$500,4,FALSE))</f>
        <v/>
      </c>
      <c r="D27" s="76" t="str">
        <f>IF(ISERROR(VLOOKUP(A27,'[1]Z04 支出决算表(财决04表)'!$A$10:$J$500,5,FALSE)),"",VLOOKUP(A27,'[1]Z04 支出决算表(财决04表)'!$A$10:$J$500,5,FALSE))</f>
        <v/>
      </c>
      <c r="E27" s="76" t="str">
        <f>IF(ISERROR(VLOOKUP(A27,'[1]Z04 支出决算表(财决04表)'!$A$10:$J$500,6,FALSE)),"",VLOOKUP(A27,'[1]Z04 支出决算表(财决04表)'!$A$10:$J$500,6,FALSE))</f>
        <v/>
      </c>
      <c r="F27" s="76" t="str">
        <f>IF(ISERROR(VLOOKUP(A27,'[1]Z04 支出决算表(财决04表)'!$A$10:$J$500,7,FALSE)),"",VLOOKUP(A27,'[1]Z04 支出决算表(财决04表)'!$A$10:$J$500,7,FALSE))</f>
        <v/>
      </c>
      <c r="G27" s="76" t="str">
        <f>IF(ISERROR(VLOOKUP(A27,'[1]Z04 支出决算表(财决04表)'!$A$10:$J$500,8,FALSE)),"",VLOOKUP(A27,'[1]Z04 支出决算表(财决04表)'!$A$10:$J$500,8,FALSE))</f>
        <v/>
      </c>
      <c r="H27" s="76" t="str">
        <f>IF(ISERROR(VLOOKUP(A27,'[1]Z04 支出决算表(财决04表)'!$A$10:$J$500,9,FALSE)),"",VLOOKUP(A27,'[1]Z04 支出决算表(财决04表)'!$A$10:$J$500,9,FALSE))</f>
        <v/>
      </c>
      <c r="I27" s="76" t="str">
        <f>IF(ISERROR(VLOOKUP(A27,'[1]Z04 支出决算表(财决04表)'!$A$10:$J$500,10,FALSE)),"",VLOOKUP(A27,'[1]Z04 支出决算表(财决04表)'!$A$10:$J$500,10,FALSE))</f>
        <v/>
      </c>
      <c r="J27" s="88">
        <f>'[1]Z04 支出决算表(财决04表)'!$A26</f>
        <v>0</v>
      </c>
      <c r="K27" s="74">
        <f>'[1]Z04 支出决算表(财决04表)'!$E26</f>
        <v>0</v>
      </c>
      <c r="L27" s="53" t="str">
        <f t="shared" si="1"/>
        <v/>
      </c>
    </row>
    <row r="28" spans="1:12" ht="22.7" customHeight="1">
      <c r="A28" s="193" t="str">
        <f t="shared" si="0"/>
        <v/>
      </c>
      <c r="B28" s="194"/>
      <c r="C28" s="192" t="str">
        <f>IF(ISERROR(VLOOKUP(A28,'[1]Z04 支出决算表(财决04表)'!$A$10:$J$500,4,FALSE)),"",VLOOKUP(A28,'[1]Z04 支出决算表(财决04表)'!$A$10:$J$500,4,FALSE))</f>
        <v/>
      </c>
      <c r="D28" s="76" t="str">
        <f>IF(ISERROR(VLOOKUP(A28,'[1]Z04 支出决算表(财决04表)'!$A$10:$J$500,5,FALSE)),"",VLOOKUP(A28,'[1]Z04 支出决算表(财决04表)'!$A$10:$J$500,5,FALSE))</f>
        <v/>
      </c>
      <c r="E28" s="76" t="str">
        <f>IF(ISERROR(VLOOKUP(A28,'[1]Z04 支出决算表(财决04表)'!$A$10:$J$500,6,FALSE)),"",VLOOKUP(A28,'[1]Z04 支出决算表(财决04表)'!$A$10:$J$500,6,FALSE))</f>
        <v/>
      </c>
      <c r="F28" s="76" t="str">
        <f>IF(ISERROR(VLOOKUP(A28,'[1]Z04 支出决算表(财决04表)'!$A$10:$J$500,7,FALSE)),"",VLOOKUP(A28,'[1]Z04 支出决算表(财决04表)'!$A$10:$J$500,7,FALSE))</f>
        <v/>
      </c>
      <c r="G28" s="76" t="str">
        <f>IF(ISERROR(VLOOKUP(A28,'[1]Z04 支出决算表(财决04表)'!$A$10:$J$500,8,FALSE)),"",VLOOKUP(A28,'[1]Z04 支出决算表(财决04表)'!$A$10:$J$500,8,FALSE))</f>
        <v/>
      </c>
      <c r="H28" s="76" t="str">
        <f>IF(ISERROR(VLOOKUP(A28,'[1]Z04 支出决算表(财决04表)'!$A$10:$J$500,9,FALSE)),"",VLOOKUP(A28,'[1]Z04 支出决算表(财决04表)'!$A$10:$J$500,9,FALSE))</f>
        <v/>
      </c>
      <c r="I28" s="76" t="str">
        <f>IF(ISERROR(VLOOKUP(A28,'[1]Z04 支出决算表(财决04表)'!$A$10:$J$500,10,FALSE)),"",VLOOKUP(A28,'[1]Z04 支出决算表(财决04表)'!$A$10:$J$500,10,FALSE))</f>
        <v/>
      </c>
      <c r="J28" s="88">
        <f>'[1]Z04 支出决算表(财决04表)'!$A27</f>
        <v>0</v>
      </c>
      <c r="K28" s="74">
        <f>'[1]Z04 支出决算表(财决04表)'!$E27</f>
        <v>0</v>
      </c>
      <c r="L28" s="53" t="str">
        <f t="shared" si="1"/>
        <v/>
      </c>
    </row>
    <row r="29" spans="1:12" ht="22.7" customHeight="1">
      <c r="A29" s="193" t="str">
        <f t="shared" si="0"/>
        <v/>
      </c>
      <c r="B29" s="194"/>
      <c r="C29" s="192" t="str">
        <f>IF(ISERROR(VLOOKUP(A29,'[1]Z04 支出决算表(财决04表)'!$A$10:$J$500,4,FALSE)),"",VLOOKUP(A29,'[1]Z04 支出决算表(财决04表)'!$A$10:$J$500,4,FALSE))</f>
        <v/>
      </c>
      <c r="D29" s="76" t="str">
        <f>IF(ISERROR(VLOOKUP(A29,'[1]Z04 支出决算表(财决04表)'!$A$10:$J$500,5,FALSE)),"",VLOOKUP(A29,'[1]Z04 支出决算表(财决04表)'!$A$10:$J$500,5,FALSE))</f>
        <v/>
      </c>
      <c r="E29" s="76" t="str">
        <f>IF(ISERROR(VLOOKUP(A29,'[1]Z04 支出决算表(财决04表)'!$A$10:$J$500,6,FALSE)),"",VLOOKUP(A29,'[1]Z04 支出决算表(财决04表)'!$A$10:$J$500,6,FALSE))</f>
        <v/>
      </c>
      <c r="F29" s="76" t="str">
        <f>IF(ISERROR(VLOOKUP(A29,'[1]Z04 支出决算表(财决04表)'!$A$10:$J$500,7,FALSE)),"",VLOOKUP(A29,'[1]Z04 支出决算表(财决04表)'!$A$10:$J$500,7,FALSE))</f>
        <v/>
      </c>
      <c r="G29" s="76" t="str">
        <f>IF(ISERROR(VLOOKUP(A29,'[1]Z04 支出决算表(财决04表)'!$A$10:$J$500,8,FALSE)),"",VLOOKUP(A29,'[1]Z04 支出决算表(财决04表)'!$A$10:$J$500,8,FALSE))</f>
        <v/>
      </c>
      <c r="H29" s="76" t="str">
        <f>IF(ISERROR(VLOOKUP(A29,'[1]Z04 支出决算表(财决04表)'!$A$10:$J$500,9,FALSE)),"",VLOOKUP(A29,'[1]Z04 支出决算表(财决04表)'!$A$10:$J$500,9,FALSE))</f>
        <v/>
      </c>
      <c r="I29" s="76" t="str">
        <f>IF(ISERROR(VLOOKUP(A29,'[1]Z04 支出决算表(财决04表)'!$A$10:$J$500,10,FALSE)),"",VLOOKUP(A29,'[1]Z04 支出决算表(财决04表)'!$A$10:$J$500,10,FALSE))</f>
        <v/>
      </c>
      <c r="J29" s="88">
        <f>'[1]Z04 支出决算表(财决04表)'!$A28</f>
        <v>0</v>
      </c>
      <c r="K29" s="74">
        <f>'[1]Z04 支出决算表(财决04表)'!$E28</f>
        <v>0</v>
      </c>
      <c r="L29" s="53" t="str">
        <f t="shared" si="1"/>
        <v/>
      </c>
    </row>
    <row r="30" spans="1:12" ht="22.7" customHeight="1">
      <c r="A30" s="193" t="str">
        <f t="shared" si="0"/>
        <v/>
      </c>
      <c r="B30" s="194"/>
      <c r="C30" s="192" t="str">
        <f>IF(ISERROR(VLOOKUP(A30,'[1]Z04 支出决算表(财决04表)'!$A$10:$J$500,4,FALSE)),"",VLOOKUP(A30,'[1]Z04 支出决算表(财决04表)'!$A$10:$J$500,4,FALSE))</f>
        <v/>
      </c>
      <c r="D30" s="76" t="str">
        <f>IF(ISERROR(VLOOKUP(A30,'[1]Z04 支出决算表(财决04表)'!$A$10:$J$500,5,FALSE)),"",VLOOKUP(A30,'[1]Z04 支出决算表(财决04表)'!$A$10:$J$500,5,FALSE))</f>
        <v/>
      </c>
      <c r="E30" s="76" t="str">
        <f>IF(ISERROR(VLOOKUP(A30,'[1]Z04 支出决算表(财决04表)'!$A$10:$J$500,6,FALSE)),"",VLOOKUP(A30,'[1]Z04 支出决算表(财决04表)'!$A$10:$J$500,6,FALSE))</f>
        <v/>
      </c>
      <c r="F30" s="76" t="str">
        <f>IF(ISERROR(VLOOKUP(A30,'[1]Z04 支出决算表(财决04表)'!$A$10:$J$500,7,FALSE)),"",VLOOKUP(A30,'[1]Z04 支出决算表(财决04表)'!$A$10:$J$500,7,FALSE))</f>
        <v/>
      </c>
      <c r="G30" s="76" t="str">
        <f>IF(ISERROR(VLOOKUP(A30,'[1]Z04 支出决算表(财决04表)'!$A$10:$J$500,8,FALSE)),"",VLOOKUP(A30,'[1]Z04 支出决算表(财决04表)'!$A$10:$J$500,8,FALSE))</f>
        <v/>
      </c>
      <c r="H30" s="76" t="str">
        <f>IF(ISERROR(VLOOKUP(A30,'[1]Z04 支出决算表(财决04表)'!$A$10:$J$500,9,FALSE)),"",VLOOKUP(A30,'[1]Z04 支出决算表(财决04表)'!$A$10:$J$500,9,FALSE))</f>
        <v/>
      </c>
      <c r="I30" s="76" t="str">
        <f>IF(ISERROR(VLOOKUP(A30,'[1]Z04 支出决算表(财决04表)'!$A$10:$J$500,10,FALSE)),"",VLOOKUP(A30,'[1]Z04 支出决算表(财决04表)'!$A$10:$J$500,10,FALSE))</f>
        <v/>
      </c>
      <c r="J30" s="88">
        <f>'[1]Z04 支出决算表(财决04表)'!$A29</f>
        <v>0</v>
      </c>
      <c r="K30" s="74">
        <f>'[1]Z04 支出决算表(财决04表)'!$E29</f>
        <v>0</v>
      </c>
      <c r="L30" s="53" t="str">
        <f t="shared" si="1"/>
        <v/>
      </c>
    </row>
    <row r="31" spans="1:12" ht="22.7" customHeight="1">
      <c r="A31" s="193" t="str">
        <f t="shared" si="0"/>
        <v/>
      </c>
      <c r="B31" s="194"/>
      <c r="C31" s="192" t="str">
        <f>IF(ISERROR(VLOOKUP(A31,'[1]Z04 支出决算表(财决04表)'!$A$10:$J$500,4,FALSE)),"",VLOOKUP(A31,'[1]Z04 支出决算表(财决04表)'!$A$10:$J$500,4,FALSE))</f>
        <v/>
      </c>
      <c r="D31" s="76" t="str">
        <f>IF(ISERROR(VLOOKUP(A31,'[1]Z04 支出决算表(财决04表)'!$A$10:$J$500,5,FALSE)),"",VLOOKUP(A31,'[1]Z04 支出决算表(财决04表)'!$A$10:$J$500,5,FALSE))</f>
        <v/>
      </c>
      <c r="E31" s="76" t="str">
        <f>IF(ISERROR(VLOOKUP(A31,'[1]Z04 支出决算表(财决04表)'!$A$10:$J$500,6,FALSE)),"",VLOOKUP(A31,'[1]Z04 支出决算表(财决04表)'!$A$10:$J$500,6,FALSE))</f>
        <v/>
      </c>
      <c r="F31" s="76" t="str">
        <f>IF(ISERROR(VLOOKUP(A31,'[1]Z04 支出决算表(财决04表)'!$A$10:$J$500,7,FALSE)),"",VLOOKUP(A31,'[1]Z04 支出决算表(财决04表)'!$A$10:$J$500,7,FALSE))</f>
        <v/>
      </c>
      <c r="G31" s="76" t="str">
        <f>IF(ISERROR(VLOOKUP(A31,'[1]Z04 支出决算表(财决04表)'!$A$10:$J$500,8,FALSE)),"",VLOOKUP(A31,'[1]Z04 支出决算表(财决04表)'!$A$10:$J$500,8,FALSE))</f>
        <v/>
      </c>
      <c r="H31" s="76" t="str">
        <f>IF(ISERROR(VLOOKUP(A31,'[1]Z04 支出决算表(财决04表)'!$A$10:$J$500,9,FALSE)),"",VLOOKUP(A31,'[1]Z04 支出决算表(财决04表)'!$A$10:$J$500,9,FALSE))</f>
        <v/>
      </c>
      <c r="I31" s="76" t="str">
        <f>IF(ISERROR(VLOOKUP(A31,'[1]Z04 支出决算表(财决04表)'!$A$10:$J$500,10,FALSE)),"",VLOOKUP(A31,'[1]Z04 支出决算表(财决04表)'!$A$10:$J$500,10,FALSE))</f>
        <v/>
      </c>
      <c r="J31" s="88">
        <f>'[1]Z04 支出决算表(财决04表)'!$A30</f>
        <v>0</v>
      </c>
      <c r="K31" s="74">
        <f>'[1]Z04 支出决算表(财决04表)'!$E30</f>
        <v>0</v>
      </c>
      <c r="L31" s="53" t="str">
        <f t="shared" si="1"/>
        <v/>
      </c>
    </row>
    <row r="32" spans="1:12" ht="22.7" customHeight="1">
      <c r="A32" s="193" t="str">
        <f t="shared" si="0"/>
        <v/>
      </c>
      <c r="B32" s="194"/>
      <c r="C32" s="192" t="str">
        <f>IF(ISERROR(VLOOKUP(A32,'[1]Z04 支出决算表(财决04表)'!$A$10:$J$500,4,FALSE)),"",VLOOKUP(A32,'[1]Z04 支出决算表(财决04表)'!$A$10:$J$500,4,FALSE))</f>
        <v/>
      </c>
      <c r="D32" s="76" t="str">
        <f>IF(ISERROR(VLOOKUP(A32,'[1]Z04 支出决算表(财决04表)'!$A$10:$J$500,5,FALSE)),"",VLOOKUP(A32,'[1]Z04 支出决算表(财决04表)'!$A$10:$J$500,5,FALSE))</f>
        <v/>
      </c>
      <c r="E32" s="76" t="str">
        <f>IF(ISERROR(VLOOKUP(A32,'[1]Z04 支出决算表(财决04表)'!$A$10:$J$500,6,FALSE)),"",VLOOKUP(A32,'[1]Z04 支出决算表(财决04表)'!$A$10:$J$500,6,FALSE))</f>
        <v/>
      </c>
      <c r="F32" s="76" t="str">
        <f>IF(ISERROR(VLOOKUP(A32,'[1]Z04 支出决算表(财决04表)'!$A$10:$J$500,7,FALSE)),"",VLOOKUP(A32,'[1]Z04 支出决算表(财决04表)'!$A$10:$J$500,7,FALSE))</f>
        <v/>
      </c>
      <c r="G32" s="76" t="str">
        <f>IF(ISERROR(VLOOKUP(A32,'[1]Z04 支出决算表(财决04表)'!$A$10:$J$500,8,FALSE)),"",VLOOKUP(A32,'[1]Z04 支出决算表(财决04表)'!$A$10:$J$500,8,FALSE))</f>
        <v/>
      </c>
      <c r="H32" s="76" t="str">
        <f>IF(ISERROR(VLOOKUP(A32,'[1]Z04 支出决算表(财决04表)'!$A$10:$J$500,9,FALSE)),"",VLOOKUP(A32,'[1]Z04 支出决算表(财决04表)'!$A$10:$J$500,9,FALSE))</f>
        <v/>
      </c>
      <c r="I32" s="76" t="str">
        <f>IF(ISERROR(VLOOKUP(A32,'[1]Z04 支出决算表(财决04表)'!$A$10:$J$500,10,FALSE)),"",VLOOKUP(A32,'[1]Z04 支出决算表(财决04表)'!$A$10:$J$500,10,FALSE))</f>
        <v/>
      </c>
      <c r="J32" s="88">
        <f>'[1]Z04 支出决算表(财决04表)'!$A31</f>
        <v>0</v>
      </c>
      <c r="K32" s="74">
        <f>'[1]Z04 支出决算表(财决04表)'!$E31</f>
        <v>0</v>
      </c>
      <c r="L32" s="53" t="str">
        <f t="shared" si="1"/>
        <v/>
      </c>
    </row>
    <row r="33" spans="1:12" ht="22.7" customHeight="1">
      <c r="A33" s="193" t="str">
        <f t="shared" si="0"/>
        <v/>
      </c>
      <c r="B33" s="194"/>
      <c r="C33" s="192" t="str">
        <f>IF(ISERROR(VLOOKUP(A33,'[1]Z04 支出决算表(财决04表)'!$A$10:$J$500,4,FALSE)),"",VLOOKUP(A33,'[1]Z04 支出决算表(财决04表)'!$A$10:$J$500,4,FALSE))</f>
        <v/>
      </c>
      <c r="D33" s="76" t="str">
        <f>IF(ISERROR(VLOOKUP(A33,'[1]Z04 支出决算表(财决04表)'!$A$10:$J$500,5,FALSE)),"",VLOOKUP(A33,'[1]Z04 支出决算表(财决04表)'!$A$10:$J$500,5,FALSE))</f>
        <v/>
      </c>
      <c r="E33" s="76" t="str">
        <f>IF(ISERROR(VLOOKUP(A33,'[1]Z04 支出决算表(财决04表)'!$A$10:$J$500,6,FALSE)),"",VLOOKUP(A33,'[1]Z04 支出决算表(财决04表)'!$A$10:$J$500,6,FALSE))</f>
        <v/>
      </c>
      <c r="F33" s="76" t="str">
        <f>IF(ISERROR(VLOOKUP(A33,'[1]Z04 支出决算表(财决04表)'!$A$10:$J$500,7,FALSE)),"",VLOOKUP(A33,'[1]Z04 支出决算表(财决04表)'!$A$10:$J$500,7,FALSE))</f>
        <v/>
      </c>
      <c r="G33" s="76" t="str">
        <f>IF(ISERROR(VLOOKUP(A33,'[1]Z04 支出决算表(财决04表)'!$A$10:$J$500,8,FALSE)),"",VLOOKUP(A33,'[1]Z04 支出决算表(财决04表)'!$A$10:$J$500,8,FALSE))</f>
        <v/>
      </c>
      <c r="H33" s="76" t="str">
        <f>IF(ISERROR(VLOOKUP(A33,'[1]Z04 支出决算表(财决04表)'!$A$10:$J$500,9,FALSE)),"",VLOOKUP(A33,'[1]Z04 支出决算表(财决04表)'!$A$10:$J$500,9,FALSE))</f>
        <v/>
      </c>
      <c r="I33" s="76" t="str">
        <f>IF(ISERROR(VLOOKUP(A33,'[1]Z04 支出决算表(财决04表)'!$A$10:$J$500,10,FALSE)),"",VLOOKUP(A33,'[1]Z04 支出决算表(财决04表)'!$A$10:$J$500,10,FALSE))</f>
        <v/>
      </c>
      <c r="J33" s="88">
        <f>'[1]Z04 支出决算表(财决04表)'!$A32</f>
        <v>0</v>
      </c>
      <c r="K33" s="74">
        <f>'[1]Z04 支出决算表(财决04表)'!$E32</f>
        <v>0</v>
      </c>
      <c r="L33" s="53" t="str">
        <f t="shared" si="1"/>
        <v/>
      </c>
    </row>
    <row r="34" spans="1:12" ht="22.7" customHeight="1">
      <c r="A34" s="193" t="str">
        <f t="shared" si="0"/>
        <v/>
      </c>
      <c r="B34" s="194"/>
      <c r="C34" s="192" t="str">
        <f>IF(ISERROR(VLOOKUP(A34,'[1]Z04 支出决算表(财决04表)'!$A$10:$J$500,4,FALSE)),"",VLOOKUP(A34,'[1]Z04 支出决算表(财决04表)'!$A$10:$J$500,4,FALSE))</f>
        <v/>
      </c>
      <c r="D34" s="76" t="str">
        <f>IF(ISERROR(VLOOKUP(A34,'[1]Z04 支出决算表(财决04表)'!$A$10:$J$500,5,FALSE)),"",VLOOKUP(A34,'[1]Z04 支出决算表(财决04表)'!$A$10:$J$500,5,FALSE))</f>
        <v/>
      </c>
      <c r="E34" s="76" t="str">
        <f>IF(ISERROR(VLOOKUP(A34,'[1]Z04 支出决算表(财决04表)'!$A$10:$J$500,6,FALSE)),"",VLOOKUP(A34,'[1]Z04 支出决算表(财决04表)'!$A$10:$J$500,6,FALSE))</f>
        <v/>
      </c>
      <c r="F34" s="76" t="str">
        <f>IF(ISERROR(VLOOKUP(A34,'[1]Z04 支出决算表(财决04表)'!$A$10:$J$500,7,FALSE)),"",VLOOKUP(A34,'[1]Z04 支出决算表(财决04表)'!$A$10:$J$500,7,FALSE))</f>
        <v/>
      </c>
      <c r="G34" s="76" t="str">
        <f>IF(ISERROR(VLOOKUP(A34,'[1]Z04 支出决算表(财决04表)'!$A$10:$J$500,8,FALSE)),"",VLOOKUP(A34,'[1]Z04 支出决算表(财决04表)'!$A$10:$J$500,8,FALSE))</f>
        <v/>
      </c>
      <c r="H34" s="76" t="str">
        <f>IF(ISERROR(VLOOKUP(A34,'[1]Z04 支出决算表(财决04表)'!$A$10:$J$500,9,FALSE)),"",VLOOKUP(A34,'[1]Z04 支出决算表(财决04表)'!$A$10:$J$500,9,FALSE))</f>
        <v/>
      </c>
      <c r="I34" s="76" t="str">
        <f>IF(ISERROR(VLOOKUP(A34,'[1]Z04 支出决算表(财决04表)'!$A$10:$J$500,10,FALSE)),"",VLOOKUP(A34,'[1]Z04 支出决算表(财决04表)'!$A$10:$J$500,10,FALSE))</f>
        <v/>
      </c>
      <c r="J34" s="88">
        <f>'[1]Z04 支出决算表(财决04表)'!$A33</f>
        <v>0</v>
      </c>
      <c r="K34" s="74">
        <f>'[1]Z04 支出决算表(财决04表)'!$E33</f>
        <v>0</v>
      </c>
      <c r="L34" s="53" t="str">
        <f t="shared" si="1"/>
        <v/>
      </c>
    </row>
    <row r="35" spans="1:12" ht="22.7" customHeight="1">
      <c r="A35" s="193" t="str">
        <f t="shared" si="0"/>
        <v/>
      </c>
      <c r="B35" s="194"/>
      <c r="C35" s="192" t="str">
        <f>IF(ISERROR(VLOOKUP(A35,'[1]Z04 支出决算表(财决04表)'!$A$10:$J$500,4,FALSE)),"",VLOOKUP(A35,'[1]Z04 支出决算表(财决04表)'!$A$10:$J$500,4,FALSE))</f>
        <v/>
      </c>
      <c r="D35" s="76" t="str">
        <f>IF(ISERROR(VLOOKUP(A35,'[1]Z04 支出决算表(财决04表)'!$A$10:$J$500,5,FALSE)),"",VLOOKUP(A35,'[1]Z04 支出决算表(财决04表)'!$A$10:$J$500,5,FALSE))</f>
        <v/>
      </c>
      <c r="E35" s="76" t="str">
        <f>IF(ISERROR(VLOOKUP(A35,'[1]Z04 支出决算表(财决04表)'!$A$10:$J$500,6,FALSE)),"",VLOOKUP(A35,'[1]Z04 支出决算表(财决04表)'!$A$10:$J$500,6,FALSE))</f>
        <v/>
      </c>
      <c r="F35" s="76" t="str">
        <f>IF(ISERROR(VLOOKUP(A35,'[1]Z04 支出决算表(财决04表)'!$A$10:$J$500,7,FALSE)),"",VLOOKUP(A35,'[1]Z04 支出决算表(财决04表)'!$A$10:$J$500,7,FALSE))</f>
        <v/>
      </c>
      <c r="G35" s="76" t="str">
        <f>IF(ISERROR(VLOOKUP(A35,'[1]Z04 支出决算表(财决04表)'!$A$10:$J$500,8,FALSE)),"",VLOOKUP(A35,'[1]Z04 支出决算表(财决04表)'!$A$10:$J$500,8,FALSE))</f>
        <v/>
      </c>
      <c r="H35" s="76" t="str">
        <f>IF(ISERROR(VLOOKUP(A35,'[1]Z04 支出决算表(财决04表)'!$A$10:$J$500,9,FALSE)),"",VLOOKUP(A35,'[1]Z04 支出决算表(财决04表)'!$A$10:$J$500,9,FALSE))</f>
        <v/>
      </c>
      <c r="I35" s="76" t="str">
        <f>IF(ISERROR(VLOOKUP(A35,'[1]Z04 支出决算表(财决04表)'!$A$10:$J$500,10,FALSE)),"",VLOOKUP(A35,'[1]Z04 支出决算表(财决04表)'!$A$10:$J$500,10,FALSE))</f>
        <v/>
      </c>
      <c r="J35" s="88">
        <f>'[1]Z04 支出决算表(财决04表)'!$A34</f>
        <v>0</v>
      </c>
      <c r="K35" s="74">
        <f>'[1]Z04 支出决算表(财决04表)'!$E34</f>
        <v>0</v>
      </c>
      <c r="L35" s="53" t="str">
        <f t="shared" si="1"/>
        <v/>
      </c>
    </row>
    <row r="36" spans="1:12" ht="22.7" customHeight="1">
      <c r="A36" s="193" t="str">
        <f t="shared" si="0"/>
        <v/>
      </c>
      <c r="B36" s="194"/>
      <c r="C36" s="192" t="str">
        <f>IF(ISERROR(VLOOKUP(A36,'[1]Z04 支出决算表(财决04表)'!$A$10:$J$500,4,FALSE)),"",VLOOKUP(A36,'[1]Z04 支出决算表(财决04表)'!$A$10:$J$500,4,FALSE))</f>
        <v/>
      </c>
      <c r="D36" s="76" t="str">
        <f>IF(ISERROR(VLOOKUP(A36,'[1]Z04 支出决算表(财决04表)'!$A$10:$J$500,5,FALSE)),"",VLOOKUP(A36,'[1]Z04 支出决算表(财决04表)'!$A$10:$J$500,5,FALSE))</f>
        <v/>
      </c>
      <c r="E36" s="76" t="str">
        <f>IF(ISERROR(VLOOKUP(A36,'[1]Z04 支出决算表(财决04表)'!$A$10:$J$500,6,FALSE)),"",VLOOKUP(A36,'[1]Z04 支出决算表(财决04表)'!$A$10:$J$500,6,FALSE))</f>
        <v/>
      </c>
      <c r="F36" s="76" t="str">
        <f>IF(ISERROR(VLOOKUP(A36,'[1]Z04 支出决算表(财决04表)'!$A$10:$J$500,7,FALSE)),"",VLOOKUP(A36,'[1]Z04 支出决算表(财决04表)'!$A$10:$J$500,7,FALSE))</f>
        <v/>
      </c>
      <c r="G36" s="76" t="str">
        <f>IF(ISERROR(VLOOKUP(A36,'[1]Z04 支出决算表(财决04表)'!$A$10:$J$500,8,FALSE)),"",VLOOKUP(A36,'[1]Z04 支出决算表(财决04表)'!$A$10:$J$500,8,FALSE))</f>
        <v/>
      </c>
      <c r="H36" s="76" t="str">
        <f>IF(ISERROR(VLOOKUP(A36,'[1]Z04 支出决算表(财决04表)'!$A$10:$J$500,9,FALSE)),"",VLOOKUP(A36,'[1]Z04 支出决算表(财决04表)'!$A$10:$J$500,9,FALSE))</f>
        <v/>
      </c>
      <c r="I36" s="76" t="str">
        <f>IF(ISERROR(VLOOKUP(A36,'[1]Z04 支出决算表(财决04表)'!$A$10:$J$500,10,FALSE)),"",VLOOKUP(A36,'[1]Z04 支出决算表(财决04表)'!$A$10:$J$500,10,FALSE))</f>
        <v/>
      </c>
      <c r="J36" s="88">
        <f>'[1]Z04 支出决算表(财决04表)'!$A35</f>
        <v>0</v>
      </c>
      <c r="K36" s="74">
        <f>'[1]Z04 支出决算表(财决04表)'!$E35</f>
        <v>0</v>
      </c>
      <c r="L36" s="53" t="str">
        <f t="shared" si="1"/>
        <v/>
      </c>
    </row>
    <row r="37" spans="1:12" ht="22.7" customHeight="1">
      <c r="A37" s="193" t="str">
        <f t="shared" si="0"/>
        <v/>
      </c>
      <c r="B37" s="194"/>
      <c r="C37" s="192" t="str">
        <f>IF(ISERROR(VLOOKUP(A37,'[1]Z04 支出决算表(财决04表)'!$A$10:$J$500,4,FALSE)),"",VLOOKUP(A37,'[1]Z04 支出决算表(财决04表)'!$A$10:$J$500,4,FALSE))</f>
        <v/>
      </c>
      <c r="D37" s="76" t="str">
        <f>IF(ISERROR(VLOOKUP(A37,'[1]Z04 支出决算表(财决04表)'!$A$10:$J$500,5,FALSE)),"",VLOOKUP(A37,'[1]Z04 支出决算表(财决04表)'!$A$10:$J$500,5,FALSE))</f>
        <v/>
      </c>
      <c r="E37" s="76" t="str">
        <f>IF(ISERROR(VLOOKUP(A37,'[1]Z04 支出决算表(财决04表)'!$A$10:$J$500,6,FALSE)),"",VLOOKUP(A37,'[1]Z04 支出决算表(财决04表)'!$A$10:$J$500,6,FALSE))</f>
        <v/>
      </c>
      <c r="F37" s="76" t="str">
        <f>IF(ISERROR(VLOOKUP(A37,'[1]Z04 支出决算表(财决04表)'!$A$10:$J$500,7,FALSE)),"",VLOOKUP(A37,'[1]Z04 支出决算表(财决04表)'!$A$10:$J$500,7,FALSE))</f>
        <v/>
      </c>
      <c r="G37" s="76" t="str">
        <f>IF(ISERROR(VLOOKUP(A37,'[1]Z04 支出决算表(财决04表)'!$A$10:$J$500,8,FALSE)),"",VLOOKUP(A37,'[1]Z04 支出决算表(财决04表)'!$A$10:$J$500,8,FALSE))</f>
        <v/>
      </c>
      <c r="H37" s="76" t="str">
        <f>IF(ISERROR(VLOOKUP(A37,'[1]Z04 支出决算表(财决04表)'!$A$10:$J$500,9,FALSE)),"",VLOOKUP(A37,'[1]Z04 支出决算表(财决04表)'!$A$10:$J$500,9,FALSE))</f>
        <v/>
      </c>
      <c r="I37" s="76" t="str">
        <f>IF(ISERROR(VLOOKUP(A37,'[1]Z04 支出决算表(财决04表)'!$A$10:$J$500,10,FALSE)),"",VLOOKUP(A37,'[1]Z04 支出决算表(财决04表)'!$A$10:$J$500,10,FALSE))</f>
        <v/>
      </c>
      <c r="J37" s="88">
        <f>'[1]Z04 支出决算表(财决04表)'!$A36</f>
        <v>0</v>
      </c>
      <c r="K37" s="74">
        <f>'[1]Z04 支出决算表(财决04表)'!$E36</f>
        <v>0</v>
      </c>
      <c r="L37" s="53" t="str">
        <f t="shared" si="1"/>
        <v/>
      </c>
    </row>
    <row r="38" spans="1:12" ht="22.7" customHeight="1">
      <c r="A38" s="193" t="str">
        <f t="shared" si="0"/>
        <v/>
      </c>
      <c r="B38" s="194"/>
      <c r="C38" s="192" t="str">
        <f>IF(ISERROR(VLOOKUP(A38,'[1]Z04 支出决算表(财决04表)'!$A$10:$J$500,4,FALSE)),"",VLOOKUP(A38,'[1]Z04 支出决算表(财决04表)'!$A$10:$J$500,4,FALSE))</f>
        <v/>
      </c>
      <c r="D38" s="76" t="str">
        <f>IF(ISERROR(VLOOKUP(A38,'[1]Z04 支出决算表(财决04表)'!$A$10:$J$500,5,FALSE)),"",VLOOKUP(A38,'[1]Z04 支出决算表(财决04表)'!$A$10:$J$500,5,FALSE))</f>
        <v/>
      </c>
      <c r="E38" s="76" t="str">
        <f>IF(ISERROR(VLOOKUP(A38,'[1]Z04 支出决算表(财决04表)'!$A$10:$J$500,6,FALSE)),"",VLOOKUP(A38,'[1]Z04 支出决算表(财决04表)'!$A$10:$J$500,6,FALSE))</f>
        <v/>
      </c>
      <c r="F38" s="76" t="str">
        <f>IF(ISERROR(VLOOKUP(A38,'[1]Z04 支出决算表(财决04表)'!$A$10:$J$500,7,FALSE)),"",VLOOKUP(A38,'[1]Z04 支出决算表(财决04表)'!$A$10:$J$500,7,FALSE))</f>
        <v/>
      </c>
      <c r="G38" s="76" t="str">
        <f>IF(ISERROR(VLOOKUP(A38,'[1]Z04 支出决算表(财决04表)'!$A$10:$J$500,8,FALSE)),"",VLOOKUP(A38,'[1]Z04 支出决算表(财决04表)'!$A$10:$J$500,8,FALSE))</f>
        <v/>
      </c>
      <c r="H38" s="76" t="str">
        <f>IF(ISERROR(VLOOKUP(A38,'[1]Z04 支出决算表(财决04表)'!$A$10:$J$500,9,FALSE)),"",VLOOKUP(A38,'[1]Z04 支出决算表(财决04表)'!$A$10:$J$500,9,FALSE))</f>
        <v/>
      </c>
      <c r="I38" s="76" t="str">
        <f>IF(ISERROR(VLOOKUP(A38,'[1]Z04 支出决算表(财决04表)'!$A$10:$J$500,10,FALSE)),"",VLOOKUP(A38,'[1]Z04 支出决算表(财决04表)'!$A$10:$J$500,10,FALSE))</f>
        <v/>
      </c>
      <c r="J38" s="88">
        <f>'[1]Z04 支出决算表(财决04表)'!$A37</f>
        <v>0</v>
      </c>
      <c r="K38" s="74">
        <f>'[1]Z04 支出决算表(财决04表)'!$E37</f>
        <v>0</v>
      </c>
      <c r="L38" s="53" t="str">
        <f t="shared" si="1"/>
        <v/>
      </c>
    </row>
    <row r="39" spans="1:12" ht="22.7" customHeight="1">
      <c r="A39" s="193" t="str">
        <f t="shared" si="0"/>
        <v/>
      </c>
      <c r="B39" s="194"/>
      <c r="C39" s="192" t="str">
        <f>IF(ISERROR(VLOOKUP(A39,'[1]Z04 支出决算表(财决04表)'!$A$10:$J$500,4,FALSE)),"",VLOOKUP(A39,'[1]Z04 支出决算表(财决04表)'!$A$10:$J$500,4,FALSE))</f>
        <v/>
      </c>
      <c r="D39" s="76" t="str">
        <f>IF(ISERROR(VLOOKUP(A39,'[1]Z04 支出决算表(财决04表)'!$A$10:$J$500,5,FALSE)),"",VLOOKUP(A39,'[1]Z04 支出决算表(财决04表)'!$A$10:$J$500,5,FALSE))</f>
        <v/>
      </c>
      <c r="E39" s="76" t="str">
        <f>IF(ISERROR(VLOOKUP(A39,'[1]Z04 支出决算表(财决04表)'!$A$10:$J$500,6,FALSE)),"",VLOOKUP(A39,'[1]Z04 支出决算表(财决04表)'!$A$10:$J$500,6,FALSE))</f>
        <v/>
      </c>
      <c r="F39" s="76" t="str">
        <f>IF(ISERROR(VLOOKUP(A39,'[1]Z04 支出决算表(财决04表)'!$A$10:$J$500,7,FALSE)),"",VLOOKUP(A39,'[1]Z04 支出决算表(财决04表)'!$A$10:$J$500,7,FALSE))</f>
        <v/>
      </c>
      <c r="G39" s="76" t="str">
        <f>IF(ISERROR(VLOOKUP(A39,'[1]Z04 支出决算表(财决04表)'!$A$10:$J$500,8,FALSE)),"",VLOOKUP(A39,'[1]Z04 支出决算表(财决04表)'!$A$10:$J$500,8,FALSE))</f>
        <v/>
      </c>
      <c r="H39" s="76" t="str">
        <f>IF(ISERROR(VLOOKUP(A39,'[1]Z04 支出决算表(财决04表)'!$A$10:$J$500,9,FALSE)),"",VLOOKUP(A39,'[1]Z04 支出决算表(财决04表)'!$A$10:$J$500,9,FALSE))</f>
        <v/>
      </c>
      <c r="I39" s="76" t="str">
        <f>IF(ISERROR(VLOOKUP(A39,'[1]Z04 支出决算表(财决04表)'!$A$10:$J$500,10,FALSE)),"",VLOOKUP(A39,'[1]Z04 支出决算表(财决04表)'!$A$10:$J$500,10,FALSE))</f>
        <v/>
      </c>
      <c r="J39" s="88">
        <f>'[1]Z04 支出决算表(财决04表)'!$A38</f>
        <v>0</v>
      </c>
      <c r="K39" s="74">
        <f>'[1]Z04 支出决算表(财决04表)'!$E38</f>
        <v>0</v>
      </c>
      <c r="L39" s="53" t="str">
        <f t="shared" si="1"/>
        <v/>
      </c>
    </row>
    <row r="40" spans="1:12" ht="22.7" customHeight="1">
      <c r="A40" s="193" t="str">
        <f t="shared" si="0"/>
        <v/>
      </c>
      <c r="B40" s="194"/>
      <c r="C40" s="192" t="str">
        <f>IF(ISERROR(VLOOKUP(A40,'[1]Z04 支出决算表(财决04表)'!$A$10:$J$500,4,FALSE)),"",VLOOKUP(A40,'[1]Z04 支出决算表(财决04表)'!$A$10:$J$500,4,FALSE))</f>
        <v/>
      </c>
      <c r="D40" s="76" t="str">
        <f>IF(ISERROR(VLOOKUP(A40,'[1]Z04 支出决算表(财决04表)'!$A$10:$J$500,5,FALSE)),"",VLOOKUP(A40,'[1]Z04 支出决算表(财决04表)'!$A$10:$J$500,5,FALSE))</f>
        <v/>
      </c>
      <c r="E40" s="76" t="str">
        <f>IF(ISERROR(VLOOKUP(A40,'[1]Z04 支出决算表(财决04表)'!$A$10:$J$500,6,FALSE)),"",VLOOKUP(A40,'[1]Z04 支出决算表(财决04表)'!$A$10:$J$500,6,FALSE))</f>
        <v/>
      </c>
      <c r="F40" s="76" t="str">
        <f>IF(ISERROR(VLOOKUP(A40,'[1]Z04 支出决算表(财决04表)'!$A$10:$J$500,7,FALSE)),"",VLOOKUP(A40,'[1]Z04 支出决算表(财决04表)'!$A$10:$J$500,7,FALSE))</f>
        <v/>
      </c>
      <c r="G40" s="76" t="str">
        <f>IF(ISERROR(VLOOKUP(A40,'[1]Z04 支出决算表(财决04表)'!$A$10:$J$500,8,FALSE)),"",VLOOKUP(A40,'[1]Z04 支出决算表(财决04表)'!$A$10:$J$500,8,FALSE))</f>
        <v/>
      </c>
      <c r="H40" s="76" t="str">
        <f>IF(ISERROR(VLOOKUP(A40,'[1]Z04 支出决算表(财决04表)'!$A$10:$J$500,9,FALSE)),"",VLOOKUP(A40,'[1]Z04 支出决算表(财决04表)'!$A$10:$J$500,9,FALSE))</f>
        <v/>
      </c>
      <c r="I40" s="76" t="str">
        <f>IF(ISERROR(VLOOKUP(A40,'[1]Z04 支出决算表(财决04表)'!$A$10:$J$500,10,FALSE)),"",VLOOKUP(A40,'[1]Z04 支出决算表(财决04表)'!$A$10:$J$500,10,FALSE))</f>
        <v/>
      </c>
      <c r="J40" s="88">
        <f>'[1]Z04 支出决算表(财决04表)'!$A39</f>
        <v>0</v>
      </c>
      <c r="K40" s="74">
        <f>'[1]Z04 支出决算表(财决04表)'!$E39</f>
        <v>0</v>
      </c>
      <c r="L40" s="53" t="str">
        <f t="shared" si="1"/>
        <v/>
      </c>
    </row>
    <row r="41" spans="1:12" ht="22.7" customHeight="1">
      <c r="A41" s="193" t="str">
        <f t="shared" si="0"/>
        <v/>
      </c>
      <c r="B41" s="194"/>
      <c r="C41" s="192" t="str">
        <f>IF(ISERROR(VLOOKUP(A41,'[1]Z04 支出决算表(财决04表)'!$A$10:$J$500,4,FALSE)),"",VLOOKUP(A41,'[1]Z04 支出决算表(财决04表)'!$A$10:$J$500,4,FALSE))</f>
        <v/>
      </c>
      <c r="D41" s="76" t="str">
        <f>IF(ISERROR(VLOOKUP(A41,'[1]Z04 支出决算表(财决04表)'!$A$10:$J$500,5,FALSE)),"",VLOOKUP(A41,'[1]Z04 支出决算表(财决04表)'!$A$10:$J$500,5,FALSE))</f>
        <v/>
      </c>
      <c r="E41" s="76" t="str">
        <f>IF(ISERROR(VLOOKUP(A41,'[1]Z04 支出决算表(财决04表)'!$A$10:$J$500,6,FALSE)),"",VLOOKUP(A41,'[1]Z04 支出决算表(财决04表)'!$A$10:$J$500,6,FALSE))</f>
        <v/>
      </c>
      <c r="F41" s="76" t="str">
        <f>IF(ISERROR(VLOOKUP(A41,'[1]Z04 支出决算表(财决04表)'!$A$10:$J$500,7,FALSE)),"",VLOOKUP(A41,'[1]Z04 支出决算表(财决04表)'!$A$10:$J$500,7,FALSE))</f>
        <v/>
      </c>
      <c r="G41" s="76" t="str">
        <f>IF(ISERROR(VLOOKUP(A41,'[1]Z04 支出决算表(财决04表)'!$A$10:$J$500,8,FALSE)),"",VLOOKUP(A41,'[1]Z04 支出决算表(财决04表)'!$A$10:$J$500,8,FALSE))</f>
        <v/>
      </c>
      <c r="H41" s="76" t="str">
        <f>IF(ISERROR(VLOOKUP(A41,'[1]Z04 支出决算表(财决04表)'!$A$10:$J$500,9,FALSE)),"",VLOOKUP(A41,'[1]Z04 支出决算表(财决04表)'!$A$10:$J$500,9,FALSE))</f>
        <v/>
      </c>
      <c r="I41" s="76" t="str">
        <f>IF(ISERROR(VLOOKUP(A41,'[1]Z04 支出决算表(财决04表)'!$A$10:$J$500,10,FALSE)),"",VLOOKUP(A41,'[1]Z04 支出决算表(财决04表)'!$A$10:$J$500,10,FALSE))</f>
        <v/>
      </c>
      <c r="J41" s="88">
        <f>'[1]Z04 支出决算表(财决04表)'!$A40</f>
        <v>0</v>
      </c>
      <c r="K41" s="74">
        <f>'[1]Z04 支出决算表(财决04表)'!$E40</f>
        <v>0</v>
      </c>
      <c r="L41" s="53" t="str">
        <f t="shared" si="1"/>
        <v/>
      </c>
    </row>
    <row r="42" spans="1:12" ht="22.7" customHeight="1">
      <c r="A42" s="193" t="str">
        <f t="shared" si="0"/>
        <v/>
      </c>
      <c r="B42" s="194"/>
      <c r="C42" s="192" t="str">
        <f>IF(ISERROR(VLOOKUP(A42,'[1]Z04 支出决算表(财决04表)'!$A$10:$J$500,4,FALSE)),"",VLOOKUP(A42,'[1]Z04 支出决算表(财决04表)'!$A$10:$J$500,4,FALSE))</f>
        <v/>
      </c>
      <c r="D42" s="76" t="str">
        <f>IF(ISERROR(VLOOKUP(A42,'[1]Z04 支出决算表(财决04表)'!$A$10:$J$500,5,FALSE)),"",VLOOKUP(A42,'[1]Z04 支出决算表(财决04表)'!$A$10:$J$500,5,FALSE))</f>
        <v/>
      </c>
      <c r="E42" s="76" t="str">
        <f>IF(ISERROR(VLOOKUP(A42,'[1]Z04 支出决算表(财决04表)'!$A$10:$J$500,6,FALSE)),"",VLOOKUP(A42,'[1]Z04 支出决算表(财决04表)'!$A$10:$J$500,6,FALSE))</f>
        <v/>
      </c>
      <c r="F42" s="76" t="str">
        <f>IF(ISERROR(VLOOKUP(A42,'[1]Z04 支出决算表(财决04表)'!$A$10:$J$500,7,FALSE)),"",VLOOKUP(A42,'[1]Z04 支出决算表(财决04表)'!$A$10:$J$500,7,FALSE))</f>
        <v/>
      </c>
      <c r="G42" s="76" t="str">
        <f>IF(ISERROR(VLOOKUP(A42,'[1]Z04 支出决算表(财决04表)'!$A$10:$J$500,8,FALSE)),"",VLOOKUP(A42,'[1]Z04 支出决算表(财决04表)'!$A$10:$J$500,8,FALSE))</f>
        <v/>
      </c>
      <c r="H42" s="76" t="str">
        <f>IF(ISERROR(VLOOKUP(A42,'[1]Z04 支出决算表(财决04表)'!$A$10:$J$500,9,FALSE)),"",VLOOKUP(A42,'[1]Z04 支出决算表(财决04表)'!$A$10:$J$500,9,FALSE))</f>
        <v/>
      </c>
      <c r="I42" s="76" t="str">
        <f>IF(ISERROR(VLOOKUP(A42,'[1]Z04 支出决算表(财决04表)'!$A$10:$J$500,10,FALSE)),"",VLOOKUP(A42,'[1]Z04 支出决算表(财决04表)'!$A$10:$J$500,10,FALSE))</f>
        <v/>
      </c>
      <c r="J42" s="88">
        <f>'[1]Z04 支出决算表(财决04表)'!$A41</f>
        <v>0</v>
      </c>
      <c r="K42" s="74">
        <f>'[1]Z04 支出决算表(财决04表)'!$E41</f>
        <v>0</v>
      </c>
      <c r="L42" s="53" t="str">
        <f t="shared" si="1"/>
        <v/>
      </c>
    </row>
    <row r="43" spans="1:12" ht="22.7" customHeight="1">
      <c r="A43" s="193" t="str">
        <f t="shared" si="0"/>
        <v/>
      </c>
      <c r="B43" s="194"/>
      <c r="C43" s="192" t="str">
        <f>IF(ISERROR(VLOOKUP(A43,'[1]Z04 支出决算表(财决04表)'!$A$10:$J$500,4,FALSE)),"",VLOOKUP(A43,'[1]Z04 支出决算表(财决04表)'!$A$10:$J$500,4,FALSE))</f>
        <v/>
      </c>
      <c r="D43" s="76" t="str">
        <f>IF(ISERROR(VLOOKUP(A43,'[1]Z04 支出决算表(财决04表)'!$A$10:$J$500,5,FALSE)),"",VLOOKUP(A43,'[1]Z04 支出决算表(财决04表)'!$A$10:$J$500,5,FALSE))</f>
        <v/>
      </c>
      <c r="E43" s="76" t="str">
        <f>IF(ISERROR(VLOOKUP(A43,'[1]Z04 支出决算表(财决04表)'!$A$10:$J$500,6,FALSE)),"",VLOOKUP(A43,'[1]Z04 支出决算表(财决04表)'!$A$10:$J$500,6,FALSE))</f>
        <v/>
      </c>
      <c r="F43" s="76" t="str">
        <f>IF(ISERROR(VLOOKUP(A43,'[1]Z04 支出决算表(财决04表)'!$A$10:$J$500,7,FALSE)),"",VLOOKUP(A43,'[1]Z04 支出决算表(财决04表)'!$A$10:$J$500,7,FALSE))</f>
        <v/>
      </c>
      <c r="G43" s="76" t="str">
        <f>IF(ISERROR(VLOOKUP(A43,'[1]Z04 支出决算表(财决04表)'!$A$10:$J$500,8,FALSE)),"",VLOOKUP(A43,'[1]Z04 支出决算表(财决04表)'!$A$10:$J$500,8,FALSE))</f>
        <v/>
      </c>
      <c r="H43" s="76" t="str">
        <f>IF(ISERROR(VLOOKUP(A43,'[1]Z04 支出决算表(财决04表)'!$A$10:$J$500,9,FALSE)),"",VLOOKUP(A43,'[1]Z04 支出决算表(财决04表)'!$A$10:$J$500,9,FALSE))</f>
        <v/>
      </c>
      <c r="I43" s="76" t="str">
        <f>IF(ISERROR(VLOOKUP(A43,'[1]Z04 支出决算表(财决04表)'!$A$10:$J$500,10,FALSE)),"",VLOOKUP(A43,'[1]Z04 支出决算表(财决04表)'!$A$10:$J$500,10,FALSE))</f>
        <v/>
      </c>
      <c r="J43" s="88">
        <f>'[1]Z04 支出决算表(财决04表)'!$A42</f>
        <v>0</v>
      </c>
      <c r="K43" s="74">
        <f>'[1]Z04 支出决算表(财决04表)'!$E42</f>
        <v>0</v>
      </c>
      <c r="L43" s="53" t="str">
        <f t="shared" si="1"/>
        <v/>
      </c>
    </row>
    <row r="44" spans="1:12" ht="22.7" customHeight="1">
      <c r="A44" s="193" t="str">
        <f t="shared" si="0"/>
        <v/>
      </c>
      <c r="B44" s="194"/>
      <c r="C44" s="192" t="str">
        <f>IF(ISERROR(VLOOKUP(A44,'[1]Z04 支出决算表(财决04表)'!$A$10:$J$500,4,FALSE)),"",VLOOKUP(A44,'[1]Z04 支出决算表(财决04表)'!$A$10:$J$500,4,FALSE))</f>
        <v/>
      </c>
      <c r="D44" s="76" t="str">
        <f>IF(ISERROR(VLOOKUP(A44,'[1]Z04 支出决算表(财决04表)'!$A$10:$J$500,5,FALSE)),"",VLOOKUP(A44,'[1]Z04 支出决算表(财决04表)'!$A$10:$J$500,5,FALSE))</f>
        <v/>
      </c>
      <c r="E44" s="76" t="str">
        <f>IF(ISERROR(VLOOKUP(A44,'[1]Z04 支出决算表(财决04表)'!$A$10:$J$500,6,FALSE)),"",VLOOKUP(A44,'[1]Z04 支出决算表(财决04表)'!$A$10:$J$500,6,FALSE))</f>
        <v/>
      </c>
      <c r="F44" s="76" t="str">
        <f>IF(ISERROR(VLOOKUP(A44,'[1]Z04 支出决算表(财决04表)'!$A$10:$J$500,7,FALSE)),"",VLOOKUP(A44,'[1]Z04 支出决算表(财决04表)'!$A$10:$J$500,7,FALSE))</f>
        <v/>
      </c>
      <c r="G44" s="76" t="str">
        <f>IF(ISERROR(VLOOKUP(A44,'[1]Z04 支出决算表(财决04表)'!$A$10:$J$500,8,FALSE)),"",VLOOKUP(A44,'[1]Z04 支出决算表(财决04表)'!$A$10:$J$500,8,FALSE))</f>
        <v/>
      </c>
      <c r="H44" s="76" t="str">
        <f>IF(ISERROR(VLOOKUP(A44,'[1]Z04 支出决算表(财决04表)'!$A$10:$J$500,9,FALSE)),"",VLOOKUP(A44,'[1]Z04 支出决算表(财决04表)'!$A$10:$J$500,9,FALSE))</f>
        <v/>
      </c>
      <c r="I44" s="76" t="str">
        <f>IF(ISERROR(VLOOKUP(A44,'[1]Z04 支出决算表(财决04表)'!$A$10:$J$500,10,FALSE)),"",VLOOKUP(A44,'[1]Z04 支出决算表(财决04表)'!$A$10:$J$500,10,FALSE))</f>
        <v/>
      </c>
      <c r="J44" s="88">
        <f>'[1]Z04 支出决算表(财决04表)'!$A43</f>
        <v>0</v>
      </c>
      <c r="K44" s="74">
        <f>'[1]Z04 支出决算表(财决04表)'!$E43</f>
        <v>0</v>
      </c>
      <c r="L44" s="53" t="str">
        <f t="shared" si="1"/>
        <v/>
      </c>
    </row>
    <row r="45" spans="1:12" ht="22.7" customHeight="1">
      <c r="A45" s="193" t="str">
        <f t="shared" si="0"/>
        <v/>
      </c>
      <c r="B45" s="194"/>
      <c r="C45" s="192" t="str">
        <f>IF(ISERROR(VLOOKUP(A45,'[1]Z04 支出决算表(财决04表)'!$A$10:$J$500,4,FALSE)),"",VLOOKUP(A45,'[1]Z04 支出决算表(财决04表)'!$A$10:$J$500,4,FALSE))</f>
        <v/>
      </c>
      <c r="D45" s="76" t="str">
        <f>IF(ISERROR(VLOOKUP(A45,'[1]Z04 支出决算表(财决04表)'!$A$10:$J$500,5,FALSE)),"",VLOOKUP(A45,'[1]Z04 支出决算表(财决04表)'!$A$10:$J$500,5,FALSE))</f>
        <v/>
      </c>
      <c r="E45" s="76" t="str">
        <f>IF(ISERROR(VLOOKUP(A45,'[1]Z04 支出决算表(财决04表)'!$A$10:$J$500,6,FALSE)),"",VLOOKUP(A45,'[1]Z04 支出决算表(财决04表)'!$A$10:$J$500,6,FALSE))</f>
        <v/>
      </c>
      <c r="F45" s="76" t="str">
        <f>IF(ISERROR(VLOOKUP(A45,'[1]Z04 支出决算表(财决04表)'!$A$10:$J$500,7,FALSE)),"",VLOOKUP(A45,'[1]Z04 支出决算表(财决04表)'!$A$10:$J$500,7,FALSE))</f>
        <v/>
      </c>
      <c r="G45" s="76" t="str">
        <f>IF(ISERROR(VLOOKUP(A45,'[1]Z04 支出决算表(财决04表)'!$A$10:$J$500,8,FALSE)),"",VLOOKUP(A45,'[1]Z04 支出决算表(财决04表)'!$A$10:$J$500,8,FALSE))</f>
        <v/>
      </c>
      <c r="H45" s="76" t="str">
        <f>IF(ISERROR(VLOOKUP(A45,'[1]Z04 支出决算表(财决04表)'!$A$10:$J$500,9,FALSE)),"",VLOOKUP(A45,'[1]Z04 支出决算表(财决04表)'!$A$10:$J$500,9,FALSE))</f>
        <v/>
      </c>
      <c r="I45" s="76" t="str">
        <f>IF(ISERROR(VLOOKUP(A45,'[1]Z04 支出决算表(财决04表)'!$A$10:$J$500,10,FALSE)),"",VLOOKUP(A45,'[1]Z04 支出决算表(财决04表)'!$A$10:$J$500,10,FALSE))</f>
        <v/>
      </c>
      <c r="J45" s="88">
        <f>'[1]Z04 支出决算表(财决04表)'!$A44</f>
        <v>0</v>
      </c>
      <c r="K45" s="74">
        <f>'[1]Z04 支出决算表(财决04表)'!$E44</f>
        <v>0</v>
      </c>
      <c r="L45" s="53" t="str">
        <f t="shared" si="1"/>
        <v/>
      </c>
    </row>
    <row r="46" spans="1:12" ht="22.7" customHeight="1">
      <c r="A46" s="193" t="str">
        <f t="shared" si="0"/>
        <v/>
      </c>
      <c r="B46" s="194"/>
      <c r="C46" s="192" t="str">
        <f>IF(ISERROR(VLOOKUP(A46,'[1]Z04 支出决算表(财决04表)'!$A$10:$J$500,4,FALSE)),"",VLOOKUP(A46,'[1]Z04 支出决算表(财决04表)'!$A$10:$J$500,4,FALSE))</f>
        <v/>
      </c>
      <c r="D46" s="76" t="str">
        <f>IF(ISERROR(VLOOKUP(A46,'[1]Z04 支出决算表(财决04表)'!$A$10:$J$500,5,FALSE)),"",VLOOKUP(A46,'[1]Z04 支出决算表(财决04表)'!$A$10:$J$500,5,FALSE))</f>
        <v/>
      </c>
      <c r="E46" s="76" t="str">
        <f>IF(ISERROR(VLOOKUP(A46,'[1]Z04 支出决算表(财决04表)'!$A$10:$J$500,6,FALSE)),"",VLOOKUP(A46,'[1]Z04 支出决算表(财决04表)'!$A$10:$J$500,6,FALSE))</f>
        <v/>
      </c>
      <c r="F46" s="76" t="str">
        <f>IF(ISERROR(VLOOKUP(A46,'[1]Z04 支出决算表(财决04表)'!$A$10:$J$500,7,FALSE)),"",VLOOKUP(A46,'[1]Z04 支出决算表(财决04表)'!$A$10:$J$500,7,FALSE))</f>
        <v/>
      </c>
      <c r="G46" s="76" t="str">
        <f>IF(ISERROR(VLOOKUP(A46,'[1]Z04 支出决算表(财决04表)'!$A$10:$J$500,8,FALSE)),"",VLOOKUP(A46,'[1]Z04 支出决算表(财决04表)'!$A$10:$J$500,8,FALSE))</f>
        <v/>
      </c>
      <c r="H46" s="76" t="str">
        <f>IF(ISERROR(VLOOKUP(A46,'[1]Z04 支出决算表(财决04表)'!$A$10:$J$500,9,FALSE)),"",VLOOKUP(A46,'[1]Z04 支出决算表(财决04表)'!$A$10:$J$500,9,FALSE))</f>
        <v/>
      </c>
      <c r="I46" s="76" t="str">
        <f>IF(ISERROR(VLOOKUP(A46,'[1]Z04 支出决算表(财决04表)'!$A$10:$J$500,10,FALSE)),"",VLOOKUP(A46,'[1]Z04 支出决算表(财决04表)'!$A$10:$J$500,10,FALSE))</f>
        <v/>
      </c>
      <c r="J46" s="88">
        <f>'[1]Z04 支出决算表(财决04表)'!$A45</f>
        <v>0</v>
      </c>
      <c r="K46" s="74">
        <f>'[1]Z04 支出决算表(财决04表)'!$E45</f>
        <v>0</v>
      </c>
      <c r="L46" s="53" t="str">
        <f t="shared" si="1"/>
        <v/>
      </c>
    </row>
    <row r="47" spans="1:12" ht="22.7" customHeight="1">
      <c r="A47" s="193" t="str">
        <f t="shared" si="0"/>
        <v/>
      </c>
      <c r="B47" s="194"/>
      <c r="C47" s="192" t="str">
        <f>IF(ISERROR(VLOOKUP(A47,'[1]Z04 支出决算表(财决04表)'!$A$10:$J$500,4,FALSE)),"",VLOOKUP(A47,'[1]Z04 支出决算表(财决04表)'!$A$10:$J$500,4,FALSE))</f>
        <v/>
      </c>
      <c r="D47" s="76" t="str">
        <f>IF(ISERROR(VLOOKUP(A47,'[1]Z04 支出决算表(财决04表)'!$A$10:$J$500,5,FALSE)),"",VLOOKUP(A47,'[1]Z04 支出决算表(财决04表)'!$A$10:$J$500,5,FALSE))</f>
        <v/>
      </c>
      <c r="E47" s="76" t="str">
        <f>IF(ISERROR(VLOOKUP(A47,'[1]Z04 支出决算表(财决04表)'!$A$10:$J$500,6,FALSE)),"",VLOOKUP(A47,'[1]Z04 支出决算表(财决04表)'!$A$10:$J$500,6,FALSE))</f>
        <v/>
      </c>
      <c r="F47" s="76" t="str">
        <f>IF(ISERROR(VLOOKUP(A47,'[1]Z04 支出决算表(财决04表)'!$A$10:$J$500,7,FALSE)),"",VLOOKUP(A47,'[1]Z04 支出决算表(财决04表)'!$A$10:$J$500,7,FALSE))</f>
        <v/>
      </c>
      <c r="G47" s="76" t="str">
        <f>IF(ISERROR(VLOOKUP(A47,'[1]Z04 支出决算表(财决04表)'!$A$10:$J$500,8,FALSE)),"",VLOOKUP(A47,'[1]Z04 支出决算表(财决04表)'!$A$10:$J$500,8,FALSE))</f>
        <v/>
      </c>
      <c r="H47" s="76" t="str">
        <f>IF(ISERROR(VLOOKUP(A47,'[1]Z04 支出决算表(财决04表)'!$A$10:$J$500,9,FALSE)),"",VLOOKUP(A47,'[1]Z04 支出决算表(财决04表)'!$A$10:$J$500,9,FALSE))</f>
        <v/>
      </c>
      <c r="I47" s="76" t="str">
        <f>IF(ISERROR(VLOOKUP(A47,'[1]Z04 支出决算表(财决04表)'!$A$10:$J$500,10,FALSE)),"",VLOOKUP(A47,'[1]Z04 支出决算表(财决04表)'!$A$10:$J$500,10,FALSE))</f>
        <v/>
      </c>
      <c r="J47" s="88">
        <f>'[1]Z04 支出决算表(财决04表)'!$A46</f>
        <v>0</v>
      </c>
      <c r="K47" s="74">
        <f>'[1]Z04 支出决算表(财决04表)'!$E46</f>
        <v>0</v>
      </c>
      <c r="L47" s="53" t="str">
        <f t="shared" si="1"/>
        <v/>
      </c>
    </row>
    <row r="48" spans="1:12" ht="22.7" customHeight="1">
      <c r="A48" s="193" t="str">
        <f t="shared" si="0"/>
        <v/>
      </c>
      <c r="B48" s="194"/>
      <c r="C48" s="192" t="str">
        <f>IF(ISERROR(VLOOKUP(A48,'[1]Z04 支出决算表(财决04表)'!$A$10:$J$500,4,FALSE)),"",VLOOKUP(A48,'[1]Z04 支出决算表(财决04表)'!$A$10:$J$500,4,FALSE))</f>
        <v/>
      </c>
      <c r="D48" s="76" t="str">
        <f>IF(ISERROR(VLOOKUP(A48,'[1]Z04 支出决算表(财决04表)'!$A$10:$J$500,5,FALSE)),"",VLOOKUP(A48,'[1]Z04 支出决算表(财决04表)'!$A$10:$J$500,5,FALSE))</f>
        <v/>
      </c>
      <c r="E48" s="76" t="str">
        <f>IF(ISERROR(VLOOKUP(A48,'[1]Z04 支出决算表(财决04表)'!$A$10:$J$500,6,FALSE)),"",VLOOKUP(A48,'[1]Z04 支出决算表(财决04表)'!$A$10:$J$500,6,FALSE))</f>
        <v/>
      </c>
      <c r="F48" s="76" t="str">
        <f>IF(ISERROR(VLOOKUP(A48,'[1]Z04 支出决算表(财决04表)'!$A$10:$J$500,7,FALSE)),"",VLOOKUP(A48,'[1]Z04 支出决算表(财决04表)'!$A$10:$J$500,7,FALSE))</f>
        <v/>
      </c>
      <c r="G48" s="76" t="str">
        <f>IF(ISERROR(VLOOKUP(A48,'[1]Z04 支出决算表(财决04表)'!$A$10:$J$500,8,FALSE)),"",VLOOKUP(A48,'[1]Z04 支出决算表(财决04表)'!$A$10:$J$500,8,FALSE))</f>
        <v/>
      </c>
      <c r="H48" s="76" t="str">
        <f>IF(ISERROR(VLOOKUP(A48,'[1]Z04 支出决算表(财决04表)'!$A$10:$J$500,9,FALSE)),"",VLOOKUP(A48,'[1]Z04 支出决算表(财决04表)'!$A$10:$J$500,9,FALSE))</f>
        <v/>
      </c>
      <c r="I48" s="76" t="str">
        <f>IF(ISERROR(VLOOKUP(A48,'[1]Z04 支出决算表(财决04表)'!$A$10:$J$500,10,FALSE)),"",VLOOKUP(A48,'[1]Z04 支出决算表(财决04表)'!$A$10:$J$500,10,FALSE))</f>
        <v/>
      </c>
      <c r="J48" s="88">
        <f>'[1]Z04 支出决算表(财决04表)'!$A47</f>
        <v>0</v>
      </c>
      <c r="K48" s="74">
        <f>'[1]Z04 支出决算表(财决04表)'!$E47</f>
        <v>0</v>
      </c>
      <c r="L48" s="53" t="str">
        <f t="shared" si="1"/>
        <v/>
      </c>
    </row>
    <row r="49" spans="1:12" ht="22.7" customHeight="1">
      <c r="A49" s="193" t="str">
        <f t="shared" si="0"/>
        <v/>
      </c>
      <c r="B49" s="194"/>
      <c r="C49" s="192" t="str">
        <f>IF(ISERROR(VLOOKUP(A49,'[1]Z04 支出决算表(财决04表)'!$A$10:$J$500,4,FALSE)),"",VLOOKUP(A49,'[1]Z04 支出决算表(财决04表)'!$A$10:$J$500,4,FALSE))</f>
        <v/>
      </c>
      <c r="D49" s="76" t="str">
        <f>IF(ISERROR(VLOOKUP(A49,'[1]Z04 支出决算表(财决04表)'!$A$10:$J$500,5,FALSE)),"",VLOOKUP(A49,'[1]Z04 支出决算表(财决04表)'!$A$10:$J$500,5,FALSE))</f>
        <v/>
      </c>
      <c r="E49" s="76" t="str">
        <f>IF(ISERROR(VLOOKUP(A49,'[1]Z04 支出决算表(财决04表)'!$A$10:$J$500,6,FALSE)),"",VLOOKUP(A49,'[1]Z04 支出决算表(财决04表)'!$A$10:$J$500,6,FALSE))</f>
        <v/>
      </c>
      <c r="F49" s="76" t="str">
        <f>IF(ISERROR(VLOOKUP(A49,'[1]Z04 支出决算表(财决04表)'!$A$10:$J$500,7,FALSE)),"",VLOOKUP(A49,'[1]Z04 支出决算表(财决04表)'!$A$10:$J$500,7,FALSE))</f>
        <v/>
      </c>
      <c r="G49" s="76" t="str">
        <f>IF(ISERROR(VLOOKUP(A49,'[1]Z04 支出决算表(财决04表)'!$A$10:$J$500,8,FALSE)),"",VLOOKUP(A49,'[1]Z04 支出决算表(财决04表)'!$A$10:$J$500,8,FALSE))</f>
        <v/>
      </c>
      <c r="H49" s="76" t="str">
        <f>IF(ISERROR(VLOOKUP(A49,'[1]Z04 支出决算表(财决04表)'!$A$10:$J$500,9,FALSE)),"",VLOOKUP(A49,'[1]Z04 支出决算表(财决04表)'!$A$10:$J$500,9,FALSE))</f>
        <v/>
      </c>
      <c r="I49" s="76" t="str">
        <f>IF(ISERROR(VLOOKUP(A49,'[1]Z04 支出决算表(财决04表)'!$A$10:$J$500,10,FALSE)),"",VLOOKUP(A49,'[1]Z04 支出决算表(财决04表)'!$A$10:$J$500,10,FALSE))</f>
        <v/>
      </c>
      <c r="J49" s="88">
        <f>'[1]Z04 支出决算表(财决04表)'!$A48</f>
        <v>0</v>
      </c>
      <c r="K49" s="74">
        <f>'[1]Z04 支出决算表(财决04表)'!$E48</f>
        <v>0</v>
      </c>
      <c r="L49" s="53" t="str">
        <f t="shared" si="1"/>
        <v/>
      </c>
    </row>
    <row r="50" spans="1:12" ht="22.7" customHeight="1">
      <c r="A50" s="193" t="str">
        <f t="shared" si="0"/>
        <v/>
      </c>
      <c r="B50" s="194"/>
      <c r="C50" s="192" t="str">
        <f>IF(ISERROR(VLOOKUP(A50,'[1]Z04 支出决算表(财决04表)'!$A$10:$J$500,4,FALSE)),"",VLOOKUP(A50,'[1]Z04 支出决算表(财决04表)'!$A$10:$J$500,4,FALSE))</f>
        <v/>
      </c>
      <c r="D50" s="76" t="str">
        <f>IF(ISERROR(VLOOKUP(A50,'[1]Z04 支出决算表(财决04表)'!$A$10:$J$500,5,FALSE)),"",VLOOKUP(A50,'[1]Z04 支出决算表(财决04表)'!$A$10:$J$500,5,FALSE))</f>
        <v/>
      </c>
      <c r="E50" s="76" t="str">
        <f>IF(ISERROR(VLOOKUP(A50,'[1]Z04 支出决算表(财决04表)'!$A$10:$J$500,6,FALSE)),"",VLOOKUP(A50,'[1]Z04 支出决算表(财决04表)'!$A$10:$J$500,6,FALSE))</f>
        <v/>
      </c>
      <c r="F50" s="76" t="str">
        <f>IF(ISERROR(VLOOKUP(A50,'[1]Z04 支出决算表(财决04表)'!$A$10:$J$500,7,FALSE)),"",VLOOKUP(A50,'[1]Z04 支出决算表(财决04表)'!$A$10:$J$500,7,FALSE))</f>
        <v/>
      </c>
      <c r="G50" s="76" t="str">
        <f>IF(ISERROR(VLOOKUP(A50,'[1]Z04 支出决算表(财决04表)'!$A$10:$J$500,8,FALSE)),"",VLOOKUP(A50,'[1]Z04 支出决算表(财决04表)'!$A$10:$J$500,8,FALSE))</f>
        <v/>
      </c>
      <c r="H50" s="76" t="str">
        <f>IF(ISERROR(VLOOKUP(A50,'[1]Z04 支出决算表(财决04表)'!$A$10:$J$500,9,FALSE)),"",VLOOKUP(A50,'[1]Z04 支出决算表(财决04表)'!$A$10:$J$500,9,FALSE))</f>
        <v/>
      </c>
      <c r="I50" s="76" t="str">
        <f>IF(ISERROR(VLOOKUP(A50,'[1]Z04 支出决算表(财决04表)'!$A$10:$J$500,10,FALSE)),"",VLOOKUP(A50,'[1]Z04 支出决算表(财决04表)'!$A$10:$J$500,10,FALSE))</f>
        <v/>
      </c>
      <c r="J50" s="88">
        <f>'[1]Z04 支出决算表(财决04表)'!$A49</f>
        <v>0</v>
      </c>
      <c r="K50" s="74">
        <f>'[1]Z04 支出决算表(财决04表)'!$E49</f>
        <v>0</v>
      </c>
      <c r="L50" s="53" t="str">
        <f t="shared" si="1"/>
        <v/>
      </c>
    </row>
    <row r="51" spans="1:12" ht="22.7" customHeight="1">
      <c r="A51" s="193" t="str">
        <f t="shared" si="0"/>
        <v/>
      </c>
      <c r="B51" s="194"/>
      <c r="C51" s="192" t="str">
        <f>IF(ISERROR(VLOOKUP(A51,'[1]Z04 支出决算表(财决04表)'!$A$10:$J$500,4,FALSE)),"",VLOOKUP(A51,'[1]Z04 支出决算表(财决04表)'!$A$10:$J$500,4,FALSE))</f>
        <v/>
      </c>
      <c r="D51" s="76" t="str">
        <f>IF(ISERROR(VLOOKUP(A51,'[1]Z04 支出决算表(财决04表)'!$A$10:$J$500,5,FALSE)),"",VLOOKUP(A51,'[1]Z04 支出决算表(财决04表)'!$A$10:$J$500,5,FALSE))</f>
        <v/>
      </c>
      <c r="E51" s="76" t="str">
        <f>IF(ISERROR(VLOOKUP(A51,'[1]Z04 支出决算表(财决04表)'!$A$10:$J$500,6,FALSE)),"",VLOOKUP(A51,'[1]Z04 支出决算表(财决04表)'!$A$10:$J$500,6,FALSE))</f>
        <v/>
      </c>
      <c r="F51" s="76" t="str">
        <f>IF(ISERROR(VLOOKUP(A51,'[1]Z04 支出决算表(财决04表)'!$A$10:$J$500,7,FALSE)),"",VLOOKUP(A51,'[1]Z04 支出决算表(财决04表)'!$A$10:$J$500,7,FALSE))</f>
        <v/>
      </c>
      <c r="G51" s="76" t="str">
        <f>IF(ISERROR(VLOOKUP(A51,'[1]Z04 支出决算表(财决04表)'!$A$10:$J$500,8,FALSE)),"",VLOOKUP(A51,'[1]Z04 支出决算表(财决04表)'!$A$10:$J$500,8,FALSE))</f>
        <v/>
      </c>
      <c r="H51" s="76" t="str">
        <f>IF(ISERROR(VLOOKUP(A51,'[1]Z04 支出决算表(财决04表)'!$A$10:$J$500,9,FALSE)),"",VLOOKUP(A51,'[1]Z04 支出决算表(财决04表)'!$A$10:$J$500,9,FALSE))</f>
        <v/>
      </c>
      <c r="I51" s="76" t="str">
        <f>IF(ISERROR(VLOOKUP(A51,'[1]Z04 支出决算表(财决04表)'!$A$10:$J$500,10,FALSE)),"",VLOOKUP(A51,'[1]Z04 支出决算表(财决04表)'!$A$10:$J$500,10,FALSE))</f>
        <v/>
      </c>
      <c r="J51" s="88">
        <f>'[1]Z04 支出决算表(财决04表)'!$A50</f>
        <v>0</v>
      </c>
      <c r="K51" s="74">
        <f>'[1]Z04 支出决算表(财决04表)'!$E50</f>
        <v>0</v>
      </c>
      <c r="L51" s="53" t="str">
        <f t="shared" si="1"/>
        <v/>
      </c>
    </row>
    <row r="52" spans="1:12" ht="22.7" customHeight="1">
      <c r="A52" s="193" t="str">
        <f t="shared" si="0"/>
        <v/>
      </c>
      <c r="B52" s="194"/>
      <c r="C52" s="192" t="str">
        <f>IF(ISERROR(VLOOKUP(A52,'[1]Z04 支出决算表(财决04表)'!$A$10:$J$500,4,FALSE)),"",VLOOKUP(A52,'[1]Z04 支出决算表(财决04表)'!$A$10:$J$500,4,FALSE))</f>
        <v/>
      </c>
      <c r="D52" s="76" t="str">
        <f>IF(ISERROR(VLOOKUP(A52,'[1]Z04 支出决算表(财决04表)'!$A$10:$J$500,5,FALSE)),"",VLOOKUP(A52,'[1]Z04 支出决算表(财决04表)'!$A$10:$J$500,5,FALSE))</f>
        <v/>
      </c>
      <c r="E52" s="76" t="str">
        <f>IF(ISERROR(VLOOKUP(A52,'[1]Z04 支出决算表(财决04表)'!$A$10:$J$500,6,FALSE)),"",VLOOKUP(A52,'[1]Z04 支出决算表(财决04表)'!$A$10:$J$500,6,FALSE))</f>
        <v/>
      </c>
      <c r="F52" s="76" t="str">
        <f>IF(ISERROR(VLOOKUP(A52,'[1]Z04 支出决算表(财决04表)'!$A$10:$J$500,7,FALSE)),"",VLOOKUP(A52,'[1]Z04 支出决算表(财决04表)'!$A$10:$J$500,7,FALSE))</f>
        <v/>
      </c>
      <c r="G52" s="76" t="str">
        <f>IF(ISERROR(VLOOKUP(A52,'[1]Z04 支出决算表(财决04表)'!$A$10:$J$500,8,FALSE)),"",VLOOKUP(A52,'[1]Z04 支出决算表(财决04表)'!$A$10:$J$500,8,FALSE))</f>
        <v/>
      </c>
      <c r="H52" s="76" t="str">
        <f>IF(ISERROR(VLOOKUP(A52,'[1]Z04 支出决算表(财决04表)'!$A$10:$J$500,9,FALSE)),"",VLOOKUP(A52,'[1]Z04 支出决算表(财决04表)'!$A$10:$J$500,9,FALSE))</f>
        <v/>
      </c>
      <c r="I52" s="76" t="str">
        <f>IF(ISERROR(VLOOKUP(A52,'[1]Z04 支出决算表(财决04表)'!$A$10:$J$500,10,FALSE)),"",VLOOKUP(A52,'[1]Z04 支出决算表(财决04表)'!$A$10:$J$500,10,FALSE))</f>
        <v/>
      </c>
      <c r="J52" s="88">
        <f>'[1]Z04 支出决算表(财决04表)'!$A51</f>
        <v>0</v>
      </c>
      <c r="K52" s="74">
        <f>'[1]Z04 支出决算表(财决04表)'!$E51</f>
        <v>0</v>
      </c>
      <c r="L52" s="53" t="str">
        <f t="shared" si="1"/>
        <v/>
      </c>
    </row>
    <row r="53" spans="1:12" ht="22.7" customHeight="1">
      <c r="A53" s="193" t="str">
        <f t="shared" si="0"/>
        <v/>
      </c>
      <c r="B53" s="194"/>
      <c r="C53" s="192" t="str">
        <f>IF(ISERROR(VLOOKUP(A53,'[1]Z04 支出决算表(财决04表)'!$A$10:$J$500,4,FALSE)),"",VLOOKUP(A53,'[1]Z04 支出决算表(财决04表)'!$A$10:$J$500,4,FALSE))</f>
        <v/>
      </c>
      <c r="D53" s="76" t="str">
        <f>IF(ISERROR(VLOOKUP(A53,'[1]Z04 支出决算表(财决04表)'!$A$10:$J$500,5,FALSE)),"",VLOOKUP(A53,'[1]Z04 支出决算表(财决04表)'!$A$10:$J$500,5,FALSE))</f>
        <v/>
      </c>
      <c r="E53" s="76" t="str">
        <f>IF(ISERROR(VLOOKUP(A53,'[1]Z04 支出决算表(财决04表)'!$A$10:$J$500,6,FALSE)),"",VLOOKUP(A53,'[1]Z04 支出决算表(财决04表)'!$A$10:$J$500,6,FALSE))</f>
        <v/>
      </c>
      <c r="F53" s="76" t="str">
        <f>IF(ISERROR(VLOOKUP(A53,'[1]Z04 支出决算表(财决04表)'!$A$10:$J$500,7,FALSE)),"",VLOOKUP(A53,'[1]Z04 支出决算表(财决04表)'!$A$10:$J$500,7,FALSE))</f>
        <v/>
      </c>
      <c r="G53" s="76" t="str">
        <f>IF(ISERROR(VLOOKUP(A53,'[1]Z04 支出决算表(财决04表)'!$A$10:$J$500,8,FALSE)),"",VLOOKUP(A53,'[1]Z04 支出决算表(财决04表)'!$A$10:$J$500,8,FALSE))</f>
        <v/>
      </c>
      <c r="H53" s="76" t="str">
        <f>IF(ISERROR(VLOOKUP(A53,'[1]Z04 支出决算表(财决04表)'!$A$10:$J$500,9,FALSE)),"",VLOOKUP(A53,'[1]Z04 支出决算表(财决04表)'!$A$10:$J$500,9,FALSE))</f>
        <v/>
      </c>
      <c r="I53" s="76" t="str">
        <f>IF(ISERROR(VLOOKUP(A53,'[1]Z04 支出决算表(财决04表)'!$A$10:$J$500,10,FALSE)),"",VLOOKUP(A53,'[1]Z04 支出决算表(财决04表)'!$A$10:$J$500,10,FALSE))</f>
        <v/>
      </c>
      <c r="J53" s="88">
        <f>'[1]Z04 支出决算表(财决04表)'!$A52</f>
        <v>0</v>
      </c>
      <c r="K53" s="74">
        <f>'[1]Z04 支出决算表(财决04表)'!$E52</f>
        <v>0</v>
      </c>
      <c r="L53" s="53" t="str">
        <f t="shared" si="1"/>
        <v/>
      </c>
    </row>
    <row r="54" spans="1:12" ht="22.7" customHeight="1">
      <c r="A54" s="193" t="str">
        <f t="shared" si="0"/>
        <v/>
      </c>
      <c r="B54" s="194"/>
      <c r="C54" s="192" t="str">
        <f>IF(ISERROR(VLOOKUP(A54,'[1]Z04 支出决算表(财决04表)'!$A$10:$J$500,4,FALSE)),"",VLOOKUP(A54,'[1]Z04 支出决算表(财决04表)'!$A$10:$J$500,4,FALSE))</f>
        <v/>
      </c>
      <c r="D54" s="76" t="str">
        <f>IF(ISERROR(VLOOKUP(A54,'[1]Z04 支出决算表(财决04表)'!$A$10:$J$500,5,FALSE)),"",VLOOKUP(A54,'[1]Z04 支出决算表(财决04表)'!$A$10:$J$500,5,FALSE))</f>
        <v/>
      </c>
      <c r="E54" s="76" t="str">
        <f>IF(ISERROR(VLOOKUP(A54,'[1]Z04 支出决算表(财决04表)'!$A$10:$J$500,6,FALSE)),"",VLOOKUP(A54,'[1]Z04 支出决算表(财决04表)'!$A$10:$J$500,6,FALSE))</f>
        <v/>
      </c>
      <c r="F54" s="76" t="str">
        <f>IF(ISERROR(VLOOKUP(A54,'[1]Z04 支出决算表(财决04表)'!$A$10:$J$500,7,FALSE)),"",VLOOKUP(A54,'[1]Z04 支出决算表(财决04表)'!$A$10:$J$500,7,FALSE))</f>
        <v/>
      </c>
      <c r="G54" s="76" t="str">
        <f>IF(ISERROR(VLOOKUP(A54,'[1]Z04 支出决算表(财决04表)'!$A$10:$J$500,8,FALSE)),"",VLOOKUP(A54,'[1]Z04 支出决算表(财决04表)'!$A$10:$J$500,8,FALSE))</f>
        <v/>
      </c>
      <c r="H54" s="76" t="str">
        <f>IF(ISERROR(VLOOKUP(A54,'[1]Z04 支出决算表(财决04表)'!$A$10:$J$500,9,FALSE)),"",VLOOKUP(A54,'[1]Z04 支出决算表(财决04表)'!$A$10:$J$500,9,FALSE))</f>
        <v/>
      </c>
      <c r="I54" s="76" t="str">
        <f>IF(ISERROR(VLOOKUP(A54,'[1]Z04 支出决算表(财决04表)'!$A$10:$J$500,10,FALSE)),"",VLOOKUP(A54,'[1]Z04 支出决算表(财决04表)'!$A$10:$J$500,10,FALSE))</f>
        <v/>
      </c>
      <c r="J54" s="88">
        <f>'[1]Z04 支出决算表(财决04表)'!$A53</f>
        <v>0</v>
      </c>
      <c r="K54" s="74">
        <f>'[1]Z04 支出决算表(财决04表)'!$E53</f>
        <v>0</v>
      </c>
      <c r="L54" s="53" t="str">
        <f t="shared" si="1"/>
        <v/>
      </c>
    </row>
    <row r="55" spans="1:12" ht="22.7" customHeight="1">
      <c r="A55" s="193" t="str">
        <f t="shared" si="0"/>
        <v/>
      </c>
      <c r="B55" s="194"/>
      <c r="C55" s="192" t="str">
        <f>IF(ISERROR(VLOOKUP(A55,'[1]Z04 支出决算表(财决04表)'!$A$10:$J$500,4,FALSE)),"",VLOOKUP(A55,'[1]Z04 支出决算表(财决04表)'!$A$10:$J$500,4,FALSE))</f>
        <v/>
      </c>
      <c r="D55" s="76" t="str">
        <f>IF(ISERROR(VLOOKUP(A55,'[1]Z04 支出决算表(财决04表)'!$A$10:$J$500,5,FALSE)),"",VLOOKUP(A55,'[1]Z04 支出决算表(财决04表)'!$A$10:$J$500,5,FALSE))</f>
        <v/>
      </c>
      <c r="E55" s="76" t="str">
        <f>IF(ISERROR(VLOOKUP(A55,'[1]Z04 支出决算表(财决04表)'!$A$10:$J$500,6,FALSE)),"",VLOOKUP(A55,'[1]Z04 支出决算表(财决04表)'!$A$10:$J$500,6,FALSE))</f>
        <v/>
      </c>
      <c r="F55" s="76" t="str">
        <f>IF(ISERROR(VLOOKUP(A55,'[1]Z04 支出决算表(财决04表)'!$A$10:$J$500,7,FALSE)),"",VLOOKUP(A55,'[1]Z04 支出决算表(财决04表)'!$A$10:$J$500,7,FALSE))</f>
        <v/>
      </c>
      <c r="G55" s="76" t="str">
        <f>IF(ISERROR(VLOOKUP(A55,'[1]Z04 支出决算表(财决04表)'!$A$10:$J$500,8,FALSE)),"",VLOOKUP(A55,'[1]Z04 支出决算表(财决04表)'!$A$10:$J$500,8,FALSE))</f>
        <v/>
      </c>
      <c r="H55" s="76" t="str">
        <f>IF(ISERROR(VLOOKUP(A55,'[1]Z04 支出决算表(财决04表)'!$A$10:$J$500,9,FALSE)),"",VLOOKUP(A55,'[1]Z04 支出决算表(财决04表)'!$A$10:$J$500,9,FALSE))</f>
        <v/>
      </c>
      <c r="I55" s="76" t="str">
        <f>IF(ISERROR(VLOOKUP(A55,'[1]Z04 支出决算表(财决04表)'!$A$10:$J$500,10,FALSE)),"",VLOOKUP(A55,'[1]Z04 支出决算表(财决04表)'!$A$10:$J$500,10,FALSE))</f>
        <v/>
      </c>
      <c r="J55" s="88">
        <f>'[1]Z04 支出决算表(财决04表)'!$A54</f>
        <v>0</v>
      </c>
      <c r="K55" s="74">
        <f>'[1]Z04 支出决算表(财决04表)'!$E54</f>
        <v>0</v>
      </c>
      <c r="L55" s="53" t="str">
        <f t="shared" si="1"/>
        <v/>
      </c>
    </row>
    <row r="56" spans="1:12" ht="22.7" customHeight="1">
      <c r="A56" s="193" t="str">
        <f t="shared" si="0"/>
        <v/>
      </c>
      <c r="B56" s="194"/>
      <c r="C56" s="192" t="str">
        <f>IF(ISERROR(VLOOKUP(A56,'[1]Z04 支出决算表(财决04表)'!$A$10:$J$500,4,FALSE)),"",VLOOKUP(A56,'[1]Z04 支出决算表(财决04表)'!$A$10:$J$500,4,FALSE))</f>
        <v/>
      </c>
      <c r="D56" s="76" t="str">
        <f>IF(ISERROR(VLOOKUP(A56,'[1]Z04 支出决算表(财决04表)'!$A$10:$J$500,5,FALSE)),"",VLOOKUP(A56,'[1]Z04 支出决算表(财决04表)'!$A$10:$J$500,5,FALSE))</f>
        <v/>
      </c>
      <c r="E56" s="76" t="str">
        <f>IF(ISERROR(VLOOKUP(A56,'[1]Z04 支出决算表(财决04表)'!$A$10:$J$500,6,FALSE)),"",VLOOKUP(A56,'[1]Z04 支出决算表(财决04表)'!$A$10:$J$500,6,FALSE))</f>
        <v/>
      </c>
      <c r="F56" s="76" t="str">
        <f>IF(ISERROR(VLOOKUP(A56,'[1]Z04 支出决算表(财决04表)'!$A$10:$J$500,7,FALSE)),"",VLOOKUP(A56,'[1]Z04 支出决算表(财决04表)'!$A$10:$J$500,7,FALSE))</f>
        <v/>
      </c>
      <c r="G56" s="76" t="str">
        <f>IF(ISERROR(VLOOKUP(A56,'[1]Z04 支出决算表(财决04表)'!$A$10:$J$500,8,FALSE)),"",VLOOKUP(A56,'[1]Z04 支出决算表(财决04表)'!$A$10:$J$500,8,FALSE))</f>
        <v/>
      </c>
      <c r="H56" s="76" t="str">
        <f>IF(ISERROR(VLOOKUP(A56,'[1]Z04 支出决算表(财决04表)'!$A$10:$J$500,9,FALSE)),"",VLOOKUP(A56,'[1]Z04 支出决算表(财决04表)'!$A$10:$J$500,9,FALSE))</f>
        <v/>
      </c>
      <c r="I56" s="76" t="str">
        <f>IF(ISERROR(VLOOKUP(A56,'[1]Z04 支出决算表(财决04表)'!$A$10:$J$500,10,FALSE)),"",VLOOKUP(A56,'[1]Z04 支出决算表(财决04表)'!$A$10:$J$500,10,FALSE))</f>
        <v/>
      </c>
      <c r="J56" s="88">
        <f>'[1]Z04 支出决算表(财决04表)'!$A55</f>
        <v>0</v>
      </c>
      <c r="K56" s="74">
        <f>'[1]Z04 支出决算表(财决04表)'!$E55</f>
        <v>0</v>
      </c>
      <c r="L56" s="53" t="str">
        <f t="shared" si="1"/>
        <v/>
      </c>
    </row>
    <row r="57" spans="1:12" ht="22.7" customHeight="1">
      <c r="A57" s="193" t="str">
        <f t="shared" si="0"/>
        <v/>
      </c>
      <c r="B57" s="194"/>
      <c r="C57" s="192" t="str">
        <f>IF(ISERROR(VLOOKUP(A57,'[1]Z04 支出决算表(财决04表)'!$A$10:$J$500,4,FALSE)),"",VLOOKUP(A57,'[1]Z04 支出决算表(财决04表)'!$A$10:$J$500,4,FALSE))</f>
        <v/>
      </c>
      <c r="D57" s="76" t="str">
        <f>IF(ISERROR(VLOOKUP(A57,'[1]Z04 支出决算表(财决04表)'!$A$10:$J$500,5,FALSE)),"",VLOOKUP(A57,'[1]Z04 支出决算表(财决04表)'!$A$10:$J$500,5,FALSE))</f>
        <v/>
      </c>
      <c r="E57" s="76" t="str">
        <f>IF(ISERROR(VLOOKUP(A57,'[1]Z04 支出决算表(财决04表)'!$A$10:$J$500,6,FALSE)),"",VLOOKUP(A57,'[1]Z04 支出决算表(财决04表)'!$A$10:$J$500,6,FALSE))</f>
        <v/>
      </c>
      <c r="F57" s="76" t="str">
        <f>IF(ISERROR(VLOOKUP(A57,'[1]Z04 支出决算表(财决04表)'!$A$10:$J$500,7,FALSE)),"",VLOOKUP(A57,'[1]Z04 支出决算表(财决04表)'!$A$10:$J$500,7,FALSE))</f>
        <v/>
      </c>
      <c r="G57" s="76" t="str">
        <f>IF(ISERROR(VLOOKUP(A57,'[1]Z04 支出决算表(财决04表)'!$A$10:$J$500,8,FALSE)),"",VLOOKUP(A57,'[1]Z04 支出决算表(财决04表)'!$A$10:$J$500,8,FALSE))</f>
        <v/>
      </c>
      <c r="H57" s="76" t="str">
        <f>IF(ISERROR(VLOOKUP(A57,'[1]Z04 支出决算表(财决04表)'!$A$10:$J$500,9,FALSE)),"",VLOOKUP(A57,'[1]Z04 支出决算表(财决04表)'!$A$10:$J$500,9,FALSE))</f>
        <v/>
      </c>
      <c r="I57" s="76" t="str">
        <f>IF(ISERROR(VLOOKUP(A57,'[1]Z04 支出决算表(财决04表)'!$A$10:$J$500,10,FALSE)),"",VLOOKUP(A57,'[1]Z04 支出决算表(财决04表)'!$A$10:$J$500,10,FALSE))</f>
        <v/>
      </c>
      <c r="J57" s="88">
        <f>'[1]Z04 支出决算表(财决04表)'!$A56</f>
        <v>0</v>
      </c>
      <c r="K57" s="74">
        <f>'[1]Z04 支出决算表(财决04表)'!$E56</f>
        <v>0</v>
      </c>
      <c r="L57" s="53" t="str">
        <f t="shared" si="1"/>
        <v/>
      </c>
    </row>
    <row r="58" spans="1:12" ht="22.7" customHeight="1">
      <c r="A58" s="193" t="str">
        <f t="shared" si="0"/>
        <v/>
      </c>
      <c r="B58" s="194"/>
      <c r="C58" s="192" t="str">
        <f>IF(ISERROR(VLOOKUP(A58,'[1]Z04 支出决算表(财决04表)'!$A$10:$J$500,4,FALSE)),"",VLOOKUP(A58,'[1]Z04 支出决算表(财决04表)'!$A$10:$J$500,4,FALSE))</f>
        <v/>
      </c>
      <c r="D58" s="76" t="str">
        <f>IF(ISERROR(VLOOKUP(A58,'[1]Z04 支出决算表(财决04表)'!$A$10:$J$500,5,FALSE)),"",VLOOKUP(A58,'[1]Z04 支出决算表(财决04表)'!$A$10:$J$500,5,FALSE))</f>
        <v/>
      </c>
      <c r="E58" s="76" t="str">
        <f>IF(ISERROR(VLOOKUP(A58,'[1]Z04 支出决算表(财决04表)'!$A$10:$J$500,6,FALSE)),"",VLOOKUP(A58,'[1]Z04 支出决算表(财决04表)'!$A$10:$J$500,6,FALSE))</f>
        <v/>
      </c>
      <c r="F58" s="76" t="str">
        <f>IF(ISERROR(VLOOKUP(A58,'[1]Z04 支出决算表(财决04表)'!$A$10:$J$500,7,FALSE)),"",VLOOKUP(A58,'[1]Z04 支出决算表(财决04表)'!$A$10:$J$500,7,FALSE))</f>
        <v/>
      </c>
      <c r="G58" s="76" t="str">
        <f>IF(ISERROR(VLOOKUP(A58,'[1]Z04 支出决算表(财决04表)'!$A$10:$J$500,8,FALSE)),"",VLOOKUP(A58,'[1]Z04 支出决算表(财决04表)'!$A$10:$J$500,8,FALSE))</f>
        <v/>
      </c>
      <c r="H58" s="76" t="str">
        <f>IF(ISERROR(VLOOKUP(A58,'[1]Z04 支出决算表(财决04表)'!$A$10:$J$500,9,FALSE)),"",VLOOKUP(A58,'[1]Z04 支出决算表(财决04表)'!$A$10:$J$500,9,FALSE))</f>
        <v/>
      </c>
      <c r="I58" s="76" t="str">
        <f>IF(ISERROR(VLOOKUP(A58,'[1]Z04 支出决算表(财决04表)'!$A$10:$J$500,10,FALSE)),"",VLOOKUP(A58,'[1]Z04 支出决算表(财决04表)'!$A$10:$J$500,10,FALSE))</f>
        <v/>
      </c>
      <c r="J58" s="88">
        <f>'[1]Z04 支出决算表(财决04表)'!$A57</f>
        <v>0</v>
      </c>
      <c r="K58" s="74">
        <f>'[1]Z04 支出决算表(财决04表)'!$E57</f>
        <v>0</v>
      </c>
      <c r="L58" s="53" t="str">
        <f t="shared" si="1"/>
        <v/>
      </c>
    </row>
    <row r="59" spans="1:12" ht="22.7" customHeight="1">
      <c r="A59" s="193" t="str">
        <f t="shared" si="0"/>
        <v/>
      </c>
      <c r="B59" s="194"/>
      <c r="C59" s="192" t="str">
        <f>IF(ISERROR(VLOOKUP(A59,'[1]Z04 支出决算表(财决04表)'!$A$10:$J$500,4,FALSE)),"",VLOOKUP(A59,'[1]Z04 支出决算表(财决04表)'!$A$10:$J$500,4,FALSE))</f>
        <v/>
      </c>
      <c r="D59" s="76" t="str">
        <f>IF(ISERROR(VLOOKUP(A59,'[1]Z04 支出决算表(财决04表)'!$A$10:$J$500,5,FALSE)),"",VLOOKUP(A59,'[1]Z04 支出决算表(财决04表)'!$A$10:$J$500,5,FALSE))</f>
        <v/>
      </c>
      <c r="E59" s="76" t="str">
        <f>IF(ISERROR(VLOOKUP(A59,'[1]Z04 支出决算表(财决04表)'!$A$10:$J$500,6,FALSE)),"",VLOOKUP(A59,'[1]Z04 支出决算表(财决04表)'!$A$10:$J$500,6,FALSE))</f>
        <v/>
      </c>
      <c r="F59" s="76" t="str">
        <f>IF(ISERROR(VLOOKUP(A59,'[1]Z04 支出决算表(财决04表)'!$A$10:$J$500,7,FALSE)),"",VLOOKUP(A59,'[1]Z04 支出决算表(财决04表)'!$A$10:$J$500,7,FALSE))</f>
        <v/>
      </c>
      <c r="G59" s="76" t="str">
        <f>IF(ISERROR(VLOOKUP(A59,'[1]Z04 支出决算表(财决04表)'!$A$10:$J$500,8,FALSE)),"",VLOOKUP(A59,'[1]Z04 支出决算表(财决04表)'!$A$10:$J$500,8,FALSE))</f>
        <v/>
      </c>
      <c r="H59" s="76" t="str">
        <f>IF(ISERROR(VLOOKUP(A59,'[1]Z04 支出决算表(财决04表)'!$A$10:$J$500,9,FALSE)),"",VLOOKUP(A59,'[1]Z04 支出决算表(财决04表)'!$A$10:$J$500,9,FALSE))</f>
        <v/>
      </c>
      <c r="I59" s="76" t="str">
        <f>IF(ISERROR(VLOOKUP(A59,'[1]Z04 支出决算表(财决04表)'!$A$10:$J$500,10,FALSE)),"",VLOOKUP(A59,'[1]Z04 支出决算表(财决04表)'!$A$10:$J$500,10,FALSE))</f>
        <v/>
      </c>
      <c r="J59" s="88">
        <f>'[1]Z04 支出决算表(财决04表)'!$A58</f>
        <v>0</v>
      </c>
      <c r="K59" s="74">
        <f>'[1]Z04 支出决算表(财决04表)'!$E58</f>
        <v>0</v>
      </c>
      <c r="L59" s="53" t="str">
        <f t="shared" si="1"/>
        <v/>
      </c>
    </row>
    <row r="60" spans="1:12" ht="22.7" customHeight="1">
      <c r="A60" s="193" t="str">
        <f t="shared" si="0"/>
        <v/>
      </c>
      <c r="B60" s="194"/>
      <c r="C60" s="192" t="str">
        <f>IF(ISERROR(VLOOKUP(A60,'[1]Z04 支出决算表(财决04表)'!$A$10:$J$500,4,FALSE)),"",VLOOKUP(A60,'[1]Z04 支出决算表(财决04表)'!$A$10:$J$500,4,FALSE))</f>
        <v/>
      </c>
      <c r="D60" s="76" t="str">
        <f>IF(ISERROR(VLOOKUP(A60,'[1]Z04 支出决算表(财决04表)'!$A$10:$J$500,5,FALSE)),"",VLOOKUP(A60,'[1]Z04 支出决算表(财决04表)'!$A$10:$J$500,5,FALSE))</f>
        <v/>
      </c>
      <c r="E60" s="76" t="str">
        <f>IF(ISERROR(VLOOKUP(A60,'[1]Z04 支出决算表(财决04表)'!$A$10:$J$500,6,FALSE)),"",VLOOKUP(A60,'[1]Z04 支出决算表(财决04表)'!$A$10:$J$500,6,FALSE))</f>
        <v/>
      </c>
      <c r="F60" s="76" t="str">
        <f>IF(ISERROR(VLOOKUP(A60,'[1]Z04 支出决算表(财决04表)'!$A$10:$J$500,7,FALSE)),"",VLOOKUP(A60,'[1]Z04 支出决算表(财决04表)'!$A$10:$J$500,7,FALSE))</f>
        <v/>
      </c>
      <c r="G60" s="76" t="str">
        <f>IF(ISERROR(VLOOKUP(A60,'[1]Z04 支出决算表(财决04表)'!$A$10:$J$500,8,FALSE)),"",VLOOKUP(A60,'[1]Z04 支出决算表(财决04表)'!$A$10:$J$500,8,FALSE))</f>
        <v/>
      </c>
      <c r="H60" s="76" t="str">
        <f>IF(ISERROR(VLOOKUP(A60,'[1]Z04 支出决算表(财决04表)'!$A$10:$J$500,9,FALSE)),"",VLOOKUP(A60,'[1]Z04 支出决算表(财决04表)'!$A$10:$J$500,9,FALSE))</f>
        <v/>
      </c>
      <c r="I60" s="76" t="str">
        <f>IF(ISERROR(VLOOKUP(A60,'[1]Z04 支出决算表(财决04表)'!$A$10:$J$500,10,FALSE)),"",VLOOKUP(A60,'[1]Z04 支出决算表(财决04表)'!$A$10:$J$500,10,FALSE))</f>
        <v/>
      </c>
      <c r="J60" s="88">
        <f>'[1]Z04 支出决算表(财决04表)'!$A59</f>
        <v>0</v>
      </c>
      <c r="K60" s="74">
        <f>'[1]Z04 支出决算表(财决04表)'!$E59</f>
        <v>0</v>
      </c>
      <c r="L60" s="53" t="str">
        <f t="shared" si="1"/>
        <v/>
      </c>
    </row>
    <row r="61" spans="1:12" ht="22.7" customHeight="1">
      <c r="A61" s="193" t="str">
        <f t="shared" si="0"/>
        <v/>
      </c>
      <c r="B61" s="194"/>
      <c r="C61" s="192" t="str">
        <f>IF(ISERROR(VLOOKUP(A61,'[1]Z04 支出决算表(财决04表)'!$A$10:$J$500,4,FALSE)),"",VLOOKUP(A61,'[1]Z04 支出决算表(财决04表)'!$A$10:$J$500,4,FALSE))</f>
        <v/>
      </c>
      <c r="D61" s="76" t="str">
        <f>IF(ISERROR(VLOOKUP(A61,'[1]Z04 支出决算表(财决04表)'!$A$10:$J$500,5,FALSE)),"",VLOOKUP(A61,'[1]Z04 支出决算表(财决04表)'!$A$10:$J$500,5,FALSE))</f>
        <v/>
      </c>
      <c r="E61" s="76" t="str">
        <f>IF(ISERROR(VLOOKUP(A61,'[1]Z04 支出决算表(财决04表)'!$A$10:$J$500,6,FALSE)),"",VLOOKUP(A61,'[1]Z04 支出决算表(财决04表)'!$A$10:$J$500,6,FALSE))</f>
        <v/>
      </c>
      <c r="F61" s="76" t="str">
        <f>IF(ISERROR(VLOOKUP(A61,'[1]Z04 支出决算表(财决04表)'!$A$10:$J$500,7,FALSE)),"",VLOOKUP(A61,'[1]Z04 支出决算表(财决04表)'!$A$10:$J$500,7,FALSE))</f>
        <v/>
      </c>
      <c r="G61" s="76" t="str">
        <f>IF(ISERROR(VLOOKUP(A61,'[1]Z04 支出决算表(财决04表)'!$A$10:$J$500,8,FALSE)),"",VLOOKUP(A61,'[1]Z04 支出决算表(财决04表)'!$A$10:$J$500,8,FALSE))</f>
        <v/>
      </c>
      <c r="H61" s="76" t="str">
        <f>IF(ISERROR(VLOOKUP(A61,'[1]Z04 支出决算表(财决04表)'!$A$10:$J$500,9,FALSE)),"",VLOOKUP(A61,'[1]Z04 支出决算表(财决04表)'!$A$10:$J$500,9,FALSE))</f>
        <v/>
      </c>
      <c r="I61" s="76" t="str">
        <f>IF(ISERROR(VLOOKUP(A61,'[1]Z04 支出决算表(财决04表)'!$A$10:$J$500,10,FALSE)),"",VLOOKUP(A61,'[1]Z04 支出决算表(财决04表)'!$A$10:$J$500,10,FALSE))</f>
        <v/>
      </c>
      <c r="J61" s="88">
        <f>'[1]Z04 支出决算表(财决04表)'!$A60</f>
        <v>0</v>
      </c>
      <c r="K61" s="74">
        <f>'[1]Z04 支出决算表(财决04表)'!$E60</f>
        <v>0</v>
      </c>
      <c r="L61" s="53" t="str">
        <f t="shared" si="1"/>
        <v/>
      </c>
    </row>
    <row r="62" spans="1:12" ht="22.7" customHeight="1">
      <c r="A62" s="193" t="str">
        <f t="shared" si="0"/>
        <v/>
      </c>
      <c r="B62" s="194"/>
      <c r="C62" s="192" t="str">
        <f>IF(ISERROR(VLOOKUP(A62,'[1]Z04 支出决算表(财决04表)'!$A$10:$J$500,4,FALSE)),"",VLOOKUP(A62,'[1]Z04 支出决算表(财决04表)'!$A$10:$J$500,4,FALSE))</f>
        <v/>
      </c>
      <c r="D62" s="76" t="str">
        <f>IF(ISERROR(VLOOKUP(A62,'[1]Z04 支出决算表(财决04表)'!$A$10:$J$500,5,FALSE)),"",VLOOKUP(A62,'[1]Z04 支出决算表(财决04表)'!$A$10:$J$500,5,FALSE))</f>
        <v/>
      </c>
      <c r="E62" s="76" t="str">
        <f>IF(ISERROR(VLOOKUP(A62,'[1]Z04 支出决算表(财决04表)'!$A$10:$J$500,6,FALSE)),"",VLOOKUP(A62,'[1]Z04 支出决算表(财决04表)'!$A$10:$J$500,6,FALSE))</f>
        <v/>
      </c>
      <c r="F62" s="76" t="str">
        <f>IF(ISERROR(VLOOKUP(A62,'[1]Z04 支出决算表(财决04表)'!$A$10:$J$500,7,FALSE)),"",VLOOKUP(A62,'[1]Z04 支出决算表(财决04表)'!$A$10:$J$500,7,FALSE))</f>
        <v/>
      </c>
      <c r="G62" s="76" t="str">
        <f>IF(ISERROR(VLOOKUP(A62,'[1]Z04 支出决算表(财决04表)'!$A$10:$J$500,8,FALSE)),"",VLOOKUP(A62,'[1]Z04 支出决算表(财决04表)'!$A$10:$J$500,8,FALSE))</f>
        <v/>
      </c>
      <c r="H62" s="76" t="str">
        <f>IF(ISERROR(VLOOKUP(A62,'[1]Z04 支出决算表(财决04表)'!$A$10:$J$500,9,FALSE)),"",VLOOKUP(A62,'[1]Z04 支出决算表(财决04表)'!$A$10:$J$500,9,FALSE))</f>
        <v/>
      </c>
      <c r="I62" s="76" t="str">
        <f>IF(ISERROR(VLOOKUP(A62,'[1]Z04 支出决算表(财决04表)'!$A$10:$J$500,10,FALSE)),"",VLOOKUP(A62,'[1]Z04 支出决算表(财决04表)'!$A$10:$J$500,10,FALSE))</f>
        <v/>
      </c>
      <c r="J62" s="88">
        <f>'[1]Z04 支出决算表(财决04表)'!$A61</f>
        <v>0</v>
      </c>
      <c r="K62" s="74">
        <f>'[1]Z04 支出决算表(财决04表)'!$E61</f>
        <v>0</v>
      </c>
      <c r="L62" s="53" t="str">
        <f t="shared" si="1"/>
        <v/>
      </c>
    </row>
    <row r="63" spans="1:12" ht="22.7" customHeight="1">
      <c r="A63" s="193" t="str">
        <f t="shared" si="0"/>
        <v/>
      </c>
      <c r="B63" s="194"/>
      <c r="C63" s="192" t="str">
        <f>IF(ISERROR(VLOOKUP(A63,'[1]Z04 支出决算表(财决04表)'!$A$10:$J$500,4,FALSE)),"",VLOOKUP(A63,'[1]Z04 支出决算表(财决04表)'!$A$10:$J$500,4,FALSE))</f>
        <v/>
      </c>
      <c r="D63" s="76" t="str">
        <f>IF(ISERROR(VLOOKUP(A63,'[1]Z04 支出决算表(财决04表)'!$A$10:$J$500,5,FALSE)),"",VLOOKUP(A63,'[1]Z04 支出决算表(财决04表)'!$A$10:$J$500,5,FALSE))</f>
        <v/>
      </c>
      <c r="E63" s="76" t="str">
        <f>IF(ISERROR(VLOOKUP(A63,'[1]Z04 支出决算表(财决04表)'!$A$10:$J$500,6,FALSE)),"",VLOOKUP(A63,'[1]Z04 支出决算表(财决04表)'!$A$10:$J$500,6,FALSE))</f>
        <v/>
      </c>
      <c r="F63" s="76" t="str">
        <f>IF(ISERROR(VLOOKUP(A63,'[1]Z04 支出决算表(财决04表)'!$A$10:$J$500,7,FALSE)),"",VLOOKUP(A63,'[1]Z04 支出决算表(财决04表)'!$A$10:$J$500,7,FALSE))</f>
        <v/>
      </c>
      <c r="G63" s="76" t="str">
        <f>IF(ISERROR(VLOOKUP(A63,'[1]Z04 支出决算表(财决04表)'!$A$10:$J$500,8,FALSE)),"",VLOOKUP(A63,'[1]Z04 支出决算表(财决04表)'!$A$10:$J$500,8,FALSE))</f>
        <v/>
      </c>
      <c r="H63" s="76" t="str">
        <f>IF(ISERROR(VLOOKUP(A63,'[1]Z04 支出决算表(财决04表)'!$A$10:$J$500,9,FALSE)),"",VLOOKUP(A63,'[1]Z04 支出决算表(财决04表)'!$A$10:$J$500,9,FALSE))</f>
        <v/>
      </c>
      <c r="I63" s="76" t="str">
        <f>IF(ISERROR(VLOOKUP(A63,'[1]Z04 支出决算表(财决04表)'!$A$10:$J$500,10,FALSE)),"",VLOOKUP(A63,'[1]Z04 支出决算表(财决04表)'!$A$10:$J$500,10,FALSE))</f>
        <v/>
      </c>
      <c r="J63" s="88">
        <f>'[1]Z04 支出决算表(财决04表)'!$A62</f>
        <v>0</v>
      </c>
      <c r="K63" s="74">
        <f>'[1]Z04 支出决算表(财决04表)'!$E62</f>
        <v>0</v>
      </c>
      <c r="L63" s="53" t="str">
        <f t="shared" si="1"/>
        <v/>
      </c>
    </row>
    <row r="64" spans="1:12" ht="22.7" customHeight="1">
      <c r="A64" s="193" t="str">
        <f t="shared" si="0"/>
        <v/>
      </c>
      <c r="B64" s="194"/>
      <c r="C64" s="192" t="str">
        <f>IF(ISERROR(VLOOKUP(A64,'[1]Z04 支出决算表(财决04表)'!$A$10:$J$500,4,FALSE)),"",VLOOKUP(A64,'[1]Z04 支出决算表(财决04表)'!$A$10:$J$500,4,FALSE))</f>
        <v/>
      </c>
      <c r="D64" s="76" t="str">
        <f>IF(ISERROR(VLOOKUP(A64,'[1]Z04 支出决算表(财决04表)'!$A$10:$J$500,5,FALSE)),"",VLOOKUP(A64,'[1]Z04 支出决算表(财决04表)'!$A$10:$J$500,5,FALSE))</f>
        <v/>
      </c>
      <c r="E64" s="76" t="str">
        <f>IF(ISERROR(VLOOKUP(A64,'[1]Z04 支出决算表(财决04表)'!$A$10:$J$500,6,FALSE)),"",VLOOKUP(A64,'[1]Z04 支出决算表(财决04表)'!$A$10:$J$500,6,FALSE))</f>
        <v/>
      </c>
      <c r="F64" s="76" t="str">
        <f>IF(ISERROR(VLOOKUP(A64,'[1]Z04 支出决算表(财决04表)'!$A$10:$J$500,7,FALSE)),"",VLOOKUP(A64,'[1]Z04 支出决算表(财决04表)'!$A$10:$J$500,7,FALSE))</f>
        <v/>
      </c>
      <c r="G64" s="76" t="str">
        <f>IF(ISERROR(VLOOKUP(A64,'[1]Z04 支出决算表(财决04表)'!$A$10:$J$500,8,FALSE)),"",VLOOKUP(A64,'[1]Z04 支出决算表(财决04表)'!$A$10:$J$500,8,FALSE))</f>
        <v/>
      </c>
      <c r="H64" s="76" t="str">
        <f>IF(ISERROR(VLOOKUP(A64,'[1]Z04 支出决算表(财决04表)'!$A$10:$J$500,9,FALSE)),"",VLOOKUP(A64,'[1]Z04 支出决算表(财决04表)'!$A$10:$J$500,9,FALSE))</f>
        <v/>
      </c>
      <c r="I64" s="76" t="str">
        <f>IF(ISERROR(VLOOKUP(A64,'[1]Z04 支出决算表(财决04表)'!$A$10:$J$500,10,FALSE)),"",VLOOKUP(A64,'[1]Z04 支出决算表(财决04表)'!$A$10:$J$500,10,FALSE))</f>
        <v/>
      </c>
      <c r="J64" s="88">
        <f>'[1]Z04 支出决算表(财决04表)'!$A63</f>
        <v>0</v>
      </c>
      <c r="K64" s="74">
        <f>'[1]Z04 支出决算表(财决04表)'!$E63</f>
        <v>0</v>
      </c>
      <c r="L64" s="53" t="str">
        <f t="shared" si="1"/>
        <v/>
      </c>
    </row>
    <row r="65" spans="1:12" ht="22.7" customHeight="1">
      <c r="A65" s="193" t="str">
        <f t="shared" si="0"/>
        <v/>
      </c>
      <c r="B65" s="194"/>
      <c r="C65" s="192" t="str">
        <f>IF(ISERROR(VLOOKUP(A65,'[1]Z04 支出决算表(财决04表)'!$A$10:$J$500,4,FALSE)),"",VLOOKUP(A65,'[1]Z04 支出决算表(财决04表)'!$A$10:$J$500,4,FALSE))</f>
        <v/>
      </c>
      <c r="D65" s="76" t="str">
        <f>IF(ISERROR(VLOOKUP(A65,'[1]Z04 支出决算表(财决04表)'!$A$10:$J$500,5,FALSE)),"",VLOOKUP(A65,'[1]Z04 支出决算表(财决04表)'!$A$10:$J$500,5,FALSE))</f>
        <v/>
      </c>
      <c r="E65" s="76" t="str">
        <f>IF(ISERROR(VLOOKUP(A65,'[1]Z04 支出决算表(财决04表)'!$A$10:$J$500,6,FALSE)),"",VLOOKUP(A65,'[1]Z04 支出决算表(财决04表)'!$A$10:$J$500,6,FALSE))</f>
        <v/>
      </c>
      <c r="F65" s="76" t="str">
        <f>IF(ISERROR(VLOOKUP(A65,'[1]Z04 支出决算表(财决04表)'!$A$10:$J$500,7,FALSE)),"",VLOOKUP(A65,'[1]Z04 支出决算表(财决04表)'!$A$10:$J$500,7,FALSE))</f>
        <v/>
      </c>
      <c r="G65" s="76" t="str">
        <f>IF(ISERROR(VLOOKUP(A65,'[1]Z04 支出决算表(财决04表)'!$A$10:$J$500,8,FALSE)),"",VLOOKUP(A65,'[1]Z04 支出决算表(财决04表)'!$A$10:$J$500,8,FALSE))</f>
        <v/>
      </c>
      <c r="H65" s="76" t="str">
        <f>IF(ISERROR(VLOOKUP(A65,'[1]Z04 支出决算表(财决04表)'!$A$10:$J$500,9,FALSE)),"",VLOOKUP(A65,'[1]Z04 支出决算表(财决04表)'!$A$10:$J$500,9,FALSE))</f>
        <v/>
      </c>
      <c r="I65" s="76" t="str">
        <f>IF(ISERROR(VLOOKUP(A65,'[1]Z04 支出决算表(财决04表)'!$A$10:$J$500,10,FALSE)),"",VLOOKUP(A65,'[1]Z04 支出决算表(财决04表)'!$A$10:$J$500,10,FALSE))</f>
        <v/>
      </c>
      <c r="J65" s="88">
        <f>'[1]Z04 支出决算表(财决04表)'!$A64</f>
        <v>0</v>
      </c>
      <c r="K65" s="74">
        <f>'[1]Z04 支出决算表(财决04表)'!$E64</f>
        <v>0</v>
      </c>
      <c r="L65" s="53" t="str">
        <f t="shared" si="1"/>
        <v/>
      </c>
    </row>
    <row r="66" spans="1:12" ht="22.7" customHeight="1">
      <c r="A66" s="193" t="str">
        <f t="shared" si="0"/>
        <v/>
      </c>
      <c r="B66" s="194"/>
      <c r="C66" s="192" t="str">
        <f>IF(ISERROR(VLOOKUP(A66,'[1]Z04 支出决算表(财决04表)'!$A$10:$J$500,4,FALSE)),"",VLOOKUP(A66,'[1]Z04 支出决算表(财决04表)'!$A$10:$J$500,4,FALSE))</f>
        <v/>
      </c>
      <c r="D66" s="76" t="str">
        <f>IF(ISERROR(VLOOKUP(A66,'[1]Z04 支出决算表(财决04表)'!$A$10:$J$500,5,FALSE)),"",VLOOKUP(A66,'[1]Z04 支出决算表(财决04表)'!$A$10:$J$500,5,FALSE))</f>
        <v/>
      </c>
      <c r="E66" s="76" t="str">
        <f>IF(ISERROR(VLOOKUP(A66,'[1]Z04 支出决算表(财决04表)'!$A$10:$J$500,6,FALSE)),"",VLOOKUP(A66,'[1]Z04 支出决算表(财决04表)'!$A$10:$J$500,6,FALSE))</f>
        <v/>
      </c>
      <c r="F66" s="76" t="str">
        <f>IF(ISERROR(VLOOKUP(A66,'[1]Z04 支出决算表(财决04表)'!$A$10:$J$500,7,FALSE)),"",VLOOKUP(A66,'[1]Z04 支出决算表(财决04表)'!$A$10:$J$500,7,FALSE))</f>
        <v/>
      </c>
      <c r="G66" s="76" t="str">
        <f>IF(ISERROR(VLOOKUP(A66,'[1]Z04 支出决算表(财决04表)'!$A$10:$J$500,8,FALSE)),"",VLOOKUP(A66,'[1]Z04 支出决算表(财决04表)'!$A$10:$J$500,8,FALSE))</f>
        <v/>
      </c>
      <c r="H66" s="76" t="str">
        <f>IF(ISERROR(VLOOKUP(A66,'[1]Z04 支出决算表(财决04表)'!$A$10:$J$500,9,FALSE)),"",VLOOKUP(A66,'[1]Z04 支出决算表(财决04表)'!$A$10:$J$500,9,FALSE))</f>
        <v/>
      </c>
      <c r="I66" s="76" t="str">
        <f>IF(ISERROR(VLOOKUP(A66,'[1]Z04 支出决算表(财决04表)'!$A$10:$J$500,10,FALSE)),"",VLOOKUP(A66,'[1]Z04 支出决算表(财决04表)'!$A$10:$J$500,10,FALSE))</f>
        <v/>
      </c>
      <c r="J66" s="88">
        <f>'[1]Z04 支出决算表(财决04表)'!$A65</f>
        <v>0</v>
      </c>
      <c r="K66" s="74">
        <f>'[1]Z04 支出决算表(财决04表)'!$E65</f>
        <v>0</v>
      </c>
      <c r="L66" s="53" t="str">
        <f t="shared" si="1"/>
        <v/>
      </c>
    </row>
    <row r="67" spans="1:12" ht="22.7" customHeight="1">
      <c r="A67" s="193" t="str">
        <f t="shared" si="0"/>
        <v/>
      </c>
      <c r="B67" s="194"/>
      <c r="C67" s="192" t="str">
        <f>IF(ISERROR(VLOOKUP(A67,'[1]Z04 支出决算表(财决04表)'!$A$10:$J$500,4,FALSE)),"",VLOOKUP(A67,'[1]Z04 支出决算表(财决04表)'!$A$10:$J$500,4,FALSE))</f>
        <v/>
      </c>
      <c r="D67" s="76" t="str">
        <f>IF(ISERROR(VLOOKUP(A67,'[1]Z04 支出决算表(财决04表)'!$A$10:$J$500,5,FALSE)),"",VLOOKUP(A67,'[1]Z04 支出决算表(财决04表)'!$A$10:$J$500,5,FALSE))</f>
        <v/>
      </c>
      <c r="E67" s="76" t="str">
        <f>IF(ISERROR(VLOOKUP(A67,'[1]Z04 支出决算表(财决04表)'!$A$10:$J$500,6,FALSE)),"",VLOOKUP(A67,'[1]Z04 支出决算表(财决04表)'!$A$10:$J$500,6,FALSE))</f>
        <v/>
      </c>
      <c r="F67" s="76" t="str">
        <f>IF(ISERROR(VLOOKUP(A67,'[1]Z04 支出决算表(财决04表)'!$A$10:$J$500,7,FALSE)),"",VLOOKUP(A67,'[1]Z04 支出决算表(财决04表)'!$A$10:$J$500,7,FALSE))</f>
        <v/>
      </c>
      <c r="G67" s="76" t="str">
        <f>IF(ISERROR(VLOOKUP(A67,'[1]Z04 支出决算表(财决04表)'!$A$10:$J$500,8,FALSE)),"",VLOOKUP(A67,'[1]Z04 支出决算表(财决04表)'!$A$10:$J$500,8,FALSE))</f>
        <v/>
      </c>
      <c r="H67" s="76" t="str">
        <f>IF(ISERROR(VLOOKUP(A67,'[1]Z04 支出决算表(财决04表)'!$A$10:$J$500,9,FALSE)),"",VLOOKUP(A67,'[1]Z04 支出决算表(财决04表)'!$A$10:$J$500,9,FALSE))</f>
        <v/>
      </c>
      <c r="I67" s="76" t="str">
        <f>IF(ISERROR(VLOOKUP(A67,'[1]Z04 支出决算表(财决04表)'!$A$10:$J$500,10,FALSE)),"",VLOOKUP(A67,'[1]Z04 支出决算表(财决04表)'!$A$10:$J$500,10,FALSE))</f>
        <v/>
      </c>
      <c r="J67" s="88">
        <f>'[1]Z04 支出决算表(财决04表)'!$A66</f>
        <v>0</v>
      </c>
      <c r="K67" s="74">
        <f>'[1]Z04 支出决算表(财决04表)'!$E66</f>
        <v>0</v>
      </c>
      <c r="L67" s="53" t="str">
        <f t="shared" si="1"/>
        <v/>
      </c>
    </row>
    <row r="68" spans="1:12" ht="22.7" customHeight="1">
      <c r="A68" s="193" t="str">
        <f t="shared" si="0"/>
        <v/>
      </c>
      <c r="B68" s="194"/>
      <c r="C68" s="192" t="str">
        <f>IF(ISERROR(VLOOKUP(A68,'[1]Z04 支出决算表(财决04表)'!$A$10:$J$500,4,FALSE)),"",VLOOKUP(A68,'[1]Z04 支出决算表(财决04表)'!$A$10:$J$500,4,FALSE))</f>
        <v/>
      </c>
      <c r="D68" s="76" t="str">
        <f>IF(ISERROR(VLOOKUP(A68,'[1]Z04 支出决算表(财决04表)'!$A$10:$J$500,5,FALSE)),"",VLOOKUP(A68,'[1]Z04 支出决算表(财决04表)'!$A$10:$J$500,5,FALSE))</f>
        <v/>
      </c>
      <c r="E68" s="76" t="str">
        <f>IF(ISERROR(VLOOKUP(A68,'[1]Z04 支出决算表(财决04表)'!$A$10:$J$500,6,FALSE)),"",VLOOKUP(A68,'[1]Z04 支出决算表(财决04表)'!$A$10:$J$500,6,FALSE))</f>
        <v/>
      </c>
      <c r="F68" s="76" t="str">
        <f>IF(ISERROR(VLOOKUP(A68,'[1]Z04 支出决算表(财决04表)'!$A$10:$J$500,7,FALSE)),"",VLOOKUP(A68,'[1]Z04 支出决算表(财决04表)'!$A$10:$J$500,7,FALSE))</f>
        <v/>
      </c>
      <c r="G68" s="76" t="str">
        <f>IF(ISERROR(VLOOKUP(A68,'[1]Z04 支出决算表(财决04表)'!$A$10:$J$500,8,FALSE)),"",VLOOKUP(A68,'[1]Z04 支出决算表(财决04表)'!$A$10:$J$500,8,FALSE))</f>
        <v/>
      </c>
      <c r="H68" s="76" t="str">
        <f>IF(ISERROR(VLOOKUP(A68,'[1]Z04 支出决算表(财决04表)'!$A$10:$J$500,9,FALSE)),"",VLOOKUP(A68,'[1]Z04 支出决算表(财决04表)'!$A$10:$J$500,9,FALSE))</f>
        <v/>
      </c>
      <c r="I68" s="76" t="str">
        <f>IF(ISERROR(VLOOKUP(A68,'[1]Z04 支出决算表(财决04表)'!$A$10:$J$500,10,FALSE)),"",VLOOKUP(A68,'[1]Z04 支出决算表(财决04表)'!$A$10:$J$500,10,FALSE))</f>
        <v/>
      </c>
      <c r="J68" s="88">
        <f>'[1]Z04 支出决算表(财决04表)'!$A67</f>
        <v>0</v>
      </c>
      <c r="K68" s="74">
        <f>'[1]Z04 支出决算表(财决04表)'!$E67</f>
        <v>0</v>
      </c>
      <c r="L68" s="53" t="str">
        <f t="shared" si="1"/>
        <v/>
      </c>
    </row>
    <row r="69" spans="1:12" ht="22.7" customHeight="1">
      <c r="A69" s="193" t="str">
        <f t="shared" si="0"/>
        <v/>
      </c>
      <c r="B69" s="194"/>
      <c r="C69" s="192" t="str">
        <f>IF(ISERROR(VLOOKUP(A69,'[1]Z04 支出决算表(财决04表)'!$A$10:$J$500,4,FALSE)),"",VLOOKUP(A69,'[1]Z04 支出决算表(财决04表)'!$A$10:$J$500,4,FALSE))</f>
        <v/>
      </c>
      <c r="D69" s="76" t="str">
        <f>IF(ISERROR(VLOOKUP(A69,'[1]Z04 支出决算表(财决04表)'!$A$10:$J$500,5,FALSE)),"",VLOOKUP(A69,'[1]Z04 支出决算表(财决04表)'!$A$10:$J$500,5,FALSE))</f>
        <v/>
      </c>
      <c r="E69" s="76" t="str">
        <f>IF(ISERROR(VLOOKUP(A69,'[1]Z04 支出决算表(财决04表)'!$A$10:$J$500,6,FALSE)),"",VLOOKUP(A69,'[1]Z04 支出决算表(财决04表)'!$A$10:$J$500,6,FALSE))</f>
        <v/>
      </c>
      <c r="F69" s="76" t="str">
        <f>IF(ISERROR(VLOOKUP(A69,'[1]Z04 支出决算表(财决04表)'!$A$10:$J$500,7,FALSE)),"",VLOOKUP(A69,'[1]Z04 支出决算表(财决04表)'!$A$10:$J$500,7,FALSE))</f>
        <v/>
      </c>
      <c r="G69" s="76" t="str">
        <f>IF(ISERROR(VLOOKUP(A69,'[1]Z04 支出决算表(财决04表)'!$A$10:$J$500,8,FALSE)),"",VLOOKUP(A69,'[1]Z04 支出决算表(财决04表)'!$A$10:$J$500,8,FALSE))</f>
        <v/>
      </c>
      <c r="H69" s="76" t="str">
        <f>IF(ISERROR(VLOOKUP(A69,'[1]Z04 支出决算表(财决04表)'!$A$10:$J$500,9,FALSE)),"",VLOOKUP(A69,'[1]Z04 支出决算表(财决04表)'!$A$10:$J$500,9,FALSE))</f>
        <v/>
      </c>
      <c r="I69" s="76" t="str">
        <f>IF(ISERROR(VLOOKUP(A69,'[1]Z04 支出决算表(财决04表)'!$A$10:$J$500,10,FALSE)),"",VLOOKUP(A69,'[1]Z04 支出决算表(财决04表)'!$A$10:$J$500,10,FALSE))</f>
        <v/>
      </c>
      <c r="J69" s="88">
        <f>'[1]Z04 支出决算表(财决04表)'!$A68</f>
        <v>0</v>
      </c>
      <c r="K69" s="74">
        <f>'[1]Z04 支出决算表(财决04表)'!$E68</f>
        <v>0</v>
      </c>
      <c r="L69" s="53" t="str">
        <f t="shared" si="1"/>
        <v/>
      </c>
    </row>
    <row r="70" spans="1:12" ht="22.7" customHeight="1">
      <c r="A70" s="193" t="str">
        <f t="shared" si="0"/>
        <v/>
      </c>
      <c r="B70" s="194"/>
      <c r="C70" s="192" t="str">
        <f>IF(ISERROR(VLOOKUP(A70,'[1]Z04 支出决算表(财决04表)'!$A$10:$J$500,4,FALSE)),"",VLOOKUP(A70,'[1]Z04 支出决算表(财决04表)'!$A$10:$J$500,4,FALSE))</f>
        <v/>
      </c>
      <c r="D70" s="76" t="str">
        <f>IF(ISERROR(VLOOKUP(A70,'[1]Z04 支出决算表(财决04表)'!$A$10:$J$500,5,FALSE)),"",VLOOKUP(A70,'[1]Z04 支出决算表(财决04表)'!$A$10:$J$500,5,FALSE))</f>
        <v/>
      </c>
      <c r="E70" s="76" t="str">
        <f>IF(ISERROR(VLOOKUP(A70,'[1]Z04 支出决算表(财决04表)'!$A$10:$J$500,6,FALSE)),"",VLOOKUP(A70,'[1]Z04 支出决算表(财决04表)'!$A$10:$J$500,6,FALSE))</f>
        <v/>
      </c>
      <c r="F70" s="76" t="str">
        <f>IF(ISERROR(VLOOKUP(A70,'[1]Z04 支出决算表(财决04表)'!$A$10:$J$500,7,FALSE)),"",VLOOKUP(A70,'[1]Z04 支出决算表(财决04表)'!$A$10:$J$500,7,FALSE))</f>
        <v/>
      </c>
      <c r="G70" s="76" t="str">
        <f>IF(ISERROR(VLOOKUP(A70,'[1]Z04 支出决算表(财决04表)'!$A$10:$J$500,8,FALSE)),"",VLOOKUP(A70,'[1]Z04 支出决算表(财决04表)'!$A$10:$J$500,8,FALSE))</f>
        <v/>
      </c>
      <c r="H70" s="76" t="str">
        <f>IF(ISERROR(VLOOKUP(A70,'[1]Z04 支出决算表(财决04表)'!$A$10:$J$500,9,FALSE)),"",VLOOKUP(A70,'[1]Z04 支出决算表(财决04表)'!$A$10:$J$500,9,FALSE))</f>
        <v/>
      </c>
      <c r="I70" s="76" t="str">
        <f>IF(ISERROR(VLOOKUP(A70,'[1]Z04 支出决算表(财决04表)'!$A$10:$J$500,10,FALSE)),"",VLOOKUP(A70,'[1]Z04 支出决算表(财决04表)'!$A$10:$J$500,10,FALSE))</f>
        <v/>
      </c>
      <c r="J70" s="88">
        <f>'[1]Z04 支出决算表(财决04表)'!$A69</f>
        <v>0</v>
      </c>
      <c r="K70" s="74">
        <f>'[1]Z04 支出决算表(财决04表)'!$E69</f>
        <v>0</v>
      </c>
      <c r="L70" s="53" t="str">
        <f t="shared" si="1"/>
        <v/>
      </c>
    </row>
    <row r="71" spans="1:12" ht="22.7" customHeight="1">
      <c r="A71" s="193" t="str">
        <f t="shared" si="0"/>
        <v/>
      </c>
      <c r="B71" s="194"/>
      <c r="C71" s="192" t="str">
        <f>IF(ISERROR(VLOOKUP(A71,'[1]Z04 支出决算表(财决04表)'!$A$10:$J$500,4,FALSE)),"",VLOOKUP(A71,'[1]Z04 支出决算表(财决04表)'!$A$10:$J$500,4,FALSE))</f>
        <v/>
      </c>
      <c r="D71" s="76" t="str">
        <f>IF(ISERROR(VLOOKUP(A71,'[1]Z04 支出决算表(财决04表)'!$A$10:$J$500,5,FALSE)),"",VLOOKUP(A71,'[1]Z04 支出决算表(财决04表)'!$A$10:$J$500,5,FALSE))</f>
        <v/>
      </c>
      <c r="E71" s="76" t="str">
        <f>IF(ISERROR(VLOOKUP(A71,'[1]Z04 支出决算表(财决04表)'!$A$10:$J$500,6,FALSE)),"",VLOOKUP(A71,'[1]Z04 支出决算表(财决04表)'!$A$10:$J$500,6,FALSE))</f>
        <v/>
      </c>
      <c r="F71" s="76" t="str">
        <f>IF(ISERROR(VLOOKUP(A71,'[1]Z04 支出决算表(财决04表)'!$A$10:$J$500,7,FALSE)),"",VLOOKUP(A71,'[1]Z04 支出决算表(财决04表)'!$A$10:$J$500,7,FALSE))</f>
        <v/>
      </c>
      <c r="G71" s="76" t="str">
        <f>IF(ISERROR(VLOOKUP(A71,'[1]Z04 支出决算表(财决04表)'!$A$10:$J$500,8,FALSE)),"",VLOOKUP(A71,'[1]Z04 支出决算表(财决04表)'!$A$10:$J$500,8,FALSE))</f>
        <v/>
      </c>
      <c r="H71" s="76" t="str">
        <f>IF(ISERROR(VLOOKUP(A71,'[1]Z04 支出决算表(财决04表)'!$A$10:$J$500,9,FALSE)),"",VLOOKUP(A71,'[1]Z04 支出决算表(财决04表)'!$A$10:$J$500,9,FALSE))</f>
        <v/>
      </c>
      <c r="I71" s="76" t="str">
        <f>IF(ISERROR(VLOOKUP(A71,'[1]Z04 支出决算表(财决04表)'!$A$10:$J$500,10,FALSE)),"",VLOOKUP(A71,'[1]Z04 支出决算表(财决04表)'!$A$10:$J$500,10,FALSE))</f>
        <v/>
      </c>
      <c r="J71" s="88">
        <f>'[1]Z04 支出决算表(财决04表)'!$A70</f>
        <v>0</v>
      </c>
      <c r="K71" s="74">
        <f>'[1]Z04 支出决算表(财决04表)'!$E70</f>
        <v>0</v>
      </c>
      <c r="L71" s="53" t="str">
        <f t="shared" si="1"/>
        <v/>
      </c>
    </row>
    <row r="72" spans="1:12" ht="22.7" customHeight="1">
      <c r="A72" s="193" t="str">
        <f t="shared" si="0"/>
        <v/>
      </c>
      <c r="B72" s="194"/>
      <c r="C72" s="192" t="str">
        <f>IF(ISERROR(VLOOKUP(A72,'[1]Z04 支出决算表(财决04表)'!$A$10:$J$500,4,FALSE)),"",VLOOKUP(A72,'[1]Z04 支出决算表(财决04表)'!$A$10:$J$500,4,FALSE))</f>
        <v/>
      </c>
      <c r="D72" s="76" t="str">
        <f>IF(ISERROR(VLOOKUP(A72,'[1]Z04 支出决算表(财决04表)'!$A$10:$J$500,5,FALSE)),"",VLOOKUP(A72,'[1]Z04 支出决算表(财决04表)'!$A$10:$J$500,5,FALSE))</f>
        <v/>
      </c>
      <c r="E72" s="76" t="str">
        <f>IF(ISERROR(VLOOKUP(A72,'[1]Z04 支出决算表(财决04表)'!$A$10:$J$500,6,FALSE)),"",VLOOKUP(A72,'[1]Z04 支出决算表(财决04表)'!$A$10:$J$500,6,FALSE))</f>
        <v/>
      </c>
      <c r="F72" s="76" t="str">
        <f>IF(ISERROR(VLOOKUP(A72,'[1]Z04 支出决算表(财决04表)'!$A$10:$J$500,7,FALSE)),"",VLOOKUP(A72,'[1]Z04 支出决算表(财决04表)'!$A$10:$J$500,7,FALSE))</f>
        <v/>
      </c>
      <c r="G72" s="76" t="str">
        <f>IF(ISERROR(VLOOKUP(A72,'[1]Z04 支出决算表(财决04表)'!$A$10:$J$500,8,FALSE)),"",VLOOKUP(A72,'[1]Z04 支出决算表(财决04表)'!$A$10:$J$500,8,FALSE))</f>
        <v/>
      </c>
      <c r="H72" s="76" t="str">
        <f>IF(ISERROR(VLOOKUP(A72,'[1]Z04 支出决算表(财决04表)'!$A$10:$J$500,9,FALSE)),"",VLOOKUP(A72,'[1]Z04 支出决算表(财决04表)'!$A$10:$J$500,9,FALSE))</f>
        <v/>
      </c>
      <c r="I72" s="76" t="str">
        <f>IF(ISERROR(VLOOKUP(A72,'[1]Z04 支出决算表(财决04表)'!$A$10:$J$500,10,FALSE)),"",VLOOKUP(A72,'[1]Z04 支出决算表(财决04表)'!$A$10:$J$500,10,FALSE))</f>
        <v/>
      </c>
      <c r="J72" s="88">
        <f>'[1]Z04 支出决算表(财决04表)'!$A71</f>
        <v>0</v>
      </c>
      <c r="K72" s="74">
        <f>'[1]Z04 支出决算表(财决04表)'!$E71</f>
        <v>0</v>
      </c>
      <c r="L72" s="53" t="str">
        <f t="shared" si="1"/>
        <v/>
      </c>
    </row>
    <row r="73" spans="1:12" ht="22.7" customHeight="1">
      <c r="A73" s="193" t="str">
        <f t="shared" si="0"/>
        <v/>
      </c>
      <c r="B73" s="194"/>
      <c r="C73" s="192" t="str">
        <f>IF(ISERROR(VLOOKUP(A73,'[1]Z04 支出决算表(财决04表)'!$A$10:$J$500,4,FALSE)),"",VLOOKUP(A73,'[1]Z04 支出决算表(财决04表)'!$A$10:$J$500,4,FALSE))</f>
        <v/>
      </c>
      <c r="D73" s="76" t="str">
        <f>IF(ISERROR(VLOOKUP(A73,'[1]Z04 支出决算表(财决04表)'!$A$10:$J$500,5,FALSE)),"",VLOOKUP(A73,'[1]Z04 支出决算表(财决04表)'!$A$10:$J$500,5,FALSE))</f>
        <v/>
      </c>
      <c r="E73" s="76" t="str">
        <f>IF(ISERROR(VLOOKUP(A73,'[1]Z04 支出决算表(财决04表)'!$A$10:$J$500,6,FALSE)),"",VLOOKUP(A73,'[1]Z04 支出决算表(财决04表)'!$A$10:$J$500,6,FALSE))</f>
        <v/>
      </c>
      <c r="F73" s="76" t="str">
        <f>IF(ISERROR(VLOOKUP(A73,'[1]Z04 支出决算表(财决04表)'!$A$10:$J$500,7,FALSE)),"",VLOOKUP(A73,'[1]Z04 支出决算表(财决04表)'!$A$10:$J$500,7,FALSE))</f>
        <v/>
      </c>
      <c r="G73" s="76" t="str">
        <f>IF(ISERROR(VLOOKUP(A73,'[1]Z04 支出决算表(财决04表)'!$A$10:$J$500,8,FALSE)),"",VLOOKUP(A73,'[1]Z04 支出决算表(财决04表)'!$A$10:$J$500,8,FALSE))</f>
        <v/>
      </c>
      <c r="H73" s="76" t="str">
        <f>IF(ISERROR(VLOOKUP(A73,'[1]Z04 支出决算表(财决04表)'!$A$10:$J$500,9,FALSE)),"",VLOOKUP(A73,'[1]Z04 支出决算表(财决04表)'!$A$10:$J$500,9,FALSE))</f>
        <v/>
      </c>
      <c r="I73" s="76" t="str">
        <f>IF(ISERROR(VLOOKUP(A73,'[1]Z04 支出决算表(财决04表)'!$A$10:$J$500,10,FALSE)),"",VLOOKUP(A73,'[1]Z04 支出决算表(财决04表)'!$A$10:$J$500,10,FALSE))</f>
        <v/>
      </c>
      <c r="J73" s="88">
        <f>'[1]Z04 支出决算表(财决04表)'!$A72</f>
        <v>0</v>
      </c>
      <c r="K73" s="74">
        <f>'[1]Z04 支出决算表(财决04表)'!$E72</f>
        <v>0</v>
      </c>
      <c r="L73" s="53" t="str">
        <f t="shared" si="1"/>
        <v/>
      </c>
    </row>
    <row r="74" spans="1:12" ht="22.7" customHeight="1">
      <c r="A74" s="193" t="str">
        <f t="shared" si="0"/>
        <v/>
      </c>
      <c r="B74" s="194"/>
      <c r="C74" s="192" t="str">
        <f>IF(ISERROR(VLOOKUP(A74,'[1]Z04 支出决算表(财决04表)'!$A$10:$J$500,4,FALSE)),"",VLOOKUP(A74,'[1]Z04 支出决算表(财决04表)'!$A$10:$J$500,4,FALSE))</f>
        <v/>
      </c>
      <c r="D74" s="76" t="str">
        <f>IF(ISERROR(VLOOKUP(A74,'[1]Z04 支出决算表(财决04表)'!$A$10:$J$500,5,FALSE)),"",VLOOKUP(A74,'[1]Z04 支出决算表(财决04表)'!$A$10:$J$500,5,FALSE))</f>
        <v/>
      </c>
      <c r="E74" s="76" t="str">
        <f>IF(ISERROR(VLOOKUP(A74,'[1]Z04 支出决算表(财决04表)'!$A$10:$J$500,6,FALSE)),"",VLOOKUP(A74,'[1]Z04 支出决算表(财决04表)'!$A$10:$J$500,6,FALSE))</f>
        <v/>
      </c>
      <c r="F74" s="76" t="str">
        <f>IF(ISERROR(VLOOKUP(A74,'[1]Z04 支出决算表(财决04表)'!$A$10:$J$500,7,FALSE)),"",VLOOKUP(A74,'[1]Z04 支出决算表(财决04表)'!$A$10:$J$500,7,FALSE))</f>
        <v/>
      </c>
      <c r="G74" s="76" t="str">
        <f>IF(ISERROR(VLOOKUP(A74,'[1]Z04 支出决算表(财决04表)'!$A$10:$J$500,8,FALSE)),"",VLOOKUP(A74,'[1]Z04 支出决算表(财决04表)'!$A$10:$J$500,8,FALSE))</f>
        <v/>
      </c>
      <c r="H74" s="76" t="str">
        <f>IF(ISERROR(VLOOKUP(A74,'[1]Z04 支出决算表(财决04表)'!$A$10:$J$500,9,FALSE)),"",VLOOKUP(A74,'[1]Z04 支出决算表(财决04表)'!$A$10:$J$500,9,FALSE))</f>
        <v/>
      </c>
      <c r="I74" s="76" t="str">
        <f>IF(ISERROR(VLOOKUP(A74,'[1]Z04 支出决算表(财决04表)'!$A$10:$J$500,10,FALSE)),"",VLOOKUP(A74,'[1]Z04 支出决算表(财决04表)'!$A$10:$J$500,10,FALSE))</f>
        <v/>
      </c>
      <c r="J74" s="88">
        <f>'[1]Z04 支出决算表(财决04表)'!$A73</f>
        <v>0</v>
      </c>
      <c r="K74" s="74">
        <f>'[1]Z04 支出决算表(财决04表)'!$E73</f>
        <v>0</v>
      </c>
      <c r="L74" s="53" t="str">
        <f t="shared" si="1"/>
        <v/>
      </c>
    </row>
    <row r="75" spans="1:12" ht="22.7" customHeight="1">
      <c r="A75" s="193" t="str">
        <f t="shared" si="0"/>
        <v/>
      </c>
      <c r="B75" s="194"/>
      <c r="C75" s="192" t="str">
        <f>IF(ISERROR(VLOOKUP(A75,'[1]Z04 支出决算表(财决04表)'!$A$10:$J$500,4,FALSE)),"",VLOOKUP(A75,'[1]Z04 支出决算表(财决04表)'!$A$10:$J$500,4,FALSE))</f>
        <v/>
      </c>
      <c r="D75" s="76" t="str">
        <f>IF(ISERROR(VLOOKUP(A75,'[1]Z04 支出决算表(财决04表)'!$A$10:$J$500,5,FALSE)),"",VLOOKUP(A75,'[1]Z04 支出决算表(财决04表)'!$A$10:$J$500,5,FALSE))</f>
        <v/>
      </c>
      <c r="E75" s="76" t="str">
        <f>IF(ISERROR(VLOOKUP(A75,'[1]Z04 支出决算表(财决04表)'!$A$10:$J$500,6,FALSE)),"",VLOOKUP(A75,'[1]Z04 支出决算表(财决04表)'!$A$10:$J$500,6,FALSE))</f>
        <v/>
      </c>
      <c r="F75" s="76" t="str">
        <f>IF(ISERROR(VLOOKUP(A75,'[1]Z04 支出决算表(财决04表)'!$A$10:$J$500,7,FALSE)),"",VLOOKUP(A75,'[1]Z04 支出决算表(财决04表)'!$A$10:$J$500,7,FALSE))</f>
        <v/>
      </c>
      <c r="G75" s="76" t="str">
        <f>IF(ISERROR(VLOOKUP(A75,'[1]Z04 支出决算表(财决04表)'!$A$10:$J$500,8,FALSE)),"",VLOOKUP(A75,'[1]Z04 支出决算表(财决04表)'!$A$10:$J$500,8,FALSE))</f>
        <v/>
      </c>
      <c r="H75" s="76" t="str">
        <f>IF(ISERROR(VLOOKUP(A75,'[1]Z04 支出决算表(财决04表)'!$A$10:$J$500,9,FALSE)),"",VLOOKUP(A75,'[1]Z04 支出决算表(财决04表)'!$A$10:$J$500,9,FALSE))</f>
        <v/>
      </c>
      <c r="I75" s="76" t="str">
        <f>IF(ISERROR(VLOOKUP(A75,'[1]Z04 支出决算表(财决04表)'!$A$10:$J$500,10,FALSE)),"",VLOOKUP(A75,'[1]Z04 支出决算表(财决04表)'!$A$10:$J$500,10,FALSE))</f>
        <v/>
      </c>
      <c r="J75" s="88">
        <f>'[1]Z04 支出决算表(财决04表)'!$A74</f>
        <v>0</v>
      </c>
      <c r="K75" s="74">
        <f>'[1]Z04 支出决算表(财决04表)'!$E74</f>
        <v>0</v>
      </c>
      <c r="L75" s="53" t="str">
        <f t="shared" si="1"/>
        <v/>
      </c>
    </row>
    <row r="76" spans="1:12" ht="22.7" customHeight="1">
      <c r="A76" s="193" t="str">
        <f t="shared" ref="A76:A139" si="2">IF(J76&gt;0,J76,"")</f>
        <v/>
      </c>
      <c r="B76" s="194"/>
      <c r="C76" s="192" t="str">
        <f>IF(ISERROR(VLOOKUP(A76,'[1]Z04 支出决算表(财决04表)'!$A$10:$J$500,4,FALSE)),"",VLOOKUP(A76,'[1]Z04 支出决算表(财决04表)'!$A$10:$J$500,4,FALSE))</f>
        <v/>
      </c>
      <c r="D76" s="76" t="str">
        <f>IF(ISERROR(VLOOKUP(A76,'[1]Z04 支出决算表(财决04表)'!$A$10:$J$500,5,FALSE)),"",VLOOKUP(A76,'[1]Z04 支出决算表(财决04表)'!$A$10:$J$500,5,FALSE))</f>
        <v/>
      </c>
      <c r="E76" s="76" t="str">
        <f>IF(ISERROR(VLOOKUP(A76,'[1]Z04 支出决算表(财决04表)'!$A$10:$J$500,6,FALSE)),"",VLOOKUP(A76,'[1]Z04 支出决算表(财决04表)'!$A$10:$J$500,6,FALSE))</f>
        <v/>
      </c>
      <c r="F76" s="76" t="str">
        <f>IF(ISERROR(VLOOKUP(A76,'[1]Z04 支出决算表(财决04表)'!$A$10:$J$500,7,FALSE)),"",VLOOKUP(A76,'[1]Z04 支出决算表(财决04表)'!$A$10:$J$500,7,FALSE))</f>
        <v/>
      </c>
      <c r="G76" s="76" t="str">
        <f>IF(ISERROR(VLOOKUP(A76,'[1]Z04 支出决算表(财决04表)'!$A$10:$J$500,8,FALSE)),"",VLOOKUP(A76,'[1]Z04 支出决算表(财决04表)'!$A$10:$J$500,8,FALSE))</f>
        <v/>
      </c>
      <c r="H76" s="76" t="str">
        <f>IF(ISERROR(VLOOKUP(A76,'[1]Z04 支出决算表(财决04表)'!$A$10:$J$500,9,FALSE)),"",VLOOKUP(A76,'[1]Z04 支出决算表(财决04表)'!$A$10:$J$500,9,FALSE))</f>
        <v/>
      </c>
      <c r="I76" s="76" t="str">
        <f>IF(ISERROR(VLOOKUP(A76,'[1]Z04 支出决算表(财决04表)'!$A$10:$J$500,10,FALSE)),"",VLOOKUP(A76,'[1]Z04 支出决算表(财决04表)'!$A$10:$J$500,10,FALSE))</f>
        <v/>
      </c>
      <c r="J76" s="88">
        <f>'[1]Z04 支出决算表(财决04表)'!$A75</f>
        <v>0</v>
      </c>
      <c r="K76" s="74">
        <f>'[1]Z04 支出决算表(财决04表)'!$E75</f>
        <v>0</v>
      </c>
      <c r="L76" s="53" t="str">
        <f t="shared" ref="L76:L139" si="3">IF(C76&lt;&gt;"",ROW(),"")</f>
        <v/>
      </c>
    </row>
    <row r="77" spans="1:12" ht="22.7" customHeight="1">
      <c r="A77" s="193" t="str">
        <f t="shared" si="2"/>
        <v/>
      </c>
      <c r="B77" s="194"/>
      <c r="C77" s="192" t="str">
        <f>IF(ISERROR(VLOOKUP(A77,'[1]Z04 支出决算表(财决04表)'!$A$10:$J$500,4,FALSE)),"",VLOOKUP(A77,'[1]Z04 支出决算表(财决04表)'!$A$10:$J$500,4,FALSE))</f>
        <v/>
      </c>
      <c r="D77" s="76" t="str">
        <f>IF(ISERROR(VLOOKUP(A77,'[1]Z04 支出决算表(财决04表)'!$A$10:$J$500,5,FALSE)),"",VLOOKUP(A77,'[1]Z04 支出决算表(财决04表)'!$A$10:$J$500,5,FALSE))</f>
        <v/>
      </c>
      <c r="E77" s="76" t="str">
        <f>IF(ISERROR(VLOOKUP(A77,'[1]Z04 支出决算表(财决04表)'!$A$10:$J$500,6,FALSE)),"",VLOOKUP(A77,'[1]Z04 支出决算表(财决04表)'!$A$10:$J$500,6,FALSE))</f>
        <v/>
      </c>
      <c r="F77" s="76" t="str">
        <f>IF(ISERROR(VLOOKUP(A77,'[1]Z04 支出决算表(财决04表)'!$A$10:$J$500,7,FALSE)),"",VLOOKUP(A77,'[1]Z04 支出决算表(财决04表)'!$A$10:$J$500,7,FALSE))</f>
        <v/>
      </c>
      <c r="G77" s="76" t="str">
        <f>IF(ISERROR(VLOOKUP(A77,'[1]Z04 支出决算表(财决04表)'!$A$10:$J$500,8,FALSE)),"",VLOOKUP(A77,'[1]Z04 支出决算表(财决04表)'!$A$10:$J$500,8,FALSE))</f>
        <v/>
      </c>
      <c r="H77" s="76" t="str">
        <f>IF(ISERROR(VLOOKUP(A77,'[1]Z04 支出决算表(财决04表)'!$A$10:$J$500,9,FALSE)),"",VLOOKUP(A77,'[1]Z04 支出决算表(财决04表)'!$A$10:$J$500,9,FALSE))</f>
        <v/>
      </c>
      <c r="I77" s="76" t="str">
        <f>IF(ISERROR(VLOOKUP(A77,'[1]Z04 支出决算表(财决04表)'!$A$10:$J$500,10,FALSE)),"",VLOOKUP(A77,'[1]Z04 支出决算表(财决04表)'!$A$10:$J$500,10,FALSE))</f>
        <v/>
      </c>
      <c r="J77" s="88">
        <f>'[1]Z04 支出决算表(财决04表)'!$A76</f>
        <v>0</v>
      </c>
      <c r="K77" s="74">
        <f>'[1]Z04 支出决算表(财决04表)'!$E76</f>
        <v>0</v>
      </c>
      <c r="L77" s="53" t="str">
        <f t="shared" si="3"/>
        <v/>
      </c>
    </row>
    <row r="78" spans="1:12" ht="22.7" customHeight="1">
      <c r="A78" s="193" t="str">
        <f t="shared" si="2"/>
        <v/>
      </c>
      <c r="B78" s="194"/>
      <c r="C78" s="192" t="str">
        <f>IF(ISERROR(VLOOKUP(A78,'[1]Z04 支出决算表(财决04表)'!$A$10:$J$500,4,FALSE)),"",VLOOKUP(A78,'[1]Z04 支出决算表(财决04表)'!$A$10:$J$500,4,FALSE))</f>
        <v/>
      </c>
      <c r="D78" s="76" t="str">
        <f>IF(ISERROR(VLOOKUP(A78,'[1]Z04 支出决算表(财决04表)'!$A$10:$J$500,5,FALSE)),"",VLOOKUP(A78,'[1]Z04 支出决算表(财决04表)'!$A$10:$J$500,5,FALSE))</f>
        <v/>
      </c>
      <c r="E78" s="76" t="str">
        <f>IF(ISERROR(VLOOKUP(A78,'[1]Z04 支出决算表(财决04表)'!$A$10:$J$500,6,FALSE)),"",VLOOKUP(A78,'[1]Z04 支出决算表(财决04表)'!$A$10:$J$500,6,FALSE))</f>
        <v/>
      </c>
      <c r="F78" s="76" t="str">
        <f>IF(ISERROR(VLOOKUP(A78,'[1]Z04 支出决算表(财决04表)'!$A$10:$J$500,7,FALSE)),"",VLOOKUP(A78,'[1]Z04 支出决算表(财决04表)'!$A$10:$J$500,7,FALSE))</f>
        <v/>
      </c>
      <c r="G78" s="76" t="str">
        <f>IF(ISERROR(VLOOKUP(A78,'[1]Z04 支出决算表(财决04表)'!$A$10:$J$500,8,FALSE)),"",VLOOKUP(A78,'[1]Z04 支出决算表(财决04表)'!$A$10:$J$500,8,FALSE))</f>
        <v/>
      </c>
      <c r="H78" s="76" t="str">
        <f>IF(ISERROR(VLOOKUP(A78,'[1]Z04 支出决算表(财决04表)'!$A$10:$J$500,9,FALSE)),"",VLOOKUP(A78,'[1]Z04 支出决算表(财决04表)'!$A$10:$J$500,9,FALSE))</f>
        <v/>
      </c>
      <c r="I78" s="76" t="str">
        <f>IF(ISERROR(VLOOKUP(A78,'[1]Z04 支出决算表(财决04表)'!$A$10:$J$500,10,FALSE)),"",VLOOKUP(A78,'[1]Z04 支出决算表(财决04表)'!$A$10:$J$500,10,FALSE))</f>
        <v/>
      </c>
      <c r="J78" s="88">
        <f>'[1]Z04 支出决算表(财决04表)'!$A77</f>
        <v>0</v>
      </c>
      <c r="K78" s="74">
        <f>'[1]Z04 支出决算表(财决04表)'!$E77</f>
        <v>0</v>
      </c>
      <c r="L78" s="53" t="str">
        <f t="shared" si="3"/>
        <v/>
      </c>
    </row>
    <row r="79" spans="1:12" ht="22.7" customHeight="1">
      <c r="A79" s="193" t="str">
        <f t="shared" si="2"/>
        <v/>
      </c>
      <c r="B79" s="194"/>
      <c r="C79" s="192" t="str">
        <f>IF(ISERROR(VLOOKUP(A79,'[1]Z04 支出决算表(财决04表)'!$A$10:$J$500,4,FALSE)),"",VLOOKUP(A79,'[1]Z04 支出决算表(财决04表)'!$A$10:$J$500,4,FALSE))</f>
        <v/>
      </c>
      <c r="D79" s="76" t="str">
        <f>IF(ISERROR(VLOOKUP(A79,'[1]Z04 支出决算表(财决04表)'!$A$10:$J$500,5,FALSE)),"",VLOOKUP(A79,'[1]Z04 支出决算表(财决04表)'!$A$10:$J$500,5,FALSE))</f>
        <v/>
      </c>
      <c r="E79" s="76" t="str">
        <f>IF(ISERROR(VLOOKUP(A79,'[1]Z04 支出决算表(财决04表)'!$A$10:$J$500,6,FALSE)),"",VLOOKUP(A79,'[1]Z04 支出决算表(财决04表)'!$A$10:$J$500,6,FALSE))</f>
        <v/>
      </c>
      <c r="F79" s="76" t="str">
        <f>IF(ISERROR(VLOOKUP(A79,'[1]Z04 支出决算表(财决04表)'!$A$10:$J$500,7,FALSE)),"",VLOOKUP(A79,'[1]Z04 支出决算表(财决04表)'!$A$10:$J$500,7,FALSE))</f>
        <v/>
      </c>
      <c r="G79" s="76" t="str">
        <f>IF(ISERROR(VLOOKUP(A79,'[1]Z04 支出决算表(财决04表)'!$A$10:$J$500,8,FALSE)),"",VLOOKUP(A79,'[1]Z04 支出决算表(财决04表)'!$A$10:$J$500,8,FALSE))</f>
        <v/>
      </c>
      <c r="H79" s="76" t="str">
        <f>IF(ISERROR(VLOOKUP(A79,'[1]Z04 支出决算表(财决04表)'!$A$10:$J$500,9,FALSE)),"",VLOOKUP(A79,'[1]Z04 支出决算表(财决04表)'!$A$10:$J$500,9,FALSE))</f>
        <v/>
      </c>
      <c r="I79" s="76" t="str">
        <f>IF(ISERROR(VLOOKUP(A79,'[1]Z04 支出决算表(财决04表)'!$A$10:$J$500,10,FALSE)),"",VLOOKUP(A79,'[1]Z04 支出决算表(财决04表)'!$A$10:$J$500,10,FALSE))</f>
        <v/>
      </c>
      <c r="J79" s="88">
        <f>'[1]Z04 支出决算表(财决04表)'!$A78</f>
        <v>0</v>
      </c>
      <c r="K79" s="74">
        <f>'[1]Z04 支出决算表(财决04表)'!$E78</f>
        <v>0</v>
      </c>
      <c r="L79" s="53" t="str">
        <f t="shared" si="3"/>
        <v/>
      </c>
    </row>
    <row r="80" spans="1:12" ht="22.7" customHeight="1">
      <c r="A80" s="193" t="str">
        <f t="shared" si="2"/>
        <v/>
      </c>
      <c r="B80" s="194"/>
      <c r="C80" s="192" t="str">
        <f>IF(ISERROR(VLOOKUP(A80,'[1]Z04 支出决算表(财决04表)'!$A$10:$J$500,4,FALSE)),"",VLOOKUP(A80,'[1]Z04 支出决算表(财决04表)'!$A$10:$J$500,4,FALSE))</f>
        <v/>
      </c>
      <c r="D80" s="76" t="str">
        <f>IF(ISERROR(VLOOKUP(A80,'[1]Z04 支出决算表(财决04表)'!$A$10:$J$500,5,FALSE)),"",VLOOKUP(A80,'[1]Z04 支出决算表(财决04表)'!$A$10:$J$500,5,FALSE))</f>
        <v/>
      </c>
      <c r="E80" s="76" t="str">
        <f>IF(ISERROR(VLOOKUP(A80,'[1]Z04 支出决算表(财决04表)'!$A$10:$J$500,6,FALSE)),"",VLOOKUP(A80,'[1]Z04 支出决算表(财决04表)'!$A$10:$J$500,6,FALSE))</f>
        <v/>
      </c>
      <c r="F80" s="76" t="str">
        <f>IF(ISERROR(VLOOKUP(A80,'[1]Z04 支出决算表(财决04表)'!$A$10:$J$500,7,FALSE)),"",VLOOKUP(A80,'[1]Z04 支出决算表(财决04表)'!$A$10:$J$500,7,FALSE))</f>
        <v/>
      </c>
      <c r="G80" s="76" t="str">
        <f>IF(ISERROR(VLOOKUP(A80,'[1]Z04 支出决算表(财决04表)'!$A$10:$J$500,8,FALSE)),"",VLOOKUP(A80,'[1]Z04 支出决算表(财决04表)'!$A$10:$J$500,8,FALSE))</f>
        <v/>
      </c>
      <c r="H80" s="76" t="str">
        <f>IF(ISERROR(VLOOKUP(A80,'[1]Z04 支出决算表(财决04表)'!$A$10:$J$500,9,FALSE)),"",VLOOKUP(A80,'[1]Z04 支出决算表(财决04表)'!$A$10:$J$500,9,FALSE))</f>
        <v/>
      </c>
      <c r="I80" s="76" t="str">
        <f>IF(ISERROR(VLOOKUP(A80,'[1]Z04 支出决算表(财决04表)'!$A$10:$J$500,10,FALSE)),"",VLOOKUP(A80,'[1]Z04 支出决算表(财决04表)'!$A$10:$J$500,10,FALSE))</f>
        <v/>
      </c>
      <c r="J80" s="88">
        <f>'[1]Z04 支出决算表(财决04表)'!$A79</f>
        <v>0</v>
      </c>
      <c r="K80" s="74">
        <f>'[1]Z04 支出决算表(财决04表)'!$E79</f>
        <v>0</v>
      </c>
      <c r="L80" s="53" t="str">
        <f t="shared" si="3"/>
        <v/>
      </c>
    </row>
    <row r="81" spans="1:12" ht="22.7" customHeight="1">
      <c r="A81" s="193" t="str">
        <f t="shared" si="2"/>
        <v/>
      </c>
      <c r="B81" s="194"/>
      <c r="C81" s="192" t="str">
        <f>IF(ISERROR(VLOOKUP(A81,'[1]Z04 支出决算表(财决04表)'!$A$10:$J$500,4,FALSE)),"",VLOOKUP(A81,'[1]Z04 支出决算表(财决04表)'!$A$10:$J$500,4,FALSE))</f>
        <v/>
      </c>
      <c r="D81" s="76" t="str">
        <f>IF(ISERROR(VLOOKUP(A81,'[1]Z04 支出决算表(财决04表)'!$A$10:$J$500,5,FALSE)),"",VLOOKUP(A81,'[1]Z04 支出决算表(财决04表)'!$A$10:$J$500,5,FALSE))</f>
        <v/>
      </c>
      <c r="E81" s="76" t="str">
        <f>IF(ISERROR(VLOOKUP(A81,'[1]Z04 支出决算表(财决04表)'!$A$10:$J$500,6,FALSE)),"",VLOOKUP(A81,'[1]Z04 支出决算表(财决04表)'!$A$10:$J$500,6,FALSE))</f>
        <v/>
      </c>
      <c r="F81" s="76" t="str">
        <f>IF(ISERROR(VLOOKUP(A81,'[1]Z04 支出决算表(财决04表)'!$A$10:$J$500,7,FALSE)),"",VLOOKUP(A81,'[1]Z04 支出决算表(财决04表)'!$A$10:$J$500,7,FALSE))</f>
        <v/>
      </c>
      <c r="G81" s="76" t="str">
        <f>IF(ISERROR(VLOOKUP(A81,'[1]Z04 支出决算表(财决04表)'!$A$10:$J$500,8,FALSE)),"",VLOOKUP(A81,'[1]Z04 支出决算表(财决04表)'!$A$10:$J$500,8,FALSE))</f>
        <v/>
      </c>
      <c r="H81" s="76" t="str">
        <f>IF(ISERROR(VLOOKUP(A81,'[1]Z04 支出决算表(财决04表)'!$A$10:$J$500,9,FALSE)),"",VLOOKUP(A81,'[1]Z04 支出决算表(财决04表)'!$A$10:$J$500,9,FALSE))</f>
        <v/>
      </c>
      <c r="I81" s="76" t="str">
        <f>IF(ISERROR(VLOOKUP(A81,'[1]Z04 支出决算表(财决04表)'!$A$10:$J$500,10,FALSE)),"",VLOOKUP(A81,'[1]Z04 支出决算表(财决04表)'!$A$10:$J$500,10,FALSE))</f>
        <v/>
      </c>
      <c r="J81" s="88">
        <f>'[1]Z04 支出决算表(财决04表)'!$A80</f>
        <v>0</v>
      </c>
      <c r="K81" s="74">
        <f>'[1]Z04 支出决算表(财决04表)'!$E80</f>
        <v>0</v>
      </c>
      <c r="L81" s="53" t="str">
        <f t="shared" si="3"/>
        <v/>
      </c>
    </row>
    <row r="82" spans="1:12" ht="22.7" customHeight="1">
      <c r="A82" s="193" t="str">
        <f t="shared" si="2"/>
        <v/>
      </c>
      <c r="B82" s="194"/>
      <c r="C82" s="192" t="str">
        <f>IF(ISERROR(VLOOKUP(A82,'[1]Z04 支出决算表(财决04表)'!$A$10:$J$500,4,FALSE)),"",VLOOKUP(A82,'[1]Z04 支出决算表(财决04表)'!$A$10:$J$500,4,FALSE))</f>
        <v/>
      </c>
      <c r="D82" s="76" t="str">
        <f>IF(ISERROR(VLOOKUP(A82,'[1]Z04 支出决算表(财决04表)'!$A$10:$J$500,5,FALSE)),"",VLOOKUP(A82,'[1]Z04 支出决算表(财决04表)'!$A$10:$J$500,5,FALSE))</f>
        <v/>
      </c>
      <c r="E82" s="76" t="str">
        <f>IF(ISERROR(VLOOKUP(A82,'[1]Z04 支出决算表(财决04表)'!$A$10:$J$500,6,FALSE)),"",VLOOKUP(A82,'[1]Z04 支出决算表(财决04表)'!$A$10:$J$500,6,FALSE))</f>
        <v/>
      </c>
      <c r="F82" s="76" t="str">
        <f>IF(ISERROR(VLOOKUP(A82,'[1]Z04 支出决算表(财决04表)'!$A$10:$J$500,7,FALSE)),"",VLOOKUP(A82,'[1]Z04 支出决算表(财决04表)'!$A$10:$J$500,7,FALSE))</f>
        <v/>
      </c>
      <c r="G82" s="76" t="str">
        <f>IF(ISERROR(VLOOKUP(A82,'[1]Z04 支出决算表(财决04表)'!$A$10:$J$500,8,FALSE)),"",VLOOKUP(A82,'[1]Z04 支出决算表(财决04表)'!$A$10:$J$500,8,FALSE))</f>
        <v/>
      </c>
      <c r="H82" s="76" t="str">
        <f>IF(ISERROR(VLOOKUP(A82,'[1]Z04 支出决算表(财决04表)'!$A$10:$J$500,9,FALSE)),"",VLOOKUP(A82,'[1]Z04 支出决算表(财决04表)'!$A$10:$J$500,9,FALSE))</f>
        <v/>
      </c>
      <c r="I82" s="76" t="str">
        <f>IF(ISERROR(VLOOKUP(A82,'[1]Z04 支出决算表(财决04表)'!$A$10:$J$500,10,FALSE)),"",VLOOKUP(A82,'[1]Z04 支出决算表(财决04表)'!$A$10:$J$500,10,FALSE))</f>
        <v/>
      </c>
      <c r="J82" s="88">
        <f>'[1]Z04 支出决算表(财决04表)'!$A81</f>
        <v>0</v>
      </c>
      <c r="K82" s="74">
        <f>'[1]Z04 支出决算表(财决04表)'!$E81</f>
        <v>0</v>
      </c>
      <c r="L82" s="53" t="str">
        <f t="shared" si="3"/>
        <v/>
      </c>
    </row>
    <row r="83" spans="1:12" ht="22.7" customHeight="1">
      <c r="A83" s="193" t="str">
        <f t="shared" si="2"/>
        <v/>
      </c>
      <c r="B83" s="194"/>
      <c r="C83" s="192" t="str">
        <f>IF(ISERROR(VLOOKUP(A83,'[1]Z04 支出决算表(财决04表)'!$A$10:$J$500,4,FALSE)),"",VLOOKUP(A83,'[1]Z04 支出决算表(财决04表)'!$A$10:$J$500,4,FALSE))</f>
        <v/>
      </c>
      <c r="D83" s="76" t="str">
        <f>IF(ISERROR(VLOOKUP(A83,'[1]Z04 支出决算表(财决04表)'!$A$10:$J$500,5,FALSE)),"",VLOOKUP(A83,'[1]Z04 支出决算表(财决04表)'!$A$10:$J$500,5,FALSE))</f>
        <v/>
      </c>
      <c r="E83" s="76" t="str">
        <f>IF(ISERROR(VLOOKUP(A83,'[1]Z04 支出决算表(财决04表)'!$A$10:$J$500,6,FALSE)),"",VLOOKUP(A83,'[1]Z04 支出决算表(财决04表)'!$A$10:$J$500,6,FALSE))</f>
        <v/>
      </c>
      <c r="F83" s="76" t="str">
        <f>IF(ISERROR(VLOOKUP(A83,'[1]Z04 支出决算表(财决04表)'!$A$10:$J$500,7,FALSE)),"",VLOOKUP(A83,'[1]Z04 支出决算表(财决04表)'!$A$10:$J$500,7,FALSE))</f>
        <v/>
      </c>
      <c r="G83" s="76" t="str">
        <f>IF(ISERROR(VLOOKUP(A83,'[1]Z04 支出决算表(财决04表)'!$A$10:$J$500,8,FALSE)),"",VLOOKUP(A83,'[1]Z04 支出决算表(财决04表)'!$A$10:$J$500,8,FALSE))</f>
        <v/>
      </c>
      <c r="H83" s="76" t="str">
        <f>IF(ISERROR(VLOOKUP(A83,'[1]Z04 支出决算表(财决04表)'!$A$10:$J$500,9,FALSE)),"",VLOOKUP(A83,'[1]Z04 支出决算表(财决04表)'!$A$10:$J$500,9,FALSE))</f>
        <v/>
      </c>
      <c r="I83" s="76" t="str">
        <f>IF(ISERROR(VLOOKUP(A83,'[1]Z04 支出决算表(财决04表)'!$A$10:$J$500,10,FALSE)),"",VLOOKUP(A83,'[1]Z04 支出决算表(财决04表)'!$A$10:$J$500,10,FALSE))</f>
        <v/>
      </c>
      <c r="J83" s="88">
        <f>'[1]Z04 支出决算表(财决04表)'!$A82</f>
        <v>0</v>
      </c>
      <c r="K83" s="74">
        <f>'[1]Z04 支出决算表(财决04表)'!$E82</f>
        <v>0</v>
      </c>
      <c r="L83" s="53" t="str">
        <f t="shared" si="3"/>
        <v/>
      </c>
    </row>
    <row r="84" spans="1:12" ht="22.7" customHeight="1">
      <c r="A84" s="193" t="str">
        <f t="shared" si="2"/>
        <v/>
      </c>
      <c r="B84" s="194"/>
      <c r="C84" s="192" t="str">
        <f>IF(ISERROR(VLOOKUP(A84,'[1]Z04 支出决算表(财决04表)'!$A$10:$J$500,4,FALSE)),"",VLOOKUP(A84,'[1]Z04 支出决算表(财决04表)'!$A$10:$J$500,4,FALSE))</f>
        <v/>
      </c>
      <c r="D84" s="76" t="str">
        <f>IF(ISERROR(VLOOKUP(A84,'[1]Z04 支出决算表(财决04表)'!$A$10:$J$500,5,FALSE)),"",VLOOKUP(A84,'[1]Z04 支出决算表(财决04表)'!$A$10:$J$500,5,FALSE))</f>
        <v/>
      </c>
      <c r="E84" s="76" t="str">
        <f>IF(ISERROR(VLOOKUP(A84,'[1]Z04 支出决算表(财决04表)'!$A$10:$J$500,6,FALSE)),"",VLOOKUP(A84,'[1]Z04 支出决算表(财决04表)'!$A$10:$J$500,6,FALSE))</f>
        <v/>
      </c>
      <c r="F84" s="76" t="str">
        <f>IF(ISERROR(VLOOKUP(A84,'[1]Z04 支出决算表(财决04表)'!$A$10:$J$500,7,FALSE)),"",VLOOKUP(A84,'[1]Z04 支出决算表(财决04表)'!$A$10:$J$500,7,FALSE))</f>
        <v/>
      </c>
      <c r="G84" s="76" t="str">
        <f>IF(ISERROR(VLOOKUP(A84,'[1]Z04 支出决算表(财决04表)'!$A$10:$J$500,8,FALSE)),"",VLOOKUP(A84,'[1]Z04 支出决算表(财决04表)'!$A$10:$J$500,8,FALSE))</f>
        <v/>
      </c>
      <c r="H84" s="76" t="str">
        <f>IF(ISERROR(VLOOKUP(A84,'[1]Z04 支出决算表(财决04表)'!$A$10:$J$500,9,FALSE)),"",VLOOKUP(A84,'[1]Z04 支出决算表(财决04表)'!$A$10:$J$500,9,FALSE))</f>
        <v/>
      </c>
      <c r="I84" s="76" t="str">
        <f>IF(ISERROR(VLOOKUP(A84,'[1]Z04 支出决算表(财决04表)'!$A$10:$J$500,10,FALSE)),"",VLOOKUP(A84,'[1]Z04 支出决算表(财决04表)'!$A$10:$J$500,10,FALSE))</f>
        <v/>
      </c>
      <c r="J84" s="88">
        <f>'[1]Z04 支出决算表(财决04表)'!$A83</f>
        <v>0</v>
      </c>
      <c r="K84" s="74">
        <f>'[1]Z04 支出决算表(财决04表)'!$E83</f>
        <v>0</v>
      </c>
      <c r="L84" s="53" t="str">
        <f t="shared" si="3"/>
        <v/>
      </c>
    </row>
    <row r="85" spans="1:12" ht="22.7" customHeight="1">
      <c r="A85" s="193" t="str">
        <f t="shared" si="2"/>
        <v/>
      </c>
      <c r="B85" s="194"/>
      <c r="C85" s="192" t="str">
        <f>IF(ISERROR(VLOOKUP(A85,'[1]Z04 支出决算表(财决04表)'!$A$10:$J$500,4,FALSE)),"",VLOOKUP(A85,'[1]Z04 支出决算表(财决04表)'!$A$10:$J$500,4,FALSE))</f>
        <v/>
      </c>
      <c r="D85" s="76" t="str">
        <f>IF(ISERROR(VLOOKUP(A85,'[1]Z04 支出决算表(财决04表)'!$A$10:$J$500,5,FALSE)),"",VLOOKUP(A85,'[1]Z04 支出决算表(财决04表)'!$A$10:$J$500,5,FALSE))</f>
        <v/>
      </c>
      <c r="E85" s="76" t="str">
        <f>IF(ISERROR(VLOOKUP(A85,'[1]Z04 支出决算表(财决04表)'!$A$10:$J$500,6,FALSE)),"",VLOOKUP(A85,'[1]Z04 支出决算表(财决04表)'!$A$10:$J$500,6,FALSE))</f>
        <v/>
      </c>
      <c r="F85" s="76" t="str">
        <f>IF(ISERROR(VLOOKUP(A85,'[1]Z04 支出决算表(财决04表)'!$A$10:$J$500,7,FALSE)),"",VLOOKUP(A85,'[1]Z04 支出决算表(财决04表)'!$A$10:$J$500,7,FALSE))</f>
        <v/>
      </c>
      <c r="G85" s="76" t="str">
        <f>IF(ISERROR(VLOOKUP(A85,'[1]Z04 支出决算表(财决04表)'!$A$10:$J$500,8,FALSE)),"",VLOOKUP(A85,'[1]Z04 支出决算表(财决04表)'!$A$10:$J$500,8,FALSE))</f>
        <v/>
      </c>
      <c r="H85" s="76" t="str">
        <f>IF(ISERROR(VLOOKUP(A85,'[1]Z04 支出决算表(财决04表)'!$A$10:$J$500,9,FALSE)),"",VLOOKUP(A85,'[1]Z04 支出决算表(财决04表)'!$A$10:$J$500,9,FALSE))</f>
        <v/>
      </c>
      <c r="I85" s="76" t="str">
        <f>IF(ISERROR(VLOOKUP(A85,'[1]Z04 支出决算表(财决04表)'!$A$10:$J$500,10,FALSE)),"",VLOOKUP(A85,'[1]Z04 支出决算表(财决04表)'!$A$10:$J$500,10,FALSE))</f>
        <v/>
      </c>
      <c r="J85" s="88">
        <f>'[1]Z04 支出决算表(财决04表)'!$A84</f>
        <v>0</v>
      </c>
      <c r="K85" s="74">
        <f>'[1]Z04 支出决算表(财决04表)'!$E84</f>
        <v>0</v>
      </c>
      <c r="L85" s="53" t="str">
        <f t="shared" si="3"/>
        <v/>
      </c>
    </row>
    <row r="86" spans="1:12" ht="22.7" customHeight="1">
      <c r="A86" s="193" t="str">
        <f t="shared" si="2"/>
        <v/>
      </c>
      <c r="B86" s="194"/>
      <c r="C86" s="192" t="str">
        <f>IF(ISERROR(VLOOKUP(A86,'[1]Z04 支出决算表(财决04表)'!$A$10:$J$500,4,FALSE)),"",VLOOKUP(A86,'[1]Z04 支出决算表(财决04表)'!$A$10:$J$500,4,FALSE))</f>
        <v/>
      </c>
      <c r="D86" s="76" t="str">
        <f>IF(ISERROR(VLOOKUP(A86,'[1]Z04 支出决算表(财决04表)'!$A$10:$J$500,5,FALSE)),"",VLOOKUP(A86,'[1]Z04 支出决算表(财决04表)'!$A$10:$J$500,5,FALSE))</f>
        <v/>
      </c>
      <c r="E86" s="76" t="str">
        <f>IF(ISERROR(VLOOKUP(A86,'[1]Z04 支出决算表(财决04表)'!$A$10:$J$500,6,FALSE)),"",VLOOKUP(A86,'[1]Z04 支出决算表(财决04表)'!$A$10:$J$500,6,FALSE))</f>
        <v/>
      </c>
      <c r="F86" s="76" t="str">
        <f>IF(ISERROR(VLOOKUP(A86,'[1]Z04 支出决算表(财决04表)'!$A$10:$J$500,7,FALSE)),"",VLOOKUP(A86,'[1]Z04 支出决算表(财决04表)'!$A$10:$J$500,7,FALSE))</f>
        <v/>
      </c>
      <c r="G86" s="76" t="str">
        <f>IF(ISERROR(VLOOKUP(A86,'[1]Z04 支出决算表(财决04表)'!$A$10:$J$500,8,FALSE)),"",VLOOKUP(A86,'[1]Z04 支出决算表(财决04表)'!$A$10:$J$500,8,FALSE))</f>
        <v/>
      </c>
      <c r="H86" s="76" t="str">
        <f>IF(ISERROR(VLOOKUP(A86,'[1]Z04 支出决算表(财决04表)'!$A$10:$J$500,9,FALSE)),"",VLOOKUP(A86,'[1]Z04 支出决算表(财决04表)'!$A$10:$J$500,9,FALSE))</f>
        <v/>
      </c>
      <c r="I86" s="76" t="str">
        <f>IF(ISERROR(VLOOKUP(A86,'[1]Z04 支出决算表(财决04表)'!$A$10:$J$500,10,FALSE)),"",VLOOKUP(A86,'[1]Z04 支出决算表(财决04表)'!$A$10:$J$500,10,FALSE))</f>
        <v/>
      </c>
      <c r="J86" s="88">
        <f>'[1]Z04 支出决算表(财决04表)'!$A85</f>
        <v>0</v>
      </c>
      <c r="K86" s="74">
        <f>'[1]Z04 支出决算表(财决04表)'!$E85</f>
        <v>0</v>
      </c>
      <c r="L86" s="53" t="str">
        <f t="shared" si="3"/>
        <v/>
      </c>
    </row>
    <row r="87" spans="1:12" ht="22.7" customHeight="1">
      <c r="A87" s="193" t="str">
        <f t="shared" si="2"/>
        <v/>
      </c>
      <c r="B87" s="194"/>
      <c r="C87" s="192" t="str">
        <f>IF(ISERROR(VLOOKUP(A87,'[1]Z04 支出决算表(财决04表)'!$A$10:$J$500,4,FALSE)),"",VLOOKUP(A87,'[1]Z04 支出决算表(财决04表)'!$A$10:$J$500,4,FALSE))</f>
        <v/>
      </c>
      <c r="D87" s="76" t="str">
        <f>IF(ISERROR(VLOOKUP(A87,'[1]Z04 支出决算表(财决04表)'!$A$10:$J$500,5,FALSE)),"",VLOOKUP(A87,'[1]Z04 支出决算表(财决04表)'!$A$10:$J$500,5,FALSE))</f>
        <v/>
      </c>
      <c r="E87" s="76" t="str">
        <f>IF(ISERROR(VLOOKUP(A87,'[1]Z04 支出决算表(财决04表)'!$A$10:$J$500,6,FALSE)),"",VLOOKUP(A87,'[1]Z04 支出决算表(财决04表)'!$A$10:$J$500,6,FALSE))</f>
        <v/>
      </c>
      <c r="F87" s="76" t="str">
        <f>IF(ISERROR(VLOOKUP(A87,'[1]Z04 支出决算表(财决04表)'!$A$10:$J$500,7,FALSE)),"",VLOOKUP(A87,'[1]Z04 支出决算表(财决04表)'!$A$10:$J$500,7,FALSE))</f>
        <v/>
      </c>
      <c r="G87" s="76" t="str">
        <f>IF(ISERROR(VLOOKUP(A87,'[1]Z04 支出决算表(财决04表)'!$A$10:$J$500,8,FALSE)),"",VLOOKUP(A87,'[1]Z04 支出决算表(财决04表)'!$A$10:$J$500,8,FALSE))</f>
        <v/>
      </c>
      <c r="H87" s="76" t="str">
        <f>IF(ISERROR(VLOOKUP(A87,'[1]Z04 支出决算表(财决04表)'!$A$10:$J$500,9,FALSE)),"",VLOOKUP(A87,'[1]Z04 支出决算表(财决04表)'!$A$10:$J$500,9,FALSE))</f>
        <v/>
      </c>
      <c r="I87" s="76" t="str">
        <f>IF(ISERROR(VLOOKUP(A87,'[1]Z04 支出决算表(财决04表)'!$A$10:$J$500,10,FALSE)),"",VLOOKUP(A87,'[1]Z04 支出决算表(财决04表)'!$A$10:$J$500,10,FALSE))</f>
        <v/>
      </c>
      <c r="J87" s="88">
        <f>'[1]Z04 支出决算表(财决04表)'!$A86</f>
        <v>0</v>
      </c>
      <c r="K87" s="74">
        <f>'[1]Z04 支出决算表(财决04表)'!$E86</f>
        <v>0</v>
      </c>
      <c r="L87" s="53" t="str">
        <f t="shared" si="3"/>
        <v/>
      </c>
    </row>
    <row r="88" spans="1:12" ht="22.7" customHeight="1">
      <c r="A88" s="193" t="str">
        <f t="shared" si="2"/>
        <v/>
      </c>
      <c r="B88" s="194"/>
      <c r="C88" s="192" t="str">
        <f>IF(ISERROR(VLOOKUP(A88,'[1]Z04 支出决算表(财决04表)'!$A$10:$J$500,4,FALSE)),"",VLOOKUP(A88,'[1]Z04 支出决算表(财决04表)'!$A$10:$J$500,4,FALSE))</f>
        <v/>
      </c>
      <c r="D88" s="76" t="str">
        <f>IF(ISERROR(VLOOKUP(A88,'[1]Z04 支出决算表(财决04表)'!$A$10:$J$500,5,FALSE)),"",VLOOKUP(A88,'[1]Z04 支出决算表(财决04表)'!$A$10:$J$500,5,FALSE))</f>
        <v/>
      </c>
      <c r="E88" s="76" t="str">
        <f>IF(ISERROR(VLOOKUP(A88,'[1]Z04 支出决算表(财决04表)'!$A$10:$J$500,6,FALSE)),"",VLOOKUP(A88,'[1]Z04 支出决算表(财决04表)'!$A$10:$J$500,6,FALSE))</f>
        <v/>
      </c>
      <c r="F88" s="76" t="str">
        <f>IF(ISERROR(VLOOKUP(A88,'[1]Z04 支出决算表(财决04表)'!$A$10:$J$500,7,FALSE)),"",VLOOKUP(A88,'[1]Z04 支出决算表(财决04表)'!$A$10:$J$500,7,FALSE))</f>
        <v/>
      </c>
      <c r="G88" s="76" t="str">
        <f>IF(ISERROR(VLOOKUP(A88,'[1]Z04 支出决算表(财决04表)'!$A$10:$J$500,8,FALSE)),"",VLOOKUP(A88,'[1]Z04 支出决算表(财决04表)'!$A$10:$J$500,8,FALSE))</f>
        <v/>
      </c>
      <c r="H88" s="76" t="str">
        <f>IF(ISERROR(VLOOKUP(A88,'[1]Z04 支出决算表(财决04表)'!$A$10:$J$500,9,FALSE)),"",VLOOKUP(A88,'[1]Z04 支出决算表(财决04表)'!$A$10:$J$500,9,FALSE))</f>
        <v/>
      </c>
      <c r="I88" s="76" t="str">
        <f>IF(ISERROR(VLOOKUP(A88,'[1]Z04 支出决算表(财决04表)'!$A$10:$J$500,10,FALSE)),"",VLOOKUP(A88,'[1]Z04 支出决算表(财决04表)'!$A$10:$J$500,10,FALSE))</f>
        <v/>
      </c>
      <c r="J88" s="88">
        <f>'[1]Z04 支出决算表(财决04表)'!$A87</f>
        <v>0</v>
      </c>
      <c r="K88" s="74">
        <f>'[1]Z04 支出决算表(财决04表)'!$E87</f>
        <v>0</v>
      </c>
      <c r="L88" s="53" t="str">
        <f t="shared" si="3"/>
        <v/>
      </c>
    </row>
    <row r="89" spans="1:12" ht="22.7" customHeight="1">
      <c r="A89" s="193" t="str">
        <f t="shared" si="2"/>
        <v/>
      </c>
      <c r="B89" s="194"/>
      <c r="C89" s="192" t="str">
        <f>IF(ISERROR(VLOOKUP(A89,'[1]Z04 支出决算表(财决04表)'!$A$10:$J$500,4,FALSE)),"",VLOOKUP(A89,'[1]Z04 支出决算表(财决04表)'!$A$10:$J$500,4,FALSE))</f>
        <v/>
      </c>
      <c r="D89" s="76" t="str">
        <f>IF(ISERROR(VLOOKUP(A89,'[1]Z04 支出决算表(财决04表)'!$A$10:$J$500,5,FALSE)),"",VLOOKUP(A89,'[1]Z04 支出决算表(财决04表)'!$A$10:$J$500,5,FALSE))</f>
        <v/>
      </c>
      <c r="E89" s="76" t="str">
        <f>IF(ISERROR(VLOOKUP(A89,'[1]Z04 支出决算表(财决04表)'!$A$10:$J$500,6,FALSE)),"",VLOOKUP(A89,'[1]Z04 支出决算表(财决04表)'!$A$10:$J$500,6,FALSE))</f>
        <v/>
      </c>
      <c r="F89" s="76" t="str">
        <f>IF(ISERROR(VLOOKUP(A89,'[1]Z04 支出决算表(财决04表)'!$A$10:$J$500,7,FALSE)),"",VLOOKUP(A89,'[1]Z04 支出决算表(财决04表)'!$A$10:$J$500,7,FALSE))</f>
        <v/>
      </c>
      <c r="G89" s="76" t="str">
        <f>IF(ISERROR(VLOOKUP(A89,'[1]Z04 支出决算表(财决04表)'!$A$10:$J$500,8,FALSE)),"",VLOOKUP(A89,'[1]Z04 支出决算表(财决04表)'!$A$10:$J$500,8,FALSE))</f>
        <v/>
      </c>
      <c r="H89" s="76" t="str">
        <f>IF(ISERROR(VLOOKUP(A89,'[1]Z04 支出决算表(财决04表)'!$A$10:$J$500,9,FALSE)),"",VLOOKUP(A89,'[1]Z04 支出决算表(财决04表)'!$A$10:$J$500,9,FALSE))</f>
        <v/>
      </c>
      <c r="I89" s="76" t="str">
        <f>IF(ISERROR(VLOOKUP(A89,'[1]Z04 支出决算表(财决04表)'!$A$10:$J$500,10,FALSE)),"",VLOOKUP(A89,'[1]Z04 支出决算表(财决04表)'!$A$10:$J$500,10,FALSE))</f>
        <v/>
      </c>
      <c r="J89" s="88">
        <f>'[1]Z04 支出决算表(财决04表)'!$A88</f>
        <v>0</v>
      </c>
      <c r="K89" s="74">
        <f>'[1]Z04 支出决算表(财决04表)'!$E88</f>
        <v>0</v>
      </c>
      <c r="L89" s="53" t="str">
        <f t="shared" si="3"/>
        <v/>
      </c>
    </row>
    <row r="90" spans="1:12" ht="22.7" customHeight="1">
      <c r="A90" s="193" t="str">
        <f t="shared" si="2"/>
        <v/>
      </c>
      <c r="B90" s="194"/>
      <c r="C90" s="192" t="str">
        <f>IF(ISERROR(VLOOKUP(A90,'[1]Z04 支出决算表(财决04表)'!$A$10:$J$500,4,FALSE)),"",VLOOKUP(A90,'[1]Z04 支出决算表(财决04表)'!$A$10:$J$500,4,FALSE))</f>
        <v/>
      </c>
      <c r="D90" s="76" t="str">
        <f>IF(ISERROR(VLOOKUP(A90,'[1]Z04 支出决算表(财决04表)'!$A$10:$J$500,5,FALSE)),"",VLOOKUP(A90,'[1]Z04 支出决算表(财决04表)'!$A$10:$J$500,5,FALSE))</f>
        <v/>
      </c>
      <c r="E90" s="76" t="str">
        <f>IF(ISERROR(VLOOKUP(A90,'[1]Z04 支出决算表(财决04表)'!$A$10:$J$500,6,FALSE)),"",VLOOKUP(A90,'[1]Z04 支出决算表(财决04表)'!$A$10:$J$500,6,FALSE))</f>
        <v/>
      </c>
      <c r="F90" s="76" t="str">
        <f>IF(ISERROR(VLOOKUP(A90,'[1]Z04 支出决算表(财决04表)'!$A$10:$J$500,7,FALSE)),"",VLOOKUP(A90,'[1]Z04 支出决算表(财决04表)'!$A$10:$J$500,7,FALSE))</f>
        <v/>
      </c>
      <c r="G90" s="76" t="str">
        <f>IF(ISERROR(VLOOKUP(A90,'[1]Z04 支出决算表(财决04表)'!$A$10:$J$500,8,FALSE)),"",VLOOKUP(A90,'[1]Z04 支出决算表(财决04表)'!$A$10:$J$500,8,FALSE))</f>
        <v/>
      </c>
      <c r="H90" s="76" t="str">
        <f>IF(ISERROR(VLOOKUP(A90,'[1]Z04 支出决算表(财决04表)'!$A$10:$J$500,9,FALSE)),"",VLOOKUP(A90,'[1]Z04 支出决算表(财决04表)'!$A$10:$J$500,9,FALSE))</f>
        <v/>
      </c>
      <c r="I90" s="76" t="str">
        <f>IF(ISERROR(VLOOKUP(A90,'[1]Z04 支出决算表(财决04表)'!$A$10:$J$500,10,FALSE)),"",VLOOKUP(A90,'[1]Z04 支出决算表(财决04表)'!$A$10:$J$500,10,FALSE))</f>
        <v/>
      </c>
      <c r="J90" s="88">
        <f>'[1]Z04 支出决算表(财决04表)'!$A89</f>
        <v>0</v>
      </c>
      <c r="K90" s="74">
        <f>'[1]Z04 支出决算表(财决04表)'!$E89</f>
        <v>0</v>
      </c>
      <c r="L90" s="53" t="str">
        <f t="shared" si="3"/>
        <v/>
      </c>
    </row>
    <row r="91" spans="1:12" ht="22.7" customHeight="1">
      <c r="A91" s="193" t="str">
        <f t="shared" si="2"/>
        <v/>
      </c>
      <c r="B91" s="194"/>
      <c r="C91" s="192" t="str">
        <f>IF(ISERROR(VLOOKUP(A91,'[1]Z04 支出决算表(财决04表)'!$A$10:$J$500,4,FALSE)),"",VLOOKUP(A91,'[1]Z04 支出决算表(财决04表)'!$A$10:$J$500,4,FALSE))</f>
        <v/>
      </c>
      <c r="D91" s="76" t="str">
        <f>IF(ISERROR(VLOOKUP(A91,'[1]Z04 支出决算表(财决04表)'!$A$10:$J$500,5,FALSE)),"",VLOOKUP(A91,'[1]Z04 支出决算表(财决04表)'!$A$10:$J$500,5,FALSE))</f>
        <v/>
      </c>
      <c r="E91" s="76" t="str">
        <f>IF(ISERROR(VLOOKUP(A91,'[1]Z04 支出决算表(财决04表)'!$A$10:$J$500,6,FALSE)),"",VLOOKUP(A91,'[1]Z04 支出决算表(财决04表)'!$A$10:$J$500,6,FALSE))</f>
        <v/>
      </c>
      <c r="F91" s="76" t="str">
        <f>IF(ISERROR(VLOOKUP(A91,'[1]Z04 支出决算表(财决04表)'!$A$10:$J$500,7,FALSE)),"",VLOOKUP(A91,'[1]Z04 支出决算表(财决04表)'!$A$10:$J$500,7,FALSE))</f>
        <v/>
      </c>
      <c r="G91" s="76" t="str">
        <f>IF(ISERROR(VLOOKUP(A91,'[1]Z04 支出决算表(财决04表)'!$A$10:$J$500,8,FALSE)),"",VLOOKUP(A91,'[1]Z04 支出决算表(财决04表)'!$A$10:$J$500,8,FALSE))</f>
        <v/>
      </c>
      <c r="H91" s="76" t="str">
        <f>IF(ISERROR(VLOOKUP(A91,'[1]Z04 支出决算表(财决04表)'!$A$10:$J$500,9,FALSE)),"",VLOOKUP(A91,'[1]Z04 支出决算表(财决04表)'!$A$10:$J$500,9,FALSE))</f>
        <v/>
      </c>
      <c r="I91" s="76" t="str">
        <f>IF(ISERROR(VLOOKUP(A91,'[1]Z04 支出决算表(财决04表)'!$A$10:$J$500,10,FALSE)),"",VLOOKUP(A91,'[1]Z04 支出决算表(财决04表)'!$A$10:$J$500,10,FALSE))</f>
        <v/>
      </c>
      <c r="J91" s="88">
        <f>'[1]Z04 支出决算表(财决04表)'!$A90</f>
        <v>0</v>
      </c>
      <c r="K91" s="74">
        <f>'[1]Z04 支出决算表(财决04表)'!$E90</f>
        <v>0</v>
      </c>
      <c r="L91" s="53" t="str">
        <f t="shared" si="3"/>
        <v/>
      </c>
    </row>
    <row r="92" spans="1:12" ht="22.7" customHeight="1">
      <c r="A92" s="193" t="str">
        <f t="shared" si="2"/>
        <v/>
      </c>
      <c r="B92" s="194"/>
      <c r="C92" s="192" t="str">
        <f>IF(ISERROR(VLOOKUP(A92,'[1]Z04 支出决算表(财决04表)'!$A$10:$J$500,4,FALSE)),"",VLOOKUP(A92,'[1]Z04 支出决算表(财决04表)'!$A$10:$J$500,4,FALSE))</f>
        <v/>
      </c>
      <c r="D92" s="76" t="str">
        <f>IF(ISERROR(VLOOKUP(A92,'[1]Z04 支出决算表(财决04表)'!$A$10:$J$500,5,FALSE)),"",VLOOKUP(A92,'[1]Z04 支出决算表(财决04表)'!$A$10:$J$500,5,FALSE))</f>
        <v/>
      </c>
      <c r="E92" s="76" t="str">
        <f>IF(ISERROR(VLOOKUP(A92,'[1]Z04 支出决算表(财决04表)'!$A$10:$J$500,6,FALSE)),"",VLOOKUP(A92,'[1]Z04 支出决算表(财决04表)'!$A$10:$J$500,6,FALSE))</f>
        <v/>
      </c>
      <c r="F92" s="76" t="str">
        <f>IF(ISERROR(VLOOKUP(A92,'[1]Z04 支出决算表(财决04表)'!$A$10:$J$500,7,FALSE)),"",VLOOKUP(A92,'[1]Z04 支出决算表(财决04表)'!$A$10:$J$500,7,FALSE))</f>
        <v/>
      </c>
      <c r="G92" s="76" t="str">
        <f>IF(ISERROR(VLOOKUP(A92,'[1]Z04 支出决算表(财决04表)'!$A$10:$J$500,8,FALSE)),"",VLOOKUP(A92,'[1]Z04 支出决算表(财决04表)'!$A$10:$J$500,8,FALSE))</f>
        <v/>
      </c>
      <c r="H92" s="76" t="str">
        <f>IF(ISERROR(VLOOKUP(A92,'[1]Z04 支出决算表(财决04表)'!$A$10:$J$500,9,FALSE)),"",VLOOKUP(A92,'[1]Z04 支出决算表(财决04表)'!$A$10:$J$500,9,FALSE))</f>
        <v/>
      </c>
      <c r="I92" s="76" t="str">
        <f>IF(ISERROR(VLOOKUP(A92,'[1]Z04 支出决算表(财决04表)'!$A$10:$J$500,10,FALSE)),"",VLOOKUP(A92,'[1]Z04 支出决算表(财决04表)'!$A$10:$J$500,10,FALSE))</f>
        <v/>
      </c>
      <c r="J92" s="88">
        <f>'[1]Z04 支出决算表(财决04表)'!$A91</f>
        <v>0</v>
      </c>
      <c r="K92" s="74">
        <f>'[1]Z04 支出决算表(财决04表)'!$E91</f>
        <v>0</v>
      </c>
      <c r="L92" s="53" t="str">
        <f t="shared" si="3"/>
        <v/>
      </c>
    </row>
    <row r="93" spans="1:12" ht="22.7" customHeight="1">
      <c r="A93" s="193" t="str">
        <f t="shared" si="2"/>
        <v/>
      </c>
      <c r="B93" s="194"/>
      <c r="C93" s="192" t="str">
        <f>IF(ISERROR(VLOOKUP(A93,'[1]Z04 支出决算表(财决04表)'!$A$10:$J$500,4,FALSE)),"",VLOOKUP(A93,'[1]Z04 支出决算表(财决04表)'!$A$10:$J$500,4,FALSE))</f>
        <v/>
      </c>
      <c r="D93" s="76" t="str">
        <f>IF(ISERROR(VLOOKUP(A93,'[1]Z04 支出决算表(财决04表)'!$A$10:$J$500,5,FALSE)),"",VLOOKUP(A93,'[1]Z04 支出决算表(财决04表)'!$A$10:$J$500,5,FALSE))</f>
        <v/>
      </c>
      <c r="E93" s="76" t="str">
        <f>IF(ISERROR(VLOOKUP(A93,'[1]Z04 支出决算表(财决04表)'!$A$10:$J$500,6,FALSE)),"",VLOOKUP(A93,'[1]Z04 支出决算表(财决04表)'!$A$10:$J$500,6,FALSE))</f>
        <v/>
      </c>
      <c r="F93" s="76" t="str">
        <f>IF(ISERROR(VLOOKUP(A93,'[1]Z04 支出决算表(财决04表)'!$A$10:$J$500,7,FALSE)),"",VLOOKUP(A93,'[1]Z04 支出决算表(财决04表)'!$A$10:$J$500,7,FALSE))</f>
        <v/>
      </c>
      <c r="G93" s="76" t="str">
        <f>IF(ISERROR(VLOOKUP(A93,'[1]Z04 支出决算表(财决04表)'!$A$10:$J$500,8,FALSE)),"",VLOOKUP(A93,'[1]Z04 支出决算表(财决04表)'!$A$10:$J$500,8,FALSE))</f>
        <v/>
      </c>
      <c r="H93" s="76" t="str">
        <f>IF(ISERROR(VLOOKUP(A93,'[1]Z04 支出决算表(财决04表)'!$A$10:$J$500,9,FALSE)),"",VLOOKUP(A93,'[1]Z04 支出决算表(财决04表)'!$A$10:$J$500,9,FALSE))</f>
        <v/>
      </c>
      <c r="I93" s="76" t="str">
        <f>IF(ISERROR(VLOOKUP(A93,'[1]Z04 支出决算表(财决04表)'!$A$10:$J$500,10,FALSE)),"",VLOOKUP(A93,'[1]Z04 支出决算表(财决04表)'!$A$10:$J$500,10,FALSE))</f>
        <v/>
      </c>
      <c r="J93" s="88">
        <f>'[1]Z04 支出决算表(财决04表)'!$A92</f>
        <v>0</v>
      </c>
      <c r="K93" s="74">
        <f>'[1]Z04 支出决算表(财决04表)'!$E92</f>
        <v>0</v>
      </c>
      <c r="L93" s="53" t="str">
        <f t="shared" si="3"/>
        <v/>
      </c>
    </row>
    <row r="94" spans="1:12" ht="22.7" customHeight="1">
      <c r="A94" s="193" t="str">
        <f t="shared" si="2"/>
        <v/>
      </c>
      <c r="B94" s="194"/>
      <c r="C94" s="192" t="str">
        <f>IF(ISERROR(VLOOKUP(A94,'[1]Z04 支出决算表(财决04表)'!$A$10:$J$500,4,FALSE)),"",VLOOKUP(A94,'[1]Z04 支出决算表(财决04表)'!$A$10:$J$500,4,FALSE))</f>
        <v/>
      </c>
      <c r="D94" s="76" t="str">
        <f>IF(ISERROR(VLOOKUP(A94,'[1]Z04 支出决算表(财决04表)'!$A$10:$J$500,5,FALSE)),"",VLOOKUP(A94,'[1]Z04 支出决算表(财决04表)'!$A$10:$J$500,5,FALSE))</f>
        <v/>
      </c>
      <c r="E94" s="76" t="str">
        <f>IF(ISERROR(VLOOKUP(A94,'[1]Z04 支出决算表(财决04表)'!$A$10:$J$500,6,FALSE)),"",VLOOKUP(A94,'[1]Z04 支出决算表(财决04表)'!$A$10:$J$500,6,FALSE))</f>
        <v/>
      </c>
      <c r="F94" s="76" t="str">
        <f>IF(ISERROR(VLOOKUP(A94,'[1]Z04 支出决算表(财决04表)'!$A$10:$J$500,7,FALSE)),"",VLOOKUP(A94,'[1]Z04 支出决算表(财决04表)'!$A$10:$J$500,7,FALSE))</f>
        <v/>
      </c>
      <c r="G94" s="76" t="str">
        <f>IF(ISERROR(VLOOKUP(A94,'[1]Z04 支出决算表(财决04表)'!$A$10:$J$500,8,FALSE)),"",VLOOKUP(A94,'[1]Z04 支出决算表(财决04表)'!$A$10:$J$500,8,FALSE))</f>
        <v/>
      </c>
      <c r="H94" s="76" t="str">
        <f>IF(ISERROR(VLOOKUP(A94,'[1]Z04 支出决算表(财决04表)'!$A$10:$J$500,9,FALSE)),"",VLOOKUP(A94,'[1]Z04 支出决算表(财决04表)'!$A$10:$J$500,9,FALSE))</f>
        <v/>
      </c>
      <c r="I94" s="76" t="str">
        <f>IF(ISERROR(VLOOKUP(A94,'[1]Z04 支出决算表(财决04表)'!$A$10:$J$500,10,FALSE)),"",VLOOKUP(A94,'[1]Z04 支出决算表(财决04表)'!$A$10:$J$500,10,FALSE))</f>
        <v/>
      </c>
      <c r="J94" s="88">
        <f>'[1]Z04 支出决算表(财决04表)'!$A93</f>
        <v>0</v>
      </c>
      <c r="K94" s="74">
        <f>'[1]Z04 支出决算表(财决04表)'!$E93</f>
        <v>0</v>
      </c>
      <c r="L94" s="53" t="str">
        <f t="shared" si="3"/>
        <v/>
      </c>
    </row>
    <row r="95" spans="1:12" ht="22.7" customHeight="1">
      <c r="A95" s="193" t="str">
        <f t="shared" si="2"/>
        <v/>
      </c>
      <c r="B95" s="194"/>
      <c r="C95" s="192" t="str">
        <f>IF(ISERROR(VLOOKUP(A95,'[1]Z04 支出决算表(财决04表)'!$A$10:$J$500,4,FALSE)),"",VLOOKUP(A95,'[1]Z04 支出决算表(财决04表)'!$A$10:$J$500,4,FALSE))</f>
        <v/>
      </c>
      <c r="D95" s="76" t="str">
        <f>IF(ISERROR(VLOOKUP(A95,'[1]Z04 支出决算表(财决04表)'!$A$10:$J$500,5,FALSE)),"",VLOOKUP(A95,'[1]Z04 支出决算表(财决04表)'!$A$10:$J$500,5,FALSE))</f>
        <v/>
      </c>
      <c r="E95" s="76" t="str">
        <f>IF(ISERROR(VLOOKUP(A95,'[1]Z04 支出决算表(财决04表)'!$A$10:$J$500,6,FALSE)),"",VLOOKUP(A95,'[1]Z04 支出决算表(财决04表)'!$A$10:$J$500,6,FALSE))</f>
        <v/>
      </c>
      <c r="F95" s="76" t="str">
        <f>IF(ISERROR(VLOOKUP(A95,'[1]Z04 支出决算表(财决04表)'!$A$10:$J$500,7,FALSE)),"",VLOOKUP(A95,'[1]Z04 支出决算表(财决04表)'!$A$10:$J$500,7,FALSE))</f>
        <v/>
      </c>
      <c r="G95" s="76" t="str">
        <f>IF(ISERROR(VLOOKUP(A95,'[1]Z04 支出决算表(财决04表)'!$A$10:$J$500,8,FALSE)),"",VLOOKUP(A95,'[1]Z04 支出决算表(财决04表)'!$A$10:$J$500,8,FALSE))</f>
        <v/>
      </c>
      <c r="H95" s="76" t="str">
        <f>IF(ISERROR(VLOOKUP(A95,'[1]Z04 支出决算表(财决04表)'!$A$10:$J$500,9,FALSE)),"",VLOOKUP(A95,'[1]Z04 支出决算表(财决04表)'!$A$10:$J$500,9,FALSE))</f>
        <v/>
      </c>
      <c r="I95" s="76" t="str">
        <f>IF(ISERROR(VLOOKUP(A95,'[1]Z04 支出决算表(财决04表)'!$A$10:$J$500,10,FALSE)),"",VLOOKUP(A95,'[1]Z04 支出决算表(财决04表)'!$A$10:$J$500,10,FALSE))</f>
        <v/>
      </c>
      <c r="J95" s="88">
        <f>'[1]Z04 支出决算表(财决04表)'!$A94</f>
        <v>0</v>
      </c>
      <c r="K95" s="74">
        <f>'[1]Z04 支出决算表(财决04表)'!$E94</f>
        <v>0</v>
      </c>
      <c r="L95" s="53" t="str">
        <f t="shared" si="3"/>
        <v/>
      </c>
    </row>
    <row r="96" spans="1:12" ht="22.7" customHeight="1">
      <c r="A96" s="193" t="str">
        <f t="shared" si="2"/>
        <v/>
      </c>
      <c r="B96" s="194"/>
      <c r="C96" s="192" t="str">
        <f>IF(ISERROR(VLOOKUP(A96,'[1]Z04 支出决算表(财决04表)'!$A$10:$J$500,4,FALSE)),"",VLOOKUP(A96,'[1]Z04 支出决算表(财决04表)'!$A$10:$J$500,4,FALSE))</f>
        <v/>
      </c>
      <c r="D96" s="76" t="str">
        <f>IF(ISERROR(VLOOKUP(A96,'[1]Z04 支出决算表(财决04表)'!$A$10:$J$500,5,FALSE)),"",VLOOKUP(A96,'[1]Z04 支出决算表(财决04表)'!$A$10:$J$500,5,FALSE))</f>
        <v/>
      </c>
      <c r="E96" s="76" t="str">
        <f>IF(ISERROR(VLOOKUP(A96,'[1]Z04 支出决算表(财决04表)'!$A$10:$J$500,6,FALSE)),"",VLOOKUP(A96,'[1]Z04 支出决算表(财决04表)'!$A$10:$J$500,6,FALSE))</f>
        <v/>
      </c>
      <c r="F96" s="76" t="str">
        <f>IF(ISERROR(VLOOKUP(A96,'[1]Z04 支出决算表(财决04表)'!$A$10:$J$500,7,FALSE)),"",VLOOKUP(A96,'[1]Z04 支出决算表(财决04表)'!$A$10:$J$500,7,FALSE))</f>
        <v/>
      </c>
      <c r="G96" s="76" t="str">
        <f>IF(ISERROR(VLOOKUP(A96,'[1]Z04 支出决算表(财决04表)'!$A$10:$J$500,8,FALSE)),"",VLOOKUP(A96,'[1]Z04 支出决算表(财决04表)'!$A$10:$J$500,8,FALSE))</f>
        <v/>
      </c>
      <c r="H96" s="76" t="str">
        <f>IF(ISERROR(VLOOKUP(A96,'[1]Z04 支出决算表(财决04表)'!$A$10:$J$500,9,FALSE)),"",VLOOKUP(A96,'[1]Z04 支出决算表(财决04表)'!$A$10:$J$500,9,FALSE))</f>
        <v/>
      </c>
      <c r="I96" s="76" t="str">
        <f>IF(ISERROR(VLOOKUP(A96,'[1]Z04 支出决算表(财决04表)'!$A$10:$J$500,10,FALSE)),"",VLOOKUP(A96,'[1]Z04 支出决算表(财决04表)'!$A$10:$J$500,10,FALSE))</f>
        <v/>
      </c>
      <c r="J96" s="88">
        <f>'[1]Z04 支出决算表(财决04表)'!$A95</f>
        <v>0</v>
      </c>
      <c r="K96" s="74">
        <f>'[1]Z04 支出决算表(财决04表)'!$E95</f>
        <v>0</v>
      </c>
      <c r="L96" s="53" t="str">
        <f t="shared" si="3"/>
        <v/>
      </c>
    </row>
    <row r="97" spans="1:12" ht="22.7" customHeight="1">
      <c r="A97" s="193" t="str">
        <f t="shared" si="2"/>
        <v/>
      </c>
      <c r="B97" s="194"/>
      <c r="C97" s="192" t="str">
        <f>IF(ISERROR(VLOOKUP(A97,'[1]Z04 支出决算表(财决04表)'!$A$10:$J$500,4,FALSE)),"",VLOOKUP(A97,'[1]Z04 支出决算表(财决04表)'!$A$10:$J$500,4,FALSE))</f>
        <v/>
      </c>
      <c r="D97" s="76" t="str">
        <f>IF(ISERROR(VLOOKUP(A97,'[1]Z04 支出决算表(财决04表)'!$A$10:$J$500,5,FALSE)),"",VLOOKUP(A97,'[1]Z04 支出决算表(财决04表)'!$A$10:$J$500,5,FALSE))</f>
        <v/>
      </c>
      <c r="E97" s="76" t="str">
        <f>IF(ISERROR(VLOOKUP(A97,'[1]Z04 支出决算表(财决04表)'!$A$10:$J$500,6,FALSE)),"",VLOOKUP(A97,'[1]Z04 支出决算表(财决04表)'!$A$10:$J$500,6,FALSE))</f>
        <v/>
      </c>
      <c r="F97" s="76" t="str">
        <f>IF(ISERROR(VLOOKUP(A97,'[1]Z04 支出决算表(财决04表)'!$A$10:$J$500,7,FALSE)),"",VLOOKUP(A97,'[1]Z04 支出决算表(财决04表)'!$A$10:$J$500,7,FALSE))</f>
        <v/>
      </c>
      <c r="G97" s="76" t="str">
        <f>IF(ISERROR(VLOOKUP(A97,'[1]Z04 支出决算表(财决04表)'!$A$10:$J$500,8,FALSE)),"",VLOOKUP(A97,'[1]Z04 支出决算表(财决04表)'!$A$10:$J$500,8,FALSE))</f>
        <v/>
      </c>
      <c r="H97" s="76" t="str">
        <f>IF(ISERROR(VLOOKUP(A97,'[1]Z04 支出决算表(财决04表)'!$A$10:$J$500,9,FALSE)),"",VLOOKUP(A97,'[1]Z04 支出决算表(财决04表)'!$A$10:$J$500,9,FALSE))</f>
        <v/>
      </c>
      <c r="I97" s="76" t="str">
        <f>IF(ISERROR(VLOOKUP(A97,'[1]Z04 支出决算表(财决04表)'!$A$10:$J$500,10,FALSE)),"",VLOOKUP(A97,'[1]Z04 支出决算表(财决04表)'!$A$10:$J$500,10,FALSE))</f>
        <v/>
      </c>
      <c r="J97" s="88">
        <f>'[1]Z04 支出决算表(财决04表)'!$A96</f>
        <v>0</v>
      </c>
      <c r="K97" s="74">
        <f>'[1]Z04 支出决算表(财决04表)'!$E96</f>
        <v>0</v>
      </c>
      <c r="L97" s="53" t="str">
        <f t="shared" si="3"/>
        <v/>
      </c>
    </row>
    <row r="98" spans="1:12" ht="22.7" customHeight="1">
      <c r="A98" s="193" t="str">
        <f t="shared" si="2"/>
        <v/>
      </c>
      <c r="B98" s="194"/>
      <c r="C98" s="192" t="str">
        <f>IF(ISERROR(VLOOKUP(A98,'[1]Z04 支出决算表(财决04表)'!$A$10:$J$500,4,FALSE)),"",VLOOKUP(A98,'[1]Z04 支出决算表(财决04表)'!$A$10:$J$500,4,FALSE))</f>
        <v/>
      </c>
      <c r="D98" s="76" t="str">
        <f>IF(ISERROR(VLOOKUP(A98,'[1]Z04 支出决算表(财决04表)'!$A$10:$J$500,5,FALSE)),"",VLOOKUP(A98,'[1]Z04 支出决算表(财决04表)'!$A$10:$J$500,5,FALSE))</f>
        <v/>
      </c>
      <c r="E98" s="76" t="str">
        <f>IF(ISERROR(VLOOKUP(A98,'[1]Z04 支出决算表(财决04表)'!$A$10:$J$500,6,FALSE)),"",VLOOKUP(A98,'[1]Z04 支出决算表(财决04表)'!$A$10:$J$500,6,FALSE))</f>
        <v/>
      </c>
      <c r="F98" s="76" t="str">
        <f>IF(ISERROR(VLOOKUP(A98,'[1]Z04 支出决算表(财决04表)'!$A$10:$J$500,7,FALSE)),"",VLOOKUP(A98,'[1]Z04 支出决算表(财决04表)'!$A$10:$J$500,7,FALSE))</f>
        <v/>
      </c>
      <c r="G98" s="76" t="str">
        <f>IF(ISERROR(VLOOKUP(A98,'[1]Z04 支出决算表(财决04表)'!$A$10:$J$500,8,FALSE)),"",VLOOKUP(A98,'[1]Z04 支出决算表(财决04表)'!$A$10:$J$500,8,FALSE))</f>
        <v/>
      </c>
      <c r="H98" s="76" t="str">
        <f>IF(ISERROR(VLOOKUP(A98,'[1]Z04 支出决算表(财决04表)'!$A$10:$J$500,9,FALSE)),"",VLOOKUP(A98,'[1]Z04 支出决算表(财决04表)'!$A$10:$J$500,9,FALSE))</f>
        <v/>
      </c>
      <c r="I98" s="76" t="str">
        <f>IF(ISERROR(VLOOKUP(A98,'[1]Z04 支出决算表(财决04表)'!$A$10:$J$500,10,FALSE)),"",VLOOKUP(A98,'[1]Z04 支出决算表(财决04表)'!$A$10:$J$500,10,FALSE))</f>
        <v/>
      </c>
      <c r="J98" s="88">
        <f>'[1]Z04 支出决算表(财决04表)'!$A97</f>
        <v>0</v>
      </c>
      <c r="K98" s="74">
        <f>'[1]Z04 支出决算表(财决04表)'!$E97</f>
        <v>0</v>
      </c>
      <c r="L98" s="53" t="str">
        <f t="shared" si="3"/>
        <v/>
      </c>
    </row>
    <row r="99" spans="1:12" ht="22.7" customHeight="1">
      <c r="A99" s="193" t="str">
        <f t="shared" si="2"/>
        <v/>
      </c>
      <c r="B99" s="194"/>
      <c r="C99" s="192" t="str">
        <f>IF(ISERROR(VLOOKUP(A99,'[1]Z04 支出决算表(财决04表)'!$A$10:$J$500,4,FALSE)),"",VLOOKUP(A99,'[1]Z04 支出决算表(财决04表)'!$A$10:$J$500,4,FALSE))</f>
        <v/>
      </c>
      <c r="D99" s="76" t="str">
        <f>IF(ISERROR(VLOOKUP(A99,'[1]Z04 支出决算表(财决04表)'!$A$10:$J$500,5,FALSE)),"",VLOOKUP(A99,'[1]Z04 支出决算表(财决04表)'!$A$10:$J$500,5,FALSE))</f>
        <v/>
      </c>
      <c r="E99" s="76" t="str">
        <f>IF(ISERROR(VLOOKUP(A99,'[1]Z04 支出决算表(财决04表)'!$A$10:$J$500,6,FALSE)),"",VLOOKUP(A99,'[1]Z04 支出决算表(财决04表)'!$A$10:$J$500,6,FALSE))</f>
        <v/>
      </c>
      <c r="F99" s="76" t="str">
        <f>IF(ISERROR(VLOOKUP(A99,'[1]Z04 支出决算表(财决04表)'!$A$10:$J$500,7,FALSE)),"",VLOOKUP(A99,'[1]Z04 支出决算表(财决04表)'!$A$10:$J$500,7,FALSE))</f>
        <v/>
      </c>
      <c r="G99" s="76" t="str">
        <f>IF(ISERROR(VLOOKUP(A99,'[1]Z04 支出决算表(财决04表)'!$A$10:$J$500,8,FALSE)),"",VLOOKUP(A99,'[1]Z04 支出决算表(财决04表)'!$A$10:$J$500,8,FALSE))</f>
        <v/>
      </c>
      <c r="H99" s="76" t="str">
        <f>IF(ISERROR(VLOOKUP(A99,'[1]Z04 支出决算表(财决04表)'!$A$10:$J$500,9,FALSE)),"",VLOOKUP(A99,'[1]Z04 支出决算表(财决04表)'!$A$10:$J$500,9,FALSE))</f>
        <v/>
      </c>
      <c r="I99" s="76" t="str">
        <f>IF(ISERROR(VLOOKUP(A99,'[1]Z04 支出决算表(财决04表)'!$A$10:$J$500,10,FALSE)),"",VLOOKUP(A99,'[1]Z04 支出决算表(财决04表)'!$A$10:$J$500,10,FALSE))</f>
        <v/>
      </c>
      <c r="J99" s="88">
        <f>'[1]Z04 支出决算表(财决04表)'!$A98</f>
        <v>0</v>
      </c>
      <c r="K99" s="74">
        <f>'[1]Z04 支出决算表(财决04表)'!$E98</f>
        <v>0</v>
      </c>
      <c r="L99" s="53" t="str">
        <f t="shared" si="3"/>
        <v/>
      </c>
    </row>
    <row r="100" spans="1:12" ht="22.7" customHeight="1">
      <c r="A100" s="193" t="str">
        <f t="shared" si="2"/>
        <v/>
      </c>
      <c r="B100" s="194"/>
      <c r="C100" s="192" t="str">
        <f>IF(ISERROR(VLOOKUP(A100,'[1]Z04 支出决算表(财决04表)'!$A$10:$J$500,4,FALSE)),"",VLOOKUP(A100,'[1]Z04 支出决算表(财决04表)'!$A$10:$J$500,4,FALSE))</f>
        <v/>
      </c>
      <c r="D100" s="76" t="str">
        <f>IF(ISERROR(VLOOKUP(A100,'[1]Z04 支出决算表(财决04表)'!$A$10:$J$500,5,FALSE)),"",VLOOKUP(A100,'[1]Z04 支出决算表(财决04表)'!$A$10:$J$500,5,FALSE))</f>
        <v/>
      </c>
      <c r="E100" s="76" t="str">
        <f>IF(ISERROR(VLOOKUP(A100,'[1]Z04 支出决算表(财决04表)'!$A$10:$J$500,6,FALSE)),"",VLOOKUP(A100,'[1]Z04 支出决算表(财决04表)'!$A$10:$J$500,6,FALSE))</f>
        <v/>
      </c>
      <c r="F100" s="76" t="str">
        <f>IF(ISERROR(VLOOKUP(A100,'[1]Z04 支出决算表(财决04表)'!$A$10:$J$500,7,FALSE)),"",VLOOKUP(A100,'[1]Z04 支出决算表(财决04表)'!$A$10:$J$500,7,FALSE))</f>
        <v/>
      </c>
      <c r="G100" s="76" t="str">
        <f>IF(ISERROR(VLOOKUP(A100,'[1]Z04 支出决算表(财决04表)'!$A$10:$J$500,8,FALSE)),"",VLOOKUP(A100,'[1]Z04 支出决算表(财决04表)'!$A$10:$J$500,8,FALSE))</f>
        <v/>
      </c>
      <c r="H100" s="76" t="str">
        <f>IF(ISERROR(VLOOKUP(A100,'[1]Z04 支出决算表(财决04表)'!$A$10:$J$500,9,FALSE)),"",VLOOKUP(A100,'[1]Z04 支出决算表(财决04表)'!$A$10:$J$500,9,FALSE))</f>
        <v/>
      </c>
      <c r="I100" s="76" t="str">
        <f>IF(ISERROR(VLOOKUP(A100,'[1]Z04 支出决算表(财决04表)'!$A$10:$J$500,10,FALSE)),"",VLOOKUP(A100,'[1]Z04 支出决算表(财决04表)'!$A$10:$J$500,10,FALSE))</f>
        <v/>
      </c>
      <c r="J100" s="88">
        <f>'[1]Z04 支出决算表(财决04表)'!$A99</f>
        <v>0</v>
      </c>
      <c r="K100" s="74">
        <f>'[1]Z04 支出决算表(财决04表)'!$E99</f>
        <v>0</v>
      </c>
      <c r="L100" s="53" t="str">
        <f t="shared" si="3"/>
        <v/>
      </c>
    </row>
    <row r="101" spans="1:12" ht="22.7" customHeight="1">
      <c r="A101" s="193" t="str">
        <f t="shared" si="2"/>
        <v/>
      </c>
      <c r="B101" s="194"/>
      <c r="C101" s="192" t="str">
        <f>IF(ISERROR(VLOOKUP(A101,'[1]Z04 支出决算表(财决04表)'!$A$10:$J$500,4,FALSE)),"",VLOOKUP(A101,'[1]Z04 支出决算表(财决04表)'!$A$10:$J$500,4,FALSE))</f>
        <v/>
      </c>
      <c r="D101" s="76" t="str">
        <f>IF(ISERROR(VLOOKUP(A101,'[1]Z04 支出决算表(财决04表)'!$A$10:$J$500,5,FALSE)),"",VLOOKUP(A101,'[1]Z04 支出决算表(财决04表)'!$A$10:$J$500,5,FALSE))</f>
        <v/>
      </c>
      <c r="E101" s="76" t="str">
        <f>IF(ISERROR(VLOOKUP(A101,'[1]Z04 支出决算表(财决04表)'!$A$10:$J$500,6,FALSE)),"",VLOOKUP(A101,'[1]Z04 支出决算表(财决04表)'!$A$10:$J$500,6,FALSE))</f>
        <v/>
      </c>
      <c r="F101" s="76" t="str">
        <f>IF(ISERROR(VLOOKUP(A101,'[1]Z04 支出决算表(财决04表)'!$A$10:$J$500,7,FALSE)),"",VLOOKUP(A101,'[1]Z04 支出决算表(财决04表)'!$A$10:$J$500,7,FALSE))</f>
        <v/>
      </c>
      <c r="G101" s="76" t="str">
        <f>IF(ISERROR(VLOOKUP(A101,'[1]Z04 支出决算表(财决04表)'!$A$10:$J$500,8,FALSE)),"",VLOOKUP(A101,'[1]Z04 支出决算表(财决04表)'!$A$10:$J$500,8,FALSE))</f>
        <v/>
      </c>
      <c r="H101" s="76" t="str">
        <f>IF(ISERROR(VLOOKUP(A101,'[1]Z04 支出决算表(财决04表)'!$A$10:$J$500,9,FALSE)),"",VLOOKUP(A101,'[1]Z04 支出决算表(财决04表)'!$A$10:$J$500,9,FALSE))</f>
        <v/>
      </c>
      <c r="I101" s="76" t="str">
        <f>IF(ISERROR(VLOOKUP(A101,'[1]Z04 支出决算表(财决04表)'!$A$10:$J$500,10,FALSE)),"",VLOOKUP(A101,'[1]Z04 支出决算表(财决04表)'!$A$10:$J$500,10,FALSE))</f>
        <v/>
      </c>
      <c r="J101" s="88">
        <f>'[1]Z04 支出决算表(财决04表)'!$A100</f>
        <v>0</v>
      </c>
      <c r="K101" s="74">
        <f>'[1]Z04 支出决算表(财决04表)'!$E100</f>
        <v>0</v>
      </c>
      <c r="L101" s="53" t="str">
        <f t="shared" si="3"/>
        <v/>
      </c>
    </row>
    <row r="102" spans="1:12" ht="22.7" customHeight="1">
      <c r="A102" s="193" t="str">
        <f t="shared" si="2"/>
        <v/>
      </c>
      <c r="B102" s="194"/>
      <c r="C102" s="192" t="str">
        <f>IF(ISERROR(VLOOKUP(A102,'[1]Z04 支出决算表(财决04表)'!$A$10:$J$500,4,FALSE)),"",VLOOKUP(A102,'[1]Z04 支出决算表(财决04表)'!$A$10:$J$500,4,FALSE))</f>
        <v/>
      </c>
      <c r="D102" s="76" t="str">
        <f>IF(ISERROR(VLOOKUP(A102,'[1]Z04 支出决算表(财决04表)'!$A$10:$J$500,5,FALSE)),"",VLOOKUP(A102,'[1]Z04 支出决算表(财决04表)'!$A$10:$J$500,5,FALSE))</f>
        <v/>
      </c>
      <c r="E102" s="76" t="str">
        <f>IF(ISERROR(VLOOKUP(A102,'[1]Z04 支出决算表(财决04表)'!$A$10:$J$500,6,FALSE)),"",VLOOKUP(A102,'[1]Z04 支出决算表(财决04表)'!$A$10:$J$500,6,FALSE))</f>
        <v/>
      </c>
      <c r="F102" s="76" t="str">
        <f>IF(ISERROR(VLOOKUP(A102,'[1]Z04 支出决算表(财决04表)'!$A$10:$J$500,7,FALSE)),"",VLOOKUP(A102,'[1]Z04 支出决算表(财决04表)'!$A$10:$J$500,7,FALSE))</f>
        <v/>
      </c>
      <c r="G102" s="76" t="str">
        <f>IF(ISERROR(VLOOKUP(A102,'[1]Z04 支出决算表(财决04表)'!$A$10:$J$500,8,FALSE)),"",VLOOKUP(A102,'[1]Z04 支出决算表(财决04表)'!$A$10:$J$500,8,FALSE))</f>
        <v/>
      </c>
      <c r="H102" s="76" t="str">
        <f>IF(ISERROR(VLOOKUP(A102,'[1]Z04 支出决算表(财决04表)'!$A$10:$J$500,9,FALSE)),"",VLOOKUP(A102,'[1]Z04 支出决算表(财决04表)'!$A$10:$J$500,9,FALSE))</f>
        <v/>
      </c>
      <c r="I102" s="76" t="str">
        <f>IF(ISERROR(VLOOKUP(A102,'[1]Z04 支出决算表(财决04表)'!$A$10:$J$500,10,FALSE)),"",VLOOKUP(A102,'[1]Z04 支出决算表(财决04表)'!$A$10:$J$500,10,FALSE))</f>
        <v/>
      </c>
      <c r="J102" s="88">
        <f>'[1]Z04 支出决算表(财决04表)'!$A101</f>
        <v>0</v>
      </c>
      <c r="K102" s="74">
        <f>'[1]Z04 支出决算表(财决04表)'!$E101</f>
        <v>0</v>
      </c>
      <c r="L102" s="53" t="str">
        <f t="shared" si="3"/>
        <v/>
      </c>
    </row>
    <row r="103" spans="1:12" ht="22.7" customHeight="1">
      <c r="A103" s="193" t="str">
        <f t="shared" si="2"/>
        <v/>
      </c>
      <c r="B103" s="194"/>
      <c r="C103" s="192" t="str">
        <f>IF(ISERROR(VLOOKUP(A103,'[1]Z04 支出决算表(财决04表)'!$A$10:$J$500,4,FALSE)),"",VLOOKUP(A103,'[1]Z04 支出决算表(财决04表)'!$A$10:$J$500,4,FALSE))</f>
        <v/>
      </c>
      <c r="D103" s="76" t="str">
        <f>IF(ISERROR(VLOOKUP(A103,'[1]Z04 支出决算表(财决04表)'!$A$10:$J$500,5,FALSE)),"",VLOOKUP(A103,'[1]Z04 支出决算表(财决04表)'!$A$10:$J$500,5,FALSE))</f>
        <v/>
      </c>
      <c r="E103" s="76" t="str">
        <f>IF(ISERROR(VLOOKUP(A103,'[1]Z04 支出决算表(财决04表)'!$A$10:$J$500,6,FALSE)),"",VLOOKUP(A103,'[1]Z04 支出决算表(财决04表)'!$A$10:$J$500,6,FALSE))</f>
        <v/>
      </c>
      <c r="F103" s="76" t="str">
        <f>IF(ISERROR(VLOOKUP(A103,'[1]Z04 支出决算表(财决04表)'!$A$10:$J$500,7,FALSE)),"",VLOOKUP(A103,'[1]Z04 支出决算表(财决04表)'!$A$10:$J$500,7,FALSE))</f>
        <v/>
      </c>
      <c r="G103" s="76" t="str">
        <f>IF(ISERROR(VLOOKUP(A103,'[1]Z04 支出决算表(财决04表)'!$A$10:$J$500,8,FALSE)),"",VLOOKUP(A103,'[1]Z04 支出决算表(财决04表)'!$A$10:$J$500,8,FALSE))</f>
        <v/>
      </c>
      <c r="H103" s="76" t="str">
        <f>IF(ISERROR(VLOOKUP(A103,'[1]Z04 支出决算表(财决04表)'!$A$10:$J$500,9,FALSE)),"",VLOOKUP(A103,'[1]Z04 支出决算表(财决04表)'!$A$10:$J$500,9,FALSE))</f>
        <v/>
      </c>
      <c r="I103" s="76" t="str">
        <f>IF(ISERROR(VLOOKUP(A103,'[1]Z04 支出决算表(财决04表)'!$A$10:$J$500,10,FALSE)),"",VLOOKUP(A103,'[1]Z04 支出决算表(财决04表)'!$A$10:$J$500,10,FALSE))</f>
        <v/>
      </c>
      <c r="J103" s="88">
        <f>'[1]Z04 支出决算表(财决04表)'!$A102</f>
        <v>0</v>
      </c>
      <c r="K103" s="74">
        <f>'[1]Z04 支出决算表(财决04表)'!$E102</f>
        <v>0</v>
      </c>
      <c r="L103" s="53" t="str">
        <f t="shared" si="3"/>
        <v/>
      </c>
    </row>
    <row r="104" spans="1:12" ht="22.7" customHeight="1">
      <c r="A104" s="193" t="str">
        <f t="shared" si="2"/>
        <v/>
      </c>
      <c r="B104" s="194"/>
      <c r="C104" s="192" t="str">
        <f>IF(ISERROR(VLOOKUP(A104,'[1]Z04 支出决算表(财决04表)'!$A$10:$J$500,4,FALSE)),"",VLOOKUP(A104,'[1]Z04 支出决算表(财决04表)'!$A$10:$J$500,4,FALSE))</f>
        <v/>
      </c>
      <c r="D104" s="76" t="str">
        <f>IF(ISERROR(VLOOKUP(A104,'[1]Z04 支出决算表(财决04表)'!$A$10:$J$500,5,FALSE)),"",VLOOKUP(A104,'[1]Z04 支出决算表(财决04表)'!$A$10:$J$500,5,FALSE))</f>
        <v/>
      </c>
      <c r="E104" s="76" t="str">
        <f>IF(ISERROR(VLOOKUP(A104,'[1]Z04 支出决算表(财决04表)'!$A$10:$J$500,6,FALSE)),"",VLOOKUP(A104,'[1]Z04 支出决算表(财决04表)'!$A$10:$J$500,6,FALSE))</f>
        <v/>
      </c>
      <c r="F104" s="76" t="str">
        <f>IF(ISERROR(VLOOKUP(A104,'[1]Z04 支出决算表(财决04表)'!$A$10:$J$500,7,FALSE)),"",VLOOKUP(A104,'[1]Z04 支出决算表(财决04表)'!$A$10:$J$500,7,FALSE))</f>
        <v/>
      </c>
      <c r="G104" s="76" t="str">
        <f>IF(ISERROR(VLOOKUP(A104,'[1]Z04 支出决算表(财决04表)'!$A$10:$J$500,8,FALSE)),"",VLOOKUP(A104,'[1]Z04 支出决算表(财决04表)'!$A$10:$J$500,8,FALSE))</f>
        <v/>
      </c>
      <c r="H104" s="76" t="str">
        <f>IF(ISERROR(VLOOKUP(A104,'[1]Z04 支出决算表(财决04表)'!$A$10:$J$500,9,FALSE)),"",VLOOKUP(A104,'[1]Z04 支出决算表(财决04表)'!$A$10:$J$500,9,FALSE))</f>
        <v/>
      </c>
      <c r="I104" s="76" t="str">
        <f>IF(ISERROR(VLOOKUP(A104,'[1]Z04 支出决算表(财决04表)'!$A$10:$J$500,10,FALSE)),"",VLOOKUP(A104,'[1]Z04 支出决算表(财决04表)'!$A$10:$J$500,10,FALSE))</f>
        <v/>
      </c>
      <c r="J104" s="88">
        <f>'[1]Z04 支出决算表(财决04表)'!$A103</f>
        <v>0</v>
      </c>
      <c r="K104" s="74">
        <f>'[1]Z04 支出决算表(财决04表)'!$E103</f>
        <v>0</v>
      </c>
      <c r="L104" s="53" t="str">
        <f t="shared" si="3"/>
        <v/>
      </c>
    </row>
    <row r="105" spans="1:12" ht="22.7" customHeight="1">
      <c r="A105" s="193" t="str">
        <f t="shared" si="2"/>
        <v/>
      </c>
      <c r="B105" s="194"/>
      <c r="C105" s="192" t="str">
        <f>IF(ISERROR(VLOOKUP(A105,'[1]Z04 支出决算表(财决04表)'!$A$10:$J$500,4,FALSE)),"",VLOOKUP(A105,'[1]Z04 支出决算表(财决04表)'!$A$10:$J$500,4,FALSE))</f>
        <v/>
      </c>
      <c r="D105" s="76" t="str">
        <f>IF(ISERROR(VLOOKUP(A105,'[1]Z04 支出决算表(财决04表)'!$A$10:$J$500,5,FALSE)),"",VLOOKUP(A105,'[1]Z04 支出决算表(财决04表)'!$A$10:$J$500,5,FALSE))</f>
        <v/>
      </c>
      <c r="E105" s="76" t="str">
        <f>IF(ISERROR(VLOOKUP(A105,'[1]Z04 支出决算表(财决04表)'!$A$10:$J$500,6,FALSE)),"",VLOOKUP(A105,'[1]Z04 支出决算表(财决04表)'!$A$10:$J$500,6,FALSE))</f>
        <v/>
      </c>
      <c r="F105" s="76" t="str">
        <f>IF(ISERROR(VLOOKUP(A105,'[1]Z04 支出决算表(财决04表)'!$A$10:$J$500,7,FALSE)),"",VLOOKUP(A105,'[1]Z04 支出决算表(财决04表)'!$A$10:$J$500,7,FALSE))</f>
        <v/>
      </c>
      <c r="G105" s="76" t="str">
        <f>IF(ISERROR(VLOOKUP(A105,'[1]Z04 支出决算表(财决04表)'!$A$10:$J$500,8,FALSE)),"",VLOOKUP(A105,'[1]Z04 支出决算表(财决04表)'!$A$10:$J$500,8,FALSE))</f>
        <v/>
      </c>
      <c r="H105" s="76" t="str">
        <f>IF(ISERROR(VLOOKUP(A105,'[1]Z04 支出决算表(财决04表)'!$A$10:$J$500,9,FALSE)),"",VLOOKUP(A105,'[1]Z04 支出决算表(财决04表)'!$A$10:$J$500,9,FALSE))</f>
        <v/>
      </c>
      <c r="I105" s="76" t="str">
        <f>IF(ISERROR(VLOOKUP(A105,'[1]Z04 支出决算表(财决04表)'!$A$10:$J$500,10,FALSE)),"",VLOOKUP(A105,'[1]Z04 支出决算表(财决04表)'!$A$10:$J$500,10,FALSE))</f>
        <v/>
      </c>
      <c r="J105" s="88">
        <f>'[1]Z04 支出决算表(财决04表)'!$A104</f>
        <v>0</v>
      </c>
      <c r="K105" s="74">
        <f>'[1]Z04 支出决算表(财决04表)'!$E104</f>
        <v>0</v>
      </c>
      <c r="L105" s="53" t="str">
        <f t="shared" si="3"/>
        <v/>
      </c>
    </row>
    <row r="106" spans="1:12" ht="22.7" customHeight="1">
      <c r="A106" s="193" t="str">
        <f t="shared" si="2"/>
        <v/>
      </c>
      <c r="B106" s="194"/>
      <c r="C106" s="192" t="str">
        <f>IF(ISERROR(VLOOKUP(A106,'[1]Z04 支出决算表(财决04表)'!$A$10:$J$500,4,FALSE)),"",VLOOKUP(A106,'[1]Z04 支出决算表(财决04表)'!$A$10:$J$500,4,FALSE))</f>
        <v/>
      </c>
      <c r="D106" s="76" t="str">
        <f>IF(ISERROR(VLOOKUP(A106,'[1]Z04 支出决算表(财决04表)'!$A$10:$J$500,5,FALSE)),"",VLOOKUP(A106,'[1]Z04 支出决算表(财决04表)'!$A$10:$J$500,5,FALSE))</f>
        <v/>
      </c>
      <c r="E106" s="76" t="str">
        <f>IF(ISERROR(VLOOKUP(A106,'[1]Z04 支出决算表(财决04表)'!$A$10:$J$500,6,FALSE)),"",VLOOKUP(A106,'[1]Z04 支出决算表(财决04表)'!$A$10:$J$500,6,FALSE))</f>
        <v/>
      </c>
      <c r="F106" s="76" t="str">
        <f>IF(ISERROR(VLOOKUP(A106,'[1]Z04 支出决算表(财决04表)'!$A$10:$J$500,7,FALSE)),"",VLOOKUP(A106,'[1]Z04 支出决算表(财决04表)'!$A$10:$J$500,7,FALSE))</f>
        <v/>
      </c>
      <c r="G106" s="76" t="str">
        <f>IF(ISERROR(VLOOKUP(A106,'[1]Z04 支出决算表(财决04表)'!$A$10:$J$500,8,FALSE)),"",VLOOKUP(A106,'[1]Z04 支出决算表(财决04表)'!$A$10:$J$500,8,FALSE))</f>
        <v/>
      </c>
      <c r="H106" s="76" t="str">
        <f>IF(ISERROR(VLOOKUP(A106,'[1]Z04 支出决算表(财决04表)'!$A$10:$J$500,9,FALSE)),"",VLOOKUP(A106,'[1]Z04 支出决算表(财决04表)'!$A$10:$J$500,9,FALSE))</f>
        <v/>
      </c>
      <c r="I106" s="76" t="str">
        <f>IF(ISERROR(VLOOKUP(A106,'[1]Z04 支出决算表(财决04表)'!$A$10:$J$500,10,FALSE)),"",VLOOKUP(A106,'[1]Z04 支出决算表(财决04表)'!$A$10:$J$500,10,FALSE))</f>
        <v/>
      </c>
      <c r="J106" s="88">
        <f>'[1]Z04 支出决算表(财决04表)'!$A105</f>
        <v>0</v>
      </c>
      <c r="K106" s="74">
        <f>'[1]Z04 支出决算表(财决04表)'!$E105</f>
        <v>0</v>
      </c>
      <c r="L106" s="53" t="str">
        <f t="shared" si="3"/>
        <v/>
      </c>
    </row>
    <row r="107" spans="1:12" ht="22.7" customHeight="1">
      <c r="A107" s="193" t="str">
        <f t="shared" si="2"/>
        <v/>
      </c>
      <c r="B107" s="194"/>
      <c r="C107" s="192" t="str">
        <f>IF(ISERROR(VLOOKUP(A107,'[1]Z04 支出决算表(财决04表)'!$A$10:$J$500,4,FALSE)),"",VLOOKUP(A107,'[1]Z04 支出决算表(财决04表)'!$A$10:$J$500,4,FALSE))</f>
        <v/>
      </c>
      <c r="D107" s="76" t="str">
        <f>IF(ISERROR(VLOOKUP(A107,'[1]Z04 支出决算表(财决04表)'!$A$10:$J$500,5,FALSE)),"",VLOOKUP(A107,'[1]Z04 支出决算表(财决04表)'!$A$10:$J$500,5,FALSE))</f>
        <v/>
      </c>
      <c r="E107" s="76" t="str">
        <f>IF(ISERROR(VLOOKUP(A107,'[1]Z04 支出决算表(财决04表)'!$A$10:$J$500,6,FALSE)),"",VLOOKUP(A107,'[1]Z04 支出决算表(财决04表)'!$A$10:$J$500,6,FALSE))</f>
        <v/>
      </c>
      <c r="F107" s="76" t="str">
        <f>IF(ISERROR(VLOOKUP(A107,'[1]Z04 支出决算表(财决04表)'!$A$10:$J$500,7,FALSE)),"",VLOOKUP(A107,'[1]Z04 支出决算表(财决04表)'!$A$10:$J$500,7,FALSE))</f>
        <v/>
      </c>
      <c r="G107" s="76" t="str">
        <f>IF(ISERROR(VLOOKUP(A107,'[1]Z04 支出决算表(财决04表)'!$A$10:$J$500,8,FALSE)),"",VLOOKUP(A107,'[1]Z04 支出决算表(财决04表)'!$A$10:$J$500,8,FALSE))</f>
        <v/>
      </c>
      <c r="H107" s="76" t="str">
        <f>IF(ISERROR(VLOOKUP(A107,'[1]Z04 支出决算表(财决04表)'!$A$10:$J$500,9,FALSE)),"",VLOOKUP(A107,'[1]Z04 支出决算表(财决04表)'!$A$10:$J$500,9,FALSE))</f>
        <v/>
      </c>
      <c r="I107" s="76" t="str">
        <f>IF(ISERROR(VLOOKUP(A107,'[1]Z04 支出决算表(财决04表)'!$A$10:$J$500,10,FALSE)),"",VLOOKUP(A107,'[1]Z04 支出决算表(财决04表)'!$A$10:$J$500,10,FALSE))</f>
        <v/>
      </c>
      <c r="J107" s="88">
        <f>'[1]Z04 支出决算表(财决04表)'!$A106</f>
        <v>0</v>
      </c>
      <c r="K107" s="74">
        <f>'[1]Z04 支出决算表(财决04表)'!$E106</f>
        <v>0</v>
      </c>
      <c r="L107" s="53" t="str">
        <f t="shared" si="3"/>
        <v/>
      </c>
    </row>
    <row r="108" spans="1:12" ht="22.7" customHeight="1">
      <c r="A108" s="193" t="str">
        <f t="shared" si="2"/>
        <v/>
      </c>
      <c r="B108" s="194"/>
      <c r="C108" s="192" t="str">
        <f>IF(ISERROR(VLOOKUP(A108,'[1]Z04 支出决算表(财决04表)'!$A$10:$J$500,4,FALSE)),"",VLOOKUP(A108,'[1]Z04 支出决算表(财决04表)'!$A$10:$J$500,4,FALSE))</f>
        <v/>
      </c>
      <c r="D108" s="76" t="str">
        <f>IF(ISERROR(VLOOKUP(A108,'[1]Z04 支出决算表(财决04表)'!$A$10:$J$500,5,FALSE)),"",VLOOKUP(A108,'[1]Z04 支出决算表(财决04表)'!$A$10:$J$500,5,FALSE))</f>
        <v/>
      </c>
      <c r="E108" s="76" t="str">
        <f>IF(ISERROR(VLOOKUP(A108,'[1]Z04 支出决算表(财决04表)'!$A$10:$J$500,6,FALSE)),"",VLOOKUP(A108,'[1]Z04 支出决算表(财决04表)'!$A$10:$J$500,6,FALSE))</f>
        <v/>
      </c>
      <c r="F108" s="76" t="str">
        <f>IF(ISERROR(VLOOKUP(A108,'[1]Z04 支出决算表(财决04表)'!$A$10:$J$500,7,FALSE)),"",VLOOKUP(A108,'[1]Z04 支出决算表(财决04表)'!$A$10:$J$500,7,FALSE))</f>
        <v/>
      </c>
      <c r="G108" s="76" t="str">
        <f>IF(ISERROR(VLOOKUP(A108,'[1]Z04 支出决算表(财决04表)'!$A$10:$J$500,8,FALSE)),"",VLOOKUP(A108,'[1]Z04 支出决算表(财决04表)'!$A$10:$J$500,8,FALSE))</f>
        <v/>
      </c>
      <c r="H108" s="76" t="str">
        <f>IF(ISERROR(VLOOKUP(A108,'[1]Z04 支出决算表(财决04表)'!$A$10:$J$500,9,FALSE)),"",VLOOKUP(A108,'[1]Z04 支出决算表(财决04表)'!$A$10:$J$500,9,FALSE))</f>
        <v/>
      </c>
      <c r="I108" s="76" t="str">
        <f>IF(ISERROR(VLOOKUP(A108,'[1]Z04 支出决算表(财决04表)'!$A$10:$J$500,10,FALSE)),"",VLOOKUP(A108,'[1]Z04 支出决算表(财决04表)'!$A$10:$J$500,10,FALSE))</f>
        <v/>
      </c>
      <c r="J108" s="88">
        <f>'[1]Z04 支出决算表(财决04表)'!$A107</f>
        <v>0</v>
      </c>
      <c r="K108" s="74">
        <f>'[1]Z04 支出决算表(财决04表)'!$E107</f>
        <v>0</v>
      </c>
      <c r="L108" s="53" t="str">
        <f t="shared" si="3"/>
        <v/>
      </c>
    </row>
    <row r="109" spans="1:12" ht="22.7" customHeight="1">
      <c r="A109" s="193" t="str">
        <f t="shared" si="2"/>
        <v/>
      </c>
      <c r="B109" s="194"/>
      <c r="C109" s="192" t="str">
        <f>IF(ISERROR(VLOOKUP(A109,'[1]Z04 支出决算表(财决04表)'!$A$10:$J$500,4,FALSE)),"",VLOOKUP(A109,'[1]Z04 支出决算表(财决04表)'!$A$10:$J$500,4,FALSE))</f>
        <v/>
      </c>
      <c r="D109" s="76" t="str">
        <f>IF(ISERROR(VLOOKUP(A109,'[1]Z04 支出决算表(财决04表)'!$A$10:$J$500,5,FALSE)),"",VLOOKUP(A109,'[1]Z04 支出决算表(财决04表)'!$A$10:$J$500,5,FALSE))</f>
        <v/>
      </c>
      <c r="E109" s="76" t="str">
        <f>IF(ISERROR(VLOOKUP(A109,'[1]Z04 支出决算表(财决04表)'!$A$10:$J$500,6,FALSE)),"",VLOOKUP(A109,'[1]Z04 支出决算表(财决04表)'!$A$10:$J$500,6,FALSE))</f>
        <v/>
      </c>
      <c r="F109" s="76" t="str">
        <f>IF(ISERROR(VLOOKUP(A109,'[1]Z04 支出决算表(财决04表)'!$A$10:$J$500,7,FALSE)),"",VLOOKUP(A109,'[1]Z04 支出决算表(财决04表)'!$A$10:$J$500,7,FALSE))</f>
        <v/>
      </c>
      <c r="G109" s="76" t="str">
        <f>IF(ISERROR(VLOOKUP(A109,'[1]Z04 支出决算表(财决04表)'!$A$10:$J$500,8,FALSE)),"",VLOOKUP(A109,'[1]Z04 支出决算表(财决04表)'!$A$10:$J$500,8,FALSE))</f>
        <v/>
      </c>
      <c r="H109" s="76" t="str">
        <f>IF(ISERROR(VLOOKUP(A109,'[1]Z04 支出决算表(财决04表)'!$A$10:$J$500,9,FALSE)),"",VLOOKUP(A109,'[1]Z04 支出决算表(财决04表)'!$A$10:$J$500,9,FALSE))</f>
        <v/>
      </c>
      <c r="I109" s="76" t="str">
        <f>IF(ISERROR(VLOOKUP(A109,'[1]Z04 支出决算表(财决04表)'!$A$10:$J$500,10,FALSE)),"",VLOOKUP(A109,'[1]Z04 支出决算表(财决04表)'!$A$10:$J$500,10,FALSE))</f>
        <v/>
      </c>
      <c r="J109" s="88">
        <f>'[1]Z04 支出决算表(财决04表)'!$A108</f>
        <v>0</v>
      </c>
      <c r="K109" s="74">
        <f>'[1]Z04 支出决算表(财决04表)'!$E108</f>
        <v>0</v>
      </c>
      <c r="L109" s="53" t="str">
        <f t="shared" si="3"/>
        <v/>
      </c>
    </row>
    <row r="110" spans="1:12" ht="22.7" customHeight="1">
      <c r="A110" s="193" t="str">
        <f t="shared" si="2"/>
        <v/>
      </c>
      <c r="B110" s="194"/>
      <c r="C110" s="192" t="str">
        <f>IF(ISERROR(VLOOKUP(A110,'[1]Z04 支出决算表(财决04表)'!$A$10:$J$500,4,FALSE)),"",VLOOKUP(A110,'[1]Z04 支出决算表(财决04表)'!$A$10:$J$500,4,FALSE))</f>
        <v/>
      </c>
      <c r="D110" s="76" t="str">
        <f>IF(ISERROR(VLOOKUP(A110,'[1]Z04 支出决算表(财决04表)'!$A$10:$J$500,5,FALSE)),"",VLOOKUP(A110,'[1]Z04 支出决算表(财决04表)'!$A$10:$J$500,5,FALSE))</f>
        <v/>
      </c>
      <c r="E110" s="76" t="str">
        <f>IF(ISERROR(VLOOKUP(A110,'[1]Z04 支出决算表(财决04表)'!$A$10:$J$500,6,FALSE)),"",VLOOKUP(A110,'[1]Z04 支出决算表(财决04表)'!$A$10:$J$500,6,FALSE))</f>
        <v/>
      </c>
      <c r="F110" s="76" t="str">
        <f>IF(ISERROR(VLOOKUP(A110,'[1]Z04 支出决算表(财决04表)'!$A$10:$J$500,7,FALSE)),"",VLOOKUP(A110,'[1]Z04 支出决算表(财决04表)'!$A$10:$J$500,7,FALSE))</f>
        <v/>
      </c>
      <c r="G110" s="76" t="str">
        <f>IF(ISERROR(VLOOKUP(A110,'[1]Z04 支出决算表(财决04表)'!$A$10:$J$500,8,FALSE)),"",VLOOKUP(A110,'[1]Z04 支出决算表(财决04表)'!$A$10:$J$500,8,FALSE))</f>
        <v/>
      </c>
      <c r="H110" s="76" t="str">
        <f>IF(ISERROR(VLOOKUP(A110,'[1]Z04 支出决算表(财决04表)'!$A$10:$J$500,9,FALSE)),"",VLOOKUP(A110,'[1]Z04 支出决算表(财决04表)'!$A$10:$J$500,9,FALSE))</f>
        <v/>
      </c>
      <c r="I110" s="76" t="str">
        <f>IF(ISERROR(VLOOKUP(A110,'[1]Z04 支出决算表(财决04表)'!$A$10:$J$500,10,FALSE)),"",VLOOKUP(A110,'[1]Z04 支出决算表(财决04表)'!$A$10:$J$500,10,FALSE))</f>
        <v/>
      </c>
      <c r="J110" s="88">
        <f>'[1]Z04 支出决算表(财决04表)'!$A109</f>
        <v>0</v>
      </c>
      <c r="K110" s="74">
        <f>'[1]Z04 支出决算表(财决04表)'!$E109</f>
        <v>0</v>
      </c>
      <c r="L110" s="53" t="str">
        <f t="shared" si="3"/>
        <v/>
      </c>
    </row>
    <row r="111" spans="1:12" ht="22.7" customHeight="1">
      <c r="A111" s="193" t="str">
        <f t="shared" si="2"/>
        <v/>
      </c>
      <c r="B111" s="194"/>
      <c r="C111" s="192" t="str">
        <f>IF(ISERROR(VLOOKUP(A111,'[1]Z04 支出决算表(财决04表)'!$A$10:$J$500,4,FALSE)),"",VLOOKUP(A111,'[1]Z04 支出决算表(财决04表)'!$A$10:$J$500,4,FALSE))</f>
        <v/>
      </c>
      <c r="D111" s="76" t="str">
        <f>IF(ISERROR(VLOOKUP(A111,'[1]Z04 支出决算表(财决04表)'!$A$10:$J$500,5,FALSE)),"",VLOOKUP(A111,'[1]Z04 支出决算表(财决04表)'!$A$10:$J$500,5,FALSE))</f>
        <v/>
      </c>
      <c r="E111" s="76" t="str">
        <f>IF(ISERROR(VLOOKUP(A111,'[1]Z04 支出决算表(财决04表)'!$A$10:$J$500,6,FALSE)),"",VLOOKUP(A111,'[1]Z04 支出决算表(财决04表)'!$A$10:$J$500,6,FALSE))</f>
        <v/>
      </c>
      <c r="F111" s="76" t="str">
        <f>IF(ISERROR(VLOOKUP(A111,'[1]Z04 支出决算表(财决04表)'!$A$10:$J$500,7,FALSE)),"",VLOOKUP(A111,'[1]Z04 支出决算表(财决04表)'!$A$10:$J$500,7,FALSE))</f>
        <v/>
      </c>
      <c r="G111" s="76" t="str">
        <f>IF(ISERROR(VLOOKUP(A111,'[1]Z04 支出决算表(财决04表)'!$A$10:$J$500,8,FALSE)),"",VLOOKUP(A111,'[1]Z04 支出决算表(财决04表)'!$A$10:$J$500,8,FALSE))</f>
        <v/>
      </c>
      <c r="H111" s="76" t="str">
        <f>IF(ISERROR(VLOOKUP(A111,'[1]Z04 支出决算表(财决04表)'!$A$10:$J$500,9,FALSE)),"",VLOOKUP(A111,'[1]Z04 支出决算表(财决04表)'!$A$10:$J$500,9,FALSE))</f>
        <v/>
      </c>
      <c r="I111" s="76" t="str">
        <f>IF(ISERROR(VLOOKUP(A111,'[1]Z04 支出决算表(财决04表)'!$A$10:$J$500,10,FALSE)),"",VLOOKUP(A111,'[1]Z04 支出决算表(财决04表)'!$A$10:$J$500,10,FALSE))</f>
        <v/>
      </c>
      <c r="J111" s="88">
        <f>'[1]Z04 支出决算表(财决04表)'!$A110</f>
        <v>0</v>
      </c>
      <c r="K111" s="74">
        <f>'[1]Z04 支出决算表(财决04表)'!$E110</f>
        <v>0</v>
      </c>
      <c r="L111" s="53" t="str">
        <f t="shared" si="3"/>
        <v/>
      </c>
    </row>
    <row r="112" spans="1:12" ht="22.7" customHeight="1">
      <c r="A112" s="193" t="str">
        <f t="shared" si="2"/>
        <v/>
      </c>
      <c r="B112" s="194"/>
      <c r="C112" s="192" t="str">
        <f>IF(ISERROR(VLOOKUP(A112,'[1]Z04 支出决算表(财决04表)'!$A$10:$J$500,4,FALSE)),"",VLOOKUP(A112,'[1]Z04 支出决算表(财决04表)'!$A$10:$J$500,4,FALSE))</f>
        <v/>
      </c>
      <c r="D112" s="76" t="str">
        <f>IF(ISERROR(VLOOKUP(A112,'[1]Z04 支出决算表(财决04表)'!$A$10:$J$500,5,FALSE)),"",VLOOKUP(A112,'[1]Z04 支出决算表(财决04表)'!$A$10:$J$500,5,FALSE))</f>
        <v/>
      </c>
      <c r="E112" s="76" t="str">
        <f>IF(ISERROR(VLOOKUP(A112,'[1]Z04 支出决算表(财决04表)'!$A$10:$J$500,6,FALSE)),"",VLOOKUP(A112,'[1]Z04 支出决算表(财决04表)'!$A$10:$J$500,6,FALSE))</f>
        <v/>
      </c>
      <c r="F112" s="76" t="str">
        <f>IF(ISERROR(VLOOKUP(A112,'[1]Z04 支出决算表(财决04表)'!$A$10:$J$500,7,FALSE)),"",VLOOKUP(A112,'[1]Z04 支出决算表(财决04表)'!$A$10:$J$500,7,FALSE))</f>
        <v/>
      </c>
      <c r="G112" s="76" t="str">
        <f>IF(ISERROR(VLOOKUP(A112,'[1]Z04 支出决算表(财决04表)'!$A$10:$J$500,8,FALSE)),"",VLOOKUP(A112,'[1]Z04 支出决算表(财决04表)'!$A$10:$J$500,8,FALSE))</f>
        <v/>
      </c>
      <c r="H112" s="76" t="str">
        <f>IF(ISERROR(VLOOKUP(A112,'[1]Z04 支出决算表(财决04表)'!$A$10:$J$500,9,FALSE)),"",VLOOKUP(A112,'[1]Z04 支出决算表(财决04表)'!$A$10:$J$500,9,FALSE))</f>
        <v/>
      </c>
      <c r="I112" s="76" t="str">
        <f>IF(ISERROR(VLOOKUP(A112,'[1]Z04 支出决算表(财决04表)'!$A$10:$J$500,10,FALSE)),"",VLOOKUP(A112,'[1]Z04 支出决算表(财决04表)'!$A$10:$J$500,10,FALSE))</f>
        <v/>
      </c>
      <c r="J112" s="88">
        <f>'[1]Z04 支出决算表(财决04表)'!$A111</f>
        <v>0</v>
      </c>
      <c r="K112" s="74">
        <f>'[1]Z04 支出决算表(财决04表)'!$E111</f>
        <v>0</v>
      </c>
      <c r="L112" s="53" t="str">
        <f t="shared" si="3"/>
        <v/>
      </c>
    </row>
    <row r="113" spans="1:12" ht="22.7" customHeight="1">
      <c r="A113" s="193" t="str">
        <f t="shared" si="2"/>
        <v/>
      </c>
      <c r="B113" s="194"/>
      <c r="C113" s="192" t="str">
        <f>IF(ISERROR(VLOOKUP(A113,'[1]Z04 支出决算表(财决04表)'!$A$10:$J$500,4,FALSE)),"",VLOOKUP(A113,'[1]Z04 支出决算表(财决04表)'!$A$10:$J$500,4,FALSE))</f>
        <v/>
      </c>
      <c r="D113" s="76" t="str">
        <f>IF(ISERROR(VLOOKUP(A113,'[1]Z04 支出决算表(财决04表)'!$A$10:$J$500,5,FALSE)),"",VLOOKUP(A113,'[1]Z04 支出决算表(财决04表)'!$A$10:$J$500,5,FALSE))</f>
        <v/>
      </c>
      <c r="E113" s="76" t="str">
        <f>IF(ISERROR(VLOOKUP(A113,'[1]Z04 支出决算表(财决04表)'!$A$10:$J$500,6,FALSE)),"",VLOOKUP(A113,'[1]Z04 支出决算表(财决04表)'!$A$10:$J$500,6,FALSE))</f>
        <v/>
      </c>
      <c r="F113" s="76" t="str">
        <f>IF(ISERROR(VLOOKUP(A113,'[1]Z04 支出决算表(财决04表)'!$A$10:$J$500,7,FALSE)),"",VLOOKUP(A113,'[1]Z04 支出决算表(财决04表)'!$A$10:$J$500,7,FALSE))</f>
        <v/>
      </c>
      <c r="G113" s="76" t="str">
        <f>IF(ISERROR(VLOOKUP(A113,'[1]Z04 支出决算表(财决04表)'!$A$10:$J$500,8,FALSE)),"",VLOOKUP(A113,'[1]Z04 支出决算表(财决04表)'!$A$10:$J$500,8,FALSE))</f>
        <v/>
      </c>
      <c r="H113" s="76" t="str">
        <f>IF(ISERROR(VLOOKUP(A113,'[1]Z04 支出决算表(财决04表)'!$A$10:$J$500,9,FALSE)),"",VLOOKUP(A113,'[1]Z04 支出决算表(财决04表)'!$A$10:$J$500,9,FALSE))</f>
        <v/>
      </c>
      <c r="I113" s="76" t="str">
        <f>IF(ISERROR(VLOOKUP(A113,'[1]Z04 支出决算表(财决04表)'!$A$10:$J$500,10,FALSE)),"",VLOOKUP(A113,'[1]Z04 支出决算表(财决04表)'!$A$10:$J$500,10,FALSE))</f>
        <v/>
      </c>
      <c r="J113" s="88">
        <f>'[1]Z04 支出决算表(财决04表)'!$A112</f>
        <v>0</v>
      </c>
      <c r="K113" s="74">
        <f>'[1]Z04 支出决算表(财决04表)'!$E112</f>
        <v>0</v>
      </c>
      <c r="L113" s="53" t="str">
        <f t="shared" si="3"/>
        <v/>
      </c>
    </row>
    <row r="114" spans="1:12" ht="22.7" customHeight="1">
      <c r="A114" s="193" t="str">
        <f t="shared" si="2"/>
        <v/>
      </c>
      <c r="B114" s="194"/>
      <c r="C114" s="192" t="str">
        <f>IF(ISERROR(VLOOKUP(A114,'[1]Z04 支出决算表(财决04表)'!$A$10:$J$500,4,FALSE)),"",VLOOKUP(A114,'[1]Z04 支出决算表(财决04表)'!$A$10:$J$500,4,FALSE))</f>
        <v/>
      </c>
      <c r="D114" s="76" t="str">
        <f>IF(ISERROR(VLOOKUP(A114,'[1]Z04 支出决算表(财决04表)'!$A$10:$J$500,5,FALSE)),"",VLOOKUP(A114,'[1]Z04 支出决算表(财决04表)'!$A$10:$J$500,5,FALSE))</f>
        <v/>
      </c>
      <c r="E114" s="76" t="str">
        <f>IF(ISERROR(VLOOKUP(A114,'[1]Z04 支出决算表(财决04表)'!$A$10:$J$500,6,FALSE)),"",VLOOKUP(A114,'[1]Z04 支出决算表(财决04表)'!$A$10:$J$500,6,FALSE))</f>
        <v/>
      </c>
      <c r="F114" s="76" t="str">
        <f>IF(ISERROR(VLOOKUP(A114,'[1]Z04 支出决算表(财决04表)'!$A$10:$J$500,7,FALSE)),"",VLOOKUP(A114,'[1]Z04 支出决算表(财决04表)'!$A$10:$J$500,7,FALSE))</f>
        <v/>
      </c>
      <c r="G114" s="76" t="str">
        <f>IF(ISERROR(VLOOKUP(A114,'[1]Z04 支出决算表(财决04表)'!$A$10:$J$500,8,FALSE)),"",VLOOKUP(A114,'[1]Z04 支出决算表(财决04表)'!$A$10:$J$500,8,FALSE))</f>
        <v/>
      </c>
      <c r="H114" s="76" t="str">
        <f>IF(ISERROR(VLOOKUP(A114,'[1]Z04 支出决算表(财决04表)'!$A$10:$J$500,9,FALSE)),"",VLOOKUP(A114,'[1]Z04 支出决算表(财决04表)'!$A$10:$J$500,9,FALSE))</f>
        <v/>
      </c>
      <c r="I114" s="76" t="str">
        <f>IF(ISERROR(VLOOKUP(A114,'[1]Z04 支出决算表(财决04表)'!$A$10:$J$500,10,FALSE)),"",VLOOKUP(A114,'[1]Z04 支出决算表(财决04表)'!$A$10:$J$500,10,FALSE))</f>
        <v/>
      </c>
      <c r="J114" s="88">
        <f>'[1]Z04 支出决算表(财决04表)'!$A113</f>
        <v>0</v>
      </c>
      <c r="K114" s="74">
        <f>'[1]Z04 支出决算表(财决04表)'!$E113</f>
        <v>0</v>
      </c>
      <c r="L114" s="53" t="str">
        <f t="shared" si="3"/>
        <v/>
      </c>
    </row>
    <row r="115" spans="1:12" ht="22.7" customHeight="1">
      <c r="A115" s="193" t="str">
        <f t="shared" si="2"/>
        <v/>
      </c>
      <c r="B115" s="194"/>
      <c r="C115" s="192" t="str">
        <f>IF(ISERROR(VLOOKUP(A115,'[1]Z04 支出决算表(财决04表)'!$A$10:$J$500,4,FALSE)),"",VLOOKUP(A115,'[1]Z04 支出决算表(财决04表)'!$A$10:$J$500,4,FALSE))</f>
        <v/>
      </c>
      <c r="D115" s="76" t="str">
        <f>IF(ISERROR(VLOOKUP(A115,'[1]Z04 支出决算表(财决04表)'!$A$10:$J$500,5,FALSE)),"",VLOOKUP(A115,'[1]Z04 支出决算表(财决04表)'!$A$10:$J$500,5,FALSE))</f>
        <v/>
      </c>
      <c r="E115" s="76" t="str">
        <f>IF(ISERROR(VLOOKUP(A115,'[1]Z04 支出决算表(财决04表)'!$A$10:$J$500,6,FALSE)),"",VLOOKUP(A115,'[1]Z04 支出决算表(财决04表)'!$A$10:$J$500,6,FALSE))</f>
        <v/>
      </c>
      <c r="F115" s="76" t="str">
        <f>IF(ISERROR(VLOOKUP(A115,'[1]Z04 支出决算表(财决04表)'!$A$10:$J$500,7,FALSE)),"",VLOOKUP(A115,'[1]Z04 支出决算表(财决04表)'!$A$10:$J$500,7,FALSE))</f>
        <v/>
      </c>
      <c r="G115" s="76" t="str">
        <f>IF(ISERROR(VLOOKUP(A115,'[1]Z04 支出决算表(财决04表)'!$A$10:$J$500,8,FALSE)),"",VLOOKUP(A115,'[1]Z04 支出决算表(财决04表)'!$A$10:$J$500,8,FALSE))</f>
        <v/>
      </c>
      <c r="H115" s="76" t="str">
        <f>IF(ISERROR(VLOOKUP(A115,'[1]Z04 支出决算表(财决04表)'!$A$10:$J$500,9,FALSE)),"",VLOOKUP(A115,'[1]Z04 支出决算表(财决04表)'!$A$10:$J$500,9,FALSE))</f>
        <v/>
      </c>
      <c r="I115" s="76" t="str">
        <f>IF(ISERROR(VLOOKUP(A115,'[1]Z04 支出决算表(财决04表)'!$A$10:$J$500,10,FALSE)),"",VLOOKUP(A115,'[1]Z04 支出决算表(财决04表)'!$A$10:$J$500,10,FALSE))</f>
        <v/>
      </c>
      <c r="J115" s="88">
        <f>'[1]Z04 支出决算表(财决04表)'!$A114</f>
        <v>0</v>
      </c>
      <c r="K115" s="74">
        <f>'[1]Z04 支出决算表(财决04表)'!$E114</f>
        <v>0</v>
      </c>
      <c r="L115" s="53" t="str">
        <f t="shared" si="3"/>
        <v/>
      </c>
    </row>
    <row r="116" spans="1:12" ht="22.7" customHeight="1">
      <c r="A116" s="193" t="str">
        <f t="shared" si="2"/>
        <v/>
      </c>
      <c r="B116" s="194"/>
      <c r="C116" s="192" t="str">
        <f>IF(ISERROR(VLOOKUP(A116,'[1]Z04 支出决算表(财决04表)'!$A$10:$J$500,4,FALSE)),"",VLOOKUP(A116,'[1]Z04 支出决算表(财决04表)'!$A$10:$J$500,4,FALSE))</f>
        <v/>
      </c>
      <c r="D116" s="76" t="str">
        <f>IF(ISERROR(VLOOKUP(A116,'[1]Z04 支出决算表(财决04表)'!$A$10:$J$500,5,FALSE)),"",VLOOKUP(A116,'[1]Z04 支出决算表(财决04表)'!$A$10:$J$500,5,FALSE))</f>
        <v/>
      </c>
      <c r="E116" s="76" t="str">
        <f>IF(ISERROR(VLOOKUP(A116,'[1]Z04 支出决算表(财决04表)'!$A$10:$J$500,6,FALSE)),"",VLOOKUP(A116,'[1]Z04 支出决算表(财决04表)'!$A$10:$J$500,6,FALSE))</f>
        <v/>
      </c>
      <c r="F116" s="76" t="str">
        <f>IF(ISERROR(VLOOKUP(A116,'[1]Z04 支出决算表(财决04表)'!$A$10:$J$500,7,FALSE)),"",VLOOKUP(A116,'[1]Z04 支出决算表(财决04表)'!$A$10:$J$500,7,FALSE))</f>
        <v/>
      </c>
      <c r="G116" s="76" t="str">
        <f>IF(ISERROR(VLOOKUP(A116,'[1]Z04 支出决算表(财决04表)'!$A$10:$J$500,8,FALSE)),"",VLOOKUP(A116,'[1]Z04 支出决算表(财决04表)'!$A$10:$J$500,8,FALSE))</f>
        <v/>
      </c>
      <c r="H116" s="76" t="str">
        <f>IF(ISERROR(VLOOKUP(A116,'[1]Z04 支出决算表(财决04表)'!$A$10:$J$500,9,FALSE)),"",VLOOKUP(A116,'[1]Z04 支出决算表(财决04表)'!$A$10:$J$500,9,FALSE))</f>
        <v/>
      </c>
      <c r="I116" s="76" t="str">
        <f>IF(ISERROR(VLOOKUP(A116,'[1]Z04 支出决算表(财决04表)'!$A$10:$J$500,10,FALSE)),"",VLOOKUP(A116,'[1]Z04 支出决算表(财决04表)'!$A$10:$J$500,10,FALSE))</f>
        <v/>
      </c>
      <c r="J116" s="88">
        <f>'[1]Z04 支出决算表(财决04表)'!$A115</f>
        <v>0</v>
      </c>
      <c r="K116" s="74">
        <f>'[1]Z04 支出决算表(财决04表)'!$E115</f>
        <v>0</v>
      </c>
      <c r="L116" s="53" t="str">
        <f t="shared" si="3"/>
        <v/>
      </c>
    </row>
    <row r="117" spans="1:12" ht="22.7" customHeight="1">
      <c r="A117" s="193" t="str">
        <f t="shared" si="2"/>
        <v/>
      </c>
      <c r="B117" s="194"/>
      <c r="C117" s="192" t="str">
        <f>IF(ISERROR(VLOOKUP(A117,'[1]Z04 支出决算表(财决04表)'!$A$10:$J$500,4,FALSE)),"",VLOOKUP(A117,'[1]Z04 支出决算表(财决04表)'!$A$10:$J$500,4,FALSE))</f>
        <v/>
      </c>
      <c r="D117" s="76" t="str">
        <f>IF(ISERROR(VLOOKUP(A117,'[1]Z04 支出决算表(财决04表)'!$A$10:$J$500,5,FALSE)),"",VLOOKUP(A117,'[1]Z04 支出决算表(财决04表)'!$A$10:$J$500,5,FALSE))</f>
        <v/>
      </c>
      <c r="E117" s="76" t="str">
        <f>IF(ISERROR(VLOOKUP(A117,'[1]Z04 支出决算表(财决04表)'!$A$10:$J$500,6,FALSE)),"",VLOOKUP(A117,'[1]Z04 支出决算表(财决04表)'!$A$10:$J$500,6,FALSE))</f>
        <v/>
      </c>
      <c r="F117" s="76" t="str">
        <f>IF(ISERROR(VLOOKUP(A117,'[1]Z04 支出决算表(财决04表)'!$A$10:$J$500,7,FALSE)),"",VLOOKUP(A117,'[1]Z04 支出决算表(财决04表)'!$A$10:$J$500,7,FALSE))</f>
        <v/>
      </c>
      <c r="G117" s="76" t="str">
        <f>IF(ISERROR(VLOOKUP(A117,'[1]Z04 支出决算表(财决04表)'!$A$10:$J$500,8,FALSE)),"",VLOOKUP(A117,'[1]Z04 支出决算表(财决04表)'!$A$10:$J$500,8,FALSE))</f>
        <v/>
      </c>
      <c r="H117" s="76" t="str">
        <f>IF(ISERROR(VLOOKUP(A117,'[1]Z04 支出决算表(财决04表)'!$A$10:$J$500,9,FALSE)),"",VLOOKUP(A117,'[1]Z04 支出决算表(财决04表)'!$A$10:$J$500,9,FALSE))</f>
        <v/>
      </c>
      <c r="I117" s="76" t="str">
        <f>IF(ISERROR(VLOOKUP(A117,'[1]Z04 支出决算表(财决04表)'!$A$10:$J$500,10,FALSE)),"",VLOOKUP(A117,'[1]Z04 支出决算表(财决04表)'!$A$10:$J$500,10,FALSE))</f>
        <v/>
      </c>
      <c r="J117" s="88">
        <f>'[1]Z04 支出决算表(财决04表)'!$A116</f>
        <v>0</v>
      </c>
      <c r="K117" s="74">
        <f>'[1]Z04 支出决算表(财决04表)'!$E116</f>
        <v>0</v>
      </c>
      <c r="L117" s="53" t="str">
        <f t="shared" si="3"/>
        <v/>
      </c>
    </row>
    <row r="118" spans="1:12" ht="22.7" customHeight="1">
      <c r="A118" s="193" t="str">
        <f t="shared" si="2"/>
        <v/>
      </c>
      <c r="B118" s="194"/>
      <c r="C118" s="192" t="str">
        <f>IF(ISERROR(VLOOKUP(A118,'[1]Z04 支出决算表(财决04表)'!$A$10:$J$500,4,FALSE)),"",VLOOKUP(A118,'[1]Z04 支出决算表(财决04表)'!$A$10:$J$500,4,FALSE))</f>
        <v/>
      </c>
      <c r="D118" s="76" t="str">
        <f>IF(ISERROR(VLOOKUP(A118,'[1]Z04 支出决算表(财决04表)'!$A$10:$J$500,5,FALSE)),"",VLOOKUP(A118,'[1]Z04 支出决算表(财决04表)'!$A$10:$J$500,5,FALSE))</f>
        <v/>
      </c>
      <c r="E118" s="76" t="str">
        <f>IF(ISERROR(VLOOKUP(A118,'[1]Z04 支出决算表(财决04表)'!$A$10:$J$500,6,FALSE)),"",VLOOKUP(A118,'[1]Z04 支出决算表(财决04表)'!$A$10:$J$500,6,FALSE))</f>
        <v/>
      </c>
      <c r="F118" s="76" t="str">
        <f>IF(ISERROR(VLOOKUP(A118,'[1]Z04 支出决算表(财决04表)'!$A$10:$J$500,7,FALSE)),"",VLOOKUP(A118,'[1]Z04 支出决算表(财决04表)'!$A$10:$J$500,7,FALSE))</f>
        <v/>
      </c>
      <c r="G118" s="76" t="str">
        <f>IF(ISERROR(VLOOKUP(A118,'[1]Z04 支出决算表(财决04表)'!$A$10:$J$500,8,FALSE)),"",VLOOKUP(A118,'[1]Z04 支出决算表(财决04表)'!$A$10:$J$500,8,FALSE))</f>
        <v/>
      </c>
      <c r="H118" s="76" t="str">
        <f>IF(ISERROR(VLOOKUP(A118,'[1]Z04 支出决算表(财决04表)'!$A$10:$J$500,9,FALSE)),"",VLOOKUP(A118,'[1]Z04 支出决算表(财决04表)'!$A$10:$J$500,9,FALSE))</f>
        <v/>
      </c>
      <c r="I118" s="76" t="str">
        <f>IF(ISERROR(VLOOKUP(A118,'[1]Z04 支出决算表(财决04表)'!$A$10:$J$500,10,FALSE)),"",VLOOKUP(A118,'[1]Z04 支出决算表(财决04表)'!$A$10:$J$500,10,FALSE))</f>
        <v/>
      </c>
      <c r="J118" s="88">
        <f>'[1]Z04 支出决算表(财决04表)'!$A117</f>
        <v>0</v>
      </c>
      <c r="K118" s="74">
        <f>'[1]Z04 支出决算表(财决04表)'!$E117</f>
        <v>0</v>
      </c>
      <c r="L118" s="53" t="str">
        <f t="shared" si="3"/>
        <v/>
      </c>
    </row>
    <row r="119" spans="1:12" ht="22.7" customHeight="1">
      <c r="A119" s="193" t="str">
        <f t="shared" si="2"/>
        <v/>
      </c>
      <c r="B119" s="194"/>
      <c r="C119" s="192" t="str">
        <f>IF(ISERROR(VLOOKUP(A119,'[1]Z04 支出决算表(财决04表)'!$A$10:$J$500,4,FALSE)),"",VLOOKUP(A119,'[1]Z04 支出决算表(财决04表)'!$A$10:$J$500,4,FALSE))</f>
        <v/>
      </c>
      <c r="D119" s="76" t="str">
        <f>IF(ISERROR(VLOOKUP(A119,'[1]Z04 支出决算表(财决04表)'!$A$10:$J$500,5,FALSE)),"",VLOOKUP(A119,'[1]Z04 支出决算表(财决04表)'!$A$10:$J$500,5,FALSE))</f>
        <v/>
      </c>
      <c r="E119" s="76" t="str">
        <f>IF(ISERROR(VLOOKUP(A119,'[1]Z04 支出决算表(财决04表)'!$A$10:$J$500,6,FALSE)),"",VLOOKUP(A119,'[1]Z04 支出决算表(财决04表)'!$A$10:$J$500,6,FALSE))</f>
        <v/>
      </c>
      <c r="F119" s="76" t="str">
        <f>IF(ISERROR(VLOOKUP(A119,'[1]Z04 支出决算表(财决04表)'!$A$10:$J$500,7,FALSE)),"",VLOOKUP(A119,'[1]Z04 支出决算表(财决04表)'!$A$10:$J$500,7,FALSE))</f>
        <v/>
      </c>
      <c r="G119" s="76" t="str">
        <f>IF(ISERROR(VLOOKUP(A119,'[1]Z04 支出决算表(财决04表)'!$A$10:$J$500,8,FALSE)),"",VLOOKUP(A119,'[1]Z04 支出决算表(财决04表)'!$A$10:$J$500,8,FALSE))</f>
        <v/>
      </c>
      <c r="H119" s="76" t="str">
        <f>IF(ISERROR(VLOOKUP(A119,'[1]Z04 支出决算表(财决04表)'!$A$10:$J$500,9,FALSE)),"",VLOOKUP(A119,'[1]Z04 支出决算表(财决04表)'!$A$10:$J$500,9,FALSE))</f>
        <v/>
      </c>
      <c r="I119" s="76" t="str">
        <f>IF(ISERROR(VLOOKUP(A119,'[1]Z04 支出决算表(财决04表)'!$A$10:$J$500,10,FALSE)),"",VLOOKUP(A119,'[1]Z04 支出决算表(财决04表)'!$A$10:$J$500,10,FALSE))</f>
        <v/>
      </c>
      <c r="J119" s="88">
        <f>'[1]Z04 支出决算表(财决04表)'!$A118</f>
        <v>0</v>
      </c>
      <c r="K119" s="74">
        <f>'[1]Z04 支出决算表(财决04表)'!$E118</f>
        <v>0</v>
      </c>
      <c r="L119" s="53" t="str">
        <f t="shared" si="3"/>
        <v/>
      </c>
    </row>
    <row r="120" spans="1:12" ht="22.7" customHeight="1">
      <c r="A120" s="193" t="str">
        <f t="shared" si="2"/>
        <v/>
      </c>
      <c r="B120" s="194"/>
      <c r="C120" s="192" t="str">
        <f>IF(ISERROR(VLOOKUP(A120,'[1]Z04 支出决算表(财决04表)'!$A$10:$J$500,4,FALSE)),"",VLOOKUP(A120,'[1]Z04 支出决算表(财决04表)'!$A$10:$J$500,4,FALSE))</f>
        <v/>
      </c>
      <c r="D120" s="76" t="str">
        <f>IF(ISERROR(VLOOKUP(A120,'[1]Z04 支出决算表(财决04表)'!$A$10:$J$500,5,FALSE)),"",VLOOKUP(A120,'[1]Z04 支出决算表(财决04表)'!$A$10:$J$500,5,FALSE))</f>
        <v/>
      </c>
      <c r="E120" s="76" t="str">
        <f>IF(ISERROR(VLOOKUP(A120,'[1]Z04 支出决算表(财决04表)'!$A$10:$J$500,6,FALSE)),"",VLOOKUP(A120,'[1]Z04 支出决算表(财决04表)'!$A$10:$J$500,6,FALSE))</f>
        <v/>
      </c>
      <c r="F120" s="76" t="str">
        <f>IF(ISERROR(VLOOKUP(A120,'[1]Z04 支出决算表(财决04表)'!$A$10:$J$500,7,FALSE)),"",VLOOKUP(A120,'[1]Z04 支出决算表(财决04表)'!$A$10:$J$500,7,FALSE))</f>
        <v/>
      </c>
      <c r="G120" s="76" t="str">
        <f>IF(ISERROR(VLOOKUP(A120,'[1]Z04 支出决算表(财决04表)'!$A$10:$J$500,8,FALSE)),"",VLOOKUP(A120,'[1]Z04 支出决算表(财决04表)'!$A$10:$J$500,8,FALSE))</f>
        <v/>
      </c>
      <c r="H120" s="76" t="str">
        <f>IF(ISERROR(VLOOKUP(A120,'[1]Z04 支出决算表(财决04表)'!$A$10:$J$500,9,FALSE)),"",VLOOKUP(A120,'[1]Z04 支出决算表(财决04表)'!$A$10:$J$500,9,FALSE))</f>
        <v/>
      </c>
      <c r="I120" s="76" t="str">
        <f>IF(ISERROR(VLOOKUP(A120,'[1]Z04 支出决算表(财决04表)'!$A$10:$J$500,10,FALSE)),"",VLOOKUP(A120,'[1]Z04 支出决算表(财决04表)'!$A$10:$J$500,10,FALSE))</f>
        <v/>
      </c>
      <c r="J120" s="88">
        <f>'[1]Z04 支出决算表(财决04表)'!$A119</f>
        <v>0</v>
      </c>
      <c r="K120" s="74">
        <f>'[1]Z04 支出决算表(财决04表)'!$E119</f>
        <v>0</v>
      </c>
      <c r="L120" s="53" t="str">
        <f t="shared" si="3"/>
        <v/>
      </c>
    </row>
    <row r="121" spans="1:12" ht="22.7" customHeight="1">
      <c r="A121" s="193" t="str">
        <f t="shared" si="2"/>
        <v/>
      </c>
      <c r="B121" s="194"/>
      <c r="C121" s="192" t="str">
        <f>IF(ISERROR(VLOOKUP(A121,'[1]Z04 支出决算表(财决04表)'!$A$10:$J$500,4,FALSE)),"",VLOOKUP(A121,'[1]Z04 支出决算表(财决04表)'!$A$10:$J$500,4,FALSE))</f>
        <v/>
      </c>
      <c r="D121" s="76" t="str">
        <f>IF(ISERROR(VLOOKUP(A121,'[1]Z04 支出决算表(财决04表)'!$A$10:$J$500,5,FALSE)),"",VLOOKUP(A121,'[1]Z04 支出决算表(财决04表)'!$A$10:$J$500,5,FALSE))</f>
        <v/>
      </c>
      <c r="E121" s="76" t="str">
        <f>IF(ISERROR(VLOOKUP(A121,'[1]Z04 支出决算表(财决04表)'!$A$10:$J$500,6,FALSE)),"",VLOOKUP(A121,'[1]Z04 支出决算表(财决04表)'!$A$10:$J$500,6,FALSE))</f>
        <v/>
      </c>
      <c r="F121" s="76" t="str">
        <f>IF(ISERROR(VLOOKUP(A121,'[1]Z04 支出决算表(财决04表)'!$A$10:$J$500,7,FALSE)),"",VLOOKUP(A121,'[1]Z04 支出决算表(财决04表)'!$A$10:$J$500,7,FALSE))</f>
        <v/>
      </c>
      <c r="G121" s="76" t="str">
        <f>IF(ISERROR(VLOOKUP(A121,'[1]Z04 支出决算表(财决04表)'!$A$10:$J$500,8,FALSE)),"",VLOOKUP(A121,'[1]Z04 支出决算表(财决04表)'!$A$10:$J$500,8,FALSE))</f>
        <v/>
      </c>
      <c r="H121" s="76" t="str">
        <f>IF(ISERROR(VLOOKUP(A121,'[1]Z04 支出决算表(财决04表)'!$A$10:$J$500,9,FALSE)),"",VLOOKUP(A121,'[1]Z04 支出决算表(财决04表)'!$A$10:$J$500,9,FALSE))</f>
        <v/>
      </c>
      <c r="I121" s="76" t="str">
        <f>IF(ISERROR(VLOOKUP(A121,'[1]Z04 支出决算表(财决04表)'!$A$10:$J$500,10,FALSE)),"",VLOOKUP(A121,'[1]Z04 支出决算表(财决04表)'!$A$10:$J$500,10,FALSE))</f>
        <v/>
      </c>
      <c r="J121" s="88">
        <f>'[1]Z04 支出决算表(财决04表)'!$A120</f>
        <v>0</v>
      </c>
      <c r="K121" s="74">
        <f>'[1]Z04 支出决算表(财决04表)'!$E120</f>
        <v>0</v>
      </c>
      <c r="L121" s="53" t="str">
        <f t="shared" si="3"/>
        <v/>
      </c>
    </row>
    <row r="122" spans="1:12" ht="22.7" customHeight="1">
      <c r="A122" s="193" t="str">
        <f t="shared" si="2"/>
        <v/>
      </c>
      <c r="B122" s="194"/>
      <c r="C122" s="192" t="str">
        <f>IF(ISERROR(VLOOKUP(A122,'[1]Z04 支出决算表(财决04表)'!$A$10:$J$500,4,FALSE)),"",VLOOKUP(A122,'[1]Z04 支出决算表(财决04表)'!$A$10:$J$500,4,FALSE))</f>
        <v/>
      </c>
      <c r="D122" s="76" t="str">
        <f>IF(ISERROR(VLOOKUP(A122,'[1]Z04 支出决算表(财决04表)'!$A$10:$J$500,5,FALSE)),"",VLOOKUP(A122,'[1]Z04 支出决算表(财决04表)'!$A$10:$J$500,5,FALSE))</f>
        <v/>
      </c>
      <c r="E122" s="76" t="str">
        <f>IF(ISERROR(VLOOKUP(A122,'[1]Z04 支出决算表(财决04表)'!$A$10:$J$500,6,FALSE)),"",VLOOKUP(A122,'[1]Z04 支出决算表(财决04表)'!$A$10:$J$500,6,FALSE))</f>
        <v/>
      </c>
      <c r="F122" s="76" t="str">
        <f>IF(ISERROR(VLOOKUP(A122,'[1]Z04 支出决算表(财决04表)'!$A$10:$J$500,7,FALSE)),"",VLOOKUP(A122,'[1]Z04 支出决算表(财决04表)'!$A$10:$J$500,7,FALSE))</f>
        <v/>
      </c>
      <c r="G122" s="76" t="str">
        <f>IF(ISERROR(VLOOKUP(A122,'[1]Z04 支出决算表(财决04表)'!$A$10:$J$500,8,FALSE)),"",VLOOKUP(A122,'[1]Z04 支出决算表(财决04表)'!$A$10:$J$500,8,FALSE))</f>
        <v/>
      </c>
      <c r="H122" s="76" t="str">
        <f>IF(ISERROR(VLOOKUP(A122,'[1]Z04 支出决算表(财决04表)'!$A$10:$J$500,9,FALSE)),"",VLOOKUP(A122,'[1]Z04 支出决算表(财决04表)'!$A$10:$J$500,9,FALSE))</f>
        <v/>
      </c>
      <c r="I122" s="76" t="str">
        <f>IF(ISERROR(VLOOKUP(A122,'[1]Z04 支出决算表(财决04表)'!$A$10:$J$500,10,FALSE)),"",VLOOKUP(A122,'[1]Z04 支出决算表(财决04表)'!$A$10:$J$500,10,FALSE))</f>
        <v/>
      </c>
      <c r="J122" s="88">
        <f>'[1]Z04 支出决算表(财决04表)'!$A121</f>
        <v>0</v>
      </c>
      <c r="K122" s="74">
        <f>'[1]Z04 支出决算表(财决04表)'!$E121</f>
        <v>0</v>
      </c>
      <c r="L122" s="53" t="str">
        <f t="shared" si="3"/>
        <v/>
      </c>
    </row>
    <row r="123" spans="1:12" ht="22.7" customHeight="1">
      <c r="A123" s="193" t="str">
        <f t="shared" si="2"/>
        <v/>
      </c>
      <c r="B123" s="194"/>
      <c r="C123" s="192" t="str">
        <f>IF(ISERROR(VLOOKUP(A123,'[1]Z04 支出决算表(财决04表)'!$A$10:$J$500,4,FALSE)),"",VLOOKUP(A123,'[1]Z04 支出决算表(财决04表)'!$A$10:$J$500,4,FALSE))</f>
        <v/>
      </c>
      <c r="D123" s="76" t="str">
        <f>IF(ISERROR(VLOOKUP(A123,'[1]Z04 支出决算表(财决04表)'!$A$10:$J$500,5,FALSE)),"",VLOOKUP(A123,'[1]Z04 支出决算表(财决04表)'!$A$10:$J$500,5,FALSE))</f>
        <v/>
      </c>
      <c r="E123" s="76" t="str">
        <f>IF(ISERROR(VLOOKUP(A123,'[1]Z04 支出决算表(财决04表)'!$A$10:$J$500,6,FALSE)),"",VLOOKUP(A123,'[1]Z04 支出决算表(财决04表)'!$A$10:$J$500,6,FALSE))</f>
        <v/>
      </c>
      <c r="F123" s="76" t="str">
        <f>IF(ISERROR(VLOOKUP(A123,'[1]Z04 支出决算表(财决04表)'!$A$10:$J$500,7,FALSE)),"",VLOOKUP(A123,'[1]Z04 支出决算表(财决04表)'!$A$10:$J$500,7,FALSE))</f>
        <v/>
      </c>
      <c r="G123" s="76" t="str">
        <f>IF(ISERROR(VLOOKUP(A123,'[1]Z04 支出决算表(财决04表)'!$A$10:$J$500,8,FALSE)),"",VLOOKUP(A123,'[1]Z04 支出决算表(财决04表)'!$A$10:$J$500,8,FALSE))</f>
        <v/>
      </c>
      <c r="H123" s="76" t="str">
        <f>IF(ISERROR(VLOOKUP(A123,'[1]Z04 支出决算表(财决04表)'!$A$10:$J$500,9,FALSE)),"",VLOOKUP(A123,'[1]Z04 支出决算表(财决04表)'!$A$10:$J$500,9,FALSE))</f>
        <v/>
      </c>
      <c r="I123" s="76" t="str">
        <f>IF(ISERROR(VLOOKUP(A123,'[1]Z04 支出决算表(财决04表)'!$A$10:$J$500,10,FALSE)),"",VLOOKUP(A123,'[1]Z04 支出决算表(财决04表)'!$A$10:$J$500,10,FALSE))</f>
        <v/>
      </c>
      <c r="J123" s="88">
        <f>'[1]Z04 支出决算表(财决04表)'!$A122</f>
        <v>0</v>
      </c>
      <c r="K123" s="74">
        <f>'[1]Z04 支出决算表(财决04表)'!$E122</f>
        <v>0</v>
      </c>
      <c r="L123" s="53" t="str">
        <f t="shared" si="3"/>
        <v/>
      </c>
    </row>
    <row r="124" spans="1:12" ht="22.7" customHeight="1">
      <c r="A124" s="193" t="str">
        <f t="shared" si="2"/>
        <v/>
      </c>
      <c r="B124" s="194"/>
      <c r="C124" s="192" t="str">
        <f>IF(ISERROR(VLOOKUP(A124,'[1]Z04 支出决算表(财决04表)'!$A$10:$J$500,4,FALSE)),"",VLOOKUP(A124,'[1]Z04 支出决算表(财决04表)'!$A$10:$J$500,4,FALSE))</f>
        <v/>
      </c>
      <c r="D124" s="76" t="str">
        <f>IF(ISERROR(VLOOKUP(A124,'[1]Z04 支出决算表(财决04表)'!$A$10:$J$500,5,FALSE)),"",VLOOKUP(A124,'[1]Z04 支出决算表(财决04表)'!$A$10:$J$500,5,FALSE))</f>
        <v/>
      </c>
      <c r="E124" s="76" t="str">
        <f>IF(ISERROR(VLOOKUP(A124,'[1]Z04 支出决算表(财决04表)'!$A$10:$J$500,6,FALSE)),"",VLOOKUP(A124,'[1]Z04 支出决算表(财决04表)'!$A$10:$J$500,6,FALSE))</f>
        <v/>
      </c>
      <c r="F124" s="76" t="str">
        <f>IF(ISERROR(VLOOKUP(A124,'[1]Z04 支出决算表(财决04表)'!$A$10:$J$500,7,FALSE)),"",VLOOKUP(A124,'[1]Z04 支出决算表(财决04表)'!$A$10:$J$500,7,FALSE))</f>
        <v/>
      </c>
      <c r="G124" s="76" t="str">
        <f>IF(ISERROR(VLOOKUP(A124,'[1]Z04 支出决算表(财决04表)'!$A$10:$J$500,8,FALSE)),"",VLOOKUP(A124,'[1]Z04 支出决算表(财决04表)'!$A$10:$J$500,8,FALSE))</f>
        <v/>
      </c>
      <c r="H124" s="76" t="str">
        <f>IF(ISERROR(VLOOKUP(A124,'[1]Z04 支出决算表(财决04表)'!$A$10:$J$500,9,FALSE)),"",VLOOKUP(A124,'[1]Z04 支出决算表(财决04表)'!$A$10:$J$500,9,FALSE))</f>
        <v/>
      </c>
      <c r="I124" s="76" t="str">
        <f>IF(ISERROR(VLOOKUP(A124,'[1]Z04 支出决算表(财决04表)'!$A$10:$J$500,10,FALSE)),"",VLOOKUP(A124,'[1]Z04 支出决算表(财决04表)'!$A$10:$J$500,10,FALSE))</f>
        <v/>
      </c>
      <c r="J124" s="88">
        <f>'[1]Z04 支出决算表(财决04表)'!$A123</f>
        <v>0</v>
      </c>
      <c r="K124" s="74">
        <f>'[1]Z04 支出决算表(财决04表)'!$E123</f>
        <v>0</v>
      </c>
      <c r="L124" s="53" t="str">
        <f t="shared" si="3"/>
        <v/>
      </c>
    </row>
    <row r="125" spans="1:12" ht="22.7" customHeight="1">
      <c r="A125" s="193" t="str">
        <f t="shared" si="2"/>
        <v/>
      </c>
      <c r="B125" s="194"/>
      <c r="C125" s="192" t="str">
        <f>IF(ISERROR(VLOOKUP(A125,'[1]Z04 支出决算表(财决04表)'!$A$10:$J$500,4,FALSE)),"",VLOOKUP(A125,'[1]Z04 支出决算表(财决04表)'!$A$10:$J$500,4,FALSE))</f>
        <v/>
      </c>
      <c r="D125" s="76" t="str">
        <f>IF(ISERROR(VLOOKUP(A125,'[1]Z04 支出决算表(财决04表)'!$A$10:$J$500,5,FALSE)),"",VLOOKUP(A125,'[1]Z04 支出决算表(财决04表)'!$A$10:$J$500,5,FALSE))</f>
        <v/>
      </c>
      <c r="E125" s="76" t="str">
        <f>IF(ISERROR(VLOOKUP(A125,'[1]Z04 支出决算表(财决04表)'!$A$10:$J$500,6,FALSE)),"",VLOOKUP(A125,'[1]Z04 支出决算表(财决04表)'!$A$10:$J$500,6,FALSE))</f>
        <v/>
      </c>
      <c r="F125" s="76" t="str">
        <f>IF(ISERROR(VLOOKUP(A125,'[1]Z04 支出决算表(财决04表)'!$A$10:$J$500,7,FALSE)),"",VLOOKUP(A125,'[1]Z04 支出决算表(财决04表)'!$A$10:$J$500,7,FALSE))</f>
        <v/>
      </c>
      <c r="G125" s="76" t="str">
        <f>IF(ISERROR(VLOOKUP(A125,'[1]Z04 支出决算表(财决04表)'!$A$10:$J$500,8,FALSE)),"",VLOOKUP(A125,'[1]Z04 支出决算表(财决04表)'!$A$10:$J$500,8,FALSE))</f>
        <v/>
      </c>
      <c r="H125" s="76" t="str">
        <f>IF(ISERROR(VLOOKUP(A125,'[1]Z04 支出决算表(财决04表)'!$A$10:$J$500,9,FALSE)),"",VLOOKUP(A125,'[1]Z04 支出决算表(财决04表)'!$A$10:$J$500,9,FALSE))</f>
        <v/>
      </c>
      <c r="I125" s="76" t="str">
        <f>IF(ISERROR(VLOOKUP(A125,'[1]Z04 支出决算表(财决04表)'!$A$10:$J$500,10,FALSE)),"",VLOOKUP(A125,'[1]Z04 支出决算表(财决04表)'!$A$10:$J$500,10,FALSE))</f>
        <v/>
      </c>
      <c r="J125" s="88">
        <f>'[1]Z04 支出决算表(财决04表)'!$A124</f>
        <v>0</v>
      </c>
      <c r="K125" s="74">
        <f>'[1]Z04 支出决算表(财决04表)'!$E124</f>
        <v>0</v>
      </c>
      <c r="L125" s="53" t="str">
        <f t="shared" si="3"/>
        <v/>
      </c>
    </row>
    <row r="126" spans="1:12" ht="22.7" customHeight="1">
      <c r="A126" s="193" t="str">
        <f t="shared" si="2"/>
        <v/>
      </c>
      <c r="B126" s="194"/>
      <c r="C126" s="192" t="str">
        <f>IF(ISERROR(VLOOKUP(A126,'[1]Z04 支出决算表(财决04表)'!$A$10:$J$500,4,FALSE)),"",VLOOKUP(A126,'[1]Z04 支出决算表(财决04表)'!$A$10:$J$500,4,FALSE))</f>
        <v/>
      </c>
      <c r="D126" s="76" t="str">
        <f>IF(ISERROR(VLOOKUP(A126,'[1]Z04 支出决算表(财决04表)'!$A$10:$J$500,5,FALSE)),"",VLOOKUP(A126,'[1]Z04 支出决算表(财决04表)'!$A$10:$J$500,5,FALSE))</f>
        <v/>
      </c>
      <c r="E126" s="76" t="str">
        <f>IF(ISERROR(VLOOKUP(A126,'[1]Z04 支出决算表(财决04表)'!$A$10:$J$500,6,FALSE)),"",VLOOKUP(A126,'[1]Z04 支出决算表(财决04表)'!$A$10:$J$500,6,FALSE))</f>
        <v/>
      </c>
      <c r="F126" s="76" t="str">
        <f>IF(ISERROR(VLOOKUP(A126,'[1]Z04 支出决算表(财决04表)'!$A$10:$J$500,7,FALSE)),"",VLOOKUP(A126,'[1]Z04 支出决算表(财决04表)'!$A$10:$J$500,7,FALSE))</f>
        <v/>
      </c>
      <c r="G126" s="76" t="str">
        <f>IF(ISERROR(VLOOKUP(A126,'[1]Z04 支出决算表(财决04表)'!$A$10:$J$500,8,FALSE)),"",VLOOKUP(A126,'[1]Z04 支出决算表(财决04表)'!$A$10:$J$500,8,FALSE))</f>
        <v/>
      </c>
      <c r="H126" s="76" t="str">
        <f>IF(ISERROR(VLOOKUP(A126,'[1]Z04 支出决算表(财决04表)'!$A$10:$J$500,9,FALSE)),"",VLOOKUP(A126,'[1]Z04 支出决算表(财决04表)'!$A$10:$J$500,9,FALSE))</f>
        <v/>
      </c>
      <c r="I126" s="76" t="str">
        <f>IF(ISERROR(VLOOKUP(A126,'[1]Z04 支出决算表(财决04表)'!$A$10:$J$500,10,FALSE)),"",VLOOKUP(A126,'[1]Z04 支出决算表(财决04表)'!$A$10:$J$500,10,FALSE))</f>
        <v/>
      </c>
      <c r="J126" s="88">
        <f>'[1]Z04 支出决算表(财决04表)'!$A125</f>
        <v>0</v>
      </c>
      <c r="K126" s="74">
        <f>'[1]Z04 支出决算表(财决04表)'!$E125</f>
        <v>0</v>
      </c>
      <c r="L126" s="53" t="str">
        <f t="shared" si="3"/>
        <v/>
      </c>
    </row>
    <row r="127" spans="1:12" ht="22.7" customHeight="1">
      <c r="A127" s="193" t="str">
        <f t="shared" si="2"/>
        <v/>
      </c>
      <c r="B127" s="194"/>
      <c r="C127" s="192" t="str">
        <f>IF(ISERROR(VLOOKUP(A127,'[1]Z04 支出决算表(财决04表)'!$A$10:$J$500,4,FALSE)),"",VLOOKUP(A127,'[1]Z04 支出决算表(财决04表)'!$A$10:$J$500,4,FALSE))</f>
        <v/>
      </c>
      <c r="D127" s="76" t="str">
        <f>IF(ISERROR(VLOOKUP(A127,'[1]Z04 支出决算表(财决04表)'!$A$10:$J$500,5,FALSE)),"",VLOOKUP(A127,'[1]Z04 支出决算表(财决04表)'!$A$10:$J$500,5,FALSE))</f>
        <v/>
      </c>
      <c r="E127" s="76" t="str">
        <f>IF(ISERROR(VLOOKUP(A127,'[1]Z04 支出决算表(财决04表)'!$A$10:$J$500,6,FALSE)),"",VLOOKUP(A127,'[1]Z04 支出决算表(财决04表)'!$A$10:$J$500,6,FALSE))</f>
        <v/>
      </c>
      <c r="F127" s="76" t="str">
        <f>IF(ISERROR(VLOOKUP(A127,'[1]Z04 支出决算表(财决04表)'!$A$10:$J$500,7,FALSE)),"",VLOOKUP(A127,'[1]Z04 支出决算表(财决04表)'!$A$10:$J$500,7,FALSE))</f>
        <v/>
      </c>
      <c r="G127" s="76" t="str">
        <f>IF(ISERROR(VLOOKUP(A127,'[1]Z04 支出决算表(财决04表)'!$A$10:$J$500,8,FALSE)),"",VLOOKUP(A127,'[1]Z04 支出决算表(财决04表)'!$A$10:$J$500,8,FALSE))</f>
        <v/>
      </c>
      <c r="H127" s="76" t="str">
        <f>IF(ISERROR(VLOOKUP(A127,'[1]Z04 支出决算表(财决04表)'!$A$10:$J$500,9,FALSE)),"",VLOOKUP(A127,'[1]Z04 支出决算表(财决04表)'!$A$10:$J$500,9,FALSE))</f>
        <v/>
      </c>
      <c r="I127" s="76" t="str">
        <f>IF(ISERROR(VLOOKUP(A127,'[1]Z04 支出决算表(财决04表)'!$A$10:$J$500,10,FALSE)),"",VLOOKUP(A127,'[1]Z04 支出决算表(财决04表)'!$A$10:$J$500,10,FALSE))</f>
        <v/>
      </c>
      <c r="J127" s="88">
        <f>'[1]Z04 支出决算表(财决04表)'!$A126</f>
        <v>0</v>
      </c>
      <c r="K127" s="74">
        <f>'[1]Z04 支出决算表(财决04表)'!$E126</f>
        <v>0</v>
      </c>
      <c r="L127" s="53" t="str">
        <f t="shared" si="3"/>
        <v/>
      </c>
    </row>
    <row r="128" spans="1:12" ht="22.7" customHeight="1">
      <c r="A128" s="193" t="str">
        <f t="shared" si="2"/>
        <v/>
      </c>
      <c r="B128" s="194"/>
      <c r="C128" s="192" t="str">
        <f>IF(ISERROR(VLOOKUP(A128,'[1]Z04 支出决算表(财决04表)'!$A$10:$J$500,4,FALSE)),"",VLOOKUP(A128,'[1]Z04 支出决算表(财决04表)'!$A$10:$J$500,4,FALSE))</f>
        <v/>
      </c>
      <c r="D128" s="76" t="str">
        <f>IF(ISERROR(VLOOKUP(A128,'[1]Z04 支出决算表(财决04表)'!$A$10:$J$500,5,FALSE)),"",VLOOKUP(A128,'[1]Z04 支出决算表(财决04表)'!$A$10:$J$500,5,FALSE))</f>
        <v/>
      </c>
      <c r="E128" s="76" t="str">
        <f>IF(ISERROR(VLOOKUP(A128,'[1]Z04 支出决算表(财决04表)'!$A$10:$J$500,6,FALSE)),"",VLOOKUP(A128,'[1]Z04 支出决算表(财决04表)'!$A$10:$J$500,6,FALSE))</f>
        <v/>
      </c>
      <c r="F128" s="76" t="str">
        <f>IF(ISERROR(VLOOKUP(A128,'[1]Z04 支出决算表(财决04表)'!$A$10:$J$500,7,FALSE)),"",VLOOKUP(A128,'[1]Z04 支出决算表(财决04表)'!$A$10:$J$500,7,FALSE))</f>
        <v/>
      </c>
      <c r="G128" s="76" t="str">
        <f>IF(ISERROR(VLOOKUP(A128,'[1]Z04 支出决算表(财决04表)'!$A$10:$J$500,8,FALSE)),"",VLOOKUP(A128,'[1]Z04 支出决算表(财决04表)'!$A$10:$J$500,8,FALSE))</f>
        <v/>
      </c>
      <c r="H128" s="76" t="str">
        <f>IF(ISERROR(VLOOKUP(A128,'[1]Z04 支出决算表(财决04表)'!$A$10:$J$500,9,FALSE)),"",VLOOKUP(A128,'[1]Z04 支出决算表(财决04表)'!$A$10:$J$500,9,FALSE))</f>
        <v/>
      </c>
      <c r="I128" s="76" t="str">
        <f>IF(ISERROR(VLOOKUP(A128,'[1]Z04 支出决算表(财决04表)'!$A$10:$J$500,10,FALSE)),"",VLOOKUP(A128,'[1]Z04 支出决算表(财决04表)'!$A$10:$J$500,10,FALSE))</f>
        <v/>
      </c>
      <c r="J128" s="88">
        <f>'[1]Z04 支出决算表(财决04表)'!$A127</f>
        <v>0</v>
      </c>
      <c r="K128" s="74">
        <f>'[1]Z04 支出决算表(财决04表)'!$E127</f>
        <v>0</v>
      </c>
      <c r="L128" s="53" t="str">
        <f t="shared" si="3"/>
        <v/>
      </c>
    </row>
    <row r="129" spans="1:12" ht="22.7" customHeight="1">
      <c r="A129" s="193" t="str">
        <f t="shared" si="2"/>
        <v/>
      </c>
      <c r="B129" s="194"/>
      <c r="C129" s="192" t="str">
        <f>IF(ISERROR(VLOOKUP(A129,'[1]Z04 支出决算表(财决04表)'!$A$10:$J$500,4,FALSE)),"",VLOOKUP(A129,'[1]Z04 支出决算表(财决04表)'!$A$10:$J$500,4,FALSE))</f>
        <v/>
      </c>
      <c r="D129" s="76" t="str">
        <f>IF(ISERROR(VLOOKUP(A129,'[1]Z04 支出决算表(财决04表)'!$A$10:$J$500,5,FALSE)),"",VLOOKUP(A129,'[1]Z04 支出决算表(财决04表)'!$A$10:$J$500,5,FALSE))</f>
        <v/>
      </c>
      <c r="E129" s="76" t="str">
        <f>IF(ISERROR(VLOOKUP(A129,'[1]Z04 支出决算表(财决04表)'!$A$10:$J$500,6,FALSE)),"",VLOOKUP(A129,'[1]Z04 支出决算表(财决04表)'!$A$10:$J$500,6,FALSE))</f>
        <v/>
      </c>
      <c r="F129" s="76" t="str">
        <f>IF(ISERROR(VLOOKUP(A129,'[1]Z04 支出决算表(财决04表)'!$A$10:$J$500,7,FALSE)),"",VLOOKUP(A129,'[1]Z04 支出决算表(财决04表)'!$A$10:$J$500,7,FALSE))</f>
        <v/>
      </c>
      <c r="G129" s="76" t="str">
        <f>IF(ISERROR(VLOOKUP(A129,'[1]Z04 支出决算表(财决04表)'!$A$10:$J$500,8,FALSE)),"",VLOOKUP(A129,'[1]Z04 支出决算表(财决04表)'!$A$10:$J$500,8,FALSE))</f>
        <v/>
      </c>
      <c r="H129" s="76" t="str">
        <f>IF(ISERROR(VLOOKUP(A129,'[1]Z04 支出决算表(财决04表)'!$A$10:$J$500,9,FALSE)),"",VLOOKUP(A129,'[1]Z04 支出决算表(财决04表)'!$A$10:$J$500,9,FALSE))</f>
        <v/>
      </c>
      <c r="I129" s="76" t="str">
        <f>IF(ISERROR(VLOOKUP(A129,'[1]Z04 支出决算表(财决04表)'!$A$10:$J$500,10,FALSE)),"",VLOOKUP(A129,'[1]Z04 支出决算表(财决04表)'!$A$10:$J$500,10,FALSE))</f>
        <v/>
      </c>
      <c r="J129" s="88">
        <f>'[1]Z04 支出决算表(财决04表)'!$A128</f>
        <v>0</v>
      </c>
      <c r="K129" s="74">
        <f>'[1]Z04 支出决算表(财决04表)'!$E128</f>
        <v>0</v>
      </c>
      <c r="L129" s="53" t="str">
        <f t="shared" si="3"/>
        <v/>
      </c>
    </row>
    <row r="130" spans="1:12" ht="22.7" customHeight="1">
      <c r="A130" s="193" t="str">
        <f t="shared" si="2"/>
        <v/>
      </c>
      <c r="B130" s="194"/>
      <c r="C130" s="192" t="str">
        <f>IF(ISERROR(VLOOKUP(A130,'[1]Z04 支出决算表(财决04表)'!$A$10:$J$500,4,FALSE)),"",VLOOKUP(A130,'[1]Z04 支出决算表(财决04表)'!$A$10:$J$500,4,FALSE))</f>
        <v/>
      </c>
      <c r="D130" s="76" t="str">
        <f>IF(ISERROR(VLOOKUP(A130,'[1]Z04 支出决算表(财决04表)'!$A$10:$J$500,5,FALSE)),"",VLOOKUP(A130,'[1]Z04 支出决算表(财决04表)'!$A$10:$J$500,5,FALSE))</f>
        <v/>
      </c>
      <c r="E130" s="76" t="str">
        <f>IF(ISERROR(VLOOKUP(A130,'[1]Z04 支出决算表(财决04表)'!$A$10:$J$500,6,FALSE)),"",VLOOKUP(A130,'[1]Z04 支出决算表(财决04表)'!$A$10:$J$500,6,FALSE))</f>
        <v/>
      </c>
      <c r="F130" s="76" t="str">
        <f>IF(ISERROR(VLOOKUP(A130,'[1]Z04 支出决算表(财决04表)'!$A$10:$J$500,7,FALSE)),"",VLOOKUP(A130,'[1]Z04 支出决算表(财决04表)'!$A$10:$J$500,7,FALSE))</f>
        <v/>
      </c>
      <c r="G130" s="76" t="str">
        <f>IF(ISERROR(VLOOKUP(A130,'[1]Z04 支出决算表(财决04表)'!$A$10:$J$500,8,FALSE)),"",VLOOKUP(A130,'[1]Z04 支出决算表(财决04表)'!$A$10:$J$500,8,FALSE))</f>
        <v/>
      </c>
      <c r="H130" s="76" t="str">
        <f>IF(ISERROR(VLOOKUP(A130,'[1]Z04 支出决算表(财决04表)'!$A$10:$J$500,9,FALSE)),"",VLOOKUP(A130,'[1]Z04 支出决算表(财决04表)'!$A$10:$J$500,9,FALSE))</f>
        <v/>
      </c>
      <c r="I130" s="76" t="str">
        <f>IF(ISERROR(VLOOKUP(A130,'[1]Z04 支出决算表(财决04表)'!$A$10:$J$500,10,FALSE)),"",VLOOKUP(A130,'[1]Z04 支出决算表(财决04表)'!$A$10:$J$500,10,FALSE))</f>
        <v/>
      </c>
      <c r="J130" s="88">
        <f>'[1]Z04 支出决算表(财决04表)'!$A129</f>
        <v>0</v>
      </c>
      <c r="K130" s="74">
        <f>'[1]Z04 支出决算表(财决04表)'!$E129</f>
        <v>0</v>
      </c>
      <c r="L130" s="53" t="str">
        <f t="shared" si="3"/>
        <v/>
      </c>
    </row>
    <row r="131" spans="1:12" ht="22.7" customHeight="1">
      <c r="A131" s="193" t="str">
        <f t="shared" si="2"/>
        <v/>
      </c>
      <c r="B131" s="194"/>
      <c r="C131" s="192" t="str">
        <f>IF(ISERROR(VLOOKUP(A131,'[1]Z04 支出决算表(财决04表)'!$A$10:$J$500,4,FALSE)),"",VLOOKUP(A131,'[1]Z04 支出决算表(财决04表)'!$A$10:$J$500,4,FALSE))</f>
        <v/>
      </c>
      <c r="D131" s="76" t="str">
        <f>IF(ISERROR(VLOOKUP(A131,'[1]Z04 支出决算表(财决04表)'!$A$10:$J$500,5,FALSE)),"",VLOOKUP(A131,'[1]Z04 支出决算表(财决04表)'!$A$10:$J$500,5,FALSE))</f>
        <v/>
      </c>
      <c r="E131" s="76" t="str">
        <f>IF(ISERROR(VLOOKUP(A131,'[1]Z04 支出决算表(财决04表)'!$A$10:$J$500,6,FALSE)),"",VLOOKUP(A131,'[1]Z04 支出决算表(财决04表)'!$A$10:$J$500,6,FALSE))</f>
        <v/>
      </c>
      <c r="F131" s="76" t="str">
        <f>IF(ISERROR(VLOOKUP(A131,'[1]Z04 支出决算表(财决04表)'!$A$10:$J$500,7,FALSE)),"",VLOOKUP(A131,'[1]Z04 支出决算表(财决04表)'!$A$10:$J$500,7,FALSE))</f>
        <v/>
      </c>
      <c r="G131" s="76" t="str">
        <f>IF(ISERROR(VLOOKUP(A131,'[1]Z04 支出决算表(财决04表)'!$A$10:$J$500,8,FALSE)),"",VLOOKUP(A131,'[1]Z04 支出决算表(财决04表)'!$A$10:$J$500,8,FALSE))</f>
        <v/>
      </c>
      <c r="H131" s="76" t="str">
        <f>IF(ISERROR(VLOOKUP(A131,'[1]Z04 支出决算表(财决04表)'!$A$10:$J$500,9,FALSE)),"",VLOOKUP(A131,'[1]Z04 支出决算表(财决04表)'!$A$10:$J$500,9,FALSE))</f>
        <v/>
      </c>
      <c r="I131" s="76" t="str">
        <f>IF(ISERROR(VLOOKUP(A131,'[1]Z04 支出决算表(财决04表)'!$A$10:$J$500,10,FALSE)),"",VLOOKUP(A131,'[1]Z04 支出决算表(财决04表)'!$A$10:$J$500,10,FALSE))</f>
        <v/>
      </c>
      <c r="J131" s="88">
        <f>'[1]Z04 支出决算表(财决04表)'!$A130</f>
        <v>0</v>
      </c>
      <c r="K131" s="74">
        <f>'[1]Z04 支出决算表(财决04表)'!$E130</f>
        <v>0</v>
      </c>
      <c r="L131" s="53" t="str">
        <f t="shared" si="3"/>
        <v/>
      </c>
    </row>
    <row r="132" spans="1:12" ht="22.7" customHeight="1">
      <c r="A132" s="193" t="str">
        <f t="shared" si="2"/>
        <v/>
      </c>
      <c r="B132" s="194"/>
      <c r="C132" s="192" t="str">
        <f>IF(ISERROR(VLOOKUP(A132,'[1]Z04 支出决算表(财决04表)'!$A$10:$J$500,4,FALSE)),"",VLOOKUP(A132,'[1]Z04 支出决算表(财决04表)'!$A$10:$J$500,4,FALSE))</f>
        <v/>
      </c>
      <c r="D132" s="76" t="str">
        <f>IF(ISERROR(VLOOKUP(A132,'[1]Z04 支出决算表(财决04表)'!$A$10:$J$500,5,FALSE)),"",VLOOKUP(A132,'[1]Z04 支出决算表(财决04表)'!$A$10:$J$500,5,FALSE))</f>
        <v/>
      </c>
      <c r="E132" s="76" t="str">
        <f>IF(ISERROR(VLOOKUP(A132,'[1]Z04 支出决算表(财决04表)'!$A$10:$J$500,6,FALSE)),"",VLOOKUP(A132,'[1]Z04 支出决算表(财决04表)'!$A$10:$J$500,6,FALSE))</f>
        <v/>
      </c>
      <c r="F132" s="76" t="str">
        <f>IF(ISERROR(VLOOKUP(A132,'[1]Z04 支出决算表(财决04表)'!$A$10:$J$500,7,FALSE)),"",VLOOKUP(A132,'[1]Z04 支出决算表(财决04表)'!$A$10:$J$500,7,FALSE))</f>
        <v/>
      </c>
      <c r="G132" s="76" t="str">
        <f>IF(ISERROR(VLOOKUP(A132,'[1]Z04 支出决算表(财决04表)'!$A$10:$J$500,8,FALSE)),"",VLOOKUP(A132,'[1]Z04 支出决算表(财决04表)'!$A$10:$J$500,8,FALSE))</f>
        <v/>
      </c>
      <c r="H132" s="76" t="str">
        <f>IF(ISERROR(VLOOKUP(A132,'[1]Z04 支出决算表(财决04表)'!$A$10:$J$500,9,FALSE)),"",VLOOKUP(A132,'[1]Z04 支出决算表(财决04表)'!$A$10:$J$500,9,FALSE))</f>
        <v/>
      </c>
      <c r="I132" s="76" t="str">
        <f>IF(ISERROR(VLOOKUP(A132,'[1]Z04 支出决算表(财决04表)'!$A$10:$J$500,10,FALSE)),"",VLOOKUP(A132,'[1]Z04 支出决算表(财决04表)'!$A$10:$J$500,10,FALSE))</f>
        <v/>
      </c>
      <c r="J132" s="88">
        <f>'[1]Z04 支出决算表(财决04表)'!$A131</f>
        <v>0</v>
      </c>
      <c r="K132" s="74">
        <f>'[1]Z04 支出决算表(财决04表)'!$E131</f>
        <v>0</v>
      </c>
      <c r="L132" s="53" t="str">
        <f t="shared" si="3"/>
        <v/>
      </c>
    </row>
    <row r="133" spans="1:12" ht="22.7" customHeight="1">
      <c r="A133" s="193" t="str">
        <f t="shared" si="2"/>
        <v/>
      </c>
      <c r="B133" s="194"/>
      <c r="C133" s="192" t="str">
        <f>IF(ISERROR(VLOOKUP(A133,'[1]Z04 支出决算表(财决04表)'!$A$10:$J$500,4,FALSE)),"",VLOOKUP(A133,'[1]Z04 支出决算表(财决04表)'!$A$10:$J$500,4,FALSE))</f>
        <v/>
      </c>
      <c r="D133" s="76" t="str">
        <f>IF(ISERROR(VLOOKUP(A133,'[1]Z04 支出决算表(财决04表)'!$A$10:$J$500,5,FALSE)),"",VLOOKUP(A133,'[1]Z04 支出决算表(财决04表)'!$A$10:$J$500,5,FALSE))</f>
        <v/>
      </c>
      <c r="E133" s="76" t="str">
        <f>IF(ISERROR(VLOOKUP(A133,'[1]Z04 支出决算表(财决04表)'!$A$10:$J$500,6,FALSE)),"",VLOOKUP(A133,'[1]Z04 支出决算表(财决04表)'!$A$10:$J$500,6,FALSE))</f>
        <v/>
      </c>
      <c r="F133" s="76" t="str">
        <f>IF(ISERROR(VLOOKUP(A133,'[1]Z04 支出决算表(财决04表)'!$A$10:$J$500,7,FALSE)),"",VLOOKUP(A133,'[1]Z04 支出决算表(财决04表)'!$A$10:$J$500,7,FALSE))</f>
        <v/>
      </c>
      <c r="G133" s="76" t="str">
        <f>IF(ISERROR(VLOOKUP(A133,'[1]Z04 支出决算表(财决04表)'!$A$10:$J$500,8,FALSE)),"",VLOOKUP(A133,'[1]Z04 支出决算表(财决04表)'!$A$10:$J$500,8,FALSE))</f>
        <v/>
      </c>
      <c r="H133" s="76" t="str">
        <f>IF(ISERROR(VLOOKUP(A133,'[1]Z04 支出决算表(财决04表)'!$A$10:$J$500,9,FALSE)),"",VLOOKUP(A133,'[1]Z04 支出决算表(财决04表)'!$A$10:$J$500,9,FALSE))</f>
        <v/>
      </c>
      <c r="I133" s="76" t="str">
        <f>IF(ISERROR(VLOOKUP(A133,'[1]Z04 支出决算表(财决04表)'!$A$10:$J$500,10,FALSE)),"",VLOOKUP(A133,'[1]Z04 支出决算表(财决04表)'!$A$10:$J$500,10,FALSE))</f>
        <v/>
      </c>
      <c r="J133" s="88">
        <f>'[1]Z04 支出决算表(财决04表)'!$A132</f>
        <v>0</v>
      </c>
      <c r="K133" s="74">
        <f>'[1]Z04 支出决算表(财决04表)'!$E132</f>
        <v>0</v>
      </c>
      <c r="L133" s="53" t="str">
        <f t="shared" si="3"/>
        <v/>
      </c>
    </row>
    <row r="134" spans="1:12" ht="22.7" customHeight="1">
      <c r="A134" s="193" t="str">
        <f t="shared" si="2"/>
        <v/>
      </c>
      <c r="B134" s="194"/>
      <c r="C134" s="192" t="str">
        <f>IF(ISERROR(VLOOKUP(A134,'[1]Z04 支出决算表(财决04表)'!$A$10:$J$500,4,FALSE)),"",VLOOKUP(A134,'[1]Z04 支出决算表(财决04表)'!$A$10:$J$500,4,FALSE))</f>
        <v/>
      </c>
      <c r="D134" s="76" t="str">
        <f>IF(ISERROR(VLOOKUP(A134,'[1]Z04 支出决算表(财决04表)'!$A$10:$J$500,5,FALSE)),"",VLOOKUP(A134,'[1]Z04 支出决算表(财决04表)'!$A$10:$J$500,5,FALSE))</f>
        <v/>
      </c>
      <c r="E134" s="76" t="str">
        <f>IF(ISERROR(VLOOKUP(A134,'[1]Z04 支出决算表(财决04表)'!$A$10:$J$500,6,FALSE)),"",VLOOKUP(A134,'[1]Z04 支出决算表(财决04表)'!$A$10:$J$500,6,FALSE))</f>
        <v/>
      </c>
      <c r="F134" s="76" t="str">
        <f>IF(ISERROR(VLOOKUP(A134,'[1]Z04 支出决算表(财决04表)'!$A$10:$J$500,7,FALSE)),"",VLOOKUP(A134,'[1]Z04 支出决算表(财决04表)'!$A$10:$J$500,7,FALSE))</f>
        <v/>
      </c>
      <c r="G134" s="76" t="str">
        <f>IF(ISERROR(VLOOKUP(A134,'[1]Z04 支出决算表(财决04表)'!$A$10:$J$500,8,FALSE)),"",VLOOKUP(A134,'[1]Z04 支出决算表(财决04表)'!$A$10:$J$500,8,FALSE))</f>
        <v/>
      </c>
      <c r="H134" s="76" t="str">
        <f>IF(ISERROR(VLOOKUP(A134,'[1]Z04 支出决算表(财决04表)'!$A$10:$J$500,9,FALSE)),"",VLOOKUP(A134,'[1]Z04 支出决算表(财决04表)'!$A$10:$J$500,9,FALSE))</f>
        <v/>
      </c>
      <c r="I134" s="76" t="str">
        <f>IF(ISERROR(VLOOKUP(A134,'[1]Z04 支出决算表(财决04表)'!$A$10:$J$500,10,FALSE)),"",VLOOKUP(A134,'[1]Z04 支出决算表(财决04表)'!$A$10:$J$500,10,FALSE))</f>
        <v/>
      </c>
      <c r="J134" s="88">
        <f>'[1]Z04 支出决算表(财决04表)'!$A133</f>
        <v>0</v>
      </c>
      <c r="K134" s="74">
        <f>'[1]Z04 支出决算表(财决04表)'!$E133</f>
        <v>0</v>
      </c>
      <c r="L134" s="53" t="str">
        <f t="shared" si="3"/>
        <v/>
      </c>
    </row>
    <row r="135" spans="1:12" ht="22.7" customHeight="1">
      <c r="A135" s="193" t="str">
        <f t="shared" si="2"/>
        <v/>
      </c>
      <c r="B135" s="194"/>
      <c r="C135" s="192" t="str">
        <f>IF(ISERROR(VLOOKUP(A135,'[1]Z04 支出决算表(财决04表)'!$A$10:$J$500,4,FALSE)),"",VLOOKUP(A135,'[1]Z04 支出决算表(财决04表)'!$A$10:$J$500,4,FALSE))</f>
        <v/>
      </c>
      <c r="D135" s="76" t="str">
        <f>IF(ISERROR(VLOOKUP(A135,'[1]Z04 支出决算表(财决04表)'!$A$10:$J$500,5,FALSE)),"",VLOOKUP(A135,'[1]Z04 支出决算表(财决04表)'!$A$10:$J$500,5,FALSE))</f>
        <v/>
      </c>
      <c r="E135" s="76" t="str">
        <f>IF(ISERROR(VLOOKUP(A135,'[1]Z04 支出决算表(财决04表)'!$A$10:$J$500,6,FALSE)),"",VLOOKUP(A135,'[1]Z04 支出决算表(财决04表)'!$A$10:$J$500,6,FALSE))</f>
        <v/>
      </c>
      <c r="F135" s="76" t="str">
        <f>IF(ISERROR(VLOOKUP(A135,'[1]Z04 支出决算表(财决04表)'!$A$10:$J$500,7,FALSE)),"",VLOOKUP(A135,'[1]Z04 支出决算表(财决04表)'!$A$10:$J$500,7,FALSE))</f>
        <v/>
      </c>
      <c r="G135" s="76" t="str">
        <f>IF(ISERROR(VLOOKUP(A135,'[1]Z04 支出决算表(财决04表)'!$A$10:$J$500,8,FALSE)),"",VLOOKUP(A135,'[1]Z04 支出决算表(财决04表)'!$A$10:$J$500,8,FALSE))</f>
        <v/>
      </c>
      <c r="H135" s="76" t="str">
        <f>IF(ISERROR(VLOOKUP(A135,'[1]Z04 支出决算表(财决04表)'!$A$10:$J$500,9,FALSE)),"",VLOOKUP(A135,'[1]Z04 支出决算表(财决04表)'!$A$10:$J$500,9,FALSE))</f>
        <v/>
      </c>
      <c r="I135" s="76" t="str">
        <f>IF(ISERROR(VLOOKUP(A135,'[1]Z04 支出决算表(财决04表)'!$A$10:$J$500,10,FALSE)),"",VLOOKUP(A135,'[1]Z04 支出决算表(财决04表)'!$A$10:$J$500,10,FALSE))</f>
        <v/>
      </c>
      <c r="J135" s="88">
        <f>'[1]Z04 支出决算表(财决04表)'!$A134</f>
        <v>0</v>
      </c>
      <c r="K135" s="74">
        <f>'[1]Z04 支出决算表(财决04表)'!$E134</f>
        <v>0</v>
      </c>
      <c r="L135" s="53" t="str">
        <f t="shared" si="3"/>
        <v/>
      </c>
    </row>
    <row r="136" spans="1:12" ht="22.7" customHeight="1">
      <c r="A136" s="193" t="str">
        <f t="shared" si="2"/>
        <v/>
      </c>
      <c r="B136" s="194"/>
      <c r="C136" s="192" t="str">
        <f>IF(ISERROR(VLOOKUP(A136,'[1]Z04 支出决算表(财决04表)'!$A$10:$J$500,4,FALSE)),"",VLOOKUP(A136,'[1]Z04 支出决算表(财决04表)'!$A$10:$J$500,4,FALSE))</f>
        <v/>
      </c>
      <c r="D136" s="76" t="str">
        <f>IF(ISERROR(VLOOKUP(A136,'[1]Z04 支出决算表(财决04表)'!$A$10:$J$500,5,FALSE)),"",VLOOKUP(A136,'[1]Z04 支出决算表(财决04表)'!$A$10:$J$500,5,FALSE))</f>
        <v/>
      </c>
      <c r="E136" s="76" t="str">
        <f>IF(ISERROR(VLOOKUP(A136,'[1]Z04 支出决算表(财决04表)'!$A$10:$J$500,6,FALSE)),"",VLOOKUP(A136,'[1]Z04 支出决算表(财决04表)'!$A$10:$J$500,6,FALSE))</f>
        <v/>
      </c>
      <c r="F136" s="76" t="str">
        <f>IF(ISERROR(VLOOKUP(A136,'[1]Z04 支出决算表(财决04表)'!$A$10:$J$500,7,FALSE)),"",VLOOKUP(A136,'[1]Z04 支出决算表(财决04表)'!$A$10:$J$500,7,FALSE))</f>
        <v/>
      </c>
      <c r="G136" s="76" t="str">
        <f>IF(ISERROR(VLOOKUP(A136,'[1]Z04 支出决算表(财决04表)'!$A$10:$J$500,8,FALSE)),"",VLOOKUP(A136,'[1]Z04 支出决算表(财决04表)'!$A$10:$J$500,8,FALSE))</f>
        <v/>
      </c>
      <c r="H136" s="76" t="str">
        <f>IF(ISERROR(VLOOKUP(A136,'[1]Z04 支出决算表(财决04表)'!$A$10:$J$500,9,FALSE)),"",VLOOKUP(A136,'[1]Z04 支出决算表(财决04表)'!$A$10:$J$500,9,FALSE))</f>
        <v/>
      </c>
      <c r="I136" s="76" t="str">
        <f>IF(ISERROR(VLOOKUP(A136,'[1]Z04 支出决算表(财决04表)'!$A$10:$J$500,10,FALSE)),"",VLOOKUP(A136,'[1]Z04 支出决算表(财决04表)'!$A$10:$J$500,10,FALSE))</f>
        <v/>
      </c>
      <c r="J136" s="88">
        <f>'[1]Z04 支出决算表(财决04表)'!$A135</f>
        <v>0</v>
      </c>
      <c r="K136" s="74">
        <f>'[1]Z04 支出决算表(财决04表)'!$E135</f>
        <v>0</v>
      </c>
      <c r="L136" s="53" t="str">
        <f t="shared" si="3"/>
        <v/>
      </c>
    </row>
    <row r="137" spans="1:12" ht="22.7" customHeight="1">
      <c r="A137" s="193" t="str">
        <f t="shared" si="2"/>
        <v/>
      </c>
      <c r="B137" s="194"/>
      <c r="C137" s="192" t="str">
        <f>IF(ISERROR(VLOOKUP(A137,'[1]Z04 支出决算表(财决04表)'!$A$10:$J$500,4,FALSE)),"",VLOOKUP(A137,'[1]Z04 支出决算表(财决04表)'!$A$10:$J$500,4,FALSE))</f>
        <v/>
      </c>
      <c r="D137" s="76" t="str">
        <f>IF(ISERROR(VLOOKUP(A137,'[1]Z04 支出决算表(财决04表)'!$A$10:$J$500,5,FALSE)),"",VLOOKUP(A137,'[1]Z04 支出决算表(财决04表)'!$A$10:$J$500,5,FALSE))</f>
        <v/>
      </c>
      <c r="E137" s="76" t="str">
        <f>IF(ISERROR(VLOOKUP(A137,'[1]Z04 支出决算表(财决04表)'!$A$10:$J$500,6,FALSE)),"",VLOOKUP(A137,'[1]Z04 支出决算表(财决04表)'!$A$10:$J$500,6,FALSE))</f>
        <v/>
      </c>
      <c r="F137" s="76" t="str">
        <f>IF(ISERROR(VLOOKUP(A137,'[1]Z04 支出决算表(财决04表)'!$A$10:$J$500,7,FALSE)),"",VLOOKUP(A137,'[1]Z04 支出决算表(财决04表)'!$A$10:$J$500,7,FALSE))</f>
        <v/>
      </c>
      <c r="G137" s="76" t="str">
        <f>IF(ISERROR(VLOOKUP(A137,'[1]Z04 支出决算表(财决04表)'!$A$10:$J$500,8,FALSE)),"",VLOOKUP(A137,'[1]Z04 支出决算表(财决04表)'!$A$10:$J$500,8,FALSE))</f>
        <v/>
      </c>
      <c r="H137" s="76" t="str">
        <f>IF(ISERROR(VLOOKUP(A137,'[1]Z04 支出决算表(财决04表)'!$A$10:$J$500,9,FALSE)),"",VLOOKUP(A137,'[1]Z04 支出决算表(财决04表)'!$A$10:$J$500,9,FALSE))</f>
        <v/>
      </c>
      <c r="I137" s="76" t="str">
        <f>IF(ISERROR(VLOOKUP(A137,'[1]Z04 支出决算表(财决04表)'!$A$10:$J$500,10,FALSE)),"",VLOOKUP(A137,'[1]Z04 支出决算表(财决04表)'!$A$10:$J$500,10,FALSE))</f>
        <v/>
      </c>
      <c r="J137" s="88">
        <f>'[1]Z04 支出决算表(财决04表)'!$A136</f>
        <v>0</v>
      </c>
      <c r="K137" s="74">
        <f>'[1]Z04 支出决算表(财决04表)'!$E136</f>
        <v>0</v>
      </c>
      <c r="L137" s="53" t="str">
        <f t="shared" si="3"/>
        <v/>
      </c>
    </row>
    <row r="138" spans="1:12" ht="22.7" customHeight="1">
      <c r="A138" s="193" t="str">
        <f t="shared" si="2"/>
        <v/>
      </c>
      <c r="B138" s="194"/>
      <c r="C138" s="192" t="str">
        <f>IF(ISERROR(VLOOKUP(A138,'[1]Z04 支出决算表(财决04表)'!$A$10:$J$500,4,FALSE)),"",VLOOKUP(A138,'[1]Z04 支出决算表(财决04表)'!$A$10:$J$500,4,FALSE))</f>
        <v/>
      </c>
      <c r="D138" s="76" t="str">
        <f>IF(ISERROR(VLOOKUP(A138,'[1]Z04 支出决算表(财决04表)'!$A$10:$J$500,5,FALSE)),"",VLOOKUP(A138,'[1]Z04 支出决算表(财决04表)'!$A$10:$J$500,5,FALSE))</f>
        <v/>
      </c>
      <c r="E138" s="76" t="str">
        <f>IF(ISERROR(VLOOKUP(A138,'[1]Z04 支出决算表(财决04表)'!$A$10:$J$500,6,FALSE)),"",VLOOKUP(A138,'[1]Z04 支出决算表(财决04表)'!$A$10:$J$500,6,FALSE))</f>
        <v/>
      </c>
      <c r="F138" s="76" t="str">
        <f>IF(ISERROR(VLOOKUP(A138,'[1]Z04 支出决算表(财决04表)'!$A$10:$J$500,7,FALSE)),"",VLOOKUP(A138,'[1]Z04 支出决算表(财决04表)'!$A$10:$J$500,7,FALSE))</f>
        <v/>
      </c>
      <c r="G138" s="76" t="str">
        <f>IF(ISERROR(VLOOKUP(A138,'[1]Z04 支出决算表(财决04表)'!$A$10:$J$500,8,FALSE)),"",VLOOKUP(A138,'[1]Z04 支出决算表(财决04表)'!$A$10:$J$500,8,FALSE))</f>
        <v/>
      </c>
      <c r="H138" s="76" t="str">
        <f>IF(ISERROR(VLOOKUP(A138,'[1]Z04 支出决算表(财决04表)'!$A$10:$J$500,9,FALSE)),"",VLOOKUP(A138,'[1]Z04 支出决算表(财决04表)'!$A$10:$J$500,9,FALSE))</f>
        <v/>
      </c>
      <c r="I138" s="76" t="str">
        <f>IF(ISERROR(VLOOKUP(A138,'[1]Z04 支出决算表(财决04表)'!$A$10:$J$500,10,FALSE)),"",VLOOKUP(A138,'[1]Z04 支出决算表(财决04表)'!$A$10:$J$500,10,FALSE))</f>
        <v/>
      </c>
      <c r="J138" s="88">
        <f>'[1]Z04 支出决算表(财决04表)'!$A137</f>
        <v>0</v>
      </c>
      <c r="K138" s="74">
        <f>'[1]Z04 支出决算表(财决04表)'!$E137</f>
        <v>0</v>
      </c>
      <c r="L138" s="53" t="str">
        <f t="shared" si="3"/>
        <v/>
      </c>
    </row>
    <row r="139" spans="1:12" ht="22.7" customHeight="1">
      <c r="A139" s="193" t="str">
        <f t="shared" si="2"/>
        <v/>
      </c>
      <c r="B139" s="194"/>
      <c r="C139" s="192" t="str">
        <f>IF(ISERROR(VLOOKUP(A139,'[1]Z04 支出决算表(财决04表)'!$A$10:$J$500,4,FALSE)),"",VLOOKUP(A139,'[1]Z04 支出决算表(财决04表)'!$A$10:$J$500,4,FALSE))</f>
        <v/>
      </c>
      <c r="D139" s="76" t="str">
        <f>IF(ISERROR(VLOOKUP(A139,'[1]Z04 支出决算表(财决04表)'!$A$10:$J$500,5,FALSE)),"",VLOOKUP(A139,'[1]Z04 支出决算表(财决04表)'!$A$10:$J$500,5,FALSE))</f>
        <v/>
      </c>
      <c r="E139" s="76" t="str">
        <f>IF(ISERROR(VLOOKUP(A139,'[1]Z04 支出决算表(财决04表)'!$A$10:$J$500,6,FALSE)),"",VLOOKUP(A139,'[1]Z04 支出决算表(财决04表)'!$A$10:$J$500,6,FALSE))</f>
        <v/>
      </c>
      <c r="F139" s="76" t="str">
        <f>IF(ISERROR(VLOOKUP(A139,'[1]Z04 支出决算表(财决04表)'!$A$10:$J$500,7,FALSE)),"",VLOOKUP(A139,'[1]Z04 支出决算表(财决04表)'!$A$10:$J$500,7,FALSE))</f>
        <v/>
      </c>
      <c r="G139" s="76" t="str">
        <f>IF(ISERROR(VLOOKUP(A139,'[1]Z04 支出决算表(财决04表)'!$A$10:$J$500,8,FALSE)),"",VLOOKUP(A139,'[1]Z04 支出决算表(财决04表)'!$A$10:$J$500,8,FALSE))</f>
        <v/>
      </c>
      <c r="H139" s="76" t="str">
        <f>IF(ISERROR(VLOOKUP(A139,'[1]Z04 支出决算表(财决04表)'!$A$10:$J$500,9,FALSE)),"",VLOOKUP(A139,'[1]Z04 支出决算表(财决04表)'!$A$10:$J$500,9,FALSE))</f>
        <v/>
      </c>
      <c r="I139" s="76" t="str">
        <f>IF(ISERROR(VLOOKUP(A139,'[1]Z04 支出决算表(财决04表)'!$A$10:$J$500,10,FALSE)),"",VLOOKUP(A139,'[1]Z04 支出决算表(财决04表)'!$A$10:$J$500,10,FALSE))</f>
        <v/>
      </c>
      <c r="J139" s="88">
        <f>'[1]Z04 支出决算表(财决04表)'!$A138</f>
        <v>0</v>
      </c>
      <c r="K139" s="74">
        <f>'[1]Z04 支出决算表(财决04表)'!$E138</f>
        <v>0</v>
      </c>
      <c r="L139" s="53" t="str">
        <f t="shared" si="3"/>
        <v/>
      </c>
    </row>
    <row r="140" spans="1:12" ht="22.7" customHeight="1">
      <c r="A140" s="193" t="str">
        <f t="shared" ref="A140:A203" si="4">IF(J140&gt;0,J140,"")</f>
        <v/>
      </c>
      <c r="B140" s="194"/>
      <c r="C140" s="192" t="str">
        <f>IF(ISERROR(VLOOKUP(A140,'[1]Z04 支出决算表(财决04表)'!$A$10:$J$500,4,FALSE)),"",VLOOKUP(A140,'[1]Z04 支出决算表(财决04表)'!$A$10:$J$500,4,FALSE))</f>
        <v/>
      </c>
      <c r="D140" s="76" t="str">
        <f>IF(ISERROR(VLOOKUP(A140,'[1]Z04 支出决算表(财决04表)'!$A$10:$J$500,5,FALSE)),"",VLOOKUP(A140,'[1]Z04 支出决算表(财决04表)'!$A$10:$J$500,5,FALSE))</f>
        <v/>
      </c>
      <c r="E140" s="76" t="str">
        <f>IF(ISERROR(VLOOKUP(A140,'[1]Z04 支出决算表(财决04表)'!$A$10:$J$500,6,FALSE)),"",VLOOKUP(A140,'[1]Z04 支出决算表(财决04表)'!$A$10:$J$500,6,FALSE))</f>
        <v/>
      </c>
      <c r="F140" s="76" t="str">
        <f>IF(ISERROR(VLOOKUP(A140,'[1]Z04 支出决算表(财决04表)'!$A$10:$J$500,7,FALSE)),"",VLOOKUP(A140,'[1]Z04 支出决算表(财决04表)'!$A$10:$J$500,7,FALSE))</f>
        <v/>
      </c>
      <c r="G140" s="76" t="str">
        <f>IF(ISERROR(VLOOKUP(A140,'[1]Z04 支出决算表(财决04表)'!$A$10:$J$500,8,FALSE)),"",VLOOKUP(A140,'[1]Z04 支出决算表(财决04表)'!$A$10:$J$500,8,FALSE))</f>
        <v/>
      </c>
      <c r="H140" s="76" t="str">
        <f>IF(ISERROR(VLOOKUP(A140,'[1]Z04 支出决算表(财决04表)'!$A$10:$J$500,9,FALSE)),"",VLOOKUP(A140,'[1]Z04 支出决算表(财决04表)'!$A$10:$J$500,9,FALSE))</f>
        <v/>
      </c>
      <c r="I140" s="76" t="str">
        <f>IF(ISERROR(VLOOKUP(A140,'[1]Z04 支出决算表(财决04表)'!$A$10:$J$500,10,FALSE)),"",VLOOKUP(A140,'[1]Z04 支出决算表(财决04表)'!$A$10:$J$500,10,FALSE))</f>
        <v/>
      </c>
      <c r="J140" s="88">
        <f>'[1]Z04 支出决算表(财决04表)'!$A139</f>
        <v>0</v>
      </c>
      <c r="K140" s="74">
        <f>'[1]Z04 支出决算表(财决04表)'!$E139</f>
        <v>0</v>
      </c>
      <c r="L140" s="53" t="str">
        <f t="shared" ref="L140:L203" si="5">IF(C140&lt;&gt;"",ROW(),"")</f>
        <v/>
      </c>
    </row>
    <row r="141" spans="1:12" ht="22.7" customHeight="1">
      <c r="A141" s="193" t="str">
        <f t="shared" si="4"/>
        <v/>
      </c>
      <c r="B141" s="194"/>
      <c r="C141" s="192" t="str">
        <f>IF(ISERROR(VLOOKUP(A141,'[1]Z04 支出决算表(财决04表)'!$A$10:$J$500,4,FALSE)),"",VLOOKUP(A141,'[1]Z04 支出决算表(财决04表)'!$A$10:$J$500,4,FALSE))</f>
        <v/>
      </c>
      <c r="D141" s="76" t="str">
        <f>IF(ISERROR(VLOOKUP(A141,'[1]Z04 支出决算表(财决04表)'!$A$10:$J$500,5,FALSE)),"",VLOOKUP(A141,'[1]Z04 支出决算表(财决04表)'!$A$10:$J$500,5,FALSE))</f>
        <v/>
      </c>
      <c r="E141" s="76" t="str">
        <f>IF(ISERROR(VLOOKUP(A141,'[1]Z04 支出决算表(财决04表)'!$A$10:$J$500,6,FALSE)),"",VLOOKUP(A141,'[1]Z04 支出决算表(财决04表)'!$A$10:$J$500,6,FALSE))</f>
        <v/>
      </c>
      <c r="F141" s="76" t="str">
        <f>IF(ISERROR(VLOOKUP(A141,'[1]Z04 支出决算表(财决04表)'!$A$10:$J$500,7,FALSE)),"",VLOOKUP(A141,'[1]Z04 支出决算表(财决04表)'!$A$10:$J$500,7,FALSE))</f>
        <v/>
      </c>
      <c r="G141" s="76" t="str">
        <f>IF(ISERROR(VLOOKUP(A141,'[1]Z04 支出决算表(财决04表)'!$A$10:$J$500,8,FALSE)),"",VLOOKUP(A141,'[1]Z04 支出决算表(财决04表)'!$A$10:$J$500,8,FALSE))</f>
        <v/>
      </c>
      <c r="H141" s="76" t="str">
        <f>IF(ISERROR(VLOOKUP(A141,'[1]Z04 支出决算表(财决04表)'!$A$10:$J$500,9,FALSE)),"",VLOOKUP(A141,'[1]Z04 支出决算表(财决04表)'!$A$10:$J$500,9,FALSE))</f>
        <v/>
      </c>
      <c r="I141" s="76" t="str">
        <f>IF(ISERROR(VLOOKUP(A141,'[1]Z04 支出决算表(财决04表)'!$A$10:$J$500,10,FALSE)),"",VLOOKUP(A141,'[1]Z04 支出决算表(财决04表)'!$A$10:$J$500,10,FALSE))</f>
        <v/>
      </c>
      <c r="J141" s="88">
        <f>'[1]Z04 支出决算表(财决04表)'!$A140</f>
        <v>0</v>
      </c>
      <c r="K141" s="74">
        <f>'[1]Z04 支出决算表(财决04表)'!$E140</f>
        <v>0</v>
      </c>
      <c r="L141" s="53" t="str">
        <f t="shared" si="5"/>
        <v/>
      </c>
    </row>
    <row r="142" spans="1:12" ht="22.7" customHeight="1">
      <c r="A142" s="193" t="str">
        <f t="shared" si="4"/>
        <v/>
      </c>
      <c r="B142" s="194"/>
      <c r="C142" s="192" t="str">
        <f>IF(ISERROR(VLOOKUP(A142,'[1]Z04 支出决算表(财决04表)'!$A$10:$J$500,4,FALSE)),"",VLOOKUP(A142,'[1]Z04 支出决算表(财决04表)'!$A$10:$J$500,4,FALSE))</f>
        <v/>
      </c>
      <c r="D142" s="76" t="str">
        <f>IF(ISERROR(VLOOKUP(A142,'[1]Z04 支出决算表(财决04表)'!$A$10:$J$500,5,FALSE)),"",VLOOKUP(A142,'[1]Z04 支出决算表(财决04表)'!$A$10:$J$500,5,FALSE))</f>
        <v/>
      </c>
      <c r="E142" s="76" t="str">
        <f>IF(ISERROR(VLOOKUP(A142,'[1]Z04 支出决算表(财决04表)'!$A$10:$J$500,6,FALSE)),"",VLOOKUP(A142,'[1]Z04 支出决算表(财决04表)'!$A$10:$J$500,6,FALSE))</f>
        <v/>
      </c>
      <c r="F142" s="76" t="str">
        <f>IF(ISERROR(VLOOKUP(A142,'[1]Z04 支出决算表(财决04表)'!$A$10:$J$500,7,FALSE)),"",VLOOKUP(A142,'[1]Z04 支出决算表(财决04表)'!$A$10:$J$500,7,FALSE))</f>
        <v/>
      </c>
      <c r="G142" s="76" t="str">
        <f>IF(ISERROR(VLOOKUP(A142,'[1]Z04 支出决算表(财决04表)'!$A$10:$J$500,8,FALSE)),"",VLOOKUP(A142,'[1]Z04 支出决算表(财决04表)'!$A$10:$J$500,8,FALSE))</f>
        <v/>
      </c>
      <c r="H142" s="76" t="str">
        <f>IF(ISERROR(VLOOKUP(A142,'[1]Z04 支出决算表(财决04表)'!$A$10:$J$500,9,FALSE)),"",VLOOKUP(A142,'[1]Z04 支出决算表(财决04表)'!$A$10:$J$500,9,FALSE))</f>
        <v/>
      </c>
      <c r="I142" s="76" t="str">
        <f>IF(ISERROR(VLOOKUP(A142,'[1]Z04 支出决算表(财决04表)'!$A$10:$J$500,10,FALSE)),"",VLOOKUP(A142,'[1]Z04 支出决算表(财决04表)'!$A$10:$J$500,10,FALSE))</f>
        <v/>
      </c>
      <c r="J142" s="88">
        <f>'[1]Z04 支出决算表(财决04表)'!$A141</f>
        <v>0</v>
      </c>
      <c r="K142" s="74">
        <f>'[1]Z04 支出决算表(财决04表)'!$E141</f>
        <v>0</v>
      </c>
      <c r="L142" s="53" t="str">
        <f t="shared" si="5"/>
        <v/>
      </c>
    </row>
    <row r="143" spans="1:12" ht="22.7" customHeight="1">
      <c r="A143" s="193" t="str">
        <f t="shared" si="4"/>
        <v/>
      </c>
      <c r="B143" s="194"/>
      <c r="C143" s="192" t="str">
        <f>IF(ISERROR(VLOOKUP(A143,'[1]Z04 支出决算表(财决04表)'!$A$10:$J$500,4,FALSE)),"",VLOOKUP(A143,'[1]Z04 支出决算表(财决04表)'!$A$10:$J$500,4,FALSE))</f>
        <v/>
      </c>
      <c r="D143" s="76" t="str">
        <f>IF(ISERROR(VLOOKUP(A143,'[1]Z04 支出决算表(财决04表)'!$A$10:$J$500,5,FALSE)),"",VLOOKUP(A143,'[1]Z04 支出决算表(财决04表)'!$A$10:$J$500,5,FALSE))</f>
        <v/>
      </c>
      <c r="E143" s="76" t="str">
        <f>IF(ISERROR(VLOOKUP(A143,'[1]Z04 支出决算表(财决04表)'!$A$10:$J$500,6,FALSE)),"",VLOOKUP(A143,'[1]Z04 支出决算表(财决04表)'!$A$10:$J$500,6,FALSE))</f>
        <v/>
      </c>
      <c r="F143" s="76" t="str">
        <f>IF(ISERROR(VLOOKUP(A143,'[1]Z04 支出决算表(财决04表)'!$A$10:$J$500,7,FALSE)),"",VLOOKUP(A143,'[1]Z04 支出决算表(财决04表)'!$A$10:$J$500,7,FALSE))</f>
        <v/>
      </c>
      <c r="G143" s="76" t="str">
        <f>IF(ISERROR(VLOOKUP(A143,'[1]Z04 支出决算表(财决04表)'!$A$10:$J$500,8,FALSE)),"",VLOOKUP(A143,'[1]Z04 支出决算表(财决04表)'!$A$10:$J$500,8,FALSE))</f>
        <v/>
      </c>
      <c r="H143" s="76" t="str">
        <f>IF(ISERROR(VLOOKUP(A143,'[1]Z04 支出决算表(财决04表)'!$A$10:$J$500,9,FALSE)),"",VLOOKUP(A143,'[1]Z04 支出决算表(财决04表)'!$A$10:$J$500,9,FALSE))</f>
        <v/>
      </c>
      <c r="I143" s="76" t="str">
        <f>IF(ISERROR(VLOOKUP(A143,'[1]Z04 支出决算表(财决04表)'!$A$10:$J$500,10,FALSE)),"",VLOOKUP(A143,'[1]Z04 支出决算表(财决04表)'!$A$10:$J$500,10,FALSE))</f>
        <v/>
      </c>
      <c r="J143" s="88">
        <f>'[1]Z04 支出决算表(财决04表)'!$A142</f>
        <v>0</v>
      </c>
      <c r="K143" s="74">
        <f>'[1]Z04 支出决算表(财决04表)'!$E142</f>
        <v>0</v>
      </c>
      <c r="L143" s="53" t="str">
        <f t="shared" si="5"/>
        <v/>
      </c>
    </row>
    <row r="144" spans="1:12" ht="22.7" customHeight="1">
      <c r="A144" s="193" t="str">
        <f t="shared" si="4"/>
        <v/>
      </c>
      <c r="B144" s="194"/>
      <c r="C144" s="192" t="str">
        <f>IF(ISERROR(VLOOKUP(A144,'[1]Z04 支出决算表(财决04表)'!$A$10:$J$500,4,FALSE)),"",VLOOKUP(A144,'[1]Z04 支出决算表(财决04表)'!$A$10:$J$500,4,FALSE))</f>
        <v/>
      </c>
      <c r="D144" s="76" t="str">
        <f>IF(ISERROR(VLOOKUP(A144,'[1]Z04 支出决算表(财决04表)'!$A$10:$J$500,5,FALSE)),"",VLOOKUP(A144,'[1]Z04 支出决算表(财决04表)'!$A$10:$J$500,5,FALSE))</f>
        <v/>
      </c>
      <c r="E144" s="76" t="str">
        <f>IF(ISERROR(VLOOKUP(A144,'[1]Z04 支出决算表(财决04表)'!$A$10:$J$500,6,FALSE)),"",VLOOKUP(A144,'[1]Z04 支出决算表(财决04表)'!$A$10:$J$500,6,FALSE))</f>
        <v/>
      </c>
      <c r="F144" s="76" t="str">
        <f>IF(ISERROR(VLOOKUP(A144,'[1]Z04 支出决算表(财决04表)'!$A$10:$J$500,7,FALSE)),"",VLOOKUP(A144,'[1]Z04 支出决算表(财决04表)'!$A$10:$J$500,7,FALSE))</f>
        <v/>
      </c>
      <c r="G144" s="76" t="str">
        <f>IF(ISERROR(VLOOKUP(A144,'[1]Z04 支出决算表(财决04表)'!$A$10:$J$500,8,FALSE)),"",VLOOKUP(A144,'[1]Z04 支出决算表(财决04表)'!$A$10:$J$500,8,FALSE))</f>
        <v/>
      </c>
      <c r="H144" s="76" t="str">
        <f>IF(ISERROR(VLOOKUP(A144,'[1]Z04 支出决算表(财决04表)'!$A$10:$J$500,9,FALSE)),"",VLOOKUP(A144,'[1]Z04 支出决算表(财决04表)'!$A$10:$J$500,9,FALSE))</f>
        <v/>
      </c>
      <c r="I144" s="76" t="str">
        <f>IF(ISERROR(VLOOKUP(A144,'[1]Z04 支出决算表(财决04表)'!$A$10:$J$500,10,FALSE)),"",VLOOKUP(A144,'[1]Z04 支出决算表(财决04表)'!$A$10:$J$500,10,FALSE))</f>
        <v/>
      </c>
      <c r="J144" s="88">
        <f>'[1]Z04 支出决算表(财决04表)'!$A143</f>
        <v>0</v>
      </c>
      <c r="K144" s="74">
        <f>'[1]Z04 支出决算表(财决04表)'!$E143</f>
        <v>0</v>
      </c>
      <c r="L144" s="53" t="str">
        <f t="shared" si="5"/>
        <v/>
      </c>
    </row>
    <row r="145" spans="1:12" ht="22.7" customHeight="1">
      <c r="A145" s="193" t="str">
        <f t="shared" si="4"/>
        <v/>
      </c>
      <c r="B145" s="194"/>
      <c r="C145" s="192" t="str">
        <f>IF(ISERROR(VLOOKUP(A145,'[1]Z04 支出决算表(财决04表)'!$A$10:$J$500,4,FALSE)),"",VLOOKUP(A145,'[1]Z04 支出决算表(财决04表)'!$A$10:$J$500,4,FALSE))</f>
        <v/>
      </c>
      <c r="D145" s="76" t="str">
        <f>IF(ISERROR(VLOOKUP(A145,'[1]Z04 支出决算表(财决04表)'!$A$10:$J$500,5,FALSE)),"",VLOOKUP(A145,'[1]Z04 支出决算表(财决04表)'!$A$10:$J$500,5,FALSE))</f>
        <v/>
      </c>
      <c r="E145" s="76" t="str">
        <f>IF(ISERROR(VLOOKUP(A145,'[1]Z04 支出决算表(财决04表)'!$A$10:$J$500,6,FALSE)),"",VLOOKUP(A145,'[1]Z04 支出决算表(财决04表)'!$A$10:$J$500,6,FALSE))</f>
        <v/>
      </c>
      <c r="F145" s="76" t="str">
        <f>IF(ISERROR(VLOOKUP(A145,'[1]Z04 支出决算表(财决04表)'!$A$10:$J$500,7,FALSE)),"",VLOOKUP(A145,'[1]Z04 支出决算表(财决04表)'!$A$10:$J$500,7,FALSE))</f>
        <v/>
      </c>
      <c r="G145" s="76" t="str">
        <f>IF(ISERROR(VLOOKUP(A145,'[1]Z04 支出决算表(财决04表)'!$A$10:$J$500,8,FALSE)),"",VLOOKUP(A145,'[1]Z04 支出决算表(财决04表)'!$A$10:$J$500,8,FALSE))</f>
        <v/>
      </c>
      <c r="H145" s="76" t="str">
        <f>IF(ISERROR(VLOOKUP(A145,'[1]Z04 支出决算表(财决04表)'!$A$10:$J$500,9,FALSE)),"",VLOOKUP(A145,'[1]Z04 支出决算表(财决04表)'!$A$10:$J$500,9,FALSE))</f>
        <v/>
      </c>
      <c r="I145" s="76" t="str">
        <f>IF(ISERROR(VLOOKUP(A145,'[1]Z04 支出决算表(财决04表)'!$A$10:$J$500,10,FALSE)),"",VLOOKUP(A145,'[1]Z04 支出决算表(财决04表)'!$A$10:$J$500,10,FALSE))</f>
        <v/>
      </c>
      <c r="J145" s="88">
        <f>'[1]Z04 支出决算表(财决04表)'!$A144</f>
        <v>0</v>
      </c>
      <c r="K145" s="74">
        <f>'[1]Z04 支出决算表(财决04表)'!$E144</f>
        <v>0</v>
      </c>
      <c r="L145" s="53" t="str">
        <f t="shared" si="5"/>
        <v/>
      </c>
    </row>
    <row r="146" spans="1:12" ht="22.7" customHeight="1">
      <c r="A146" s="193" t="str">
        <f t="shared" si="4"/>
        <v/>
      </c>
      <c r="B146" s="194"/>
      <c r="C146" s="192" t="str">
        <f>IF(ISERROR(VLOOKUP(A146,'[1]Z04 支出决算表(财决04表)'!$A$10:$J$500,4,FALSE)),"",VLOOKUP(A146,'[1]Z04 支出决算表(财决04表)'!$A$10:$J$500,4,FALSE))</f>
        <v/>
      </c>
      <c r="D146" s="76" t="str">
        <f>IF(ISERROR(VLOOKUP(A146,'[1]Z04 支出决算表(财决04表)'!$A$10:$J$500,5,FALSE)),"",VLOOKUP(A146,'[1]Z04 支出决算表(财决04表)'!$A$10:$J$500,5,FALSE))</f>
        <v/>
      </c>
      <c r="E146" s="76" t="str">
        <f>IF(ISERROR(VLOOKUP(A146,'[1]Z04 支出决算表(财决04表)'!$A$10:$J$500,6,FALSE)),"",VLOOKUP(A146,'[1]Z04 支出决算表(财决04表)'!$A$10:$J$500,6,FALSE))</f>
        <v/>
      </c>
      <c r="F146" s="76" t="str">
        <f>IF(ISERROR(VLOOKUP(A146,'[1]Z04 支出决算表(财决04表)'!$A$10:$J$500,7,FALSE)),"",VLOOKUP(A146,'[1]Z04 支出决算表(财决04表)'!$A$10:$J$500,7,FALSE))</f>
        <v/>
      </c>
      <c r="G146" s="76" t="str">
        <f>IF(ISERROR(VLOOKUP(A146,'[1]Z04 支出决算表(财决04表)'!$A$10:$J$500,8,FALSE)),"",VLOOKUP(A146,'[1]Z04 支出决算表(财决04表)'!$A$10:$J$500,8,FALSE))</f>
        <v/>
      </c>
      <c r="H146" s="76" t="str">
        <f>IF(ISERROR(VLOOKUP(A146,'[1]Z04 支出决算表(财决04表)'!$A$10:$J$500,9,FALSE)),"",VLOOKUP(A146,'[1]Z04 支出决算表(财决04表)'!$A$10:$J$500,9,FALSE))</f>
        <v/>
      </c>
      <c r="I146" s="76" t="str">
        <f>IF(ISERROR(VLOOKUP(A146,'[1]Z04 支出决算表(财决04表)'!$A$10:$J$500,10,FALSE)),"",VLOOKUP(A146,'[1]Z04 支出决算表(财决04表)'!$A$10:$J$500,10,FALSE))</f>
        <v/>
      </c>
      <c r="J146" s="88">
        <f>'[1]Z04 支出决算表(财决04表)'!$A145</f>
        <v>0</v>
      </c>
      <c r="K146" s="74">
        <f>'[1]Z04 支出决算表(财决04表)'!$E145</f>
        <v>0</v>
      </c>
      <c r="L146" s="53" t="str">
        <f t="shared" si="5"/>
        <v/>
      </c>
    </row>
    <row r="147" spans="1:12" ht="22.7" customHeight="1">
      <c r="A147" s="193" t="str">
        <f t="shared" si="4"/>
        <v/>
      </c>
      <c r="B147" s="194"/>
      <c r="C147" s="192" t="str">
        <f>IF(ISERROR(VLOOKUP(A147,'[1]Z04 支出决算表(财决04表)'!$A$10:$J$500,4,FALSE)),"",VLOOKUP(A147,'[1]Z04 支出决算表(财决04表)'!$A$10:$J$500,4,FALSE))</f>
        <v/>
      </c>
      <c r="D147" s="76" t="str">
        <f>IF(ISERROR(VLOOKUP(A147,'[1]Z04 支出决算表(财决04表)'!$A$10:$J$500,5,FALSE)),"",VLOOKUP(A147,'[1]Z04 支出决算表(财决04表)'!$A$10:$J$500,5,FALSE))</f>
        <v/>
      </c>
      <c r="E147" s="76" t="str">
        <f>IF(ISERROR(VLOOKUP(A147,'[1]Z04 支出决算表(财决04表)'!$A$10:$J$500,6,FALSE)),"",VLOOKUP(A147,'[1]Z04 支出决算表(财决04表)'!$A$10:$J$500,6,FALSE))</f>
        <v/>
      </c>
      <c r="F147" s="76" t="str">
        <f>IF(ISERROR(VLOOKUP(A147,'[1]Z04 支出决算表(财决04表)'!$A$10:$J$500,7,FALSE)),"",VLOOKUP(A147,'[1]Z04 支出决算表(财决04表)'!$A$10:$J$500,7,FALSE))</f>
        <v/>
      </c>
      <c r="G147" s="76" t="str">
        <f>IF(ISERROR(VLOOKUP(A147,'[1]Z04 支出决算表(财决04表)'!$A$10:$J$500,8,FALSE)),"",VLOOKUP(A147,'[1]Z04 支出决算表(财决04表)'!$A$10:$J$500,8,FALSE))</f>
        <v/>
      </c>
      <c r="H147" s="76" t="str">
        <f>IF(ISERROR(VLOOKUP(A147,'[1]Z04 支出决算表(财决04表)'!$A$10:$J$500,9,FALSE)),"",VLOOKUP(A147,'[1]Z04 支出决算表(财决04表)'!$A$10:$J$500,9,FALSE))</f>
        <v/>
      </c>
      <c r="I147" s="76" t="str">
        <f>IF(ISERROR(VLOOKUP(A147,'[1]Z04 支出决算表(财决04表)'!$A$10:$J$500,10,FALSE)),"",VLOOKUP(A147,'[1]Z04 支出决算表(财决04表)'!$A$10:$J$500,10,FALSE))</f>
        <v/>
      </c>
      <c r="J147" s="88">
        <f>'[1]Z04 支出决算表(财决04表)'!$A146</f>
        <v>0</v>
      </c>
      <c r="K147" s="74">
        <f>'[1]Z04 支出决算表(财决04表)'!$E146</f>
        <v>0</v>
      </c>
      <c r="L147" s="53" t="str">
        <f t="shared" si="5"/>
        <v/>
      </c>
    </row>
    <row r="148" spans="1:12" ht="22.7" customHeight="1">
      <c r="A148" s="193" t="str">
        <f t="shared" si="4"/>
        <v/>
      </c>
      <c r="B148" s="194"/>
      <c r="C148" s="192" t="str">
        <f>IF(ISERROR(VLOOKUP(A148,'[1]Z04 支出决算表(财决04表)'!$A$10:$J$500,4,FALSE)),"",VLOOKUP(A148,'[1]Z04 支出决算表(财决04表)'!$A$10:$J$500,4,FALSE))</f>
        <v/>
      </c>
      <c r="D148" s="76" t="str">
        <f>IF(ISERROR(VLOOKUP(A148,'[1]Z04 支出决算表(财决04表)'!$A$10:$J$500,5,FALSE)),"",VLOOKUP(A148,'[1]Z04 支出决算表(财决04表)'!$A$10:$J$500,5,FALSE))</f>
        <v/>
      </c>
      <c r="E148" s="76" t="str">
        <f>IF(ISERROR(VLOOKUP(A148,'[1]Z04 支出决算表(财决04表)'!$A$10:$J$500,6,FALSE)),"",VLOOKUP(A148,'[1]Z04 支出决算表(财决04表)'!$A$10:$J$500,6,FALSE))</f>
        <v/>
      </c>
      <c r="F148" s="76" t="str">
        <f>IF(ISERROR(VLOOKUP(A148,'[1]Z04 支出决算表(财决04表)'!$A$10:$J$500,7,FALSE)),"",VLOOKUP(A148,'[1]Z04 支出决算表(财决04表)'!$A$10:$J$500,7,FALSE))</f>
        <v/>
      </c>
      <c r="G148" s="76" t="str">
        <f>IF(ISERROR(VLOOKUP(A148,'[1]Z04 支出决算表(财决04表)'!$A$10:$J$500,8,FALSE)),"",VLOOKUP(A148,'[1]Z04 支出决算表(财决04表)'!$A$10:$J$500,8,FALSE))</f>
        <v/>
      </c>
      <c r="H148" s="76" t="str">
        <f>IF(ISERROR(VLOOKUP(A148,'[1]Z04 支出决算表(财决04表)'!$A$10:$J$500,9,FALSE)),"",VLOOKUP(A148,'[1]Z04 支出决算表(财决04表)'!$A$10:$J$500,9,FALSE))</f>
        <v/>
      </c>
      <c r="I148" s="76" t="str">
        <f>IF(ISERROR(VLOOKUP(A148,'[1]Z04 支出决算表(财决04表)'!$A$10:$J$500,10,FALSE)),"",VLOOKUP(A148,'[1]Z04 支出决算表(财决04表)'!$A$10:$J$500,10,FALSE))</f>
        <v/>
      </c>
      <c r="J148" s="88">
        <f>'[1]Z04 支出决算表(财决04表)'!$A147</f>
        <v>0</v>
      </c>
      <c r="K148" s="74">
        <f>'[1]Z04 支出决算表(财决04表)'!$E147</f>
        <v>0</v>
      </c>
      <c r="L148" s="53" t="str">
        <f t="shared" si="5"/>
        <v/>
      </c>
    </row>
    <row r="149" spans="1:12" ht="22.7" customHeight="1">
      <c r="A149" s="193" t="str">
        <f t="shared" si="4"/>
        <v/>
      </c>
      <c r="B149" s="194"/>
      <c r="C149" s="192" t="str">
        <f>IF(ISERROR(VLOOKUP(A149,'[1]Z04 支出决算表(财决04表)'!$A$10:$J$500,4,FALSE)),"",VLOOKUP(A149,'[1]Z04 支出决算表(财决04表)'!$A$10:$J$500,4,FALSE))</f>
        <v/>
      </c>
      <c r="D149" s="76" t="str">
        <f>IF(ISERROR(VLOOKUP(A149,'[1]Z04 支出决算表(财决04表)'!$A$10:$J$500,5,FALSE)),"",VLOOKUP(A149,'[1]Z04 支出决算表(财决04表)'!$A$10:$J$500,5,FALSE))</f>
        <v/>
      </c>
      <c r="E149" s="76" t="str">
        <f>IF(ISERROR(VLOOKUP(A149,'[1]Z04 支出决算表(财决04表)'!$A$10:$J$500,6,FALSE)),"",VLOOKUP(A149,'[1]Z04 支出决算表(财决04表)'!$A$10:$J$500,6,FALSE))</f>
        <v/>
      </c>
      <c r="F149" s="76" t="str">
        <f>IF(ISERROR(VLOOKUP(A149,'[1]Z04 支出决算表(财决04表)'!$A$10:$J$500,7,FALSE)),"",VLOOKUP(A149,'[1]Z04 支出决算表(财决04表)'!$A$10:$J$500,7,FALSE))</f>
        <v/>
      </c>
      <c r="G149" s="76" t="str">
        <f>IF(ISERROR(VLOOKUP(A149,'[1]Z04 支出决算表(财决04表)'!$A$10:$J$500,8,FALSE)),"",VLOOKUP(A149,'[1]Z04 支出决算表(财决04表)'!$A$10:$J$500,8,FALSE))</f>
        <v/>
      </c>
      <c r="H149" s="76" t="str">
        <f>IF(ISERROR(VLOOKUP(A149,'[1]Z04 支出决算表(财决04表)'!$A$10:$J$500,9,FALSE)),"",VLOOKUP(A149,'[1]Z04 支出决算表(财决04表)'!$A$10:$J$500,9,FALSE))</f>
        <v/>
      </c>
      <c r="I149" s="76" t="str">
        <f>IF(ISERROR(VLOOKUP(A149,'[1]Z04 支出决算表(财决04表)'!$A$10:$J$500,10,FALSE)),"",VLOOKUP(A149,'[1]Z04 支出决算表(财决04表)'!$A$10:$J$500,10,FALSE))</f>
        <v/>
      </c>
      <c r="J149" s="88">
        <f>'[1]Z04 支出决算表(财决04表)'!$A148</f>
        <v>0</v>
      </c>
      <c r="K149" s="74">
        <f>'[1]Z04 支出决算表(财决04表)'!$E148</f>
        <v>0</v>
      </c>
      <c r="L149" s="53" t="str">
        <f t="shared" si="5"/>
        <v/>
      </c>
    </row>
    <row r="150" spans="1:12" ht="22.7" customHeight="1">
      <c r="A150" s="193" t="str">
        <f t="shared" si="4"/>
        <v/>
      </c>
      <c r="B150" s="194"/>
      <c r="C150" s="192" t="str">
        <f>IF(ISERROR(VLOOKUP(A150,'[1]Z04 支出决算表(财决04表)'!$A$10:$J$500,4,FALSE)),"",VLOOKUP(A150,'[1]Z04 支出决算表(财决04表)'!$A$10:$J$500,4,FALSE))</f>
        <v/>
      </c>
      <c r="D150" s="76" t="str">
        <f>IF(ISERROR(VLOOKUP(A150,'[1]Z04 支出决算表(财决04表)'!$A$10:$J$500,5,FALSE)),"",VLOOKUP(A150,'[1]Z04 支出决算表(财决04表)'!$A$10:$J$500,5,FALSE))</f>
        <v/>
      </c>
      <c r="E150" s="76" t="str">
        <f>IF(ISERROR(VLOOKUP(A150,'[1]Z04 支出决算表(财决04表)'!$A$10:$J$500,6,FALSE)),"",VLOOKUP(A150,'[1]Z04 支出决算表(财决04表)'!$A$10:$J$500,6,FALSE))</f>
        <v/>
      </c>
      <c r="F150" s="76" t="str">
        <f>IF(ISERROR(VLOOKUP(A150,'[1]Z04 支出决算表(财决04表)'!$A$10:$J$500,7,FALSE)),"",VLOOKUP(A150,'[1]Z04 支出决算表(财决04表)'!$A$10:$J$500,7,FALSE))</f>
        <v/>
      </c>
      <c r="G150" s="76" t="str">
        <f>IF(ISERROR(VLOOKUP(A150,'[1]Z04 支出决算表(财决04表)'!$A$10:$J$500,8,FALSE)),"",VLOOKUP(A150,'[1]Z04 支出决算表(财决04表)'!$A$10:$J$500,8,FALSE))</f>
        <v/>
      </c>
      <c r="H150" s="76" t="str">
        <f>IF(ISERROR(VLOOKUP(A150,'[1]Z04 支出决算表(财决04表)'!$A$10:$J$500,9,FALSE)),"",VLOOKUP(A150,'[1]Z04 支出决算表(财决04表)'!$A$10:$J$500,9,FALSE))</f>
        <v/>
      </c>
      <c r="I150" s="76" t="str">
        <f>IF(ISERROR(VLOOKUP(A150,'[1]Z04 支出决算表(财决04表)'!$A$10:$J$500,10,FALSE)),"",VLOOKUP(A150,'[1]Z04 支出决算表(财决04表)'!$A$10:$J$500,10,FALSE))</f>
        <v/>
      </c>
      <c r="J150" s="88">
        <f>'[1]Z04 支出决算表(财决04表)'!$A149</f>
        <v>0</v>
      </c>
      <c r="K150" s="74">
        <f>'[1]Z04 支出决算表(财决04表)'!$E149</f>
        <v>0</v>
      </c>
      <c r="L150" s="53" t="str">
        <f t="shared" si="5"/>
        <v/>
      </c>
    </row>
    <row r="151" spans="1:12" ht="22.7" customHeight="1">
      <c r="A151" s="193" t="str">
        <f t="shared" si="4"/>
        <v/>
      </c>
      <c r="B151" s="194"/>
      <c r="C151" s="192" t="str">
        <f>IF(ISERROR(VLOOKUP(A151,'[1]Z04 支出决算表(财决04表)'!$A$10:$J$500,4,FALSE)),"",VLOOKUP(A151,'[1]Z04 支出决算表(财决04表)'!$A$10:$J$500,4,FALSE))</f>
        <v/>
      </c>
      <c r="D151" s="76" t="str">
        <f>IF(ISERROR(VLOOKUP(A151,'[1]Z04 支出决算表(财决04表)'!$A$10:$J$500,5,FALSE)),"",VLOOKUP(A151,'[1]Z04 支出决算表(财决04表)'!$A$10:$J$500,5,FALSE))</f>
        <v/>
      </c>
      <c r="E151" s="76" t="str">
        <f>IF(ISERROR(VLOOKUP(A151,'[1]Z04 支出决算表(财决04表)'!$A$10:$J$500,6,FALSE)),"",VLOOKUP(A151,'[1]Z04 支出决算表(财决04表)'!$A$10:$J$500,6,FALSE))</f>
        <v/>
      </c>
      <c r="F151" s="76" t="str">
        <f>IF(ISERROR(VLOOKUP(A151,'[1]Z04 支出决算表(财决04表)'!$A$10:$J$500,7,FALSE)),"",VLOOKUP(A151,'[1]Z04 支出决算表(财决04表)'!$A$10:$J$500,7,FALSE))</f>
        <v/>
      </c>
      <c r="G151" s="76" t="str">
        <f>IF(ISERROR(VLOOKUP(A151,'[1]Z04 支出决算表(财决04表)'!$A$10:$J$500,8,FALSE)),"",VLOOKUP(A151,'[1]Z04 支出决算表(财决04表)'!$A$10:$J$500,8,FALSE))</f>
        <v/>
      </c>
      <c r="H151" s="76" t="str">
        <f>IF(ISERROR(VLOOKUP(A151,'[1]Z04 支出决算表(财决04表)'!$A$10:$J$500,9,FALSE)),"",VLOOKUP(A151,'[1]Z04 支出决算表(财决04表)'!$A$10:$J$500,9,FALSE))</f>
        <v/>
      </c>
      <c r="I151" s="76" t="str">
        <f>IF(ISERROR(VLOOKUP(A151,'[1]Z04 支出决算表(财决04表)'!$A$10:$J$500,10,FALSE)),"",VLOOKUP(A151,'[1]Z04 支出决算表(财决04表)'!$A$10:$J$500,10,FALSE))</f>
        <v/>
      </c>
      <c r="J151" s="88">
        <f>'[1]Z04 支出决算表(财决04表)'!$A150</f>
        <v>0</v>
      </c>
      <c r="K151" s="74">
        <f>'[1]Z04 支出决算表(财决04表)'!$E150</f>
        <v>0</v>
      </c>
      <c r="L151" s="53" t="str">
        <f t="shared" si="5"/>
        <v/>
      </c>
    </row>
    <row r="152" spans="1:12" ht="22.7" customHeight="1">
      <c r="A152" s="193" t="str">
        <f t="shared" si="4"/>
        <v/>
      </c>
      <c r="B152" s="194"/>
      <c r="C152" s="192" t="str">
        <f>IF(ISERROR(VLOOKUP(A152,'[1]Z04 支出决算表(财决04表)'!$A$10:$J$500,4,FALSE)),"",VLOOKUP(A152,'[1]Z04 支出决算表(财决04表)'!$A$10:$J$500,4,FALSE))</f>
        <v/>
      </c>
      <c r="D152" s="76" t="str">
        <f>IF(ISERROR(VLOOKUP(A152,'[1]Z04 支出决算表(财决04表)'!$A$10:$J$500,5,FALSE)),"",VLOOKUP(A152,'[1]Z04 支出决算表(财决04表)'!$A$10:$J$500,5,FALSE))</f>
        <v/>
      </c>
      <c r="E152" s="76" t="str">
        <f>IF(ISERROR(VLOOKUP(A152,'[1]Z04 支出决算表(财决04表)'!$A$10:$J$500,6,FALSE)),"",VLOOKUP(A152,'[1]Z04 支出决算表(财决04表)'!$A$10:$J$500,6,FALSE))</f>
        <v/>
      </c>
      <c r="F152" s="76" t="str">
        <f>IF(ISERROR(VLOOKUP(A152,'[1]Z04 支出决算表(财决04表)'!$A$10:$J$500,7,FALSE)),"",VLOOKUP(A152,'[1]Z04 支出决算表(财决04表)'!$A$10:$J$500,7,FALSE))</f>
        <v/>
      </c>
      <c r="G152" s="76" t="str">
        <f>IF(ISERROR(VLOOKUP(A152,'[1]Z04 支出决算表(财决04表)'!$A$10:$J$500,8,FALSE)),"",VLOOKUP(A152,'[1]Z04 支出决算表(财决04表)'!$A$10:$J$500,8,FALSE))</f>
        <v/>
      </c>
      <c r="H152" s="76" t="str">
        <f>IF(ISERROR(VLOOKUP(A152,'[1]Z04 支出决算表(财决04表)'!$A$10:$J$500,9,FALSE)),"",VLOOKUP(A152,'[1]Z04 支出决算表(财决04表)'!$A$10:$J$500,9,FALSE))</f>
        <v/>
      </c>
      <c r="I152" s="76" t="str">
        <f>IF(ISERROR(VLOOKUP(A152,'[1]Z04 支出决算表(财决04表)'!$A$10:$J$500,10,FALSE)),"",VLOOKUP(A152,'[1]Z04 支出决算表(财决04表)'!$A$10:$J$500,10,FALSE))</f>
        <v/>
      </c>
      <c r="J152" s="88">
        <f>'[1]Z04 支出决算表(财决04表)'!$A151</f>
        <v>0</v>
      </c>
      <c r="K152" s="74">
        <f>'[1]Z04 支出决算表(财决04表)'!$E151</f>
        <v>0</v>
      </c>
      <c r="L152" s="53" t="str">
        <f t="shared" si="5"/>
        <v/>
      </c>
    </row>
    <row r="153" spans="1:12" ht="22.7" customHeight="1">
      <c r="A153" s="193" t="str">
        <f t="shared" si="4"/>
        <v/>
      </c>
      <c r="B153" s="194"/>
      <c r="C153" s="192" t="str">
        <f>IF(ISERROR(VLOOKUP(A153,'[1]Z04 支出决算表(财决04表)'!$A$10:$J$500,4,FALSE)),"",VLOOKUP(A153,'[1]Z04 支出决算表(财决04表)'!$A$10:$J$500,4,FALSE))</f>
        <v/>
      </c>
      <c r="D153" s="76" t="str">
        <f>IF(ISERROR(VLOOKUP(A153,'[1]Z04 支出决算表(财决04表)'!$A$10:$J$500,5,FALSE)),"",VLOOKUP(A153,'[1]Z04 支出决算表(财决04表)'!$A$10:$J$500,5,FALSE))</f>
        <v/>
      </c>
      <c r="E153" s="76" t="str">
        <f>IF(ISERROR(VLOOKUP(A153,'[1]Z04 支出决算表(财决04表)'!$A$10:$J$500,6,FALSE)),"",VLOOKUP(A153,'[1]Z04 支出决算表(财决04表)'!$A$10:$J$500,6,FALSE))</f>
        <v/>
      </c>
      <c r="F153" s="76" t="str">
        <f>IF(ISERROR(VLOOKUP(A153,'[1]Z04 支出决算表(财决04表)'!$A$10:$J$500,7,FALSE)),"",VLOOKUP(A153,'[1]Z04 支出决算表(财决04表)'!$A$10:$J$500,7,FALSE))</f>
        <v/>
      </c>
      <c r="G153" s="76" t="str">
        <f>IF(ISERROR(VLOOKUP(A153,'[1]Z04 支出决算表(财决04表)'!$A$10:$J$500,8,FALSE)),"",VLOOKUP(A153,'[1]Z04 支出决算表(财决04表)'!$A$10:$J$500,8,FALSE))</f>
        <v/>
      </c>
      <c r="H153" s="76" t="str">
        <f>IF(ISERROR(VLOOKUP(A153,'[1]Z04 支出决算表(财决04表)'!$A$10:$J$500,9,FALSE)),"",VLOOKUP(A153,'[1]Z04 支出决算表(财决04表)'!$A$10:$J$500,9,FALSE))</f>
        <v/>
      </c>
      <c r="I153" s="76" t="str">
        <f>IF(ISERROR(VLOOKUP(A153,'[1]Z04 支出决算表(财决04表)'!$A$10:$J$500,10,FALSE)),"",VLOOKUP(A153,'[1]Z04 支出决算表(财决04表)'!$A$10:$J$500,10,FALSE))</f>
        <v/>
      </c>
      <c r="J153" s="88">
        <f>'[1]Z04 支出决算表(财决04表)'!$A152</f>
        <v>0</v>
      </c>
      <c r="K153" s="74">
        <f>'[1]Z04 支出决算表(财决04表)'!$E152</f>
        <v>0</v>
      </c>
      <c r="L153" s="53" t="str">
        <f t="shared" si="5"/>
        <v/>
      </c>
    </row>
    <row r="154" spans="1:12" ht="22.7" customHeight="1">
      <c r="A154" s="193" t="str">
        <f t="shared" si="4"/>
        <v/>
      </c>
      <c r="B154" s="194"/>
      <c r="C154" s="192" t="str">
        <f>IF(ISERROR(VLOOKUP(A154,'[1]Z04 支出决算表(财决04表)'!$A$10:$J$500,4,FALSE)),"",VLOOKUP(A154,'[1]Z04 支出决算表(财决04表)'!$A$10:$J$500,4,FALSE))</f>
        <v/>
      </c>
      <c r="D154" s="76" t="str">
        <f>IF(ISERROR(VLOOKUP(A154,'[1]Z04 支出决算表(财决04表)'!$A$10:$J$500,5,FALSE)),"",VLOOKUP(A154,'[1]Z04 支出决算表(财决04表)'!$A$10:$J$500,5,FALSE))</f>
        <v/>
      </c>
      <c r="E154" s="76" t="str">
        <f>IF(ISERROR(VLOOKUP(A154,'[1]Z04 支出决算表(财决04表)'!$A$10:$J$500,6,FALSE)),"",VLOOKUP(A154,'[1]Z04 支出决算表(财决04表)'!$A$10:$J$500,6,FALSE))</f>
        <v/>
      </c>
      <c r="F154" s="76" t="str">
        <f>IF(ISERROR(VLOOKUP(A154,'[1]Z04 支出决算表(财决04表)'!$A$10:$J$500,7,FALSE)),"",VLOOKUP(A154,'[1]Z04 支出决算表(财决04表)'!$A$10:$J$500,7,FALSE))</f>
        <v/>
      </c>
      <c r="G154" s="76" t="str">
        <f>IF(ISERROR(VLOOKUP(A154,'[1]Z04 支出决算表(财决04表)'!$A$10:$J$500,8,FALSE)),"",VLOOKUP(A154,'[1]Z04 支出决算表(财决04表)'!$A$10:$J$500,8,FALSE))</f>
        <v/>
      </c>
      <c r="H154" s="76" t="str">
        <f>IF(ISERROR(VLOOKUP(A154,'[1]Z04 支出决算表(财决04表)'!$A$10:$J$500,9,FALSE)),"",VLOOKUP(A154,'[1]Z04 支出决算表(财决04表)'!$A$10:$J$500,9,FALSE))</f>
        <v/>
      </c>
      <c r="I154" s="76" t="str">
        <f>IF(ISERROR(VLOOKUP(A154,'[1]Z04 支出决算表(财决04表)'!$A$10:$J$500,10,FALSE)),"",VLOOKUP(A154,'[1]Z04 支出决算表(财决04表)'!$A$10:$J$500,10,FALSE))</f>
        <v/>
      </c>
      <c r="J154" s="88">
        <f>'[1]Z04 支出决算表(财决04表)'!$A153</f>
        <v>0</v>
      </c>
      <c r="K154" s="74">
        <f>'[1]Z04 支出决算表(财决04表)'!$E153</f>
        <v>0</v>
      </c>
      <c r="L154" s="53" t="str">
        <f t="shared" si="5"/>
        <v/>
      </c>
    </row>
    <row r="155" spans="1:12" ht="22.7" customHeight="1">
      <c r="A155" s="193" t="str">
        <f t="shared" si="4"/>
        <v/>
      </c>
      <c r="B155" s="194"/>
      <c r="C155" s="192" t="str">
        <f>IF(ISERROR(VLOOKUP(A155,'[1]Z04 支出决算表(财决04表)'!$A$10:$J$500,4,FALSE)),"",VLOOKUP(A155,'[1]Z04 支出决算表(财决04表)'!$A$10:$J$500,4,FALSE))</f>
        <v/>
      </c>
      <c r="D155" s="76" t="str">
        <f>IF(ISERROR(VLOOKUP(A155,'[1]Z04 支出决算表(财决04表)'!$A$10:$J$500,5,FALSE)),"",VLOOKUP(A155,'[1]Z04 支出决算表(财决04表)'!$A$10:$J$500,5,FALSE))</f>
        <v/>
      </c>
      <c r="E155" s="76" t="str">
        <f>IF(ISERROR(VLOOKUP(A155,'[1]Z04 支出决算表(财决04表)'!$A$10:$J$500,6,FALSE)),"",VLOOKUP(A155,'[1]Z04 支出决算表(财决04表)'!$A$10:$J$500,6,FALSE))</f>
        <v/>
      </c>
      <c r="F155" s="76" t="str">
        <f>IF(ISERROR(VLOOKUP(A155,'[1]Z04 支出决算表(财决04表)'!$A$10:$J$500,7,FALSE)),"",VLOOKUP(A155,'[1]Z04 支出决算表(财决04表)'!$A$10:$J$500,7,FALSE))</f>
        <v/>
      </c>
      <c r="G155" s="76" t="str">
        <f>IF(ISERROR(VLOOKUP(A155,'[1]Z04 支出决算表(财决04表)'!$A$10:$J$500,8,FALSE)),"",VLOOKUP(A155,'[1]Z04 支出决算表(财决04表)'!$A$10:$J$500,8,FALSE))</f>
        <v/>
      </c>
      <c r="H155" s="76" t="str">
        <f>IF(ISERROR(VLOOKUP(A155,'[1]Z04 支出决算表(财决04表)'!$A$10:$J$500,9,FALSE)),"",VLOOKUP(A155,'[1]Z04 支出决算表(财决04表)'!$A$10:$J$500,9,FALSE))</f>
        <v/>
      </c>
      <c r="I155" s="76" t="str">
        <f>IF(ISERROR(VLOOKUP(A155,'[1]Z04 支出决算表(财决04表)'!$A$10:$J$500,10,FALSE)),"",VLOOKUP(A155,'[1]Z04 支出决算表(财决04表)'!$A$10:$J$500,10,FALSE))</f>
        <v/>
      </c>
      <c r="J155" s="88">
        <f>'[1]Z04 支出决算表(财决04表)'!$A154</f>
        <v>0</v>
      </c>
      <c r="K155" s="74">
        <f>'[1]Z04 支出决算表(财决04表)'!$E154</f>
        <v>0</v>
      </c>
      <c r="L155" s="53" t="str">
        <f t="shared" si="5"/>
        <v/>
      </c>
    </row>
    <row r="156" spans="1:12" ht="22.7" customHeight="1">
      <c r="A156" s="193" t="str">
        <f t="shared" si="4"/>
        <v/>
      </c>
      <c r="B156" s="194"/>
      <c r="C156" s="192" t="str">
        <f>IF(ISERROR(VLOOKUP(A156,'[1]Z04 支出决算表(财决04表)'!$A$10:$J$500,4,FALSE)),"",VLOOKUP(A156,'[1]Z04 支出决算表(财决04表)'!$A$10:$J$500,4,FALSE))</f>
        <v/>
      </c>
      <c r="D156" s="76" t="str">
        <f>IF(ISERROR(VLOOKUP(A156,'[1]Z04 支出决算表(财决04表)'!$A$10:$J$500,5,FALSE)),"",VLOOKUP(A156,'[1]Z04 支出决算表(财决04表)'!$A$10:$J$500,5,FALSE))</f>
        <v/>
      </c>
      <c r="E156" s="76" t="str">
        <f>IF(ISERROR(VLOOKUP(A156,'[1]Z04 支出决算表(财决04表)'!$A$10:$J$500,6,FALSE)),"",VLOOKUP(A156,'[1]Z04 支出决算表(财决04表)'!$A$10:$J$500,6,FALSE))</f>
        <v/>
      </c>
      <c r="F156" s="76" t="str">
        <f>IF(ISERROR(VLOOKUP(A156,'[1]Z04 支出决算表(财决04表)'!$A$10:$J$500,7,FALSE)),"",VLOOKUP(A156,'[1]Z04 支出决算表(财决04表)'!$A$10:$J$500,7,FALSE))</f>
        <v/>
      </c>
      <c r="G156" s="76" t="str">
        <f>IF(ISERROR(VLOOKUP(A156,'[1]Z04 支出决算表(财决04表)'!$A$10:$J$500,8,FALSE)),"",VLOOKUP(A156,'[1]Z04 支出决算表(财决04表)'!$A$10:$J$500,8,FALSE))</f>
        <v/>
      </c>
      <c r="H156" s="76" t="str">
        <f>IF(ISERROR(VLOOKUP(A156,'[1]Z04 支出决算表(财决04表)'!$A$10:$J$500,9,FALSE)),"",VLOOKUP(A156,'[1]Z04 支出决算表(财决04表)'!$A$10:$J$500,9,FALSE))</f>
        <v/>
      </c>
      <c r="I156" s="76" t="str">
        <f>IF(ISERROR(VLOOKUP(A156,'[1]Z04 支出决算表(财决04表)'!$A$10:$J$500,10,FALSE)),"",VLOOKUP(A156,'[1]Z04 支出决算表(财决04表)'!$A$10:$J$500,10,FALSE))</f>
        <v/>
      </c>
      <c r="J156" s="88">
        <f>'[1]Z04 支出决算表(财决04表)'!$A155</f>
        <v>0</v>
      </c>
      <c r="K156" s="74">
        <f>'[1]Z04 支出决算表(财决04表)'!$E155</f>
        <v>0</v>
      </c>
      <c r="L156" s="53" t="str">
        <f t="shared" si="5"/>
        <v/>
      </c>
    </row>
    <row r="157" spans="1:12" ht="22.7" customHeight="1">
      <c r="A157" s="193" t="str">
        <f t="shared" si="4"/>
        <v/>
      </c>
      <c r="B157" s="194"/>
      <c r="C157" s="192" t="str">
        <f>IF(ISERROR(VLOOKUP(A157,'[1]Z04 支出决算表(财决04表)'!$A$10:$J$500,4,FALSE)),"",VLOOKUP(A157,'[1]Z04 支出决算表(财决04表)'!$A$10:$J$500,4,FALSE))</f>
        <v/>
      </c>
      <c r="D157" s="76" t="str">
        <f>IF(ISERROR(VLOOKUP(A157,'[1]Z04 支出决算表(财决04表)'!$A$10:$J$500,5,FALSE)),"",VLOOKUP(A157,'[1]Z04 支出决算表(财决04表)'!$A$10:$J$500,5,FALSE))</f>
        <v/>
      </c>
      <c r="E157" s="76" t="str">
        <f>IF(ISERROR(VLOOKUP(A157,'[1]Z04 支出决算表(财决04表)'!$A$10:$J$500,6,FALSE)),"",VLOOKUP(A157,'[1]Z04 支出决算表(财决04表)'!$A$10:$J$500,6,FALSE))</f>
        <v/>
      </c>
      <c r="F157" s="76" t="str">
        <f>IF(ISERROR(VLOOKUP(A157,'[1]Z04 支出决算表(财决04表)'!$A$10:$J$500,7,FALSE)),"",VLOOKUP(A157,'[1]Z04 支出决算表(财决04表)'!$A$10:$J$500,7,FALSE))</f>
        <v/>
      </c>
      <c r="G157" s="76" t="str">
        <f>IF(ISERROR(VLOOKUP(A157,'[1]Z04 支出决算表(财决04表)'!$A$10:$J$500,8,FALSE)),"",VLOOKUP(A157,'[1]Z04 支出决算表(财决04表)'!$A$10:$J$500,8,FALSE))</f>
        <v/>
      </c>
      <c r="H157" s="76" t="str">
        <f>IF(ISERROR(VLOOKUP(A157,'[1]Z04 支出决算表(财决04表)'!$A$10:$J$500,9,FALSE)),"",VLOOKUP(A157,'[1]Z04 支出决算表(财决04表)'!$A$10:$J$500,9,FALSE))</f>
        <v/>
      </c>
      <c r="I157" s="76" t="str">
        <f>IF(ISERROR(VLOOKUP(A157,'[1]Z04 支出决算表(财决04表)'!$A$10:$J$500,10,FALSE)),"",VLOOKUP(A157,'[1]Z04 支出决算表(财决04表)'!$A$10:$J$500,10,FALSE))</f>
        <v/>
      </c>
      <c r="J157" s="88">
        <f>'[1]Z04 支出决算表(财决04表)'!$A156</f>
        <v>0</v>
      </c>
      <c r="K157" s="74">
        <f>'[1]Z04 支出决算表(财决04表)'!$E156</f>
        <v>0</v>
      </c>
      <c r="L157" s="53" t="str">
        <f t="shared" si="5"/>
        <v/>
      </c>
    </row>
    <row r="158" spans="1:12" ht="22.7" customHeight="1">
      <c r="A158" s="193" t="str">
        <f t="shared" si="4"/>
        <v/>
      </c>
      <c r="B158" s="194"/>
      <c r="C158" s="192" t="str">
        <f>IF(ISERROR(VLOOKUP(A158,'[1]Z04 支出决算表(财决04表)'!$A$10:$J$500,4,FALSE)),"",VLOOKUP(A158,'[1]Z04 支出决算表(财决04表)'!$A$10:$J$500,4,FALSE))</f>
        <v/>
      </c>
      <c r="D158" s="76" t="str">
        <f>IF(ISERROR(VLOOKUP(A158,'[1]Z04 支出决算表(财决04表)'!$A$10:$J$500,5,FALSE)),"",VLOOKUP(A158,'[1]Z04 支出决算表(财决04表)'!$A$10:$J$500,5,FALSE))</f>
        <v/>
      </c>
      <c r="E158" s="76" t="str">
        <f>IF(ISERROR(VLOOKUP(A158,'[1]Z04 支出决算表(财决04表)'!$A$10:$J$500,6,FALSE)),"",VLOOKUP(A158,'[1]Z04 支出决算表(财决04表)'!$A$10:$J$500,6,FALSE))</f>
        <v/>
      </c>
      <c r="F158" s="76" t="str">
        <f>IF(ISERROR(VLOOKUP(A158,'[1]Z04 支出决算表(财决04表)'!$A$10:$J$500,7,FALSE)),"",VLOOKUP(A158,'[1]Z04 支出决算表(财决04表)'!$A$10:$J$500,7,FALSE))</f>
        <v/>
      </c>
      <c r="G158" s="76" t="str">
        <f>IF(ISERROR(VLOOKUP(A158,'[1]Z04 支出决算表(财决04表)'!$A$10:$J$500,8,FALSE)),"",VLOOKUP(A158,'[1]Z04 支出决算表(财决04表)'!$A$10:$J$500,8,FALSE))</f>
        <v/>
      </c>
      <c r="H158" s="76" t="str">
        <f>IF(ISERROR(VLOOKUP(A158,'[1]Z04 支出决算表(财决04表)'!$A$10:$J$500,9,FALSE)),"",VLOOKUP(A158,'[1]Z04 支出决算表(财决04表)'!$A$10:$J$500,9,FALSE))</f>
        <v/>
      </c>
      <c r="I158" s="76" t="str">
        <f>IF(ISERROR(VLOOKUP(A158,'[1]Z04 支出决算表(财决04表)'!$A$10:$J$500,10,FALSE)),"",VLOOKUP(A158,'[1]Z04 支出决算表(财决04表)'!$A$10:$J$500,10,FALSE))</f>
        <v/>
      </c>
      <c r="J158" s="88">
        <f>'[1]Z04 支出决算表(财决04表)'!$A157</f>
        <v>0</v>
      </c>
      <c r="K158" s="74">
        <f>'[1]Z04 支出决算表(财决04表)'!$E157</f>
        <v>0</v>
      </c>
      <c r="L158" s="53" t="str">
        <f t="shared" si="5"/>
        <v/>
      </c>
    </row>
    <row r="159" spans="1:12" ht="22.7" customHeight="1">
      <c r="A159" s="193" t="str">
        <f t="shared" si="4"/>
        <v/>
      </c>
      <c r="B159" s="194"/>
      <c r="C159" s="192" t="str">
        <f>IF(ISERROR(VLOOKUP(A159,'[1]Z04 支出决算表(财决04表)'!$A$10:$J$500,4,FALSE)),"",VLOOKUP(A159,'[1]Z04 支出决算表(财决04表)'!$A$10:$J$500,4,FALSE))</f>
        <v/>
      </c>
      <c r="D159" s="76" t="str">
        <f>IF(ISERROR(VLOOKUP(A159,'[1]Z04 支出决算表(财决04表)'!$A$10:$J$500,5,FALSE)),"",VLOOKUP(A159,'[1]Z04 支出决算表(财决04表)'!$A$10:$J$500,5,FALSE))</f>
        <v/>
      </c>
      <c r="E159" s="76" t="str">
        <f>IF(ISERROR(VLOOKUP(A159,'[1]Z04 支出决算表(财决04表)'!$A$10:$J$500,6,FALSE)),"",VLOOKUP(A159,'[1]Z04 支出决算表(财决04表)'!$A$10:$J$500,6,FALSE))</f>
        <v/>
      </c>
      <c r="F159" s="76" t="str">
        <f>IF(ISERROR(VLOOKUP(A159,'[1]Z04 支出决算表(财决04表)'!$A$10:$J$500,7,FALSE)),"",VLOOKUP(A159,'[1]Z04 支出决算表(财决04表)'!$A$10:$J$500,7,FALSE))</f>
        <v/>
      </c>
      <c r="G159" s="76" t="str">
        <f>IF(ISERROR(VLOOKUP(A159,'[1]Z04 支出决算表(财决04表)'!$A$10:$J$500,8,FALSE)),"",VLOOKUP(A159,'[1]Z04 支出决算表(财决04表)'!$A$10:$J$500,8,FALSE))</f>
        <v/>
      </c>
      <c r="H159" s="76" t="str">
        <f>IF(ISERROR(VLOOKUP(A159,'[1]Z04 支出决算表(财决04表)'!$A$10:$J$500,9,FALSE)),"",VLOOKUP(A159,'[1]Z04 支出决算表(财决04表)'!$A$10:$J$500,9,FALSE))</f>
        <v/>
      </c>
      <c r="I159" s="76" t="str">
        <f>IF(ISERROR(VLOOKUP(A159,'[1]Z04 支出决算表(财决04表)'!$A$10:$J$500,10,FALSE)),"",VLOOKUP(A159,'[1]Z04 支出决算表(财决04表)'!$A$10:$J$500,10,FALSE))</f>
        <v/>
      </c>
      <c r="J159" s="88">
        <f>'[1]Z04 支出决算表(财决04表)'!$A158</f>
        <v>0</v>
      </c>
      <c r="K159" s="74">
        <f>'[1]Z04 支出决算表(财决04表)'!$E158</f>
        <v>0</v>
      </c>
      <c r="L159" s="53" t="str">
        <f t="shared" si="5"/>
        <v/>
      </c>
    </row>
    <row r="160" spans="1:12" ht="22.7" customHeight="1">
      <c r="A160" s="193" t="str">
        <f t="shared" si="4"/>
        <v/>
      </c>
      <c r="B160" s="194"/>
      <c r="C160" s="192" t="str">
        <f>IF(ISERROR(VLOOKUP(A160,'[1]Z04 支出决算表(财决04表)'!$A$10:$J$500,4,FALSE)),"",VLOOKUP(A160,'[1]Z04 支出决算表(财决04表)'!$A$10:$J$500,4,FALSE))</f>
        <v/>
      </c>
      <c r="D160" s="76" t="str">
        <f>IF(ISERROR(VLOOKUP(A160,'[1]Z04 支出决算表(财决04表)'!$A$10:$J$500,5,FALSE)),"",VLOOKUP(A160,'[1]Z04 支出决算表(财决04表)'!$A$10:$J$500,5,FALSE))</f>
        <v/>
      </c>
      <c r="E160" s="76" t="str">
        <f>IF(ISERROR(VLOOKUP(A160,'[1]Z04 支出决算表(财决04表)'!$A$10:$J$500,6,FALSE)),"",VLOOKUP(A160,'[1]Z04 支出决算表(财决04表)'!$A$10:$J$500,6,FALSE))</f>
        <v/>
      </c>
      <c r="F160" s="76" t="str">
        <f>IF(ISERROR(VLOOKUP(A160,'[1]Z04 支出决算表(财决04表)'!$A$10:$J$500,7,FALSE)),"",VLOOKUP(A160,'[1]Z04 支出决算表(财决04表)'!$A$10:$J$500,7,FALSE))</f>
        <v/>
      </c>
      <c r="G160" s="76" t="str">
        <f>IF(ISERROR(VLOOKUP(A160,'[1]Z04 支出决算表(财决04表)'!$A$10:$J$500,8,FALSE)),"",VLOOKUP(A160,'[1]Z04 支出决算表(财决04表)'!$A$10:$J$500,8,FALSE))</f>
        <v/>
      </c>
      <c r="H160" s="76" t="str">
        <f>IF(ISERROR(VLOOKUP(A160,'[1]Z04 支出决算表(财决04表)'!$A$10:$J$500,9,FALSE)),"",VLOOKUP(A160,'[1]Z04 支出决算表(财决04表)'!$A$10:$J$500,9,FALSE))</f>
        <v/>
      </c>
      <c r="I160" s="76" t="str">
        <f>IF(ISERROR(VLOOKUP(A160,'[1]Z04 支出决算表(财决04表)'!$A$10:$J$500,10,FALSE)),"",VLOOKUP(A160,'[1]Z04 支出决算表(财决04表)'!$A$10:$J$500,10,FALSE))</f>
        <v/>
      </c>
      <c r="J160" s="88">
        <f>'[1]Z04 支出决算表(财决04表)'!$A159</f>
        <v>0</v>
      </c>
      <c r="K160" s="74">
        <f>'[1]Z04 支出决算表(财决04表)'!$E159</f>
        <v>0</v>
      </c>
      <c r="L160" s="53" t="str">
        <f t="shared" si="5"/>
        <v/>
      </c>
    </row>
    <row r="161" spans="1:12" ht="22.7" customHeight="1">
      <c r="A161" s="193" t="str">
        <f t="shared" si="4"/>
        <v/>
      </c>
      <c r="B161" s="194"/>
      <c r="C161" s="192" t="str">
        <f>IF(ISERROR(VLOOKUP(A161,'[1]Z04 支出决算表(财决04表)'!$A$10:$J$500,4,FALSE)),"",VLOOKUP(A161,'[1]Z04 支出决算表(财决04表)'!$A$10:$J$500,4,FALSE))</f>
        <v/>
      </c>
      <c r="D161" s="76" t="str">
        <f>IF(ISERROR(VLOOKUP(A161,'[1]Z04 支出决算表(财决04表)'!$A$10:$J$500,5,FALSE)),"",VLOOKUP(A161,'[1]Z04 支出决算表(财决04表)'!$A$10:$J$500,5,FALSE))</f>
        <v/>
      </c>
      <c r="E161" s="76" t="str">
        <f>IF(ISERROR(VLOOKUP(A161,'[1]Z04 支出决算表(财决04表)'!$A$10:$J$500,6,FALSE)),"",VLOOKUP(A161,'[1]Z04 支出决算表(财决04表)'!$A$10:$J$500,6,FALSE))</f>
        <v/>
      </c>
      <c r="F161" s="76" t="str">
        <f>IF(ISERROR(VLOOKUP(A161,'[1]Z04 支出决算表(财决04表)'!$A$10:$J$500,7,FALSE)),"",VLOOKUP(A161,'[1]Z04 支出决算表(财决04表)'!$A$10:$J$500,7,FALSE))</f>
        <v/>
      </c>
      <c r="G161" s="76" t="str">
        <f>IF(ISERROR(VLOOKUP(A161,'[1]Z04 支出决算表(财决04表)'!$A$10:$J$500,8,FALSE)),"",VLOOKUP(A161,'[1]Z04 支出决算表(财决04表)'!$A$10:$J$500,8,FALSE))</f>
        <v/>
      </c>
      <c r="H161" s="76" t="str">
        <f>IF(ISERROR(VLOOKUP(A161,'[1]Z04 支出决算表(财决04表)'!$A$10:$J$500,9,FALSE)),"",VLOOKUP(A161,'[1]Z04 支出决算表(财决04表)'!$A$10:$J$500,9,FALSE))</f>
        <v/>
      </c>
      <c r="I161" s="76" t="str">
        <f>IF(ISERROR(VLOOKUP(A161,'[1]Z04 支出决算表(财决04表)'!$A$10:$J$500,10,FALSE)),"",VLOOKUP(A161,'[1]Z04 支出决算表(财决04表)'!$A$10:$J$500,10,FALSE))</f>
        <v/>
      </c>
      <c r="J161" s="88">
        <f>'[1]Z04 支出决算表(财决04表)'!$A160</f>
        <v>0</v>
      </c>
      <c r="K161" s="74">
        <f>'[1]Z04 支出决算表(财决04表)'!$E160</f>
        <v>0</v>
      </c>
      <c r="L161" s="53" t="str">
        <f t="shared" si="5"/>
        <v/>
      </c>
    </row>
    <row r="162" spans="1:12" ht="22.7" customHeight="1">
      <c r="A162" s="193" t="str">
        <f t="shared" si="4"/>
        <v/>
      </c>
      <c r="B162" s="194"/>
      <c r="C162" s="192" t="str">
        <f>IF(ISERROR(VLOOKUP(A162,'[1]Z04 支出决算表(财决04表)'!$A$10:$J$500,4,FALSE)),"",VLOOKUP(A162,'[1]Z04 支出决算表(财决04表)'!$A$10:$J$500,4,FALSE))</f>
        <v/>
      </c>
      <c r="D162" s="76" t="str">
        <f>IF(ISERROR(VLOOKUP(A162,'[1]Z04 支出决算表(财决04表)'!$A$10:$J$500,5,FALSE)),"",VLOOKUP(A162,'[1]Z04 支出决算表(财决04表)'!$A$10:$J$500,5,FALSE))</f>
        <v/>
      </c>
      <c r="E162" s="76" t="str">
        <f>IF(ISERROR(VLOOKUP(A162,'[1]Z04 支出决算表(财决04表)'!$A$10:$J$500,6,FALSE)),"",VLOOKUP(A162,'[1]Z04 支出决算表(财决04表)'!$A$10:$J$500,6,FALSE))</f>
        <v/>
      </c>
      <c r="F162" s="76" t="str">
        <f>IF(ISERROR(VLOOKUP(A162,'[1]Z04 支出决算表(财决04表)'!$A$10:$J$500,7,FALSE)),"",VLOOKUP(A162,'[1]Z04 支出决算表(财决04表)'!$A$10:$J$500,7,FALSE))</f>
        <v/>
      </c>
      <c r="G162" s="76" t="str">
        <f>IF(ISERROR(VLOOKUP(A162,'[1]Z04 支出决算表(财决04表)'!$A$10:$J$500,8,FALSE)),"",VLOOKUP(A162,'[1]Z04 支出决算表(财决04表)'!$A$10:$J$500,8,FALSE))</f>
        <v/>
      </c>
      <c r="H162" s="76" t="str">
        <f>IF(ISERROR(VLOOKUP(A162,'[1]Z04 支出决算表(财决04表)'!$A$10:$J$500,9,FALSE)),"",VLOOKUP(A162,'[1]Z04 支出决算表(财决04表)'!$A$10:$J$500,9,FALSE))</f>
        <v/>
      </c>
      <c r="I162" s="76" t="str">
        <f>IF(ISERROR(VLOOKUP(A162,'[1]Z04 支出决算表(财决04表)'!$A$10:$J$500,10,FALSE)),"",VLOOKUP(A162,'[1]Z04 支出决算表(财决04表)'!$A$10:$J$500,10,FALSE))</f>
        <v/>
      </c>
      <c r="J162" s="88">
        <f>'[1]Z04 支出决算表(财决04表)'!$A161</f>
        <v>0</v>
      </c>
      <c r="K162" s="74">
        <f>'[1]Z04 支出决算表(财决04表)'!$E161</f>
        <v>0</v>
      </c>
      <c r="L162" s="53" t="str">
        <f t="shared" si="5"/>
        <v/>
      </c>
    </row>
    <row r="163" spans="1:12" ht="22.7" customHeight="1">
      <c r="A163" s="193" t="str">
        <f t="shared" si="4"/>
        <v/>
      </c>
      <c r="B163" s="194"/>
      <c r="C163" s="192" t="str">
        <f>IF(ISERROR(VLOOKUP(A163,'[1]Z04 支出决算表(财决04表)'!$A$10:$J$500,4,FALSE)),"",VLOOKUP(A163,'[1]Z04 支出决算表(财决04表)'!$A$10:$J$500,4,FALSE))</f>
        <v/>
      </c>
      <c r="D163" s="76" t="str">
        <f>IF(ISERROR(VLOOKUP(A163,'[1]Z04 支出决算表(财决04表)'!$A$10:$J$500,5,FALSE)),"",VLOOKUP(A163,'[1]Z04 支出决算表(财决04表)'!$A$10:$J$500,5,FALSE))</f>
        <v/>
      </c>
      <c r="E163" s="76" t="str">
        <f>IF(ISERROR(VLOOKUP(A163,'[1]Z04 支出决算表(财决04表)'!$A$10:$J$500,6,FALSE)),"",VLOOKUP(A163,'[1]Z04 支出决算表(财决04表)'!$A$10:$J$500,6,FALSE))</f>
        <v/>
      </c>
      <c r="F163" s="76" t="str">
        <f>IF(ISERROR(VLOOKUP(A163,'[1]Z04 支出决算表(财决04表)'!$A$10:$J$500,7,FALSE)),"",VLOOKUP(A163,'[1]Z04 支出决算表(财决04表)'!$A$10:$J$500,7,FALSE))</f>
        <v/>
      </c>
      <c r="G163" s="76" t="str">
        <f>IF(ISERROR(VLOOKUP(A163,'[1]Z04 支出决算表(财决04表)'!$A$10:$J$500,8,FALSE)),"",VLOOKUP(A163,'[1]Z04 支出决算表(财决04表)'!$A$10:$J$500,8,FALSE))</f>
        <v/>
      </c>
      <c r="H163" s="76" t="str">
        <f>IF(ISERROR(VLOOKUP(A163,'[1]Z04 支出决算表(财决04表)'!$A$10:$J$500,9,FALSE)),"",VLOOKUP(A163,'[1]Z04 支出决算表(财决04表)'!$A$10:$J$500,9,FALSE))</f>
        <v/>
      </c>
      <c r="I163" s="76" t="str">
        <f>IF(ISERROR(VLOOKUP(A163,'[1]Z04 支出决算表(财决04表)'!$A$10:$J$500,10,FALSE)),"",VLOOKUP(A163,'[1]Z04 支出决算表(财决04表)'!$A$10:$J$500,10,FALSE))</f>
        <v/>
      </c>
      <c r="J163" s="88">
        <f>'[1]Z04 支出决算表(财决04表)'!$A162</f>
        <v>0</v>
      </c>
      <c r="K163" s="74">
        <f>'[1]Z04 支出决算表(财决04表)'!$E162</f>
        <v>0</v>
      </c>
      <c r="L163" s="53" t="str">
        <f t="shared" si="5"/>
        <v/>
      </c>
    </row>
    <row r="164" spans="1:12" ht="22.7" customHeight="1">
      <c r="A164" s="193" t="str">
        <f t="shared" si="4"/>
        <v/>
      </c>
      <c r="B164" s="194"/>
      <c r="C164" s="192" t="str">
        <f>IF(ISERROR(VLOOKUP(A164,'[1]Z04 支出决算表(财决04表)'!$A$10:$J$500,4,FALSE)),"",VLOOKUP(A164,'[1]Z04 支出决算表(财决04表)'!$A$10:$J$500,4,FALSE))</f>
        <v/>
      </c>
      <c r="D164" s="76" t="str">
        <f>IF(ISERROR(VLOOKUP(A164,'[1]Z04 支出决算表(财决04表)'!$A$10:$J$500,5,FALSE)),"",VLOOKUP(A164,'[1]Z04 支出决算表(财决04表)'!$A$10:$J$500,5,FALSE))</f>
        <v/>
      </c>
      <c r="E164" s="76" t="str">
        <f>IF(ISERROR(VLOOKUP(A164,'[1]Z04 支出决算表(财决04表)'!$A$10:$J$500,6,FALSE)),"",VLOOKUP(A164,'[1]Z04 支出决算表(财决04表)'!$A$10:$J$500,6,FALSE))</f>
        <v/>
      </c>
      <c r="F164" s="76" t="str">
        <f>IF(ISERROR(VLOOKUP(A164,'[1]Z04 支出决算表(财决04表)'!$A$10:$J$500,7,FALSE)),"",VLOOKUP(A164,'[1]Z04 支出决算表(财决04表)'!$A$10:$J$500,7,FALSE))</f>
        <v/>
      </c>
      <c r="G164" s="76" t="str">
        <f>IF(ISERROR(VLOOKUP(A164,'[1]Z04 支出决算表(财决04表)'!$A$10:$J$500,8,FALSE)),"",VLOOKUP(A164,'[1]Z04 支出决算表(财决04表)'!$A$10:$J$500,8,FALSE))</f>
        <v/>
      </c>
      <c r="H164" s="76" t="str">
        <f>IF(ISERROR(VLOOKUP(A164,'[1]Z04 支出决算表(财决04表)'!$A$10:$J$500,9,FALSE)),"",VLOOKUP(A164,'[1]Z04 支出决算表(财决04表)'!$A$10:$J$500,9,FALSE))</f>
        <v/>
      </c>
      <c r="I164" s="76" t="str">
        <f>IF(ISERROR(VLOOKUP(A164,'[1]Z04 支出决算表(财决04表)'!$A$10:$J$500,10,FALSE)),"",VLOOKUP(A164,'[1]Z04 支出决算表(财决04表)'!$A$10:$J$500,10,FALSE))</f>
        <v/>
      </c>
      <c r="J164" s="88">
        <f>'[1]Z04 支出决算表(财决04表)'!$A163</f>
        <v>0</v>
      </c>
      <c r="K164" s="74">
        <f>'[1]Z04 支出决算表(财决04表)'!$E163</f>
        <v>0</v>
      </c>
      <c r="L164" s="53" t="str">
        <f t="shared" si="5"/>
        <v/>
      </c>
    </row>
    <row r="165" spans="1:12" ht="22.7" customHeight="1">
      <c r="A165" s="193" t="str">
        <f t="shared" si="4"/>
        <v/>
      </c>
      <c r="B165" s="194"/>
      <c r="C165" s="192" t="str">
        <f>IF(ISERROR(VLOOKUP(A165,'[1]Z04 支出决算表(财决04表)'!$A$10:$J$500,4,FALSE)),"",VLOOKUP(A165,'[1]Z04 支出决算表(财决04表)'!$A$10:$J$500,4,FALSE))</f>
        <v/>
      </c>
      <c r="D165" s="76" t="str">
        <f>IF(ISERROR(VLOOKUP(A165,'[1]Z04 支出决算表(财决04表)'!$A$10:$J$500,5,FALSE)),"",VLOOKUP(A165,'[1]Z04 支出决算表(财决04表)'!$A$10:$J$500,5,FALSE))</f>
        <v/>
      </c>
      <c r="E165" s="76" t="str">
        <f>IF(ISERROR(VLOOKUP(A165,'[1]Z04 支出决算表(财决04表)'!$A$10:$J$500,6,FALSE)),"",VLOOKUP(A165,'[1]Z04 支出决算表(财决04表)'!$A$10:$J$500,6,FALSE))</f>
        <v/>
      </c>
      <c r="F165" s="76" t="str">
        <f>IF(ISERROR(VLOOKUP(A165,'[1]Z04 支出决算表(财决04表)'!$A$10:$J$500,7,FALSE)),"",VLOOKUP(A165,'[1]Z04 支出决算表(财决04表)'!$A$10:$J$500,7,FALSE))</f>
        <v/>
      </c>
      <c r="G165" s="76" t="str">
        <f>IF(ISERROR(VLOOKUP(A165,'[1]Z04 支出决算表(财决04表)'!$A$10:$J$500,8,FALSE)),"",VLOOKUP(A165,'[1]Z04 支出决算表(财决04表)'!$A$10:$J$500,8,FALSE))</f>
        <v/>
      </c>
      <c r="H165" s="76" t="str">
        <f>IF(ISERROR(VLOOKUP(A165,'[1]Z04 支出决算表(财决04表)'!$A$10:$J$500,9,FALSE)),"",VLOOKUP(A165,'[1]Z04 支出决算表(财决04表)'!$A$10:$J$500,9,FALSE))</f>
        <v/>
      </c>
      <c r="I165" s="76" t="str">
        <f>IF(ISERROR(VLOOKUP(A165,'[1]Z04 支出决算表(财决04表)'!$A$10:$J$500,10,FALSE)),"",VLOOKUP(A165,'[1]Z04 支出决算表(财决04表)'!$A$10:$J$500,10,FALSE))</f>
        <v/>
      </c>
      <c r="J165" s="88">
        <f>'[1]Z04 支出决算表(财决04表)'!$A164</f>
        <v>0</v>
      </c>
      <c r="K165" s="74">
        <f>'[1]Z04 支出决算表(财决04表)'!$E164</f>
        <v>0</v>
      </c>
      <c r="L165" s="53" t="str">
        <f t="shared" si="5"/>
        <v/>
      </c>
    </row>
    <row r="166" spans="1:12" ht="22.7" customHeight="1">
      <c r="A166" s="193" t="str">
        <f t="shared" si="4"/>
        <v/>
      </c>
      <c r="B166" s="194"/>
      <c r="C166" s="192" t="str">
        <f>IF(ISERROR(VLOOKUP(A166,'[1]Z04 支出决算表(财决04表)'!$A$10:$J$500,4,FALSE)),"",VLOOKUP(A166,'[1]Z04 支出决算表(财决04表)'!$A$10:$J$500,4,FALSE))</f>
        <v/>
      </c>
      <c r="D166" s="76" t="str">
        <f>IF(ISERROR(VLOOKUP(A166,'[1]Z04 支出决算表(财决04表)'!$A$10:$J$500,5,FALSE)),"",VLOOKUP(A166,'[1]Z04 支出决算表(财决04表)'!$A$10:$J$500,5,FALSE))</f>
        <v/>
      </c>
      <c r="E166" s="76" t="str">
        <f>IF(ISERROR(VLOOKUP(A166,'[1]Z04 支出决算表(财决04表)'!$A$10:$J$500,6,FALSE)),"",VLOOKUP(A166,'[1]Z04 支出决算表(财决04表)'!$A$10:$J$500,6,FALSE))</f>
        <v/>
      </c>
      <c r="F166" s="76" t="str">
        <f>IF(ISERROR(VLOOKUP(A166,'[1]Z04 支出决算表(财决04表)'!$A$10:$J$500,7,FALSE)),"",VLOOKUP(A166,'[1]Z04 支出决算表(财决04表)'!$A$10:$J$500,7,FALSE))</f>
        <v/>
      </c>
      <c r="G166" s="76" t="str">
        <f>IF(ISERROR(VLOOKUP(A166,'[1]Z04 支出决算表(财决04表)'!$A$10:$J$500,8,FALSE)),"",VLOOKUP(A166,'[1]Z04 支出决算表(财决04表)'!$A$10:$J$500,8,FALSE))</f>
        <v/>
      </c>
      <c r="H166" s="76" t="str">
        <f>IF(ISERROR(VLOOKUP(A166,'[1]Z04 支出决算表(财决04表)'!$A$10:$J$500,9,FALSE)),"",VLOOKUP(A166,'[1]Z04 支出决算表(财决04表)'!$A$10:$J$500,9,FALSE))</f>
        <v/>
      </c>
      <c r="I166" s="76" t="str">
        <f>IF(ISERROR(VLOOKUP(A166,'[1]Z04 支出决算表(财决04表)'!$A$10:$J$500,10,FALSE)),"",VLOOKUP(A166,'[1]Z04 支出决算表(财决04表)'!$A$10:$J$500,10,FALSE))</f>
        <v/>
      </c>
      <c r="J166" s="88">
        <f>'[1]Z04 支出决算表(财决04表)'!$A165</f>
        <v>0</v>
      </c>
      <c r="K166" s="74">
        <f>'[1]Z04 支出决算表(财决04表)'!$E165</f>
        <v>0</v>
      </c>
      <c r="L166" s="53" t="str">
        <f t="shared" si="5"/>
        <v/>
      </c>
    </row>
    <row r="167" spans="1:12" ht="22.7" customHeight="1">
      <c r="A167" s="193" t="str">
        <f t="shared" si="4"/>
        <v/>
      </c>
      <c r="B167" s="194"/>
      <c r="C167" s="192" t="str">
        <f>IF(ISERROR(VLOOKUP(A167,'[1]Z04 支出决算表(财决04表)'!$A$10:$J$500,4,FALSE)),"",VLOOKUP(A167,'[1]Z04 支出决算表(财决04表)'!$A$10:$J$500,4,FALSE))</f>
        <v/>
      </c>
      <c r="D167" s="76" t="str">
        <f>IF(ISERROR(VLOOKUP(A167,'[1]Z04 支出决算表(财决04表)'!$A$10:$J$500,5,FALSE)),"",VLOOKUP(A167,'[1]Z04 支出决算表(财决04表)'!$A$10:$J$500,5,FALSE))</f>
        <v/>
      </c>
      <c r="E167" s="76" t="str">
        <f>IF(ISERROR(VLOOKUP(A167,'[1]Z04 支出决算表(财决04表)'!$A$10:$J$500,6,FALSE)),"",VLOOKUP(A167,'[1]Z04 支出决算表(财决04表)'!$A$10:$J$500,6,FALSE))</f>
        <v/>
      </c>
      <c r="F167" s="76" t="str">
        <f>IF(ISERROR(VLOOKUP(A167,'[1]Z04 支出决算表(财决04表)'!$A$10:$J$500,7,FALSE)),"",VLOOKUP(A167,'[1]Z04 支出决算表(财决04表)'!$A$10:$J$500,7,FALSE))</f>
        <v/>
      </c>
      <c r="G167" s="76" t="str">
        <f>IF(ISERROR(VLOOKUP(A167,'[1]Z04 支出决算表(财决04表)'!$A$10:$J$500,8,FALSE)),"",VLOOKUP(A167,'[1]Z04 支出决算表(财决04表)'!$A$10:$J$500,8,FALSE))</f>
        <v/>
      </c>
      <c r="H167" s="76" t="str">
        <f>IF(ISERROR(VLOOKUP(A167,'[1]Z04 支出决算表(财决04表)'!$A$10:$J$500,9,FALSE)),"",VLOOKUP(A167,'[1]Z04 支出决算表(财决04表)'!$A$10:$J$500,9,FALSE))</f>
        <v/>
      </c>
      <c r="I167" s="76" t="str">
        <f>IF(ISERROR(VLOOKUP(A167,'[1]Z04 支出决算表(财决04表)'!$A$10:$J$500,10,FALSE)),"",VLOOKUP(A167,'[1]Z04 支出决算表(财决04表)'!$A$10:$J$500,10,FALSE))</f>
        <v/>
      </c>
      <c r="J167" s="88">
        <f>'[1]Z04 支出决算表(财决04表)'!$A166</f>
        <v>0</v>
      </c>
      <c r="K167" s="74">
        <f>'[1]Z04 支出决算表(财决04表)'!$E166</f>
        <v>0</v>
      </c>
      <c r="L167" s="53" t="str">
        <f t="shared" si="5"/>
        <v/>
      </c>
    </row>
    <row r="168" spans="1:12" ht="22.7" customHeight="1">
      <c r="A168" s="193" t="str">
        <f t="shared" si="4"/>
        <v/>
      </c>
      <c r="B168" s="194"/>
      <c r="C168" s="192" t="str">
        <f>IF(ISERROR(VLOOKUP(A168,'[1]Z04 支出决算表(财决04表)'!$A$10:$J$500,4,FALSE)),"",VLOOKUP(A168,'[1]Z04 支出决算表(财决04表)'!$A$10:$J$500,4,FALSE))</f>
        <v/>
      </c>
      <c r="D168" s="76" t="str">
        <f>IF(ISERROR(VLOOKUP(A168,'[1]Z04 支出决算表(财决04表)'!$A$10:$J$500,5,FALSE)),"",VLOOKUP(A168,'[1]Z04 支出决算表(财决04表)'!$A$10:$J$500,5,FALSE))</f>
        <v/>
      </c>
      <c r="E168" s="76" t="str">
        <f>IF(ISERROR(VLOOKUP(A168,'[1]Z04 支出决算表(财决04表)'!$A$10:$J$500,6,FALSE)),"",VLOOKUP(A168,'[1]Z04 支出决算表(财决04表)'!$A$10:$J$500,6,FALSE))</f>
        <v/>
      </c>
      <c r="F168" s="76" t="str">
        <f>IF(ISERROR(VLOOKUP(A168,'[1]Z04 支出决算表(财决04表)'!$A$10:$J$500,7,FALSE)),"",VLOOKUP(A168,'[1]Z04 支出决算表(财决04表)'!$A$10:$J$500,7,FALSE))</f>
        <v/>
      </c>
      <c r="G168" s="76" t="str">
        <f>IF(ISERROR(VLOOKUP(A168,'[1]Z04 支出决算表(财决04表)'!$A$10:$J$500,8,FALSE)),"",VLOOKUP(A168,'[1]Z04 支出决算表(财决04表)'!$A$10:$J$500,8,FALSE))</f>
        <v/>
      </c>
      <c r="H168" s="76" t="str">
        <f>IF(ISERROR(VLOOKUP(A168,'[1]Z04 支出决算表(财决04表)'!$A$10:$J$500,9,FALSE)),"",VLOOKUP(A168,'[1]Z04 支出决算表(财决04表)'!$A$10:$J$500,9,FALSE))</f>
        <v/>
      </c>
      <c r="I168" s="76" t="str">
        <f>IF(ISERROR(VLOOKUP(A168,'[1]Z04 支出决算表(财决04表)'!$A$10:$J$500,10,FALSE)),"",VLOOKUP(A168,'[1]Z04 支出决算表(财决04表)'!$A$10:$J$500,10,FALSE))</f>
        <v/>
      </c>
      <c r="J168" s="88">
        <f>'[1]Z04 支出决算表(财决04表)'!$A167</f>
        <v>0</v>
      </c>
      <c r="K168" s="74">
        <f>'[1]Z04 支出决算表(财决04表)'!$E167</f>
        <v>0</v>
      </c>
      <c r="L168" s="53" t="str">
        <f t="shared" si="5"/>
        <v/>
      </c>
    </row>
    <row r="169" spans="1:12" ht="22.7" customHeight="1">
      <c r="A169" s="193" t="str">
        <f t="shared" si="4"/>
        <v/>
      </c>
      <c r="B169" s="194"/>
      <c r="C169" s="192" t="str">
        <f>IF(ISERROR(VLOOKUP(A169,'[1]Z04 支出决算表(财决04表)'!$A$10:$J$500,4,FALSE)),"",VLOOKUP(A169,'[1]Z04 支出决算表(财决04表)'!$A$10:$J$500,4,FALSE))</f>
        <v/>
      </c>
      <c r="D169" s="76" t="str">
        <f>IF(ISERROR(VLOOKUP(A169,'[1]Z04 支出决算表(财决04表)'!$A$10:$J$500,5,FALSE)),"",VLOOKUP(A169,'[1]Z04 支出决算表(财决04表)'!$A$10:$J$500,5,FALSE))</f>
        <v/>
      </c>
      <c r="E169" s="76" t="str">
        <f>IF(ISERROR(VLOOKUP(A169,'[1]Z04 支出决算表(财决04表)'!$A$10:$J$500,6,FALSE)),"",VLOOKUP(A169,'[1]Z04 支出决算表(财决04表)'!$A$10:$J$500,6,FALSE))</f>
        <v/>
      </c>
      <c r="F169" s="76" t="str">
        <f>IF(ISERROR(VLOOKUP(A169,'[1]Z04 支出决算表(财决04表)'!$A$10:$J$500,7,FALSE)),"",VLOOKUP(A169,'[1]Z04 支出决算表(财决04表)'!$A$10:$J$500,7,FALSE))</f>
        <v/>
      </c>
      <c r="G169" s="76" t="str">
        <f>IF(ISERROR(VLOOKUP(A169,'[1]Z04 支出决算表(财决04表)'!$A$10:$J$500,8,FALSE)),"",VLOOKUP(A169,'[1]Z04 支出决算表(财决04表)'!$A$10:$J$500,8,FALSE))</f>
        <v/>
      </c>
      <c r="H169" s="76" t="str">
        <f>IF(ISERROR(VLOOKUP(A169,'[1]Z04 支出决算表(财决04表)'!$A$10:$J$500,9,FALSE)),"",VLOOKUP(A169,'[1]Z04 支出决算表(财决04表)'!$A$10:$J$500,9,FALSE))</f>
        <v/>
      </c>
      <c r="I169" s="76" t="str">
        <f>IF(ISERROR(VLOOKUP(A169,'[1]Z04 支出决算表(财决04表)'!$A$10:$J$500,10,FALSE)),"",VLOOKUP(A169,'[1]Z04 支出决算表(财决04表)'!$A$10:$J$500,10,FALSE))</f>
        <v/>
      </c>
      <c r="J169" s="88">
        <f>'[1]Z04 支出决算表(财决04表)'!$A168</f>
        <v>0</v>
      </c>
      <c r="K169" s="74">
        <f>'[1]Z04 支出决算表(财决04表)'!$E168</f>
        <v>0</v>
      </c>
      <c r="L169" s="53" t="str">
        <f t="shared" si="5"/>
        <v/>
      </c>
    </row>
    <row r="170" spans="1:12" ht="22.7" customHeight="1">
      <c r="A170" s="193" t="str">
        <f t="shared" si="4"/>
        <v/>
      </c>
      <c r="B170" s="194"/>
      <c r="C170" s="192" t="str">
        <f>IF(ISERROR(VLOOKUP(A170,'[1]Z04 支出决算表(财决04表)'!$A$10:$J$500,4,FALSE)),"",VLOOKUP(A170,'[1]Z04 支出决算表(财决04表)'!$A$10:$J$500,4,FALSE))</f>
        <v/>
      </c>
      <c r="D170" s="76" t="str">
        <f>IF(ISERROR(VLOOKUP(A170,'[1]Z04 支出决算表(财决04表)'!$A$10:$J$500,5,FALSE)),"",VLOOKUP(A170,'[1]Z04 支出决算表(财决04表)'!$A$10:$J$500,5,FALSE))</f>
        <v/>
      </c>
      <c r="E170" s="76" t="str">
        <f>IF(ISERROR(VLOOKUP(A170,'[1]Z04 支出决算表(财决04表)'!$A$10:$J$500,6,FALSE)),"",VLOOKUP(A170,'[1]Z04 支出决算表(财决04表)'!$A$10:$J$500,6,FALSE))</f>
        <v/>
      </c>
      <c r="F170" s="76" t="str">
        <f>IF(ISERROR(VLOOKUP(A170,'[1]Z04 支出决算表(财决04表)'!$A$10:$J$500,7,FALSE)),"",VLOOKUP(A170,'[1]Z04 支出决算表(财决04表)'!$A$10:$J$500,7,FALSE))</f>
        <v/>
      </c>
      <c r="G170" s="76" t="str">
        <f>IF(ISERROR(VLOOKUP(A170,'[1]Z04 支出决算表(财决04表)'!$A$10:$J$500,8,FALSE)),"",VLOOKUP(A170,'[1]Z04 支出决算表(财决04表)'!$A$10:$J$500,8,FALSE))</f>
        <v/>
      </c>
      <c r="H170" s="76" t="str">
        <f>IF(ISERROR(VLOOKUP(A170,'[1]Z04 支出决算表(财决04表)'!$A$10:$J$500,9,FALSE)),"",VLOOKUP(A170,'[1]Z04 支出决算表(财决04表)'!$A$10:$J$500,9,FALSE))</f>
        <v/>
      </c>
      <c r="I170" s="76" t="str">
        <f>IF(ISERROR(VLOOKUP(A170,'[1]Z04 支出决算表(财决04表)'!$A$10:$J$500,10,FALSE)),"",VLOOKUP(A170,'[1]Z04 支出决算表(财决04表)'!$A$10:$J$500,10,FALSE))</f>
        <v/>
      </c>
      <c r="J170" s="88">
        <f>'[1]Z04 支出决算表(财决04表)'!$A169</f>
        <v>0</v>
      </c>
      <c r="K170" s="74">
        <f>'[1]Z04 支出决算表(财决04表)'!$E169</f>
        <v>0</v>
      </c>
      <c r="L170" s="53" t="str">
        <f t="shared" si="5"/>
        <v/>
      </c>
    </row>
    <row r="171" spans="1:12" ht="22.7" customHeight="1">
      <c r="A171" s="193" t="str">
        <f t="shared" si="4"/>
        <v/>
      </c>
      <c r="B171" s="194"/>
      <c r="C171" s="192" t="str">
        <f>IF(ISERROR(VLOOKUP(A171,'[1]Z04 支出决算表(财决04表)'!$A$10:$J$500,4,FALSE)),"",VLOOKUP(A171,'[1]Z04 支出决算表(财决04表)'!$A$10:$J$500,4,FALSE))</f>
        <v/>
      </c>
      <c r="D171" s="76" t="str">
        <f>IF(ISERROR(VLOOKUP(A171,'[1]Z04 支出决算表(财决04表)'!$A$10:$J$500,5,FALSE)),"",VLOOKUP(A171,'[1]Z04 支出决算表(财决04表)'!$A$10:$J$500,5,FALSE))</f>
        <v/>
      </c>
      <c r="E171" s="76" t="str">
        <f>IF(ISERROR(VLOOKUP(A171,'[1]Z04 支出决算表(财决04表)'!$A$10:$J$500,6,FALSE)),"",VLOOKUP(A171,'[1]Z04 支出决算表(财决04表)'!$A$10:$J$500,6,FALSE))</f>
        <v/>
      </c>
      <c r="F171" s="76" t="str">
        <f>IF(ISERROR(VLOOKUP(A171,'[1]Z04 支出决算表(财决04表)'!$A$10:$J$500,7,FALSE)),"",VLOOKUP(A171,'[1]Z04 支出决算表(财决04表)'!$A$10:$J$500,7,FALSE))</f>
        <v/>
      </c>
      <c r="G171" s="76" t="str">
        <f>IF(ISERROR(VLOOKUP(A171,'[1]Z04 支出决算表(财决04表)'!$A$10:$J$500,8,FALSE)),"",VLOOKUP(A171,'[1]Z04 支出决算表(财决04表)'!$A$10:$J$500,8,FALSE))</f>
        <v/>
      </c>
      <c r="H171" s="76" t="str">
        <f>IF(ISERROR(VLOOKUP(A171,'[1]Z04 支出决算表(财决04表)'!$A$10:$J$500,9,FALSE)),"",VLOOKUP(A171,'[1]Z04 支出决算表(财决04表)'!$A$10:$J$500,9,FALSE))</f>
        <v/>
      </c>
      <c r="I171" s="76" t="str">
        <f>IF(ISERROR(VLOOKUP(A171,'[1]Z04 支出决算表(财决04表)'!$A$10:$J$500,10,FALSE)),"",VLOOKUP(A171,'[1]Z04 支出决算表(财决04表)'!$A$10:$J$500,10,FALSE))</f>
        <v/>
      </c>
      <c r="J171" s="88">
        <f>'[1]Z04 支出决算表(财决04表)'!$A170</f>
        <v>0</v>
      </c>
      <c r="K171" s="74">
        <f>'[1]Z04 支出决算表(财决04表)'!$E170</f>
        <v>0</v>
      </c>
      <c r="L171" s="53" t="str">
        <f t="shared" si="5"/>
        <v/>
      </c>
    </row>
    <row r="172" spans="1:12" ht="22.7" customHeight="1">
      <c r="A172" s="193" t="str">
        <f t="shared" si="4"/>
        <v/>
      </c>
      <c r="B172" s="194"/>
      <c r="C172" s="192" t="str">
        <f>IF(ISERROR(VLOOKUP(A172,'[1]Z04 支出决算表(财决04表)'!$A$10:$J$500,4,FALSE)),"",VLOOKUP(A172,'[1]Z04 支出决算表(财决04表)'!$A$10:$J$500,4,FALSE))</f>
        <v/>
      </c>
      <c r="D172" s="76" t="str">
        <f>IF(ISERROR(VLOOKUP(A172,'[1]Z04 支出决算表(财决04表)'!$A$10:$J$500,5,FALSE)),"",VLOOKUP(A172,'[1]Z04 支出决算表(财决04表)'!$A$10:$J$500,5,FALSE))</f>
        <v/>
      </c>
      <c r="E172" s="76" t="str">
        <f>IF(ISERROR(VLOOKUP(A172,'[1]Z04 支出决算表(财决04表)'!$A$10:$J$500,6,FALSE)),"",VLOOKUP(A172,'[1]Z04 支出决算表(财决04表)'!$A$10:$J$500,6,FALSE))</f>
        <v/>
      </c>
      <c r="F172" s="76" t="str">
        <f>IF(ISERROR(VLOOKUP(A172,'[1]Z04 支出决算表(财决04表)'!$A$10:$J$500,7,FALSE)),"",VLOOKUP(A172,'[1]Z04 支出决算表(财决04表)'!$A$10:$J$500,7,FALSE))</f>
        <v/>
      </c>
      <c r="G172" s="76" t="str">
        <f>IF(ISERROR(VLOOKUP(A172,'[1]Z04 支出决算表(财决04表)'!$A$10:$J$500,8,FALSE)),"",VLOOKUP(A172,'[1]Z04 支出决算表(财决04表)'!$A$10:$J$500,8,FALSE))</f>
        <v/>
      </c>
      <c r="H172" s="76" t="str">
        <f>IF(ISERROR(VLOOKUP(A172,'[1]Z04 支出决算表(财决04表)'!$A$10:$J$500,9,FALSE)),"",VLOOKUP(A172,'[1]Z04 支出决算表(财决04表)'!$A$10:$J$500,9,FALSE))</f>
        <v/>
      </c>
      <c r="I172" s="76" t="str">
        <f>IF(ISERROR(VLOOKUP(A172,'[1]Z04 支出决算表(财决04表)'!$A$10:$J$500,10,FALSE)),"",VLOOKUP(A172,'[1]Z04 支出决算表(财决04表)'!$A$10:$J$500,10,FALSE))</f>
        <v/>
      </c>
      <c r="J172" s="88">
        <f>'[1]Z04 支出决算表(财决04表)'!$A171</f>
        <v>0</v>
      </c>
      <c r="K172" s="74">
        <f>'[1]Z04 支出决算表(财决04表)'!$E171</f>
        <v>0</v>
      </c>
      <c r="L172" s="53" t="str">
        <f t="shared" si="5"/>
        <v/>
      </c>
    </row>
    <row r="173" spans="1:12" ht="22.7" customHeight="1">
      <c r="A173" s="193" t="str">
        <f t="shared" si="4"/>
        <v/>
      </c>
      <c r="B173" s="194"/>
      <c r="C173" s="192" t="str">
        <f>IF(ISERROR(VLOOKUP(A173,'[1]Z04 支出决算表(财决04表)'!$A$10:$J$500,4,FALSE)),"",VLOOKUP(A173,'[1]Z04 支出决算表(财决04表)'!$A$10:$J$500,4,FALSE))</f>
        <v/>
      </c>
      <c r="D173" s="76" t="str">
        <f>IF(ISERROR(VLOOKUP(A173,'[1]Z04 支出决算表(财决04表)'!$A$10:$J$500,5,FALSE)),"",VLOOKUP(A173,'[1]Z04 支出决算表(财决04表)'!$A$10:$J$500,5,FALSE))</f>
        <v/>
      </c>
      <c r="E173" s="76" t="str">
        <f>IF(ISERROR(VLOOKUP(A173,'[1]Z04 支出决算表(财决04表)'!$A$10:$J$500,6,FALSE)),"",VLOOKUP(A173,'[1]Z04 支出决算表(财决04表)'!$A$10:$J$500,6,FALSE))</f>
        <v/>
      </c>
      <c r="F173" s="76" t="str">
        <f>IF(ISERROR(VLOOKUP(A173,'[1]Z04 支出决算表(财决04表)'!$A$10:$J$500,7,FALSE)),"",VLOOKUP(A173,'[1]Z04 支出决算表(财决04表)'!$A$10:$J$500,7,FALSE))</f>
        <v/>
      </c>
      <c r="G173" s="76" t="str">
        <f>IF(ISERROR(VLOOKUP(A173,'[1]Z04 支出决算表(财决04表)'!$A$10:$J$500,8,FALSE)),"",VLOOKUP(A173,'[1]Z04 支出决算表(财决04表)'!$A$10:$J$500,8,FALSE))</f>
        <v/>
      </c>
      <c r="H173" s="76" t="str">
        <f>IF(ISERROR(VLOOKUP(A173,'[1]Z04 支出决算表(财决04表)'!$A$10:$J$500,9,FALSE)),"",VLOOKUP(A173,'[1]Z04 支出决算表(财决04表)'!$A$10:$J$500,9,FALSE))</f>
        <v/>
      </c>
      <c r="I173" s="76" t="str">
        <f>IF(ISERROR(VLOOKUP(A173,'[1]Z04 支出决算表(财决04表)'!$A$10:$J$500,10,FALSE)),"",VLOOKUP(A173,'[1]Z04 支出决算表(财决04表)'!$A$10:$J$500,10,FALSE))</f>
        <v/>
      </c>
      <c r="J173" s="88">
        <f>'[1]Z04 支出决算表(财决04表)'!$A172</f>
        <v>0</v>
      </c>
      <c r="K173" s="74">
        <f>'[1]Z04 支出决算表(财决04表)'!$E172</f>
        <v>0</v>
      </c>
      <c r="L173" s="53" t="str">
        <f t="shared" si="5"/>
        <v/>
      </c>
    </row>
    <row r="174" spans="1:12" ht="22.7" customHeight="1">
      <c r="A174" s="193" t="str">
        <f t="shared" si="4"/>
        <v/>
      </c>
      <c r="B174" s="194"/>
      <c r="C174" s="192" t="str">
        <f>IF(ISERROR(VLOOKUP(A174,'[1]Z04 支出决算表(财决04表)'!$A$10:$J$500,4,FALSE)),"",VLOOKUP(A174,'[1]Z04 支出决算表(财决04表)'!$A$10:$J$500,4,FALSE))</f>
        <v/>
      </c>
      <c r="D174" s="76" t="str">
        <f>IF(ISERROR(VLOOKUP(A174,'[1]Z04 支出决算表(财决04表)'!$A$10:$J$500,5,FALSE)),"",VLOOKUP(A174,'[1]Z04 支出决算表(财决04表)'!$A$10:$J$500,5,FALSE))</f>
        <v/>
      </c>
      <c r="E174" s="76" t="str">
        <f>IF(ISERROR(VLOOKUP(A174,'[1]Z04 支出决算表(财决04表)'!$A$10:$J$500,6,FALSE)),"",VLOOKUP(A174,'[1]Z04 支出决算表(财决04表)'!$A$10:$J$500,6,FALSE))</f>
        <v/>
      </c>
      <c r="F174" s="76" t="str">
        <f>IF(ISERROR(VLOOKUP(A174,'[1]Z04 支出决算表(财决04表)'!$A$10:$J$500,7,FALSE)),"",VLOOKUP(A174,'[1]Z04 支出决算表(财决04表)'!$A$10:$J$500,7,FALSE))</f>
        <v/>
      </c>
      <c r="G174" s="76" t="str">
        <f>IF(ISERROR(VLOOKUP(A174,'[1]Z04 支出决算表(财决04表)'!$A$10:$J$500,8,FALSE)),"",VLOOKUP(A174,'[1]Z04 支出决算表(财决04表)'!$A$10:$J$500,8,FALSE))</f>
        <v/>
      </c>
      <c r="H174" s="76" t="str">
        <f>IF(ISERROR(VLOOKUP(A174,'[1]Z04 支出决算表(财决04表)'!$A$10:$J$500,9,FALSE)),"",VLOOKUP(A174,'[1]Z04 支出决算表(财决04表)'!$A$10:$J$500,9,FALSE))</f>
        <v/>
      </c>
      <c r="I174" s="76" t="str">
        <f>IF(ISERROR(VLOOKUP(A174,'[1]Z04 支出决算表(财决04表)'!$A$10:$J$500,10,FALSE)),"",VLOOKUP(A174,'[1]Z04 支出决算表(财决04表)'!$A$10:$J$500,10,FALSE))</f>
        <v/>
      </c>
      <c r="J174" s="88">
        <f>'[1]Z04 支出决算表(财决04表)'!$A173</f>
        <v>0</v>
      </c>
      <c r="K174" s="74">
        <f>'[1]Z04 支出决算表(财决04表)'!$E173</f>
        <v>0</v>
      </c>
      <c r="L174" s="53" t="str">
        <f t="shared" si="5"/>
        <v/>
      </c>
    </row>
    <row r="175" spans="1:12" ht="22.7" customHeight="1">
      <c r="A175" s="193" t="str">
        <f t="shared" si="4"/>
        <v/>
      </c>
      <c r="B175" s="194"/>
      <c r="C175" s="192" t="str">
        <f>IF(ISERROR(VLOOKUP(A175,'[1]Z04 支出决算表(财决04表)'!$A$10:$J$500,4,FALSE)),"",VLOOKUP(A175,'[1]Z04 支出决算表(财决04表)'!$A$10:$J$500,4,FALSE))</f>
        <v/>
      </c>
      <c r="D175" s="76" t="str">
        <f>IF(ISERROR(VLOOKUP(A175,'[1]Z04 支出决算表(财决04表)'!$A$10:$J$500,5,FALSE)),"",VLOOKUP(A175,'[1]Z04 支出决算表(财决04表)'!$A$10:$J$500,5,FALSE))</f>
        <v/>
      </c>
      <c r="E175" s="76" t="str">
        <f>IF(ISERROR(VLOOKUP(A175,'[1]Z04 支出决算表(财决04表)'!$A$10:$J$500,6,FALSE)),"",VLOOKUP(A175,'[1]Z04 支出决算表(财决04表)'!$A$10:$J$500,6,FALSE))</f>
        <v/>
      </c>
      <c r="F175" s="76" t="str">
        <f>IF(ISERROR(VLOOKUP(A175,'[1]Z04 支出决算表(财决04表)'!$A$10:$J$500,7,FALSE)),"",VLOOKUP(A175,'[1]Z04 支出决算表(财决04表)'!$A$10:$J$500,7,FALSE))</f>
        <v/>
      </c>
      <c r="G175" s="76" t="str">
        <f>IF(ISERROR(VLOOKUP(A175,'[1]Z04 支出决算表(财决04表)'!$A$10:$J$500,8,FALSE)),"",VLOOKUP(A175,'[1]Z04 支出决算表(财决04表)'!$A$10:$J$500,8,FALSE))</f>
        <v/>
      </c>
      <c r="H175" s="76" t="str">
        <f>IF(ISERROR(VLOOKUP(A175,'[1]Z04 支出决算表(财决04表)'!$A$10:$J$500,9,FALSE)),"",VLOOKUP(A175,'[1]Z04 支出决算表(财决04表)'!$A$10:$J$500,9,FALSE))</f>
        <v/>
      </c>
      <c r="I175" s="76" t="str">
        <f>IF(ISERROR(VLOOKUP(A175,'[1]Z04 支出决算表(财决04表)'!$A$10:$J$500,10,FALSE)),"",VLOOKUP(A175,'[1]Z04 支出决算表(财决04表)'!$A$10:$J$500,10,FALSE))</f>
        <v/>
      </c>
      <c r="J175" s="88">
        <f>'[1]Z04 支出决算表(财决04表)'!$A174</f>
        <v>0</v>
      </c>
      <c r="K175" s="74">
        <f>'[1]Z04 支出决算表(财决04表)'!$E174</f>
        <v>0</v>
      </c>
      <c r="L175" s="53" t="str">
        <f t="shared" si="5"/>
        <v/>
      </c>
    </row>
    <row r="176" spans="1:12" ht="22.7" customHeight="1">
      <c r="A176" s="193" t="str">
        <f t="shared" si="4"/>
        <v/>
      </c>
      <c r="B176" s="194"/>
      <c r="C176" s="192" t="str">
        <f>IF(ISERROR(VLOOKUP(A176,'[1]Z04 支出决算表(财决04表)'!$A$10:$J$500,4,FALSE)),"",VLOOKUP(A176,'[1]Z04 支出决算表(财决04表)'!$A$10:$J$500,4,FALSE))</f>
        <v/>
      </c>
      <c r="D176" s="76" t="str">
        <f>IF(ISERROR(VLOOKUP(A176,'[1]Z04 支出决算表(财决04表)'!$A$10:$J$500,5,FALSE)),"",VLOOKUP(A176,'[1]Z04 支出决算表(财决04表)'!$A$10:$J$500,5,FALSE))</f>
        <v/>
      </c>
      <c r="E176" s="76" t="str">
        <f>IF(ISERROR(VLOOKUP(A176,'[1]Z04 支出决算表(财决04表)'!$A$10:$J$500,6,FALSE)),"",VLOOKUP(A176,'[1]Z04 支出决算表(财决04表)'!$A$10:$J$500,6,FALSE))</f>
        <v/>
      </c>
      <c r="F176" s="76" t="str">
        <f>IF(ISERROR(VLOOKUP(A176,'[1]Z04 支出决算表(财决04表)'!$A$10:$J$500,7,FALSE)),"",VLOOKUP(A176,'[1]Z04 支出决算表(财决04表)'!$A$10:$J$500,7,FALSE))</f>
        <v/>
      </c>
      <c r="G176" s="76" t="str">
        <f>IF(ISERROR(VLOOKUP(A176,'[1]Z04 支出决算表(财决04表)'!$A$10:$J$500,8,FALSE)),"",VLOOKUP(A176,'[1]Z04 支出决算表(财决04表)'!$A$10:$J$500,8,FALSE))</f>
        <v/>
      </c>
      <c r="H176" s="76" t="str">
        <f>IF(ISERROR(VLOOKUP(A176,'[1]Z04 支出决算表(财决04表)'!$A$10:$J$500,9,FALSE)),"",VLOOKUP(A176,'[1]Z04 支出决算表(财决04表)'!$A$10:$J$500,9,FALSE))</f>
        <v/>
      </c>
      <c r="I176" s="76" t="str">
        <f>IF(ISERROR(VLOOKUP(A176,'[1]Z04 支出决算表(财决04表)'!$A$10:$J$500,10,FALSE)),"",VLOOKUP(A176,'[1]Z04 支出决算表(财决04表)'!$A$10:$J$500,10,FALSE))</f>
        <v/>
      </c>
      <c r="J176" s="88">
        <f>'[1]Z04 支出决算表(财决04表)'!$A175</f>
        <v>0</v>
      </c>
      <c r="K176" s="74">
        <f>'[1]Z04 支出决算表(财决04表)'!$E175</f>
        <v>0</v>
      </c>
      <c r="L176" s="53" t="str">
        <f t="shared" si="5"/>
        <v/>
      </c>
    </row>
    <row r="177" spans="1:12" ht="22.7" customHeight="1">
      <c r="A177" s="193" t="str">
        <f t="shared" si="4"/>
        <v/>
      </c>
      <c r="B177" s="194"/>
      <c r="C177" s="192" t="str">
        <f>IF(ISERROR(VLOOKUP(A177,'[1]Z04 支出决算表(财决04表)'!$A$10:$J$500,4,FALSE)),"",VLOOKUP(A177,'[1]Z04 支出决算表(财决04表)'!$A$10:$J$500,4,FALSE))</f>
        <v/>
      </c>
      <c r="D177" s="76" t="str">
        <f>IF(ISERROR(VLOOKUP(A177,'[1]Z04 支出决算表(财决04表)'!$A$10:$J$500,5,FALSE)),"",VLOOKUP(A177,'[1]Z04 支出决算表(财决04表)'!$A$10:$J$500,5,FALSE))</f>
        <v/>
      </c>
      <c r="E177" s="76" t="str">
        <f>IF(ISERROR(VLOOKUP(A177,'[1]Z04 支出决算表(财决04表)'!$A$10:$J$500,6,FALSE)),"",VLOOKUP(A177,'[1]Z04 支出决算表(财决04表)'!$A$10:$J$500,6,FALSE))</f>
        <v/>
      </c>
      <c r="F177" s="76" t="str">
        <f>IF(ISERROR(VLOOKUP(A177,'[1]Z04 支出决算表(财决04表)'!$A$10:$J$500,7,FALSE)),"",VLOOKUP(A177,'[1]Z04 支出决算表(财决04表)'!$A$10:$J$500,7,FALSE))</f>
        <v/>
      </c>
      <c r="G177" s="76" t="str">
        <f>IF(ISERROR(VLOOKUP(A177,'[1]Z04 支出决算表(财决04表)'!$A$10:$J$500,8,FALSE)),"",VLOOKUP(A177,'[1]Z04 支出决算表(财决04表)'!$A$10:$J$500,8,FALSE))</f>
        <v/>
      </c>
      <c r="H177" s="76" t="str">
        <f>IF(ISERROR(VLOOKUP(A177,'[1]Z04 支出决算表(财决04表)'!$A$10:$J$500,9,FALSE)),"",VLOOKUP(A177,'[1]Z04 支出决算表(财决04表)'!$A$10:$J$500,9,FALSE))</f>
        <v/>
      </c>
      <c r="I177" s="76" t="str">
        <f>IF(ISERROR(VLOOKUP(A177,'[1]Z04 支出决算表(财决04表)'!$A$10:$J$500,10,FALSE)),"",VLOOKUP(A177,'[1]Z04 支出决算表(财决04表)'!$A$10:$J$500,10,FALSE))</f>
        <v/>
      </c>
      <c r="J177" s="88">
        <f>'[1]Z04 支出决算表(财决04表)'!$A176</f>
        <v>0</v>
      </c>
      <c r="K177" s="74">
        <f>'[1]Z04 支出决算表(财决04表)'!$E176</f>
        <v>0</v>
      </c>
      <c r="L177" s="53" t="str">
        <f t="shared" si="5"/>
        <v/>
      </c>
    </row>
    <row r="178" spans="1:12" ht="22.7" customHeight="1">
      <c r="A178" s="193" t="str">
        <f t="shared" si="4"/>
        <v/>
      </c>
      <c r="B178" s="194"/>
      <c r="C178" s="192" t="str">
        <f>IF(ISERROR(VLOOKUP(A178,'[1]Z04 支出决算表(财决04表)'!$A$10:$J$500,4,FALSE)),"",VLOOKUP(A178,'[1]Z04 支出决算表(财决04表)'!$A$10:$J$500,4,FALSE))</f>
        <v/>
      </c>
      <c r="D178" s="76" t="str">
        <f>IF(ISERROR(VLOOKUP(A178,'[1]Z04 支出决算表(财决04表)'!$A$10:$J$500,5,FALSE)),"",VLOOKUP(A178,'[1]Z04 支出决算表(财决04表)'!$A$10:$J$500,5,FALSE))</f>
        <v/>
      </c>
      <c r="E178" s="76" t="str">
        <f>IF(ISERROR(VLOOKUP(A178,'[1]Z04 支出决算表(财决04表)'!$A$10:$J$500,6,FALSE)),"",VLOOKUP(A178,'[1]Z04 支出决算表(财决04表)'!$A$10:$J$500,6,FALSE))</f>
        <v/>
      </c>
      <c r="F178" s="76" t="str">
        <f>IF(ISERROR(VLOOKUP(A178,'[1]Z04 支出决算表(财决04表)'!$A$10:$J$500,7,FALSE)),"",VLOOKUP(A178,'[1]Z04 支出决算表(财决04表)'!$A$10:$J$500,7,FALSE))</f>
        <v/>
      </c>
      <c r="G178" s="76" t="str">
        <f>IF(ISERROR(VLOOKUP(A178,'[1]Z04 支出决算表(财决04表)'!$A$10:$J$500,8,FALSE)),"",VLOOKUP(A178,'[1]Z04 支出决算表(财决04表)'!$A$10:$J$500,8,FALSE))</f>
        <v/>
      </c>
      <c r="H178" s="76" t="str">
        <f>IF(ISERROR(VLOOKUP(A178,'[1]Z04 支出决算表(财决04表)'!$A$10:$J$500,9,FALSE)),"",VLOOKUP(A178,'[1]Z04 支出决算表(财决04表)'!$A$10:$J$500,9,FALSE))</f>
        <v/>
      </c>
      <c r="I178" s="76" t="str">
        <f>IF(ISERROR(VLOOKUP(A178,'[1]Z04 支出决算表(财决04表)'!$A$10:$J$500,10,FALSE)),"",VLOOKUP(A178,'[1]Z04 支出决算表(财决04表)'!$A$10:$J$500,10,FALSE))</f>
        <v/>
      </c>
      <c r="J178" s="88">
        <f>'[1]Z04 支出决算表(财决04表)'!$A177</f>
        <v>0</v>
      </c>
      <c r="K178" s="74">
        <f>'[1]Z04 支出决算表(财决04表)'!$E177</f>
        <v>0</v>
      </c>
      <c r="L178" s="53" t="str">
        <f t="shared" si="5"/>
        <v/>
      </c>
    </row>
    <row r="179" spans="1:12" ht="22.7" customHeight="1">
      <c r="A179" s="193" t="str">
        <f t="shared" si="4"/>
        <v/>
      </c>
      <c r="B179" s="194"/>
      <c r="C179" s="192" t="str">
        <f>IF(ISERROR(VLOOKUP(A179,'[1]Z04 支出决算表(财决04表)'!$A$10:$J$500,4,FALSE)),"",VLOOKUP(A179,'[1]Z04 支出决算表(财决04表)'!$A$10:$J$500,4,FALSE))</f>
        <v/>
      </c>
      <c r="D179" s="76" t="str">
        <f>IF(ISERROR(VLOOKUP(A179,'[1]Z04 支出决算表(财决04表)'!$A$10:$J$500,5,FALSE)),"",VLOOKUP(A179,'[1]Z04 支出决算表(财决04表)'!$A$10:$J$500,5,FALSE))</f>
        <v/>
      </c>
      <c r="E179" s="76" t="str">
        <f>IF(ISERROR(VLOOKUP(A179,'[1]Z04 支出决算表(财决04表)'!$A$10:$J$500,6,FALSE)),"",VLOOKUP(A179,'[1]Z04 支出决算表(财决04表)'!$A$10:$J$500,6,FALSE))</f>
        <v/>
      </c>
      <c r="F179" s="76" t="str">
        <f>IF(ISERROR(VLOOKUP(A179,'[1]Z04 支出决算表(财决04表)'!$A$10:$J$500,7,FALSE)),"",VLOOKUP(A179,'[1]Z04 支出决算表(财决04表)'!$A$10:$J$500,7,FALSE))</f>
        <v/>
      </c>
      <c r="G179" s="76" t="str">
        <f>IF(ISERROR(VLOOKUP(A179,'[1]Z04 支出决算表(财决04表)'!$A$10:$J$500,8,FALSE)),"",VLOOKUP(A179,'[1]Z04 支出决算表(财决04表)'!$A$10:$J$500,8,FALSE))</f>
        <v/>
      </c>
      <c r="H179" s="76" t="str">
        <f>IF(ISERROR(VLOOKUP(A179,'[1]Z04 支出决算表(财决04表)'!$A$10:$J$500,9,FALSE)),"",VLOOKUP(A179,'[1]Z04 支出决算表(财决04表)'!$A$10:$J$500,9,FALSE))</f>
        <v/>
      </c>
      <c r="I179" s="76" t="str">
        <f>IF(ISERROR(VLOOKUP(A179,'[1]Z04 支出决算表(财决04表)'!$A$10:$J$500,10,FALSE)),"",VLOOKUP(A179,'[1]Z04 支出决算表(财决04表)'!$A$10:$J$500,10,FALSE))</f>
        <v/>
      </c>
      <c r="J179" s="88">
        <f>'[1]Z04 支出决算表(财决04表)'!$A178</f>
        <v>0</v>
      </c>
      <c r="K179" s="74">
        <f>'[1]Z04 支出决算表(财决04表)'!$E178</f>
        <v>0</v>
      </c>
      <c r="L179" s="53" t="str">
        <f t="shared" si="5"/>
        <v/>
      </c>
    </row>
    <row r="180" spans="1:12" ht="22.7" customHeight="1">
      <c r="A180" s="193" t="str">
        <f t="shared" si="4"/>
        <v/>
      </c>
      <c r="B180" s="194"/>
      <c r="C180" s="192" t="str">
        <f>IF(ISERROR(VLOOKUP(A180,'[1]Z04 支出决算表(财决04表)'!$A$10:$J$500,4,FALSE)),"",VLOOKUP(A180,'[1]Z04 支出决算表(财决04表)'!$A$10:$J$500,4,FALSE))</f>
        <v/>
      </c>
      <c r="D180" s="76" t="str">
        <f>IF(ISERROR(VLOOKUP(A180,'[1]Z04 支出决算表(财决04表)'!$A$10:$J$500,5,FALSE)),"",VLOOKUP(A180,'[1]Z04 支出决算表(财决04表)'!$A$10:$J$500,5,FALSE))</f>
        <v/>
      </c>
      <c r="E180" s="76" t="str">
        <f>IF(ISERROR(VLOOKUP(A180,'[1]Z04 支出决算表(财决04表)'!$A$10:$J$500,6,FALSE)),"",VLOOKUP(A180,'[1]Z04 支出决算表(财决04表)'!$A$10:$J$500,6,FALSE))</f>
        <v/>
      </c>
      <c r="F180" s="76" t="str">
        <f>IF(ISERROR(VLOOKUP(A180,'[1]Z04 支出决算表(财决04表)'!$A$10:$J$500,7,FALSE)),"",VLOOKUP(A180,'[1]Z04 支出决算表(财决04表)'!$A$10:$J$500,7,FALSE))</f>
        <v/>
      </c>
      <c r="G180" s="76" t="str">
        <f>IF(ISERROR(VLOOKUP(A180,'[1]Z04 支出决算表(财决04表)'!$A$10:$J$500,8,FALSE)),"",VLOOKUP(A180,'[1]Z04 支出决算表(财决04表)'!$A$10:$J$500,8,FALSE))</f>
        <v/>
      </c>
      <c r="H180" s="76" t="str">
        <f>IF(ISERROR(VLOOKUP(A180,'[1]Z04 支出决算表(财决04表)'!$A$10:$J$500,9,FALSE)),"",VLOOKUP(A180,'[1]Z04 支出决算表(财决04表)'!$A$10:$J$500,9,FALSE))</f>
        <v/>
      </c>
      <c r="I180" s="76" t="str">
        <f>IF(ISERROR(VLOOKUP(A180,'[1]Z04 支出决算表(财决04表)'!$A$10:$J$500,10,FALSE)),"",VLOOKUP(A180,'[1]Z04 支出决算表(财决04表)'!$A$10:$J$500,10,FALSE))</f>
        <v/>
      </c>
      <c r="J180" s="88">
        <f>'[1]Z04 支出决算表(财决04表)'!$A179</f>
        <v>0</v>
      </c>
      <c r="K180" s="74">
        <f>'[1]Z04 支出决算表(财决04表)'!$E179</f>
        <v>0</v>
      </c>
      <c r="L180" s="53" t="str">
        <f t="shared" si="5"/>
        <v/>
      </c>
    </row>
    <row r="181" spans="1:12" ht="22.7" customHeight="1">
      <c r="A181" s="193" t="str">
        <f t="shared" si="4"/>
        <v/>
      </c>
      <c r="B181" s="194"/>
      <c r="C181" s="192" t="str">
        <f>IF(ISERROR(VLOOKUP(A181,'[1]Z04 支出决算表(财决04表)'!$A$10:$J$500,4,FALSE)),"",VLOOKUP(A181,'[1]Z04 支出决算表(财决04表)'!$A$10:$J$500,4,FALSE))</f>
        <v/>
      </c>
      <c r="D181" s="76" t="str">
        <f>IF(ISERROR(VLOOKUP(A181,'[1]Z04 支出决算表(财决04表)'!$A$10:$J$500,5,FALSE)),"",VLOOKUP(A181,'[1]Z04 支出决算表(财决04表)'!$A$10:$J$500,5,FALSE))</f>
        <v/>
      </c>
      <c r="E181" s="76" t="str">
        <f>IF(ISERROR(VLOOKUP(A181,'[1]Z04 支出决算表(财决04表)'!$A$10:$J$500,6,FALSE)),"",VLOOKUP(A181,'[1]Z04 支出决算表(财决04表)'!$A$10:$J$500,6,FALSE))</f>
        <v/>
      </c>
      <c r="F181" s="76" t="str">
        <f>IF(ISERROR(VLOOKUP(A181,'[1]Z04 支出决算表(财决04表)'!$A$10:$J$500,7,FALSE)),"",VLOOKUP(A181,'[1]Z04 支出决算表(财决04表)'!$A$10:$J$500,7,FALSE))</f>
        <v/>
      </c>
      <c r="G181" s="76" t="str">
        <f>IF(ISERROR(VLOOKUP(A181,'[1]Z04 支出决算表(财决04表)'!$A$10:$J$500,8,FALSE)),"",VLOOKUP(A181,'[1]Z04 支出决算表(财决04表)'!$A$10:$J$500,8,FALSE))</f>
        <v/>
      </c>
      <c r="H181" s="76" t="str">
        <f>IF(ISERROR(VLOOKUP(A181,'[1]Z04 支出决算表(财决04表)'!$A$10:$J$500,9,FALSE)),"",VLOOKUP(A181,'[1]Z04 支出决算表(财决04表)'!$A$10:$J$500,9,FALSE))</f>
        <v/>
      </c>
      <c r="I181" s="76" t="str">
        <f>IF(ISERROR(VLOOKUP(A181,'[1]Z04 支出决算表(财决04表)'!$A$10:$J$500,10,FALSE)),"",VLOOKUP(A181,'[1]Z04 支出决算表(财决04表)'!$A$10:$J$500,10,FALSE))</f>
        <v/>
      </c>
      <c r="J181" s="88">
        <f>'[1]Z04 支出决算表(财决04表)'!$A180</f>
        <v>0</v>
      </c>
      <c r="K181" s="74">
        <f>'[1]Z04 支出决算表(财决04表)'!$E180</f>
        <v>0</v>
      </c>
      <c r="L181" s="53" t="str">
        <f t="shared" si="5"/>
        <v/>
      </c>
    </row>
    <row r="182" spans="1:12" ht="22.7" customHeight="1">
      <c r="A182" s="193" t="str">
        <f t="shared" si="4"/>
        <v/>
      </c>
      <c r="B182" s="194"/>
      <c r="C182" s="192" t="str">
        <f>IF(ISERROR(VLOOKUP(A182,'[1]Z04 支出决算表(财决04表)'!$A$10:$J$500,4,FALSE)),"",VLOOKUP(A182,'[1]Z04 支出决算表(财决04表)'!$A$10:$J$500,4,FALSE))</f>
        <v/>
      </c>
      <c r="D182" s="76" t="str">
        <f>IF(ISERROR(VLOOKUP(A182,'[1]Z04 支出决算表(财决04表)'!$A$10:$J$500,5,FALSE)),"",VLOOKUP(A182,'[1]Z04 支出决算表(财决04表)'!$A$10:$J$500,5,FALSE))</f>
        <v/>
      </c>
      <c r="E182" s="76" t="str">
        <f>IF(ISERROR(VLOOKUP(A182,'[1]Z04 支出决算表(财决04表)'!$A$10:$J$500,6,FALSE)),"",VLOOKUP(A182,'[1]Z04 支出决算表(财决04表)'!$A$10:$J$500,6,FALSE))</f>
        <v/>
      </c>
      <c r="F182" s="76" t="str">
        <f>IF(ISERROR(VLOOKUP(A182,'[1]Z04 支出决算表(财决04表)'!$A$10:$J$500,7,FALSE)),"",VLOOKUP(A182,'[1]Z04 支出决算表(财决04表)'!$A$10:$J$500,7,FALSE))</f>
        <v/>
      </c>
      <c r="G182" s="76" t="str">
        <f>IF(ISERROR(VLOOKUP(A182,'[1]Z04 支出决算表(财决04表)'!$A$10:$J$500,8,FALSE)),"",VLOOKUP(A182,'[1]Z04 支出决算表(财决04表)'!$A$10:$J$500,8,FALSE))</f>
        <v/>
      </c>
      <c r="H182" s="76" t="str">
        <f>IF(ISERROR(VLOOKUP(A182,'[1]Z04 支出决算表(财决04表)'!$A$10:$J$500,9,FALSE)),"",VLOOKUP(A182,'[1]Z04 支出决算表(财决04表)'!$A$10:$J$500,9,FALSE))</f>
        <v/>
      </c>
      <c r="I182" s="76" t="str">
        <f>IF(ISERROR(VLOOKUP(A182,'[1]Z04 支出决算表(财决04表)'!$A$10:$J$500,10,FALSE)),"",VLOOKUP(A182,'[1]Z04 支出决算表(财决04表)'!$A$10:$J$500,10,FALSE))</f>
        <v/>
      </c>
      <c r="J182" s="88">
        <f>'[1]Z04 支出决算表(财决04表)'!$A181</f>
        <v>0</v>
      </c>
      <c r="K182" s="74">
        <f>'[1]Z04 支出决算表(财决04表)'!$E181</f>
        <v>0</v>
      </c>
      <c r="L182" s="53" t="str">
        <f t="shared" si="5"/>
        <v/>
      </c>
    </row>
    <row r="183" spans="1:12" ht="22.7" customHeight="1">
      <c r="A183" s="193" t="str">
        <f t="shared" si="4"/>
        <v/>
      </c>
      <c r="B183" s="194"/>
      <c r="C183" s="192" t="str">
        <f>IF(ISERROR(VLOOKUP(A183,'[1]Z04 支出决算表(财决04表)'!$A$10:$J$500,4,FALSE)),"",VLOOKUP(A183,'[1]Z04 支出决算表(财决04表)'!$A$10:$J$500,4,FALSE))</f>
        <v/>
      </c>
      <c r="D183" s="76" t="str">
        <f>IF(ISERROR(VLOOKUP(A183,'[1]Z04 支出决算表(财决04表)'!$A$10:$J$500,5,FALSE)),"",VLOOKUP(A183,'[1]Z04 支出决算表(财决04表)'!$A$10:$J$500,5,FALSE))</f>
        <v/>
      </c>
      <c r="E183" s="76" t="str">
        <f>IF(ISERROR(VLOOKUP(A183,'[1]Z04 支出决算表(财决04表)'!$A$10:$J$500,6,FALSE)),"",VLOOKUP(A183,'[1]Z04 支出决算表(财决04表)'!$A$10:$J$500,6,FALSE))</f>
        <v/>
      </c>
      <c r="F183" s="76" t="str">
        <f>IF(ISERROR(VLOOKUP(A183,'[1]Z04 支出决算表(财决04表)'!$A$10:$J$500,7,FALSE)),"",VLOOKUP(A183,'[1]Z04 支出决算表(财决04表)'!$A$10:$J$500,7,FALSE))</f>
        <v/>
      </c>
      <c r="G183" s="76" t="str">
        <f>IF(ISERROR(VLOOKUP(A183,'[1]Z04 支出决算表(财决04表)'!$A$10:$J$500,8,FALSE)),"",VLOOKUP(A183,'[1]Z04 支出决算表(财决04表)'!$A$10:$J$500,8,FALSE))</f>
        <v/>
      </c>
      <c r="H183" s="76" t="str">
        <f>IF(ISERROR(VLOOKUP(A183,'[1]Z04 支出决算表(财决04表)'!$A$10:$J$500,9,FALSE)),"",VLOOKUP(A183,'[1]Z04 支出决算表(财决04表)'!$A$10:$J$500,9,FALSE))</f>
        <v/>
      </c>
      <c r="I183" s="76" t="str">
        <f>IF(ISERROR(VLOOKUP(A183,'[1]Z04 支出决算表(财决04表)'!$A$10:$J$500,10,FALSE)),"",VLOOKUP(A183,'[1]Z04 支出决算表(财决04表)'!$A$10:$J$500,10,FALSE))</f>
        <v/>
      </c>
      <c r="J183" s="88">
        <f>'[1]Z04 支出决算表(财决04表)'!$A182</f>
        <v>0</v>
      </c>
      <c r="K183" s="74">
        <f>'[1]Z04 支出决算表(财决04表)'!$E182</f>
        <v>0</v>
      </c>
      <c r="L183" s="53" t="str">
        <f t="shared" si="5"/>
        <v/>
      </c>
    </row>
    <row r="184" spans="1:12" ht="22.7" customHeight="1">
      <c r="A184" s="193" t="str">
        <f t="shared" si="4"/>
        <v/>
      </c>
      <c r="B184" s="194"/>
      <c r="C184" s="192" t="str">
        <f>IF(ISERROR(VLOOKUP(A184,'[1]Z04 支出决算表(财决04表)'!$A$10:$J$500,4,FALSE)),"",VLOOKUP(A184,'[1]Z04 支出决算表(财决04表)'!$A$10:$J$500,4,FALSE))</f>
        <v/>
      </c>
      <c r="D184" s="76" t="str">
        <f>IF(ISERROR(VLOOKUP(A184,'[1]Z04 支出决算表(财决04表)'!$A$10:$J$500,5,FALSE)),"",VLOOKUP(A184,'[1]Z04 支出决算表(财决04表)'!$A$10:$J$500,5,FALSE))</f>
        <v/>
      </c>
      <c r="E184" s="76" t="str">
        <f>IF(ISERROR(VLOOKUP(A184,'[1]Z04 支出决算表(财决04表)'!$A$10:$J$500,6,FALSE)),"",VLOOKUP(A184,'[1]Z04 支出决算表(财决04表)'!$A$10:$J$500,6,FALSE))</f>
        <v/>
      </c>
      <c r="F184" s="76" t="str">
        <f>IF(ISERROR(VLOOKUP(A184,'[1]Z04 支出决算表(财决04表)'!$A$10:$J$500,7,FALSE)),"",VLOOKUP(A184,'[1]Z04 支出决算表(财决04表)'!$A$10:$J$500,7,FALSE))</f>
        <v/>
      </c>
      <c r="G184" s="76" t="str">
        <f>IF(ISERROR(VLOOKUP(A184,'[1]Z04 支出决算表(财决04表)'!$A$10:$J$500,8,FALSE)),"",VLOOKUP(A184,'[1]Z04 支出决算表(财决04表)'!$A$10:$J$500,8,FALSE))</f>
        <v/>
      </c>
      <c r="H184" s="76" t="str">
        <f>IF(ISERROR(VLOOKUP(A184,'[1]Z04 支出决算表(财决04表)'!$A$10:$J$500,9,FALSE)),"",VLOOKUP(A184,'[1]Z04 支出决算表(财决04表)'!$A$10:$J$500,9,FALSE))</f>
        <v/>
      </c>
      <c r="I184" s="76" t="str">
        <f>IF(ISERROR(VLOOKUP(A184,'[1]Z04 支出决算表(财决04表)'!$A$10:$J$500,10,FALSE)),"",VLOOKUP(A184,'[1]Z04 支出决算表(财决04表)'!$A$10:$J$500,10,FALSE))</f>
        <v/>
      </c>
      <c r="J184" s="88">
        <f>'[1]Z04 支出决算表(财决04表)'!$A183</f>
        <v>0</v>
      </c>
      <c r="K184" s="74">
        <f>'[1]Z04 支出决算表(财决04表)'!$E183</f>
        <v>0</v>
      </c>
      <c r="L184" s="53" t="str">
        <f t="shared" si="5"/>
        <v/>
      </c>
    </row>
    <row r="185" spans="1:12" ht="22.7" customHeight="1">
      <c r="A185" s="193" t="str">
        <f t="shared" si="4"/>
        <v/>
      </c>
      <c r="B185" s="194"/>
      <c r="C185" s="192" t="str">
        <f>IF(ISERROR(VLOOKUP(A185,'[1]Z04 支出决算表(财决04表)'!$A$10:$J$500,4,FALSE)),"",VLOOKUP(A185,'[1]Z04 支出决算表(财决04表)'!$A$10:$J$500,4,FALSE))</f>
        <v/>
      </c>
      <c r="D185" s="76" t="str">
        <f>IF(ISERROR(VLOOKUP(A185,'[1]Z04 支出决算表(财决04表)'!$A$10:$J$500,5,FALSE)),"",VLOOKUP(A185,'[1]Z04 支出决算表(财决04表)'!$A$10:$J$500,5,FALSE))</f>
        <v/>
      </c>
      <c r="E185" s="76" t="str">
        <f>IF(ISERROR(VLOOKUP(A185,'[1]Z04 支出决算表(财决04表)'!$A$10:$J$500,6,FALSE)),"",VLOOKUP(A185,'[1]Z04 支出决算表(财决04表)'!$A$10:$J$500,6,FALSE))</f>
        <v/>
      </c>
      <c r="F185" s="76" t="str">
        <f>IF(ISERROR(VLOOKUP(A185,'[1]Z04 支出决算表(财决04表)'!$A$10:$J$500,7,FALSE)),"",VLOOKUP(A185,'[1]Z04 支出决算表(财决04表)'!$A$10:$J$500,7,FALSE))</f>
        <v/>
      </c>
      <c r="G185" s="76" t="str">
        <f>IF(ISERROR(VLOOKUP(A185,'[1]Z04 支出决算表(财决04表)'!$A$10:$J$500,8,FALSE)),"",VLOOKUP(A185,'[1]Z04 支出决算表(财决04表)'!$A$10:$J$500,8,FALSE))</f>
        <v/>
      </c>
      <c r="H185" s="76" t="str">
        <f>IF(ISERROR(VLOOKUP(A185,'[1]Z04 支出决算表(财决04表)'!$A$10:$J$500,9,FALSE)),"",VLOOKUP(A185,'[1]Z04 支出决算表(财决04表)'!$A$10:$J$500,9,FALSE))</f>
        <v/>
      </c>
      <c r="I185" s="76" t="str">
        <f>IF(ISERROR(VLOOKUP(A185,'[1]Z04 支出决算表(财决04表)'!$A$10:$J$500,10,FALSE)),"",VLOOKUP(A185,'[1]Z04 支出决算表(财决04表)'!$A$10:$J$500,10,FALSE))</f>
        <v/>
      </c>
      <c r="J185" s="88">
        <f>'[1]Z04 支出决算表(财决04表)'!$A184</f>
        <v>0</v>
      </c>
      <c r="K185" s="74">
        <f>'[1]Z04 支出决算表(财决04表)'!$E184</f>
        <v>0</v>
      </c>
      <c r="L185" s="53" t="str">
        <f t="shared" si="5"/>
        <v/>
      </c>
    </row>
    <row r="186" spans="1:12" ht="22.7" customHeight="1">
      <c r="A186" s="193" t="str">
        <f t="shared" si="4"/>
        <v/>
      </c>
      <c r="B186" s="194"/>
      <c r="C186" s="192" t="str">
        <f>IF(ISERROR(VLOOKUP(A186,'[1]Z04 支出决算表(财决04表)'!$A$10:$J$500,4,FALSE)),"",VLOOKUP(A186,'[1]Z04 支出决算表(财决04表)'!$A$10:$J$500,4,FALSE))</f>
        <v/>
      </c>
      <c r="D186" s="76" t="str">
        <f>IF(ISERROR(VLOOKUP(A186,'[1]Z04 支出决算表(财决04表)'!$A$10:$J$500,5,FALSE)),"",VLOOKUP(A186,'[1]Z04 支出决算表(财决04表)'!$A$10:$J$500,5,FALSE))</f>
        <v/>
      </c>
      <c r="E186" s="76" t="str">
        <f>IF(ISERROR(VLOOKUP(A186,'[1]Z04 支出决算表(财决04表)'!$A$10:$J$500,6,FALSE)),"",VLOOKUP(A186,'[1]Z04 支出决算表(财决04表)'!$A$10:$J$500,6,FALSE))</f>
        <v/>
      </c>
      <c r="F186" s="76" t="str">
        <f>IF(ISERROR(VLOOKUP(A186,'[1]Z04 支出决算表(财决04表)'!$A$10:$J$500,7,FALSE)),"",VLOOKUP(A186,'[1]Z04 支出决算表(财决04表)'!$A$10:$J$500,7,FALSE))</f>
        <v/>
      </c>
      <c r="G186" s="76" t="str">
        <f>IF(ISERROR(VLOOKUP(A186,'[1]Z04 支出决算表(财决04表)'!$A$10:$J$500,8,FALSE)),"",VLOOKUP(A186,'[1]Z04 支出决算表(财决04表)'!$A$10:$J$500,8,FALSE))</f>
        <v/>
      </c>
      <c r="H186" s="76" t="str">
        <f>IF(ISERROR(VLOOKUP(A186,'[1]Z04 支出决算表(财决04表)'!$A$10:$J$500,9,FALSE)),"",VLOOKUP(A186,'[1]Z04 支出决算表(财决04表)'!$A$10:$J$500,9,FALSE))</f>
        <v/>
      </c>
      <c r="I186" s="76" t="str">
        <f>IF(ISERROR(VLOOKUP(A186,'[1]Z04 支出决算表(财决04表)'!$A$10:$J$500,10,FALSE)),"",VLOOKUP(A186,'[1]Z04 支出决算表(财决04表)'!$A$10:$J$500,10,FALSE))</f>
        <v/>
      </c>
      <c r="J186" s="88">
        <f>'[1]Z04 支出决算表(财决04表)'!$A185</f>
        <v>0</v>
      </c>
      <c r="K186" s="74">
        <f>'[1]Z04 支出决算表(财决04表)'!$E185</f>
        <v>0</v>
      </c>
      <c r="L186" s="53" t="str">
        <f t="shared" si="5"/>
        <v/>
      </c>
    </row>
    <row r="187" spans="1:12" ht="22.7" customHeight="1">
      <c r="A187" s="193" t="str">
        <f t="shared" si="4"/>
        <v/>
      </c>
      <c r="B187" s="194"/>
      <c r="C187" s="192" t="str">
        <f>IF(ISERROR(VLOOKUP(A187,'[1]Z04 支出决算表(财决04表)'!$A$10:$J$500,4,FALSE)),"",VLOOKUP(A187,'[1]Z04 支出决算表(财决04表)'!$A$10:$J$500,4,FALSE))</f>
        <v/>
      </c>
      <c r="D187" s="76" t="str">
        <f>IF(ISERROR(VLOOKUP(A187,'[1]Z04 支出决算表(财决04表)'!$A$10:$J$500,5,FALSE)),"",VLOOKUP(A187,'[1]Z04 支出决算表(财决04表)'!$A$10:$J$500,5,FALSE))</f>
        <v/>
      </c>
      <c r="E187" s="76" t="str">
        <f>IF(ISERROR(VLOOKUP(A187,'[1]Z04 支出决算表(财决04表)'!$A$10:$J$500,6,FALSE)),"",VLOOKUP(A187,'[1]Z04 支出决算表(财决04表)'!$A$10:$J$500,6,FALSE))</f>
        <v/>
      </c>
      <c r="F187" s="76" t="str">
        <f>IF(ISERROR(VLOOKUP(A187,'[1]Z04 支出决算表(财决04表)'!$A$10:$J$500,7,FALSE)),"",VLOOKUP(A187,'[1]Z04 支出决算表(财决04表)'!$A$10:$J$500,7,FALSE))</f>
        <v/>
      </c>
      <c r="G187" s="76" t="str">
        <f>IF(ISERROR(VLOOKUP(A187,'[1]Z04 支出决算表(财决04表)'!$A$10:$J$500,8,FALSE)),"",VLOOKUP(A187,'[1]Z04 支出决算表(财决04表)'!$A$10:$J$500,8,FALSE))</f>
        <v/>
      </c>
      <c r="H187" s="76" t="str">
        <f>IF(ISERROR(VLOOKUP(A187,'[1]Z04 支出决算表(财决04表)'!$A$10:$J$500,9,FALSE)),"",VLOOKUP(A187,'[1]Z04 支出决算表(财决04表)'!$A$10:$J$500,9,FALSE))</f>
        <v/>
      </c>
      <c r="I187" s="76" t="str">
        <f>IF(ISERROR(VLOOKUP(A187,'[1]Z04 支出决算表(财决04表)'!$A$10:$J$500,10,FALSE)),"",VLOOKUP(A187,'[1]Z04 支出决算表(财决04表)'!$A$10:$J$500,10,FALSE))</f>
        <v/>
      </c>
      <c r="J187" s="88">
        <f>'[1]Z04 支出决算表(财决04表)'!$A186</f>
        <v>0</v>
      </c>
      <c r="K187" s="74">
        <f>'[1]Z04 支出决算表(财决04表)'!$E186</f>
        <v>0</v>
      </c>
      <c r="L187" s="53" t="str">
        <f t="shared" si="5"/>
        <v/>
      </c>
    </row>
    <row r="188" spans="1:12" ht="22.7" customHeight="1">
      <c r="A188" s="193" t="str">
        <f t="shared" si="4"/>
        <v/>
      </c>
      <c r="B188" s="194"/>
      <c r="C188" s="192" t="str">
        <f>IF(ISERROR(VLOOKUP(A188,'[1]Z04 支出决算表(财决04表)'!$A$10:$J$500,4,FALSE)),"",VLOOKUP(A188,'[1]Z04 支出决算表(财决04表)'!$A$10:$J$500,4,FALSE))</f>
        <v/>
      </c>
      <c r="D188" s="76" t="str">
        <f>IF(ISERROR(VLOOKUP(A188,'[1]Z04 支出决算表(财决04表)'!$A$10:$J$500,5,FALSE)),"",VLOOKUP(A188,'[1]Z04 支出决算表(财决04表)'!$A$10:$J$500,5,FALSE))</f>
        <v/>
      </c>
      <c r="E188" s="76" t="str">
        <f>IF(ISERROR(VLOOKUP(A188,'[1]Z04 支出决算表(财决04表)'!$A$10:$J$500,6,FALSE)),"",VLOOKUP(A188,'[1]Z04 支出决算表(财决04表)'!$A$10:$J$500,6,FALSE))</f>
        <v/>
      </c>
      <c r="F188" s="76" t="str">
        <f>IF(ISERROR(VLOOKUP(A188,'[1]Z04 支出决算表(财决04表)'!$A$10:$J$500,7,FALSE)),"",VLOOKUP(A188,'[1]Z04 支出决算表(财决04表)'!$A$10:$J$500,7,FALSE))</f>
        <v/>
      </c>
      <c r="G188" s="76" t="str">
        <f>IF(ISERROR(VLOOKUP(A188,'[1]Z04 支出决算表(财决04表)'!$A$10:$J$500,8,FALSE)),"",VLOOKUP(A188,'[1]Z04 支出决算表(财决04表)'!$A$10:$J$500,8,FALSE))</f>
        <v/>
      </c>
      <c r="H188" s="76" t="str">
        <f>IF(ISERROR(VLOOKUP(A188,'[1]Z04 支出决算表(财决04表)'!$A$10:$J$500,9,FALSE)),"",VLOOKUP(A188,'[1]Z04 支出决算表(财决04表)'!$A$10:$J$500,9,FALSE))</f>
        <v/>
      </c>
      <c r="I188" s="76" t="str">
        <f>IF(ISERROR(VLOOKUP(A188,'[1]Z04 支出决算表(财决04表)'!$A$10:$J$500,10,FALSE)),"",VLOOKUP(A188,'[1]Z04 支出决算表(财决04表)'!$A$10:$J$500,10,FALSE))</f>
        <v/>
      </c>
      <c r="J188" s="88">
        <f>'[1]Z04 支出决算表(财决04表)'!$A187</f>
        <v>0</v>
      </c>
      <c r="K188" s="74">
        <f>'[1]Z04 支出决算表(财决04表)'!$E187</f>
        <v>0</v>
      </c>
      <c r="L188" s="53" t="str">
        <f t="shared" si="5"/>
        <v/>
      </c>
    </row>
    <row r="189" spans="1:12" ht="22.7" customHeight="1">
      <c r="A189" s="193" t="str">
        <f t="shared" si="4"/>
        <v/>
      </c>
      <c r="B189" s="194"/>
      <c r="C189" s="192" t="str">
        <f>IF(ISERROR(VLOOKUP(A189,'[1]Z04 支出决算表(财决04表)'!$A$10:$J$500,4,FALSE)),"",VLOOKUP(A189,'[1]Z04 支出决算表(财决04表)'!$A$10:$J$500,4,FALSE))</f>
        <v/>
      </c>
      <c r="D189" s="76" t="str">
        <f>IF(ISERROR(VLOOKUP(A189,'[1]Z04 支出决算表(财决04表)'!$A$10:$J$500,5,FALSE)),"",VLOOKUP(A189,'[1]Z04 支出决算表(财决04表)'!$A$10:$J$500,5,FALSE))</f>
        <v/>
      </c>
      <c r="E189" s="76" t="str">
        <f>IF(ISERROR(VLOOKUP(A189,'[1]Z04 支出决算表(财决04表)'!$A$10:$J$500,6,FALSE)),"",VLOOKUP(A189,'[1]Z04 支出决算表(财决04表)'!$A$10:$J$500,6,FALSE))</f>
        <v/>
      </c>
      <c r="F189" s="76" t="str">
        <f>IF(ISERROR(VLOOKUP(A189,'[1]Z04 支出决算表(财决04表)'!$A$10:$J$500,7,FALSE)),"",VLOOKUP(A189,'[1]Z04 支出决算表(财决04表)'!$A$10:$J$500,7,FALSE))</f>
        <v/>
      </c>
      <c r="G189" s="76" t="str">
        <f>IF(ISERROR(VLOOKUP(A189,'[1]Z04 支出决算表(财决04表)'!$A$10:$J$500,8,FALSE)),"",VLOOKUP(A189,'[1]Z04 支出决算表(财决04表)'!$A$10:$J$500,8,FALSE))</f>
        <v/>
      </c>
      <c r="H189" s="76" t="str">
        <f>IF(ISERROR(VLOOKUP(A189,'[1]Z04 支出决算表(财决04表)'!$A$10:$J$500,9,FALSE)),"",VLOOKUP(A189,'[1]Z04 支出决算表(财决04表)'!$A$10:$J$500,9,FALSE))</f>
        <v/>
      </c>
      <c r="I189" s="76" t="str">
        <f>IF(ISERROR(VLOOKUP(A189,'[1]Z04 支出决算表(财决04表)'!$A$10:$J$500,10,FALSE)),"",VLOOKUP(A189,'[1]Z04 支出决算表(财决04表)'!$A$10:$J$500,10,FALSE))</f>
        <v/>
      </c>
      <c r="J189" s="88">
        <f>'[1]Z04 支出决算表(财决04表)'!$A188</f>
        <v>0</v>
      </c>
      <c r="K189" s="74">
        <f>'[1]Z04 支出决算表(财决04表)'!$E188</f>
        <v>0</v>
      </c>
      <c r="L189" s="53" t="str">
        <f t="shared" si="5"/>
        <v/>
      </c>
    </row>
    <row r="190" spans="1:12" ht="22.7" customHeight="1">
      <c r="A190" s="193" t="str">
        <f t="shared" si="4"/>
        <v/>
      </c>
      <c r="B190" s="194"/>
      <c r="C190" s="192" t="str">
        <f>IF(ISERROR(VLOOKUP(A190,'[1]Z04 支出决算表(财决04表)'!$A$10:$J$500,4,FALSE)),"",VLOOKUP(A190,'[1]Z04 支出决算表(财决04表)'!$A$10:$J$500,4,FALSE))</f>
        <v/>
      </c>
      <c r="D190" s="76" t="str">
        <f>IF(ISERROR(VLOOKUP(A190,'[1]Z04 支出决算表(财决04表)'!$A$10:$J$500,5,FALSE)),"",VLOOKUP(A190,'[1]Z04 支出决算表(财决04表)'!$A$10:$J$500,5,FALSE))</f>
        <v/>
      </c>
      <c r="E190" s="76" t="str">
        <f>IF(ISERROR(VLOOKUP(A190,'[1]Z04 支出决算表(财决04表)'!$A$10:$J$500,6,FALSE)),"",VLOOKUP(A190,'[1]Z04 支出决算表(财决04表)'!$A$10:$J$500,6,FALSE))</f>
        <v/>
      </c>
      <c r="F190" s="76" t="str">
        <f>IF(ISERROR(VLOOKUP(A190,'[1]Z04 支出决算表(财决04表)'!$A$10:$J$500,7,FALSE)),"",VLOOKUP(A190,'[1]Z04 支出决算表(财决04表)'!$A$10:$J$500,7,FALSE))</f>
        <v/>
      </c>
      <c r="G190" s="76" t="str">
        <f>IF(ISERROR(VLOOKUP(A190,'[1]Z04 支出决算表(财决04表)'!$A$10:$J$500,8,FALSE)),"",VLOOKUP(A190,'[1]Z04 支出决算表(财决04表)'!$A$10:$J$500,8,FALSE))</f>
        <v/>
      </c>
      <c r="H190" s="76" t="str">
        <f>IF(ISERROR(VLOOKUP(A190,'[1]Z04 支出决算表(财决04表)'!$A$10:$J$500,9,FALSE)),"",VLOOKUP(A190,'[1]Z04 支出决算表(财决04表)'!$A$10:$J$500,9,FALSE))</f>
        <v/>
      </c>
      <c r="I190" s="76" t="str">
        <f>IF(ISERROR(VLOOKUP(A190,'[1]Z04 支出决算表(财决04表)'!$A$10:$J$500,10,FALSE)),"",VLOOKUP(A190,'[1]Z04 支出决算表(财决04表)'!$A$10:$J$500,10,FALSE))</f>
        <v/>
      </c>
      <c r="J190" s="88">
        <f>'[1]Z04 支出决算表(财决04表)'!$A189</f>
        <v>0</v>
      </c>
      <c r="K190" s="74">
        <f>'[1]Z04 支出决算表(财决04表)'!$E189</f>
        <v>0</v>
      </c>
      <c r="L190" s="53" t="str">
        <f t="shared" si="5"/>
        <v/>
      </c>
    </row>
    <row r="191" spans="1:12" ht="22.7" customHeight="1">
      <c r="A191" s="193" t="str">
        <f t="shared" si="4"/>
        <v/>
      </c>
      <c r="B191" s="194"/>
      <c r="C191" s="192" t="str">
        <f>IF(ISERROR(VLOOKUP(A191,'[1]Z04 支出决算表(财决04表)'!$A$10:$J$500,4,FALSE)),"",VLOOKUP(A191,'[1]Z04 支出决算表(财决04表)'!$A$10:$J$500,4,FALSE))</f>
        <v/>
      </c>
      <c r="D191" s="76" t="str">
        <f>IF(ISERROR(VLOOKUP(A191,'[1]Z04 支出决算表(财决04表)'!$A$10:$J$500,5,FALSE)),"",VLOOKUP(A191,'[1]Z04 支出决算表(财决04表)'!$A$10:$J$500,5,FALSE))</f>
        <v/>
      </c>
      <c r="E191" s="76" t="str">
        <f>IF(ISERROR(VLOOKUP(A191,'[1]Z04 支出决算表(财决04表)'!$A$10:$J$500,6,FALSE)),"",VLOOKUP(A191,'[1]Z04 支出决算表(财决04表)'!$A$10:$J$500,6,FALSE))</f>
        <v/>
      </c>
      <c r="F191" s="76" t="str">
        <f>IF(ISERROR(VLOOKUP(A191,'[1]Z04 支出决算表(财决04表)'!$A$10:$J$500,7,FALSE)),"",VLOOKUP(A191,'[1]Z04 支出决算表(财决04表)'!$A$10:$J$500,7,FALSE))</f>
        <v/>
      </c>
      <c r="G191" s="76" t="str">
        <f>IF(ISERROR(VLOOKUP(A191,'[1]Z04 支出决算表(财决04表)'!$A$10:$J$500,8,FALSE)),"",VLOOKUP(A191,'[1]Z04 支出决算表(财决04表)'!$A$10:$J$500,8,FALSE))</f>
        <v/>
      </c>
      <c r="H191" s="76" t="str">
        <f>IF(ISERROR(VLOOKUP(A191,'[1]Z04 支出决算表(财决04表)'!$A$10:$J$500,9,FALSE)),"",VLOOKUP(A191,'[1]Z04 支出决算表(财决04表)'!$A$10:$J$500,9,FALSE))</f>
        <v/>
      </c>
      <c r="I191" s="76" t="str">
        <f>IF(ISERROR(VLOOKUP(A191,'[1]Z04 支出决算表(财决04表)'!$A$10:$J$500,10,FALSE)),"",VLOOKUP(A191,'[1]Z04 支出决算表(财决04表)'!$A$10:$J$500,10,FALSE))</f>
        <v/>
      </c>
      <c r="J191" s="88">
        <f>'[1]Z04 支出决算表(财决04表)'!$A190</f>
        <v>0</v>
      </c>
      <c r="K191" s="74">
        <f>'[1]Z04 支出决算表(财决04表)'!$E190</f>
        <v>0</v>
      </c>
      <c r="L191" s="53" t="str">
        <f t="shared" si="5"/>
        <v/>
      </c>
    </row>
    <row r="192" spans="1:12" ht="22.7" customHeight="1">
      <c r="A192" s="193" t="str">
        <f t="shared" si="4"/>
        <v/>
      </c>
      <c r="B192" s="194"/>
      <c r="C192" s="192" t="str">
        <f>IF(ISERROR(VLOOKUP(A192,'[1]Z04 支出决算表(财决04表)'!$A$10:$J$500,4,FALSE)),"",VLOOKUP(A192,'[1]Z04 支出决算表(财决04表)'!$A$10:$J$500,4,FALSE))</f>
        <v/>
      </c>
      <c r="D192" s="76" t="str">
        <f>IF(ISERROR(VLOOKUP(A192,'[1]Z04 支出决算表(财决04表)'!$A$10:$J$500,5,FALSE)),"",VLOOKUP(A192,'[1]Z04 支出决算表(财决04表)'!$A$10:$J$500,5,FALSE))</f>
        <v/>
      </c>
      <c r="E192" s="76" t="str">
        <f>IF(ISERROR(VLOOKUP(A192,'[1]Z04 支出决算表(财决04表)'!$A$10:$J$500,6,FALSE)),"",VLOOKUP(A192,'[1]Z04 支出决算表(财决04表)'!$A$10:$J$500,6,FALSE))</f>
        <v/>
      </c>
      <c r="F192" s="76" t="str">
        <f>IF(ISERROR(VLOOKUP(A192,'[1]Z04 支出决算表(财决04表)'!$A$10:$J$500,7,FALSE)),"",VLOOKUP(A192,'[1]Z04 支出决算表(财决04表)'!$A$10:$J$500,7,FALSE))</f>
        <v/>
      </c>
      <c r="G192" s="76" t="str">
        <f>IF(ISERROR(VLOOKUP(A192,'[1]Z04 支出决算表(财决04表)'!$A$10:$J$500,8,FALSE)),"",VLOOKUP(A192,'[1]Z04 支出决算表(财决04表)'!$A$10:$J$500,8,FALSE))</f>
        <v/>
      </c>
      <c r="H192" s="76" t="str">
        <f>IF(ISERROR(VLOOKUP(A192,'[1]Z04 支出决算表(财决04表)'!$A$10:$J$500,9,FALSE)),"",VLOOKUP(A192,'[1]Z04 支出决算表(财决04表)'!$A$10:$J$500,9,FALSE))</f>
        <v/>
      </c>
      <c r="I192" s="76" t="str">
        <f>IF(ISERROR(VLOOKUP(A192,'[1]Z04 支出决算表(财决04表)'!$A$10:$J$500,10,FALSE)),"",VLOOKUP(A192,'[1]Z04 支出决算表(财决04表)'!$A$10:$J$500,10,FALSE))</f>
        <v/>
      </c>
      <c r="J192" s="88">
        <f>'[1]Z04 支出决算表(财决04表)'!$A191</f>
        <v>0</v>
      </c>
      <c r="K192" s="74">
        <f>'[1]Z04 支出决算表(财决04表)'!$E191</f>
        <v>0</v>
      </c>
      <c r="L192" s="53" t="str">
        <f t="shared" si="5"/>
        <v/>
      </c>
    </row>
    <row r="193" spans="1:12" ht="22.7" customHeight="1">
      <c r="A193" s="193" t="str">
        <f t="shared" si="4"/>
        <v/>
      </c>
      <c r="B193" s="194"/>
      <c r="C193" s="192" t="str">
        <f>IF(ISERROR(VLOOKUP(A193,'[1]Z04 支出决算表(财决04表)'!$A$10:$J$500,4,FALSE)),"",VLOOKUP(A193,'[1]Z04 支出决算表(财决04表)'!$A$10:$J$500,4,FALSE))</f>
        <v/>
      </c>
      <c r="D193" s="76" t="str">
        <f>IF(ISERROR(VLOOKUP(A193,'[1]Z04 支出决算表(财决04表)'!$A$10:$J$500,5,FALSE)),"",VLOOKUP(A193,'[1]Z04 支出决算表(财决04表)'!$A$10:$J$500,5,FALSE))</f>
        <v/>
      </c>
      <c r="E193" s="76" t="str">
        <f>IF(ISERROR(VLOOKUP(A193,'[1]Z04 支出决算表(财决04表)'!$A$10:$J$500,6,FALSE)),"",VLOOKUP(A193,'[1]Z04 支出决算表(财决04表)'!$A$10:$J$500,6,FALSE))</f>
        <v/>
      </c>
      <c r="F193" s="76" t="str">
        <f>IF(ISERROR(VLOOKUP(A193,'[1]Z04 支出决算表(财决04表)'!$A$10:$J$500,7,FALSE)),"",VLOOKUP(A193,'[1]Z04 支出决算表(财决04表)'!$A$10:$J$500,7,FALSE))</f>
        <v/>
      </c>
      <c r="G193" s="76" t="str">
        <f>IF(ISERROR(VLOOKUP(A193,'[1]Z04 支出决算表(财决04表)'!$A$10:$J$500,8,FALSE)),"",VLOOKUP(A193,'[1]Z04 支出决算表(财决04表)'!$A$10:$J$500,8,FALSE))</f>
        <v/>
      </c>
      <c r="H193" s="76" t="str">
        <f>IF(ISERROR(VLOOKUP(A193,'[1]Z04 支出决算表(财决04表)'!$A$10:$J$500,9,FALSE)),"",VLOOKUP(A193,'[1]Z04 支出决算表(财决04表)'!$A$10:$J$500,9,FALSE))</f>
        <v/>
      </c>
      <c r="I193" s="76" t="str">
        <f>IF(ISERROR(VLOOKUP(A193,'[1]Z04 支出决算表(财决04表)'!$A$10:$J$500,10,FALSE)),"",VLOOKUP(A193,'[1]Z04 支出决算表(财决04表)'!$A$10:$J$500,10,FALSE))</f>
        <v/>
      </c>
      <c r="J193" s="88">
        <f>'[1]Z04 支出决算表(财决04表)'!$A192</f>
        <v>0</v>
      </c>
      <c r="K193" s="74">
        <f>'[1]Z04 支出决算表(财决04表)'!$E192</f>
        <v>0</v>
      </c>
      <c r="L193" s="53" t="str">
        <f t="shared" si="5"/>
        <v/>
      </c>
    </row>
    <row r="194" spans="1:12" ht="22.7" customHeight="1">
      <c r="A194" s="193" t="str">
        <f t="shared" si="4"/>
        <v/>
      </c>
      <c r="B194" s="194"/>
      <c r="C194" s="192" t="str">
        <f>IF(ISERROR(VLOOKUP(A194,'[1]Z04 支出决算表(财决04表)'!$A$10:$J$500,4,FALSE)),"",VLOOKUP(A194,'[1]Z04 支出决算表(财决04表)'!$A$10:$J$500,4,FALSE))</f>
        <v/>
      </c>
      <c r="D194" s="76" t="str">
        <f>IF(ISERROR(VLOOKUP(A194,'[1]Z04 支出决算表(财决04表)'!$A$10:$J$500,5,FALSE)),"",VLOOKUP(A194,'[1]Z04 支出决算表(财决04表)'!$A$10:$J$500,5,FALSE))</f>
        <v/>
      </c>
      <c r="E194" s="76" t="str">
        <f>IF(ISERROR(VLOOKUP(A194,'[1]Z04 支出决算表(财决04表)'!$A$10:$J$500,6,FALSE)),"",VLOOKUP(A194,'[1]Z04 支出决算表(财决04表)'!$A$10:$J$500,6,FALSE))</f>
        <v/>
      </c>
      <c r="F194" s="76" t="str">
        <f>IF(ISERROR(VLOOKUP(A194,'[1]Z04 支出决算表(财决04表)'!$A$10:$J$500,7,FALSE)),"",VLOOKUP(A194,'[1]Z04 支出决算表(财决04表)'!$A$10:$J$500,7,FALSE))</f>
        <v/>
      </c>
      <c r="G194" s="76" t="str">
        <f>IF(ISERROR(VLOOKUP(A194,'[1]Z04 支出决算表(财决04表)'!$A$10:$J$500,8,FALSE)),"",VLOOKUP(A194,'[1]Z04 支出决算表(财决04表)'!$A$10:$J$500,8,FALSE))</f>
        <v/>
      </c>
      <c r="H194" s="76" t="str">
        <f>IF(ISERROR(VLOOKUP(A194,'[1]Z04 支出决算表(财决04表)'!$A$10:$J$500,9,FALSE)),"",VLOOKUP(A194,'[1]Z04 支出决算表(财决04表)'!$A$10:$J$500,9,FALSE))</f>
        <v/>
      </c>
      <c r="I194" s="76" t="str">
        <f>IF(ISERROR(VLOOKUP(A194,'[1]Z04 支出决算表(财决04表)'!$A$10:$J$500,10,FALSE)),"",VLOOKUP(A194,'[1]Z04 支出决算表(财决04表)'!$A$10:$J$500,10,FALSE))</f>
        <v/>
      </c>
      <c r="J194" s="88">
        <f>'[1]Z04 支出决算表(财决04表)'!$A193</f>
        <v>0</v>
      </c>
      <c r="K194" s="74">
        <f>'[1]Z04 支出决算表(财决04表)'!$E193</f>
        <v>0</v>
      </c>
      <c r="L194" s="53" t="str">
        <f t="shared" si="5"/>
        <v/>
      </c>
    </row>
    <row r="195" spans="1:12" ht="22.7" customHeight="1">
      <c r="A195" s="193" t="str">
        <f t="shared" si="4"/>
        <v/>
      </c>
      <c r="B195" s="194"/>
      <c r="C195" s="192" t="str">
        <f>IF(ISERROR(VLOOKUP(A195,'[1]Z04 支出决算表(财决04表)'!$A$10:$J$500,4,FALSE)),"",VLOOKUP(A195,'[1]Z04 支出决算表(财决04表)'!$A$10:$J$500,4,FALSE))</f>
        <v/>
      </c>
      <c r="D195" s="76" t="str">
        <f>IF(ISERROR(VLOOKUP(A195,'[1]Z04 支出决算表(财决04表)'!$A$10:$J$500,5,FALSE)),"",VLOOKUP(A195,'[1]Z04 支出决算表(财决04表)'!$A$10:$J$500,5,FALSE))</f>
        <v/>
      </c>
      <c r="E195" s="76" t="str">
        <f>IF(ISERROR(VLOOKUP(A195,'[1]Z04 支出决算表(财决04表)'!$A$10:$J$500,6,FALSE)),"",VLOOKUP(A195,'[1]Z04 支出决算表(财决04表)'!$A$10:$J$500,6,FALSE))</f>
        <v/>
      </c>
      <c r="F195" s="76" t="str">
        <f>IF(ISERROR(VLOOKUP(A195,'[1]Z04 支出决算表(财决04表)'!$A$10:$J$500,7,FALSE)),"",VLOOKUP(A195,'[1]Z04 支出决算表(财决04表)'!$A$10:$J$500,7,FALSE))</f>
        <v/>
      </c>
      <c r="G195" s="76" t="str">
        <f>IF(ISERROR(VLOOKUP(A195,'[1]Z04 支出决算表(财决04表)'!$A$10:$J$500,8,FALSE)),"",VLOOKUP(A195,'[1]Z04 支出决算表(财决04表)'!$A$10:$J$500,8,FALSE))</f>
        <v/>
      </c>
      <c r="H195" s="76" t="str">
        <f>IF(ISERROR(VLOOKUP(A195,'[1]Z04 支出决算表(财决04表)'!$A$10:$J$500,9,FALSE)),"",VLOOKUP(A195,'[1]Z04 支出决算表(财决04表)'!$A$10:$J$500,9,FALSE))</f>
        <v/>
      </c>
      <c r="I195" s="76" t="str">
        <f>IF(ISERROR(VLOOKUP(A195,'[1]Z04 支出决算表(财决04表)'!$A$10:$J$500,10,FALSE)),"",VLOOKUP(A195,'[1]Z04 支出决算表(财决04表)'!$A$10:$J$500,10,FALSE))</f>
        <v/>
      </c>
      <c r="J195" s="88">
        <f>'[1]Z04 支出决算表(财决04表)'!$A194</f>
        <v>0</v>
      </c>
      <c r="K195" s="74">
        <f>'[1]Z04 支出决算表(财决04表)'!$E194</f>
        <v>0</v>
      </c>
      <c r="L195" s="53" t="str">
        <f t="shared" si="5"/>
        <v/>
      </c>
    </row>
    <row r="196" spans="1:12" ht="22.7" customHeight="1">
      <c r="A196" s="193" t="str">
        <f t="shared" si="4"/>
        <v/>
      </c>
      <c r="B196" s="194"/>
      <c r="C196" s="192" t="str">
        <f>IF(ISERROR(VLOOKUP(A196,'[1]Z04 支出决算表(财决04表)'!$A$10:$J$500,4,FALSE)),"",VLOOKUP(A196,'[1]Z04 支出决算表(财决04表)'!$A$10:$J$500,4,FALSE))</f>
        <v/>
      </c>
      <c r="D196" s="76" t="str">
        <f>IF(ISERROR(VLOOKUP(A196,'[1]Z04 支出决算表(财决04表)'!$A$10:$J$500,5,FALSE)),"",VLOOKUP(A196,'[1]Z04 支出决算表(财决04表)'!$A$10:$J$500,5,FALSE))</f>
        <v/>
      </c>
      <c r="E196" s="76" t="str">
        <f>IF(ISERROR(VLOOKUP(A196,'[1]Z04 支出决算表(财决04表)'!$A$10:$J$500,6,FALSE)),"",VLOOKUP(A196,'[1]Z04 支出决算表(财决04表)'!$A$10:$J$500,6,FALSE))</f>
        <v/>
      </c>
      <c r="F196" s="76" t="str">
        <f>IF(ISERROR(VLOOKUP(A196,'[1]Z04 支出决算表(财决04表)'!$A$10:$J$500,7,FALSE)),"",VLOOKUP(A196,'[1]Z04 支出决算表(财决04表)'!$A$10:$J$500,7,FALSE))</f>
        <v/>
      </c>
      <c r="G196" s="76" t="str">
        <f>IF(ISERROR(VLOOKUP(A196,'[1]Z04 支出决算表(财决04表)'!$A$10:$J$500,8,FALSE)),"",VLOOKUP(A196,'[1]Z04 支出决算表(财决04表)'!$A$10:$J$500,8,FALSE))</f>
        <v/>
      </c>
      <c r="H196" s="76" t="str">
        <f>IF(ISERROR(VLOOKUP(A196,'[1]Z04 支出决算表(财决04表)'!$A$10:$J$500,9,FALSE)),"",VLOOKUP(A196,'[1]Z04 支出决算表(财决04表)'!$A$10:$J$500,9,FALSE))</f>
        <v/>
      </c>
      <c r="I196" s="76" t="str">
        <f>IF(ISERROR(VLOOKUP(A196,'[1]Z04 支出决算表(财决04表)'!$A$10:$J$500,10,FALSE)),"",VLOOKUP(A196,'[1]Z04 支出决算表(财决04表)'!$A$10:$J$500,10,FALSE))</f>
        <v/>
      </c>
      <c r="J196" s="88">
        <f>'[1]Z04 支出决算表(财决04表)'!$A195</f>
        <v>0</v>
      </c>
      <c r="K196" s="74">
        <f>'[1]Z04 支出决算表(财决04表)'!$E195</f>
        <v>0</v>
      </c>
      <c r="L196" s="53" t="str">
        <f t="shared" si="5"/>
        <v/>
      </c>
    </row>
    <row r="197" spans="1:12" ht="22.7" customHeight="1">
      <c r="A197" s="193" t="str">
        <f t="shared" si="4"/>
        <v/>
      </c>
      <c r="B197" s="194"/>
      <c r="C197" s="192" t="str">
        <f>IF(ISERROR(VLOOKUP(A197,'[1]Z04 支出决算表(财决04表)'!$A$10:$J$500,4,FALSE)),"",VLOOKUP(A197,'[1]Z04 支出决算表(财决04表)'!$A$10:$J$500,4,FALSE))</f>
        <v/>
      </c>
      <c r="D197" s="76" t="str">
        <f>IF(ISERROR(VLOOKUP(A197,'[1]Z04 支出决算表(财决04表)'!$A$10:$J$500,5,FALSE)),"",VLOOKUP(A197,'[1]Z04 支出决算表(财决04表)'!$A$10:$J$500,5,FALSE))</f>
        <v/>
      </c>
      <c r="E197" s="76" t="str">
        <f>IF(ISERROR(VLOOKUP(A197,'[1]Z04 支出决算表(财决04表)'!$A$10:$J$500,6,FALSE)),"",VLOOKUP(A197,'[1]Z04 支出决算表(财决04表)'!$A$10:$J$500,6,FALSE))</f>
        <v/>
      </c>
      <c r="F197" s="76" t="str">
        <f>IF(ISERROR(VLOOKUP(A197,'[1]Z04 支出决算表(财决04表)'!$A$10:$J$500,7,FALSE)),"",VLOOKUP(A197,'[1]Z04 支出决算表(财决04表)'!$A$10:$J$500,7,FALSE))</f>
        <v/>
      </c>
      <c r="G197" s="76" t="str">
        <f>IF(ISERROR(VLOOKUP(A197,'[1]Z04 支出决算表(财决04表)'!$A$10:$J$500,8,FALSE)),"",VLOOKUP(A197,'[1]Z04 支出决算表(财决04表)'!$A$10:$J$500,8,FALSE))</f>
        <v/>
      </c>
      <c r="H197" s="76" t="str">
        <f>IF(ISERROR(VLOOKUP(A197,'[1]Z04 支出决算表(财决04表)'!$A$10:$J$500,9,FALSE)),"",VLOOKUP(A197,'[1]Z04 支出决算表(财决04表)'!$A$10:$J$500,9,FALSE))</f>
        <v/>
      </c>
      <c r="I197" s="76" t="str">
        <f>IF(ISERROR(VLOOKUP(A197,'[1]Z04 支出决算表(财决04表)'!$A$10:$J$500,10,FALSE)),"",VLOOKUP(A197,'[1]Z04 支出决算表(财决04表)'!$A$10:$J$500,10,FALSE))</f>
        <v/>
      </c>
      <c r="J197" s="88">
        <f>'[1]Z04 支出决算表(财决04表)'!$A196</f>
        <v>0</v>
      </c>
      <c r="K197" s="74">
        <f>'[1]Z04 支出决算表(财决04表)'!$E196</f>
        <v>0</v>
      </c>
      <c r="L197" s="53" t="str">
        <f t="shared" si="5"/>
        <v/>
      </c>
    </row>
    <row r="198" spans="1:12" ht="22.7" customHeight="1">
      <c r="A198" s="193" t="str">
        <f t="shared" si="4"/>
        <v/>
      </c>
      <c r="B198" s="194"/>
      <c r="C198" s="192" t="str">
        <f>IF(ISERROR(VLOOKUP(A198,'[1]Z04 支出决算表(财决04表)'!$A$10:$J$500,4,FALSE)),"",VLOOKUP(A198,'[1]Z04 支出决算表(财决04表)'!$A$10:$J$500,4,FALSE))</f>
        <v/>
      </c>
      <c r="D198" s="76" t="str">
        <f>IF(ISERROR(VLOOKUP(A198,'[1]Z04 支出决算表(财决04表)'!$A$10:$J$500,5,FALSE)),"",VLOOKUP(A198,'[1]Z04 支出决算表(财决04表)'!$A$10:$J$500,5,FALSE))</f>
        <v/>
      </c>
      <c r="E198" s="76" t="str">
        <f>IF(ISERROR(VLOOKUP(A198,'[1]Z04 支出决算表(财决04表)'!$A$10:$J$500,6,FALSE)),"",VLOOKUP(A198,'[1]Z04 支出决算表(财决04表)'!$A$10:$J$500,6,FALSE))</f>
        <v/>
      </c>
      <c r="F198" s="76" t="str">
        <f>IF(ISERROR(VLOOKUP(A198,'[1]Z04 支出决算表(财决04表)'!$A$10:$J$500,7,FALSE)),"",VLOOKUP(A198,'[1]Z04 支出决算表(财决04表)'!$A$10:$J$500,7,FALSE))</f>
        <v/>
      </c>
      <c r="G198" s="76" t="str">
        <f>IF(ISERROR(VLOOKUP(A198,'[1]Z04 支出决算表(财决04表)'!$A$10:$J$500,8,FALSE)),"",VLOOKUP(A198,'[1]Z04 支出决算表(财决04表)'!$A$10:$J$500,8,FALSE))</f>
        <v/>
      </c>
      <c r="H198" s="76" t="str">
        <f>IF(ISERROR(VLOOKUP(A198,'[1]Z04 支出决算表(财决04表)'!$A$10:$J$500,9,FALSE)),"",VLOOKUP(A198,'[1]Z04 支出决算表(财决04表)'!$A$10:$J$500,9,FALSE))</f>
        <v/>
      </c>
      <c r="I198" s="76" t="str">
        <f>IF(ISERROR(VLOOKUP(A198,'[1]Z04 支出决算表(财决04表)'!$A$10:$J$500,10,FALSE)),"",VLOOKUP(A198,'[1]Z04 支出决算表(财决04表)'!$A$10:$J$500,10,FALSE))</f>
        <v/>
      </c>
      <c r="J198" s="88">
        <f>'[1]Z04 支出决算表(财决04表)'!$A197</f>
        <v>0</v>
      </c>
      <c r="K198" s="74">
        <f>'[1]Z04 支出决算表(财决04表)'!$E197</f>
        <v>0</v>
      </c>
      <c r="L198" s="53" t="str">
        <f t="shared" si="5"/>
        <v/>
      </c>
    </row>
    <row r="199" spans="1:12" ht="22.7" customHeight="1">
      <c r="A199" s="193" t="str">
        <f t="shared" si="4"/>
        <v/>
      </c>
      <c r="B199" s="194"/>
      <c r="C199" s="192" t="str">
        <f>IF(ISERROR(VLOOKUP(A199,'[1]Z04 支出决算表(财决04表)'!$A$10:$J$500,4,FALSE)),"",VLOOKUP(A199,'[1]Z04 支出决算表(财决04表)'!$A$10:$J$500,4,FALSE))</f>
        <v/>
      </c>
      <c r="D199" s="76" t="str">
        <f>IF(ISERROR(VLOOKUP(A199,'[1]Z04 支出决算表(财决04表)'!$A$10:$J$500,5,FALSE)),"",VLOOKUP(A199,'[1]Z04 支出决算表(财决04表)'!$A$10:$J$500,5,FALSE))</f>
        <v/>
      </c>
      <c r="E199" s="76" t="str">
        <f>IF(ISERROR(VLOOKUP(A199,'[1]Z04 支出决算表(财决04表)'!$A$10:$J$500,6,FALSE)),"",VLOOKUP(A199,'[1]Z04 支出决算表(财决04表)'!$A$10:$J$500,6,FALSE))</f>
        <v/>
      </c>
      <c r="F199" s="76" t="str">
        <f>IF(ISERROR(VLOOKUP(A199,'[1]Z04 支出决算表(财决04表)'!$A$10:$J$500,7,FALSE)),"",VLOOKUP(A199,'[1]Z04 支出决算表(财决04表)'!$A$10:$J$500,7,FALSE))</f>
        <v/>
      </c>
      <c r="G199" s="76" t="str">
        <f>IF(ISERROR(VLOOKUP(A199,'[1]Z04 支出决算表(财决04表)'!$A$10:$J$500,8,FALSE)),"",VLOOKUP(A199,'[1]Z04 支出决算表(财决04表)'!$A$10:$J$500,8,FALSE))</f>
        <v/>
      </c>
      <c r="H199" s="76" t="str">
        <f>IF(ISERROR(VLOOKUP(A199,'[1]Z04 支出决算表(财决04表)'!$A$10:$J$500,9,FALSE)),"",VLOOKUP(A199,'[1]Z04 支出决算表(财决04表)'!$A$10:$J$500,9,FALSE))</f>
        <v/>
      </c>
      <c r="I199" s="76" t="str">
        <f>IF(ISERROR(VLOOKUP(A199,'[1]Z04 支出决算表(财决04表)'!$A$10:$J$500,10,FALSE)),"",VLOOKUP(A199,'[1]Z04 支出决算表(财决04表)'!$A$10:$J$500,10,FALSE))</f>
        <v/>
      </c>
      <c r="J199" s="88">
        <f>'[1]Z04 支出决算表(财决04表)'!$A198</f>
        <v>0</v>
      </c>
      <c r="K199" s="74">
        <f>'[1]Z04 支出决算表(财决04表)'!$E198</f>
        <v>0</v>
      </c>
      <c r="L199" s="53" t="str">
        <f t="shared" si="5"/>
        <v/>
      </c>
    </row>
    <row r="200" spans="1:12" ht="22.7" customHeight="1">
      <c r="A200" s="193" t="str">
        <f t="shared" si="4"/>
        <v/>
      </c>
      <c r="B200" s="194"/>
      <c r="C200" s="192" t="str">
        <f>IF(ISERROR(VLOOKUP(A200,'[1]Z04 支出决算表(财决04表)'!$A$10:$J$500,4,FALSE)),"",VLOOKUP(A200,'[1]Z04 支出决算表(财决04表)'!$A$10:$J$500,4,FALSE))</f>
        <v/>
      </c>
      <c r="D200" s="76" t="str">
        <f>IF(ISERROR(VLOOKUP(A200,'[1]Z04 支出决算表(财决04表)'!$A$10:$J$500,5,FALSE)),"",VLOOKUP(A200,'[1]Z04 支出决算表(财决04表)'!$A$10:$J$500,5,FALSE))</f>
        <v/>
      </c>
      <c r="E200" s="76" t="str">
        <f>IF(ISERROR(VLOOKUP(A200,'[1]Z04 支出决算表(财决04表)'!$A$10:$J$500,6,FALSE)),"",VLOOKUP(A200,'[1]Z04 支出决算表(财决04表)'!$A$10:$J$500,6,FALSE))</f>
        <v/>
      </c>
      <c r="F200" s="76" t="str">
        <f>IF(ISERROR(VLOOKUP(A200,'[1]Z04 支出决算表(财决04表)'!$A$10:$J$500,7,FALSE)),"",VLOOKUP(A200,'[1]Z04 支出决算表(财决04表)'!$A$10:$J$500,7,FALSE))</f>
        <v/>
      </c>
      <c r="G200" s="76" t="str">
        <f>IF(ISERROR(VLOOKUP(A200,'[1]Z04 支出决算表(财决04表)'!$A$10:$J$500,8,FALSE)),"",VLOOKUP(A200,'[1]Z04 支出决算表(财决04表)'!$A$10:$J$500,8,FALSE))</f>
        <v/>
      </c>
      <c r="H200" s="76" t="str">
        <f>IF(ISERROR(VLOOKUP(A200,'[1]Z04 支出决算表(财决04表)'!$A$10:$J$500,9,FALSE)),"",VLOOKUP(A200,'[1]Z04 支出决算表(财决04表)'!$A$10:$J$500,9,FALSE))</f>
        <v/>
      </c>
      <c r="I200" s="76" t="str">
        <f>IF(ISERROR(VLOOKUP(A200,'[1]Z04 支出决算表(财决04表)'!$A$10:$J$500,10,FALSE)),"",VLOOKUP(A200,'[1]Z04 支出决算表(财决04表)'!$A$10:$J$500,10,FALSE))</f>
        <v/>
      </c>
      <c r="J200" s="88">
        <f>'[1]Z04 支出决算表(财决04表)'!$A199</f>
        <v>0</v>
      </c>
      <c r="K200" s="74">
        <f>'[1]Z04 支出决算表(财决04表)'!$E199</f>
        <v>0</v>
      </c>
      <c r="L200" s="53" t="str">
        <f t="shared" si="5"/>
        <v/>
      </c>
    </row>
    <row r="201" spans="1:12" ht="22.7" customHeight="1">
      <c r="A201" s="193" t="str">
        <f t="shared" si="4"/>
        <v/>
      </c>
      <c r="B201" s="194"/>
      <c r="C201" s="192" t="str">
        <f>IF(ISERROR(VLOOKUP(A201,'[1]Z04 支出决算表(财决04表)'!$A$10:$J$500,4,FALSE)),"",VLOOKUP(A201,'[1]Z04 支出决算表(财决04表)'!$A$10:$J$500,4,FALSE))</f>
        <v/>
      </c>
      <c r="D201" s="76" t="str">
        <f>IF(ISERROR(VLOOKUP(A201,'[1]Z04 支出决算表(财决04表)'!$A$10:$J$500,5,FALSE)),"",VLOOKUP(A201,'[1]Z04 支出决算表(财决04表)'!$A$10:$J$500,5,FALSE))</f>
        <v/>
      </c>
      <c r="E201" s="76" t="str">
        <f>IF(ISERROR(VLOOKUP(A201,'[1]Z04 支出决算表(财决04表)'!$A$10:$J$500,6,FALSE)),"",VLOOKUP(A201,'[1]Z04 支出决算表(财决04表)'!$A$10:$J$500,6,FALSE))</f>
        <v/>
      </c>
      <c r="F201" s="76" t="str">
        <f>IF(ISERROR(VLOOKUP(A201,'[1]Z04 支出决算表(财决04表)'!$A$10:$J$500,7,FALSE)),"",VLOOKUP(A201,'[1]Z04 支出决算表(财决04表)'!$A$10:$J$500,7,FALSE))</f>
        <v/>
      </c>
      <c r="G201" s="76" t="str">
        <f>IF(ISERROR(VLOOKUP(A201,'[1]Z04 支出决算表(财决04表)'!$A$10:$J$500,8,FALSE)),"",VLOOKUP(A201,'[1]Z04 支出决算表(财决04表)'!$A$10:$J$500,8,FALSE))</f>
        <v/>
      </c>
      <c r="H201" s="76" t="str">
        <f>IF(ISERROR(VLOOKUP(A201,'[1]Z04 支出决算表(财决04表)'!$A$10:$J$500,9,FALSE)),"",VLOOKUP(A201,'[1]Z04 支出决算表(财决04表)'!$A$10:$J$500,9,FALSE))</f>
        <v/>
      </c>
      <c r="I201" s="76" t="str">
        <f>IF(ISERROR(VLOOKUP(A201,'[1]Z04 支出决算表(财决04表)'!$A$10:$J$500,10,FALSE)),"",VLOOKUP(A201,'[1]Z04 支出决算表(财决04表)'!$A$10:$J$500,10,FALSE))</f>
        <v/>
      </c>
      <c r="J201" s="88">
        <f>'[1]Z04 支出决算表(财决04表)'!$A200</f>
        <v>0</v>
      </c>
      <c r="K201" s="74">
        <f>'[1]Z04 支出决算表(财决04表)'!$E200</f>
        <v>0</v>
      </c>
      <c r="L201" s="53" t="str">
        <f t="shared" si="5"/>
        <v/>
      </c>
    </row>
    <row r="202" spans="1:12" ht="22.7" customHeight="1">
      <c r="A202" s="193" t="str">
        <f t="shared" si="4"/>
        <v/>
      </c>
      <c r="B202" s="194"/>
      <c r="C202" s="192" t="str">
        <f>IF(ISERROR(VLOOKUP(A202,'[1]Z04 支出决算表(财决04表)'!$A$10:$J$500,4,FALSE)),"",VLOOKUP(A202,'[1]Z04 支出决算表(财决04表)'!$A$10:$J$500,4,FALSE))</f>
        <v/>
      </c>
      <c r="D202" s="76" t="str">
        <f>IF(ISERROR(VLOOKUP(A202,'[1]Z04 支出决算表(财决04表)'!$A$10:$J$500,5,FALSE)),"",VLOOKUP(A202,'[1]Z04 支出决算表(财决04表)'!$A$10:$J$500,5,FALSE))</f>
        <v/>
      </c>
      <c r="E202" s="76" t="str">
        <f>IF(ISERROR(VLOOKUP(A202,'[1]Z04 支出决算表(财决04表)'!$A$10:$J$500,6,FALSE)),"",VLOOKUP(A202,'[1]Z04 支出决算表(财决04表)'!$A$10:$J$500,6,FALSE))</f>
        <v/>
      </c>
      <c r="F202" s="76" t="str">
        <f>IF(ISERROR(VLOOKUP(A202,'[1]Z04 支出决算表(财决04表)'!$A$10:$J$500,7,FALSE)),"",VLOOKUP(A202,'[1]Z04 支出决算表(财决04表)'!$A$10:$J$500,7,FALSE))</f>
        <v/>
      </c>
      <c r="G202" s="76" t="str">
        <f>IF(ISERROR(VLOOKUP(A202,'[1]Z04 支出决算表(财决04表)'!$A$10:$J$500,8,FALSE)),"",VLOOKUP(A202,'[1]Z04 支出决算表(财决04表)'!$A$10:$J$500,8,FALSE))</f>
        <v/>
      </c>
      <c r="H202" s="76" t="str">
        <f>IF(ISERROR(VLOOKUP(A202,'[1]Z04 支出决算表(财决04表)'!$A$10:$J$500,9,FALSE)),"",VLOOKUP(A202,'[1]Z04 支出决算表(财决04表)'!$A$10:$J$500,9,FALSE))</f>
        <v/>
      </c>
      <c r="I202" s="76" t="str">
        <f>IF(ISERROR(VLOOKUP(A202,'[1]Z04 支出决算表(财决04表)'!$A$10:$J$500,10,FALSE)),"",VLOOKUP(A202,'[1]Z04 支出决算表(财决04表)'!$A$10:$J$500,10,FALSE))</f>
        <v/>
      </c>
      <c r="J202" s="88">
        <f>'[1]Z04 支出决算表(财决04表)'!$A201</f>
        <v>0</v>
      </c>
      <c r="K202" s="74">
        <f>'[1]Z04 支出决算表(财决04表)'!$E201</f>
        <v>0</v>
      </c>
      <c r="L202" s="53" t="str">
        <f t="shared" si="5"/>
        <v/>
      </c>
    </row>
    <row r="203" spans="1:12" ht="22.7" customHeight="1">
      <c r="A203" s="193" t="str">
        <f t="shared" si="4"/>
        <v/>
      </c>
      <c r="B203" s="194"/>
      <c r="C203" s="192" t="str">
        <f>IF(ISERROR(VLOOKUP(A203,'[1]Z04 支出决算表(财决04表)'!$A$10:$J$500,4,FALSE)),"",VLOOKUP(A203,'[1]Z04 支出决算表(财决04表)'!$A$10:$J$500,4,FALSE))</f>
        <v/>
      </c>
      <c r="D203" s="76" t="str">
        <f>IF(ISERROR(VLOOKUP(A203,'[1]Z04 支出决算表(财决04表)'!$A$10:$J$500,5,FALSE)),"",VLOOKUP(A203,'[1]Z04 支出决算表(财决04表)'!$A$10:$J$500,5,FALSE))</f>
        <v/>
      </c>
      <c r="E203" s="76" t="str">
        <f>IF(ISERROR(VLOOKUP(A203,'[1]Z04 支出决算表(财决04表)'!$A$10:$J$500,6,FALSE)),"",VLOOKUP(A203,'[1]Z04 支出决算表(财决04表)'!$A$10:$J$500,6,FALSE))</f>
        <v/>
      </c>
      <c r="F203" s="76" t="str">
        <f>IF(ISERROR(VLOOKUP(A203,'[1]Z04 支出决算表(财决04表)'!$A$10:$J$500,7,FALSE)),"",VLOOKUP(A203,'[1]Z04 支出决算表(财决04表)'!$A$10:$J$500,7,FALSE))</f>
        <v/>
      </c>
      <c r="G203" s="76" t="str">
        <f>IF(ISERROR(VLOOKUP(A203,'[1]Z04 支出决算表(财决04表)'!$A$10:$J$500,8,FALSE)),"",VLOOKUP(A203,'[1]Z04 支出决算表(财决04表)'!$A$10:$J$500,8,FALSE))</f>
        <v/>
      </c>
      <c r="H203" s="76" t="str">
        <f>IF(ISERROR(VLOOKUP(A203,'[1]Z04 支出决算表(财决04表)'!$A$10:$J$500,9,FALSE)),"",VLOOKUP(A203,'[1]Z04 支出决算表(财决04表)'!$A$10:$J$500,9,FALSE))</f>
        <v/>
      </c>
      <c r="I203" s="76" t="str">
        <f>IF(ISERROR(VLOOKUP(A203,'[1]Z04 支出决算表(财决04表)'!$A$10:$J$500,10,FALSE)),"",VLOOKUP(A203,'[1]Z04 支出决算表(财决04表)'!$A$10:$J$500,10,FALSE))</f>
        <v/>
      </c>
      <c r="J203" s="88">
        <f>'[1]Z04 支出决算表(财决04表)'!$A202</f>
        <v>0</v>
      </c>
      <c r="K203" s="74">
        <f>'[1]Z04 支出决算表(财决04表)'!$E202</f>
        <v>0</v>
      </c>
      <c r="L203" s="53" t="str">
        <f t="shared" si="5"/>
        <v/>
      </c>
    </row>
    <row r="204" spans="1:12" ht="22.7" customHeight="1">
      <c r="A204" s="193" t="str">
        <f t="shared" ref="A204:A267" si="6">IF(J204&gt;0,J204,"")</f>
        <v/>
      </c>
      <c r="B204" s="194"/>
      <c r="C204" s="192" t="str">
        <f>IF(ISERROR(VLOOKUP(A204,'[1]Z04 支出决算表(财决04表)'!$A$10:$J$500,4,FALSE)),"",VLOOKUP(A204,'[1]Z04 支出决算表(财决04表)'!$A$10:$J$500,4,FALSE))</f>
        <v/>
      </c>
      <c r="D204" s="76" t="str">
        <f>IF(ISERROR(VLOOKUP(A204,'[1]Z04 支出决算表(财决04表)'!$A$10:$J$500,5,FALSE)),"",VLOOKUP(A204,'[1]Z04 支出决算表(财决04表)'!$A$10:$J$500,5,FALSE))</f>
        <v/>
      </c>
      <c r="E204" s="76" t="str">
        <f>IF(ISERROR(VLOOKUP(A204,'[1]Z04 支出决算表(财决04表)'!$A$10:$J$500,6,FALSE)),"",VLOOKUP(A204,'[1]Z04 支出决算表(财决04表)'!$A$10:$J$500,6,FALSE))</f>
        <v/>
      </c>
      <c r="F204" s="76" t="str">
        <f>IF(ISERROR(VLOOKUP(A204,'[1]Z04 支出决算表(财决04表)'!$A$10:$J$500,7,FALSE)),"",VLOOKUP(A204,'[1]Z04 支出决算表(财决04表)'!$A$10:$J$500,7,FALSE))</f>
        <v/>
      </c>
      <c r="G204" s="76" t="str">
        <f>IF(ISERROR(VLOOKUP(A204,'[1]Z04 支出决算表(财决04表)'!$A$10:$J$500,8,FALSE)),"",VLOOKUP(A204,'[1]Z04 支出决算表(财决04表)'!$A$10:$J$500,8,FALSE))</f>
        <v/>
      </c>
      <c r="H204" s="76" t="str">
        <f>IF(ISERROR(VLOOKUP(A204,'[1]Z04 支出决算表(财决04表)'!$A$10:$J$500,9,FALSE)),"",VLOOKUP(A204,'[1]Z04 支出决算表(财决04表)'!$A$10:$J$500,9,FALSE))</f>
        <v/>
      </c>
      <c r="I204" s="76" t="str">
        <f>IF(ISERROR(VLOOKUP(A204,'[1]Z04 支出决算表(财决04表)'!$A$10:$J$500,10,FALSE)),"",VLOOKUP(A204,'[1]Z04 支出决算表(财决04表)'!$A$10:$J$500,10,FALSE))</f>
        <v/>
      </c>
      <c r="J204" s="88">
        <f>'[1]Z04 支出决算表(财决04表)'!$A203</f>
        <v>0</v>
      </c>
      <c r="K204" s="74">
        <f>'[1]Z04 支出决算表(财决04表)'!$E203</f>
        <v>0</v>
      </c>
      <c r="L204" s="53" t="str">
        <f t="shared" ref="L204:L267" si="7">IF(C204&lt;&gt;"",ROW(),"")</f>
        <v/>
      </c>
    </row>
    <row r="205" spans="1:12" ht="22.7" customHeight="1">
      <c r="A205" s="193" t="str">
        <f t="shared" si="6"/>
        <v/>
      </c>
      <c r="B205" s="194"/>
      <c r="C205" s="192" t="str">
        <f>IF(ISERROR(VLOOKUP(A205,'[1]Z04 支出决算表(财决04表)'!$A$10:$J$500,4,FALSE)),"",VLOOKUP(A205,'[1]Z04 支出决算表(财决04表)'!$A$10:$J$500,4,FALSE))</f>
        <v/>
      </c>
      <c r="D205" s="76" t="str">
        <f>IF(ISERROR(VLOOKUP(A205,'[1]Z04 支出决算表(财决04表)'!$A$10:$J$500,5,FALSE)),"",VLOOKUP(A205,'[1]Z04 支出决算表(财决04表)'!$A$10:$J$500,5,FALSE))</f>
        <v/>
      </c>
      <c r="E205" s="76" t="str">
        <f>IF(ISERROR(VLOOKUP(A205,'[1]Z04 支出决算表(财决04表)'!$A$10:$J$500,6,FALSE)),"",VLOOKUP(A205,'[1]Z04 支出决算表(财决04表)'!$A$10:$J$500,6,FALSE))</f>
        <v/>
      </c>
      <c r="F205" s="76" t="str">
        <f>IF(ISERROR(VLOOKUP(A205,'[1]Z04 支出决算表(财决04表)'!$A$10:$J$500,7,FALSE)),"",VLOOKUP(A205,'[1]Z04 支出决算表(财决04表)'!$A$10:$J$500,7,FALSE))</f>
        <v/>
      </c>
      <c r="G205" s="76" t="str">
        <f>IF(ISERROR(VLOOKUP(A205,'[1]Z04 支出决算表(财决04表)'!$A$10:$J$500,8,FALSE)),"",VLOOKUP(A205,'[1]Z04 支出决算表(财决04表)'!$A$10:$J$500,8,FALSE))</f>
        <v/>
      </c>
      <c r="H205" s="76" t="str">
        <f>IF(ISERROR(VLOOKUP(A205,'[1]Z04 支出决算表(财决04表)'!$A$10:$J$500,9,FALSE)),"",VLOOKUP(A205,'[1]Z04 支出决算表(财决04表)'!$A$10:$J$500,9,FALSE))</f>
        <v/>
      </c>
      <c r="I205" s="76" t="str">
        <f>IF(ISERROR(VLOOKUP(A205,'[1]Z04 支出决算表(财决04表)'!$A$10:$J$500,10,FALSE)),"",VLOOKUP(A205,'[1]Z04 支出决算表(财决04表)'!$A$10:$J$500,10,FALSE))</f>
        <v/>
      </c>
      <c r="J205" s="88">
        <f>'[1]Z04 支出决算表(财决04表)'!$A204</f>
        <v>0</v>
      </c>
      <c r="K205" s="74">
        <f>'[1]Z04 支出决算表(财决04表)'!$E204</f>
        <v>0</v>
      </c>
      <c r="L205" s="53" t="str">
        <f t="shared" si="7"/>
        <v/>
      </c>
    </row>
    <row r="206" spans="1:12" ht="22.7" customHeight="1">
      <c r="A206" s="193" t="str">
        <f t="shared" si="6"/>
        <v/>
      </c>
      <c r="B206" s="194"/>
      <c r="C206" s="192" t="str">
        <f>IF(ISERROR(VLOOKUP(A206,'[1]Z04 支出决算表(财决04表)'!$A$10:$J$500,4,FALSE)),"",VLOOKUP(A206,'[1]Z04 支出决算表(财决04表)'!$A$10:$J$500,4,FALSE))</f>
        <v/>
      </c>
      <c r="D206" s="76" t="str">
        <f>IF(ISERROR(VLOOKUP(A206,'[1]Z04 支出决算表(财决04表)'!$A$10:$J$500,5,FALSE)),"",VLOOKUP(A206,'[1]Z04 支出决算表(财决04表)'!$A$10:$J$500,5,FALSE))</f>
        <v/>
      </c>
      <c r="E206" s="76" t="str">
        <f>IF(ISERROR(VLOOKUP(A206,'[1]Z04 支出决算表(财决04表)'!$A$10:$J$500,6,FALSE)),"",VLOOKUP(A206,'[1]Z04 支出决算表(财决04表)'!$A$10:$J$500,6,FALSE))</f>
        <v/>
      </c>
      <c r="F206" s="76" t="str">
        <f>IF(ISERROR(VLOOKUP(A206,'[1]Z04 支出决算表(财决04表)'!$A$10:$J$500,7,FALSE)),"",VLOOKUP(A206,'[1]Z04 支出决算表(财决04表)'!$A$10:$J$500,7,FALSE))</f>
        <v/>
      </c>
      <c r="G206" s="76" t="str">
        <f>IF(ISERROR(VLOOKUP(A206,'[1]Z04 支出决算表(财决04表)'!$A$10:$J$500,8,FALSE)),"",VLOOKUP(A206,'[1]Z04 支出决算表(财决04表)'!$A$10:$J$500,8,FALSE))</f>
        <v/>
      </c>
      <c r="H206" s="76" t="str">
        <f>IF(ISERROR(VLOOKUP(A206,'[1]Z04 支出决算表(财决04表)'!$A$10:$J$500,9,FALSE)),"",VLOOKUP(A206,'[1]Z04 支出决算表(财决04表)'!$A$10:$J$500,9,FALSE))</f>
        <v/>
      </c>
      <c r="I206" s="76" t="str">
        <f>IF(ISERROR(VLOOKUP(A206,'[1]Z04 支出决算表(财决04表)'!$A$10:$J$500,10,FALSE)),"",VLOOKUP(A206,'[1]Z04 支出决算表(财决04表)'!$A$10:$J$500,10,FALSE))</f>
        <v/>
      </c>
      <c r="J206" s="88">
        <f>'[1]Z04 支出决算表(财决04表)'!$A205</f>
        <v>0</v>
      </c>
      <c r="K206" s="74">
        <f>'[1]Z04 支出决算表(财决04表)'!$E205</f>
        <v>0</v>
      </c>
      <c r="L206" s="53" t="str">
        <f t="shared" si="7"/>
        <v/>
      </c>
    </row>
    <row r="207" spans="1:12" ht="22.7" customHeight="1">
      <c r="A207" s="193" t="str">
        <f t="shared" si="6"/>
        <v/>
      </c>
      <c r="B207" s="194"/>
      <c r="C207" s="192" t="str">
        <f>IF(ISERROR(VLOOKUP(A207,'[1]Z04 支出决算表(财决04表)'!$A$10:$J$500,4,FALSE)),"",VLOOKUP(A207,'[1]Z04 支出决算表(财决04表)'!$A$10:$J$500,4,FALSE))</f>
        <v/>
      </c>
      <c r="D207" s="76" t="str">
        <f>IF(ISERROR(VLOOKUP(A207,'[1]Z04 支出决算表(财决04表)'!$A$10:$J$500,5,FALSE)),"",VLOOKUP(A207,'[1]Z04 支出决算表(财决04表)'!$A$10:$J$500,5,FALSE))</f>
        <v/>
      </c>
      <c r="E207" s="76" t="str">
        <f>IF(ISERROR(VLOOKUP(A207,'[1]Z04 支出决算表(财决04表)'!$A$10:$J$500,6,FALSE)),"",VLOOKUP(A207,'[1]Z04 支出决算表(财决04表)'!$A$10:$J$500,6,FALSE))</f>
        <v/>
      </c>
      <c r="F207" s="76" t="str">
        <f>IF(ISERROR(VLOOKUP(A207,'[1]Z04 支出决算表(财决04表)'!$A$10:$J$500,7,FALSE)),"",VLOOKUP(A207,'[1]Z04 支出决算表(财决04表)'!$A$10:$J$500,7,FALSE))</f>
        <v/>
      </c>
      <c r="G207" s="76" t="str">
        <f>IF(ISERROR(VLOOKUP(A207,'[1]Z04 支出决算表(财决04表)'!$A$10:$J$500,8,FALSE)),"",VLOOKUP(A207,'[1]Z04 支出决算表(财决04表)'!$A$10:$J$500,8,FALSE))</f>
        <v/>
      </c>
      <c r="H207" s="76" t="str">
        <f>IF(ISERROR(VLOOKUP(A207,'[1]Z04 支出决算表(财决04表)'!$A$10:$J$500,9,FALSE)),"",VLOOKUP(A207,'[1]Z04 支出决算表(财决04表)'!$A$10:$J$500,9,FALSE))</f>
        <v/>
      </c>
      <c r="I207" s="76" t="str">
        <f>IF(ISERROR(VLOOKUP(A207,'[1]Z04 支出决算表(财决04表)'!$A$10:$J$500,10,FALSE)),"",VLOOKUP(A207,'[1]Z04 支出决算表(财决04表)'!$A$10:$J$500,10,FALSE))</f>
        <v/>
      </c>
      <c r="J207" s="88">
        <f>'[1]Z04 支出决算表(财决04表)'!$A206</f>
        <v>0</v>
      </c>
      <c r="K207" s="74">
        <f>'[1]Z04 支出决算表(财决04表)'!$E206</f>
        <v>0</v>
      </c>
      <c r="L207" s="53" t="str">
        <f t="shared" si="7"/>
        <v/>
      </c>
    </row>
    <row r="208" spans="1:12" ht="22.7" customHeight="1">
      <c r="A208" s="193" t="str">
        <f t="shared" si="6"/>
        <v/>
      </c>
      <c r="B208" s="194"/>
      <c r="C208" s="192" t="str">
        <f>IF(ISERROR(VLOOKUP(A208,'[1]Z04 支出决算表(财决04表)'!$A$10:$J$500,4,FALSE)),"",VLOOKUP(A208,'[1]Z04 支出决算表(财决04表)'!$A$10:$J$500,4,FALSE))</f>
        <v/>
      </c>
      <c r="D208" s="76" t="str">
        <f>IF(ISERROR(VLOOKUP(A208,'[1]Z04 支出决算表(财决04表)'!$A$10:$J$500,5,FALSE)),"",VLOOKUP(A208,'[1]Z04 支出决算表(财决04表)'!$A$10:$J$500,5,FALSE))</f>
        <v/>
      </c>
      <c r="E208" s="76" t="str">
        <f>IF(ISERROR(VLOOKUP(A208,'[1]Z04 支出决算表(财决04表)'!$A$10:$J$500,6,FALSE)),"",VLOOKUP(A208,'[1]Z04 支出决算表(财决04表)'!$A$10:$J$500,6,FALSE))</f>
        <v/>
      </c>
      <c r="F208" s="76" t="str">
        <f>IF(ISERROR(VLOOKUP(A208,'[1]Z04 支出决算表(财决04表)'!$A$10:$J$500,7,FALSE)),"",VLOOKUP(A208,'[1]Z04 支出决算表(财决04表)'!$A$10:$J$500,7,FALSE))</f>
        <v/>
      </c>
      <c r="G208" s="76" t="str">
        <f>IF(ISERROR(VLOOKUP(A208,'[1]Z04 支出决算表(财决04表)'!$A$10:$J$500,8,FALSE)),"",VLOOKUP(A208,'[1]Z04 支出决算表(财决04表)'!$A$10:$J$500,8,FALSE))</f>
        <v/>
      </c>
      <c r="H208" s="76" t="str">
        <f>IF(ISERROR(VLOOKUP(A208,'[1]Z04 支出决算表(财决04表)'!$A$10:$J$500,9,FALSE)),"",VLOOKUP(A208,'[1]Z04 支出决算表(财决04表)'!$A$10:$J$500,9,FALSE))</f>
        <v/>
      </c>
      <c r="I208" s="76" t="str">
        <f>IF(ISERROR(VLOOKUP(A208,'[1]Z04 支出决算表(财决04表)'!$A$10:$J$500,10,FALSE)),"",VLOOKUP(A208,'[1]Z04 支出决算表(财决04表)'!$A$10:$J$500,10,FALSE))</f>
        <v/>
      </c>
      <c r="J208" s="88">
        <f>'[1]Z04 支出决算表(财决04表)'!$A207</f>
        <v>0</v>
      </c>
      <c r="K208" s="74">
        <f>'[1]Z04 支出决算表(财决04表)'!$E207</f>
        <v>0</v>
      </c>
      <c r="L208" s="53" t="str">
        <f t="shared" si="7"/>
        <v/>
      </c>
    </row>
    <row r="209" spans="1:12" ht="22.7" customHeight="1">
      <c r="A209" s="193" t="str">
        <f t="shared" si="6"/>
        <v/>
      </c>
      <c r="B209" s="194"/>
      <c r="C209" s="192" t="str">
        <f>IF(ISERROR(VLOOKUP(A209,'[1]Z04 支出决算表(财决04表)'!$A$10:$J$500,4,FALSE)),"",VLOOKUP(A209,'[1]Z04 支出决算表(财决04表)'!$A$10:$J$500,4,FALSE))</f>
        <v/>
      </c>
      <c r="D209" s="76" t="str">
        <f>IF(ISERROR(VLOOKUP(A209,'[1]Z04 支出决算表(财决04表)'!$A$10:$J$500,5,FALSE)),"",VLOOKUP(A209,'[1]Z04 支出决算表(财决04表)'!$A$10:$J$500,5,FALSE))</f>
        <v/>
      </c>
      <c r="E209" s="76" t="str">
        <f>IF(ISERROR(VLOOKUP(A209,'[1]Z04 支出决算表(财决04表)'!$A$10:$J$500,6,FALSE)),"",VLOOKUP(A209,'[1]Z04 支出决算表(财决04表)'!$A$10:$J$500,6,FALSE))</f>
        <v/>
      </c>
      <c r="F209" s="76" t="str">
        <f>IF(ISERROR(VLOOKUP(A209,'[1]Z04 支出决算表(财决04表)'!$A$10:$J$500,7,FALSE)),"",VLOOKUP(A209,'[1]Z04 支出决算表(财决04表)'!$A$10:$J$500,7,FALSE))</f>
        <v/>
      </c>
      <c r="G209" s="76" t="str">
        <f>IF(ISERROR(VLOOKUP(A209,'[1]Z04 支出决算表(财决04表)'!$A$10:$J$500,8,FALSE)),"",VLOOKUP(A209,'[1]Z04 支出决算表(财决04表)'!$A$10:$J$500,8,FALSE))</f>
        <v/>
      </c>
      <c r="H209" s="76" t="str">
        <f>IF(ISERROR(VLOOKUP(A209,'[1]Z04 支出决算表(财决04表)'!$A$10:$J$500,9,FALSE)),"",VLOOKUP(A209,'[1]Z04 支出决算表(财决04表)'!$A$10:$J$500,9,FALSE))</f>
        <v/>
      </c>
      <c r="I209" s="76" t="str">
        <f>IF(ISERROR(VLOOKUP(A209,'[1]Z04 支出决算表(财决04表)'!$A$10:$J$500,10,FALSE)),"",VLOOKUP(A209,'[1]Z04 支出决算表(财决04表)'!$A$10:$J$500,10,FALSE))</f>
        <v/>
      </c>
      <c r="J209" s="88">
        <f>'[1]Z04 支出决算表(财决04表)'!$A208</f>
        <v>0</v>
      </c>
      <c r="K209" s="74">
        <f>'[1]Z04 支出决算表(财决04表)'!$E208</f>
        <v>0</v>
      </c>
      <c r="L209" s="53" t="str">
        <f t="shared" si="7"/>
        <v/>
      </c>
    </row>
    <row r="210" spans="1:12" ht="22.7" customHeight="1">
      <c r="A210" s="193" t="str">
        <f t="shared" si="6"/>
        <v/>
      </c>
      <c r="B210" s="194"/>
      <c r="C210" s="192" t="str">
        <f>IF(ISERROR(VLOOKUP(A210,'[1]Z04 支出决算表(财决04表)'!$A$10:$J$500,4,FALSE)),"",VLOOKUP(A210,'[1]Z04 支出决算表(财决04表)'!$A$10:$J$500,4,FALSE))</f>
        <v/>
      </c>
      <c r="D210" s="76" t="str">
        <f>IF(ISERROR(VLOOKUP(A210,'[1]Z04 支出决算表(财决04表)'!$A$10:$J$500,5,FALSE)),"",VLOOKUP(A210,'[1]Z04 支出决算表(财决04表)'!$A$10:$J$500,5,FALSE))</f>
        <v/>
      </c>
      <c r="E210" s="76" t="str">
        <f>IF(ISERROR(VLOOKUP(A210,'[1]Z04 支出决算表(财决04表)'!$A$10:$J$500,6,FALSE)),"",VLOOKUP(A210,'[1]Z04 支出决算表(财决04表)'!$A$10:$J$500,6,FALSE))</f>
        <v/>
      </c>
      <c r="F210" s="76" t="str">
        <f>IF(ISERROR(VLOOKUP(A210,'[1]Z04 支出决算表(财决04表)'!$A$10:$J$500,7,FALSE)),"",VLOOKUP(A210,'[1]Z04 支出决算表(财决04表)'!$A$10:$J$500,7,FALSE))</f>
        <v/>
      </c>
      <c r="G210" s="76" t="str">
        <f>IF(ISERROR(VLOOKUP(A210,'[1]Z04 支出决算表(财决04表)'!$A$10:$J$500,8,FALSE)),"",VLOOKUP(A210,'[1]Z04 支出决算表(财决04表)'!$A$10:$J$500,8,FALSE))</f>
        <v/>
      </c>
      <c r="H210" s="76" t="str">
        <f>IF(ISERROR(VLOOKUP(A210,'[1]Z04 支出决算表(财决04表)'!$A$10:$J$500,9,FALSE)),"",VLOOKUP(A210,'[1]Z04 支出决算表(财决04表)'!$A$10:$J$500,9,FALSE))</f>
        <v/>
      </c>
      <c r="I210" s="76" t="str">
        <f>IF(ISERROR(VLOOKUP(A210,'[1]Z04 支出决算表(财决04表)'!$A$10:$J$500,10,FALSE)),"",VLOOKUP(A210,'[1]Z04 支出决算表(财决04表)'!$A$10:$J$500,10,FALSE))</f>
        <v/>
      </c>
      <c r="J210" s="88">
        <f>'[1]Z04 支出决算表(财决04表)'!$A209</f>
        <v>0</v>
      </c>
      <c r="K210" s="74">
        <f>'[1]Z04 支出决算表(财决04表)'!$E209</f>
        <v>0</v>
      </c>
      <c r="L210" s="53" t="str">
        <f t="shared" si="7"/>
        <v/>
      </c>
    </row>
    <row r="211" spans="1:12" ht="22.7" customHeight="1">
      <c r="A211" s="193" t="str">
        <f t="shared" si="6"/>
        <v/>
      </c>
      <c r="B211" s="194"/>
      <c r="C211" s="192" t="str">
        <f>IF(ISERROR(VLOOKUP(A211,'[1]Z04 支出决算表(财决04表)'!$A$10:$J$500,4,FALSE)),"",VLOOKUP(A211,'[1]Z04 支出决算表(财决04表)'!$A$10:$J$500,4,FALSE))</f>
        <v/>
      </c>
      <c r="D211" s="76" t="str">
        <f>IF(ISERROR(VLOOKUP(A211,'[1]Z04 支出决算表(财决04表)'!$A$10:$J$500,5,FALSE)),"",VLOOKUP(A211,'[1]Z04 支出决算表(财决04表)'!$A$10:$J$500,5,FALSE))</f>
        <v/>
      </c>
      <c r="E211" s="76" t="str">
        <f>IF(ISERROR(VLOOKUP(A211,'[1]Z04 支出决算表(财决04表)'!$A$10:$J$500,6,FALSE)),"",VLOOKUP(A211,'[1]Z04 支出决算表(财决04表)'!$A$10:$J$500,6,FALSE))</f>
        <v/>
      </c>
      <c r="F211" s="76" t="str">
        <f>IF(ISERROR(VLOOKUP(A211,'[1]Z04 支出决算表(财决04表)'!$A$10:$J$500,7,FALSE)),"",VLOOKUP(A211,'[1]Z04 支出决算表(财决04表)'!$A$10:$J$500,7,FALSE))</f>
        <v/>
      </c>
      <c r="G211" s="76" t="str">
        <f>IF(ISERROR(VLOOKUP(A211,'[1]Z04 支出决算表(财决04表)'!$A$10:$J$500,8,FALSE)),"",VLOOKUP(A211,'[1]Z04 支出决算表(财决04表)'!$A$10:$J$500,8,FALSE))</f>
        <v/>
      </c>
      <c r="H211" s="76" t="str">
        <f>IF(ISERROR(VLOOKUP(A211,'[1]Z04 支出决算表(财决04表)'!$A$10:$J$500,9,FALSE)),"",VLOOKUP(A211,'[1]Z04 支出决算表(财决04表)'!$A$10:$J$500,9,FALSE))</f>
        <v/>
      </c>
      <c r="I211" s="76" t="str">
        <f>IF(ISERROR(VLOOKUP(A211,'[1]Z04 支出决算表(财决04表)'!$A$10:$J$500,10,FALSE)),"",VLOOKUP(A211,'[1]Z04 支出决算表(财决04表)'!$A$10:$J$500,10,FALSE))</f>
        <v/>
      </c>
      <c r="J211" s="88">
        <f>'[1]Z04 支出决算表(财决04表)'!$A210</f>
        <v>0</v>
      </c>
      <c r="K211" s="74">
        <f>'[1]Z04 支出决算表(财决04表)'!$E210</f>
        <v>0</v>
      </c>
      <c r="L211" s="53" t="str">
        <f t="shared" si="7"/>
        <v/>
      </c>
    </row>
    <row r="212" spans="1:12" ht="22.7" customHeight="1">
      <c r="A212" s="193" t="str">
        <f t="shared" si="6"/>
        <v/>
      </c>
      <c r="B212" s="194"/>
      <c r="C212" s="192" t="str">
        <f>IF(ISERROR(VLOOKUP(A212,'[1]Z04 支出决算表(财决04表)'!$A$10:$J$500,4,FALSE)),"",VLOOKUP(A212,'[1]Z04 支出决算表(财决04表)'!$A$10:$J$500,4,FALSE))</f>
        <v/>
      </c>
      <c r="D212" s="76" t="str">
        <f>IF(ISERROR(VLOOKUP(A212,'[1]Z04 支出决算表(财决04表)'!$A$10:$J$500,5,FALSE)),"",VLOOKUP(A212,'[1]Z04 支出决算表(财决04表)'!$A$10:$J$500,5,FALSE))</f>
        <v/>
      </c>
      <c r="E212" s="76" t="str">
        <f>IF(ISERROR(VLOOKUP(A212,'[1]Z04 支出决算表(财决04表)'!$A$10:$J$500,6,FALSE)),"",VLOOKUP(A212,'[1]Z04 支出决算表(财决04表)'!$A$10:$J$500,6,FALSE))</f>
        <v/>
      </c>
      <c r="F212" s="76" t="str">
        <f>IF(ISERROR(VLOOKUP(A212,'[1]Z04 支出决算表(财决04表)'!$A$10:$J$500,7,FALSE)),"",VLOOKUP(A212,'[1]Z04 支出决算表(财决04表)'!$A$10:$J$500,7,FALSE))</f>
        <v/>
      </c>
      <c r="G212" s="76" t="str">
        <f>IF(ISERROR(VLOOKUP(A212,'[1]Z04 支出决算表(财决04表)'!$A$10:$J$500,8,FALSE)),"",VLOOKUP(A212,'[1]Z04 支出决算表(财决04表)'!$A$10:$J$500,8,FALSE))</f>
        <v/>
      </c>
      <c r="H212" s="76" t="str">
        <f>IF(ISERROR(VLOOKUP(A212,'[1]Z04 支出决算表(财决04表)'!$A$10:$J$500,9,FALSE)),"",VLOOKUP(A212,'[1]Z04 支出决算表(财决04表)'!$A$10:$J$500,9,FALSE))</f>
        <v/>
      </c>
      <c r="I212" s="76" t="str">
        <f>IF(ISERROR(VLOOKUP(A212,'[1]Z04 支出决算表(财决04表)'!$A$10:$J$500,10,FALSE)),"",VLOOKUP(A212,'[1]Z04 支出决算表(财决04表)'!$A$10:$J$500,10,FALSE))</f>
        <v/>
      </c>
      <c r="J212" s="88">
        <f>'[1]Z04 支出决算表(财决04表)'!$A211</f>
        <v>0</v>
      </c>
      <c r="K212" s="74">
        <f>'[1]Z04 支出决算表(财决04表)'!$E211</f>
        <v>0</v>
      </c>
      <c r="L212" s="53" t="str">
        <f t="shared" si="7"/>
        <v/>
      </c>
    </row>
    <row r="213" spans="1:12" ht="22.7" customHeight="1">
      <c r="A213" s="193" t="str">
        <f t="shared" si="6"/>
        <v/>
      </c>
      <c r="B213" s="194"/>
      <c r="C213" s="192" t="str">
        <f>IF(ISERROR(VLOOKUP(A213,'[1]Z04 支出决算表(财决04表)'!$A$10:$J$500,4,FALSE)),"",VLOOKUP(A213,'[1]Z04 支出决算表(财决04表)'!$A$10:$J$500,4,FALSE))</f>
        <v/>
      </c>
      <c r="D213" s="76" t="str">
        <f>IF(ISERROR(VLOOKUP(A213,'[1]Z04 支出决算表(财决04表)'!$A$10:$J$500,5,FALSE)),"",VLOOKUP(A213,'[1]Z04 支出决算表(财决04表)'!$A$10:$J$500,5,FALSE))</f>
        <v/>
      </c>
      <c r="E213" s="76" t="str">
        <f>IF(ISERROR(VLOOKUP(A213,'[1]Z04 支出决算表(财决04表)'!$A$10:$J$500,6,FALSE)),"",VLOOKUP(A213,'[1]Z04 支出决算表(财决04表)'!$A$10:$J$500,6,FALSE))</f>
        <v/>
      </c>
      <c r="F213" s="76" t="str">
        <f>IF(ISERROR(VLOOKUP(A213,'[1]Z04 支出决算表(财决04表)'!$A$10:$J$500,7,FALSE)),"",VLOOKUP(A213,'[1]Z04 支出决算表(财决04表)'!$A$10:$J$500,7,FALSE))</f>
        <v/>
      </c>
      <c r="G213" s="76" t="str">
        <f>IF(ISERROR(VLOOKUP(A213,'[1]Z04 支出决算表(财决04表)'!$A$10:$J$500,8,FALSE)),"",VLOOKUP(A213,'[1]Z04 支出决算表(财决04表)'!$A$10:$J$500,8,FALSE))</f>
        <v/>
      </c>
      <c r="H213" s="76" t="str">
        <f>IF(ISERROR(VLOOKUP(A213,'[1]Z04 支出决算表(财决04表)'!$A$10:$J$500,9,FALSE)),"",VLOOKUP(A213,'[1]Z04 支出决算表(财决04表)'!$A$10:$J$500,9,FALSE))</f>
        <v/>
      </c>
      <c r="I213" s="76" t="str">
        <f>IF(ISERROR(VLOOKUP(A213,'[1]Z04 支出决算表(财决04表)'!$A$10:$J$500,10,FALSE)),"",VLOOKUP(A213,'[1]Z04 支出决算表(财决04表)'!$A$10:$J$500,10,FALSE))</f>
        <v/>
      </c>
      <c r="J213" s="88">
        <f>'[1]Z04 支出决算表(财决04表)'!$A212</f>
        <v>0</v>
      </c>
      <c r="K213" s="74">
        <f>'[1]Z04 支出决算表(财决04表)'!$E212</f>
        <v>0</v>
      </c>
      <c r="L213" s="53" t="str">
        <f t="shared" si="7"/>
        <v/>
      </c>
    </row>
    <row r="214" spans="1:12" ht="22.7" customHeight="1">
      <c r="A214" s="193" t="str">
        <f t="shared" si="6"/>
        <v/>
      </c>
      <c r="B214" s="194"/>
      <c r="C214" s="192" t="str">
        <f>IF(ISERROR(VLOOKUP(A214,'[1]Z04 支出决算表(财决04表)'!$A$10:$J$500,4,FALSE)),"",VLOOKUP(A214,'[1]Z04 支出决算表(财决04表)'!$A$10:$J$500,4,FALSE))</f>
        <v/>
      </c>
      <c r="D214" s="76" t="str">
        <f>IF(ISERROR(VLOOKUP(A214,'[1]Z04 支出决算表(财决04表)'!$A$10:$J$500,5,FALSE)),"",VLOOKUP(A214,'[1]Z04 支出决算表(财决04表)'!$A$10:$J$500,5,FALSE))</f>
        <v/>
      </c>
      <c r="E214" s="76" t="str">
        <f>IF(ISERROR(VLOOKUP(A214,'[1]Z04 支出决算表(财决04表)'!$A$10:$J$500,6,FALSE)),"",VLOOKUP(A214,'[1]Z04 支出决算表(财决04表)'!$A$10:$J$500,6,FALSE))</f>
        <v/>
      </c>
      <c r="F214" s="76" t="str">
        <f>IF(ISERROR(VLOOKUP(A214,'[1]Z04 支出决算表(财决04表)'!$A$10:$J$500,7,FALSE)),"",VLOOKUP(A214,'[1]Z04 支出决算表(财决04表)'!$A$10:$J$500,7,FALSE))</f>
        <v/>
      </c>
      <c r="G214" s="76" t="str">
        <f>IF(ISERROR(VLOOKUP(A214,'[1]Z04 支出决算表(财决04表)'!$A$10:$J$500,8,FALSE)),"",VLOOKUP(A214,'[1]Z04 支出决算表(财决04表)'!$A$10:$J$500,8,FALSE))</f>
        <v/>
      </c>
      <c r="H214" s="76" t="str">
        <f>IF(ISERROR(VLOOKUP(A214,'[1]Z04 支出决算表(财决04表)'!$A$10:$J$500,9,FALSE)),"",VLOOKUP(A214,'[1]Z04 支出决算表(财决04表)'!$A$10:$J$500,9,FALSE))</f>
        <v/>
      </c>
      <c r="I214" s="76" t="str">
        <f>IF(ISERROR(VLOOKUP(A214,'[1]Z04 支出决算表(财决04表)'!$A$10:$J$500,10,FALSE)),"",VLOOKUP(A214,'[1]Z04 支出决算表(财决04表)'!$A$10:$J$500,10,FALSE))</f>
        <v/>
      </c>
      <c r="J214" s="88">
        <f>'[1]Z04 支出决算表(财决04表)'!$A213</f>
        <v>0</v>
      </c>
      <c r="K214" s="74">
        <f>'[1]Z04 支出决算表(财决04表)'!$E213</f>
        <v>0</v>
      </c>
      <c r="L214" s="53" t="str">
        <f t="shared" si="7"/>
        <v/>
      </c>
    </row>
    <row r="215" spans="1:12" ht="22.7" customHeight="1">
      <c r="A215" s="193" t="str">
        <f t="shared" si="6"/>
        <v/>
      </c>
      <c r="B215" s="194"/>
      <c r="C215" s="192" t="str">
        <f>IF(ISERROR(VLOOKUP(A215,'[1]Z04 支出决算表(财决04表)'!$A$10:$J$500,4,FALSE)),"",VLOOKUP(A215,'[1]Z04 支出决算表(财决04表)'!$A$10:$J$500,4,FALSE))</f>
        <v/>
      </c>
      <c r="D215" s="76" t="str">
        <f>IF(ISERROR(VLOOKUP(A215,'[1]Z04 支出决算表(财决04表)'!$A$10:$J$500,5,FALSE)),"",VLOOKUP(A215,'[1]Z04 支出决算表(财决04表)'!$A$10:$J$500,5,FALSE))</f>
        <v/>
      </c>
      <c r="E215" s="76" t="str">
        <f>IF(ISERROR(VLOOKUP(A215,'[1]Z04 支出决算表(财决04表)'!$A$10:$J$500,6,FALSE)),"",VLOOKUP(A215,'[1]Z04 支出决算表(财决04表)'!$A$10:$J$500,6,FALSE))</f>
        <v/>
      </c>
      <c r="F215" s="76" t="str">
        <f>IF(ISERROR(VLOOKUP(A215,'[1]Z04 支出决算表(财决04表)'!$A$10:$J$500,7,FALSE)),"",VLOOKUP(A215,'[1]Z04 支出决算表(财决04表)'!$A$10:$J$500,7,FALSE))</f>
        <v/>
      </c>
      <c r="G215" s="76" t="str">
        <f>IF(ISERROR(VLOOKUP(A215,'[1]Z04 支出决算表(财决04表)'!$A$10:$J$500,8,FALSE)),"",VLOOKUP(A215,'[1]Z04 支出决算表(财决04表)'!$A$10:$J$500,8,FALSE))</f>
        <v/>
      </c>
      <c r="H215" s="76" t="str">
        <f>IF(ISERROR(VLOOKUP(A215,'[1]Z04 支出决算表(财决04表)'!$A$10:$J$500,9,FALSE)),"",VLOOKUP(A215,'[1]Z04 支出决算表(财决04表)'!$A$10:$J$500,9,FALSE))</f>
        <v/>
      </c>
      <c r="I215" s="76" t="str">
        <f>IF(ISERROR(VLOOKUP(A215,'[1]Z04 支出决算表(财决04表)'!$A$10:$J$500,10,FALSE)),"",VLOOKUP(A215,'[1]Z04 支出决算表(财决04表)'!$A$10:$J$500,10,FALSE))</f>
        <v/>
      </c>
      <c r="J215" s="88">
        <f>'[1]Z04 支出决算表(财决04表)'!$A214</f>
        <v>0</v>
      </c>
      <c r="K215" s="74">
        <f>'[1]Z04 支出决算表(财决04表)'!$E214</f>
        <v>0</v>
      </c>
      <c r="L215" s="53" t="str">
        <f t="shared" si="7"/>
        <v/>
      </c>
    </row>
    <row r="216" spans="1:12" ht="22.7" customHeight="1">
      <c r="A216" s="193" t="str">
        <f t="shared" si="6"/>
        <v/>
      </c>
      <c r="B216" s="194"/>
      <c r="C216" s="192" t="str">
        <f>IF(ISERROR(VLOOKUP(A216,'[1]Z04 支出决算表(财决04表)'!$A$10:$J$500,4,FALSE)),"",VLOOKUP(A216,'[1]Z04 支出决算表(财决04表)'!$A$10:$J$500,4,FALSE))</f>
        <v/>
      </c>
      <c r="D216" s="76" t="str">
        <f>IF(ISERROR(VLOOKUP(A216,'[1]Z04 支出决算表(财决04表)'!$A$10:$J$500,5,FALSE)),"",VLOOKUP(A216,'[1]Z04 支出决算表(财决04表)'!$A$10:$J$500,5,FALSE))</f>
        <v/>
      </c>
      <c r="E216" s="76" t="str">
        <f>IF(ISERROR(VLOOKUP(A216,'[1]Z04 支出决算表(财决04表)'!$A$10:$J$500,6,FALSE)),"",VLOOKUP(A216,'[1]Z04 支出决算表(财决04表)'!$A$10:$J$500,6,FALSE))</f>
        <v/>
      </c>
      <c r="F216" s="76" t="str">
        <f>IF(ISERROR(VLOOKUP(A216,'[1]Z04 支出决算表(财决04表)'!$A$10:$J$500,7,FALSE)),"",VLOOKUP(A216,'[1]Z04 支出决算表(财决04表)'!$A$10:$J$500,7,FALSE))</f>
        <v/>
      </c>
      <c r="G216" s="76" t="str">
        <f>IF(ISERROR(VLOOKUP(A216,'[1]Z04 支出决算表(财决04表)'!$A$10:$J$500,8,FALSE)),"",VLOOKUP(A216,'[1]Z04 支出决算表(财决04表)'!$A$10:$J$500,8,FALSE))</f>
        <v/>
      </c>
      <c r="H216" s="76" t="str">
        <f>IF(ISERROR(VLOOKUP(A216,'[1]Z04 支出决算表(财决04表)'!$A$10:$J$500,9,FALSE)),"",VLOOKUP(A216,'[1]Z04 支出决算表(财决04表)'!$A$10:$J$500,9,FALSE))</f>
        <v/>
      </c>
      <c r="I216" s="76" t="str">
        <f>IF(ISERROR(VLOOKUP(A216,'[1]Z04 支出决算表(财决04表)'!$A$10:$J$500,10,FALSE)),"",VLOOKUP(A216,'[1]Z04 支出决算表(财决04表)'!$A$10:$J$500,10,FALSE))</f>
        <v/>
      </c>
      <c r="J216" s="88">
        <f>'[1]Z04 支出决算表(财决04表)'!$A215</f>
        <v>0</v>
      </c>
      <c r="K216" s="74">
        <f>'[1]Z04 支出决算表(财决04表)'!$E215</f>
        <v>0</v>
      </c>
      <c r="L216" s="53" t="str">
        <f t="shared" si="7"/>
        <v/>
      </c>
    </row>
    <row r="217" spans="1:12" ht="22.7" customHeight="1">
      <c r="A217" s="193" t="str">
        <f t="shared" si="6"/>
        <v/>
      </c>
      <c r="B217" s="194"/>
      <c r="C217" s="192" t="str">
        <f>IF(ISERROR(VLOOKUP(A217,'[1]Z04 支出决算表(财决04表)'!$A$10:$J$500,4,FALSE)),"",VLOOKUP(A217,'[1]Z04 支出决算表(财决04表)'!$A$10:$J$500,4,FALSE))</f>
        <v/>
      </c>
      <c r="D217" s="76" t="str">
        <f>IF(ISERROR(VLOOKUP(A217,'[1]Z04 支出决算表(财决04表)'!$A$10:$J$500,5,FALSE)),"",VLOOKUP(A217,'[1]Z04 支出决算表(财决04表)'!$A$10:$J$500,5,FALSE))</f>
        <v/>
      </c>
      <c r="E217" s="76" t="str">
        <f>IF(ISERROR(VLOOKUP(A217,'[1]Z04 支出决算表(财决04表)'!$A$10:$J$500,6,FALSE)),"",VLOOKUP(A217,'[1]Z04 支出决算表(财决04表)'!$A$10:$J$500,6,FALSE))</f>
        <v/>
      </c>
      <c r="F217" s="76" t="str">
        <f>IF(ISERROR(VLOOKUP(A217,'[1]Z04 支出决算表(财决04表)'!$A$10:$J$500,7,FALSE)),"",VLOOKUP(A217,'[1]Z04 支出决算表(财决04表)'!$A$10:$J$500,7,FALSE))</f>
        <v/>
      </c>
      <c r="G217" s="76" t="str">
        <f>IF(ISERROR(VLOOKUP(A217,'[1]Z04 支出决算表(财决04表)'!$A$10:$J$500,8,FALSE)),"",VLOOKUP(A217,'[1]Z04 支出决算表(财决04表)'!$A$10:$J$500,8,FALSE))</f>
        <v/>
      </c>
      <c r="H217" s="76" t="str">
        <f>IF(ISERROR(VLOOKUP(A217,'[1]Z04 支出决算表(财决04表)'!$A$10:$J$500,9,FALSE)),"",VLOOKUP(A217,'[1]Z04 支出决算表(财决04表)'!$A$10:$J$500,9,FALSE))</f>
        <v/>
      </c>
      <c r="I217" s="76" t="str">
        <f>IF(ISERROR(VLOOKUP(A217,'[1]Z04 支出决算表(财决04表)'!$A$10:$J$500,10,FALSE)),"",VLOOKUP(A217,'[1]Z04 支出决算表(财决04表)'!$A$10:$J$500,10,FALSE))</f>
        <v/>
      </c>
      <c r="J217" s="88">
        <f>'[1]Z04 支出决算表(财决04表)'!$A216</f>
        <v>0</v>
      </c>
      <c r="K217" s="74">
        <f>'[1]Z04 支出决算表(财决04表)'!$E216</f>
        <v>0</v>
      </c>
      <c r="L217" s="53" t="str">
        <f t="shared" si="7"/>
        <v/>
      </c>
    </row>
    <row r="218" spans="1:12" ht="22.7" customHeight="1">
      <c r="A218" s="193" t="str">
        <f t="shared" si="6"/>
        <v/>
      </c>
      <c r="B218" s="194"/>
      <c r="C218" s="192" t="str">
        <f>IF(ISERROR(VLOOKUP(A218,'[1]Z04 支出决算表(财决04表)'!$A$10:$J$500,4,FALSE)),"",VLOOKUP(A218,'[1]Z04 支出决算表(财决04表)'!$A$10:$J$500,4,FALSE))</f>
        <v/>
      </c>
      <c r="D218" s="76" t="str">
        <f>IF(ISERROR(VLOOKUP(A218,'[1]Z04 支出决算表(财决04表)'!$A$10:$J$500,5,FALSE)),"",VLOOKUP(A218,'[1]Z04 支出决算表(财决04表)'!$A$10:$J$500,5,FALSE))</f>
        <v/>
      </c>
      <c r="E218" s="76" t="str">
        <f>IF(ISERROR(VLOOKUP(A218,'[1]Z04 支出决算表(财决04表)'!$A$10:$J$500,6,FALSE)),"",VLOOKUP(A218,'[1]Z04 支出决算表(财决04表)'!$A$10:$J$500,6,FALSE))</f>
        <v/>
      </c>
      <c r="F218" s="76" t="str">
        <f>IF(ISERROR(VLOOKUP(A218,'[1]Z04 支出决算表(财决04表)'!$A$10:$J$500,7,FALSE)),"",VLOOKUP(A218,'[1]Z04 支出决算表(财决04表)'!$A$10:$J$500,7,FALSE))</f>
        <v/>
      </c>
      <c r="G218" s="76" t="str">
        <f>IF(ISERROR(VLOOKUP(A218,'[1]Z04 支出决算表(财决04表)'!$A$10:$J$500,8,FALSE)),"",VLOOKUP(A218,'[1]Z04 支出决算表(财决04表)'!$A$10:$J$500,8,FALSE))</f>
        <v/>
      </c>
      <c r="H218" s="76" t="str">
        <f>IF(ISERROR(VLOOKUP(A218,'[1]Z04 支出决算表(财决04表)'!$A$10:$J$500,9,FALSE)),"",VLOOKUP(A218,'[1]Z04 支出决算表(财决04表)'!$A$10:$J$500,9,FALSE))</f>
        <v/>
      </c>
      <c r="I218" s="76" t="str">
        <f>IF(ISERROR(VLOOKUP(A218,'[1]Z04 支出决算表(财决04表)'!$A$10:$J$500,10,FALSE)),"",VLOOKUP(A218,'[1]Z04 支出决算表(财决04表)'!$A$10:$J$500,10,FALSE))</f>
        <v/>
      </c>
      <c r="J218" s="88">
        <f>'[1]Z04 支出决算表(财决04表)'!$A217</f>
        <v>0</v>
      </c>
      <c r="K218" s="74">
        <f>'[1]Z04 支出决算表(财决04表)'!$E217</f>
        <v>0</v>
      </c>
      <c r="L218" s="53" t="str">
        <f t="shared" si="7"/>
        <v/>
      </c>
    </row>
    <row r="219" spans="1:12" ht="22.7" customHeight="1">
      <c r="A219" s="193" t="str">
        <f t="shared" si="6"/>
        <v/>
      </c>
      <c r="B219" s="194"/>
      <c r="C219" s="192" t="str">
        <f>IF(ISERROR(VLOOKUP(A219,'[1]Z04 支出决算表(财决04表)'!$A$10:$J$500,4,FALSE)),"",VLOOKUP(A219,'[1]Z04 支出决算表(财决04表)'!$A$10:$J$500,4,FALSE))</f>
        <v/>
      </c>
      <c r="D219" s="76" t="str">
        <f>IF(ISERROR(VLOOKUP(A219,'[1]Z04 支出决算表(财决04表)'!$A$10:$J$500,5,FALSE)),"",VLOOKUP(A219,'[1]Z04 支出决算表(财决04表)'!$A$10:$J$500,5,FALSE))</f>
        <v/>
      </c>
      <c r="E219" s="76" t="str">
        <f>IF(ISERROR(VLOOKUP(A219,'[1]Z04 支出决算表(财决04表)'!$A$10:$J$500,6,FALSE)),"",VLOOKUP(A219,'[1]Z04 支出决算表(财决04表)'!$A$10:$J$500,6,FALSE))</f>
        <v/>
      </c>
      <c r="F219" s="76" t="str">
        <f>IF(ISERROR(VLOOKUP(A219,'[1]Z04 支出决算表(财决04表)'!$A$10:$J$500,7,FALSE)),"",VLOOKUP(A219,'[1]Z04 支出决算表(财决04表)'!$A$10:$J$500,7,FALSE))</f>
        <v/>
      </c>
      <c r="G219" s="76" t="str">
        <f>IF(ISERROR(VLOOKUP(A219,'[1]Z04 支出决算表(财决04表)'!$A$10:$J$500,8,FALSE)),"",VLOOKUP(A219,'[1]Z04 支出决算表(财决04表)'!$A$10:$J$500,8,FALSE))</f>
        <v/>
      </c>
      <c r="H219" s="76" t="str">
        <f>IF(ISERROR(VLOOKUP(A219,'[1]Z04 支出决算表(财决04表)'!$A$10:$J$500,9,FALSE)),"",VLOOKUP(A219,'[1]Z04 支出决算表(财决04表)'!$A$10:$J$500,9,FALSE))</f>
        <v/>
      </c>
      <c r="I219" s="76" t="str">
        <f>IF(ISERROR(VLOOKUP(A219,'[1]Z04 支出决算表(财决04表)'!$A$10:$J$500,10,FALSE)),"",VLOOKUP(A219,'[1]Z04 支出决算表(财决04表)'!$A$10:$J$500,10,FALSE))</f>
        <v/>
      </c>
      <c r="J219" s="88">
        <f>'[1]Z04 支出决算表(财决04表)'!$A218</f>
        <v>0</v>
      </c>
      <c r="K219" s="74">
        <f>'[1]Z04 支出决算表(财决04表)'!$E218</f>
        <v>0</v>
      </c>
      <c r="L219" s="53" t="str">
        <f t="shared" si="7"/>
        <v/>
      </c>
    </row>
    <row r="220" spans="1:12" ht="22.7" customHeight="1">
      <c r="A220" s="193" t="str">
        <f t="shared" si="6"/>
        <v/>
      </c>
      <c r="B220" s="194"/>
      <c r="C220" s="192" t="str">
        <f>IF(ISERROR(VLOOKUP(A220,'[1]Z04 支出决算表(财决04表)'!$A$10:$J$500,4,FALSE)),"",VLOOKUP(A220,'[1]Z04 支出决算表(财决04表)'!$A$10:$J$500,4,FALSE))</f>
        <v/>
      </c>
      <c r="D220" s="76" t="str">
        <f>IF(ISERROR(VLOOKUP(A220,'[1]Z04 支出决算表(财决04表)'!$A$10:$J$500,5,FALSE)),"",VLOOKUP(A220,'[1]Z04 支出决算表(财决04表)'!$A$10:$J$500,5,FALSE))</f>
        <v/>
      </c>
      <c r="E220" s="76" t="str">
        <f>IF(ISERROR(VLOOKUP(A220,'[1]Z04 支出决算表(财决04表)'!$A$10:$J$500,6,FALSE)),"",VLOOKUP(A220,'[1]Z04 支出决算表(财决04表)'!$A$10:$J$500,6,FALSE))</f>
        <v/>
      </c>
      <c r="F220" s="76" t="str">
        <f>IF(ISERROR(VLOOKUP(A220,'[1]Z04 支出决算表(财决04表)'!$A$10:$J$500,7,FALSE)),"",VLOOKUP(A220,'[1]Z04 支出决算表(财决04表)'!$A$10:$J$500,7,FALSE))</f>
        <v/>
      </c>
      <c r="G220" s="76" t="str">
        <f>IF(ISERROR(VLOOKUP(A220,'[1]Z04 支出决算表(财决04表)'!$A$10:$J$500,8,FALSE)),"",VLOOKUP(A220,'[1]Z04 支出决算表(财决04表)'!$A$10:$J$500,8,FALSE))</f>
        <v/>
      </c>
      <c r="H220" s="76" t="str">
        <f>IF(ISERROR(VLOOKUP(A220,'[1]Z04 支出决算表(财决04表)'!$A$10:$J$500,9,FALSE)),"",VLOOKUP(A220,'[1]Z04 支出决算表(财决04表)'!$A$10:$J$500,9,FALSE))</f>
        <v/>
      </c>
      <c r="I220" s="76" t="str">
        <f>IF(ISERROR(VLOOKUP(A220,'[1]Z04 支出决算表(财决04表)'!$A$10:$J$500,10,FALSE)),"",VLOOKUP(A220,'[1]Z04 支出决算表(财决04表)'!$A$10:$J$500,10,FALSE))</f>
        <v/>
      </c>
      <c r="J220" s="88">
        <f>'[1]Z04 支出决算表(财决04表)'!$A219</f>
        <v>0</v>
      </c>
      <c r="K220" s="74">
        <f>'[1]Z04 支出决算表(财决04表)'!$E219</f>
        <v>0</v>
      </c>
      <c r="L220" s="53" t="str">
        <f t="shared" si="7"/>
        <v/>
      </c>
    </row>
    <row r="221" spans="1:12" ht="22.7" customHeight="1">
      <c r="A221" s="193" t="str">
        <f t="shared" si="6"/>
        <v/>
      </c>
      <c r="B221" s="194"/>
      <c r="C221" s="192" t="str">
        <f>IF(ISERROR(VLOOKUP(A221,'[1]Z04 支出决算表(财决04表)'!$A$10:$J$500,4,FALSE)),"",VLOOKUP(A221,'[1]Z04 支出决算表(财决04表)'!$A$10:$J$500,4,FALSE))</f>
        <v/>
      </c>
      <c r="D221" s="76" t="str">
        <f>IF(ISERROR(VLOOKUP(A221,'[1]Z04 支出决算表(财决04表)'!$A$10:$J$500,5,FALSE)),"",VLOOKUP(A221,'[1]Z04 支出决算表(财决04表)'!$A$10:$J$500,5,FALSE))</f>
        <v/>
      </c>
      <c r="E221" s="76" t="str">
        <f>IF(ISERROR(VLOOKUP(A221,'[1]Z04 支出决算表(财决04表)'!$A$10:$J$500,6,FALSE)),"",VLOOKUP(A221,'[1]Z04 支出决算表(财决04表)'!$A$10:$J$500,6,FALSE))</f>
        <v/>
      </c>
      <c r="F221" s="76" t="str">
        <f>IF(ISERROR(VLOOKUP(A221,'[1]Z04 支出决算表(财决04表)'!$A$10:$J$500,7,FALSE)),"",VLOOKUP(A221,'[1]Z04 支出决算表(财决04表)'!$A$10:$J$500,7,FALSE))</f>
        <v/>
      </c>
      <c r="G221" s="76" t="str">
        <f>IF(ISERROR(VLOOKUP(A221,'[1]Z04 支出决算表(财决04表)'!$A$10:$J$500,8,FALSE)),"",VLOOKUP(A221,'[1]Z04 支出决算表(财决04表)'!$A$10:$J$500,8,FALSE))</f>
        <v/>
      </c>
      <c r="H221" s="76" t="str">
        <f>IF(ISERROR(VLOOKUP(A221,'[1]Z04 支出决算表(财决04表)'!$A$10:$J$500,9,FALSE)),"",VLOOKUP(A221,'[1]Z04 支出决算表(财决04表)'!$A$10:$J$500,9,FALSE))</f>
        <v/>
      </c>
      <c r="I221" s="76" t="str">
        <f>IF(ISERROR(VLOOKUP(A221,'[1]Z04 支出决算表(财决04表)'!$A$10:$J$500,10,FALSE)),"",VLOOKUP(A221,'[1]Z04 支出决算表(财决04表)'!$A$10:$J$500,10,FALSE))</f>
        <v/>
      </c>
      <c r="J221" s="88">
        <f>'[1]Z04 支出决算表(财决04表)'!$A220</f>
        <v>0</v>
      </c>
      <c r="K221" s="74">
        <f>'[1]Z04 支出决算表(财决04表)'!$E220</f>
        <v>0</v>
      </c>
      <c r="L221" s="53" t="str">
        <f t="shared" si="7"/>
        <v/>
      </c>
    </row>
    <row r="222" spans="1:12" ht="22.7" customHeight="1">
      <c r="A222" s="193" t="str">
        <f t="shared" si="6"/>
        <v/>
      </c>
      <c r="B222" s="194"/>
      <c r="C222" s="192" t="str">
        <f>IF(ISERROR(VLOOKUP(A222,'[1]Z04 支出决算表(财决04表)'!$A$10:$J$500,4,FALSE)),"",VLOOKUP(A222,'[1]Z04 支出决算表(财决04表)'!$A$10:$J$500,4,FALSE))</f>
        <v/>
      </c>
      <c r="D222" s="76" t="str">
        <f>IF(ISERROR(VLOOKUP(A222,'[1]Z04 支出决算表(财决04表)'!$A$10:$J$500,5,FALSE)),"",VLOOKUP(A222,'[1]Z04 支出决算表(财决04表)'!$A$10:$J$500,5,FALSE))</f>
        <v/>
      </c>
      <c r="E222" s="76" t="str">
        <f>IF(ISERROR(VLOOKUP(A222,'[1]Z04 支出决算表(财决04表)'!$A$10:$J$500,6,FALSE)),"",VLOOKUP(A222,'[1]Z04 支出决算表(财决04表)'!$A$10:$J$500,6,FALSE))</f>
        <v/>
      </c>
      <c r="F222" s="76" t="str">
        <f>IF(ISERROR(VLOOKUP(A222,'[1]Z04 支出决算表(财决04表)'!$A$10:$J$500,7,FALSE)),"",VLOOKUP(A222,'[1]Z04 支出决算表(财决04表)'!$A$10:$J$500,7,FALSE))</f>
        <v/>
      </c>
      <c r="G222" s="76" t="str">
        <f>IF(ISERROR(VLOOKUP(A222,'[1]Z04 支出决算表(财决04表)'!$A$10:$J$500,8,FALSE)),"",VLOOKUP(A222,'[1]Z04 支出决算表(财决04表)'!$A$10:$J$500,8,FALSE))</f>
        <v/>
      </c>
      <c r="H222" s="76" t="str">
        <f>IF(ISERROR(VLOOKUP(A222,'[1]Z04 支出决算表(财决04表)'!$A$10:$J$500,9,FALSE)),"",VLOOKUP(A222,'[1]Z04 支出决算表(财决04表)'!$A$10:$J$500,9,FALSE))</f>
        <v/>
      </c>
      <c r="I222" s="76" t="str">
        <f>IF(ISERROR(VLOOKUP(A222,'[1]Z04 支出决算表(财决04表)'!$A$10:$J$500,10,FALSE)),"",VLOOKUP(A222,'[1]Z04 支出决算表(财决04表)'!$A$10:$J$500,10,FALSE))</f>
        <v/>
      </c>
      <c r="J222" s="88">
        <f>'[1]Z04 支出决算表(财决04表)'!$A221</f>
        <v>0</v>
      </c>
      <c r="K222" s="74">
        <f>'[1]Z04 支出决算表(财决04表)'!$E221</f>
        <v>0</v>
      </c>
      <c r="L222" s="53" t="str">
        <f t="shared" si="7"/>
        <v/>
      </c>
    </row>
    <row r="223" spans="1:12" ht="22.7" customHeight="1">
      <c r="A223" s="193" t="str">
        <f t="shared" si="6"/>
        <v/>
      </c>
      <c r="B223" s="194"/>
      <c r="C223" s="192" t="str">
        <f>IF(ISERROR(VLOOKUP(A223,'[1]Z04 支出决算表(财决04表)'!$A$10:$J$500,4,FALSE)),"",VLOOKUP(A223,'[1]Z04 支出决算表(财决04表)'!$A$10:$J$500,4,FALSE))</f>
        <v/>
      </c>
      <c r="D223" s="76" t="str">
        <f>IF(ISERROR(VLOOKUP(A223,'[1]Z04 支出决算表(财决04表)'!$A$10:$J$500,5,FALSE)),"",VLOOKUP(A223,'[1]Z04 支出决算表(财决04表)'!$A$10:$J$500,5,FALSE))</f>
        <v/>
      </c>
      <c r="E223" s="76" t="str">
        <f>IF(ISERROR(VLOOKUP(A223,'[1]Z04 支出决算表(财决04表)'!$A$10:$J$500,6,FALSE)),"",VLOOKUP(A223,'[1]Z04 支出决算表(财决04表)'!$A$10:$J$500,6,FALSE))</f>
        <v/>
      </c>
      <c r="F223" s="76" t="str">
        <f>IF(ISERROR(VLOOKUP(A223,'[1]Z04 支出决算表(财决04表)'!$A$10:$J$500,7,FALSE)),"",VLOOKUP(A223,'[1]Z04 支出决算表(财决04表)'!$A$10:$J$500,7,FALSE))</f>
        <v/>
      </c>
      <c r="G223" s="76" t="str">
        <f>IF(ISERROR(VLOOKUP(A223,'[1]Z04 支出决算表(财决04表)'!$A$10:$J$500,8,FALSE)),"",VLOOKUP(A223,'[1]Z04 支出决算表(财决04表)'!$A$10:$J$500,8,FALSE))</f>
        <v/>
      </c>
      <c r="H223" s="76" t="str">
        <f>IF(ISERROR(VLOOKUP(A223,'[1]Z04 支出决算表(财决04表)'!$A$10:$J$500,9,FALSE)),"",VLOOKUP(A223,'[1]Z04 支出决算表(财决04表)'!$A$10:$J$500,9,FALSE))</f>
        <v/>
      </c>
      <c r="I223" s="76" t="str">
        <f>IF(ISERROR(VLOOKUP(A223,'[1]Z04 支出决算表(财决04表)'!$A$10:$J$500,10,FALSE)),"",VLOOKUP(A223,'[1]Z04 支出决算表(财决04表)'!$A$10:$J$500,10,FALSE))</f>
        <v/>
      </c>
      <c r="J223" s="88">
        <f>'[1]Z04 支出决算表(财决04表)'!$A222</f>
        <v>0</v>
      </c>
      <c r="K223" s="74">
        <f>'[1]Z04 支出决算表(财决04表)'!$E222</f>
        <v>0</v>
      </c>
      <c r="L223" s="53" t="str">
        <f t="shared" si="7"/>
        <v/>
      </c>
    </row>
    <row r="224" spans="1:12" ht="22.7" customHeight="1">
      <c r="A224" s="193" t="str">
        <f t="shared" si="6"/>
        <v/>
      </c>
      <c r="B224" s="194"/>
      <c r="C224" s="192" t="str">
        <f>IF(ISERROR(VLOOKUP(A224,'[1]Z04 支出决算表(财决04表)'!$A$10:$J$500,4,FALSE)),"",VLOOKUP(A224,'[1]Z04 支出决算表(财决04表)'!$A$10:$J$500,4,FALSE))</f>
        <v/>
      </c>
      <c r="D224" s="76" t="str">
        <f>IF(ISERROR(VLOOKUP(A224,'[1]Z04 支出决算表(财决04表)'!$A$10:$J$500,5,FALSE)),"",VLOOKUP(A224,'[1]Z04 支出决算表(财决04表)'!$A$10:$J$500,5,FALSE))</f>
        <v/>
      </c>
      <c r="E224" s="76" t="str">
        <f>IF(ISERROR(VLOOKUP(A224,'[1]Z04 支出决算表(财决04表)'!$A$10:$J$500,6,FALSE)),"",VLOOKUP(A224,'[1]Z04 支出决算表(财决04表)'!$A$10:$J$500,6,FALSE))</f>
        <v/>
      </c>
      <c r="F224" s="76" t="str">
        <f>IF(ISERROR(VLOOKUP(A224,'[1]Z04 支出决算表(财决04表)'!$A$10:$J$500,7,FALSE)),"",VLOOKUP(A224,'[1]Z04 支出决算表(财决04表)'!$A$10:$J$500,7,FALSE))</f>
        <v/>
      </c>
      <c r="G224" s="76" t="str">
        <f>IF(ISERROR(VLOOKUP(A224,'[1]Z04 支出决算表(财决04表)'!$A$10:$J$500,8,FALSE)),"",VLOOKUP(A224,'[1]Z04 支出决算表(财决04表)'!$A$10:$J$500,8,FALSE))</f>
        <v/>
      </c>
      <c r="H224" s="76" t="str">
        <f>IF(ISERROR(VLOOKUP(A224,'[1]Z04 支出决算表(财决04表)'!$A$10:$J$500,9,FALSE)),"",VLOOKUP(A224,'[1]Z04 支出决算表(财决04表)'!$A$10:$J$500,9,FALSE))</f>
        <v/>
      </c>
      <c r="I224" s="76" t="str">
        <f>IF(ISERROR(VLOOKUP(A224,'[1]Z04 支出决算表(财决04表)'!$A$10:$J$500,10,FALSE)),"",VLOOKUP(A224,'[1]Z04 支出决算表(财决04表)'!$A$10:$J$500,10,FALSE))</f>
        <v/>
      </c>
      <c r="J224" s="88">
        <f>'[1]Z04 支出决算表(财决04表)'!$A223</f>
        <v>0</v>
      </c>
      <c r="K224" s="74">
        <f>'[1]Z04 支出决算表(财决04表)'!$E223</f>
        <v>0</v>
      </c>
      <c r="L224" s="53" t="str">
        <f t="shared" si="7"/>
        <v/>
      </c>
    </row>
    <row r="225" spans="1:12" ht="22.7" customHeight="1">
      <c r="A225" s="193" t="str">
        <f t="shared" si="6"/>
        <v/>
      </c>
      <c r="B225" s="194"/>
      <c r="C225" s="192" t="str">
        <f>IF(ISERROR(VLOOKUP(A225,'[1]Z04 支出决算表(财决04表)'!$A$10:$J$500,4,FALSE)),"",VLOOKUP(A225,'[1]Z04 支出决算表(财决04表)'!$A$10:$J$500,4,FALSE))</f>
        <v/>
      </c>
      <c r="D225" s="76" t="str">
        <f>IF(ISERROR(VLOOKUP(A225,'[1]Z04 支出决算表(财决04表)'!$A$10:$J$500,5,FALSE)),"",VLOOKUP(A225,'[1]Z04 支出决算表(财决04表)'!$A$10:$J$500,5,FALSE))</f>
        <v/>
      </c>
      <c r="E225" s="76" t="str">
        <f>IF(ISERROR(VLOOKUP(A225,'[1]Z04 支出决算表(财决04表)'!$A$10:$J$500,6,FALSE)),"",VLOOKUP(A225,'[1]Z04 支出决算表(财决04表)'!$A$10:$J$500,6,FALSE))</f>
        <v/>
      </c>
      <c r="F225" s="76" t="str">
        <f>IF(ISERROR(VLOOKUP(A225,'[1]Z04 支出决算表(财决04表)'!$A$10:$J$500,7,FALSE)),"",VLOOKUP(A225,'[1]Z04 支出决算表(财决04表)'!$A$10:$J$500,7,FALSE))</f>
        <v/>
      </c>
      <c r="G225" s="76" t="str">
        <f>IF(ISERROR(VLOOKUP(A225,'[1]Z04 支出决算表(财决04表)'!$A$10:$J$500,8,FALSE)),"",VLOOKUP(A225,'[1]Z04 支出决算表(财决04表)'!$A$10:$J$500,8,FALSE))</f>
        <v/>
      </c>
      <c r="H225" s="76" t="str">
        <f>IF(ISERROR(VLOOKUP(A225,'[1]Z04 支出决算表(财决04表)'!$A$10:$J$500,9,FALSE)),"",VLOOKUP(A225,'[1]Z04 支出决算表(财决04表)'!$A$10:$J$500,9,FALSE))</f>
        <v/>
      </c>
      <c r="I225" s="76" t="str">
        <f>IF(ISERROR(VLOOKUP(A225,'[1]Z04 支出决算表(财决04表)'!$A$10:$J$500,10,FALSE)),"",VLOOKUP(A225,'[1]Z04 支出决算表(财决04表)'!$A$10:$J$500,10,FALSE))</f>
        <v/>
      </c>
      <c r="J225" s="88">
        <f>'[1]Z04 支出决算表(财决04表)'!$A224</f>
        <v>0</v>
      </c>
      <c r="K225" s="74">
        <f>'[1]Z04 支出决算表(财决04表)'!$E224</f>
        <v>0</v>
      </c>
      <c r="L225" s="53" t="str">
        <f t="shared" si="7"/>
        <v/>
      </c>
    </row>
    <row r="226" spans="1:12" ht="22.7" customHeight="1">
      <c r="A226" s="193" t="str">
        <f t="shared" si="6"/>
        <v/>
      </c>
      <c r="B226" s="194"/>
      <c r="C226" s="192" t="str">
        <f>IF(ISERROR(VLOOKUP(A226,'[1]Z04 支出决算表(财决04表)'!$A$10:$J$500,4,FALSE)),"",VLOOKUP(A226,'[1]Z04 支出决算表(财决04表)'!$A$10:$J$500,4,FALSE))</f>
        <v/>
      </c>
      <c r="D226" s="76" t="str">
        <f>IF(ISERROR(VLOOKUP(A226,'[1]Z04 支出决算表(财决04表)'!$A$10:$J$500,5,FALSE)),"",VLOOKUP(A226,'[1]Z04 支出决算表(财决04表)'!$A$10:$J$500,5,FALSE))</f>
        <v/>
      </c>
      <c r="E226" s="76" t="str">
        <f>IF(ISERROR(VLOOKUP(A226,'[1]Z04 支出决算表(财决04表)'!$A$10:$J$500,6,FALSE)),"",VLOOKUP(A226,'[1]Z04 支出决算表(财决04表)'!$A$10:$J$500,6,FALSE))</f>
        <v/>
      </c>
      <c r="F226" s="76" t="str">
        <f>IF(ISERROR(VLOOKUP(A226,'[1]Z04 支出决算表(财决04表)'!$A$10:$J$500,7,FALSE)),"",VLOOKUP(A226,'[1]Z04 支出决算表(财决04表)'!$A$10:$J$500,7,FALSE))</f>
        <v/>
      </c>
      <c r="G226" s="76" t="str">
        <f>IF(ISERROR(VLOOKUP(A226,'[1]Z04 支出决算表(财决04表)'!$A$10:$J$500,8,FALSE)),"",VLOOKUP(A226,'[1]Z04 支出决算表(财决04表)'!$A$10:$J$500,8,FALSE))</f>
        <v/>
      </c>
      <c r="H226" s="76" t="str">
        <f>IF(ISERROR(VLOOKUP(A226,'[1]Z04 支出决算表(财决04表)'!$A$10:$J$500,9,FALSE)),"",VLOOKUP(A226,'[1]Z04 支出决算表(财决04表)'!$A$10:$J$500,9,FALSE))</f>
        <v/>
      </c>
      <c r="I226" s="76" t="str">
        <f>IF(ISERROR(VLOOKUP(A226,'[1]Z04 支出决算表(财决04表)'!$A$10:$J$500,10,FALSE)),"",VLOOKUP(A226,'[1]Z04 支出决算表(财决04表)'!$A$10:$J$500,10,FALSE))</f>
        <v/>
      </c>
      <c r="J226" s="88">
        <f>'[1]Z04 支出决算表(财决04表)'!$A225</f>
        <v>0</v>
      </c>
      <c r="K226" s="74">
        <f>'[1]Z04 支出决算表(财决04表)'!$E225</f>
        <v>0</v>
      </c>
      <c r="L226" s="53" t="str">
        <f t="shared" si="7"/>
        <v/>
      </c>
    </row>
    <row r="227" spans="1:12" ht="22.7" customHeight="1">
      <c r="A227" s="193" t="str">
        <f t="shared" si="6"/>
        <v/>
      </c>
      <c r="B227" s="194"/>
      <c r="C227" s="192" t="str">
        <f>IF(ISERROR(VLOOKUP(A227,'[1]Z04 支出决算表(财决04表)'!$A$10:$J$500,4,FALSE)),"",VLOOKUP(A227,'[1]Z04 支出决算表(财决04表)'!$A$10:$J$500,4,FALSE))</f>
        <v/>
      </c>
      <c r="D227" s="76" t="str">
        <f>IF(ISERROR(VLOOKUP(A227,'[1]Z04 支出决算表(财决04表)'!$A$10:$J$500,5,FALSE)),"",VLOOKUP(A227,'[1]Z04 支出决算表(财决04表)'!$A$10:$J$500,5,FALSE))</f>
        <v/>
      </c>
      <c r="E227" s="76" t="str">
        <f>IF(ISERROR(VLOOKUP(A227,'[1]Z04 支出决算表(财决04表)'!$A$10:$J$500,6,FALSE)),"",VLOOKUP(A227,'[1]Z04 支出决算表(财决04表)'!$A$10:$J$500,6,FALSE))</f>
        <v/>
      </c>
      <c r="F227" s="76" t="str">
        <f>IF(ISERROR(VLOOKUP(A227,'[1]Z04 支出决算表(财决04表)'!$A$10:$J$500,7,FALSE)),"",VLOOKUP(A227,'[1]Z04 支出决算表(财决04表)'!$A$10:$J$500,7,FALSE))</f>
        <v/>
      </c>
      <c r="G227" s="76" t="str">
        <f>IF(ISERROR(VLOOKUP(A227,'[1]Z04 支出决算表(财决04表)'!$A$10:$J$500,8,FALSE)),"",VLOOKUP(A227,'[1]Z04 支出决算表(财决04表)'!$A$10:$J$500,8,FALSE))</f>
        <v/>
      </c>
      <c r="H227" s="76" t="str">
        <f>IF(ISERROR(VLOOKUP(A227,'[1]Z04 支出决算表(财决04表)'!$A$10:$J$500,9,FALSE)),"",VLOOKUP(A227,'[1]Z04 支出决算表(财决04表)'!$A$10:$J$500,9,FALSE))</f>
        <v/>
      </c>
      <c r="I227" s="76" t="str">
        <f>IF(ISERROR(VLOOKUP(A227,'[1]Z04 支出决算表(财决04表)'!$A$10:$J$500,10,FALSE)),"",VLOOKUP(A227,'[1]Z04 支出决算表(财决04表)'!$A$10:$J$500,10,FALSE))</f>
        <v/>
      </c>
      <c r="J227" s="88">
        <f>'[1]Z04 支出决算表(财决04表)'!$A226</f>
        <v>0</v>
      </c>
      <c r="K227" s="74">
        <f>'[1]Z04 支出决算表(财决04表)'!$E226</f>
        <v>0</v>
      </c>
      <c r="L227" s="53" t="str">
        <f t="shared" si="7"/>
        <v/>
      </c>
    </row>
    <row r="228" spans="1:12" ht="22.7" customHeight="1">
      <c r="A228" s="193" t="str">
        <f t="shared" si="6"/>
        <v/>
      </c>
      <c r="B228" s="194"/>
      <c r="C228" s="192" t="str">
        <f>IF(ISERROR(VLOOKUP(A228,'[1]Z04 支出决算表(财决04表)'!$A$10:$J$500,4,FALSE)),"",VLOOKUP(A228,'[1]Z04 支出决算表(财决04表)'!$A$10:$J$500,4,FALSE))</f>
        <v/>
      </c>
      <c r="D228" s="76" t="str">
        <f>IF(ISERROR(VLOOKUP(A228,'[1]Z04 支出决算表(财决04表)'!$A$10:$J$500,5,FALSE)),"",VLOOKUP(A228,'[1]Z04 支出决算表(财决04表)'!$A$10:$J$500,5,FALSE))</f>
        <v/>
      </c>
      <c r="E228" s="76" t="str">
        <f>IF(ISERROR(VLOOKUP(A228,'[1]Z04 支出决算表(财决04表)'!$A$10:$J$500,6,FALSE)),"",VLOOKUP(A228,'[1]Z04 支出决算表(财决04表)'!$A$10:$J$500,6,FALSE))</f>
        <v/>
      </c>
      <c r="F228" s="76" t="str">
        <f>IF(ISERROR(VLOOKUP(A228,'[1]Z04 支出决算表(财决04表)'!$A$10:$J$500,7,FALSE)),"",VLOOKUP(A228,'[1]Z04 支出决算表(财决04表)'!$A$10:$J$500,7,FALSE))</f>
        <v/>
      </c>
      <c r="G228" s="76" t="str">
        <f>IF(ISERROR(VLOOKUP(A228,'[1]Z04 支出决算表(财决04表)'!$A$10:$J$500,8,FALSE)),"",VLOOKUP(A228,'[1]Z04 支出决算表(财决04表)'!$A$10:$J$500,8,FALSE))</f>
        <v/>
      </c>
      <c r="H228" s="76" t="str">
        <f>IF(ISERROR(VLOOKUP(A228,'[1]Z04 支出决算表(财决04表)'!$A$10:$J$500,9,FALSE)),"",VLOOKUP(A228,'[1]Z04 支出决算表(财决04表)'!$A$10:$J$500,9,FALSE))</f>
        <v/>
      </c>
      <c r="I228" s="76" t="str">
        <f>IF(ISERROR(VLOOKUP(A228,'[1]Z04 支出决算表(财决04表)'!$A$10:$J$500,10,FALSE)),"",VLOOKUP(A228,'[1]Z04 支出决算表(财决04表)'!$A$10:$J$500,10,FALSE))</f>
        <v/>
      </c>
      <c r="J228" s="88">
        <f>'[1]Z04 支出决算表(财决04表)'!$A227</f>
        <v>0</v>
      </c>
      <c r="K228" s="74">
        <f>'[1]Z04 支出决算表(财决04表)'!$E227</f>
        <v>0</v>
      </c>
      <c r="L228" s="53" t="str">
        <f t="shared" si="7"/>
        <v/>
      </c>
    </row>
    <row r="229" spans="1:12" ht="22.7" customHeight="1">
      <c r="A229" s="193" t="str">
        <f t="shared" si="6"/>
        <v/>
      </c>
      <c r="B229" s="194"/>
      <c r="C229" s="192" t="str">
        <f>IF(ISERROR(VLOOKUP(A229,'[1]Z04 支出决算表(财决04表)'!$A$10:$J$500,4,FALSE)),"",VLOOKUP(A229,'[1]Z04 支出决算表(财决04表)'!$A$10:$J$500,4,FALSE))</f>
        <v/>
      </c>
      <c r="D229" s="76" t="str">
        <f>IF(ISERROR(VLOOKUP(A229,'[1]Z04 支出决算表(财决04表)'!$A$10:$J$500,5,FALSE)),"",VLOOKUP(A229,'[1]Z04 支出决算表(财决04表)'!$A$10:$J$500,5,FALSE))</f>
        <v/>
      </c>
      <c r="E229" s="76" t="str">
        <f>IF(ISERROR(VLOOKUP(A229,'[1]Z04 支出决算表(财决04表)'!$A$10:$J$500,6,FALSE)),"",VLOOKUP(A229,'[1]Z04 支出决算表(财决04表)'!$A$10:$J$500,6,FALSE))</f>
        <v/>
      </c>
      <c r="F229" s="76" t="str">
        <f>IF(ISERROR(VLOOKUP(A229,'[1]Z04 支出决算表(财决04表)'!$A$10:$J$500,7,FALSE)),"",VLOOKUP(A229,'[1]Z04 支出决算表(财决04表)'!$A$10:$J$500,7,FALSE))</f>
        <v/>
      </c>
      <c r="G229" s="76" t="str">
        <f>IF(ISERROR(VLOOKUP(A229,'[1]Z04 支出决算表(财决04表)'!$A$10:$J$500,8,FALSE)),"",VLOOKUP(A229,'[1]Z04 支出决算表(财决04表)'!$A$10:$J$500,8,FALSE))</f>
        <v/>
      </c>
      <c r="H229" s="76" t="str">
        <f>IF(ISERROR(VLOOKUP(A229,'[1]Z04 支出决算表(财决04表)'!$A$10:$J$500,9,FALSE)),"",VLOOKUP(A229,'[1]Z04 支出决算表(财决04表)'!$A$10:$J$500,9,FALSE))</f>
        <v/>
      </c>
      <c r="I229" s="76" t="str">
        <f>IF(ISERROR(VLOOKUP(A229,'[1]Z04 支出决算表(财决04表)'!$A$10:$J$500,10,FALSE)),"",VLOOKUP(A229,'[1]Z04 支出决算表(财决04表)'!$A$10:$J$500,10,FALSE))</f>
        <v/>
      </c>
      <c r="J229" s="88">
        <f>'[1]Z04 支出决算表(财决04表)'!$A228</f>
        <v>0</v>
      </c>
      <c r="K229" s="74">
        <f>'[1]Z04 支出决算表(财决04表)'!$E228</f>
        <v>0</v>
      </c>
      <c r="L229" s="53" t="str">
        <f t="shared" si="7"/>
        <v/>
      </c>
    </row>
    <row r="230" spans="1:12" ht="22.7" customHeight="1">
      <c r="A230" s="193" t="str">
        <f t="shared" si="6"/>
        <v/>
      </c>
      <c r="B230" s="194"/>
      <c r="C230" s="192" t="str">
        <f>IF(ISERROR(VLOOKUP(A230,'[1]Z04 支出决算表(财决04表)'!$A$10:$J$500,4,FALSE)),"",VLOOKUP(A230,'[1]Z04 支出决算表(财决04表)'!$A$10:$J$500,4,FALSE))</f>
        <v/>
      </c>
      <c r="D230" s="76" t="str">
        <f>IF(ISERROR(VLOOKUP(A230,'[1]Z04 支出决算表(财决04表)'!$A$10:$J$500,5,FALSE)),"",VLOOKUP(A230,'[1]Z04 支出决算表(财决04表)'!$A$10:$J$500,5,FALSE))</f>
        <v/>
      </c>
      <c r="E230" s="76" t="str">
        <f>IF(ISERROR(VLOOKUP(A230,'[1]Z04 支出决算表(财决04表)'!$A$10:$J$500,6,FALSE)),"",VLOOKUP(A230,'[1]Z04 支出决算表(财决04表)'!$A$10:$J$500,6,FALSE))</f>
        <v/>
      </c>
      <c r="F230" s="76" t="str">
        <f>IF(ISERROR(VLOOKUP(A230,'[1]Z04 支出决算表(财决04表)'!$A$10:$J$500,7,FALSE)),"",VLOOKUP(A230,'[1]Z04 支出决算表(财决04表)'!$A$10:$J$500,7,FALSE))</f>
        <v/>
      </c>
      <c r="G230" s="76" t="str">
        <f>IF(ISERROR(VLOOKUP(A230,'[1]Z04 支出决算表(财决04表)'!$A$10:$J$500,8,FALSE)),"",VLOOKUP(A230,'[1]Z04 支出决算表(财决04表)'!$A$10:$J$500,8,FALSE))</f>
        <v/>
      </c>
      <c r="H230" s="76" t="str">
        <f>IF(ISERROR(VLOOKUP(A230,'[1]Z04 支出决算表(财决04表)'!$A$10:$J$500,9,FALSE)),"",VLOOKUP(A230,'[1]Z04 支出决算表(财决04表)'!$A$10:$J$500,9,FALSE))</f>
        <v/>
      </c>
      <c r="I230" s="76" t="str">
        <f>IF(ISERROR(VLOOKUP(A230,'[1]Z04 支出决算表(财决04表)'!$A$10:$J$500,10,FALSE)),"",VLOOKUP(A230,'[1]Z04 支出决算表(财决04表)'!$A$10:$J$500,10,FALSE))</f>
        <v/>
      </c>
      <c r="J230" s="88">
        <f>'[1]Z04 支出决算表(财决04表)'!$A229</f>
        <v>0</v>
      </c>
      <c r="K230" s="74">
        <f>'[1]Z04 支出决算表(财决04表)'!$E229</f>
        <v>0</v>
      </c>
      <c r="L230" s="53" t="str">
        <f t="shared" si="7"/>
        <v/>
      </c>
    </row>
    <row r="231" spans="1:12" ht="22.7" customHeight="1">
      <c r="A231" s="193" t="str">
        <f t="shared" si="6"/>
        <v/>
      </c>
      <c r="B231" s="194"/>
      <c r="C231" s="192" t="str">
        <f>IF(ISERROR(VLOOKUP(A231,'[1]Z04 支出决算表(财决04表)'!$A$10:$J$500,4,FALSE)),"",VLOOKUP(A231,'[1]Z04 支出决算表(财决04表)'!$A$10:$J$500,4,FALSE))</f>
        <v/>
      </c>
      <c r="D231" s="76" t="str">
        <f>IF(ISERROR(VLOOKUP(A231,'[1]Z04 支出决算表(财决04表)'!$A$10:$J$500,5,FALSE)),"",VLOOKUP(A231,'[1]Z04 支出决算表(财决04表)'!$A$10:$J$500,5,FALSE))</f>
        <v/>
      </c>
      <c r="E231" s="76" t="str">
        <f>IF(ISERROR(VLOOKUP(A231,'[1]Z04 支出决算表(财决04表)'!$A$10:$J$500,6,FALSE)),"",VLOOKUP(A231,'[1]Z04 支出决算表(财决04表)'!$A$10:$J$500,6,FALSE))</f>
        <v/>
      </c>
      <c r="F231" s="76" t="str">
        <f>IF(ISERROR(VLOOKUP(A231,'[1]Z04 支出决算表(财决04表)'!$A$10:$J$500,7,FALSE)),"",VLOOKUP(A231,'[1]Z04 支出决算表(财决04表)'!$A$10:$J$500,7,FALSE))</f>
        <v/>
      </c>
      <c r="G231" s="76" t="str">
        <f>IF(ISERROR(VLOOKUP(A231,'[1]Z04 支出决算表(财决04表)'!$A$10:$J$500,8,FALSE)),"",VLOOKUP(A231,'[1]Z04 支出决算表(财决04表)'!$A$10:$J$500,8,FALSE))</f>
        <v/>
      </c>
      <c r="H231" s="76" t="str">
        <f>IF(ISERROR(VLOOKUP(A231,'[1]Z04 支出决算表(财决04表)'!$A$10:$J$500,9,FALSE)),"",VLOOKUP(A231,'[1]Z04 支出决算表(财决04表)'!$A$10:$J$500,9,FALSE))</f>
        <v/>
      </c>
      <c r="I231" s="76" t="str">
        <f>IF(ISERROR(VLOOKUP(A231,'[1]Z04 支出决算表(财决04表)'!$A$10:$J$500,10,FALSE)),"",VLOOKUP(A231,'[1]Z04 支出决算表(财决04表)'!$A$10:$J$500,10,FALSE))</f>
        <v/>
      </c>
      <c r="J231" s="88">
        <f>'[1]Z04 支出决算表(财决04表)'!$A230</f>
        <v>0</v>
      </c>
      <c r="K231" s="74">
        <f>'[1]Z04 支出决算表(财决04表)'!$E230</f>
        <v>0</v>
      </c>
      <c r="L231" s="53" t="str">
        <f t="shared" si="7"/>
        <v/>
      </c>
    </row>
    <row r="232" spans="1:12" ht="22.7" customHeight="1">
      <c r="A232" s="193" t="str">
        <f t="shared" si="6"/>
        <v/>
      </c>
      <c r="B232" s="194"/>
      <c r="C232" s="192" t="str">
        <f>IF(ISERROR(VLOOKUP(A232,'[1]Z04 支出决算表(财决04表)'!$A$10:$J$500,4,FALSE)),"",VLOOKUP(A232,'[1]Z04 支出决算表(财决04表)'!$A$10:$J$500,4,FALSE))</f>
        <v/>
      </c>
      <c r="D232" s="76" t="str">
        <f>IF(ISERROR(VLOOKUP(A232,'[1]Z04 支出决算表(财决04表)'!$A$10:$J$500,5,FALSE)),"",VLOOKUP(A232,'[1]Z04 支出决算表(财决04表)'!$A$10:$J$500,5,FALSE))</f>
        <v/>
      </c>
      <c r="E232" s="76" t="str">
        <f>IF(ISERROR(VLOOKUP(A232,'[1]Z04 支出决算表(财决04表)'!$A$10:$J$500,6,FALSE)),"",VLOOKUP(A232,'[1]Z04 支出决算表(财决04表)'!$A$10:$J$500,6,FALSE))</f>
        <v/>
      </c>
      <c r="F232" s="76" t="str">
        <f>IF(ISERROR(VLOOKUP(A232,'[1]Z04 支出决算表(财决04表)'!$A$10:$J$500,7,FALSE)),"",VLOOKUP(A232,'[1]Z04 支出决算表(财决04表)'!$A$10:$J$500,7,FALSE))</f>
        <v/>
      </c>
      <c r="G232" s="76" t="str">
        <f>IF(ISERROR(VLOOKUP(A232,'[1]Z04 支出决算表(财决04表)'!$A$10:$J$500,8,FALSE)),"",VLOOKUP(A232,'[1]Z04 支出决算表(财决04表)'!$A$10:$J$500,8,FALSE))</f>
        <v/>
      </c>
      <c r="H232" s="76" t="str">
        <f>IF(ISERROR(VLOOKUP(A232,'[1]Z04 支出决算表(财决04表)'!$A$10:$J$500,9,FALSE)),"",VLOOKUP(A232,'[1]Z04 支出决算表(财决04表)'!$A$10:$J$500,9,FALSE))</f>
        <v/>
      </c>
      <c r="I232" s="76" t="str">
        <f>IF(ISERROR(VLOOKUP(A232,'[1]Z04 支出决算表(财决04表)'!$A$10:$J$500,10,FALSE)),"",VLOOKUP(A232,'[1]Z04 支出决算表(财决04表)'!$A$10:$J$500,10,FALSE))</f>
        <v/>
      </c>
      <c r="J232" s="88">
        <f>'[1]Z04 支出决算表(财决04表)'!$A231</f>
        <v>0</v>
      </c>
      <c r="K232" s="74">
        <f>'[1]Z04 支出决算表(财决04表)'!$E231</f>
        <v>0</v>
      </c>
      <c r="L232" s="53" t="str">
        <f t="shared" si="7"/>
        <v/>
      </c>
    </row>
    <row r="233" spans="1:12" ht="22.7" customHeight="1">
      <c r="A233" s="193" t="str">
        <f t="shared" si="6"/>
        <v/>
      </c>
      <c r="B233" s="194"/>
      <c r="C233" s="192" t="str">
        <f>IF(ISERROR(VLOOKUP(A233,'[1]Z04 支出决算表(财决04表)'!$A$10:$J$500,4,FALSE)),"",VLOOKUP(A233,'[1]Z04 支出决算表(财决04表)'!$A$10:$J$500,4,FALSE))</f>
        <v/>
      </c>
      <c r="D233" s="76" t="str">
        <f>IF(ISERROR(VLOOKUP(A233,'[1]Z04 支出决算表(财决04表)'!$A$10:$J$500,5,FALSE)),"",VLOOKUP(A233,'[1]Z04 支出决算表(财决04表)'!$A$10:$J$500,5,FALSE))</f>
        <v/>
      </c>
      <c r="E233" s="76" t="str">
        <f>IF(ISERROR(VLOOKUP(A233,'[1]Z04 支出决算表(财决04表)'!$A$10:$J$500,6,FALSE)),"",VLOOKUP(A233,'[1]Z04 支出决算表(财决04表)'!$A$10:$J$500,6,FALSE))</f>
        <v/>
      </c>
      <c r="F233" s="76" t="str">
        <f>IF(ISERROR(VLOOKUP(A233,'[1]Z04 支出决算表(财决04表)'!$A$10:$J$500,7,FALSE)),"",VLOOKUP(A233,'[1]Z04 支出决算表(财决04表)'!$A$10:$J$500,7,FALSE))</f>
        <v/>
      </c>
      <c r="G233" s="76" t="str">
        <f>IF(ISERROR(VLOOKUP(A233,'[1]Z04 支出决算表(财决04表)'!$A$10:$J$500,8,FALSE)),"",VLOOKUP(A233,'[1]Z04 支出决算表(财决04表)'!$A$10:$J$500,8,FALSE))</f>
        <v/>
      </c>
      <c r="H233" s="76" t="str">
        <f>IF(ISERROR(VLOOKUP(A233,'[1]Z04 支出决算表(财决04表)'!$A$10:$J$500,9,FALSE)),"",VLOOKUP(A233,'[1]Z04 支出决算表(财决04表)'!$A$10:$J$500,9,FALSE))</f>
        <v/>
      </c>
      <c r="I233" s="76" t="str">
        <f>IF(ISERROR(VLOOKUP(A233,'[1]Z04 支出决算表(财决04表)'!$A$10:$J$500,10,FALSE)),"",VLOOKUP(A233,'[1]Z04 支出决算表(财决04表)'!$A$10:$J$500,10,FALSE))</f>
        <v/>
      </c>
      <c r="J233" s="88">
        <f>'[1]Z04 支出决算表(财决04表)'!$A232</f>
        <v>0</v>
      </c>
      <c r="K233" s="74">
        <f>'[1]Z04 支出决算表(财决04表)'!$E232</f>
        <v>0</v>
      </c>
      <c r="L233" s="53" t="str">
        <f t="shared" si="7"/>
        <v/>
      </c>
    </row>
    <row r="234" spans="1:12" ht="22.7" customHeight="1">
      <c r="A234" s="193" t="str">
        <f t="shared" si="6"/>
        <v/>
      </c>
      <c r="B234" s="194"/>
      <c r="C234" s="192" t="str">
        <f>IF(ISERROR(VLOOKUP(A234,'[1]Z04 支出决算表(财决04表)'!$A$10:$J$500,4,FALSE)),"",VLOOKUP(A234,'[1]Z04 支出决算表(财决04表)'!$A$10:$J$500,4,FALSE))</f>
        <v/>
      </c>
      <c r="D234" s="76" t="str">
        <f>IF(ISERROR(VLOOKUP(A234,'[1]Z04 支出决算表(财决04表)'!$A$10:$J$500,5,FALSE)),"",VLOOKUP(A234,'[1]Z04 支出决算表(财决04表)'!$A$10:$J$500,5,FALSE))</f>
        <v/>
      </c>
      <c r="E234" s="76" t="str">
        <f>IF(ISERROR(VLOOKUP(A234,'[1]Z04 支出决算表(财决04表)'!$A$10:$J$500,6,FALSE)),"",VLOOKUP(A234,'[1]Z04 支出决算表(财决04表)'!$A$10:$J$500,6,FALSE))</f>
        <v/>
      </c>
      <c r="F234" s="76" t="str">
        <f>IF(ISERROR(VLOOKUP(A234,'[1]Z04 支出决算表(财决04表)'!$A$10:$J$500,7,FALSE)),"",VLOOKUP(A234,'[1]Z04 支出决算表(财决04表)'!$A$10:$J$500,7,FALSE))</f>
        <v/>
      </c>
      <c r="G234" s="76" t="str">
        <f>IF(ISERROR(VLOOKUP(A234,'[1]Z04 支出决算表(财决04表)'!$A$10:$J$500,8,FALSE)),"",VLOOKUP(A234,'[1]Z04 支出决算表(财决04表)'!$A$10:$J$500,8,FALSE))</f>
        <v/>
      </c>
      <c r="H234" s="76" t="str">
        <f>IF(ISERROR(VLOOKUP(A234,'[1]Z04 支出决算表(财决04表)'!$A$10:$J$500,9,FALSE)),"",VLOOKUP(A234,'[1]Z04 支出决算表(财决04表)'!$A$10:$J$500,9,FALSE))</f>
        <v/>
      </c>
      <c r="I234" s="76" t="str">
        <f>IF(ISERROR(VLOOKUP(A234,'[1]Z04 支出决算表(财决04表)'!$A$10:$J$500,10,FALSE)),"",VLOOKUP(A234,'[1]Z04 支出决算表(财决04表)'!$A$10:$J$500,10,FALSE))</f>
        <v/>
      </c>
      <c r="J234" s="88">
        <f>'[1]Z04 支出决算表(财决04表)'!$A233</f>
        <v>0</v>
      </c>
      <c r="K234" s="74">
        <f>'[1]Z04 支出决算表(财决04表)'!$E233</f>
        <v>0</v>
      </c>
      <c r="L234" s="53" t="str">
        <f t="shared" si="7"/>
        <v/>
      </c>
    </row>
    <row r="235" spans="1:12" ht="22.7" customHeight="1">
      <c r="A235" s="193" t="str">
        <f t="shared" si="6"/>
        <v/>
      </c>
      <c r="B235" s="194"/>
      <c r="C235" s="192" t="str">
        <f>IF(ISERROR(VLOOKUP(A235,'[1]Z04 支出决算表(财决04表)'!$A$10:$J$500,4,FALSE)),"",VLOOKUP(A235,'[1]Z04 支出决算表(财决04表)'!$A$10:$J$500,4,FALSE))</f>
        <v/>
      </c>
      <c r="D235" s="76" t="str">
        <f>IF(ISERROR(VLOOKUP(A235,'[1]Z04 支出决算表(财决04表)'!$A$10:$J$500,5,FALSE)),"",VLOOKUP(A235,'[1]Z04 支出决算表(财决04表)'!$A$10:$J$500,5,FALSE))</f>
        <v/>
      </c>
      <c r="E235" s="76" t="str">
        <f>IF(ISERROR(VLOOKUP(A235,'[1]Z04 支出决算表(财决04表)'!$A$10:$J$500,6,FALSE)),"",VLOOKUP(A235,'[1]Z04 支出决算表(财决04表)'!$A$10:$J$500,6,FALSE))</f>
        <v/>
      </c>
      <c r="F235" s="76" t="str">
        <f>IF(ISERROR(VLOOKUP(A235,'[1]Z04 支出决算表(财决04表)'!$A$10:$J$500,7,FALSE)),"",VLOOKUP(A235,'[1]Z04 支出决算表(财决04表)'!$A$10:$J$500,7,FALSE))</f>
        <v/>
      </c>
      <c r="G235" s="76" t="str">
        <f>IF(ISERROR(VLOOKUP(A235,'[1]Z04 支出决算表(财决04表)'!$A$10:$J$500,8,FALSE)),"",VLOOKUP(A235,'[1]Z04 支出决算表(财决04表)'!$A$10:$J$500,8,FALSE))</f>
        <v/>
      </c>
      <c r="H235" s="76" t="str">
        <f>IF(ISERROR(VLOOKUP(A235,'[1]Z04 支出决算表(财决04表)'!$A$10:$J$500,9,FALSE)),"",VLOOKUP(A235,'[1]Z04 支出决算表(财决04表)'!$A$10:$J$500,9,FALSE))</f>
        <v/>
      </c>
      <c r="I235" s="76" t="str">
        <f>IF(ISERROR(VLOOKUP(A235,'[1]Z04 支出决算表(财决04表)'!$A$10:$J$500,10,FALSE)),"",VLOOKUP(A235,'[1]Z04 支出决算表(财决04表)'!$A$10:$J$500,10,FALSE))</f>
        <v/>
      </c>
      <c r="J235" s="88">
        <f>'[1]Z04 支出决算表(财决04表)'!$A234</f>
        <v>0</v>
      </c>
      <c r="K235" s="74">
        <f>'[1]Z04 支出决算表(财决04表)'!$E234</f>
        <v>0</v>
      </c>
      <c r="L235" s="53" t="str">
        <f t="shared" si="7"/>
        <v/>
      </c>
    </row>
    <row r="236" spans="1:12" ht="22.7" customHeight="1">
      <c r="A236" s="193" t="str">
        <f t="shared" si="6"/>
        <v/>
      </c>
      <c r="B236" s="194"/>
      <c r="C236" s="192" t="str">
        <f>IF(ISERROR(VLOOKUP(A236,'[1]Z04 支出决算表(财决04表)'!$A$10:$J$500,4,FALSE)),"",VLOOKUP(A236,'[1]Z04 支出决算表(财决04表)'!$A$10:$J$500,4,FALSE))</f>
        <v/>
      </c>
      <c r="D236" s="76" t="str">
        <f>IF(ISERROR(VLOOKUP(A236,'[1]Z04 支出决算表(财决04表)'!$A$10:$J$500,5,FALSE)),"",VLOOKUP(A236,'[1]Z04 支出决算表(财决04表)'!$A$10:$J$500,5,FALSE))</f>
        <v/>
      </c>
      <c r="E236" s="76" t="str">
        <f>IF(ISERROR(VLOOKUP(A236,'[1]Z04 支出决算表(财决04表)'!$A$10:$J$500,6,FALSE)),"",VLOOKUP(A236,'[1]Z04 支出决算表(财决04表)'!$A$10:$J$500,6,FALSE))</f>
        <v/>
      </c>
      <c r="F236" s="76" t="str">
        <f>IF(ISERROR(VLOOKUP(A236,'[1]Z04 支出决算表(财决04表)'!$A$10:$J$500,7,FALSE)),"",VLOOKUP(A236,'[1]Z04 支出决算表(财决04表)'!$A$10:$J$500,7,FALSE))</f>
        <v/>
      </c>
      <c r="G236" s="76" t="str">
        <f>IF(ISERROR(VLOOKUP(A236,'[1]Z04 支出决算表(财决04表)'!$A$10:$J$500,8,FALSE)),"",VLOOKUP(A236,'[1]Z04 支出决算表(财决04表)'!$A$10:$J$500,8,FALSE))</f>
        <v/>
      </c>
      <c r="H236" s="76" t="str">
        <f>IF(ISERROR(VLOOKUP(A236,'[1]Z04 支出决算表(财决04表)'!$A$10:$J$500,9,FALSE)),"",VLOOKUP(A236,'[1]Z04 支出决算表(财决04表)'!$A$10:$J$500,9,FALSE))</f>
        <v/>
      </c>
      <c r="I236" s="76" t="str">
        <f>IF(ISERROR(VLOOKUP(A236,'[1]Z04 支出决算表(财决04表)'!$A$10:$J$500,10,FALSE)),"",VLOOKUP(A236,'[1]Z04 支出决算表(财决04表)'!$A$10:$J$500,10,FALSE))</f>
        <v/>
      </c>
      <c r="J236" s="88">
        <f>'[1]Z04 支出决算表(财决04表)'!$A235</f>
        <v>0</v>
      </c>
      <c r="K236" s="74">
        <f>'[1]Z04 支出决算表(财决04表)'!$E235</f>
        <v>0</v>
      </c>
      <c r="L236" s="53" t="str">
        <f t="shared" si="7"/>
        <v/>
      </c>
    </row>
    <row r="237" spans="1:12" ht="22.7" customHeight="1">
      <c r="A237" s="193" t="str">
        <f t="shared" si="6"/>
        <v/>
      </c>
      <c r="B237" s="194"/>
      <c r="C237" s="192" t="str">
        <f>IF(ISERROR(VLOOKUP(A237,'[1]Z04 支出决算表(财决04表)'!$A$10:$J$500,4,FALSE)),"",VLOOKUP(A237,'[1]Z04 支出决算表(财决04表)'!$A$10:$J$500,4,FALSE))</f>
        <v/>
      </c>
      <c r="D237" s="76" t="str">
        <f>IF(ISERROR(VLOOKUP(A237,'[1]Z04 支出决算表(财决04表)'!$A$10:$J$500,5,FALSE)),"",VLOOKUP(A237,'[1]Z04 支出决算表(财决04表)'!$A$10:$J$500,5,FALSE))</f>
        <v/>
      </c>
      <c r="E237" s="76" t="str">
        <f>IF(ISERROR(VLOOKUP(A237,'[1]Z04 支出决算表(财决04表)'!$A$10:$J$500,6,FALSE)),"",VLOOKUP(A237,'[1]Z04 支出决算表(财决04表)'!$A$10:$J$500,6,FALSE))</f>
        <v/>
      </c>
      <c r="F237" s="76" t="str">
        <f>IF(ISERROR(VLOOKUP(A237,'[1]Z04 支出决算表(财决04表)'!$A$10:$J$500,7,FALSE)),"",VLOOKUP(A237,'[1]Z04 支出决算表(财决04表)'!$A$10:$J$500,7,FALSE))</f>
        <v/>
      </c>
      <c r="G237" s="76" t="str">
        <f>IF(ISERROR(VLOOKUP(A237,'[1]Z04 支出决算表(财决04表)'!$A$10:$J$500,8,FALSE)),"",VLOOKUP(A237,'[1]Z04 支出决算表(财决04表)'!$A$10:$J$500,8,FALSE))</f>
        <v/>
      </c>
      <c r="H237" s="76" t="str">
        <f>IF(ISERROR(VLOOKUP(A237,'[1]Z04 支出决算表(财决04表)'!$A$10:$J$500,9,FALSE)),"",VLOOKUP(A237,'[1]Z04 支出决算表(财决04表)'!$A$10:$J$500,9,FALSE))</f>
        <v/>
      </c>
      <c r="I237" s="76" t="str">
        <f>IF(ISERROR(VLOOKUP(A237,'[1]Z04 支出决算表(财决04表)'!$A$10:$J$500,10,FALSE)),"",VLOOKUP(A237,'[1]Z04 支出决算表(财决04表)'!$A$10:$J$500,10,FALSE))</f>
        <v/>
      </c>
      <c r="J237" s="88">
        <f>'[1]Z04 支出决算表(财决04表)'!$A236</f>
        <v>0</v>
      </c>
      <c r="K237" s="74">
        <f>'[1]Z04 支出决算表(财决04表)'!$E236</f>
        <v>0</v>
      </c>
      <c r="L237" s="53" t="str">
        <f t="shared" si="7"/>
        <v/>
      </c>
    </row>
    <row r="238" spans="1:12" ht="22.7" customHeight="1">
      <c r="A238" s="193" t="str">
        <f t="shared" si="6"/>
        <v/>
      </c>
      <c r="B238" s="194"/>
      <c r="C238" s="192" t="str">
        <f>IF(ISERROR(VLOOKUP(A238,'[1]Z04 支出决算表(财决04表)'!$A$10:$J$500,4,FALSE)),"",VLOOKUP(A238,'[1]Z04 支出决算表(财决04表)'!$A$10:$J$500,4,FALSE))</f>
        <v/>
      </c>
      <c r="D238" s="76" t="str">
        <f>IF(ISERROR(VLOOKUP(A238,'[1]Z04 支出决算表(财决04表)'!$A$10:$J$500,5,FALSE)),"",VLOOKUP(A238,'[1]Z04 支出决算表(财决04表)'!$A$10:$J$500,5,FALSE))</f>
        <v/>
      </c>
      <c r="E238" s="76" t="str">
        <f>IF(ISERROR(VLOOKUP(A238,'[1]Z04 支出决算表(财决04表)'!$A$10:$J$500,6,FALSE)),"",VLOOKUP(A238,'[1]Z04 支出决算表(财决04表)'!$A$10:$J$500,6,FALSE))</f>
        <v/>
      </c>
      <c r="F238" s="76" t="str">
        <f>IF(ISERROR(VLOOKUP(A238,'[1]Z04 支出决算表(财决04表)'!$A$10:$J$500,7,FALSE)),"",VLOOKUP(A238,'[1]Z04 支出决算表(财决04表)'!$A$10:$J$500,7,FALSE))</f>
        <v/>
      </c>
      <c r="G238" s="76" t="str">
        <f>IF(ISERROR(VLOOKUP(A238,'[1]Z04 支出决算表(财决04表)'!$A$10:$J$500,8,FALSE)),"",VLOOKUP(A238,'[1]Z04 支出决算表(财决04表)'!$A$10:$J$500,8,FALSE))</f>
        <v/>
      </c>
      <c r="H238" s="76" t="str">
        <f>IF(ISERROR(VLOOKUP(A238,'[1]Z04 支出决算表(财决04表)'!$A$10:$J$500,9,FALSE)),"",VLOOKUP(A238,'[1]Z04 支出决算表(财决04表)'!$A$10:$J$500,9,FALSE))</f>
        <v/>
      </c>
      <c r="I238" s="76" t="str">
        <f>IF(ISERROR(VLOOKUP(A238,'[1]Z04 支出决算表(财决04表)'!$A$10:$J$500,10,FALSE)),"",VLOOKUP(A238,'[1]Z04 支出决算表(财决04表)'!$A$10:$J$500,10,FALSE))</f>
        <v/>
      </c>
      <c r="J238" s="88">
        <f>'[1]Z04 支出决算表(财决04表)'!$A237</f>
        <v>0</v>
      </c>
      <c r="K238" s="74">
        <f>'[1]Z04 支出决算表(财决04表)'!$E237</f>
        <v>0</v>
      </c>
      <c r="L238" s="53" t="str">
        <f t="shared" si="7"/>
        <v/>
      </c>
    </row>
    <row r="239" spans="1:12" ht="22.7" customHeight="1">
      <c r="A239" s="193" t="str">
        <f t="shared" si="6"/>
        <v/>
      </c>
      <c r="B239" s="194"/>
      <c r="C239" s="192" t="str">
        <f>IF(ISERROR(VLOOKUP(A239,'[1]Z04 支出决算表(财决04表)'!$A$10:$J$500,4,FALSE)),"",VLOOKUP(A239,'[1]Z04 支出决算表(财决04表)'!$A$10:$J$500,4,FALSE))</f>
        <v/>
      </c>
      <c r="D239" s="76" t="str">
        <f>IF(ISERROR(VLOOKUP(A239,'[1]Z04 支出决算表(财决04表)'!$A$10:$J$500,5,FALSE)),"",VLOOKUP(A239,'[1]Z04 支出决算表(财决04表)'!$A$10:$J$500,5,FALSE))</f>
        <v/>
      </c>
      <c r="E239" s="76" t="str">
        <f>IF(ISERROR(VLOOKUP(A239,'[1]Z04 支出决算表(财决04表)'!$A$10:$J$500,6,FALSE)),"",VLOOKUP(A239,'[1]Z04 支出决算表(财决04表)'!$A$10:$J$500,6,FALSE))</f>
        <v/>
      </c>
      <c r="F239" s="76" t="str">
        <f>IF(ISERROR(VLOOKUP(A239,'[1]Z04 支出决算表(财决04表)'!$A$10:$J$500,7,FALSE)),"",VLOOKUP(A239,'[1]Z04 支出决算表(财决04表)'!$A$10:$J$500,7,FALSE))</f>
        <v/>
      </c>
      <c r="G239" s="76" t="str">
        <f>IF(ISERROR(VLOOKUP(A239,'[1]Z04 支出决算表(财决04表)'!$A$10:$J$500,8,FALSE)),"",VLOOKUP(A239,'[1]Z04 支出决算表(财决04表)'!$A$10:$J$500,8,FALSE))</f>
        <v/>
      </c>
      <c r="H239" s="76" t="str">
        <f>IF(ISERROR(VLOOKUP(A239,'[1]Z04 支出决算表(财决04表)'!$A$10:$J$500,9,FALSE)),"",VLOOKUP(A239,'[1]Z04 支出决算表(财决04表)'!$A$10:$J$500,9,FALSE))</f>
        <v/>
      </c>
      <c r="I239" s="76" t="str">
        <f>IF(ISERROR(VLOOKUP(A239,'[1]Z04 支出决算表(财决04表)'!$A$10:$J$500,10,FALSE)),"",VLOOKUP(A239,'[1]Z04 支出决算表(财决04表)'!$A$10:$J$500,10,FALSE))</f>
        <v/>
      </c>
      <c r="J239" s="88">
        <f>'[1]Z04 支出决算表(财决04表)'!$A238</f>
        <v>0</v>
      </c>
      <c r="K239" s="74">
        <f>'[1]Z04 支出决算表(财决04表)'!$E238</f>
        <v>0</v>
      </c>
      <c r="L239" s="53" t="str">
        <f t="shared" si="7"/>
        <v/>
      </c>
    </row>
    <row r="240" spans="1:12" ht="22.7" customHeight="1">
      <c r="A240" s="193" t="str">
        <f t="shared" si="6"/>
        <v/>
      </c>
      <c r="B240" s="194"/>
      <c r="C240" s="192" t="str">
        <f>IF(ISERROR(VLOOKUP(A240,'[1]Z04 支出决算表(财决04表)'!$A$10:$J$500,4,FALSE)),"",VLOOKUP(A240,'[1]Z04 支出决算表(财决04表)'!$A$10:$J$500,4,FALSE))</f>
        <v/>
      </c>
      <c r="D240" s="76" t="str">
        <f>IF(ISERROR(VLOOKUP(A240,'[1]Z04 支出决算表(财决04表)'!$A$10:$J$500,5,FALSE)),"",VLOOKUP(A240,'[1]Z04 支出决算表(财决04表)'!$A$10:$J$500,5,FALSE))</f>
        <v/>
      </c>
      <c r="E240" s="76" t="str">
        <f>IF(ISERROR(VLOOKUP(A240,'[1]Z04 支出决算表(财决04表)'!$A$10:$J$500,6,FALSE)),"",VLOOKUP(A240,'[1]Z04 支出决算表(财决04表)'!$A$10:$J$500,6,FALSE))</f>
        <v/>
      </c>
      <c r="F240" s="76" t="str">
        <f>IF(ISERROR(VLOOKUP(A240,'[1]Z04 支出决算表(财决04表)'!$A$10:$J$500,7,FALSE)),"",VLOOKUP(A240,'[1]Z04 支出决算表(财决04表)'!$A$10:$J$500,7,FALSE))</f>
        <v/>
      </c>
      <c r="G240" s="76" t="str">
        <f>IF(ISERROR(VLOOKUP(A240,'[1]Z04 支出决算表(财决04表)'!$A$10:$J$500,8,FALSE)),"",VLOOKUP(A240,'[1]Z04 支出决算表(财决04表)'!$A$10:$J$500,8,FALSE))</f>
        <v/>
      </c>
      <c r="H240" s="76" t="str">
        <f>IF(ISERROR(VLOOKUP(A240,'[1]Z04 支出决算表(财决04表)'!$A$10:$J$500,9,FALSE)),"",VLOOKUP(A240,'[1]Z04 支出决算表(财决04表)'!$A$10:$J$500,9,FALSE))</f>
        <v/>
      </c>
      <c r="I240" s="76" t="str">
        <f>IF(ISERROR(VLOOKUP(A240,'[1]Z04 支出决算表(财决04表)'!$A$10:$J$500,10,FALSE)),"",VLOOKUP(A240,'[1]Z04 支出决算表(财决04表)'!$A$10:$J$500,10,FALSE))</f>
        <v/>
      </c>
      <c r="J240" s="88">
        <f>'[1]Z04 支出决算表(财决04表)'!$A239</f>
        <v>0</v>
      </c>
      <c r="K240" s="74">
        <f>'[1]Z04 支出决算表(财决04表)'!$E239</f>
        <v>0</v>
      </c>
      <c r="L240" s="53" t="str">
        <f t="shared" si="7"/>
        <v/>
      </c>
    </row>
    <row r="241" spans="1:12" ht="22.7" customHeight="1">
      <c r="A241" s="193" t="str">
        <f t="shared" si="6"/>
        <v/>
      </c>
      <c r="B241" s="194"/>
      <c r="C241" s="192" t="str">
        <f>IF(ISERROR(VLOOKUP(A241,'[1]Z04 支出决算表(财决04表)'!$A$10:$J$500,4,FALSE)),"",VLOOKUP(A241,'[1]Z04 支出决算表(财决04表)'!$A$10:$J$500,4,FALSE))</f>
        <v/>
      </c>
      <c r="D241" s="76" t="str">
        <f>IF(ISERROR(VLOOKUP(A241,'[1]Z04 支出决算表(财决04表)'!$A$10:$J$500,5,FALSE)),"",VLOOKUP(A241,'[1]Z04 支出决算表(财决04表)'!$A$10:$J$500,5,FALSE))</f>
        <v/>
      </c>
      <c r="E241" s="76" t="str">
        <f>IF(ISERROR(VLOOKUP(A241,'[1]Z04 支出决算表(财决04表)'!$A$10:$J$500,6,FALSE)),"",VLOOKUP(A241,'[1]Z04 支出决算表(财决04表)'!$A$10:$J$500,6,FALSE))</f>
        <v/>
      </c>
      <c r="F241" s="76" t="str">
        <f>IF(ISERROR(VLOOKUP(A241,'[1]Z04 支出决算表(财决04表)'!$A$10:$J$500,7,FALSE)),"",VLOOKUP(A241,'[1]Z04 支出决算表(财决04表)'!$A$10:$J$500,7,FALSE))</f>
        <v/>
      </c>
      <c r="G241" s="76" t="str">
        <f>IF(ISERROR(VLOOKUP(A241,'[1]Z04 支出决算表(财决04表)'!$A$10:$J$500,8,FALSE)),"",VLOOKUP(A241,'[1]Z04 支出决算表(财决04表)'!$A$10:$J$500,8,FALSE))</f>
        <v/>
      </c>
      <c r="H241" s="76" t="str">
        <f>IF(ISERROR(VLOOKUP(A241,'[1]Z04 支出决算表(财决04表)'!$A$10:$J$500,9,FALSE)),"",VLOOKUP(A241,'[1]Z04 支出决算表(财决04表)'!$A$10:$J$500,9,FALSE))</f>
        <v/>
      </c>
      <c r="I241" s="76" t="str">
        <f>IF(ISERROR(VLOOKUP(A241,'[1]Z04 支出决算表(财决04表)'!$A$10:$J$500,10,FALSE)),"",VLOOKUP(A241,'[1]Z04 支出决算表(财决04表)'!$A$10:$J$500,10,FALSE))</f>
        <v/>
      </c>
      <c r="J241" s="88">
        <f>'[1]Z04 支出决算表(财决04表)'!$A240</f>
        <v>0</v>
      </c>
      <c r="K241" s="74">
        <f>'[1]Z04 支出决算表(财决04表)'!$E240</f>
        <v>0</v>
      </c>
      <c r="L241" s="53" t="str">
        <f t="shared" si="7"/>
        <v/>
      </c>
    </row>
    <row r="242" spans="1:12" ht="22.7" customHeight="1">
      <c r="A242" s="193" t="str">
        <f t="shared" si="6"/>
        <v/>
      </c>
      <c r="B242" s="194"/>
      <c r="C242" s="192" t="str">
        <f>IF(ISERROR(VLOOKUP(A242,'[1]Z04 支出决算表(财决04表)'!$A$10:$J$500,4,FALSE)),"",VLOOKUP(A242,'[1]Z04 支出决算表(财决04表)'!$A$10:$J$500,4,FALSE))</f>
        <v/>
      </c>
      <c r="D242" s="76" t="str">
        <f>IF(ISERROR(VLOOKUP(A242,'[1]Z04 支出决算表(财决04表)'!$A$10:$J$500,5,FALSE)),"",VLOOKUP(A242,'[1]Z04 支出决算表(财决04表)'!$A$10:$J$500,5,FALSE))</f>
        <v/>
      </c>
      <c r="E242" s="76" t="str">
        <f>IF(ISERROR(VLOOKUP(A242,'[1]Z04 支出决算表(财决04表)'!$A$10:$J$500,6,FALSE)),"",VLOOKUP(A242,'[1]Z04 支出决算表(财决04表)'!$A$10:$J$500,6,FALSE))</f>
        <v/>
      </c>
      <c r="F242" s="76" t="str">
        <f>IF(ISERROR(VLOOKUP(A242,'[1]Z04 支出决算表(财决04表)'!$A$10:$J$500,7,FALSE)),"",VLOOKUP(A242,'[1]Z04 支出决算表(财决04表)'!$A$10:$J$500,7,FALSE))</f>
        <v/>
      </c>
      <c r="G242" s="76" t="str">
        <f>IF(ISERROR(VLOOKUP(A242,'[1]Z04 支出决算表(财决04表)'!$A$10:$J$500,8,FALSE)),"",VLOOKUP(A242,'[1]Z04 支出决算表(财决04表)'!$A$10:$J$500,8,FALSE))</f>
        <v/>
      </c>
      <c r="H242" s="76" t="str">
        <f>IF(ISERROR(VLOOKUP(A242,'[1]Z04 支出决算表(财决04表)'!$A$10:$J$500,9,FALSE)),"",VLOOKUP(A242,'[1]Z04 支出决算表(财决04表)'!$A$10:$J$500,9,FALSE))</f>
        <v/>
      </c>
      <c r="I242" s="76" t="str">
        <f>IF(ISERROR(VLOOKUP(A242,'[1]Z04 支出决算表(财决04表)'!$A$10:$J$500,10,FALSE)),"",VLOOKUP(A242,'[1]Z04 支出决算表(财决04表)'!$A$10:$J$500,10,FALSE))</f>
        <v/>
      </c>
      <c r="J242" s="88">
        <f>'[1]Z04 支出决算表(财决04表)'!$A241</f>
        <v>0</v>
      </c>
      <c r="K242" s="74">
        <f>'[1]Z04 支出决算表(财决04表)'!$E241</f>
        <v>0</v>
      </c>
      <c r="L242" s="53" t="str">
        <f t="shared" si="7"/>
        <v/>
      </c>
    </row>
    <row r="243" spans="1:12" ht="22.7" customHeight="1">
      <c r="A243" s="193" t="str">
        <f t="shared" si="6"/>
        <v/>
      </c>
      <c r="B243" s="194"/>
      <c r="C243" s="192" t="str">
        <f>IF(ISERROR(VLOOKUP(A243,'[1]Z04 支出决算表(财决04表)'!$A$10:$J$500,4,FALSE)),"",VLOOKUP(A243,'[1]Z04 支出决算表(财决04表)'!$A$10:$J$500,4,FALSE))</f>
        <v/>
      </c>
      <c r="D243" s="76" t="str">
        <f>IF(ISERROR(VLOOKUP(A243,'[1]Z04 支出决算表(财决04表)'!$A$10:$J$500,5,FALSE)),"",VLOOKUP(A243,'[1]Z04 支出决算表(财决04表)'!$A$10:$J$500,5,FALSE))</f>
        <v/>
      </c>
      <c r="E243" s="76" t="str">
        <f>IF(ISERROR(VLOOKUP(A243,'[1]Z04 支出决算表(财决04表)'!$A$10:$J$500,6,FALSE)),"",VLOOKUP(A243,'[1]Z04 支出决算表(财决04表)'!$A$10:$J$500,6,FALSE))</f>
        <v/>
      </c>
      <c r="F243" s="76" t="str">
        <f>IF(ISERROR(VLOOKUP(A243,'[1]Z04 支出决算表(财决04表)'!$A$10:$J$500,7,FALSE)),"",VLOOKUP(A243,'[1]Z04 支出决算表(财决04表)'!$A$10:$J$500,7,FALSE))</f>
        <v/>
      </c>
      <c r="G243" s="76" t="str">
        <f>IF(ISERROR(VLOOKUP(A243,'[1]Z04 支出决算表(财决04表)'!$A$10:$J$500,8,FALSE)),"",VLOOKUP(A243,'[1]Z04 支出决算表(财决04表)'!$A$10:$J$500,8,FALSE))</f>
        <v/>
      </c>
      <c r="H243" s="76" t="str">
        <f>IF(ISERROR(VLOOKUP(A243,'[1]Z04 支出决算表(财决04表)'!$A$10:$J$500,9,FALSE)),"",VLOOKUP(A243,'[1]Z04 支出决算表(财决04表)'!$A$10:$J$500,9,FALSE))</f>
        <v/>
      </c>
      <c r="I243" s="76" t="str">
        <f>IF(ISERROR(VLOOKUP(A243,'[1]Z04 支出决算表(财决04表)'!$A$10:$J$500,10,FALSE)),"",VLOOKUP(A243,'[1]Z04 支出决算表(财决04表)'!$A$10:$J$500,10,FALSE))</f>
        <v/>
      </c>
      <c r="J243" s="88">
        <f>'[1]Z04 支出决算表(财决04表)'!$A242</f>
        <v>0</v>
      </c>
      <c r="K243" s="74">
        <f>'[1]Z04 支出决算表(财决04表)'!$E242</f>
        <v>0</v>
      </c>
      <c r="L243" s="53" t="str">
        <f t="shared" si="7"/>
        <v/>
      </c>
    </row>
    <row r="244" spans="1:12" ht="22.7" customHeight="1">
      <c r="A244" s="193" t="str">
        <f t="shared" si="6"/>
        <v/>
      </c>
      <c r="B244" s="194"/>
      <c r="C244" s="192" t="str">
        <f>IF(ISERROR(VLOOKUP(A244,'[1]Z04 支出决算表(财决04表)'!$A$10:$J$500,4,FALSE)),"",VLOOKUP(A244,'[1]Z04 支出决算表(财决04表)'!$A$10:$J$500,4,FALSE))</f>
        <v/>
      </c>
      <c r="D244" s="76" t="str">
        <f>IF(ISERROR(VLOOKUP(A244,'[1]Z04 支出决算表(财决04表)'!$A$10:$J$500,5,FALSE)),"",VLOOKUP(A244,'[1]Z04 支出决算表(财决04表)'!$A$10:$J$500,5,FALSE))</f>
        <v/>
      </c>
      <c r="E244" s="76" t="str">
        <f>IF(ISERROR(VLOOKUP(A244,'[1]Z04 支出决算表(财决04表)'!$A$10:$J$500,6,FALSE)),"",VLOOKUP(A244,'[1]Z04 支出决算表(财决04表)'!$A$10:$J$500,6,FALSE))</f>
        <v/>
      </c>
      <c r="F244" s="76" t="str">
        <f>IF(ISERROR(VLOOKUP(A244,'[1]Z04 支出决算表(财决04表)'!$A$10:$J$500,7,FALSE)),"",VLOOKUP(A244,'[1]Z04 支出决算表(财决04表)'!$A$10:$J$500,7,FALSE))</f>
        <v/>
      </c>
      <c r="G244" s="76" t="str">
        <f>IF(ISERROR(VLOOKUP(A244,'[1]Z04 支出决算表(财决04表)'!$A$10:$J$500,8,FALSE)),"",VLOOKUP(A244,'[1]Z04 支出决算表(财决04表)'!$A$10:$J$500,8,FALSE))</f>
        <v/>
      </c>
      <c r="H244" s="76" t="str">
        <f>IF(ISERROR(VLOOKUP(A244,'[1]Z04 支出决算表(财决04表)'!$A$10:$J$500,9,FALSE)),"",VLOOKUP(A244,'[1]Z04 支出决算表(财决04表)'!$A$10:$J$500,9,FALSE))</f>
        <v/>
      </c>
      <c r="I244" s="76" t="str">
        <f>IF(ISERROR(VLOOKUP(A244,'[1]Z04 支出决算表(财决04表)'!$A$10:$J$500,10,FALSE)),"",VLOOKUP(A244,'[1]Z04 支出决算表(财决04表)'!$A$10:$J$500,10,FALSE))</f>
        <v/>
      </c>
      <c r="J244" s="88">
        <f>'[1]Z04 支出决算表(财决04表)'!$A243</f>
        <v>0</v>
      </c>
      <c r="K244" s="74">
        <f>'[1]Z04 支出决算表(财决04表)'!$E243</f>
        <v>0</v>
      </c>
      <c r="L244" s="53" t="str">
        <f t="shared" si="7"/>
        <v/>
      </c>
    </row>
    <row r="245" spans="1:12" ht="22.7" customHeight="1">
      <c r="A245" s="193" t="str">
        <f t="shared" si="6"/>
        <v/>
      </c>
      <c r="B245" s="194"/>
      <c r="C245" s="192" t="str">
        <f>IF(ISERROR(VLOOKUP(A245,'[1]Z04 支出决算表(财决04表)'!$A$10:$J$500,4,FALSE)),"",VLOOKUP(A245,'[1]Z04 支出决算表(财决04表)'!$A$10:$J$500,4,FALSE))</f>
        <v/>
      </c>
      <c r="D245" s="76" t="str">
        <f>IF(ISERROR(VLOOKUP(A245,'[1]Z04 支出决算表(财决04表)'!$A$10:$J$500,5,FALSE)),"",VLOOKUP(A245,'[1]Z04 支出决算表(财决04表)'!$A$10:$J$500,5,FALSE))</f>
        <v/>
      </c>
      <c r="E245" s="76" t="str">
        <f>IF(ISERROR(VLOOKUP(A245,'[1]Z04 支出决算表(财决04表)'!$A$10:$J$500,6,FALSE)),"",VLOOKUP(A245,'[1]Z04 支出决算表(财决04表)'!$A$10:$J$500,6,FALSE))</f>
        <v/>
      </c>
      <c r="F245" s="76" t="str">
        <f>IF(ISERROR(VLOOKUP(A245,'[1]Z04 支出决算表(财决04表)'!$A$10:$J$500,7,FALSE)),"",VLOOKUP(A245,'[1]Z04 支出决算表(财决04表)'!$A$10:$J$500,7,FALSE))</f>
        <v/>
      </c>
      <c r="G245" s="76" t="str">
        <f>IF(ISERROR(VLOOKUP(A245,'[1]Z04 支出决算表(财决04表)'!$A$10:$J$500,8,FALSE)),"",VLOOKUP(A245,'[1]Z04 支出决算表(财决04表)'!$A$10:$J$500,8,FALSE))</f>
        <v/>
      </c>
      <c r="H245" s="76" t="str">
        <f>IF(ISERROR(VLOOKUP(A245,'[1]Z04 支出决算表(财决04表)'!$A$10:$J$500,9,FALSE)),"",VLOOKUP(A245,'[1]Z04 支出决算表(财决04表)'!$A$10:$J$500,9,FALSE))</f>
        <v/>
      </c>
      <c r="I245" s="76" t="str">
        <f>IF(ISERROR(VLOOKUP(A245,'[1]Z04 支出决算表(财决04表)'!$A$10:$J$500,10,FALSE)),"",VLOOKUP(A245,'[1]Z04 支出决算表(财决04表)'!$A$10:$J$500,10,FALSE))</f>
        <v/>
      </c>
      <c r="J245" s="88">
        <f>'[1]Z04 支出决算表(财决04表)'!$A244</f>
        <v>0</v>
      </c>
      <c r="K245" s="74">
        <f>'[1]Z04 支出决算表(财决04表)'!$E244</f>
        <v>0</v>
      </c>
      <c r="L245" s="53" t="str">
        <f t="shared" si="7"/>
        <v/>
      </c>
    </row>
    <row r="246" spans="1:12" ht="22.7" customHeight="1">
      <c r="A246" s="193" t="str">
        <f t="shared" si="6"/>
        <v/>
      </c>
      <c r="B246" s="194"/>
      <c r="C246" s="192" t="str">
        <f>IF(ISERROR(VLOOKUP(A246,'[1]Z04 支出决算表(财决04表)'!$A$10:$J$500,4,FALSE)),"",VLOOKUP(A246,'[1]Z04 支出决算表(财决04表)'!$A$10:$J$500,4,FALSE))</f>
        <v/>
      </c>
      <c r="D246" s="76" t="str">
        <f>IF(ISERROR(VLOOKUP(A246,'[1]Z04 支出决算表(财决04表)'!$A$10:$J$500,5,FALSE)),"",VLOOKUP(A246,'[1]Z04 支出决算表(财决04表)'!$A$10:$J$500,5,FALSE))</f>
        <v/>
      </c>
      <c r="E246" s="76" t="str">
        <f>IF(ISERROR(VLOOKUP(A246,'[1]Z04 支出决算表(财决04表)'!$A$10:$J$500,6,FALSE)),"",VLOOKUP(A246,'[1]Z04 支出决算表(财决04表)'!$A$10:$J$500,6,FALSE))</f>
        <v/>
      </c>
      <c r="F246" s="76" t="str">
        <f>IF(ISERROR(VLOOKUP(A246,'[1]Z04 支出决算表(财决04表)'!$A$10:$J$500,7,FALSE)),"",VLOOKUP(A246,'[1]Z04 支出决算表(财决04表)'!$A$10:$J$500,7,FALSE))</f>
        <v/>
      </c>
      <c r="G246" s="76" t="str">
        <f>IF(ISERROR(VLOOKUP(A246,'[1]Z04 支出决算表(财决04表)'!$A$10:$J$500,8,FALSE)),"",VLOOKUP(A246,'[1]Z04 支出决算表(财决04表)'!$A$10:$J$500,8,FALSE))</f>
        <v/>
      </c>
      <c r="H246" s="76" t="str">
        <f>IF(ISERROR(VLOOKUP(A246,'[1]Z04 支出决算表(财决04表)'!$A$10:$J$500,9,FALSE)),"",VLOOKUP(A246,'[1]Z04 支出决算表(财决04表)'!$A$10:$J$500,9,FALSE))</f>
        <v/>
      </c>
      <c r="I246" s="76" t="str">
        <f>IF(ISERROR(VLOOKUP(A246,'[1]Z04 支出决算表(财决04表)'!$A$10:$J$500,10,FALSE)),"",VLOOKUP(A246,'[1]Z04 支出决算表(财决04表)'!$A$10:$J$500,10,FALSE))</f>
        <v/>
      </c>
      <c r="J246" s="88">
        <f>'[1]Z04 支出决算表(财决04表)'!$A245</f>
        <v>0</v>
      </c>
      <c r="K246" s="74">
        <f>'[1]Z04 支出决算表(财决04表)'!$E245</f>
        <v>0</v>
      </c>
      <c r="L246" s="53" t="str">
        <f t="shared" si="7"/>
        <v/>
      </c>
    </row>
    <row r="247" spans="1:12" ht="22.7" customHeight="1">
      <c r="A247" s="193" t="str">
        <f t="shared" si="6"/>
        <v/>
      </c>
      <c r="B247" s="194"/>
      <c r="C247" s="192" t="str">
        <f>IF(ISERROR(VLOOKUP(A247,'[1]Z04 支出决算表(财决04表)'!$A$10:$J$500,4,FALSE)),"",VLOOKUP(A247,'[1]Z04 支出决算表(财决04表)'!$A$10:$J$500,4,FALSE))</f>
        <v/>
      </c>
      <c r="D247" s="76" t="str">
        <f>IF(ISERROR(VLOOKUP(A247,'[1]Z04 支出决算表(财决04表)'!$A$10:$J$500,5,FALSE)),"",VLOOKUP(A247,'[1]Z04 支出决算表(财决04表)'!$A$10:$J$500,5,FALSE))</f>
        <v/>
      </c>
      <c r="E247" s="76" t="str">
        <f>IF(ISERROR(VLOOKUP(A247,'[1]Z04 支出决算表(财决04表)'!$A$10:$J$500,6,FALSE)),"",VLOOKUP(A247,'[1]Z04 支出决算表(财决04表)'!$A$10:$J$500,6,FALSE))</f>
        <v/>
      </c>
      <c r="F247" s="76" t="str">
        <f>IF(ISERROR(VLOOKUP(A247,'[1]Z04 支出决算表(财决04表)'!$A$10:$J$500,7,FALSE)),"",VLOOKUP(A247,'[1]Z04 支出决算表(财决04表)'!$A$10:$J$500,7,FALSE))</f>
        <v/>
      </c>
      <c r="G247" s="76" t="str">
        <f>IF(ISERROR(VLOOKUP(A247,'[1]Z04 支出决算表(财决04表)'!$A$10:$J$500,8,FALSE)),"",VLOOKUP(A247,'[1]Z04 支出决算表(财决04表)'!$A$10:$J$500,8,FALSE))</f>
        <v/>
      </c>
      <c r="H247" s="76" t="str">
        <f>IF(ISERROR(VLOOKUP(A247,'[1]Z04 支出决算表(财决04表)'!$A$10:$J$500,9,FALSE)),"",VLOOKUP(A247,'[1]Z04 支出决算表(财决04表)'!$A$10:$J$500,9,FALSE))</f>
        <v/>
      </c>
      <c r="I247" s="76" t="str">
        <f>IF(ISERROR(VLOOKUP(A247,'[1]Z04 支出决算表(财决04表)'!$A$10:$J$500,10,FALSE)),"",VLOOKUP(A247,'[1]Z04 支出决算表(财决04表)'!$A$10:$J$500,10,FALSE))</f>
        <v/>
      </c>
      <c r="J247" s="88">
        <f>'[1]Z04 支出决算表(财决04表)'!$A246</f>
        <v>0</v>
      </c>
      <c r="K247" s="74">
        <f>'[1]Z04 支出决算表(财决04表)'!$E246</f>
        <v>0</v>
      </c>
      <c r="L247" s="53" t="str">
        <f t="shared" si="7"/>
        <v/>
      </c>
    </row>
    <row r="248" spans="1:12" ht="22.7" customHeight="1">
      <c r="A248" s="193" t="str">
        <f t="shared" si="6"/>
        <v/>
      </c>
      <c r="B248" s="194"/>
      <c r="C248" s="192" t="str">
        <f>IF(ISERROR(VLOOKUP(A248,'[1]Z04 支出决算表(财决04表)'!$A$10:$J$500,4,FALSE)),"",VLOOKUP(A248,'[1]Z04 支出决算表(财决04表)'!$A$10:$J$500,4,FALSE))</f>
        <v/>
      </c>
      <c r="D248" s="76" t="str">
        <f>IF(ISERROR(VLOOKUP(A248,'[1]Z04 支出决算表(财决04表)'!$A$10:$J$500,5,FALSE)),"",VLOOKUP(A248,'[1]Z04 支出决算表(财决04表)'!$A$10:$J$500,5,FALSE))</f>
        <v/>
      </c>
      <c r="E248" s="76" t="str">
        <f>IF(ISERROR(VLOOKUP(A248,'[1]Z04 支出决算表(财决04表)'!$A$10:$J$500,6,FALSE)),"",VLOOKUP(A248,'[1]Z04 支出决算表(财决04表)'!$A$10:$J$500,6,FALSE))</f>
        <v/>
      </c>
      <c r="F248" s="76" t="str">
        <f>IF(ISERROR(VLOOKUP(A248,'[1]Z04 支出决算表(财决04表)'!$A$10:$J$500,7,FALSE)),"",VLOOKUP(A248,'[1]Z04 支出决算表(财决04表)'!$A$10:$J$500,7,FALSE))</f>
        <v/>
      </c>
      <c r="G248" s="76" t="str">
        <f>IF(ISERROR(VLOOKUP(A248,'[1]Z04 支出决算表(财决04表)'!$A$10:$J$500,8,FALSE)),"",VLOOKUP(A248,'[1]Z04 支出决算表(财决04表)'!$A$10:$J$500,8,FALSE))</f>
        <v/>
      </c>
      <c r="H248" s="76" t="str">
        <f>IF(ISERROR(VLOOKUP(A248,'[1]Z04 支出决算表(财决04表)'!$A$10:$J$500,9,FALSE)),"",VLOOKUP(A248,'[1]Z04 支出决算表(财决04表)'!$A$10:$J$500,9,FALSE))</f>
        <v/>
      </c>
      <c r="I248" s="76" t="str">
        <f>IF(ISERROR(VLOOKUP(A248,'[1]Z04 支出决算表(财决04表)'!$A$10:$J$500,10,FALSE)),"",VLOOKUP(A248,'[1]Z04 支出决算表(财决04表)'!$A$10:$J$500,10,FALSE))</f>
        <v/>
      </c>
      <c r="J248" s="88">
        <f>'[1]Z04 支出决算表(财决04表)'!$A247</f>
        <v>0</v>
      </c>
      <c r="K248" s="74">
        <f>'[1]Z04 支出决算表(财决04表)'!$E247</f>
        <v>0</v>
      </c>
      <c r="L248" s="53" t="str">
        <f t="shared" si="7"/>
        <v/>
      </c>
    </row>
    <row r="249" spans="1:12" ht="22.7" customHeight="1">
      <c r="A249" s="193" t="str">
        <f t="shared" si="6"/>
        <v/>
      </c>
      <c r="B249" s="194"/>
      <c r="C249" s="192" t="str">
        <f>IF(ISERROR(VLOOKUP(A249,'[1]Z04 支出决算表(财决04表)'!$A$10:$J$500,4,FALSE)),"",VLOOKUP(A249,'[1]Z04 支出决算表(财决04表)'!$A$10:$J$500,4,FALSE))</f>
        <v/>
      </c>
      <c r="D249" s="76" t="str">
        <f>IF(ISERROR(VLOOKUP(A249,'[1]Z04 支出决算表(财决04表)'!$A$10:$J$500,5,FALSE)),"",VLOOKUP(A249,'[1]Z04 支出决算表(财决04表)'!$A$10:$J$500,5,FALSE))</f>
        <v/>
      </c>
      <c r="E249" s="76" t="str">
        <f>IF(ISERROR(VLOOKUP(A249,'[1]Z04 支出决算表(财决04表)'!$A$10:$J$500,6,FALSE)),"",VLOOKUP(A249,'[1]Z04 支出决算表(财决04表)'!$A$10:$J$500,6,FALSE))</f>
        <v/>
      </c>
      <c r="F249" s="76" t="str">
        <f>IF(ISERROR(VLOOKUP(A249,'[1]Z04 支出决算表(财决04表)'!$A$10:$J$500,7,FALSE)),"",VLOOKUP(A249,'[1]Z04 支出决算表(财决04表)'!$A$10:$J$500,7,FALSE))</f>
        <v/>
      </c>
      <c r="G249" s="76" t="str">
        <f>IF(ISERROR(VLOOKUP(A249,'[1]Z04 支出决算表(财决04表)'!$A$10:$J$500,8,FALSE)),"",VLOOKUP(A249,'[1]Z04 支出决算表(财决04表)'!$A$10:$J$500,8,FALSE))</f>
        <v/>
      </c>
      <c r="H249" s="76" t="str">
        <f>IF(ISERROR(VLOOKUP(A249,'[1]Z04 支出决算表(财决04表)'!$A$10:$J$500,9,FALSE)),"",VLOOKUP(A249,'[1]Z04 支出决算表(财决04表)'!$A$10:$J$500,9,FALSE))</f>
        <v/>
      </c>
      <c r="I249" s="76" t="str">
        <f>IF(ISERROR(VLOOKUP(A249,'[1]Z04 支出决算表(财决04表)'!$A$10:$J$500,10,FALSE)),"",VLOOKUP(A249,'[1]Z04 支出决算表(财决04表)'!$A$10:$J$500,10,FALSE))</f>
        <v/>
      </c>
      <c r="J249" s="88">
        <f>'[1]Z04 支出决算表(财决04表)'!$A248</f>
        <v>0</v>
      </c>
      <c r="K249" s="74">
        <f>'[1]Z04 支出决算表(财决04表)'!$E248</f>
        <v>0</v>
      </c>
      <c r="L249" s="53" t="str">
        <f t="shared" si="7"/>
        <v/>
      </c>
    </row>
    <row r="250" spans="1:12" ht="22.7" customHeight="1">
      <c r="A250" s="193" t="str">
        <f t="shared" si="6"/>
        <v/>
      </c>
      <c r="B250" s="194"/>
      <c r="C250" s="192" t="str">
        <f>IF(ISERROR(VLOOKUP(A250,'[1]Z04 支出决算表(财决04表)'!$A$10:$J$500,4,FALSE)),"",VLOOKUP(A250,'[1]Z04 支出决算表(财决04表)'!$A$10:$J$500,4,FALSE))</f>
        <v/>
      </c>
      <c r="D250" s="76" t="str">
        <f>IF(ISERROR(VLOOKUP(A250,'[1]Z04 支出决算表(财决04表)'!$A$10:$J$500,5,FALSE)),"",VLOOKUP(A250,'[1]Z04 支出决算表(财决04表)'!$A$10:$J$500,5,FALSE))</f>
        <v/>
      </c>
      <c r="E250" s="76" t="str">
        <f>IF(ISERROR(VLOOKUP(A250,'[1]Z04 支出决算表(财决04表)'!$A$10:$J$500,6,FALSE)),"",VLOOKUP(A250,'[1]Z04 支出决算表(财决04表)'!$A$10:$J$500,6,FALSE))</f>
        <v/>
      </c>
      <c r="F250" s="76" t="str">
        <f>IF(ISERROR(VLOOKUP(A250,'[1]Z04 支出决算表(财决04表)'!$A$10:$J$500,7,FALSE)),"",VLOOKUP(A250,'[1]Z04 支出决算表(财决04表)'!$A$10:$J$500,7,FALSE))</f>
        <v/>
      </c>
      <c r="G250" s="76" t="str">
        <f>IF(ISERROR(VLOOKUP(A250,'[1]Z04 支出决算表(财决04表)'!$A$10:$J$500,8,FALSE)),"",VLOOKUP(A250,'[1]Z04 支出决算表(财决04表)'!$A$10:$J$500,8,FALSE))</f>
        <v/>
      </c>
      <c r="H250" s="76" t="str">
        <f>IF(ISERROR(VLOOKUP(A250,'[1]Z04 支出决算表(财决04表)'!$A$10:$J$500,9,FALSE)),"",VLOOKUP(A250,'[1]Z04 支出决算表(财决04表)'!$A$10:$J$500,9,FALSE))</f>
        <v/>
      </c>
      <c r="I250" s="76" t="str">
        <f>IF(ISERROR(VLOOKUP(A250,'[1]Z04 支出决算表(财决04表)'!$A$10:$J$500,10,FALSE)),"",VLOOKUP(A250,'[1]Z04 支出决算表(财决04表)'!$A$10:$J$500,10,FALSE))</f>
        <v/>
      </c>
      <c r="J250" s="88">
        <f>'[1]Z04 支出决算表(财决04表)'!$A249</f>
        <v>0</v>
      </c>
      <c r="K250" s="74">
        <f>'[1]Z04 支出决算表(财决04表)'!$E249</f>
        <v>0</v>
      </c>
      <c r="L250" s="53" t="str">
        <f t="shared" si="7"/>
        <v/>
      </c>
    </row>
    <row r="251" spans="1:12" ht="22.7" customHeight="1">
      <c r="A251" s="193" t="str">
        <f t="shared" si="6"/>
        <v/>
      </c>
      <c r="B251" s="194"/>
      <c r="C251" s="192" t="str">
        <f>IF(ISERROR(VLOOKUP(A251,'[1]Z04 支出决算表(财决04表)'!$A$10:$J$500,4,FALSE)),"",VLOOKUP(A251,'[1]Z04 支出决算表(财决04表)'!$A$10:$J$500,4,FALSE))</f>
        <v/>
      </c>
      <c r="D251" s="76" t="str">
        <f>IF(ISERROR(VLOOKUP(A251,'[1]Z04 支出决算表(财决04表)'!$A$10:$J$500,5,FALSE)),"",VLOOKUP(A251,'[1]Z04 支出决算表(财决04表)'!$A$10:$J$500,5,FALSE))</f>
        <v/>
      </c>
      <c r="E251" s="76" t="str">
        <f>IF(ISERROR(VLOOKUP(A251,'[1]Z04 支出决算表(财决04表)'!$A$10:$J$500,6,FALSE)),"",VLOOKUP(A251,'[1]Z04 支出决算表(财决04表)'!$A$10:$J$500,6,FALSE))</f>
        <v/>
      </c>
      <c r="F251" s="76" t="str">
        <f>IF(ISERROR(VLOOKUP(A251,'[1]Z04 支出决算表(财决04表)'!$A$10:$J$500,7,FALSE)),"",VLOOKUP(A251,'[1]Z04 支出决算表(财决04表)'!$A$10:$J$500,7,FALSE))</f>
        <v/>
      </c>
      <c r="G251" s="76" t="str">
        <f>IF(ISERROR(VLOOKUP(A251,'[1]Z04 支出决算表(财决04表)'!$A$10:$J$500,8,FALSE)),"",VLOOKUP(A251,'[1]Z04 支出决算表(财决04表)'!$A$10:$J$500,8,FALSE))</f>
        <v/>
      </c>
      <c r="H251" s="76" t="str">
        <f>IF(ISERROR(VLOOKUP(A251,'[1]Z04 支出决算表(财决04表)'!$A$10:$J$500,9,FALSE)),"",VLOOKUP(A251,'[1]Z04 支出决算表(财决04表)'!$A$10:$J$500,9,FALSE))</f>
        <v/>
      </c>
      <c r="I251" s="76" t="str">
        <f>IF(ISERROR(VLOOKUP(A251,'[1]Z04 支出决算表(财决04表)'!$A$10:$J$500,10,FALSE)),"",VLOOKUP(A251,'[1]Z04 支出决算表(财决04表)'!$A$10:$J$500,10,FALSE))</f>
        <v/>
      </c>
      <c r="J251" s="88">
        <f>'[1]Z04 支出决算表(财决04表)'!$A250</f>
        <v>0</v>
      </c>
      <c r="K251" s="74">
        <f>'[1]Z04 支出决算表(财决04表)'!$E250</f>
        <v>0</v>
      </c>
      <c r="L251" s="53" t="str">
        <f t="shared" si="7"/>
        <v/>
      </c>
    </row>
    <row r="252" spans="1:12" ht="22.7" customHeight="1">
      <c r="A252" s="193" t="str">
        <f t="shared" si="6"/>
        <v/>
      </c>
      <c r="B252" s="194"/>
      <c r="C252" s="192" t="str">
        <f>IF(ISERROR(VLOOKUP(A252,'[1]Z04 支出决算表(财决04表)'!$A$10:$J$500,4,FALSE)),"",VLOOKUP(A252,'[1]Z04 支出决算表(财决04表)'!$A$10:$J$500,4,FALSE))</f>
        <v/>
      </c>
      <c r="D252" s="76" t="str">
        <f>IF(ISERROR(VLOOKUP(A252,'[1]Z04 支出决算表(财决04表)'!$A$10:$J$500,5,FALSE)),"",VLOOKUP(A252,'[1]Z04 支出决算表(财决04表)'!$A$10:$J$500,5,FALSE))</f>
        <v/>
      </c>
      <c r="E252" s="76" t="str">
        <f>IF(ISERROR(VLOOKUP(A252,'[1]Z04 支出决算表(财决04表)'!$A$10:$J$500,6,FALSE)),"",VLOOKUP(A252,'[1]Z04 支出决算表(财决04表)'!$A$10:$J$500,6,FALSE))</f>
        <v/>
      </c>
      <c r="F252" s="76" t="str">
        <f>IF(ISERROR(VLOOKUP(A252,'[1]Z04 支出决算表(财决04表)'!$A$10:$J$500,7,FALSE)),"",VLOOKUP(A252,'[1]Z04 支出决算表(财决04表)'!$A$10:$J$500,7,FALSE))</f>
        <v/>
      </c>
      <c r="G252" s="76" t="str">
        <f>IF(ISERROR(VLOOKUP(A252,'[1]Z04 支出决算表(财决04表)'!$A$10:$J$500,8,FALSE)),"",VLOOKUP(A252,'[1]Z04 支出决算表(财决04表)'!$A$10:$J$500,8,FALSE))</f>
        <v/>
      </c>
      <c r="H252" s="76" t="str">
        <f>IF(ISERROR(VLOOKUP(A252,'[1]Z04 支出决算表(财决04表)'!$A$10:$J$500,9,FALSE)),"",VLOOKUP(A252,'[1]Z04 支出决算表(财决04表)'!$A$10:$J$500,9,FALSE))</f>
        <v/>
      </c>
      <c r="I252" s="76" t="str">
        <f>IF(ISERROR(VLOOKUP(A252,'[1]Z04 支出决算表(财决04表)'!$A$10:$J$500,10,FALSE)),"",VLOOKUP(A252,'[1]Z04 支出决算表(财决04表)'!$A$10:$J$500,10,FALSE))</f>
        <v/>
      </c>
      <c r="J252" s="88">
        <f>'[1]Z04 支出决算表(财决04表)'!$A251</f>
        <v>0</v>
      </c>
      <c r="K252" s="74">
        <f>'[1]Z04 支出决算表(财决04表)'!$E251</f>
        <v>0</v>
      </c>
      <c r="L252" s="53" t="str">
        <f t="shared" si="7"/>
        <v/>
      </c>
    </row>
    <row r="253" spans="1:12" ht="22.7" customHeight="1">
      <c r="A253" s="193" t="str">
        <f t="shared" si="6"/>
        <v/>
      </c>
      <c r="B253" s="194"/>
      <c r="C253" s="192" t="str">
        <f>IF(ISERROR(VLOOKUP(A253,'[1]Z04 支出决算表(财决04表)'!$A$10:$J$500,4,FALSE)),"",VLOOKUP(A253,'[1]Z04 支出决算表(财决04表)'!$A$10:$J$500,4,FALSE))</f>
        <v/>
      </c>
      <c r="D253" s="76" t="str">
        <f>IF(ISERROR(VLOOKUP(A253,'[1]Z04 支出决算表(财决04表)'!$A$10:$J$500,5,FALSE)),"",VLOOKUP(A253,'[1]Z04 支出决算表(财决04表)'!$A$10:$J$500,5,FALSE))</f>
        <v/>
      </c>
      <c r="E253" s="76" t="str">
        <f>IF(ISERROR(VLOOKUP(A253,'[1]Z04 支出决算表(财决04表)'!$A$10:$J$500,6,FALSE)),"",VLOOKUP(A253,'[1]Z04 支出决算表(财决04表)'!$A$10:$J$500,6,FALSE))</f>
        <v/>
      </c>
      <c r="F253" s="76" t="str">
        <f>IF(ISERROR(VLOOKUP(A253,'[1]Z04 支出决算表(财决04表)'!$A$10:$J$500,7,FALSE)),"",VLOOKUP(A253,'[1]Z04 支出决算表(财决04表)'!$A$10:$J$500,7,FALSE))</f>
        <v/>
      </c>
      <c r="G253" s="76" t="str">
        <f>IF(ISERROR(VLOOKUP(A253,'[1]Z04 支出决算表(财决04表)'!$A$10:$J$500,8,FALSE)),"",VLOOKUP(A253,'[1]Z04 支出决算表(财决04表)'!$A$10:$J$500,8,FALSE))</f>
        <v/>
      </c>
      <c r="H253" s="76" t="str">
        <f>IF(ISERROR(VLOOKUP(A253,'[1]Z04 支出决算表(财决04表)'!$A$10:$J$500,9,FALSE)),"",VLOOKUP(A253,'[1]Z04 支出决算表(财决04表)'!$A$10:$J$500,9,FALSE))</f>
        <v/>
      </c>
      <c r="I253" s="76" t="str">
        <f>IF(ISERROR(VLOOKUP(A253,'[1]Z04 支出决算表(财决04表)'!$A$10:$J$500,10,FALSE)),"",VLOOKUP(A253,'[1]Z04 支出决算表(财决04表)'!$A$10:$J$500,10,FALSE))</f>
        <v/>
      </c>
      <c r="J253" s="88">
        <f>'[1]Z04 支出决算表(财决04表)'!$A252</f>
        <v>0</v>
      </c>
      <c r="K253" s="74">
        <f>'[1]Z04 支出决算表(财决04表)'!$E252</f>
        <v>0</v>
      </c>
      <c r="L253" s="53" t="str">
        <f t="shared" si="7"/>
        <v/>
      </c>
    </row>
    <row r="254" spans="1:12" ht="22.7" customHeight="1">
      <c r="A254" s="193" t="str">
        <f t="shared" si="6"/>
        <v/>
      </c>
      <c r="B254" s="194"/>
      <c r="C254" s="192" t="str">
        <f>IF(ISERROR(VLOOKUP(A254,'[1]Z04 支出决算表(财决04表)'!$A$10:$J$500,4,FALSE)),"",VLOOKUP(A254,'[1]Z04 支出决算表(财决04表)'!$A$10:$J$500,4,FALSE))</f>
        <v/>
      </c>
      <c r="D254" s="76" t="str">
        <f>IF(ISERROR(VLOOKUP(A254,'[1]Z04 支出决算表(财决04表)'!$A$10:$J$500,5,FALSE)),"",VLOOKUP(A254,'[1]Z04 支出决算表(财决04表)'!$A$10:$J$500,5,FALSE))</f>
        <v/>
      </c>
      <c r="E254" s="76" t="str">
        <f>IF(ISERROR(VLOOKUP(A254,'[1]Z04 支出决算表(财决04表)'!$A$10:$J$500,6,FALSE)),"",VLOOKUP(A254,'[1]Z04 支出决算表(财决04表)'!$A$10:$J$500,6,FALSE))</f>
        <v/>
      </c>
      <c r="F254" s="76" t="str">
        <f>IF(ISERROR(VLOOKUP(A254,'[1]Z04 支出决算表(财决04表)'!$A$10:$J$500,7,FALSE)),"",VLOOKUP(A254,'[1]Z04 支出决算表(财决04表)'!$A$10:$J$500,7,FALSE))</f>
        <v/>
      </c>
      <c r="G254" s="76" t="str">
        <f>IF(ISERROR(VLOOKUP(A254,'[1]Z04 支出决算表(财决04表)'!$A$10:$J$500,8,FALSE)),"",VLOOKUP(A254,'[1]Z04 支出决算表(财决04表)'!$A$10:$J$500,8,FALSE))</f>
        <v/>
      </c>
      <c r="H254" s="76" t="str">
        <f>IF(ISERROR(VLOOKUP(A254,'[1]Z04 支出决算表(财决04表)'!$A$10:$J$500,9,FALSE)),"",VLOOKUP(A254,'[1]Z04 支出决算表(财决04表)'!$A$10:$J$500,9,FALSE))</f>
        <v/>
      </c>
      <c r="I254" s="76" t="str">
        <f>IF(ISERROR(VLOOKUP(A254,'[1]Z04 支出决算表(财决04表)'!$A$10:$J$500,10,FALSE)),"",VLOOKUP(A254,'[1]Z04 支出决算表(财决04表)'!$A$10:$J$500,10,FALSE))</f>
        <v/>
      </c>
      <c r="J254" s="88">
        <f>'[1]Z04 支出决算表(财决04表)'!$A253</f>
        <v>0</v>
      </c>
      <c r="K254" s="74">
        <f>'[1]Z04 支出决算表(财决04表)'!$E253</f>
        <v>0</v>
      </c>
      <c r="L254" s="53" t="str">
        <f t="shared" si="7"/>
        <v/>
      </c>
    </row>
    <row r="255" spans="1:12" ht="22.7" customHeight="1">
      <c r="A255" s="193" t="str">
        <f t="shared" si="6"/>
        <v/>
      </c>
      <c r="B255" s="194"/>
      <c r="C255" s="192" t="str">
        <f>IF(ISERROR(VLOOKUP(A255,'[1]Z04 支出决算表(财决04表)'!$A$10:$J$500,4,FALSE)),"",VLOOKUP(A255,'[1]Z04 支出决算表(财决04表)'!$A$10:$J$500,4,FALSE))</f>
        <v/>
      </c>
      <c r="D255" s="76" t="str">
        <f>IF(ISERROR(VLOOKUP(A255,'[1]Z04 支出决算表(财决04表)'!$A$10:$J$500,5,FALSE)),"",VLOOKUP(A255,'[1]Z04 支出决算表(财决04表)'!$A$10:$J$500,5,FALSE))</f>
        <v/>
      </c>
      <c r="E255" s="76" t="str">
        <f>IF(ISERROR(VLOOKUP(A255,'[1]Z04 支出决算表(财决04表)'!$A$10:$J$500,6,FALSE)),"",VLOOKUP(A255,'[1]Z04 支出决算表(财决04表)'!$A$10:$J$500,6,FALSE))</f>
        <v/>
      </c>
      <c r="F255" s="76" t="str">
        <f>IF(ISERROR(VLOOKUP(A255,'[1]Z04 支出决算表(财决04表)'!$A$10:$J$500,7,FALSE)),"",VLOOKUP(A255,'[1]Z04 支出决算表(财决04表)'!$A$10:$J$500,7,FALSE))</f>
        <v/>
      </c>
      <c r="G255" s="76" t="str">
        <f>IF(ISERROR(VLOOKUP(A255,'[1]Z04 支出决算表(财决04表)'!$A$10:$J$500,8,FALSE)),"",VLOOKUP(A255,'[1]Z04 支出决算表(财决04表)'!$A$10:$J$500,8,FALSE))</f>
        <v/>
      </c>
      <c r="H255" s="76" t="str">
        <f>IF(ISERROR(VLOOKUP(A255,'[1]Z04 支出决算表(财决04表)'!$A$10:$J$500,9,FALSE)),"",VLOOKUP(A255,'[1]Z04 支出决算表(财决04表)'!$A$10:$J$500,9,FALSE))</f>
        <v/>
      </c>
      <c r="I255" s="76" t="str">
        <f>IF(ISERROR(VLOOKUP(A255,'[1]Z04 支出决算表(财决04表)'!$A$10:$J$500,10,FALSE)),"",VLOOKUP(A255,'[1]Z04 支出决算表(财决04表)'!$A$10:$J$500,10,FALSE))</f>
        <v/>
      </c>
      <c r="J255" s="88">
        <f>'[1]Z04 支出决算表(财决04表)'!$A254</f>
        <v>0</v>
      </c>
      <c r="K255" s="74">
        <f>'[1]Z04 支出决算表(财决04表)'!$E254</f>
        <v>0</v>
      </c>
      <c r="L255" s="53" t="str">
        <f t="shared" si="7"/>
        <v/>
      </c>
    </row>
    <row r="256" spans="1:12" ht="22.7" customHeight="1">
      <c r="A256" s="193" t="str">
        <f t="shared" si="6"/>
        <v/>
      </c>
      <c r="B256" s="194"/>
      <c r="C256" s="192" t="str">
        <f>IF(ISERROR(VLOOKUP(A256,'[1]Z04 支出决算表(财决04表)'!$A$10:$J$500,4,FALSE)),"",VLOOKUP(A256,'[1]Z04 支出决算表(财决04表)'!$A$10:$J$500,4,FALSE))</f>
        <v/>
      </c>
      <c r="D256" s="76" t="str">
        <f>IF(ISERROR(VLOOKUP(A256,'[1]Z04 支出决算表(财决04表)'!$A$10:$J$500,5,FALSE)),"",VLOOKUP(A256,'[1]Z04 支出决算表(财决04表)'!$A$10:$J$500,5,FALSE))</f>
        <v/>
      </c>
      <c r="E256" s="76" t="str">
        <f>IF(ISERROR(VLOOKUP(A256,'[1]Z04 支出决算表(财决04表)'!$A$10:$J$500,6,FALSE)),"",VLOOKUP(A256,'[1]Z04 支出决算表(财决04表)'!$A$10:$J$500,6,FALSE))</f>
        <v/>
      </c>
      <c r="F256" s="76" t="str">
        <f>IF(ISERROR(VLOOKUP(A256,'[1]Z04 支出决算表(财决04表)'!$A$10:$J$500,7,FALSE)),"",VLOOKUP(A256,'[1]Z04 支出决算表(财决04表)'!$A$10:$J$500,7,FALSE))</f>
        <v/>
      </c>
      <c r="G256" s="76" t="str">
        <f>IF(ISERROR(VLOOKUP(A256,'[1]Z04 支出决算表(财决04表)'!$A$10:$J$500,8,FALSE)),"",VLOOKUP(A256,'[1]Z04 支出决算表(财决04表)'!$A$10:$J$500,8,FALSE))</f>
        <v/>
      </c>
      <c r="H256" s="76" t="str">
        <f>IF(ISERROR(VLOOKUP(A256,'[1]Z04 支出决算表(财决04表)'!$A$10:$J$500,9,FALSE)),"",VLOOKUP(A256,'[1]Z04 支出决算表(财决04表)'!$A$10:$J$500,9,FALSE))</f>
        <v/>
      </c>
      <c r="I256" s="76" t="str">
        <f>IF(ISERROR(VLOOKUP(A256,'[1]Z04 支出决算表(财决04表)'!$A$10:$J$500,10,FALSE)),"",VLOOKUP(A256,'[1]Z04 支出决算表(财决04表)'!$A$10:$J$500,10,FALSE))</f>
        <v/>
      </c>
      <c r="J256" s="88">
        <f>'[1]Z04 支出决算表(财决04表)'!$A255</f>
        <v>0</v>
      </c>
      <c r="K256" s="74">
        <f>'[1]Z04 支出决算表(财决04表)'!$E255</f>
        <v>0</v>
      </c>
      <c r="L256" s="53" t="str">
        <f t="shared" si="7"/>
        <v/>
      </c>
    </row>
    <row r="257" spans="1:12" ht="22.7" customHeight="1">
      <c r="A257" s="193" t="str">
        <f t="shared" si="6"/>
        <v/>
      </c>
      <c r="B257" s="194"/>
      <c r="C257" s="192" t="str">
        <f>IF(ISERROR(VLOOKUP(A257,'[1]Z04 支出决算表(财决04表)'!$A$10:$J$500,4,FALSE)),"",VLOOKUP(A257,'[1]Z04 支出决算表(财决04表)'!$A$10:$J$500,4,FALSE))</f>
        <v/>
      </c>
      <c r="D257" s="76" t="str">
        <f>IF(ISERROR(VLOOKUP(A257,'[1]Z04 支出决算表(财决04表)'!$A$10:$J$500,5,FALSE)),"",VLOOKUP(A257,'[1]Z04 支出决算表(财决04表)'!$A$10:$J$500,5,FALSE))</f>
        <v/>
      </c>
      <c r="E257" s="76" t="str">
        <f>IF(ISERROR(VLOOKUP(A257,'[1]Z04 支出决算表(财决04表)'!$A$10:$J$500,6,FALSE)),"",VLOOKUP(A257,'[1]Z04 支出决算表(财决04表)'!$A$10:$J$500,6,FALSE))</f>
        <v/>
      </c>
      <c r="F257" s="76" t="str">
        <f>IF(ISERROR(VLOOKUP(A257,'[1]Z04 支出决算表(财决04表)'!$A$10:$J$500,7,FALSE)),"",VLOOKUP(A257,'[1]Z04 支出决算表(财决04表)'!$A$10:$J$500,7,FALSE))</f>
        <v/>
      </c>
      <c r="G257" s="76" t="str">
        <f>IF(ISERROR(VLOOKUP(A257,'[1]Z04 支出决算表(财决04表)'!$A$10:$J$500,8,FALSE)),"",VLOOKUP(A257,'[1]Z04 支出决算表(财决04表)'!$A$10:$J$500,8,FALSE))</f>
        <v/>
      </c>
      <c r="H257" s="76" t="str">
        <f>IF(ISERROR(VLOOKUP(A257,'[1]Z04 支出决算表(财决04表)'!$A$10:$J$500,9,FALSE)),"",VLOOKUP(A257,'[1]Z04 支出决算表(财决04表)'!$A$10:$J$500,9,FALSE))</f>
        <v/>
      </c>
      <c r="I257" s="76" t="str">
        <f>IF(ISERROR(VLOOKUP(A257,'[1]Z04 支出决算表(财决04表)'!$A$10:$J$500,10,FALSE)),"",VLOOKUP(A257,'[1]Z04 支出决算表(财决04表)'!$A$10:$J$500,10,FALSE))</f>
        <v/>
      </c>
      <c r="J257" s="88">
        <f>'[1]Z04 支出决算表(财决04表)'!$A256</f>
        <v>0</v>
      </c>
      <c r="K257" s="74">
        <f>'[1]Z04 支出决算表(财决04表)'!$E256</f>
        <v>0</v>
      </c>
      <c r="L257" s="53" t="str">
        <f t="shared" si="7"/>
        <v/>
      </c>
    </row>
    <row r="258" spans="1:12" ht="22.7" customHeight="1">
      <c r="A258" s="193" t="str">
        <f t="shared" si="6"/>
        <v/>
      </c>
      <c r="B258" s="194"/>
      <c r="C258" s="192" t="str">
        <f>IF(ISERROR(VLOOKUP(A258,'[1]Z04 支出决算表(财决04表)'!$A$10:$J$500,4,FALSE)),"",VLOOKUP(A258,'[1]Z04 支出决算表(财决04表)'!$A$10:$J$500,4,FALSE))</f>
        <v/>
      </c>
      <c r="D258" s="76" t="str">
        <f>IF(ISERROR(VLOOKUP(A258,'[1]Z04 支出决算表(财决04表)'!$A$10:$J$500,5,FALSE)),"",VLOOKUP(A258,'[1]Z04 支出决算表(财决04表)'!$A$10:$J$500,5,FALSE))</f>
        <v/>
      </c>
      <c r="E258" s="76" t="str">
        <f>IF(ISERROR(VLOOKUP(A258,'[1]Z04 支出决算表(财决04表)'!$A$10:$J$500,6,FALSE)),"",VLOOKUP(A258,'[1]Z04 支出决算表(财决04表)'!$A$10:$J$500,6,FALSE))</f>
        <v/>
      </c>
      <c r="F258" s="76" t="str">
        <f>IF(ISERROR(VLOOKUP(A258,'[1]Z04 支出决算表(财决04表)'!$A$10:$J$500,7,FALSE)),"",VLOOKUP(A258,'[1]Z04 支出决算表(财决04表)'!$A$10:$J$500,7,FALSE))</f>
        <v/>
      </c>
      <c r="G258" s="76" t="str">
        <f>IF(ISERROR(VLOOKUP(A258,'[1]Z04 支出决算表(财决04表)'!$A$10:$J$500,8,FALSE)),"",VLOOKUP(A258,'[1]Z04 支出决算表(财决04表)'!$A$10:$J$500,8,FALSE))</f>
        <v/>
      </c>
      <c r="H258" s="76" t="str">
        <f>IF(ISERROR(VLOOKUP(A258,'[1]Z04 支出决算表(财决04表)'!$A$10:$J$500,9,FALSE)),"",VLOOKUP(A258,'[1]Z04 支出决算表(财决04表)'!$A$10:$J$500,9,FALSE))</f>
        <v/>
      </c>
      <c r="I258" s="76" t="str">
        <f>IF(ISERROR(VLOOKUP(A258,'[1]Z04 支出决算表(财决04表)'!$A$10:$J$500,10,FALSE)),"",VLOOKUP(A258,'[1]Z04 支出决算表(财决04表)'!$A$10:$J$500,10,FALSE))</f>
        <v/>
      </c>
      <c r="J258" s="88">
        <f>'[1]Z04 支出决算表(财决04表)'!$A257</f>
        <v>0</v>
      </c>
      <c r="K258" s="74">
        <f>'[1]Z04 支出决算表(财决04表)'!$E257</f>
        <v>0</v>
      </c>
      <c r="L258" s="53" t="str">
        <f t="shared" si="7"/>
        <v/>
      </c>
    </row>
    <row r="259" spans="1:12" ht="22.7" customHeight="1">
      <c r="A259" s="193" t="str">
        <f t="shared" si="6"/>
        <v/>
      </c>
      <c r="B259" s="194"/>
      <c r="C259" s="192" t="str">
        <f>IF(ISERROR(VLOOKUP(A259,'[1]Z04 支出决算表(财决04表)'!$A$10:$J$500,4,FALSE)),"",VLOOKUP(A259,'[1]Z04 支出决算表(财决04表)'!$A$10:$J$500,4,FALSE))</f>
        <v/>
      </c>
      <c r="D259" s="76" t="str">
        <f>IF(ISERROR(VLOOKUP(A259,'[1]Z04 支出决算表(财决04表)'!$A$10:$J$500,5,FALSE)),"",VLOOKUP(A259,'[1]Z04 支出决算表(财决04表)'!$A$10:$J$500,5,FALSE))</f>
        <v/>
      </c>
      <c r="E259" s="76" t="str">
        <f>IF(ISERROR(VLOOKUP(A259,'[1]Z04 支出决算表(财决04表)'!$A$10:$J$500,6,FALSE)),"",VLOOKUP(A259,'[1]Z04 支出决算表(财决04表)'!$A$10:$J$500,6,FALSE))</f>
        <v/>
      </c>
      <c r="F259" s="76" t="str">
        <f>IF(ISERROR(VLOOKUP(A259,'[1]Z04 支出决算表(财决04表)'!$A$10:$J$500,7,FALSE)),"",VLOOKUP(A259,'[1]Z04 支出决算表(财决04表)'!$A$10:$J$500,7,FALSE))</f>
        <v/>
      </c>
      <c r="G259" s="76" t="str">
        <f>IF(ISERROR(VLOOKUP(A259,'[1]Z04 支出决算表(财决04表)'!$A$10:$J$500,8,FALSE)),"",VLOOKUP(A259,'[1]Z04 支出决算表(财决04表)'!$A$10:$J$500,8,FALSE))</f>
        <v/>
      </c>
      <c r="H259" s="76" t="str">
        <f>IF(ISERROR(VLOOKUP(A259,'[1]Z04 支出决算表(财决04表)'!$A$10:$J$500,9,FALSE)),"",VLOOKUP(A259,'[1]Z04 支出决算表(财决04表)'!$A$10:$J$500,9,FALSE))</f>
        <v/>
      </c>
      <c r="I259" s="76" t="str">
        <f>IF(ISERROR(VLOOKUP(A259,'[1]Z04 支出决算表(财决04表)'!$A$10:$J$500,10,FALSE)),"",VLOOKUP(A259,'[1]Z04 支出决算表(财决04表)'!$A$10:$J$500,10,FALSE))</f>
        <v/>
      </c>
      <c r="J259" s="88">
        <f>'[1]Z04 支出决算表(财决04表)'!$A258</f>
        <v>0</v>
      </c>
      <c r="K259" s="74">
        <f>'[1]Z04 支出决算表(财决04表)'!$E258</f>
        <v>0</v>
      </c>
      <c r="L259" s="53" t="str">
        <f t="shared" si="7"/>
        <v/>
      </c>
    </row>
    <row r="260" spans="1:12" ht="22.7" customHeight="1">
      <c r="A260" s="193" t="str">
        <f t="shared" si="6"/>
        <v/>
      </c>
      <c r="B260" s="194"/>
      <c r="C260" s="192" t="str">
        <f>IF(ISERROR(VLOOKUP(A260,'[1]Z04 支出决算表(财决04表)'!$A$10:$J$500,4,FALSE)),"",VLOOKUP(A260,'[1]Z04 支出决算表(财决04表)'!$A$10:$J$500,4,FALSE))</f>
        <v/>
      </c>
      <c r="D260" s="76" t="str">
        <f>IF(ISERROR(VLOOKUP(A260,'[1]Z04 支出决算表(财决04表)'!$A$10:$J$500,5,FALSE)),"",VLOOKUP(A260,'[1]Z04 支出决算表(财决04表)'!$A$10:$J$500,5,FALSE))</f>
        <v/>
      </c>
      <c r="E260" s="76" t="str">
        <f>IF(ISERROR(VLOOKUP(A260,'[1]Z04 支出决算表(财决04表)'!$A$10:$J$500,6,FALSE)),"",VLOOKUP(A260,'[1]Z04 支出决算表(财决04表)'!$A$10:$J$500,6,FALSE))</f>
        <v/>
      </c>
      <c r="F260" s="76" t="str">
        <f>IF(ISERROR(VLOOKUP(A260,'[1]Z04 支出决算表(财决04表)'!$A$10:$J$500,7,FALSE)),"",VLOOKUP(A260,'[1]Z04 支出决算表(财决04表)'!$A$10:$J$500,7,FALSE))</f>
        <v/>
      </c>
      <c r="G260" s="76" t="str">
        <f>IF(ISERROR(VLOOKUP(A260,'[1]Z04 支出决算表(财决04表)'!$A$10:$J$500,8,FALSE)),"",VLOOKUP(A260,'[1]Z04 支出决算表(财决04表)'!$A$10:$J$500,8,FALSE))</f>
        <v/>
      </c>
      <c r="H260" s="76" t="str">
        <f>IF(ISERROR(VLOOKUP(A260,'[1]Z04 支出决算表(财决04表)'!$A$10:$J$500,9,FALSE)),"",VLOOKUP(A260,'[1]Z04 支出决算表(财决04表)'!$A$10:$J$500,9,FALSE))</f>
        <v/>
      </c>
      <c r="I260" s="76" t="str">
        <f>IF(ISERROR(VLOOKUP(A260,'[1]Z04 支出决算表(财决04表)'!$A$10:$J$500,10,FALSE)),"",VLOOKUP(A260,'[1]Z04 支出决算表(财决04表)'!$A$10:$J$500,10,FALSE))</f>
        <v/>
      </c>
      <c r="J260" s="88">
        <f>'[1]Z04 支出决算表(财决04表)'!$A259</f>
        <v>0</v>
      </c>
      <c r="K260" s="74">
        <f>'[1]Z04 支出决算表(财决04表)'!$E259</f>
        <v>0</v>
      </c>
      <c r="L260" s="53" t="str">
        <f t="shared" si="7"/>
        <v/>
      </c>
    </row>
    <row r="261" spans="1:12" ht="22.7" customHeight="1">
      <c r="A261" s="193" t="str">
        <f t="shared" si="6"/>
        <v/>
      </c>
      <c r="B261" s="194"/>
      <c r="C261" s="192" t="str">
        <f>IF(ISERROR(VLOOKUP(A261,'[1]Z04 支出决算表(财决04表)'!$A$10:$J$500,4,FALSE)),"",VLOOKUP(A261,'[1]Z04 支出决算表(财决04表)'!$A$10:$J$500,4,FALSE))</f>
        <v/>
      </c>
      <c r="D261" s="76" t="str">
        <f>IF(ISERROR(VLOOKUP(A261,'[1]Z04 支出决算表(财决04表)'!$A$10:$J$500,5,FALSE)),"",VLOOKUP(A261,'[1]Z04 支出决算表(财决04表)'!$A$10:$J$500,5,FALSE))</f>
        <v/>
      </c>
      <c r="E261" s="76" t="str">
        <f>IF(ISERROR(VLOOKUP(A261,'[1]Z04 支出决算表(财决04表)'!$A$10:$J$500,6,FALSE)),"",VLOOKUP(A261,'[1]Z04 支出决算表(财决04表)'!$A$10:$J$500,6,FALSE))</f>
        <v/>
      </c>
      <c r="F261" s="76" t="str">
        <f>IF(ISERROR(VLOOKUP(A261,'[1]Z04 支出决算表(财决04表)'!$A$10:$J$500,7,FALSE)),"",VLOOKUP(A261,'[1]Z04 支出决算表(财决04表)'!$A$10:$J$500,7,FALSE))</f>
        <v/>
      </c>
      <c r="G261" s="76" t="str">
        <f>IF(ISERROR(VLOOKUP(A261,'[1]Z04 支出决算表(财决04表)'!$A$10:$J$500,8,FALSE)),"",VLOOKUP(A261,'[1]Z04 支出决算表(财决04表)'!$A$10:$J$500,8,FALSE))</f>
        <v/>
      </c>
      <c r="H261" s="76" t="str">
        <f>IF(ISERROR(VLOOKUP(A261,'[1]Z04 支出决算表(财决04表)'!$A$10:$J$500,9,FALSE)),"",VLOOKUP(A261,'[1]Z04 支出决算表(财决04表)'!$A$10:$J$500,9,FALSE))</f>
        <v/>
      </c>
      <c r="I261" s="76" t="str">
        <f>IF(ISERROR(VLOOKUP(A261,'[1]Z04 支出决算表(财决04表)'!$A$10:$J$500,10,FALSE)),"",VLOOKUP(A261,'[1]Z04 支出决算表(财决04表)'!$A$10:$J$500,10,FALSE))</f>
        <v/>
      </c>
      <c r="J261" s="88">
        <f>'[1]Z04 支出决算表(财决04表)'!$A260</f>
        <v>0</v>
      </c>
      <c r="K261" s="74">
        <f>'[1]Z04 支出决算表(财决04表)'!$E260</f>
        <v>0</v>
      </c>
      <c r="L261" s="53" t="str">
        <f t="shared" si="7"/>
        <v/>
      </c>
    </row>
    <row r="262" spans="1:12" ht="22.7" customHeight="1">
      <c r="A262" s="193" t="str">
        <f t="shared" si="6"/>
        <v/>
      </c>
      <c r="B262" s="194"/>
      <c r="C262" s="192" t="str">
        <f>IF(ISERROR(VLOOKUP(A262,'[1]Z04 支出决算表(财决04表)'!$A$10:$J$500,4,FALSE)),"",VLOOKUP(A262,'[1]Z04 支出决算表(财决04表)'!$A$10:$J$500,4,FALSE))</f>
        <v/>
      </c>
      <c r="D262" s="76" t="str">
        <f>IF(ISERROR(VLOOKUP(A262,'[1]Z04 支出决算表(财决04表)'!$A$10:$J$500,5,FALSE)),"",VLOOKUP(A262,'[1]Z04 支出决算表(财决04表)'!$A$10:$J$500,5,FALSE))</f>
        <v/>
      </c>
      <c r="E262" s="76" t="str">
        <f>IF(ISERROR(VLOOKUP(A262,'[1]Z04 支出决算表(财决04表)'!$A$10:$J$500,6,FALSE)),"",VLOOKUP(A262,'[1]Z04 支出决算表(财决04表)'!$A$10:$J$500,6,FALSE))</f>
        <v/>
      </c>
      <c r="F262" s="76" t="str">
        <f>IF(ISERROR(VLOOKUP(A262,'[1]Z04 支出决算表(财决04表)'!$A$10:$J$500,7,FALSE)),"",VLOOKUP(A262,'[1]Z04 支出决算表(财决04表)'!$A$10:$J$500,7,FALSE))</f>
        <v/>
      </c>
      <c r="G262" s="76" t="str">
        <f>IF(ISERROR(VLOOKUP(A262,'[1]Z04 支出决算表(财决04表)'!$A$10:$J$500,8,FALSE)),"",VLOOKUP(A262,'[1]Z04 支出决算表(财决04表)'!$A$10:$J$500,8,FALSE))</f>
        <v/>
      </c>
      <c r="H262" s="76" t="str">
        <f>IF(ISERROR(VLOOKUP(A262,'[1]Z04 支出决算表(财决04表)'!$A$10:$J$500,9,FALSE)),"",VLOOKUP(A262,'[1]Z04 支出决算表(财决04表)'!$A$10:$J$500,9,FALSE))</f>
        <v/>
      </c>
      <c r="I262" s="76" t="str">
        <f>IF(ISERROR(VLOOKUP(A262,'[1]Z04 支出决算表(财决04表)'!$A$10:$J$500,10,FALSE)),"",VLOOKUP(A262,'[1]Z04 支出决算表(财决04表)'!$A$10:$J$500,10,FALSE))</f>
        <v/>
      </c>
      <c r="J262" s="88">
        <f>'[1]Z04 支出决算表(财决04表)'!$A261</f>
        <v>0</v>
      </c>
      <c r="K262" s="74">
        <f>'[1]Z04 支出决算表(财决04表)'!$E261</f>
        <v>0</v>
      </c>
      <c r="L262" s="53" t="str">
        <f t="shared" si="7"/>
        <v/>
      </c>
    </row>
    <row r="263" spans="1:12" ht="22.7" customHeight="1">
      <c r="A263" s="193" t="str">
        <f t="shared" si="6"/>
        <v/>
      </c>
      <c r="B263" s="194"/>
      <c r="C263" s="192" t="str">
        <f>IF(ISERROR(VLOOKUP(A263,'[1]Z04 支出决算表(财决04表)'!$A$10:$J$500,4,FALSE)),"",VLOOKUP(A263,'[1]Z04 支出决算表(财决04表)'!$A$10:$J$500,4,FALSE))</f>
        <v/>
      </c>
      <c r="D263" s="76" t="str">
        <f>IF(ISERROR(VLOOKUP(A263,'[1]Z04 支出决算表(财决04表)'!$A$10:$J$500,5,FALSE)),"",VLOOKUP(A263,'[1]Z04 支出决算表(财决04表)'!$A$10:$J$500,5,FALSE))</f>
        <v/>
      </c>
      <c r="E263" s="76" t="str">
        <f>IF(ISERROR(VLOOKUP(A263,'[1]Z04 支出决算表(财决04表)'!$A$10:$J$500,6,FALSE)),"",VLOOKUP(A263,'[1]Z04 支出决算表(财决04表)'!$A$10:$J$500,6,FALSE))</f>
        <v/>
      </c>
      <c r="F263" s="76" t="str">
        <f>IF(ISERROR(VLOOKUP(A263,'[1]Z04 支出决算表(财决04表)'!$A$10:$J$500,7,FALSE)),"",VLOOKUP(A263,'[1]Z04 支出决算表(财决04表)'!$A$10:$J$500,7,FALSE))</f>
        <v/>
      </c>
      <c r="G263" s="76" t="str">
        <f>IF(ISERROR(VLOOKUP(A263,'[1]Z04 支出决算表(财决04表)'!$A$10:$J$500,8,FALSE)),"",VLOOKUP(A263,'[1]Z04 支出决算表(财决04表)'!$A$10:$J$500,8,FALSE))</f>
        <v/>
      </c>
      <c r="H263" s="76" t="str">
        <f>IF(ISERROR(VLOOKUP(A263,'[1]Z04 支出决算表(财决04表)'!$A$10:$J$500,9,FALSE)),"",VLOOKUP(A263,'[1]Z04 支出决算表(财决04表)'!$A$10:$J$500,9,FALSE))</f>
        <v/>
      </c>
      <c r="I263" s="76" t="str">
        <f>IF(ISERROR(VLOOKUP(A263,'[1]Z04 支出决算表(财决04表)'!$A$10:$J$500,10,FALSE)),"",VLOOKUP(A263,'[1]Z04 支出决算表(财决04表)'!$A$10:$J$500,10,FALSE))</f>
        <v/>
      </c>
      <c r="J263" s="88">
        <f>'[1]Z04 支出决算表(财决04表)'!$A262</f>
        <v>0</v>
      </c>
      <c r="K263" s="74">
        <f>'[1]Z04 支出决算表(财决04表)'!$E262</f>
        <v>0</v>
      </c>
      <c r="L263" s="53" t="str">
        <f t="shared" si="7"/>
        <v/>
      </c>
    </row>
    <row r="264" spans="1:12" ht="22.7" customHeight="1">
      <c r="A264" s="193" t="str">
        <f t="shared" si="6"/>
        <v/>
      </c>
      <c r="B264" s="194"/>
      <c r="C264" s="192" t="str">
        <f>IF(ISERROR(VLOOKUP(A264,'[1]Z04 支出决算表(财决04表)'!$A$10:$J$500,4,FALSE)),"",VLOOKUP(A264,'[1]Z04 支出决算表(财决04表)'!$A$10:$J$500,4,FALSE))</f>
        <v/>
      </c>
      <c r="D264" s="76" t="str">
        <f>IF(ISERROR(VLOOKUP(A264,'[1]Z04 支出决算表(财决04表)'!$A$10:$J$500,5,FALSE)),"",VLOOKUP(A264,'[1]Z04 支出决算表(财决04表)'!$A$10:$J$500,5,FALSE))</f>
        <v/>
      </c>
      <c r="E264" s="76" t="str">
        <f>IF(ISERROR(VLOOKUP(A264,'[1]Z04 支出决算表(财决04表)'!$A$10:$J$500,6,FALSE)),"",VLOOKUP(A264,'[1]Z04 支出决算表(财决04表)'!$A$10:$J$500,6,FALSE))</f>
        <v/>
      </c>
      <c r="F264" s="76" t="str">
        <f>IF(ISERROR(VLOOKUP(A264,'[1]Z04 支出决算表(财决04表)'!$A$10:$J$500,7,FALSE)),"",VLOOKUP(A264,'[1]Z04 支出决算表(财决04表)'!$A$10:$J$500,7,FALSE))</f>
        <v/>
      </c>
      <c r="G264" s="76" t="str">
        <f>IF(ISERROR(VLOOKUP(A264,'[1]Z04 支出决算表(财决04表)'!$A$10:$J$500,8,FALSE)),"",VLOOKUP(A264,'[1]Z04 支出决算表(财决04表)'!$A$10:$J$500,8,FALSE))</f>
        <v/>
      </c>
      <c r="H264" s="76" t="str">
        <f>IF(ISERROR(VLOOKUP(A264,'[1]Z04 支出决算表(财决04表)'!$A$10:$J$500,9,FALSE)),"",VLOOKUP(A264,'[1]Z04 支出决算表(财决04表)'!$A$10:$J$500,9,FALSE))</f>
        <v/>
      </c>
      <c r="I264" s="76" t="str">
        <f>IF(ISERROR(VLOOKUP(A264,'[1]Z04 支出决算表(财决04表)'!$A$10:$J$500,10,FALSE)),"",VLOOKUP(A264,'[1]Z04 支出决算表(财决04表)'!$A$10:$J$500,10,FALSE))</f>
        <v/>
      </c>
      <c r="J264" s="88">
        <f>'[1]Z04 支出决算表(财决04表)'!$A263</f>
        <v>0</v>
      </c>
      <c r="K264" s="74">
        <f>'[1]Z04 支出决算表(财决04表)'!$E263</f>
        <v>0</v>
      </c>
      <c r="L264" s="53" t="str">
        <f t="shared" si="7"/>
        <v/>
      </c>
    </row>
    <row r="265" spans="1:12" ht="22.7" customHeight="1">
      <c r="A265" s="193" t="str">
        <f t="shared" si="6"/>
        <v/>
      </c>
      <c r="B265" s="194"/>
      <c r="C265" s="192" t="str">
        <f>IF(ISERROR(VLOOKUP(A265,'[1]Z04 支出决算表(财决04表)'!$A$10:$J$500,4,FALSE)),"",VLOOKUP(A265,'[1]Z04 支出决算表(财决04表)'!$A$10:$J$500,4,FALSE))</f>
        <v/>
      </c>
      <c r="D265" s="76" t="str">
        <f>IF(ISERROR(VLOOKUP(A265,'[1]Z04 支出决算表(财决04表)'!$A$10:$J$500,5,FALSE)),"",VLOOKUP(A265,'[1]Z04 支出决算表(财决04表)'!$A$10:$J$500,5,FALSE))</f>
        <v/>
      </c>
      <c r="E265" s="76" t="str">
        <f>IF(ISERROR(VLOOKUP(A265,'[1]Z04 支出决算表(财决04表)'!$A$10:$J$500,6,FALSE)),"",VLOOKUP(A265,'[1]Z04 支出决算表(财决04表)'!$A$10:$J$500,6,FALSE))</f>
        <v/>
      </c>
      <c r="F265" s="76" t="str">
        <f>IF(ISERROR(VLOOKUP(A265,'[1]Z04 支出决算表(财决04表)'!$A$10:$J$500,7,FALSE)),"",VLOOKUP(A265,'[1]Z04 支出决算表(财决04表)'!$A$10:$J$500,7,FALSE))</f>
        <v/>
      </c>
      <c r="G265" s="76" t="str">
        <f>IF(ISERROR(VLOOKUP(A265,'[1]Z04 支出决算表(财决04表)'!$A$10:$J$500,8,FALSE)),"",VLOOKUP(A265,'[1]Z04 支出决算表(财决04表)'!$A$10:$J$500,8,FALSE))</f>
        <v/>
      </c>
      <c r="H265" s="76" t="str">
        <f>IF(ISERROR(VLOOKUP(A265,'[1]Z04 支出决算表(财决04表)'!$A$10:$J$500,9,FALSE)),"",VLOOKUP(A265,'[1]Z04 支出决算表(财决04表)'!$A$10:$J$500,9,FALSE))</f>
        <v/>
      </c>
      <c r="I265" s="76" t="str">
        <f>IF(ISERROR(VLOOKUP(A265,'[1]Z04 支出决算表(财决04表)'!$A$10:$J$500,10,FALSE)),"",VLOOKUP(A265,'[1]Z04 支出决算表(财决04表)'!$A$10:$J$500,10,FALSE))</f>
        <v/>
      </c>
      <c r="J265" s="88">
        <f>'[1]Z04 支出决算表(财决04表)'!$A264</f>
        <v>0</v>
      </c>
      <c r="K265" s="74">
        <f>'[1]Z04 支出决算表(财决04表)'!$E264</f>
        <v>0</v>
      </c>
      <c r="L265" s="53" t="str">
        <f t="shared" si="7"/>
        <v/>
      </c>
    </row>
    <row r="266" spans="1:12" ht="22.7" customHeight="1">
      <c r="A266" s="193" t="str">
        <f t="shared" si="6"/>
        <v/>
      </c>
      <c r="B266" s="194"/>
      <c r="C266" s="192" t="str">
        <f>IF(ISERROR(VLOOKUP(A266,'[1]Z04 支出决算表(财决04表)'!$A$10:$J$500,4,FALSE)),"",VLOOKUP(A266,'[1]Z04 支出决算表(财决04表)'!$A$10:$J$500,4,FALSE))</f>
        <v/>
      </c>
      <c r="D266" s="76" t="str">
        <f>IF(ISERROR(VLOOKUP(A266,'[1]Z04 支出决算表(财决04表)'!$A$10:$J$500,5,FALSE)),"",VLOOKUP(A266,'[1]Z04 支出决算表(财决04表)'!$A$10:$J$500,5,FALSE))</f>
        <v/>
      </c>
      <c r="E266" s="76" t="str">
        <f>IF(ISERROR(VLOOKUP(A266,'[1]Z04 支出决算表(财决04表)'!$A$10:$J$500,6,FALSE)),"",VLOOKUP(A266,'[1]Z04 支出决算表(财决04表)'!$A$10:$J$500,6,FALSE))</f>
        <v/>
      </c>
      <c r="F266" s="76" t="str">
        <f>IF(ISERROR(VLOOKUP(A266,'[1]Z04 支出决算表(财决04表)'!$A$10:$J$500,7,FALSE)),"",VLOOKUP(A266,'[1]Z04 支出决算表(财决04表)'!$A$10:$J$500,7,FALSE))</f>
        <v/>
      </c>
      <c r="G266" s="76" t="str">
        <f>IF(ISERROR(VLOOKUP(A266,'[1]Z04 支出决算表(财决04表)'!$A$10:$J$500,8,FALSE)),"",VLOOKUP(A266,'[1]Z04 支出决算表(财决04表)'!$A$10:$J$500,8,FALSE))</f>
        <v/>
      </c>
      <c r="H266" s="76" t="str">
        <f>IF(ISERROR(VLOOKUP(A266,'[1]Z04 支出决算表(财决04表)'!$A$10:$J$500,9,FALSE)),"",VLOOKUP(A266,'[1]Z04 支出决算表(财决04表)'!$A$10:$J$500,9,FALSE))</f>
        <v/>
      </c>
      <c r="I266" s="76" t="str">
        <f>IF(ISERROR(VLOOKUP(A266,'[1]Z04 支出决算表(财决04表)'!$A$10:$J$500,10,FALSE)),"",VLOOKUP(A266,'[1]Z04 支出决算表(财决04表)'!$A$10:$J$500,10,FALSE))</f>
        <v/>
      </c>
      <c r="J266" s="88">
        <f>'[1]Z04 支出决算表(财决04表)'!$A265</f>
        <v>0</v>
      </c>
      <c r="K266" s="74">
        <f>'[1]Z04 支出决算表(财决04表)'!$E265</f>
        <v>0</v>
      </c>
      <c r="L266" s="53" t="str">
        <f t="shared" si="7"/>
        <v/>
      </c>
    </row>
    <row r="267" spans="1:12" ht="22.7" customHeight="1">
      <c r="A267" s="193" t="str">
        <f t="shared" si="6"/>
        <v/>
      </c>
      <c r="B267" s="194"/>
      <c r="C267" s="192" t="str">
        <f>IF(ISERROR(VLOOKUP(A267,'[1]Z04 支出决算表(财决04表)'!$A$10:$J$500,4,FALSE)),"",VLOOKUP(A267,'[1]Z04 支出决算表(财决04表)'!$A$10:$J$500,4,FALSE))</f>
        <v/>
      </c>
      <c r="D267" s="76" t="str">
        <f>IF(ISERROR(VLOOKUP(A267,'[1]Z04 支出决算表(财决04表)'!$A$10:$J$500,5,FALSE)),"",VLOOKUP(A267,'[1]Z04 支出决算表(财决04表)'!$A$10:$J$500,5,FALSE))</f>
        <v/>
      </c>
      <c r="E267" s="76" t="str">
        <f>IF(ISERROR(VLOOKUP(A267,'[1]Z04 支出决算表(财决04表)'!$A$10:$J$500,6,FALSE)),"",VLOOKUP(A267,'[1]Z04 支出决算表(财决04表)'!$A$10:$J$500,6,FALSE))</f>
        <v/>
      </c>
      <c r="F267" s="76" t="str">
        <f>IF(ISERROR(VLOOKUP(A267,'[1]Z04 支出决算表(财决04表)'!$A$10:$J$500,7,FALSE)),"",VLOOKUP(A267,'[1]Z04 支出决算表(财决04表)'!$A$10:$J$500,7,FALSE))</f>
        <v/>
      </c>
      <c r="G267" s="76" t="str">
        <f>IF(ISERROR(VLOOKUP(A267,'[1]Z04 支出决算表(财决04表)'!$A$10:$J$500,8,FALSE)),"",VLOOKUP(A267,'[1]Z04 支出决算表(财决04表)'!$A$10:$J$500,8,FALSE))</f>
        <v/>
      </c>
      <c r="H267" s="76" t="str">
        <f>IF(ISERROR(VLOOKUP(A267,'[1]Z04 支出决算表(财决04表)'!$A$10:$J$500,9,FALSE)),"",VLOOKUP(A267,'[1]Z04 支出决算表(财决04表)'!$A$10:$J$500,9,FALSE))</f>
        <v/>
      </c>
      <c r="I267" s="76" t="str">
        <f>IF(ISERROR(VLOOKUP(A267,'[1]Z04 支出决算表(财决04表)'!$A$10:$J$500,10,FALSE)),"",VLOOKUP(A267,'[1]Z04 支出决算表(财决04表)'!$A$10:$J$500,10,FALSE))</f>
        <v/>
      </c>
      <c r="J267" s="88">
        <f>'[1]Z04 支出决算表(财决04表)'!$A266</f>
        <v>0</v>
      </c>
      <c r="K267" s="74">
        <f>'[1]Z04 支出决算表(财决04表)'!$E266</f>
        <v>0</v>
      </c>
      <c r="L267" s="53" t="str">
        <f t="shared" si="7"/>
        <v/>
      </c>
    </row>
    <row r="268" spans="1:12" ht="22.7" customHeight="1">
      <c r="A268" s="193" t="str">
        <f t="shared" ref="A268:A300" si="8">IF(J268&gt;0,J268,"")</f>
        <v/>
      </c>
      <c r="B268" s="194"/>
      <c r="C268" s="192" t="str">
        <f>IF(ISERROR(VLOOKUP(A268,'[1]Z04 支出决算表(财决04表)'!$A$10:$J$500,4,FALSE)),"",VLOOKUP(A268,'[1]Z04 支出决算表(财决04表)'!$A$10:$J$500,4,FALSE))</f>
        <v/>
      </c>
      <c r="D268" s="76" t="str">
        <f>IF(ISERROR(VLOOKUP(A268,'[1]Z04 支出决算表(财决04表)'!$A$10:$J$500,5,FALSE)),"",VLOOKUP(A268,'[1]Z04 支出决算表(财决04表)'!$A$10:$J$500,5,FALSE))</f>
        <v/>
      </c>
      <c r="E268" s="76" t="str">
        <f>IF(ISERROR(VLOOKUP(A268,'[1]Z04 支出决算表(财决04表)'!$A$10:$J$500,6,FALSE)),"",VLOOKUP(A268,'[1]Z04 支出决算表(财决04表)'!$A$10:$J$500,6,FALSE))</f>
        <v/>
      </c>
      <c r="F268" s="76" t="str">
        <f>IF(ISERROR(VLOOKUP(A268,'[1]Z04 支出决算表(财决04表)'!$A$10:$J$500,7,FALSE)),"",VLOOKUP(A268,'[1]Z04 支出决算表(财决04表)'!$A$10:$J$500,7,FALSE))</f>
        <v/>
      </c>
      <c r="G268" s="76" t="str">
        <f>IF(ISERROR(VLOOKUP(A268,'[1]Z04 支出决算表(财决04表)'!$A$10:$J$500,8,FALSE)),"",VLOOKUP(A268,'[1]Z04 支出决算表(财决04表)'!$A$10:$J$500,8,FALSE))</f>
        <v/>
      </c>
      <c r="H268" s="76" t="str">
        <f>IF(ISERROR(VLOOKUP(A268,'[1]Z04 支出决算表(财决04表)'!$A$10:$J$500,9,FALSE)),"",VLOOKUP(A268,'[1]Z04 支出决算表(财决04表)'!$A$10:$J$500,9,FALSE))</f>
        <v/>
      </c>
      <c r="I268" s="76" t="str">
        <f>IF(ISERROR(VLOOKUP(A268,'[1]Z04 支出决算表(财决04表)'!$A$10:$J$500,10,FALSE)),"",VLOOKUP(A268,'[1]Z04 支出决算表(财决04表)'!$A$10:$J$500,10,FALSE))</f>
        <v/>
      </c>
      <c r="J268" s="88">
        <f>'[1]Z04 支出决算表(财决04表)'!$A267</f>
        <v>0</v>
      </c>
      <c r="K268" s="74">
        <f>'[1]Z04 支出决算表(财决04表)'!$E267</f>
        <v>0</v>
      </c>
      <c r="L268" s="53" t="str">
        <f t="shared" ref="L268:L331" si="9">IF(C268&lt;&gt;"",ROW(),"")</f>
        <v/>
      </c>
    </row>
    <row r="269" spans="1:12" ht="22.7" customHeight="1">
      <c r="A269" s="193" t="str">
        <f t="shared" si="8"/>
        <v/>
      </c>
      <c r="B269" s="194"/>
      <c r="C269" s="192" t="str">
        <f>IF(ISERROR(VLOOKUP(A269,'[1]Z04 支出决算表(财决04表)'!$A$10:$J$500,4,FALSE)),"",VLOOKUP(A269,'[1]Z04 支出决算表(财决04表)'!$A$10:$J$500,4,FALSE))</f>
        <v/>
      </c>
      <c r="D269" s="76" t="str">
        <f>IF(ISERROR(VLOOKUP(A269,'[1]Z04 支出决算表(财决04表)'!$A$10:$J$500,5,FALSE)),"",VLOOKUP(A269,'[1]Z04 支出决算表(财决04表)'!$A$10:$J$500,5,FALSE))</f>
        <v/>
      </c>
      <c r="E269" s="76" t="str">
        <f>IF(ISERROR(VLOOKUP(A269,'[1]Z04 支出决算表(财决04表)'!$A$10:$J$500,6,FALSE)),"",VLOOKUP(A269,'[1]Z04 支出决算表(财决04表)'!$A$10:$J$500,6,FALSE))</f>
        <v/>
      </c>
      <c r="F269" s="76" t="str">
        <f>IF(ISERROR(VLOOKUP(A269,'[1]Z04 支出决算表(财决04表)'!$A$10:$J$500,7,FALSE)),"",VLOOKUP(A269,'[1]Z04 支出决算表(财决04表)'!$A$10:$J$500,7,FALSE))</f>
        <v/>
      </c>
      <c r="G269" s="76" t="str">
        <f>IF(ISERROR(VLOOKUP(A269,'[1]Z04 支出决算表(财决04表)'!$A$10:$J$500,8,FALSE)),"",VLOOKUP(A269,'[1]Z04 支出决算表(财决04表)'!$A$10:$J$500,8,FALSE))</f>
        <v/>
      </c>
      <c r="H269" s="76" t="str">
        <f>IF(ISERROR(VLOOKUP(A269,'[1]Z04 支出决算表(财决04表)'!$A$10:$J$500,9,FALSE)),"",VLOOKUP(A269,'[1]Z04 支出决算表(财决04表)'!$A$10:$J$500,9,FALSE))</f>
        <v/>
      </c>
      <c r="I269" s="76" t="str">
        <f>IF(ISERROR(VLOOKUP(A269,'[1]Z04 支出决算表(财决04表)'!$A$10:$J$500,10,FALSE)),"",VLOOKUP(A269,'[1]Z04 支出决算表(财决04表)'!$A$10:$J$500,10,FALSE))</f>
        <v/>
      </c>
      <c r="J269" s="88">
        <f>'[1]Z04 支出决算表(财决04表)'!$A268</f>
        <v>0</v>
      </c>
      <c r="K269" s="74">
        <f>'[1]Z04 支出决算表(财决04表)'!$E268</f>
        <v>0</v>
      </c>
      <c r="L269" s="53" t="str">
        <f t="shared" si="9"/>
        <v/>
      </c>
    </row>
    <row r="270" spans="1:12" ht="22.7" customHeight="1">
      <c r="A270" s="193" t="str">
        <f t="shared" si="8"/>
        <v/>
      </c>
      <c r="B270" s="194"/>
      <c r="C270" s="192" t="str">
        <f>IF(ISERROR(VLOOKUP(A270,'[1]Z04 支出决算表(财决04表)'!$A$10:$J$500,4,FALSE)),"",VLOOKUP(A270,'[1]Z04 支出决算表(财决04表)'!$A$10:$J$500,4,FALSE))</f>
        <v/>
      </c>
      <c r="D270" s="76" t="str">
        <f>IF(ISERROR(VLOOKUP(A270,'[1]Z04 支出决算表(财决04表)'!$A$10:$J$500,5,FALSE)),"",VLOOKUP(A270,'[1]Z04 支出决算表(财决04表)'!$A$10:$J$500,5,FALSE))</f>
        <v/>
      </c>
      <c r="E270" s="76" t="str">
        <f>IF(ISERROR(VLOOKUP(A270,'[1]Z04 支出决算表(财决04表)'!$A$10:$J$500,6,FALSE)),"",VLOOKUP(A270,'[1]Z04 支出决算表(财决04表)'!$A$10:$J$500,6,FALSE))</f>
        <v/>
      </c>
      <c r="F270" s="76" t="str">
        <f>IF(ISERROR(VLOOKUP(A270,'[1]Z04 支出决算表(财决04表)'!$A$10:$J$500,7,FALSE)),"",VLOOKUP(A270,'[1]Z04 支出决算表(财决04表)'!$A$10:$J$500,7,FALSE))</f>
        <v/>
      </c>
      <c r="G270" s="76" t="str">
        <f>IF(ISERROR(VLOOKUP(A270,'[1]Z04 支出决算表(财决04表)'!$A$10:$J$500,8,FALSE)),"",VLOOKUP(A270,'[1]Z04 支出决算表(财决04表)'!$A$10:$J$500,8,FALSE))</f>
        <v/>
      </c>
      <c r="H270" s="76" t="str">
        <f>IF(ISERROR(VLOOKUP(A270,'[1]Z04 支出决算表(财决04表)'!$A$10:$J$500,9,FALSE)),"",VLOOKUP(A270,'[1]Z04 支出决算表(财决04表)'!$A$10:$J$500,9,FALSE))</f>
        <v/>
      </c>
      <c r="I270" s="76" t="str">
        <f>IF(ISERROR(VLOOKUP(A270,'[1]Z04 支出决算表(财决04表)'!$A$10:$J$500,10,FALSE)),"",VLOOKUP(A270,'[1]Z04 支出决算表(财决04表)'!$A$10:$J$500,10,FALSE))</f>
        <v/>
      </c>
      <c r="J270" s="88">
        <f>'[1]Z04 支出决算表(财决04表)'!$A269</f>
        <v>0</v>
      </c>
      <c r="K270" s="74">
        <f>'[1]Z04 支出决算表(财决04表)'!$E269</f>
        <v>0</v>
      </c>
      <c r="L270" s="53" t="str">
        <f t="shared" si="9"/>
        <v/>
      </c>
    </row>
    <row r="271" spans="1:12" ht="22.7" customHeight="1">
      <c r="A271" s="193" t="str">
        <f t="shared" si="8"/>
        <v/>
      </c>
      <c r="B271" s="194"/>
      <c r="C271" s="192" t="str">
        <f>IF(ISERROR(VLOOKUP(A271,'[1]Z04 支出决算表(财决04表)'!$A$10:$J$500,4,FALSE)),"",VLOOKUP(A271,'[1]Z04 支出决算表(财决04表)'!$A$10:$J$500,4,FALSE))</f>
        <v/>
      </c>
      <c r="D271" s="76" t="str">
        <f>IF(ISERROR(VLOOKUP(A271,'[1]Z04 支出决算表(财决04表)'!$A$10:$J$500,5,FALSE)),"",VLOOKUP(A271,'[1]Z04 支出决算表(财决04表)'!$A$10:$J$500,5,FALSE))</f>
        <v/>
      </c>
      <c r="E271" s="76" t="str">
        <f>IF(ISERROR(VLOOKUP(A271,'[1]Z04 支出决算表(财决04表)'!$A$10:$J$500,6,FALSE)),"",VLOOKUP(A271,'[1]Z04 支出决算表(财决04表)'!$A$10:$J$500,6,FALSE))</f>
        <v/>
      </c>
      <c r="F271" s="76" t="str">
        <f>IF(ISERROR(VLOOKUP(A271,'[1]Z04 支出决算表(财决04表)'!$A$10:$J$500,7,FALSE)),"",VLOOKUP(A271,'[1]Z04 支出决算表(财决04表)'!$A$10:$J$500,7,FALSE))</f>
        <v/>
      </c>
      <c r="G271" s="76" t="str">
        <f>IF(ISERROR(VLOOKUP(A271,'[1]Z04 支出决算表(财决04表)'!$A$10:$J$500,8,FALSE)),"",VLOOKUP(A271,'[1]Z04 支出决算表(财决04表)'!$A$10:$J$500,8,FALSE))</f>
        <v/>
      </c>
      <c r="H271" s="76" t="str">
        <f>IF(ISERROR(VLOOKUP(A271,'[1]Z04 支出决算表(财决04表)'!$A$10:$J$500,9,FALSE)),"",VLOOKUP(A271,'[1]Z04 支出决算表(财决04表)'!$A$10:$J$500,9,FALSE))</f>
        <v/>
      </c>
      <c r="I271" s="76" t="str">
        <f>IF(ISERROR(VLOOKUP(A271,'[1]Z04 支出决算表(财决04表)'!$A$10:$J$500,10,FALSE)),"",VLOOKUP(A271,'[1]Z04 支出决算表(财决04表)'!$A$10:$J$500,10,FALSE))</f>
        <v/>
      </c>
      <c r="J271" s="88">
        <f>'[1]Z04 支出决算表(财决04表)'!$A270</f>
        <v>0</v>
      </c>
      <c r="K271" s="74">
        <f>'[1]Z04 支出决算表(财决04表)'!$E270</f>
        <v>0</v>
      </c>
      <c r="L271" s="53" t="str">
        <f t="shared" si="9"/>
        <v/>
      </c>
    </row>
    <row r="272" spans="1:12" ht="22.7" customHeight="1">
      <c r="A272" s="193" t="str">
        <f t="shared" si="8"/>
        <v/>
      </c>
      <c r="B272" s="194"/>
      <c r="C272" s="192" t="str">
        <f>IF(ISERROR(VLOOKUP(A272,'[1]Z04 支出决算表(财决04表)'!$A$10:$J$500,4,FALSE)),"",VLOOKUP(A272,'[1]Z04 支出决算表(财决04表)'!$A$10:$J$500,4,FALSE))</f>
        <v/>
      </c>
      <c r="D272" s="76" t="str">
        <f>IF(ISERROR(VLOOKUP(A272,'[1]Z04 支出决算表(财决04表)'!$A$10:$J$500,5,FALSE)),"",VLOOKUP(A272,'[1]Z04 支出决算表(财决04表)'!$A$10:$J$500,5,FALSE))</f>
        <v/>
      </c>
      <c r="E272" s="76" t="str">
        <f>IF(ISERROR(VLOOKUP(A272,'[1]Z04 支出决算表(财决04表)'!$A$10:$J$500,6,FALSE)),"",VLOOKUP(A272,'[1]Z04 支出决算表(财决04表)'!$A$10:$J$500,6,FALSE))</f>
        <v/>
      </c>
      <c r="F272" s="76" t="str">
        <f>IF(ISERROR(VLOOKUP(A272,'[1]Z04 支出决算表(财决04表)'!$A$10:$J$500,7,FALSE)),"",VLOOKUP(A272,'[1]Z04 支出决算表(财决04表)'!$A$10:$J$500,7,FALSE))</f>
        <v/>
      </c>
      <c r="G272" s="76" t="str">
        <f>IF(ISERROR(VLOOKUP(A272,'[1]Z04 支出决算表(财决04表)'!$A$10:$J$500,8,FALSE)),"",VLOOKUP(A272,'[1]Z04 支出决算表(财决04表)'!$A$10:$J$500,8,FALSE))</f>
        <v/>
      </c>
      <c r="H272" s="76" t="str">
        <f>IF(ISERROR(VLOOKUP(A272,'[1]Z04 支出决算表(财决04表)'!$A$10:$J$500,9,FALSE)),"",VLOOKUP(A272,'[1]Z04 支出决算表(财决04表)'!$A$10:$J$500,9,FALSE))</f>
        <v/>
      </c>
      <c r="I272" s="76" t="str">
        <f>IF(ISERROR(VLOOKUP(A272,'[1]Z04 支出决算表(财决04表)'!$A$10:$J$500,10,FALSE)),"",VLOOKUP(A272,'[1]Z04 支出决算表(财决04表)'!$A$10:$J$500,10,FALSE))</f>
        <v/>
      </c>
      <c r="J272" s="88">
        <f>'[1]Z04 支出决算表(财决04表)'!$A271</f>
        <v>0</v>
      </c>
      <c r="K272" s="74">
        <f>'[1]Z04 支出决算表(财决04表)'!$E271</f>
        <v>0</v>
      </c>
      <c r="L272" s="53" t="str">
        <f t="shared" si="9"/>
        <v/>
      </c>
    </row>
    <row r="273" spans="1:12" ht="22.7" customHeight="1">
      <c r="A273" s="193" t="str">
        <f t="shared" si="8"/>
        <v/>
      </c>
      <c r="B273" s="194"/>
      <c r="C273" s="192" t="str">
        <f>IF(ISERROR(VLOOKUP(A273,'[1]Z04 支出决算表(财决04表)'!$A$10:$J$500,4,FALSE)),"",VLOOKUP(A273,'[1]Z04 支出决算表(财决04表)'!$A$10:$J$500,4,FALSE))</f>
        <v/>
      </c>
      <c r="D273" s="76" t="str">
        <f>IF(ISERROR(VLOOKUP(A273,'[1]Z04 支出决算表(财决04表)'!$A$10:$J$500,5,FALSE)),"",VLOOKUP(A273,'[1]Z04 支出决算表(财决04表)'!$A$10:$J$500,5,FALSE))</f>
        <v/>
      </c>
      <c r="E273" s="76" t="str">
        <f>IF(ISERROR(VLOOKUP(A273,'[1]Z04 支出决算表(财决04表)'!$A$10:$J$500,6,FALSE)),"",VLOOKUP(A273,'[1]Z04 支出决算表(财决04表)'!$A$10:$J$500,6,FALSE))</f>
        <v/>
      </c>
      <c r="F273" s="76" t="str">
        <f>IF(ISERROR(VLOOKUP(A273,'[1]Z04 支出决算表(财决04表)'!$A$10:$J$500,7,FALSE)),"",VLOOKUP(A273,'[1]Z04 支出决算表(财决04表)'!$A$10:$J$500,7,FALSE))</f>
        <v/>
      </c>
      <c r="G273" s="76" t="str">
        <f>IF(ISERROR(VLOOKUP(A273,'[1]Z04 支出决算表(财决04表)'!$A$10:$J$500,8,FALSE)),"",VLOOKUP(A273,'[1]Z04 支出决算表(财决04表)'!$A$10:$J$500,8,FALSE))</f>
        <v/>
      </c>
      <c r="H273" s="76" t="str">
        <f>IF(ISERROR(VLOOKUP(A273,'[1]Z04 支出决算表(财决04表)'!$A$10:$J$500,9,FALSE)),"",VLOOKUP(A273,'[1]Z04 支出决算表(财决04表)'!$A$10:$J$500,9,FALSE))</f>
        <v/>
      </c>
      <c r="I273" s="76" t="str">
        <f>IF(ISERROR(VLOOKUP(A273,'[1]Z04 支出决算表(财决04表)'!$A$10:$J$500,10,FALSE)),"",VLOOKUP(A273,'[1]Z04 支出决算表(财决04表)'!$A$10:$J$500,10,FALSE))</f>
        <v/>
      </c>
      <c r="J273" s="88">
        <f>'[1]Z04 支出决算表(财决04表)'!$A272</f>
        <v>0</v>
      </c>
      <c r="K273" s="74">
        <f>'[1]Z04 支出决算表(财决04表)'!$E272</f>
        <v>0</v>
      </c>
      <c r="L273" s="53" t="str">
        <f t="shared" si="9"/>
        <v/>
      </c>
    </row>
    <row r="274" spans="1:12" ht="22.7" customHeight="1">
      <c r="A274" s="193" t="str">
        <f t="shared" si="8"/>
        <v/>
      </c>
      <c r="B274" s="194"/>
      <c r="C274" s="192" t="str">
        <f>IF(ISERROR(VLOOKUP(A274,'[1]Z04 支出决算表(财决04表)'!$A$10:$J$500,4,FALSE)),"",VLOOKUP(A274,'[1]Z04 支出决算表(财决04表)'!$A$10:$J$500,4,FALSE))</f>
        <v/>
      </c>
      <c r="D274" s="76" t="str">
        <f>IF(ISERROR(VLOOKUP(A274,'[1]Z04 支出决算表(财决04表)'!$A$10:$J$500,5,FALSE)),"",VLOOKUP(A274,'[1]Z04 支出决算表(财决04表)'!$A$10:$J$500,5,FALSE))</f>
        <v/>
      </c>
      <c r="E274" s="76" t="str">
        <f>IF(ISERROR(VLOOKUP(A274,'[1]Z04 支出决算表(财决04表)'!$A$10:$J$500,6,FALSE)),"",VLOOKUP(A274,'[1]Z04 支出决算表(财决04表)'!$A$10:$J$500,6,FALSE))</f>
        <v/>
      </c>
      <c r="F274" s="76" t="str">
        <f>IF(ISERROR(VLOOKUP(A274,'[1]Z04 支出决算表(财决04表)'!$A$10:$J$500,7,FALSE)),"",VLOOKUP(A274,'[1]Z04 支出决算表(财决04表)'!$A$10:$J$500,7,FALSE))</f>
        <v/>
      </c>
      <c r="G274" s="76" t="str">
        <f>IF(ISERROR(VLOOKUP(A274,'[1]Z04 支出决算表(财决04表)'!$A$10:$J$500,8,FALSE)),"",VLOOKUP(A274,'[1]Z04 支出决算表(财决04表)'!$A$10:$J$500,8,FALSE))</f>
        <v/>
      </c>
      <c r="H274" s="76" t="str">
        <f>IF(ISERROR(VLOOKUP(A274,'[1]Z04 支出决算表(财决04表)'!$A$10:$J$500,9,FALSE)),"",VLOOKUP(A274,'[1]Z04 支出决算表(财决04表)'!$A$10:$J$500,9,FALSE))</f>
        <v/>
      </c>
      <c r="I274" s="76" t="str">
        <f>IF(ISERROR(VLOOKUP(A274,'[1]Z04 支出决算表(财决04表)'!$A$10:$J$500,10,FALSE)),"",VLOOKUP(A274,'[1]Z04 支出决算表(财决04表)'!$A$10:$J$500,10,FALSE))</f>
        <v/>
      </c>
      <c r="J274" s="88">
        <f>'[1]Z04 支出决算表(财决04表)'!$A273</f>
        <v>0</v>
      </c>
      <c r="K274" s="74">
        <f>'[1]Z04 支出决算表(财决04表)'!$E273</f>
        <v>0</v>
      </c>
      <c r="L274" s="53" t="str">
        <f t="shared" si="9"/>
        <v/>
      </c>
    </row>
    <row r="275" spans="1:12" ht="22.7" customHeight="1">
      <c r="A275" s="193" t="str">
        <f t="shared" si="8"/>
        <v/>
      </c>
      <c r="B275" s="194"/>
      <c r="C275" s="192" t="str">
        <f>IF(ISERROR(VLOOKUP(A275,'[1]Z04 支出决算表(财决04表)'!$A$10:$J$500,4,FALSE)),"",VLOOKUP(A275,'[1]Z04 支出决算表(财决04表)'!$A$10:$J$500,4,FALSE))</f>
        <v/>
      </c>
      <c r="D275" s="76" t="str">
        <f>IF(ISERROR(VLOOKUP(A275,'[1]Z04 支出决算表(财决04表)'!$A$10:$J$500,5,FALSE)),"",VLOOKUP(A275,'[1]Z04 支出决算表(财决04表)'!$A$10:$J$500,5,FALSE))</f>
        <v/>
      </c>
      <c r="E275" s="76" t="str">
        <f>IF(ISERROR(VLOOKUP(A275,'[1]Z04 支出决算表(财决04表)'!$A$10:$J$500,6,FALSE)),"",VLOOKUP(A275,'[1]Z04 支出决算表(财决04表)'!$A$10:$J$500,6,FALSE))</f>
        <v/>
      </c>
      <c r="F275" s="76" t="str">
        <f>IF(ISERROR(VLOOKUP(A275,'[1]Z04 支出决算表(财决04表)'!$A$10:$J$500,7,FALSE)),"",VLOOKUP(A275,'[1]Z04 支出决算表(财决04表)'!$A$10:$J$500,7,FALSE))</f>
        <v/>
      </c>
      <c r="G275" s="76" t="str">
        <f>IF(ISERROR(VLOOKUP(A275,'[1]Z04 支出决算表(财决04表)'!$A$10:$J$500,8,FALSE)),"",VLOOKUP(A275,'[1]Z04 支出决算表(财决04表)'!$A$10:$J$500,8,FALSE))</f>
        <v/>
      </c>
      <c r="H275" s="76" t="str">
        <f>IF(ISERROR(VLOOKUP(A275,'[1]Z04 支出决算表(财决04表)'!$A$10:$J$500,9,FALSE)),"",VLOOKUP(A275,'[1]Z04 支出决算表(财决04表)'!$A$10:$J$500,9,FALSE))</f>
        <v/>
      </c>
      <c r="I275" s="76" t="str">
        <f>IF(ISERROR(VLOOKUP(A275,'[1]Z04 支出决算表(财决04表)'!$A$10:$J$500,10,FALSE)),"",VLOOKUP(A275,'[1]Z04 支出决算表(财决04表)'!$A$10:$J$500,10,FALSE))</f>
        <v/>
      </c>
      <c r="J275" s="88">
        <f>'[1]Z04 支出决算表(财决04表)'!$A274</f>
        <v>0</v>
      </c>
      <c r="K275" s="74">
        <f>'[1]Z04 支出决算表(财决04表)'!$E274</f>
        <v>0</v>
      </c>
      <c r="L275" s="53" t="str">
        <f t="shared" si="9"/>
        <v/>
      </c>
    </row>
    <row r="276" spans="1:12" ht="22.7" customHeight="1">
      <c r="A276" s="193" t="str">
        <f t="shared" si="8"/>
        <v/>
      </c>
      <c r="B276" s="194"/>
      <c r="C276" s="192" t="str">
        <f>IF(ISERROR(VLOOKUP(A276,'[1]Z04 支出决算表(财决04表)'!$A$10:$J$500,4,FALSE)),"",VLOOKUP(A276,'[1]Z04 支出决算表(财决04表)'!$A$10:$J$500,4,FALSE))</f>
        <v/>
      </c>
      <c r="D276" s="76" t="str">
        <f>IF(ISERROR(VLOOKUP(A276,'[1]Z04 支出决算表(财决04表)'!$A$10:$J$500,5,FALSE)),"",VLOOKUP(A276,'[1]Z04 支出决算表(财决04表)'!$A$10:$J$500,5,FALSE))</f>
        <v/>
      </c>
      <c r="E276" s="76" t="str">
        <f>IF(ISERROR(VLOOKUP(A276,'[1]Z04 支出决算表(财决04表)'!$A$10:$J$500,6,FALSE)),"",VLOOKUP(A276,'[1]Z04 支出决算表(财决04表)'!$A$10:$J$500,6,FALSE))</f>
        <v/>
      </c>
      <c r="F276" s="76" t="str">
        <f>IF(ISERROR(VLOOKUP(A276,'[1]Z04 支出决算表(财决04表)'!$A$10:$J$500,7,FALSE)),"",VLOOKUP(A276,'[1]Z04 支出决算表(财决04表)'!$A$10:$J$500,7,FALSE))</f>
        <v/>
      </c>
      <c r="G276" s="76" t="str">
        <f>IF(ISERROR(VLOOKUP(A276,'[1]Z04 支出决算表(财决04表)'!$A$10:$J$500,8,FALSE)),"",VLOOKUP(A276,'[1]Z04 支出决算表(财决04表)'!$A$10:$J$500,8,FALSE))</f>
        <v/>
      </c>
      <c r="H276" s="76" t="str">
        <f>IF(ISERROR(VLOOKUP(A276,'[1]Z04 支出决算表(财决04表)'!$A$10:$J$500,9,FALSE)),"",VLOOKUP(A276,'[1]Z04 支出决算表(财决04表)'!$A$10:$J$500,9,FALSE))</f>
        <v/>
      </c>
      <c r="I276" s="76" t="str">
        <f>IF(ISERROR(VLOOKUP(A276,'[1]Z04 支出决算表(财决04表)'!$A$10:$J$500,10,FALSE)),"",VLOOKUP(A276,'[1]Z04 支出决算表(财决04表)'!$A$10:$J$500,10,FALSE))</f>
        <v/>
      </c>
      <c r="J276" s="88">
        <f>'[1]Z04 支出决算表(财决04表)'!$A275</f>
        <v>0</v>
      </c>
      <c r="K276" s="74">
        <f>'[1]Z04 支出决算表(财决04表)'!$E275</f>
        <v>0</v>
      </c>
      <c r="L276" s="53" t="str">
        <f t="shared" si="9"/>
        <v/>
      </c>
    </row>
    <row r="277" spans="1:12" ht="22.7" customHeight="1">
      <c r="A277" s="193" t="str">
        <f t="shared" si="8"/>
        <v/>
      </c>
      <c r="B277" s="194"/>
      <c r="C277" s="192" t="str">
        <f>IF(ISERROR(VLOOKUP(A277,'[1]Z04 支出决算表(财决04表)'!$A$10:$J$500,4,FALSE)),"",VLOOKUP(A277,'[1]Z04 支出决算表(财决04表)'!$A$10:$J$500,4,FALSE))</f>
        <v/>
      </c>
      <c r="D277" s="76" t="str">
        <f>IF(ISERROR(VLOOKUP(A277,'[1]Z04 支出决算表(财决04表)'!$A$10:$J$500,5,FALSE)),"",VLOOKUP(A277,'[1]Z04 支出决算表(财决04表)'!$A$10:$J$500,5,FALSE))</f>
        <v/>
      </c>
      <c r="E277" s="76" t="str">
        <f>IF(ISERROR(VLOOKUP(A277,'[1]Z04 支出决算表(财决04表)'!$A$10:$J$500,6,FALSE)),"",VLOOKUP(A277,'[1]Z04 支出决算表(财决04表)'!$A$10:$J$500,6,FALSE))</f>
        <v/>
      </c>
      <c r="F277" s="76" t="str">
        <f>IF(ISERROR(VLOOKUP(A277,'[1]Z04 支出决算表(财决04表)'!$A$10:$J$500,7,FALSE)),"",VLOOKUP(A277,'[1]Z04 支出决算表(财决04表)'!$A$10:$J$500,7,FALSE))</f>
        <v/>
      </c>
      <c r="G277" s="76" t="str">
        <f>IF(ISERROR(VLOOKUP(A277,'[1]Z04 支出决算表(财决04表)'!$A$10:$J$500,8,FALSE)),"",VLOOKUP(A277,'[1]Z04 支出决算表(财决04表)'!$A$10:$J$500,8,FALSE))</f>
        <v/>
      </c>
      <c r="H277" s="76" t="str">
        <f>IF(ISERROR(VLOOKUP(A277,'[1]Z04 支出决算表(财决04表)'!$A$10:$J$500,9,FALSE)),"",VLOOKUP(A277,'[1]Z04 支出决算表(财决04表)'!$A$10:$J$500,9,FALSE))</f>
        <v/>
      </c>
      <c r="I277" s="76" t="str">
        <f>IF(ISERROR(VLOOKUP(A277,'[1]Z04 支出决算表(财决04表)'!$A$10:$J$500,10,FALSE)),"",VLOOKUP(A277,'[1]Z04 支出决算表(财决04表)'!$A$10:$J$500,10,FALSE))</f>
        <v/>
      </c>
      <c r="J277" s="88">
        <f>'[1]Z04 支出决算表(财决04表)'!$A276</f>
        <v>0</v>
      </c>
      <c r="K277" s="74">
        <f>'[1]Z04 支出决算表(财决04表)'!$E276</f>
        <v>0</v>
      </c>
      <c r="L277" s="53" t="str">
        <f t="shared" si="9"/>
        <v/>
      </c>
    </row>
    <row r="278" spans="1:12" ht="22.7" customHeight="1">
      <c r="A278" s="193" t="str">
        <f t="shared" si="8"/>
        <v/>
      </c>
      <c r="B278" s="194"/>
      <c r="C278" s="192" t="str">
        <f>IF(ISERROR(VLOOKUP(A278,'[1]Z04 支出决算表(财决04表)'!$A$10:$J$500,4,FALSE)),"",VLOOKUP(A278,'[1]Z04 支出决算表(财决04表)'!$A$10:$J$500,4,FALSE))</f>
        <v/>
      </c>
      <c r="D278" s="76" t="str">
        <f>IF(ISERROR(VLOOKUP(A278,'[1]Z04 支出决算表(财决04表)'!$A$10:$J$500,5,FALSE)),"",VLOOKUP(A278,'[1]Z04 支出决算表(财决04表)'!$A$10:$J$500,5,FALSE))</f>
        <v/>
      </c>
      <c r="E278" s="76" t="str">
        <f>IF(ISERROR(VLOOKUP(A278,'[1]Z04 支出决算表(财决04表)'!$A$10:$J$500,6,FALSE)),"",VLOOKUP(A278,'[1]Z04 支出决算表(财决04表)'!$A$10:$J$500,6,FALSE))</f>
        <v/>
      </c>
      <c r="F278" s="76" t="str">
        <f>IF(ISERROR(VLOOKUP(A278,'[1]Z04 支出决算表(财决04表)'!$A$10:$J$500,7,FALSE)),"",VLOOKUP(A278,'[1]Z04 支出决算表(财决04表)'!$A$10:$J$500,7,FALSE))</f>
        <v/>
      </c>
      <c r="G278" s="76" t="str">
        <f>IF(ISERROR(VLOOKUP(A278,'[1]Z04 支出决算表(财决04表)'!$A$10:$J$500,8,FALSE)),"",VLOOKUP(A278,'[1]Z04 支出决算表(财决04表)'!$A$10:$J$500,8,FALSE))</f>
        <v/>
      </c>
      <c r="H278" s="76" t="str">
        <f>IF(ISERROR(VLOOKUP(A278,'[1]Z04 支出决算表(财决04表)'!$A$10:$J$500,9,FALSE)),"",VLOOKUP(A278,'[1]Z04 支出决算表(财决04表)'!$A$10:$J$500,9,FALSE))</f>
        <v/>
      </c>
      <c r="I278" s="76" t="str">
        <f>IF(ISERROR(VLOOKUP(A278,'[1]Z04 支出决算表(财决04表)'!$A$10:$J$500,10,FALSE)),"",VLOOKUP(A278,'[1]Z04 支出决算表(财决04表)'!$A$10:$J$500,10,FALSE))</f>
        <v/>
      </c>
      <c r="J278" s="88">
        <f>'[1]Z04 支出决算表(财决04表)'!$A277</f>
        <v>0</v>
      </c>
      <c r="K278" s="74">
        <f>'[1]Z04 支出决算表(财决04表)'!$E277</f>
        <v>0</v>
      </c>
      <c r="L278" s="53" t="str">
        <f t="shared" si="9"/>
        <v/>
      </c>
    </row>
    <row r="279" spans="1:12" ht="22.7" customHeight="1">
      <c r="A279" s="193" t="str">
        <f t="shared" si="8"/>
        <v/>
      </c>
      <c r="B279" s="194"/>
      <c r="C279" s="192" t="str">
        <f>IF(ISERROR(VLOOKUP(A279,'[1]Z04 支出决算表(财决04表)'!$A$10:$J$500,4,FALSE)),"",VLOOKUP(A279,'[1]Z04 支出决算表(财决04表)'!$A$10:$J$500,4,FALSE))</f>
        <v/>
      </c>
      <c r="D279" s="76" t="str">
        <f>IF(ISERROR(VLOOKUP(A279,'[1]Z04 支出决算表(财决04表)'!$A$10:$J$500,5,FALSE)),"",VLOOKUP(A279,'[1]Z04 支出决算表(财决04表)'!$A$10:$J$500,5,FALSE))</f>
        <v/>
      </c>
      <c r="E279" s="76" t="str">
        <f>IF(ISERROR(VLOOKUP(A279,'[1]Z04 支出决算表(财决04表)'!$A$10:$J$500,6,FALSE)),"",VLOOKUP(A279,'[1]Z04 支出决算表(财决04表)'!$A$10:$J$500,6,FALSE))</f>
        <v/>
      </c>
      <c r="F279" s="76" t="str">
        <f>IF(ISERROR(VLOOKUP(A279,'[1]Z04 支出决算表(财决04表)'!$A$10:$J$500,7,FALSE)),"",VLOOKUP(A279,'[1]Z04 支出决算表(财决04表)'!$A$10:$J$500,7,FALSE))</f>
        <v/>
      </c>
      <c r="G279" s="76" t="str">
        <f>IF(ISERROR(VLOOKUP(A279,'[1]Z04 支出决算表(财决04表)'!$A$10:$J$500,8,FALSE)),"",VLOOKUP(A279,'[1]Z04 支出决算表(财决04表)'!$A$10:$J$500,8,FALSE))</f>
        <v/>
      </c>
      <c r="H279" s="76" t="str">
        <f>IF(ISERROR(VLOOKUP(A279,'[1]Z04 支出决算表(财决04表)'!$A$10:$J$500,9,FALSE)),"",VLOOKUP(A279,'[1]Z04 支出决算表(财决04表)'!$A$10:$J$500,9,FALSE))</f>
        <v/>
      </c>
      <c r="I279" s="76" t="str">
        <f>IF(ISERROR(VLOOKUP(A279,'[1]Z04 支出决算表(财决04表)'!$A$10:$J$500,10,FALSE)),"",VLOOKUP(A279,'[1]Z04 支出决算表(财决04表)'!$A$10:$J$500,10,FALSE))</f>
        <v/>
      </c>
      <c r="J279" s="88">
        <f>'[1]Z04 支出决算表(财决04表)'!$A278</f>
        <v>0</v>
      </c>
      <c r="K279" s="74">
        <f>'[1]Z04 支出决算表(财决04表)'!$E278</f>
        <v>0</v>
      </c>
      <c r="L279" s="53" t="str">
        <f t="shared" si="9"/>
        <v/>
      </c>
    </row>
    <row r="280" spans="1:12" ht="22.7" customHeight="1">
      <c r="A280" s="193" t="str">
        <f t="shared" si="8"/>
        <v/>
      </c>
      <c r="B280" s="194"/>
      <c r="C280" s="192" t="str">
        <f>IF(ISERROR(VLOOKUP(A280,'[1]Z04 支出决算表(财决04表)'!$A$10:$J$500,4,FALSE)),"",VLOOKUP(A280,'[1]Z04 支出决算表(财决04表)'!$A$10:$J$500,4,FALSE))</f>
        <v/>
      </c>
      <c r="D280" s="76" t="str">
        <f>IF(ISERROR(VLOOKUP(A280,'[1]Z04 支出决算表(财决04表)'!$A$10:$J$500,5,FALSE)),"",VLOOKUP(A280,'[1]Z04 支出决算表(财决04表)'!$A$10:$J$500,5,FALSE))</f>
        <v/>
      </c>
      <c r="E280" s="76" t="str">
        <f>IF(ISERROR(VLOOKUP(A280,'[1]Z04 支出决算表(财决04表)'!$A$10:$J$500,6,FALSE)),"",VLOOKUP(A280,'[1]Z04 支出决算表(财决04表)'!$A$10:$J$500,6,FALSE))</f>
        <v/>
      </c>
      <c r="F280" s="76" t="str">
        <f>IF(ISERROR(VLOOKUP(A280,'[1]Z04 支出决算表(财决04表)'!$A$10:$J$500,7,FALSE)),"",VLOOKUP(A280,'[1]Z04 支出决算表(财决04表)'!$A$10:$J$500,7,FALSE))</f>
        <v/>
      </c>
      <c r="G280" s="76" t="str">
        <f>IF(ISERROR(VLOOKUP(A280,'[1]Z04 支出决算表(财决04表)'!$A$10:$J$500,8,FALSE)),"",VLOOKUP(A280,'[1]Z04 支出决算表(财决04表)'!$A$10:$J$500,8,FALSE))</f>
        <v/>
      </c>
      <c r="H280" s="76" t="str">
        <f>IF(ISERROR(VLOOKUP(A280,'[1]Z04 支出决算表(财决04表)'!$A$10:$J$500,9,FALSE)),"",VLOOKUP(A280,'[1]Z04 支出决算表(财决04表)'!$A$10:$J$500,9,FALSE))</f>
        <v/>
      </c>
      <c r="I280" s="76" t="str">
        <f>IF(ISERROR(VLOOKUP(A280,'[1]Z04 支出决算表(财决04表)'!$A$10:$J$500,10,FALSE)),"",VLOOKUP(A280,'[1]Z04 支出决算表(财决04表)'!$A$10:$J$500,10,FALSE))</f>
        <v/>
      </c>
      <c r="J280" s="88">
        <f>'[1]Z04 支出决算表(财决04表)'!$A279</f>
        <v>0</v>
      </c>
      <c r="K280" s="74">
        <f>'[1]Z04 支出决算表(财决04表)'!$E279</f>
        <v>0</v>
      </c>
      <c r="L280" s="53" t="str">
        <f t="shared" si="9"/>
        <v/>
      </c>
    </row>
    <row r="281" spans="1:12" ht="22.7" customHeight="1">
      <c r="A281" s="193" t="str">
        <f t="shared" si="8"/>
        <v/>
      </c>
      <c r="B281" s="194"/>
      <c r="C281" s="192" t="str">
        <f>IF(ISERROR(VLOOKUP(A281,'[1]Z04 支出决算表(财决04表)'!$A$10:$J$500,4,FALSE)),"",VLOOKUP(A281,'[1]Z04 支出决算表(财决04表)'!$A$10:$J$500,4,FALSE))</f>
        <v/>
      </c>
      <c r="D281" s="76" t="str">
        <f>IF(ISERROR(VLOOKUP(A281,'[1]Z04 支出决算表(财决04表)'!$A$10:$J$500,5,FALSE)),"",VLOOKUP(A281,'[1]Z04 支出决算表(财决04表)'!$A$10:$J$500,5,FALSE))</f>
        <v/>
      </c>
      <c r="E281" s="76" t="str">
        <f>IF(ISERROR(VLOOKUP(A281,'[1]Z04 支出决算表(财决04表)'!$A$10:$J$500,6,FALSE)),"",VLOOKUP(A281,'[1]Z04 支出决算表(财决04表)'!$A$10:$J$500,6,FALSE))</f>
        <v/>
      </c>
      <c r="F281" s="76" t="str">
        <f>IF(ISERROR(VLOOKUP(A281,'[1]Z04 支出决算表(财决04表)'!$A$10:$J$500,7,FALSE)),"",VLOOKUP(A281,'[1]Z04 支出决算表(财决04表)'!$A$10:$J$500,7,FALSE))</f>
        <v/>
      </c>
      <c r="G281" s="76" t="str">
        <f>IF(ISERROR(VLOOKUP(A281,'[1]Z04 支出决算表(财决04表)'!$A$10:$J$500,8,FALSE)),"",VLOOKUP(A281,'[1]Z04 支出决算表(财决04表)'!$A$10:$J$500,8,FALSE))</f>
        <v/>
      </c>
      <c r="H281" s="76" t="str">
        <f>IF(ISERROR(VLOOKUP(A281,'[1]Z04 支出决算表(财决04表)'!$A$10:$J$500,9,FALSE)),"",VLOOKUP(A281,'[1]Z04 支出决算表(财决04表)'!$A$10:$J$500,9,FALSE))</f>
        <v/>
      </c>
      <c r="I281" s="76" t="str">
        <f>IF(ISERROR(VLOOKUP(A281,'[1]Z04 支出决算表(财决04表)'!$A$10:$J$500,10,FALSE)),"",VLOOKUP(A281,'[1]Z04 支出决算表(财决04表)'!$A$10:$J$500,10,FALSE))</f>
        <v/>
      </c>
      <c r="J281" s="88">
        <f>'[1]Z04 支出决算表(财决04表)'!$A280</f>
        <v>0</v>
      </c>
      <c r="K281" s="74">
        <f>'[1]Z04 支出决算表(财决04表)'!$E280</f>
        <v>0</v>
      </c>
      <c r="L281" s="53" t="str">
        <f t="shared" si="9"/>
        <v/>
      </c>
    </row>
    <row r="282" spans="1:12" ht="22.7" customHeight="1">
      <c r="A282" s="193" t="str">
        <f t="shared" si="8"/>
        <v/>
      </c>
      <c r="B282" s="194"/>
      <c r="C282" s="192" t="str">
        <f>IF(ISERROR(VLOOKUP(A282,'[1]Z04 支出决算表(财决04表)'!$A$10:$J$500,4,FALSE)),"",VLOOKUP(A282,'[1]Z04 支出决算表(财决04表)'!$A$10:$J$500,4,FALSE))</f>
        <v/>
      </c>
      <c r="D282" s="76" t="str">
        <f>IF(ISERROR(VLOOKUP(A282,'[1]Z04 支出决算表(财决04表)'!$A$10:$J$500,5,FALSE)),"",VLOOKUP(A282,'[1]Z04 支出决算表(财决04表)'!$A$10:$J$500,5,FALSE))</f>
        <v/>
      </c>
      <c r="E282" s="76" t="str">
        <f>IF(ISERROR(VLOOKUP(A282,'[1]Z04 支出决算表(财决04表)'!$A$10:$J$500,6,FALSE)),"",VLOOKUP(A282,'[1]Z04 支出决算表(财决04表)'!$A$10:$J$500,6,FALSE))</f>
        <v/>
      </c>
      <c r="F282" s="76" t="str">
        <f>IF(ISERROR(VLOOKUP(A282,'[1]Z04 支出决算表(财决04表)'!$A$10:$J$500,7,FALSE)),"",VLOOKUP(A282,'[1]Z04 支出决算表(财决04表)'!$A$10:$J$500,7,FALSE))</f>
        <v/>
      </c>
      <c r="G282" s="76" t="str">
        <f>IF(ISERROR(VLOOKUP(A282,'[1]Z04 支出决算表(财决04表)'!$A$10:$J$500,8,FALSE)),"",VLOOKUP(A282,'[1]Z04 支出决算表(财决04表)'!$A$10:$J$500,8,FALSE))</f>
        <v/>
      </c>
      <c r="H282" s="76" t="str">
        <f>IF(ISERROR(VLOOKUP(A282,'[1]Z04 支出决算表(财决04表)'!$A$10:$J$500,9,FALSE)),"",VLOOKUP(A282,'[1]Z04 支出决算表(财决04表)'!$A$10:$J$500,9,FALSE))</f>
        <v/>
      </c>
      <c r="I282" s="76" t="str">
        <f>IF(ISERROR(VLOOKUP(A282,'[1]Z04 支出决算表(财决04表)'!$A$10:$J$500,10,FALSE)),"",VLOOKUP(A282,'[1]Z04 支出决算表(财决04表)'!$A$10:$J$500,10,FALSE))</f>
        <v/>
      </c>
      <c r="J282" s="88">
        <f>'[1]Z04 支出决算表(财决04表)'!$A281</f>
        <v>0</v>
      </c>
      <c r="K282" s="74">
        <f>'[1]Z04 支出决算表(财决04表)'!$E281</f>
        <v>0</v>
      </c>
      <c r="L282" s="53" t="str">
        <f t="shared" si="9"/>
        <v/>
      </c>
    </row>
    <row r="283" spans="1:12" ht="22.7" customHeight="1">
      <c r="A283" s="193" t="str">
        <f t="shared" si="8"/>
        <v/>
      </c>
      <c r="B283" s="194"/>
      <c r="C283" s="192" t="str">
        <f>IF(ISERROR(VLOOKUP(A283,'[1]Z04 支出决算表(财决04表)'!$A$10:$J$500,4,FALSE)),"",VLOOKUP(A283,'[1]Z04 支出决算表(财决04表)'!$A$10:$J$500,4,FALSE))</f>
        <v/>
      </c>
      <c r="D283" s="76" t="str">
        <f>IF(ISERROR(VLOOKUP(A283,'[1]Z04 支出决算表(财决04表)'!$A$10:$J$500,5,FALSE)),"",VLOOKUP(A283,'[1]Z04 支出决算表(财决04表)'!$A$10:$J$500,5,FALSE))</f>
        <v/>
      </c>
      <c r="E283" s="76" t="str">
        <f>IF(ISERROR(VLOOKUP(A283,'[1]Z04 支出决算表(财决04表)'!$A$10:$J$500,6,FALSE)),"",VLOOKUP(A283,'[1]Z04 支出决算表(财决04表)'!$A$10:$J$500,6,FALSE))</f>
        <v/>
      </c>
      <c r="F283" s="76" t="str">
        <f>IF(ISERROR(VLOOKUP(A283,'[1]Z04 支出决算表(财决04表)'!$A$10:$J$500,7,FALSE)),"",VLOOKUP(A283,'[1]Z04 支出决算表(财决04表)'!$A$10:$J$500,7,FALSE))</f>
        <v/>
      </c>
      <c r="G283" s="76" t="str">
        <f>IF(ISERROR(VLOOKUP(A283,'[1]Z04 支出决算表(财决04表)'!$A$10:$J$500,8,FALSE)),"",VLOOKUP(A283,'[1]Z04 支出决算表(财决04表)'!$A$10:$J$500,8,FALSE))</f>
        <v/>
      </c>
      <c r="H283" s="76" t="str">
        <f>IF(ISERROR(VLOOKUP(A283,'[1]Z04 支出决算表(财决04表)'!$A$10:$J$500,9,FALSE)),"",VLOOKUP(A283,'[1]Z04 支出决算表(财决04表)'!$A$10:$J$500,9,FALSE))</f>
        <v/>
      </c>
      <c r="I283" s="76" t="str">
        <f>IF(ISERROR(VLOOKUP(A283,'[1]Z04 支出决算表(财决04表)'!$A$10:$J$500,10,FALSE)),"",VLOOKUP(A283,'[1]Z04 支出决算表(财决04表)'!$A$10:$J$500,10,FALSE))</f>
        <v/>
      </c>
      <c r="J283" s="88">
        <f>'[1]Z04 支出决算表(财决04表)'!$A282</f>
        <v>0</v>
      </c>
      <c r="K283" s="74">
        <f>'[1]Z04 支出决算表(财决04表)'!$E282</f>
        <v>0</v>
      </c>
      <c r="L283" s="53" t="str">
        <f t="shared" si="9"/>
        <v/>
      </c>
    </row>
    <row r="284" spans="1:12" ht="22.7" customHeight="1">
      <c r="A284" s="193" t="str">
        <f t="shared" si="8"/>
        <v/>
      </c>
      <c r="B284" s="194"/>
      <c r="C284" s="192" t="str">
        <f>IF(ISERROR(VLOOKUP(A284,'[1]Z04 支出决算表(财决04表)'!$A$10:$J$500,4,FALSE)),"",VLOOKUP(A284,'[1]Z04 支出决算表(财决04表)'!$A$10:$J$500,4,FALSE))</f>
        <v/>
      </c>
      <c r="D284" s="76" t="str">
        <f>IF(ISERROR(VLOOKUP(A284,'[1]Z04 支出决算表(财决04表)'!$A$10:$J$500,5,FALSE)),"",VLOOKUP(A284,'[1]Z04 支出决算表(财决04表)'!$A$10:$J$500,5,FALSE))</f>
        <v/>
      </c>
      <c r="E284" s="76" t="str">
        <f>IF(ISERROR(VLOOKUP(A284,'[1]Z04 支出决算表(财决04表)'!$A$10:$J$500,6,FALSE)),"",VLOOKUP(A284,'[1]Z04 支出决算表(财决04表)'!$A$10:$J$500,6,FALSE))</f>
        <v/>
      </c>
      <c r="F284" s="76" t="str">
        <f>IF(ISERROR(VLOOKUP(A284,'[1]Z04 支出决算表(财决04表)'!$A$10:$J$500,7,FALSE)),"",VLOOKUP(A284,'[1]Z04 支出决算表(财决04表)'!$A$10:$J$500,7,FALSE))</f>
        <v/>
      </c>
      <c r="G284" s="76" t="str">
        <f>IF(ISERROR(VLOOKUP(A284,'[1]Z04 支出决算表(财决04表)'!$A$10:$J$500,8,FALSE)),"",VLOOKUP(A284,'[1]Z04 支出决算表(财决04表)'!$A$10:$J$500,8,FALSE))</f>
        <v/>
      </c>
      <c r="H284" s="76" t="str">
        <f>IF(ISERROR(VLOOKUP(A284,'[1]Z04 支出决算表(财决04表)'!$A$10:$J$500,9,FALSE)),"",VLOOKUP(A284,'[1]Z04 支出决算表(财决04表)'!$A$10:$J$500,9,FALSE))</f>
        <v/>
      </c>
      <c r="I284" s="76" t="str">
        <f>IF(ISERROR(VLOOKUP(A284,'[1]Z04 支出决算表(财决04表)'!$A$10:$J$500,10,FALSE)),"",VLOOKUP(A284,'[1]Z04 支出决算表(财决04表)'!$A$10:$J$500,10,FALSE))</f>
        <v/>
      </c>
      <c r="J284" s="88">
        <f>'[1]Z04 支出决算表(财决04表)'!$A283</f>
        <v>0</v>
      </c>
      <c r="K284" s="74">
        <f>'[1]Z04 支出决算表(财决04表)'!$E283</f>
        <v>0</v>
      </c>
      <c r="L284" s="53" t="str">
        <f t="shared" si="9"/>
        <v/>
      </c>
    </row>
    <row r="285" spans="1:12" ht="22.7" customHeight="1">
      <c r="A285" s="193" t="str">
        <f t="shared" si="8"/>
        <v/>
      </c>
      <c r="B285" s="194"/>
      <c r="C285" s="192" t="str">
        <f>IF(ISERROR(VLOOKUP(A285,'[1]Z04 支出决算表(财决04表)'!$A$10:$J$500,4,FALSE)),"",VLOOKUP(A285,'[1]Z04 支出决算表(财决04表)'!$A$10:$J$500,4,FALSE))</f>
        <v/>
      </c>
      <c r="D285" s="76" t="str">
        <f>IF(ISERROR(VLOOKUP(A285,'[1]Z04 支出决算表(财决04表)'!$A$10:$J$500,5,FALSE)),"",VLOOKUP(A285,'[1]Z04 支出决算表(财决04表)'!$A$10:$J$500,5,FALSE))</f>
        <v/>
      </c>
      <c r="E285" s="76" t="str">
        <f>IF(ISERROR(VLOOKUP(A285,'[1]Z04 支出决算表(财决04表)'!$A$10:$J$500,6,FALSE)),"",VLOOKUP(A285,'[1]Z04 支出决算表(财决04表)'!$A$10:$J$500,6,FALSE))</f>
        <v/>
      </c>
      <c r="F285" s="76" t="str">
        <f>IF(ISERROR(VLOOKUP(A285,'[1]Z04 支出决算表(财决04表)'!$A$10:$J$500,7,FALSE)),"",VLOOKUP(A285,'[1]Z04 支出决算表(财决04表)'!$A$10:$J$500,7,FALSE))</f>
        <v/>
      </c>
      <c r="G285" s="76" t="str">
        <f>IF(ISERROR(VLOOKUP(A285,'[1]Z04 支出决算表(财决04表)'!$A$10:$J$500,8,FALSE)),"",VLOOKUP(A285,'[1]Z04 支出决算表(财决04表)'!$A$10:$J$500,8,FALSE))</f>
        <v/>
      </c>
      <c r="H285" s="76" t="str">
        <f>IF(ISERROR(VLOOKUP(A285,'[1]Z04 支出决算表(财决04表)'!$A$10:$J$500,9,FALSE)),"",VLOOKUP(A285,'[1]Z04 支出决算表(财决04表)'!$A$10:$J$500,9,FALSE))</f>
        <v/>
      </c>
      <c r="I285" s="76" t="str">
        <f>IF(ISERROR(VLOOKUP(A285,'[1]Z04 支出决算表(财决04表)'!$A$10:$J$500,10,FALSE)),"",VLOOKUP(A285,'[1]Z04 支出决算表(财决04表)'!$A$10:$J$500,10,FALSE))</f>
        <v/>
      </c>
      <c r="J285" s="88">
        <f>'[1]Z04 支出决算表(财决04表)'!$A284</f>
        <v>0</v>
      </c>
      <c r="K285" s="74">
        <f>'[1]Z04 支出决算表(财决04表)'!$E284</f>
        <v>0</v>
      </c>
      <c r="L285" s="53" t="str">
        <f t="shared" si="9"/>
        <v/>
      </c>
    </row>
    <row r="286" spans="1:12" ht="22.7" customHeight="1">
      <c r="A286" s="193" t="str">
        <f t="shared" si="8"/>
        <v/>
      </c>
      <c r="B286" s="194"/>
      <c r="C286" s="192" t="str">
        <f>IF(ISERROR(VLOOKUP(A286,'[1]Z04 支出决算表(财决04表)'!$A$10:$J$500,4,FALSE)),"",VLOOKUP(A286,'[1]Z04 支出决算表(财决04表)'!$A$10:$J$500,4,FALSE))</f>
        <v/>
      </c>
      <c r="D286" s="76" t="str">
        <f>IF(ISERROR(VLOOKUP(A286,'[1]Z04 支出决算表(财决04表)'!$A$10:$J$500,5,FALSE)),"",VLOOKUP(A286,'[1]Z04 支出决算表(财决04表)'!$A$10:$J$500,5,FALSE))</f>
        <v/>
      </c>
      <c r="E286" s="76" t="str">
        <f>IF(ISERROR(VLOOKUP(A286,'[1]Z04 支出决算表(财决04表)'!$A$10:$J$500,6,FALSE)),"",VLOOKUP(A286,'[1]Z04 支出决算表(财决04表)'!$A$10:$J$500,6,FALSE))</f>
        <v/>
      </c>
      <c r="F286" s="76" t="str">
        <f>IF(ISERROR(VLOOKUP(A286,'[1]Z04 支出决算表(财决04表)'!$A$10:$J$500,7,FALSE)),"",VLOOKUP(A286,'[1]Z04 支出决算表(财决04表)'!$A$10:$J$500,7,FALSE))</f>
        <v/>
      </c>
      <c r="G286" s="76" t="str">
        <f>IF(ISERROR(VLOOKUP(A286,'[1]Z04 支出决算表(财决04表)'!$A$10:$J$500,8,FALSE)),"",VLOOKUP(A286,'[1]Z04 支出决算表(财决04表)'!$A$10:$J$500,8,FALSE))</f>
        <v/>
      </c>
      <c r="H286" s="76" t="str">
        <f>IF(ISERROR(VLOOKUP(A286,'[1]Z04 支出决算表(财决04表)'!$A$10:$J$500,9,FALSE)),"",VLOOKUP(A286,'[1]Z04 支出决算表(财决04表)'!$A$10:$J$500,9,FALSE))</f>
        <v/>
      </c>
      <c r="I286" s="76" t="str">
        <f>IF(ISERROR(VLOOKUP(A286,'[1]Z04 支出决算表(财决04表)'!$A$10:$J$500,10,FALSE)),"",VLOOKUP(A286,'[1]Z04 支出决算表(财决04表)'!$A$10:$J$500,10,FALSE))</f>
        <v/>
      </c>
      <c r="J286" s="88">
        <f>'[1]Z04 支出决算表(财决04表)'!$A285</f>
        <v>0</v>
      </c>
      <c r="K286" s="74">
        <f>'[1]Z04 支出决算表(财决04表)'!$E285</f>
        <v>0</v>
      </c>
      <c r="L286" s="53" t="str">
        <f t="shared" si="9"/>
        <v/>
      </c>
    </row>
    <row r="287" spans="1:12" ht="22.7" customHeight="1">
      <c r="A287" s="193" t="str">
        <f t="shared" si="8"/>
        <v/>
      </c>
      <c r="B287" s="194"/>
      <c r="C287" s="192" t="str">
        <f>IF(ISERROR(VLOOKUP(A287,'[1]Z04 支出决算表(财决04表)'!$A$10:$J$500,4,FALSE)),"",VLOOKUP(A287,'[1]Z04 支出决算表(财决04表)'!$A$10:$J$500,4,FALSE))</f>
        <v/>
      </c>
      <c r="D287" s="76" t="str">
        <f>IF(ISERROR(VLOOKUP(A287,'[1]Z04 支出决算表(财决04表)'!$A$10:$J$500,5,FALSE)),"",VLOOKUP(A287,'[1]Z04 支出决算表(财决04表)'!$A$10:$J$500,5,FALSE))</f>
        <v/>
      </c>
      <c r="E287" s="76" t="str">
        <f>IF(ISERROR(VLOOKUP(A287,'[1]Z04 支出决算表(财决04表)'!$A$10:$J$500,6,FALSE)),"",VLOOKUP(A287,'[1]Z04 支出决算表(财决04表)'!$A$10:$J$500,6,FALSE))</f>
        <v/>
      </c>
      <c r="F287" s="76" t="str">
        <f>IF(ISERROR(VLOOKUP(A287,'[1]Z04 支出决算表(财决04表)'!$A$10:$J$500,7,FALSE)),"",VLOOKUP(A287,'[1]Z04 支出决算表(财决04表)'!$A$10:$J$500,7,FALSE))</f>
        <v/>
      </c>
      <c r="G287" s="76" t="str">
        <f>IF(ISERROR(VLOOKUP(A287,'[1]Z04 支出决算表(财决04表)'!$A$10:$J$500,8,FALSE)),"",VLOOKUP(A287,'[1]Z04 支出决算表(财决04表)'!$A$10:$J$500,8,FALSE))</f>
        <v/>
      </c>
      <c r="H287" s="76" t="str">
        <f>IF(ISERROR(VLOOKUP(A287,'[1]Z04 支出决算表(财决04表)'!$A$10:$J$500,9,FALSE)),"",VLOOKUP(A287,'[1]Z04 支出决算表(财决04表)'!$A$10:$J$500,9,FALSE))</f>
        <v/>
      </c>
      <c r="I287" s="76" t="str">
        <f>IF(ISERROR(VLOOKUP(A287,'[1]Z04 支出决算表(财决04表)'!$A$10:$J$500,10,FALSE)),"",VLOOKUP(A287,'[1]Z04 支出决算表(财决04表)'!$A$10:$J$500,10,FALSE))</f>
        <v/>
      </c>
      <c r="J287" s="88">
        <f>'[1]Z04 支出决算表(财决04表)'!$A286</f>
        <v>0</v>
      </c>
      <c r="K287" s="74">
        <f>'[1]Z04 支出决算表(财决04表)'!$E286</f>
        <v>0</v>
      </c>
      <c r="L287" s="53" t="str">
        <f t="shared" si="9"/>
        <v/>
      </c>
    </row>
    <row r="288" spans="1:12" ht="22.7" customHeight="1">
      <c r="A288" s="193" t="str">
        <f t="shared" si="8"/>
        <v/>
      </c>
      <c r="B288" s="194"/>
      <c r="C288" s="192" t="str">
        <f>IF(ISERROR(VLOOKUP(A288,'[1]Z04 支出决算表(财决04表)'!$A$10:$J$500,4,FALSE)),"",VLOOKUP(A288,'[1]Z04 支出决算表(财决04表)'!$A$10:$J$500,4,FALSE))</f>
        <v/>
      </c>
      <c r="D288" s="76" t="str">
        <f>IF(ISERROR(VLOOKUP(A288,'[1]Z04 支出决算表(财决04表)'!$A$10:$J$500,5,FALSE)),"",VLOOKUP(A288,'[1]Z04 支出决算表(财决04表)'!$A$10:$J$500,5,FALSE))</f>
        <v/>
      </c>
      <c r="E288" s="76" t="str">
        <f>IF(ISERROR(VLOOKUP(A288,'[1]Z04 支出决算表(财决04表)'!$A$10:$J$500,6,FALSE)),"",VLOOKUP(A288,'[1]Z04 支出决算表(财决04表)'!$A$10:$J$500,6,FALSE))</f>
        <v/>
      </c>
      <c r="F288" s="76" t="str">
        <f>IF(ISERROR(VLOOKUP(A288,'[1]Z04 支出决算表(财决04表)'!$A$10:$J$500,7,FALSE)),"",VLOOKUP(A288,'[1]Z04 支出决算表(财决04表)'!$A$10:$J$500,7,FALSE))</f>
        <v/>
      </c>
      <c r="G288" s="76" t="str">
        <f>IF(ISERROR(VLOOKUP(A288,'[1]Z04 支出决算表(财决04表)'!$A$10:$J$500,8,FALSE)),"",VLOOKUP(A288,'[1]Z04 支出决算表(财决04表)'!$A$10:$J$500,8,FALSE))</f>
        <v/>
      </c>
      <c r="H288" s="76" t="str">
        <f>IF(ISERROR(VLOOKUP(A288,'[1]Z04 支出决算表(财决04表)'!$A$10:$J$500,9,FALSE)),"",VLOOKUP(A288,'[1]Z04 支出决算表(财决04表)'!$A$10:$J$500,9,FALSE))</f>
        <v/>
      </c>
      <c r="I288" s="76" t="str">
        <f>IF(ISERROR(VLOOKUP(A288,'[1]Z04 支出决算表(财决04表)'!$A$10:$J$500,10,FALSE)),"",VLOOKUP(A288,'[1]Z04 支出决算表(财决04表)'!$A$10:$J$500,10,FALSE))</f>
        <v/>
      </c>
      <c r="J288" s="88">
        <f>'[1]Z04 支出决算表(财决04表)'!$A287</f>
        <v>0</v>
      </c>
      <c r="K288" s="74">
        <f>'[1]Z04 支出决算表(财决04表)'!$E287</f>
        <v>0</v>
      </c>
      <c r="L288" s="53" t="str">
        <f t="shared" si="9"/>
        <v/>
      </c>
    </row>
    <row r="289" spans="1:12" ht="22.7" customHeight="1">
      <c r="A289" s="193" t="str">
        <f t="shared" si="8"/>
        <v/>
      </c>
      <c r="B289" s="194"/>
      <c r="C289" s="192" t="str">
        <f>IF(ISERROR(VLOOKUP(A289,'[1]Z04 支出决算表(财决04表)'!$A$10:$J$500,4,FALSE)),"",VLOOKUP(A289,'[1]Z04 支出决算表(财决04表)'!$A$10:$J$500,4,FALSE))</f>
        <v/>
      </c>
      <c r="D289" s="76" t="str">
        <f>IF(ISERROR(VLOOKUP(A289,'[1]Z04 支出决算表(财决04表)'!$A$10:$J$500,5,FALSE)),"",VLOOKUP(A289,'[1]Z04 支出决算表(财决04表)'!$A$10:$J$500,5,FALSE))</f>
        <v/>
      </c>
      <c r="E289" s="76" t="str">
        <f>IF(ISERROR(VLOOKUP(A289,'[1]Z04 支出决算表(财决04表)'!$A$10:$J$500,6,FALSE)),"",VLOOKUP(A289,'[1]Z04 支出决算表(财决04表)'!$A$10:$J$500,6,FALSE))</f>
        <v/>
      </c>
      <c r="F289" s="76" t="str">
        <f>IF(ISERROR(VLOOKUP(A289,'[1]Z04 支出决算表(财决04表)'!$A$10:$J$500,7,FALSE)),"",VLOOKUP(A289,'[1]Z04 支出决算表(财决04表)'!$A$10:$J$500,7,FALSE))</f>
        <v/>
      </c>
      <c r="G289" s="76" t="str">
        <f>IF(ISERROR(VLOOKUP(A289,'[1]Z04 支出决算表(财决04表)'!$A$10:$J$500,8,FALSE)),"",VLOOKUP(A289,'[1]Z04 支出决算表(财决04表)'!$A$10:$J$500,8,FALSE))</f>
        <v/>
      </c>
      <c r="H289" s="76" t="str">
        <f>IF(ISERROR(VLOOKUP(A289,'[1]Z04 支出决算表(财决04表)'!$A$10:$J$500,9,FALSE)),"",VLOOKUP(A289,'[1]Z04 支出决算表(财决04表)'!$A$10:$J$500,9,FALSE))</f>
        <v/>
      </c>
      <c r="I289" s="76" t="str">
        <f>IF(ISERROR(VLOOKUP(A289,'[1]Z04 支出决算表(财决04表)'!$A$10:$J$500,10,FALSE)),"",VLOOKUP(A289,'[1]Z04 支出决算表(财决04表)'!$A$10:$J$500,10,FALSE))</f>
        <v/>
      </c>
      <c r="J289" s="88">
        <f>'[1]Z04 支出决算表(财决04表)'!$A288</f>
        <v>0</v>
      </c>
      <c r="K289" s="74">
        <f>'[1]Z04 支出决算表(财决04表)'!$E288</f>
        <v>0</v>
      </c>
      <c r="L289" s="53" t="str">
        <f t="shared" si="9"/>
        <v/>
      </c>
    </row>
    <row r="290" spans="1:12" ht="22.7" customHeight="1">
      <c r="A290" s="193" t="str">
        <f t="shared" si="8"/>
        <v/>
      </c>
      <c r="B290" s="194"/>
      <c r="C290" s="192" t="str">
        <f>IF(ISERROR(VLOOKUP(A290,'[1]Z04 支出决算表(财决04表)'!$A$10:$J$500,4,FALSE)),"",VLOOKUP(A290,'[1]Z04 支出决算表(财决04表)'!$A$10:$J$500,4,FALSE))</f>
        <v/>
      </c>
      <c r="D290" s="76" t="str">
        <f>IF(ISERROR(VLOOKUP(A290,'[1]Z04 支出决算表(财决04表)'!$A$10:$J$500,5,FALSE)),"",VLOOKUP(A290,'[1]Z04 支出决算表(财决04表)'!$A$10:$J$500,5,FALSE))</f>
        <v/>
      </c>
      <c r="E290" s="76" t="str">
        <f>IF(ISERROR(VLOOKUP(A290,'[1]Z04 支出决算表(财决04表)'!$A$10:$J$500,6,FALSE)),"",VLOOKUP(A290,'[1]Z04 支出决算表(财决04表)'!$A$10:$J$500,6,FALSE))</f>
        <v/>
      </c>
      <c r="F290" s="76" t="str">
        <f>IF(ISERROR(VLOOKUP(A290,'[1]Z04 支出决算表(财决04表)'!$A$10:$J$500,7,FALSE)),"",VLOOKUP(A290,'[1]Z04 支出决算表(财决04表)'!$A$10:$J$500,7,FALSE))</f>
        <v/>
      </c>
      <c r="G290" s="76" t="str">
        <f>IF(ISERROR(VLOOKUP(A290,'[1]Z04 支出决算表(财决04表)'!$A$10:$J$500,8,FALSE)),"",VLOOKUP(A290,'[1]Z04 支出决算表(财决04表)'!$A$10:$J$500,8,FALSE))</f>
        <v/>
      </c>
      <c r="H290" s="76" t="str">
        <f>IF(ISERROR(VLOOKUP(A290,'[1]Z04 支出决算表(财决04表)'!$A$10:$J$500,9,FALSE)),"",VLOOKUP(A290,'[1]Z04 支出决算表(财决04表)'!$A$10:$J$500,9,FALSE))</f>
        <v/>
      </c>
      <c r="I290" s="76" t="str">
        <f>IF(ISERROR(VLOOKUP(A290,'[1]Z04 支出决算表(财决04表)'!$A$10:$J$500,10,FALSE)),"",VLOOKUP(A290,'[1]Z04 支出决算表(财决04表)'!$A$10:$J$500,10,FALSE))</f>
        <v/>
      </c>
      <c r="J290" s="88">
        <f>'[1]Z04 支出决算表(财决04表)'!$A289</f>
        <v>0</v>
      </c>
      <c r="K290" s="74">
        <f>'[1]Z04 支出决算表(财决04表)'!$E289</f>
        <v>0</v>
      </c>
      <c r="L290" s="53" t="str">
        <f t="shared" si="9"/>
        <v/>
      </c>
    </row>
    <row r="291" spans="1:12" ht="22.7" customHeight="1">
      <c r="A291" s="193" t="str">
        <f t="shared" si="8"/>
        <v/>
      </c>
      <c r="B291" s="194"/>
      <c r="C291" s="192" t="str">
        <f>IF(ISERROR(VLOOKUP(A291,'[1]Z04 支出决算表(财决04表)'!$A$10:$J$500,4,FALSE)),"",VLOOKUP(A291,'[1]Z04 支出决算表(财决04表)'!$A$10:$J$500,4,FALSE))</f>
        <v/>
      </c>
      <c r="D291" s="76" t="str">
        <f>IF(ISERROR(VLOOKUP(A291,'[1]Z04 支出决算表(财决04表)'!$A$10:$J$500,5,FALSE)),"",VLOOKUP(A291,'[1]Z04 支出决算表(财决04表)'!$A$10:$J$500,5,FALSE))</f>
        <v/>
      </c>
      <c r="E291" s="76" t="str">
        <f>IF(ISERROR(VLOOKUP(A291,'[1]Z04 支出决算表(财决04表)'!$A$10:$J$500,6,FALSE)),"",VLOOKUP(A291,'[1]Z04 支出决算表(财决04表)'!$A$10:$J$500,6,FALSE))</f>
        <v/>
      </c>
      <c r="F291" s="76" t="str">
        <f>IF(ISERROR(VLOOKUP(A291,'[1]Z04 支出决算表(财决04表)'!$A$10:$J$500,7,FALSE)),"",VLOOKUP(A291,'[1]Z04 支出决算表(财决04表)'!$A$10:$J$500,7,FALSE))</f>
        <v/>
      </c>
      <c r="G291" s="76" t="str">
        <f>IF(ISERROR(VLOOKUP(A291,'[1]Z04 支出决算表(财决04表)'!$A$10:$J$500,8,FALSE)),"",VLOOKUP(A291,'[1]Z04 支出决算表(财决04表)'!$A$10:$J$500,8,FALSE))</f>
        <v/>
      </c>
      <c r="H291" s="76" t="str">
        <f>IF(ISERROR(VLOOKUP(A291,'[1]Z04 支出决算表(财决04表)'!$A$10:$J$500,9,FALSE)),"",VLOOKUP(A291,'[1]Z04 支出决算表(财决04表)'!$A$10:$J$500,9,FALSE))</f>
        <v/>
      </c>
      <c r="I291" s="76" t="str">
        <f>IF(ISERROR(VLOOKUP(A291,'[1]Z04 支出决算表(财决04表)'!$A$10:$J$500,10,FALSE)),"",VLOOKUP(A291,'[1]Z04 支出决算表(财决04表)'!$A$10:$J$500,10,FALSE))</f>
        <v/>
      </c>
      <c r="J291" s="88">
        <f>'[1]Z04 支出决算表(财决04表)'!$A290</f>
        <v>0</v>
      </c>
      <c r="K291" s="74">
        <f>'[1]Z04 支出决算表(财决04表)'!$E290</f>
        <v>0</v>
      </c>
      <c r="L291" s="53" t="str">
        <f t="shared" si="9"/>
        <v/>
      </c>
    </row>
    <row r="292" spans="1:12" ht="22.7" customHeight="1">
      <c r="A292" s="193" t="str">
        <f t="shared" si="8"/>
        <v/>
      </c>
      <c r="B292" s="194"/>
      <c r="C292" s="192" t="str">
        <f>IF(ISERROR(VLOOKUP(A292,'[1]Z04 支出决算表(财决04表)'!$A$10:$J$500,4,FALSE)),"",VLOOKUP(A292,'[1]Z04 支出决算表(财决04表)'!$A$10:$J$500,4,FALSE))</f>
        <v/>
      </c>
      <c r="D292" s="76" t="str">
        <f>IF(ISERROR(VLOOKUP(A292,'[1]Z04 支出决算表(财决04表)'!$A$10:$J$500,5,FALSE)),"",VLOOKUP(A292,'[1]Z04 支出决算表(财决04表)'!$A$10:$J$500,5,FALSE))</f>
        <v/>
      </c>
      <c r="E292" s="76" t="str">
        <f>IF(ISERROR(VLOOKUP(A292,'[1]Z04 支出决算表(财决04表)'!$A$10:$J$500,6,FALSE)),"",VLOOKUP(A292,'[1]Z04 支出决算表(财决04表)'!$A$10:$J$500,6,FALSE))</f>
        <v/>
      </c>
      <c r="F292" s="76" t="str">
        <f>IF(ISERROR(VLOOKUP(A292,'[1]Z04 支出决算表(财决04表)'!$A$10:$J$500,7,FALSE)),"",VLOOKUP(A292,'[1]Z04 支出决算表(财决04表)'!$A$10:$J$500,7,FALSE))</f>
        <v/>
      </c>
      <c r="G292" s="76" t="str">
        <f>IF(ISERROR(VLOOKUP(A292,'[1]Z04 支出决算表(财决04表)'!$A$10:$J$500,8,FALSE)),"",VLOOKUP(A292,'[1]Z04 支出决算表(财决04表)'!$A$10:$J$500,8,FALSE))</f>
        <v/>
      </c>
      <c r="H292" s="76" t="str">
        <f>IF(ISERROR(VLOOKUP(A292,'[1]Z04 支出决算表(财决04表)'!$A$10:$J$500,9,FALSE)),"",VLOOKUP(A292,'[1]Z04 支出决算表(财决04表)'!$A$10:$J$500,9,FALSE))</f>
        <v/>
      </c>
      <c r="I292" s="76" t="str">
        <f>IF(ISERROR(VLOOKUP(A292,'[1]Z04 支出决算表(财决04表)'!$A$10:$J$500,10,FALSE)),"",VLOOKUP(A292,'[1]Z04 支出决算表(财决04表)'!$A$10:$J$500,10,FALSE))</f>
        <v/>
      </c>
      <c r="J292" s="88">
        <f>'[1]Z04 支出决算表(财决04表)'!$A291</f>
        <v>0</v>
      </c>
      <c r="K292" s="74">
        <f>'[1]Z04 支出决算表(财决04表)'!$E291</f>
        <v>0</v>
      </c>
      <c r="L292" s="53" t="str">
        <f t="shared" si="9"/>
        <v/>
      </c>
    </row>
    <row r="293" spans="1:12" ht="22.7" customHeight="1">
      <c r="A293" s="193" t="str">
        <f t="shared" si="8"/>
        <v/>
      </c>
      <c r="B293" s="194"/>
      <c r="C293" s="192" t="str">
        <f>IF(ISERROR(VLOOKUP(A293,'[1]Z04 支出决算表(财决04表)'!$A$10:$J$500,4,FALSE)),"",VLOOKUP(A293,'[1]Z04 支出决算表(财决04表)'!$A$10:$J$500,4,FALSE))</f>
        <v/>
      </c>
      <c r="D293" s="76" t="str">
        <f>IF(ISERROR(VLOOKUP(A293,'[1]Z04 支出决算表(财决04表)'!$A$10:$J$500,5,FALSE)),"",VLOOKUP(A293,'[1]Z04 支出决算表(财决04表)'!$A$10:$J$500,5,FALSE))</f>
        <v/>
      </c>
      <c r="E293" s="76" t="str">
        <f>IF(ISERROR(VLOOKUP(A293,'[1]Z04 支出决算表(财决04表)'!$A$10:$J$500,6,FALSE)),"",VLOOKUP(A293,'[1]Z04 支出决算表(财决04表)'!$A$10:$J$500,6,FALSE))</f>
        <v/>
      </c>
      <c r="F293" s="76" t="str">
        <f>IF(ISERROR(VLOOKUP(A293,'[1]Z04 支出决算表(财决04表)'!$A$10:$J$500,7,FALSE)),"",VLOOKUP(A293,'[1]Z04 支出决算表(财决04表)'!$A$10:$J$500,7,FALSE))</f>
        <v/>
      </c>
      <c r="G293" s="76" t="str">
        <f>IF(ISERROR(VLOOKUP(A293,'[1]Z04 支出决算表(财决04表)'!$A$10:$J$500,8,FALSE)),"",VLOOKUP(A293,'[1]Z04 支出决算表(财决04表)'!$A$10:$J$500,8,FALSE))</f>
        <v/>
      </c>
      <c r="H293" s="76" t="str">
        <f>IF(ISERROR(VLOOKUP(A293,'[1]Z04 支出决算表(财决04表)'!$A$10:$J$500,9,FALSE)),"",VLOOKUP(A293,'[1]Z04 支出决算表(财决04表)'!$A$10:$J$500,9,FALSE))</f>
        <v/>
      </c>
      <c r="I293" s="76" t="str">
        <f>IF(ISERROR(VLOOKUP(A293,'[1]Z04 支出决算表(财决04表)'!$A$10:$J$500,10,FALSE)),"",VLOOKUP(A293,'[1]Z04 支出决算表(财决04表)'!$A$10:$J$500,10,FALSE))</f>
        <v/>
      </c>
      <c r="J293" s="88">
        <f>'[1]Z04 支出决算表(财决04表)'!$A292</f>
        <v>0</v>
      </c>
      <c r="K293" s="74">
        <f>'[1]Z04 支出决算表(财决04表)'!$E292</f>
        <v>0</v>
      </c>
      <c r="L293" s="53" t="str">
        <f t="shared" si="9"/>
        <v/>
      </c>
    </row>
    <row r="294" spans="1:12" ht="22.7" customHeight="1">
      <c r="A294" s="193" t="str">
        <f t="shared" si="8"/>
        <v/>
      </c>
      <c r="B294" s="194"/>
      <c r="C294" s="192" t="str">
        <f>IF(ISERROR(VLOOKUP(A294,'[1]Z04 支出决算表(财决04表)'!$A$10:$J$500,4,FALSE)),"",VLOOKUP(A294,'[1]Z04 支出决算表(财决04表)'!$A$10:$J$500,4,FALSE))</f>
        <v/>
      </c>
      <c r="D294" s="76" t="str">
        <f>IF(ISERROR(VLOOKUP(A294,'[1]Z04 支出决算表(财决04表)'!$A$10:$J$500,5,FALSE)),"",VLOOKUP(A294,'[1]Z04 支出决算表(财决04表)'!$A$10:$J$500,5,FALSE))</f>
        <v/>
      </c>
      <c r="E294" s="76" t="str">
        <f>IF(ISERROR(VLOOKUP(A294,'[1]Z04 支出决算表(财决04表)'!$A$10:$J$500,6,FALSE)),"",VLOOKUP(A294,'[1]Z04 支出决算表(财决04表)'!$A$10:$J$500,6,FALSE))</f>
        <v/>
      </c>
      <c r="F294" s="76" t="str">
        <f>IF(ISERROR(VLOOKUP(A294,'[1]Z04 支出决算表(财决04表)'!$A$10:$J$500,7,FALSE)),"",VLOOKUP(A294,'[1]Z04 支出决算表(财决04表)'!$A$10:$J$500,7,FALSE))</f>
        <v/>
      </c>
      <c r="G294" s="76" t="str">
        <f>IF(ISERROR(VLOOKUP(A294,'[1]Z04 支出决算表(财决04表)'!$A$10:$J$500,8,FALSE)),"",VLOOKUP(A294,'[1]Z04 支出决算表(财决04表)'!$A$10:$J$500,8,FALSE))</f>
        <v/>
      </c>
      <c r="H294" s="76" t="str">
        <f>IF(ISERROR(VLOOKUP(A294,'[1]Z04 支出决算表(财决04表)'!$A$10:$J$500,9,FALSE)),"",VLOOKUP(A294,'[1]Z04 支出决算表(财决04表)'!$A$10:$J$500,9,FALSE))</f>
        <v/>
      </c>
      <c r="I294" s="76" t="str">
        <f>IF(ISERROR(VLOOKUP(A294,'[1]Z04 支出决算表(财决04表)'!$A$10:$J$500,10,FALSE)),"",VLOOKUP(A294,'[1]Z04 支出决算表(财决04表)'!$A$10:$J$500,10,FALSE))</f>
        <v/>
      </c>
      <c r="J294" s="88">
        <f>'[1]Z04 支出决算表(财决04表)'!$A293</f>
        <v>0</v>
      </c>
      <c r="K294" s="74">
        <f>'[1]Z04 支出决算表(财决04表)'!$E293</f>
        <v>0</v>
      </c>
      <c r="L294" s="53" t="str">
        <f t="shared" si="9"/>
        <v/>
      </c>
    </row>
    <row r="295" spans="1:12" ht="22.7" customHeight="1">
      <c r="A295" s="193" t="str">
        <f t="shared" si="8"/>
        <v/>
      </c>
      <c r="B295" s="194"/>
      <c r="C295" s="192" t="str">
        <f>IF(ISERROR(VLOOKUP(A295,'[1]Z04 支出决算表(财决04表)'!$A$10:$J$500,4,FALSE)),"",VLOOKUP(A295,'[1]Z04 支出决算表(财决04表)'!$A$10:$J$500,4,FALSE))</f>
        <v/>
      </c>
      <c r="D295" s="76" t="str">
        <f>IF(ISERROR(VLOOKUP(A295,'[1]Z04 支出决算表(财决04表)'!$A$10:$J$500,5,FALSE)),"",VLOOKUP(A295,'[1]Z04 支出决算表(财决04表)'!$A$10:$J$500,5,FALSE))</f>
        <v/>
      </c>
      <c r="E295" s="76" t="str">
        <f>IF(ISERROR(VLOOKUP(A295,'[1]Z04 支出决算表(财决04表)'!$A$10:$J$500,6,FALSE)),"",VLOOKUP(A295,'[1]Z04 支出决算表(财决04表)'!$A$10:$J$500,6,FALSE))</f>
        <v/>
      </c>
      <c r="F295" s="76" t="str">
        <f>IF(ISERROR(VLOOKUP(A295,'[1]Z04 支出决算表(财决04表)'!$A$10:$J$500,7,FALSE)),"",VLOOKUP(A295,'[1]Z04 支出决算表(财决04表)'!$A$10:$J$500,7,FALSE))</f>
        <v/>
      </c>
      <c r="G295" s="76" t="str">
        <f>IF(ISERROR(VLOOKUP(A295,'[1]Z04 支出决算表(财决04表)'!$A$10:$J$500,8,FALSE)),"",VLOOKUP(A295,'[1]Z04 支出决算表(财决04表)'!$A$10:$J$500,8,FALSE))</f>
        <v/>
      </c>
      <c r="H295" s="76" t="str">
        <f>IF(ISERROR(VLOOKUP(A295,'[1]Z04 支出决算表(财决04表)'!$A$10:$J$500,9,FALSE)),"",VLOOKUP(A295,'[1]Z04 支出决算表(财决04表)'!$A$10:$J$500,9,FALSE))</f>
        <v/>
      </c>
      <c r="I295" s="76" t="str">
        <f>IF(ISERROR(VLOOKUP(A295,'[1]Z04 支出决算表(财决04表)'!$A$10:$J$500,10,FALSE)),"",VLOOKUP(A295,'[1]Z04 支出决算表(财决04表)'!$A$10:$J$500,10,FALSE))</f>
        <v/>
      </c>
      <c r="J295" s="88">
        <f>'[1]Z04 支出决算表(财决04表)'!$A294</f>
        <v>0</v>
      </c>
      <c r="K295" s="74">
        <f>'[1]Z04 支出决算表(财决04表)'!$E294</f>
        <v>0</v>
      </c>
      <c r="L295" s="53" t="str">
        <f t="shared" si="9"/>
        <v/>
      </c>
    </row>
    <row r="296" spans="1:12" ht="22.7" customHeight="1">
      <c r="A296" s="193" t="str">
        <f t="shared" si="8"/>
        <v/>
      </c>
      <c r="B296" s="194"/>
      <c r="C296" s="192" t="str">
        <f>IF(ISERROR(VLOOKUP(A296,'[1]Z04 支出决算表(财决04表)'!$A$10:$J$500,4,FALSE)),"",VLOOKUP(A296,'[1]Z04 支出决算表(财决04表)'!$A$10:$J$500,4,FALSE))</f>
        <v/>
      </c>
      <c r="D296" s="76" t="str">
        <f>IF(ISERROR(VLOOKUP(A296,'[1]Z04 支出决算表(财决04表)'!$A$10:$J$500,5,FALSE)),"",VLOOKUP(A296,'[1]Z04 支出决算表(财决04表)'!$A$10:$J$500,5,FALSE))</f>
        <v/>
      </c>
      <c r="E296" s="76" t="str">
        <f>IF(ISERROR(VLOOKUP(A296,'[1]Z04 支出决算表(财决04表)'!$A$10:$J$500,6,FALSE)),"",VLOOKUP(A296,'[1]Z04 支出决算表(财决04表)'!$A$10:$J$500,6,FALSE))</f>
        <v/>
      </c>
      <c r="F296" s="76" t="str">
        <f>IF(ISERROR(VLOOKUP(A296,'[1]Z04 支出决算表(财决04表)'!$A$10:$J$500,7,FALSE)),"",VLOOKUP(A296,'[1]Z04 支出决算表(财决04表)'!$A$10:$J$500,7,FALSE))</f>
        <v/>
      </c>
      <c r="G296" s="76" t="str">
        <f>IF(ISERROR(VLOOKUP(A296,'[1]Z04 支出决算表(财决04表)'!$A$10:$J$500,8,FALSE)),"",VLOOKUP(A296,'[1]Z04 支出决算表(财决04表)'!$A$10:$J$500,8,FALSE))</f>
        <v/>
      </c>
      <c r="H296" s="76" t="str">
        <f>IF(ISERROR(VLOOKUP(A296,'[1]Z04 支出决算表(财决04表)'!$A$10:$J$500,9,FALSE)),"",VLOOKUP(A296,'[1]Z04 支出决算表(财决04表)'!$A$10:$J$500,9,FALSE))</f>
        <v/>
      </c>
      <c r="I296" s="76" t="str">
        <f>IF(ISERROR(VLOOKUP(A296,'[1]Z04 支出决算表(财决04表)'!$A$10:$J$500,10,FALSE)),"",VLOOKUP(A296,'[1]Z04 支出决算表(财决04表)'!$A$10:$J$500,10,FALSE))</f>
        <v/>
      </c>
      <c r="J296" s="88">
        <f>'[1]Z04 支出决算表(财决04表)'!$A295</f>
        <v>0</v>
      </c>
      <c r="K296" s="74">
        <f>'[1]Z04 支出决算表(财决04表)'!$E295</f>
        <v>0</v>
      </c>
      <c r="L296" s="53" t="str">
        <f t="shared" si="9"/>
        <v/>
      </c>
    </row>
    <row r="297" spans="1:12" ht="22.7" customHeight="1">
      <c r="A297" s="193" t="str">
        <f t="shared" si="8"/>
        <v/>
      </c>
      <c r="B297" s="194"/>
      <c r="C297" s="192" t="str">
        <f>IF(ISERROR(VLOOKUP(A297,'[1]Z04 支出决算表(财决04表)'!$A$10:$J$500,4,FALSE)),"",VLOOKUP(A297,'[1]Z04 支出决算表(财决04表)'!$A$10:$J$500,4,FALSE))</f>
        <v/>
      </c>
      <c r="D297" s="76" t="str">
        <f>IF(ISERROR(VLOOKUP(A297,'[1]Z04 支出决算表(财决04表)'!$A$10:$J$500,5,FALSE)),"",VLOOKUP(A297,'[1]Z04 支出决算表(财决04表)'!$A$10:$J$500,5,FALSE))</f>
        <v/>
      </c>
      <c r="E297" s="76" t="str">
        <f>IF(ISERROR(VLOOKUP(A297,'[1]Z04 支出决算表(财决04表)'!$A$10:$J$500,6,FALSE)),"",VLOOKUP(A297,'[1]Z04 支出决算表(财决04表)'!$A$10:$J$500,6,FALSE))</f>
        <v/>
      </c>
      <c r="F297" s="76" t="str">
        <f>IF(ISERROR(VLOOKUP(A297,'[1]Z04 支出决算表(财决04表)'!$A$10:$J$500,7,FALSE)),"",VLOOKUP(A297,'[1]Z04 支出决算表(财决04表)'!$A$10:$J$500,7,FALSE))</f>
        <v/>
      </c>
      <c r="G297" s="76" t="str">
        <f>IF(ISERROR(VLOOKUP(A297,'[1]Z04 支出决算表(财决04表)'!$A$10:$J$500,8,FALSE)),"",VLOOKUP(A297,'[1]Z04 支出决算表(财决04表)'!$A$10:$J$500,8,FALSE))</f>
        <v/>
      </c>
      <c r="H297" s="76" t="str">
        <f>IF(ISERROR(VLOOKUP(A297,'[1]Z04 支出决算表(财决04表)'!$A$10:$J$500,9,FALSE)),"",VLOOKUP(A297,'[1]Z04 支出决算表(财决04表)'!$A$10:$J$500,9,FALSE))</f>
        <v/>
      </c>
      <c r="I297" s="76" t="str">
        <f>IF(ISERROR(VLOOKUP(A297,'[1]Z04 支出决算表(财决04表)'!$A$10:$J$500,10,FALSE)),"",VLOOKUP(A297,'[1]Z04 支出决算表(财决04表)'!$A$10:$J$500,10,FALSE))</f>
        <v/>
      </c>
      <c r="J297" s="88">
        <f>'[1]Z04 支出决算表(财决04表)'!$A296</f>
        <v>0</v>
      </c>
      <c r="K297" s="74">
        <f>'[1]Z04 支出决算表(财决04表)'!$E296</f>
        <v>0</v>
      </c>
      <c r="L297" s="53" t="str">
        <f t="shared" si="9"/>
        <v/>
      </c>
    </row>
    <row r="298" spans="1:12" ht="22.7" customHeight="1">
      <c r="A298" s="193" t="str">
        <f t="shared" si="8"/>
        <v/>
      </c>
      <c r="B298" s="194"/>
      <c r="C298" s="192" t="str">
        <f>IF(ISERROR(VLOOKUP(A298,'[1]Z04 支出决算表(财决04表)'!$A$10:$J$500,4,FALSE)),"",VLOOKUP(A298,'[1]Z04 支出决算表(财决04表)'!$A$10:$J$500,4,FALSE))</f>
        <v/>
      </c>
      <c r="D298" s="76" t="str">
        <f>IF(ISERROR(VLOOKUP(A298,'[1]Z04 支出决算表(财决04表)'!$A$10:$J$500,5,FALSE)),"",VLOOKUP(A298,'[1]Z04 支出决算表(财决04表)'!$A$10:$J$500,5,FALSE))</f>
        <v/>
      </c>
      <c r="E298" s="76" t="str">
        <f>IF(ISERROR(VLOOKUP(A298,'[1]Z04 支出决算表(财决04表)'!$A$10:$J$500,6,FALSE)),"",VLOOKUP(A298,'[1]Z04 支出决算表(财决04表)'!$A$10:$J$500,6,FALSE))</f>
        <v/>
      </c>
      <c r="F298" s="76" t="str">
        <f>IF(ISERROR(VLOOKUP(A298,'[1]Z04 支出决算表(财决04表)'!$A$10:$J$500,7,FALSE)),"",VLOOKUP(A298,'[1]Z04 支出决算表(财决04表)'!$A$10:$J$500,7,FALSE))</f>
        <v/>
      </c>
      <c r="G298" s="76" t="str">
        <f>IF(ISERROR(VLOOKUP(A298,'[1]Z04 支出决算表(财决04表)'!$A$10:$J$500,8,FALSE)),"",VLOOKUP(A298,'[1]Z04 支出决算表(财决04表)'!$A$10:$J$500,8,FALSE))</f>
        <v/>
      </c>
      <c r="H298" s="76" t="str">
        <f>IF(ISERROR(VLOOKUP(A298,'[1]Z04 支出决算表(财决04表)'!$A$10:$J$500,9,FALSE)),"",VLOOKUP(A298,'[1]Z04 支出决算表(财决04表)'!$A$10:$J$500,9,FALSE))</f>
        <v/>
      </c>
      <c r="I298" s="76" t="str">
        <f>IF(ISERROR(VLOOKUP(A298,'[1]Z04 支出决算表(财决04表)'!$A$10:$J$500,10,FALSE)),"",VLOOKUP(A298,'[1]Z04 支出决算表(财决04表)'!$A$10:$J$500,10,FALSE))</f>
        <v/>
      </c>
      <c r="J298" s="88">
        <f>'[1]Z04 支出决算表(财决04表)'!$A297</f>
        <v>0</v>
      </c>
      <c r="K298" s="74">
        <f>'[1]Z04 支出决算表(财决04表)'!$E297</f>
        <v>0</v>
      </c>
      <c r="L298" s="53" t="str">
        <f t="shared" si="9"/>
        <v/>
      </c>
    </row>
    <row r="299" spans="1:12" ht="22.7" customHeight="1">
      <c r="A299" s="193" t="str">
        <f t="shared" si="8"/>
        <v/>
      </c>
      <c r="B299" s="194"/>
      <c r="C299" s="192" t="str">
        <f>IF(ISERROR(VLOOKUP(A299,'[1]Z04 支出决算表(财决04表)'!$A$10:$J$500,4,FALSE)),"",VLOOKUP(A299,'[1]Z04 支出决算表(财决04表)'!$A$10:$J$500,4,FALSE))</f>
        <v/>
      </c>
      <c r="D299" s="76" t="str">
        <f>IF(ISERROR(VLOOKUP(A299,'[1]Z04 支出决算表(财决04表)'!$A$10:$J$500,5,FALSE)),"",VLOOKUP(A299,'[1]Z04 支出决算表(财决04表)'!$A$10:$J$500,5,FALSE))</f>
        <v/>
      </c>
      <c r="E299" s="76" t="str">
        <f>IF(ISERROR(VLOOKUP(A299,'[1]Z04 支出决算表(财决04表)'!$A$10:$J$500,6,FALSE)),"",VLOOKUP(A299,'[1]Z04 支出决算表(财决04表)'!$A$10:$J$500,6,FALSE))</f>
        <v/>
      </c>
      <c r="F299" s="76" t="str">
        <f>IF(ISERROR(VLOOKUP(A299,'[1]Z04 支出决算表(财决04表)'!$A$10:$J$500,7,FALSE)),"",VLOOKUP(A299,'[1]Z04 支出决算表(财决04表)'!$A$10:$J$500,7,FALSE))</f>
        <v/>
      </c>
      <c r="G299" s="76" t="str">
        <f>IF(ISERROR(VLOOKUP(A299,'[1]Z04 支出决算表(财决04表)'!$A$10:$J$500,8,FALSE)),"",VLOOKUP(A299,'[1]Z04 支出决算表(财决04表)'!$A$10:$J$500,8,FALSE))</f>
        <v/>
      </c>
      <c r="H299" s="76" t="str">
        <f>IF(ISERROR(VLOOKUP(A299,'[1]Z04 支出决算表(财决04表)'!$A$10:$J$500,9,FALSE)),"",VLOOKUP(A299,'[1]Z04 支出决算表(财决04表)'!$A$10:$J$500,9,FALSE))</f>
        <v/>
      </c>
      <c r="I299" s="76" t="str">
        <f>IF(ISERROR(VLOOKUP(A299,'[1]Z04 支出决算表(财决04表)'!$A$10:$J$500,10,FALSE)),"",VLOOKUP(A299,'[1]Z04 支出决算表(财决04表)'!$A$10:$J$500,10,FALSE))</f>
        <v/>
      </c>
      <c r="J299" s="88">
        <f>'[1]Z04 支出决算表(财决04表)'!$A298</f>
        <v>0</v>
      </c>
      <c r="K299" s="74">
        <f>'[1]Z04 支出决算表(财决04表)'!$E298</f>
        <v>0</v>
      </c>
      <c r="L299" s="53" t="str">
        <f t="shared" si="9"/>
        <v/>
      </c>
    </row>
    <row r="300" spans="1:12" ht="22.7" customHeight="1">
      <c r="A300" s="193" t="str">
        <f t="shared" si="8"/>
        <v/>
      </c>
      <c r="B300" s="194"/>
      <c r="C300" s="192" t="str">
        <f>IF(ISERROR(VLOOKUP(A300,'[1]Z04 支出决算表(财决04表)'!$A$10:$J$500,4,FALSE)),"",VLOOKUP(A300,'[1]Z04 支出决算表(财决04表)'!$A$10:$J$500,4,FALSE))</f>
        <v/>
      </c>
      <c r="D300" s="76" t="str">
        <f>IF(ISERROR(VLOOKUP(A300,'[1]Z04 支出决算表(财决04表)'!$A$10:$J$500,5,FALSE)),"",VLOOKUP(A300,'[1]Z04 支出决算表(财决04表)'!$A$10:$J$500,5,FALSE))</f>
        <v/>
      </c>
      <c r="E300" s="76" t="str">
        <f>IF(ISERROR(VLOOKUP(A300,'[1]Z04 支出决算表(财决04表)'!$A$10:$J$500,6,FALSE)),"",VLOOKUP(A300,'[1]Z04 支出决算表(财决04表)'!$A$10:$J$500,6,FALSE))</f>
        <v/>
      </c>
      <c r="F300" s="76" t="str">
        <f>IF(ISERROR(VLOOKUP(A300,'[1]Z04 支出决算表(财决04表)'!$A$10:$J$500,7,FALSE)),"",VLOOKUP(A300,'[1]Z04 支出决算表(财决04表)'!$A$10:$J$500,7,FALSE))</f>
        <v/>
      </c>
      <c r="G300" s="76" t="str">
        <f>IF(ISERROR(VLOOKUP(A300,'[1]Z04 支出决算表(财决04表)'!$A$10:$J$500,8,FALSE)),"",VLOOKUP(A300,'[1]Z04 支出决算表(财决04表)'!$A$10:$J$500,8,FALSE))</f>
        <v/>
      </c>
      <c r="H300" s="76" t="str">
        <f>IF(ISERROR(VLOOKUP(A300,'[1]Z04 支出决算表(财决04表)'!$A$10:$J$500,9,FALSE)),"",VLOOKUP(A300,'[1]Z04 支出决算表(财决04表)'!$A$10:$J$500,9,FALSE))</f>
        <v/>
      </c>
      <c r="I300" s="76" t="str">
        <f>IF(ISERROR(VLOOKUP(A300,'[1]Z04 支出决算表(财决04表)'!$A$10:$J$500,10,FALSE)),"",VLOOKUP(A300,'[1]Z04 支出决算表(财决04表)'!$A$10:$J$500,10,FALSE))</f>
        <v/>
      </c>
      <c r="J300" s="88">
        <f>'[1]Z04 支出决算表(财决04表)'!$A299</f>
        <v>0</v>
      </c>
      <c r="K300" s="74">
        <f>'[1]Z04 支出决算表(财决04表)'!$E299</f>
        <v>0</v>
      </c>
      <c r="L300" s="53" t="str">
        <f t="shared" si="9"/>
        <v/>
      </c>
    </row>
    <row r="301" spans="1:12">
      <c r="J301" s="88">
        <f>'[1]Z04 支出决算表(财决04表)'!$A300</f>
        <v>0</v>
      </c>
      <c r="K301" s="74">
        <f>'[1]Z04 支出决算表(财决04表)'!$E300</f>
        <v>0</v>
      </c>
      <c r="L301" s="53" t="str">
        <f t="shared" si="9"/>
        <v/>
      </c>
    </row>
    <row r="302" spans="1:12">
      <c r="J302" s="88">
        <f>'[1]Z04 支出决算表(财决04表)'!$A301</f>
        <v>0</v>
      </c>
      <c r="K302" s="74">
        <f>'[1]Z04 支出决算表(财决04表)'!$E301</f>
        <v>0</v>
      </c>
      <c r="L302" s="53" t="str">
        <f t="shared" si="9"/>
        <v/>
      </c>
    </row>
    <row r="303" spans="1:12">
      <c r="J303" s="88">
        <f>'[1]Z04 支出决算表(财决04表)'!$A302</f>
        <v>0</v>
      </c>
      <c r="K303" s="74">
        <f>'[1]Z04 支出决算表(财决04表)'!$E302</f>
        <v>0</v>
      </c>
      <c r="L303" s="53" t="str">
        <f t="shared" si="9"/>
        <v/>
      </c>
    </row>
    <row r="304" spans="1:12">
      <c r="J304" s="88">
        <f>'[1]Z04 支出决算表(财决04表)'!$A303</f>
        <v>0</v>
      </c>
      <c r="K304" s="74">
        <f>'[1]Z04 支出决算表(财决04表)'!$E303</f>
        <v>0</v>
      </c>
      <c r="L304" s="53" t="str">
        <f t="shared" si="9"/>
        <v/>
      </c>
    </row>
    <row r="305" spans="10:12">
      <c r="J305" s="88">
        <f>'[1]Z04 支出决算表(财决04表)'!$A304</f>
        <v>0</v>
      </c>
      <c r="K305" s="74">
        <f>'[1]Z04 支出决算表(财决04表)'!$E304</f>
        <v>0</v>
      </c>
      <c r="L305" s="53" t="str">
        <f t="shared" si="9"/>
        <v/>
      </c>
    </row>
    <row r="306" spans="10:12">
      <c r="J306" s="88">
        <f>'[1]Z04 支出决算表(财决04表)'!$A305</f>
        <v>0</v>
      </c>
      <c r="K306" s="74">
        <f>'[1]Z04 支出决算表(财决04表)'!$E305</f>
        <v>0</v>
      </c>
      <c r="L306" s="53" t="str">
        <f t="shared" si="9"/>
        <v/>
      </c>
    </row>
    <row r="307" spans="10:12">
      <c r="J307" s="88">
        <f>'[1]Z04 支出决算表(财决04表)'!$A306</f>
        <v>0</v>
      </c>
      <c r="K307" s="74">
        <f>'[1]Z04 支出决算表(财决04表)'!$E306</f>
        <v>0</v>
      </c>
      <c r="L307" s="53" t="str">
        <f t="shared" si="9"/>
        <v/>
      </c>
    </row>
    <row r="308" spans="10:12">
      <c r="J308" s="88">
        <f>'[1]Z04 支出决算表(财决04表)'!$A307</f>
        <v>0</v>
      </c>
      <c r="K308" s="74">
        <f>'[1]Z04 支出决算表(财决04表)'!$E307</f>
        <v>0</v>
      </c>
      <c r="L308" s="53" t="str">
        <f t="shared" si="9"/>
        <v/>
      </c>
    </row>
    <row r="309" spans="10:12">
      <c r="J309" s="88">
        <f>'[1]Z04 支出决算表(财决04表)'!$A308</f>
        <v>0</v>
      </c>
      <c r="K309" s="74">
        <f>'[1]Z04 支出决算表(财决04表)'!$E308</f>
        <v>0</v>
      </c>
      <c r="L309" s="53" t="str">
        <f t="shared" si="9"/>
        <v/>
      </c>
    </row>
    <row r="310" spans="10:12">
      <c r="J310" s="88">
        <f>'[1]Z04 支出决算表(财决04表)'!$A309</f>
        <v>0</v>
      </c>
      <c r="K310" s="74">
        <f>'[1]Z04 支出决算表(财决04表)'!$E309</f>
        <v>0</v>
      </c>
      <c r="L310" s="53" t="str">
        <f t="shared" si="9"/>
        <v/>
      </c>
    </row>
    <row r="311" spans="10:12">
      <c r="J311" s="88">
        <f>'[1]Z04 支出决算表(财决04表)'!$A310</f>
        <v>0</v>
      </c>
      <c r="K311" s="74">
        <f>'[1]Z04 支出决算表(财决04表)'!$E310</f>
        <v>0</v>
      </c>
      <c r="L311" s="53" t="str">
        <f t="shared" si="9"/>
        <v/>
      </c>
    </row>
    <row r="312" spans="10:12">
      <c r="J312" s="88">
        <f>'[1]Z04 支出决算表(财决04表)'!$A311</f>
        <v>0</v>
      </c>
      <c r="K312" s="74">
        <f>'[1]Z04 支出决算表(财决04表)'!$E311</f>
        <v>0</v>
      </c>
      <c r="L312" s="53" t="str">
        <f t="shared" si="9"/>
        <v/>
      </c>
    </row>
    <row r="313" spans="10:12">
      <c r="J313" s="88">
        <f>'[1]Z04 支出决算表(财决04表)'!$A312</f>
        <v>0</v>
      </c>
      <c r="K313" s="74">
        <f>'[1]Z04 支出决算表(财决04表)'!$E312</f>
        <v>0</v>
      </c>
      <c r="L313" s="53" t="str">
        <f t="shared" si="9"/>
        <v/>
      </c>
    </row>
    <row r="314" spans="10:12">
      <c r="J314" s="88">
        <f>'[1]Z04 支出决算表(财决04表)'!$A313</f>
        <v>0</v>
      </c>
      <c r="K314" s="74">
        <f>'[1]Z04 支出决算表(财决04表)'!$E313</f>
        <v>0</v>
      </c>
      <c r="L314" s="53" t="str">
        <f t="shared" si="9"/>
        <v/>
      </c>
    </row>
    <row r="315" spans="10:12">
      <c r="J315" s="88">
        <f>'[1]Z04 支出决算表(财决04表)'!$A314</f>
        <v>0</v>
      </c>
      <c r="K315" s="74">
        <f>'[1]Z04 支出决算表(财决04表)'!$E314</f>
        <v>0</v>
      </c>
      <c r="L315" s="53" t="str">
        <f t="shared" si="9"/>
        <v/>
      </c>
    </row>
    <row r="316" spans="10:12">
      <c r="J316" s="88">
        <f>'[1]Z04 支出决算表(财决04表)'!$A315</f>
        <v>0</v>
      </c>
      <c r="K316" s="74">
        <f>'[1]Z04 支出决算表(财决04表)'!$E315</f>
        <v>0</v>
      </c>
      <c r="L316" s="53" t="str">
        <f t="shared" si="9"/>
        <v/>
      </c>
    </row>
    <row r="317" spans="10:12">
      <c r="J317" s="88">
        <f>'[1]Z04 支出决算表(财决04表)'!$A316</f>
        <v>0</v>
      </c>
      <c r="K317" s="74">
        <f>'[1]Z04 支出决算表(财决04表)'!$E316</f>
        <v>0</v>
      </c>
      <c r="L317" s="53" t="str">
        <f t="shared" si="9"/>
        <v/>
      </c>
    </row>
    <row r="318" spans="10:12">
      <c r="J318" s="88">
        <f>'[1]Z04 支出决算表(财决04表)'!$A317</f>
        <v>0</v>
      </c>
      <c r="K318" s="74">
        <f>'[1]Z04 支出决算表(财决04表)'!$E317</f>
        <v>0</v>
      </c>
      <c r="L318" s="53" t="str">
        <f t="shared" si="9"/>
        <v/>
      </c>
    </row>
    <row r="319" spans="10:12">
      <c r="J319" s="88">
        <f>'[1]Z04 支出决算表(财决04表)'!$A318</f>
        <v>0</v>
      </c>
      <c r="K319" s="74">
        <f>'[1]Z04 支出决算表(财决04表)'!$E318</f>
        <v>0</v>
      </c>
      <c r="L319" s="53" t="str">
        <f t="shared" si="9"/>
        <v/>
      </c>
    </row>
    <row r="320" spans="10:12">
      <c r="J320" s="88">
        <f>'[1]Z04 支出决算表(财决04表)'!$A319</f>
        <v>0</v>
      </c>
      <c r="K320" s="74">
        <f>'[1]Z04 支出决算表(财决04表)'!$E319</f>
        <v>0</v>
      </c>
      <c r="L320" s="53" t="str">
        <f t="shared" si="9"/>
        <v/>
      </c>
    </row>
    <row r="321" spans="10:12">
      <c r="J321" s="88">
        <f>'[1]Z04 支出决算表(财决04表)'!$A320</f>
        <v>0</v>
      </c>
      <c r="K321" s="74">
        <f>'[1]Z04 支出决算表(财决04表)'!$E320</f>
        <v>0</v>
      </c>
      <c r="L321" s="53" t="str">
        <f t="shared" si="9"/>
        <v/>
      </c>
    </row>
    <row r="322" spans="10:12">
      <c r="J322" s="88">
        <f>'[1]Z04 支出决算表(财决04表)'!$A321</f>
        <v>0</v>
      </c>
      <c r="K322" s="74">
        <f>'[1]Z04 支出决算表(财决04表)'!$E321</f>
        <v>0</v>
      </c>
      <c r="L322" s="53" t="str">
        <f t="shared" si="9"/>
        <v/>
      </c>
    </row>
    <row r="323" spans="10:12">
      <c r="J323" s="88">
        <f>'[1]Z04 支出决算表(财决04表)'!$A322</f>
        <v>0</v>
      </c>
      <c r="K323" s="74">
        <f>'[1]Z04 支出决算表(财决04表)'!$E322</f>
        <v>0</v>
      </c>
      <c r="L323" s="53" t="str">
        <f t="shared" si="9"/>
        <v/>
      </c>
    </row>
    <row r="324" spans="10:12">
      <c r="J324" s="88">
        <f>'[1]Z04 支出决算表(财决04表)'!$A323</f>
        <v>0</v>
      </c>
      <c r="K324" s="74">
        <f>'[1]Z04 支出决算表(财决04表)'!$E323</f>
        <v>0</v>
      </c>
      <c r="L324" s="53" t="str">
        <f t="shared" si="9"/>
        <v/>
      </c>
    </row>
    <row r="325" spans="10:12">
      <c r="J325" s="88">
        <f>'[1]Z04 支出决算表(财决04表)'!$A324</f>
        <v>0</v>
      </c>
      <c r="K325" s="74">
        <f>'[1]Z04 支出决算表(财决04表)'!$E324</f>
        <v>0</v>
      </c>
      <c r="L325" s="53" t="str">
        <f t="shared" si="9"/>
        <v/>
      </c>
    </row>
    <row r="326" spans="10:12">
      <c r="J326" s="88">
        <f>'[1]Z04 支出决算表(财决04表)'!$A325</f>
        <v>0</v>
      </c>
      <c r="K326" s="74">
        <f>'[1]Z04 支出决算表(财决04表)'!$E325</f>
        <v>0</v>
      </c>
      <c r="L326" s="53" t="str">
        <f t="shared" si="9"/>
        <v/>
      </c>
    </row>
    <row r="327" spans="10:12">
      <c r="J327" s="88">
        <f>'[1]Z04 支出决算表(财决04表)'!$A326</f>
        <v>0</v>
      </c>
      <c r="K327" s="74">
        <f>'[1]Z04 支出决算表(财决04表)'!$E326</f>
        <v>0</v>
      </c>
      <c r="L327" s="53" t="str">
        <f t="shared" si="9"/>
        <v/>
      </c>
    </row>
    <row r="328" spans="10:12">
      <c r="J328" s="88">
        <f>'[1]Z04 支出决算表(财决04表)'!$A327</f>
        <v>0</v>
      </c>
      <c r="K328" s="74">
        <f>'[1]Z04 支出决算表(财决04表)'!$E327</f>
        <v>0</v>
      </c>
      <c r="L328" s="53" t="str">
        <f t="shared" si="9"/>
        <v/>
      </c>
    </row>
    <row r="329" spans="10:12">
      <c r="J329" s="88">
        <f>'[1]Z04 支出决算表(财决04表)'!$A328</f>
        <v>0</v>
      </c>
      <c r="K329" s="74">
        <f>'[1]Z04 支出决算表(财决04表)'!$E328</f>
        <v>0</v>
      </c>
      <c r="L329" s="53" t="str">
        <f t="shared" si="9"/>
        <v/>
      </c>
    </row>
    <row r="330" spans="10:12">
      <c r="J330" s="88">
        <f>'[1]Z04 支出决算表(财决04表)'!$A329</f>
        <v>0</v>
      </c>
      <c r="K330" s="74">
        <f>'[1]Z04 支出决算表(财决04表)'!$E329</f>
        <v>0</v>
      </c>
      <c r="L330" s="53" t="str">
        <f t="shared" si="9"/>
        <v/>
      </c>
    </row>
    <row r="331" spans="10:12">
      <c r="J331" s="88">
        <f>'[1]Z04 支出决算表(财决04表)'!$A330</f>
        <v>0</v>
      </c>
      <c r="K331" s="74">
        <f>'[1]Z04 支出决算表(财决04表)'!$E330</f>
        <v>0</v>
      </c>
      <c r="L331" s="53" t="str">
        <f t="shared" si="9"/>
        <v/>
      </c>
    </row>
    <row r="332" spans="10:12">
      <c r="J332" s="88">
        <f>'[1]Z04 支出决算表(财决04表)'!$A331</f>
        <v>0</v>
      </c>
      <c r="K332" s="74">
        <f>'[1]Z04 支出决算表(财决04表)'!$E331</f>
        <v>0</v>
      </c>
      <c r="L332" s="53" t="str">
        <f t="shared" ref="L332:L395" si="10">IF(C332&lt;&gt;"",ROW(),"")</f>
        <v/>
      </c>
    </row>
    <row r="333" spans="10:12">
      <c r="J333" s="88">
        <f>'[1]Z04 支出决算表(财决04表)'!$A332</f>
        <v>0</v>
      </c>
      <c r="K333" s="74">
        <f>'[1]Z04 支出决算表(财决04表)'!$E332</f>
        <v>0</v>
      </c>
      <c r="L333" s="53" t="str">
        <f t="shared" si="10"/>
        <v/>
      </c>
    </row>
    <row r="334" spans="10:12">
      <c r="J334" s="88">
        <f>'[1]Z04 支出决算表(财决04表)'!$A333</f>
        <v>0</v>
      </c>
      <c r="K334" s="74">
        <f>'[1]Z04 支出决算表(财决04表)'!$E333</f>
        <v>0</v>
      </c>
      <c r="L334" s="53" t="str">
        <f t="shared" si="10"/>
        <v/>
      </c>
    </row>
    <row r="335" spans="10:12">
      <c r="J335" s="88">
        <f>'[1]Z04 支出决算表(财决04表)'!$A334</f>
        <v>0</v>
      </c>
      <c r="K335" s="74">
        <f>'[1]Z04 支出决算表(财决04表)'!$E334</f>
        <v>0</v>
      </c>
      <c r="L335" s="53" t="str">
        <f t="shared" si="10"/>
        <v/>
      </c>
    </row>
    <row r="336" spans="10:12">
      <c r="J336" s="88">
        <f>'[1]Z04 支出决算表(财决04表)'!$A335</f>
        <v>0</v>
      </c>
      <c r="K336" s="74">
        <f>'[1]Z04 支出决算表(财决04表)'!$E335</f>
        <v>0</v>
      </c>
      <c r="L336" s="53" t="str">
        <f t="shared" si="10"/>
        <v/>
      </c>
    </row>
    <row r="337" spans="10:12">
      <c r="J337" s="88">
        <f>'[1]Z04 支出决算表(财决04表)'!$A336</f>
        <v>0</v>
      </c>
      <c r="K337" s="74">
        <f>'[1]Z04 支出决算表(财决04表)'!$E336</f>
        <v>0</v>
      </c>
      <c r="L337" s="53" t="str">
        <f t="shared" si="10"/>
        <v/>
      </c>
    </row>
    <row r="338" spans="10:12">
      <c r="J338" s="88">
        <f>'[1]Z04 支出决算表(财决04表)'!$A337</f>
        <v>0</v>
      </c>
      <c r="K338" s="74">
        <f>'[1]Z04 支出决算表(财决04表)'!$E337</f>
        <v>0</v>
      </c>
      <c r="L338" s="53" t="str">
        <f t="shared" si="10"/>
        <v/>
      </c>
    </row>
    <row r="339" spans="10:12">
      <c r="J339" s="88">
        <f>'[1]Z04 支出决算表(财决04表)'!$A338</f>
        <v>0</v>
      </c>
      <c r="K339" s="74">
        <f>'[1]Z04 支出决算表(财决04表)'!$E338</f>
        <v>0</v>
      </c>
      <c r="L339" s="53" t="str">
        <f t="shared" si="10"/>
        <v/>
      </c>
    </row>
    <row r="340" spans="10:12">
      <c r="J340" s="88">
        <f>'[1]Z04 支出决算表(财决04表)'!$A339</f>
        <v>0</v>
      </c>
      <c r="K340" s="74">
        <f>'[1]Z04 支出决算表(财决04表)'!$E339</f>
        <v>0</v>
      </c>
      <c r="L340" s="53" t="str">
        <f t="shared" si="10"/>
        <v/>
      </c>
    </row>
    <row r="341" spans="10:12">
      <c r="J341" s="88">
        <f>'[1]Z04 支出决算表(财决04表)'!$A340</f>
        <v>0</v>
      </c>
      <c r="K341" s="74">
        <f>'[1]Z04 支出决算表(财决04表)'!$E340</f>
        <v>0</v>
      </c>
      <c r="L341" s="53" t="str">
        <f t="shared" si="10"/>
        <v/>
      </c>
    </row>
    <row r="342" spans="10:12">
      <c r="J342" s="88">
        <f>'[1]Z04 支出决算表(财决04表)'!$A341</f>
        <v>0</v>
      </c>
      <c r="K342" s="74">
        <f>'[1]Z04 支出决算表(财决04表)'!$E341</f>
        <v>0</v>
      </c>
      <c r="L342" s="53" t="str">
        <f t="shared" si="10"/>
        <v/>
      </c>
    </row>
    <row r="343" spans="10:12">
      <c r="J343" s="88">
        <f>'[1]Z04 支出决算表(财决04表)'!$A342</f>
        <v>0</v>
      </c>
      <c r="K343" s="74">
        <f>'[1]Z04 支出决算表(财决04表)'!$E342</f>
        <v>0</v>
      </c>
      <c r="L343" s="53" t="str">
        <f t="shared" si="10"/>
        <v/>
      </c>
    </row>
    <row r="344" spans="10:12">
      <c r="J344" s="88">
        <f>'[1]Z04 支出决算表(财决04表)'!$A343</f>
        <v>0</v>
      </c>
      <c r="K344" s="74">
        <f>'[1]Z04 支出决算表(财决04表)'!$E343</f>
        <v>0</v>
      </c>
      <c r="L344" s="53" t="str">
        <f t="shared" si="10"/>
        <v/>
      </c>
    </row>
    <row r="345" spans="10:12">
      <c r="J345" s="88">
        <f>'[1]Z04 支出决算表(财决04表)'!$A344</f>
        <v>0</v>
      </c>
      <c r="K345" s="74">
        <f>'[1]Z04 支出决算表(财决04表)'!$E344</f>
        <v>0</v>
      </c>
      <c r="L345" s="53" t="str">
        <f t="shared" si="10"/>
        <v/>
      </c>
    </row>
    <row r="346" spans="10:12">
      <c r="J346" s="88">
        <f>'[1]Z04 支出决算表(财决04表)'!$A345</f>
        <v>0</v>
      </c>
      <c r="K346" s="74">
        <f>'[1]Z04 支出决算表(财决04表)'!$E345</f>
        <v>0</v>
      </c>
      <c r="L346" s="53" t="str">
        <f t="shared" si="10"/>
        <v/>
      </c>
    </row>
    <row r="347" spans="10:12">
      <c r="J347" s="88">
        <f>'[1]Z04 支出决算表(财决04表)'!$A346</f>
        <v>0</v>
      </c>
      <c r="K347" s="74">
        <f>'[1]Z04 支出决算表(财决04表)'!$E346</f>
        <v>0</v>
      </c>
      <c r="L347" s="53" t="str">
        <f t="shared" si="10"/>
        <v/>
      </c>
    </row>
    <row r="348" spans="10:12">
      <c r="J348" s="88">
        <f>'[1]Z04 支出决算表(财决04表)'!$A347</f>
        <v>0</v>
      </c>
      <c r="K348" s="74">
        <f>'[1]Z04 支出决算表(财决04表)'!$E347</f>
        <v>0</v>
      </c>
      <c r="L348" s="53" t="str">
        <f t="shared" si="10"/>
        <v/>
      </c>
    </row>
    <row r="349" spans="10:12">
      <c r="J349" s="88">
        <f>'[1]Z04 支出决算表(财决04表)'!$A348</f>
        <v>0</v>
      </c>
      <c r="K349" s="74">
        <f>'[1]Z04 支出决算表(财决04表)'!$E348</f>
        <v>0</v>
      </c>
      <c r="L349" s="53" t="str">
        <f t="shared" si="10"/>
        <v/>
      </c>
    </row>
    <row r="350" spans="10:12">
      <c r="J350" s="88">
        <f>'[1]Z04 支出决算表(财决04表)'!$A349</f>
        <v>0</v>
      </c>
      <c r="K350" s="74">
        <f>'[1]Z04 支出决算表(财决04表)'!$E349</f>
        <v>0</v>
      </c>
      <c r="L350" s="53" t="str">
        <f t="shared" si="10"/>
        <v/>
      </c>
    </row>
    <row r="351" spans="10:12">
      <c r="J351" s="88">
        <f>'[1]Z04 支出决算表(财决04表)'!$A350</f>
        <v>0</v>
      </c>
      <c r="K351" s="74">
        <f>'[1]Z04 支出决算表(财决04表)'!$E350</f>
        <v>0</v>
      </c>
      <c r="L351" s="53" t="str">
        <f t="shared" si="10"/>
        <v/>
      </c>
    </row>
    <row r="352" spans="10:12">
      <c r="J352" s="88">
        <f>'[1]Z04 支出决算表(财决04表)'!$A351</f>
        <v>0</v>
      </c>
      <c r="K352" s="74">
        <f>'[1]Z04 支出决算表(财决04表)'!$E351</f>
        <v>0</v>
      </c>
      <c r="L352" s="53" t="str">
        <f t="shared" si="10"/>
        <v/>
      </c>
    </row>
    <row r="353" spans="10:12">
      <c r="J353" s="88">
        <f>'[1]Z04 支出决算表(财决04表)'!$A352</f>
        <v>0</v>
      </c>
      <c r="K353" s="74">
        <f>'[1]Z04 支出决算表(财决04表)'!$E352</f>
        <v>0</v>
      </c>
      <c r="L353" s="53" t="str">
        <f t="shared" si="10"/>
        <v/>
      </c>
    </row>
    <row r="354" spans="10:12">
      <c r="J354" s="88">
        <f>'[1]Z04 支出决算表(财决04表)'!$A353</f>
        <v>0</v>
      </c>
      <c r="K354" s="74">
        <f>'[1]Z04 支出决算表(财决04表)'!$E353</f>
        <v>0</v>
      </c>
      <c r="L354" s="53" t="str">
        <f t="shared" si="10"/>
        <v/>
      </c>
    </row>
    <row r="355" spans="10:12">
      <c r="J355" s="88">
        <f>'[1]Z04 支出决算表(财决04表)'!$A354</f>
        <v>0</v>
      </c>
      <c r="K355" s="74">
        <f>'[1]Z04 支出决算表(财决04表)'!$E354</f>
        <v>0</v>
      </c>
      <c r="L355" s="53" t="str">
        <f t="shared" si="10"/>
        <v/>
      </c>
    </row>
    <row r="356" spans="10:12">
      <c r="J356" s="88">
        <f>'[1]Z04 支出决算表(财决04表)'!$A355</f>
        <v>0</v>
      </c>
      <c r="K356" s="74">
        <f>'[1]Z04 支出决算表(财决04表)'!$E355</f>
        <v>0</v>
      </c>
      <c r="L356" s="53" t="str">
        <f t="shared" si="10"/>
        <v/>
      </c>
    </row>
    <row r="357" spans="10:12">
      <c r="J357" s="88">
        <f>'[1]Z04 支出决算表(财决04表)'!$A356</f>
        <v>0</v>
      </c>
      <c r="K357" s="74">
        <f>'[1]Z04 支出决算表(财决04表)'!$E356</f>
        <v>0</v>
      </c>
      <c r="L357" s="53" t="str">
        <f t="shared" si="10"/>
        <v/>
      </c>
    </row>
    <row r="358" spans="10:12">
      <c r="J358" s="88">
        <f>'[1]Z04 支出决算表(财决04表)'!$A357</f>
        <v>0</v>
      </c>
      <c r="K358" s="74">
        <f>'[1]Z04 支出决算表(财决04表)'!$E357</f>
        <v>0</v>
      </c>
      <c r="L358" s="53" t="str">
        <f t="shared" si="10"/>
        <v/>
      </c>
    </row>
    <row r="359" spans="10:12">
      <c r="J359" s="88">
        <f>'[1]Z04 支出决算表(财决04表)'!$A358</f>
        <v>0</v>
      </c>
      <c r="K359" s="74">
        <f>'[1]Z04 支出决算表(财决04表)'!$E358</f>
        <v>0</v>
      </c>
      <c r="L359" s="53" t="str">
        <f t="shared" si="10"/>
        <v/>
      </c>
    </row>
    <row r="360" spans="10:12">
      <c r="J360" s="88">
        <f>'[1]Z04 支出决算表(财决04表)'!$A359</f>
        <v>0</v>
      </c>
      <c r="K360" s="74">
        <f>'[1]Z04 支出决算表(财决04表)'!$E359</f>
        <v>0</v>
      </c>
      <c r="L360" s="53" t="str">
        <f t="shared" si="10"/>
        <v/>
      </c>
    </row>
    <row r="361" spans="10:12">
      <c r="J361" s="88">
        <f>'[1]Z04 支出决算表(财决04表)'!$A360</f>
        <v>0</v>
      </c>
      <c r="K361" s="74">
        <f>'[1]Z04 支出决算表(财决04表)'!$E360</f>
        <v>0</v>
      </c>
      <c r="L361" s="53" t="str">
        <f t="shared" si="10"/>
        <v/>
      </c>
    </row>
    <row r="362" spans="10:12">
      <c r="J362" s="88">
        <f>'[1]Z04 支出决算表(财决04表)'!$A361</f>
        <v>0</v>
      </c>
      <c r="K362" s="74">
        <f>'[1]Z04 支出决算表(财决04表)'!$E361</f>
        <v>0</v>
      </c>
      <c r="L362" s="53" t="str">
        <f t="shared" si="10"/>
        <v/>
      </c>
    </row>
    <row r="363" spans="10:12">
      <c r="J363" s="88">
        <f>'[1]Z04 支出决算表(财决04表)'!$A362</f>
        <v>0</v>
      </c>
      <c r="K363" s="74">
        <f>'[1]Z04 支出决算表(财决04表)'!$E362</f>
        <v>0</v>
      </c>
      <c r="L363" s="53" t="str">
        <f t="shared" si="10"/>
        <v/>
      </c>
    </row>
    <row r="364" spans="10:12">
      <c r="J364" s="88">
        <f>'[1]Z04 支出决算表(财决04表)'!$A363</f>
        <v>0</v>
      </c>
      <c r="K364" s="74">
        <f>'[1]Z04 支出决算表(财决04表)'!$E363</f>
        <v>0</v>
      </c>
      <c r="L364" s="53" t="str">
        <f t="shared" si="10"/>
        <v/>
      </c>
    </row>
    <row r="365" spans="10:12">
      <c r="J365" s="88">
        <f>'[1]Z04 支出决算表(财决04表)'!$A364</f>
        <v>0</v>
      </c>
      <c r="K365" s="74">
        <f>'[1]Z04 支出决算表(财决04表)'!$E364</f>
        <v>0</v>
      </c>
      <c r="L365" s="53" t="str">
        <f t="shared" si="10"/>
        <v/>
      </c>
    </row>
    <row r="366" spans="10:12">
      <c r="J366" s="88">
        <f>'[1]Z04 支出决算表(财决04表)'!$A365</f>
        <v>0</v>
      </c>
      <c r="K366" s="74">
        <f>'[1]Z04 支出决算表(财决04表)'!$E365</f>
        <v>0</v>
      </c>
      <c r="L366" s="53" t="str">
        <f t="shared" si="10"/>
        <v/>
      </c>
    </row>
    <row r="367" spans="10:12">
      <c r="J367" s="88">
        <f>'[1]Z04 支出决算表(财决04表)'!$A366</f>
        <v>0</v>
      </c>
      <c r="K367" s="74">
        <f>'[1]Z04 支出决算表(财决04表)'!$E366</f>
        <v>0</v>
      </c>
      <c r="L367" s="53" t="str">
        <f t="shared" si="10"/>
        <v/>
      </c>
    </row>
    <row r="368" spans="10:12">
      <c r="J368" s="88">
        <f>'[1]Z04 支出决算表(财决04表)'!$A367</f>
        <v>0</v>
      </c>
      <c r="K368" s="74">
        <f>'[1]Z04 支出决算表(财决04表)'!$E367</f>
        <v>0</v>
      </c>
      <c r="L368" s="53" t="str">
        <f t="shared" si="10"/>
        <v/>
      </c>
    </row>
    <row r="369" spans="10:12">
      <c r="J369" s="88">
        <f>'[1]Z04 支出决算表(财决04表)'!$A368</f>
        <v>0</v>
      </c>
      <c r="K369" s="74">
        <f>'[1]Z04 支出决算表(财决04表)'!$E368</f>
        <v>0</v>
      </c>
      <c r="L369" s="53" t="str">
        <f t="shared" si="10"/>
        <v/>
      </c>
    </row>
    <row r="370" spans="10:12">
      <c r="J370" s="88">
        <f>'[1]Z04 支出决算表(财决04表)'!$A369</f>
        <v>0</v>
      </c>
      <c r="K370" s="74">
        <f>'[1]Z04 支出决算表(财决04表)'!$E369</f>
        <v>0</v>
      </c>
      <c r="L370" s="53" t="str">
        <f t="shared" si="10"/>
        <v/>
      </c>
    </row>
    <row r="371" spans="10:12">
      <c r="J371" s="88">
        <f>'[1]Z04 支出决算表(财决04表)'!$A370</f>
        <v>0</v>
      </c>
      <c r="K371" s="74">
        <f>'[1]Z04 支出决算表(财决04表)'!$E370</f>
        <v>0</v>
      </c>
      <c r="L371" s="53" t="str">
        <f t="shared" si="10"/>
        <v/>
      </c>
    </row>
    <row r="372" spans="10:12">
      <c r="J372" s="88">
        <f>'[1]Z04 支出决算表(财决04表)'!$A371</f>
        <v>0</v>
      </c>
      <c r="K372" s="74">
        <f>'[1]Z04 支出决算表(财决04表)'!$E371</f>
        <v>0</v>
      </c>
      <c r="L372" s="53" t="str">
        <f t="shared" si="10"/>
        <v/>
      </c>
    </row>
    <row r="373" spans="10:12">
      <c r="J373" s="88">
        <f>'[1]Z04 支出决算表(财决04表)'!$A372</f>
        <v>0</v>
      </c>
      <c r="K373" s="74">
        <f>'[1]Z04 支出决算表(财决04表)'!$E372</f>
        <v>0</v>
      </c>
      <c r="L373" s="53" t="str">
        <f t="shared" si="10"/>
        <v/>
      </c>
    </row>
    <row r="374" spans="10:12">
      <c r="J374" s="88">
        <f>'[1]Z04 支出决算表(财决04表)'!$A373</f>
        <v>0</v>
      </c>
      <c r="K374" s="74">
        <f>'[1]Z04 支出决算表(财决04表)'!$E373</f>
        <v>0</v>
      </c>
      <c r="L374" s="53" t="str">
        <f t="shared" si="10"/>
        <v/>
      </c>
    </row>
    <row r="375" spans="10:12">
      <c r="J375" s="88">
        <f>'[1]Z04 支出决算表(财决04表)'!$A374</f>
        <v>0</v>
      </c>
      <c r="K375" s="74">
        <f>'[1]Z04 支出决算表(财决04表)'!$E374</f>
        <v>0</v>
      </c>
      <c r="L375" s="53" t="str">
        <f t="shared" si="10"/>
        <v/>
      </c>
    </row>
    <row r="376" spans="10:12">
      <c r="J376" s="88">
        <f>'[1]Z04 支出决算表(财决04表)'!$A375</f>
        <v>0</v>
      </c>
      <c r="K376" s="74">
        <f>'[1]Z04 支出决算表(财决04表)'!$E375</f>
        <v>0</v>
      </c>
      <c r="L376" s="53" t="str">
        <f t="shared" si="10"/>
        <v/>
      </c>
    </row>
    <row r="377" spans="10:12">
      <c r="J377" s="88">
        <f>'[1]Z04 支出决算表(财决04表)'!$A376</f>
        <v>0</v>
      </c>
      <c r="K377" s="74">
        <f>'[1]Z04 支出决算表(财决04表)'!$E376</f>
        <v>0</v>
      </c>
      <c r="L377" s="53" t="str">
        <f t="shared" si="10"/>
        <v/>
      </c>
    </row>
    <row r="378" spans="10:12">
      <c r="J378" s="88">
        <f>'[1]Z04 支出决算表(财决04表)'!$A377</f>
        <v>0</v>
      </c>
      <c r="K378" s="74">
        <f>'[1]Z04 支出决算表(财决04表)'!$E377</f>
        <v>0</v>
      </c>
      <c r="L378" s="53" t="str">
        <f t="shared" si="10"/>
        <v/>
      </c>
    </row>
    <row r="379" spans="10:12">
      <c r="J379" s="88">
        <f>'[1]Z04 支出决算表(财决04表)'!$A378</f>
        <v>0</v>
      </c>
      <c r="K379" s="74">
        <f>'[1]Z04 支出决算表(财决04表)'!$E378</f>
        <v>0</v>
      </c>
      <c r="L379" s="53" t="str">
        <f t="shared" si="10"/>
        <v/>
      </c>
    </row>
    <row r="380" spans="10:12">
      <c r="J380" s="88">
        <f>'[1]Z04 支出决算表(财决04表)'!$A379</f>
        <v>0</v>
      </c>
      <c r="K380" s="74">
        <f>'[1]Z04 支出决算表(财决04表)'!$E379</f>
        <v>0</v>
      </c>
      <c r="L380" s="53" t="str">
        <f t="shared" si="10"/>
        <v/>
      </c>
    </row>
    <row r="381" spans="10:12">
      <c r="J381" s="88">
        <f>'[1]Z04 支出决算表(财决04表)'!$A380</f>
        <v>0</v>
      </c>
      <c r="K381" s="74">
        <f>'[1]Z04 支出决算表(财决04表)'!$E380</f>
        <v>0</v>
      </c>
      <c r="L381" s="53" t="str">
        <f t="shared" si="10"/>
        <v/>
      </c>
    </row>
    <row r="382" spans="10:12">
      <c r="J382" s="88">
        <f>'[1]Z04 支出决算表(财决04表)'!$A381</f>
        <v>0</v>
      </c>
      <c r="K382" s="74">
        <f>'[1]Z04 支出决算表(财决04表)'!$E381</f>
        <v>0</v>
      </c>
      <c r="L382" s="53" t="str">
        <f t="shared" si="10"/>
        <v/>
      </c>
    </row>
    <row r="383" spans="10:12">
      <c r="J383" s="88">
        <f>'[1]Z04 支出决算表(财决04表)'!$A382</f>
        <v>0</v>
      </c>
      <c r="K383" s="74">
        <f>'[1]Z04 支出决算表(财决04表)'!$E382</f>
        <v>0</v>
      </c>
      <c r="L383" s="53" t="str">
        <f t="shared" si="10"/>
        <v/>
      </c>
    </row>
    <row r="384" spans="10:12">
      <c r="J384" s="88">
        <f>'[1]Z04 支出决算表(财决04表)'!$A383</f>
        <v>0</v>
      </c>
      <c r="K384" s="74">
        <f>'[1]Z04 支出决算表(财决04表)'!$E383</f>
        <v>0</v>
      </c>
      <c r="L384" s="53" t="str">
        <f t="shared" si="10"/>
        <v/>
      </c>
    </row>
    <row r="385" spans="10:12">
      <c r="J385" s="88">
        <f>'[1]Z04 支出决算表(财决04表)'!$A384</f>
        <v>0</v>
      </c>
      <c r="K385" s="74">
        <f>'[1]Z04 支出决算表(财决04表)'!$E384</f>
        <v>0</v>
      </c>
      <c r="L385" s="53" t="str">
        <f t="shared" si="10"/>
        <v/>
      </c>
    </row>
    <row r="386" spans="10:12">
      <c r="J386" s="88">
        <f>'[1]Z04 支出决算表(财决04表)'!$A385</f>
        <v>0</v>
      </c>
      <c r="K386" s="74">
        <f>'[1]Z04 支出决算表(财决04表)'!$E385</f>
        <v>0</v>
      </c>
      <c r="L386" s="53" t="str">
        <f t="shared" si="10"/>
        <v/>
      </c>
    </row>
    <row r="387" spans="10:12">
      <c r="J387" s="88">
        <f>'[1]Z04 支出决算表(财决04表)'!$A386</f>
        <v>0</v>
      </c>
      <c r="K387" s="74">
        <f>'[1]Z04 支出决算表(财决04表)'!$E386</f>
        <v>0</v>
      </c>
      <c r="L387" s="53" t="str">
        <f t="shared" si="10"/>
        <v/>
      </c>
    </row>
    <row r="388" spans="10:12">
      <c r="J388" s="88">
        <f>'[1]Z04 支出决算表(财决04表)'!$A387</f>
        <v>0</v>
      </c>
      <c r="K388" s="74">
        <f>'[1]Z04 支出决算表(财决04表)'!$E387</f>
        <v>0</v>
      </c>
      <c r="L388" s="53" t="str">
        <f t="shared" si="10"/>
        <v/>
      </c>
    </row>
    <row r="389" spans="10:12">
      <c r="J389" s="88">
        <f>'[1]Z04 支出决算表(财决04表)'!$A388</f>
        <v>0</v>
      </c>
      <c r="K389" s="74">
        <f>'[1]Z04 支出决算表(财决04表)'!$E388</f>
        <v>0</v>
      </c>
      <c r="L389" s="53" t="str">
        <f t="shared" si="10"/>
        <v/>
      </c>
    </row>
    <row r="390" spans="10:12">
      <c r="J390" s="88">
        <f>'[1]Z04 支出决算表(财决04表)'!$A389</f>
        <v>0</v>
      </c>
      <c r="K390" s="74">
        <f>'[1]Z04 支出决算表(财决04表)'!$E389</f>
        <v>0</v>
      </c>
      <c r="L390" s="53" t="str">
        <f t="shared" si="10"/>
        <v/>
      </c>
    </row>
    <row r="391" spans="10:12">
      <c r="J391" s="88">
        <f>'[1]Z04 支出决算表(财决04表)'!$A390</f>
        <v>0</v>
      </c>
      <c r="K391" s="74">
        <f>'[1]Z04 支出决算表(财决04表)'!$E390</f>
        <v>0</v>
      </c>
      <c r="L391" s="53" t="str">
        <f t="shared" si="10"/>
        <v/>
      </c>
    </row>
    <row r="392" spans="10:12">
      <c r="J392" s="88">
        <f>'[1]Z04 支出决算表(财决04表)'!$A391</f>
        <v>0</v>
      </c>
      <c r="K392" s="74">
        <f>'[1]Z04 支出决算表(财决04表)'!$E391</f>
        <v>0</v>
      </c>
      <c r="L392" s="53" t="str">
        <f t="shared" si="10"/>
        <v/>
      </c>
    </row>
    <row r="393" spans="10:12">
      <c r="J393" s="88">
        <f>'[1]Z04 支出决算表(财决04表)'!$A392</f>
        <v>0</v>
      </c>
      <c r="K393" s="74">
        <f>'[1]Z04 支出决算表(财决04表)'!$E392</f>
        <v>0</v>
      </c>
      <c r="L393" s="53" t="str">
        <f t="shared" si="10"/>
        <v/>
      </c>
    </row>
    <row r="394" spans="10:12">
      <c r="J394" s="88">
        <f>'[1]Z04 支出决算表(财决04表)'!$A393</f>
        <v>0</v>
      </c>
      <c r="K394" s="74">
        <f>'[1]Z04 支出决算表(财决04表)'!$E393</f>
        <v>0</v>
      </c>
      <c r="L394" s="53" t="str">
        <f t="shared" si="10"/>
        <v/>
      </c>
    </row>
    <row r="395" spans="10:12">
      <c r="J395" s="88">
        <f>'[1]Z04 支出决算表(财决04表)'!$A394</f>
        <v>0</v>
      </c>
      <c r="K395" s="74">
        <f>'[1]Z04 支出决算表(财决04表)'!$E394</f>
        <v>0</v>
      </c>
      <c r="L395" s="53" t="str">
        <f t="shared" si="10"/>
        <v/>
      </c>
    </row>
    <row r="396" spans="10:12">
      <c r="J396" s="88">
        <f>'[1]Z04 支出决算表(财决04表)'!$A395</f>
        <v>0</v>
      </c>
      <c r="K396" s="74">
        <f>'[1]Z04 支出决算表(财决04表)'!$E395</f>
        <v>0</v>
      </c>
      <c r="L396" s="53" t="str">
        <f t="shared" ref="L396:L459" si="11">IF(C396&lt;&gt;"",ROW(),"")</f>
        <v/>
      </c>
    </row>
    <row r="397" spans="10:12">
      <c r="J397" s="88">
        <f>'[1]Z04 支出决算表(财决04表)'!$A396</f>
        <v>0</v>
      </c>
      <c r="K397" s="74">
        <f>'[1]Z04 支出决算表(财决04表)'!$E396</f>
        <v>0</v>
      </c>
      <c r="L397" s="53" t="str">
        <f t="shared" si="11"/>
        <v/>
      </c>
    </row>
    <row r="398" spans="10:12">
      <c r="J398" s="88">
        <f>'[1]Z04 支出决算表(财决04表)'!$A397</f>
        <v>0</v>
      </c>
      <c r="K398" s="74">
        <f>'[1]Z04 支出决算表(财决04表)'!$E397</f>
        <v>0</v>
      </c>
      <c r="L398" s="53" t="str">
        <f t="shared" si="11"/>
        <v/>
      </c>
    </row>
    <row r="399" spans="10:12">
      <c r="J399" s="88">
        <f>'[1]Z04 支出决算表(财决04表)'!$A398</f>
        <v>0</v>
      </c>
      <c r="K399" s="74">
        <f>'[1]Z04 支出决算表(财决04表)'!$E398</f>
        <v>0</v>
      </c>
      <c r="L399" s="53" t="str">
        <f t="shared" si="11"/>
        <v/>
      </c>
    </row>
    <row r="400" spans="10:12">
      <c r="J400" s="88">
        <f>'[1]Z04 支出决算表(财决04表)'!$A399</f>
        <v>0</v>
      </c>
      <c r="K400" s="74">
        <f>'[1]Z04 支出决算表(财决04表)'!$E399</f>
        <v>0</v>
      </c>
      <c r="L400" s="53" t="str">
        <f t="shared" si="11"/>
        <v/>
      </c>
    </row>
    <row r="401" spans="10:12">
      <c r="J401" s="88">
        <f>'[1]Z04 支出决算表(财决04表)'!$A400</f>
        <v>0</v>
      </c>
      <c r="K401" s="74">
        <f>'[1]Z04 支出决算表(财决04表)'!$E400</f>
        <v>0</v>
      </c>
      <c r="L401" s="53" t="str">
        <f t="shared" si="11"/>
        <v/>
      </c>
    </row>
    <row r="402" spans="10:12">
      <c r="J402" s="88">
        <f>'[1]Z04 支出决算表(财决04表)'!$A401</f>
        <v>0</v>
      </c>
      <c r="K402" s="74">
        <f>'[1]Z04 支出决算表(财决04表)'!$E401</f>
        <v>0</v>
      </c>
      <c r="L402" s="53" t="str">
        <f t="shared" si="11"/>
        <v/>
      </c>
    </row>
    <row r="403" spans="10:12">
      <c r="J403" s="88">
        <f>'[1]Z04 支出决算表(财决04表)'!$A402</f>
        <v>0</v>
      </c>
      <c r="K403" s="74">
        <f>'[1]Z04 支出决算表(财决04表)'!$E402</f>
        <v>0</v>
      </c>
      <c r="L403" s="53" t="str">
        <f t="shared" si="11"/>
        <v/>
      </c>
    </row>
    <row r="404" spans="10:12">
      <c r="J404" s="88">
        <f>'[1]Z04 支出决算表(财决04表)'!$A403</f>
        <v>0</v>
      </c>
      <c r="K404" s="74">
        <f>'[1]Z04 支出决算表(财决04表)'!$E403</f>
        <v>0</v>
      </c>
      <c r="L404" s="53" t="str">
        <f t="shared" si="11"/>
        <v/>
      </c>
    </row>
    <row r="405" spans="10:12">
      <c r="J405" s="88">
        <f>'[1]Z04 支出决算表(财决04表)'!$A404</f>
        <v>0</v>
      </c>
      <c r="K405" s="74">
        <f>'[1]Z04 支出决算表(财决04表)'!$E404</f>
        <v>0</v>
      </c>
      <c r="L405" s="53" t="str">
        <f t="shared" si="11"/>
        <v/>
      </c>
    </row>
    <row r="406" spans="10:12">
      <c r="J406" s="88">
        <f>'[1]Z04 支出决算表(财决04表)'!$A405</f>
        <v>0</v>
      </c>
      <c r="K406" s="74">
        <f>'[1]Z04 支出决算表(财决04表)'!$E405</f>
        <v>0</v>
      </c>
      <c r="L406" s="53" t="str">
        <f t="shared" si="11"/>
        <v/>
      </c>
    </row>
    <row r="407" spans="10:12">
      <c r="J407" s="88">
        <f>'[1]Z04 支出决算表(财决04表)'!$A406</f>
        <v>0</v>
      </c>
      <c r="K407" s="74">
        <f>'[1]Z04 支出决算表(财决04表)'!$E406</f>
        <v>0</v>
      </c>
      <c r="L407" s="53" t="str">
        <f t="shared" si="11"/>
        <v/>
      </c>
    </row>
    <row r="408" spans="10:12">
      <c r="J408" s="88">
        <f>'[1]Z04 支出决算表(财决04表)'!$A407</f>
        <v>0</v>
      </c>
      <c r="K408" s="74">
        <f>'[1]Z04 支出决算表(财决04表)'!$E407</f>
        <v>0</v>
      </c>
      <c r="L408" s="53" t="str">
        <f t="shared" si="11"/>
        <v/>
      </c>
    </row>
    <row r="409" spans="10:12">
      <c r="J409" s="88">
        <f>'[1]Z04 支出决算表(财决04表)'!$A408</f>
        <v>0</v>
      </c>
      <c r="K409" s="74">
        <f>'[1]Z04 支出决算表(财决04表)'!$E408</f>
        <v>0</v>
      </c>
      <c r="L409" s="53" t="str">
        <f t="shared" si="11"/>
        <v/>
      </c>
    </row>
    <row r="410" spans="10:12">
      <c r="J410" s="88">
        <f>'[1]Z04 支出决算表(财决04表)'!$A409</f>
        <v>0</v>
      </c>
      <c r="K410" s="74">
        <f>'[1]Z04 支出决算表(财决04表)'!$E409</f>
        <v>0</v>
      </c>
      <c r="L410" s="53" t="str">
        <f t="shared" si="11"/>
        <v/>
      </c>
    </row>
    <row r="411" spans="10:12">
      <c r="J411" s="88">
        <f>'[1]Z04 支出决算表(财决04表)'!$A410</f>
        <v>0</v>
      </c>
      <c r="K411" s="74">
        <f>'[1]Z04 支出决算表(财决04表)'!$E410</f>
        <v>0</v>
      </c>
      <c r="L411" s="53" t="str">
        <f t="shared" si="11"/>
        <v/>
      </c>
    </row>
    <row r="412" spans="10:12">
      <c r="J412" s="88">
        <f>'[1]Z04 支出决算表(财决04表)'!$A411</f>
        <v>0</v>
      </c>
      <c r="K412" s="74">
        <f>'[1]Z04 支出决算表(财决04表)'!$E411</f>
        <v>0</v>
      </c>
      <c r="L412" s="53" t="str">
        <f t="shared" si="11"/>
        <v/>
      </c>
    </row>
    <row r="413" spans="10:12">
      <c r="J413" s="88">
        <f>'[1]Z04 支出决算表(财决04表)'!$A412</f>
        <v>0</v>
      </c>
      <c r="K413" s="74">
        <f>'[1]Z04 支出决算表(财决04表)'!$E412</f>
        <v>0</v>
      </c>
      <c r="L413" s="53" t="str">
        <f t="shared" si="11"/>
        <v/>
      </c>
    </row>
    <row r="414" spans="10:12">
      <c r="J414" s="88">
        <f>'[1]Z04 支出决算表(财决04表)'!$A413</f>
        <v>0</v>
      </c>
      <c r="K414" s="74">
        <f>'[1]Z04 支出决算表(财决04表)'!$E413</f>
        <v>0</v>
      </c>
      <c r="L414" s="53" t="str">
        <f t="shared" si="11"/>
        <v/>
      </c>
    </row>
    <row r="415" spans="10:12">
      <c r="J415" s="88">
        <f>'[1]Z04 支出决算表(财决04表)'!$A414</f>
        <v>0</v>
      </c>
      <c r="K415" s="74">
        <f>'[1]Z04 支出决算表(财决04表)'!$E414</f>
        <v>0</v>
      </c>
      <c r="L415" s="53" t="str">
        <f t="shared" si="11"/>
        <v/>
      </c>
    </row>
    <row r="416" spans="10:12">
      <c r="J416" s="88">
        <f>'[1]Z04 支出决算表(财决04表)'!$A415</f>
        <v>0</v>
      </c>
      <c r="K416" s="74">
        <f>'[1]Z04 支出决算表(财决04表)'!$E415</f>
        <v>0</v>
      </c>
      <c r="L416" s="53" t="str">
        <f t="shared" si="11"/>
        <v/>
      </c>
    </row>
    <row r="417" spans="10:12">
      <c r="J417" s="88">
        <f>'[1]Z04 支出决算表(财决04表)'!$A416</f>
        <v>0</v>
      </c>
      <c r="K417" s="74">
        <f>'[1]Z04 支出决算表(财决04表)'!$E416</f>
        <v>0</v>
      </c>
      <c r="L417" s="53" t="str">
        <f t="shared" si="11"/>
        <v/>
      </c>
    </row>
    <row r="418" spans="10:12">
      <c r="J418" s="88">
        <f>'[1]Z04 支出决算表(财决04表)'!$A417</f>
        <v>0</v>
      </c>
      <c r="K418" s="74">
        <f>'[1]Z04 支出决算表(财决04表)'!$E417</f>
        <v>0</v>
      </c>
      <c r="L418" s="53" t="str">
        <f t="shared" si="11"/>
        <v/>
      </c>
    </row>
    <row r="419" spans="10:12">
      <c r="J419" s="88">
        <f>'[1]Z04 支出决算表(财决04表)'!$A418</f>
        <v>0</v>
      </c>
      <c r="K419" s="74">
        <f>'[1]Z04 支出决算表(财决04表)'!$E418</f>
        <v>0</v>
      </c>
      <c r="L419" s="53" t="str">
        <f t="shared" si="11"/>
        <v/>
      </c>
    </row>
    <row r="420" spans="10:12">
      <c r="J420" s="88">
        <f>'[1]Z04 支出决算表(财决04表)'!$A419</f>
        <v>0</v>
      </c>
      <c r="K420" s="74">
        <f>'[1]Z04 支出决算表(财决04表)'!$E419</f>
        <v>0</v>
      </c>
      <c r="L420" s="53" t="str">
        <f t="shared" si="11"/>
        <v/>
      </c>
    </row>
    <row r="421" spans="10:12">
      <c r="J421" s="88">
        <f>'[1]Z04 支出决算表(财决04表)'!$A420</f>
        <v>0</v>
      </c>
      <c r="K421" s="74">
        <f>'[1]Z04 支出决算表(财决04表)'!$E420</f>
        <v>0</v>
      </c>
      <c r="L421" s="53" t="str">
        <f t="shared" si="11"/>
        <v/>
      </c>
    </row>
    <row r="422" spans="10:12">
      <c r="J422" s="88">
        <f>'[1]Z04 支出决算表(财决04表)'!$A421</f>
        <v>0</v>
      </c>
      <c r="K422" s="74">
        <f>'[1]Z04 支出决算表(财决04表)'!$E421</f>
        <v>0</v>
      </c>
      <c r="L422" s="53" t="str">
        <f t="shared" si="11"/>
        <v/>
      </c>
    </row>
    <row r="423" spans="10:12">
      <c r="J423" s="88">
        <f>'[1]Z04 支出决算表(财决04表)'!$A422</f>
        <v>0</v>
      </c>
      <c r="K423" s="74">
        <f>'[1]Z04 支出决算表(财决04表)'!$E422</f>
        <v>0</v>
      </c>
      <c r="L423" s="53" t="str">
        <f t="shared" si="11"/>
        <v/>
      </c>
    </row>
    <row r="424" spans="10:12">
      <c r="J424" s="88">
        <f>'[1]Z04 支出决算表(财决04表)'!$A423</f>
        <v>0</v>
      </c>
      <c r="K424" s="74">
        <f>'[1]Z04 支出决算表(财决04表)'!$E423</f>
        <v>0</v>
      </c>
      <c r="L424" s="53" t="str">
        <f t="shared" si="11"/>
        <v/>
      </c>
    </row>
    <row r="425" spans="10:12">
      <c r="J425" s="88">
        <f>'[1]Z04 支出决算表(财决04表)'!$A424</f>
        <v>0</v>
      </c>
      <c r="K425" s="74">
        <f>'[1]Z04 支出决算表(财决04表)'!$E424</f>
        <v>0</v>
      </c>
      <c r="L425" s="53" t="str">
        <f t="shared" si="11"/>
        <v/>
      </c>
    </row>
    <row r="426" spans="10:12">
      <c r="J426" s="88">
        <f>'[1]Z04 支出决算表(财决04表)'!$A425</f>
        <v>0</v>
      </c>
      <c r="K426" s="74">
        <f>'[1]Z04 支出决算表(财决04表)'!$E425</f>
        <v>0</v>
      </c>
      <c r="L426" s="53" t="str">
        <f t="shared" si="11"/>
        <v/>
      </c>
    </row>
    <row r="427" spans="10:12">
      <c r="J427" s="88">
        <f>'[1]Z04 支出决算表(财决04表)'!$A426</f>
        <v>0</v>
      </c>
      <c r="K427" s="74">
        <f>'[1]Z04 支出决算表(财决04表)'!$E426</f>
        <v>0</v>
      </c>
      <c r="L427" s="53" t="str">
        <f t="shared" si="11"/>
        <v/>
      </c>
    </row>
    <row r="428" spans="10:12">
      <c r="J428" s="88">
        <f>'[1]Z04 支出决算表(财决04表)'!$A427</f>
        <v>0</v>
      </c>
      <c r="K428" s="74">
        <f>'[1]Z04 支出决算表(财决04表)'!$E427</f>
        <v>0</v>
      </c>
      <c r="L428" s="53" t="str">
        <f t="shared" si="11"/>
        <v/>
      </c>
    </row>
    <row r="429" spans="10:12">
      <c r="J429" s="88">
        <f>'[1]Z04 支出决算表(财决04表)'!$A428</f>
        <v>0</v>
      </c>
      <c r="K429" s="74">
        <f>'[1]Z04 支出决算表(财决04表)'!$E428</f>
        <v>0</v>
      </c>
      <c r="L429" s="53" t="str">
        <f t="shared" si="11"/>
        <v/>
      </c>
    </row>
    <row r="430" spans="10:12">
      <c r="J430" s="88">
        <f>'[1]Z04 支出决算表(财决04表)'!$A429</f>
        <v>0</v>
      </c>
      <c r="K430" s="74">
        <f>'[1]Z04 支出决算表(财决04表)'!$E429</f>
        <v>0</v>
      </c>
      <c r="L430" s="53" t="str">
        <f t="shared" si="11"/>
        <v/>
      </c>
    </row>
    <row r="431" spans="10:12">
      <c r="J431" s="88">
        <f>'[1]Z04 支出决算表(财决04表)'!$A430</f>
        <v>0</v>
      </c>
      <c r="K431" s="74">
        <f>'[1]Z04 支出决算表(财决04表)'!$E430</f>
        <v>0</v>
      </c>
      <c r="L431" s="53" t="str">
        <f t="shared" si="11"/>
        <v/>
      </c>
    </row>
    <row r="432" spans="10:12">
      <c r="J432" s="88">
        <f>'[1]Z04 支出决算表(财决04表)'!$A431</f>
        <v>0</v>
      </c>
      <c r="K432" s="74">
        <f>'[1]Z04 支出决算表(财决04表)'!$E431</f>
        <v>0</v>
      </c>
      <c r="L432" s="53" t="str">
        <f t="shared" si="11"/>
        <v/>
      </c>
    </row>
    <row r="433" spans="10:12">
      <c r="J433" s="88">
        <f>'[1]Z04 支出决算表(财决04表)'!$A432</f>
        <v>0</v>
      </c>
      <c r="K433" s="74">
        <f>'[1]Z04 支出决算表(财决04表)'!$E432</f>
        <v>0</v>
      </c>
      <c r="L433" s="53" t="str">
        <f t="shared" si="11"/>
        <v/>
      </c>
    </row>
    <row r="434" spans="10:12">
      <c r="J434" s="88">
        <f>'[1]Z04 支出决算表(财决04表)'!$A433</f>
        <v>0</v>
      </c>
      <c r="K434" s="74">
        <f>'[1]Z04 支出决算表(财决04表)'!$E433</f>
        <v>0</v>
      </c>
      <c r="L434" s="53" t="str">
        <f t="shared" si="11"/>
        <v/>
      </c>
    </row>
    <row r="435" spans="10:12">
      <c r="J435" s="88">
        <f>'[1]Z04 支出决算表(财决04表)'!$A434</f>
        <v>0</v>
      </c>
      <c r="K435" s="74">
        <f>'[1]Z04 支出决算表(财决04表)'!$E434</f>
        <v>0</v>
      </c>
      <c r="L435" s="53" t="str">
        <f t="shared" si="11"/>
        <v/>
      </c>
    </row>
    <row r="436" spans="10:12">
      <c r="J436" s="88">
        <f>'[1]Z04 支出决算表(财决04表)'!$A435</f>
        <v>0</v>
      </c>
      <c r="K436" s="74">
        <f>'[1]Z04 支出决算表(财决04表)'!$E435</f>
        <v>0</v>
      </c>
      <c r="L436" s="53" t="str">
        <f t="shared" si="11"/>
        <v/>
      </c>
    </row>
    <row r="437" spans="10:12">
      <c r="J437" s="88">
        <f>'[1]Z04 支出决算表(财决04表)'!$A436</f>
        <v>0</v>
      </c>
      <c r="K437" s="74">
        <f>'[1]Z04 支出决算表(财决04表)'!$E436</f>
        <v>0</v>
      </c>
      <c r="L437" s="53" t="str">
        <f t="shared" si="11"/>
        <v/>
      </c>
    </row>
    <row r="438" spans="10:12">
      <c r="J438" s="88">
        <f>'[1]Z04 支出决算表(财决04表)'!$A437</f>
        <v>0</v>
      </c>
      <c r="K438" s="74">
        <f>'[1]Z04 支出决算表(财决04表)'!$E437</f>
        <v>0</v>
      </c>
      <c r="L438" s="53" t="str">
        <f t="shared" si="11"/>
        <v/>
      </c>
    </row>
    <row r="439" spans="10:12">
      <c r="J439" s="88">
        <f>'[1]Z04 支出决算表(财决04表)'!$A438</f>
        <v>0</v>
      </c>
      <c r="K439" s="74">
        <f>'[1]Z04 支出决算表(财决04表)'!$E438</f>
        <v>0</v>
      </c>
      <c r="L439" s="53" t="str">
        <f t="shared" si="11"/>
        <v/>
      </c>
    </row>
    <row r="440" spans="10:12">
      <c r="J440" s="88">
        <f>'[1]Z04 支出决算表(财决04表)'!$A439</f>
        <v>0</v>
      </c>
      <c r="K440" s="74">
        <f>'[1]Z04 支出决算表(财决04表)'!$E439</f>
        <v>0</v>
      </c>
      <c r="L440" s="53" t="str">
        <f t="shared" si="11"/>
        <v/>
      </c>
    </row>
    <row r="441" spans="10:12">
      <c r="J441" s="88">
        <f>'[1]Z04 支出决算表(财决04表)'!$A440</f>
        <v>0</v>
      </c>
      <c r="K441" s="74">
        <f>'[1]Z04 支出决算表(财决04表)'!$E440</f>
        <v>0</v>
      </c>
      <c r="L441" s="53" t="str">
        <f t="shared" si="11"/>
        <v/>
      </c>
    </row>
    <row r="442" spans="10:12">
      <c r="J442" s="88">
        <f>'[1]Z04 支出决算表(财决04表)'!$A441</f>
        <v>0</v>
      </c>
      <c r="K442" s="74">
        <f>'[1]Z04 支出决算表(财决04表)'!$E441</f>
        <v>0</v>
      </c>
      <c r="L442" s="53" t="str">
        <f t="shared" si="11"/>
        <v/>
      </c>
    </row>
    <row r="443" spans="10:12">
      <c r="J443" s="88">
        <f>'[1]Z04 支出决算表(财决04表)'!$A442</f>
        <v>0</v>
      </c>
      <c r="K443" s="74">
        <f>'[1]Z04 支出决算表(财决04表)'!$E442</f>
        <v>0</v>
      </c>
      <c r="L443" s="53" t="str">
        <f t="shared" si="11"/>
        <v/>
      </c>
    </row>
    <row r="444" spans="10:12">
      <c r="J444" s="88">
        <f>'[1]Z04 支出决算表(财决04表)'!$A443</f>
        <v>0</v>
      </c>
      <c r="K444" s="74">
        <f>'[1]Z04 支出决算表(财决04表)'!$E443</f>
        <v>0</v>
      </c>
      <c r="L444" s="53" t="str">
        <f t="shared" si="11"/>
        <v/>
      </c>
    </row>
    <row r="445" spans="10:12">
      <c r="J445" s="88">
        <f>'[1]Z04 支出决算表(财决04表)'!$A444</f>
        <v>0</v>
      </c>
      <c r="K445" s="74">
        <f>'[1]Z04 支出决算表(财决04表)'!$E444</f>
        <v>0</v>
      </c>
      <c r="L445" s="53" t="str">
        <f t="shared" si="11"/>
        <v/>
      </c>
    </row>
    <row r="446" spans="10:12">
      <c r="J446" s="88">
        <f>'[1]Z04 支出决算表(财决04表)'!$A445</f>
        <v>0</v>
      </c>
      <c r="K446" s="74">
        <f>'[1]Z04 支出决算表(财决04表)'!$E445</f>
        <v>0</v>
      </c>
      <c r="L446" s="53" t="str">
        <f t="shared" si="11"/>
        <v/>
      </c>
    </row>
    <row r="447" spans="10:12">
      <c r="J447" s="88">
        <f>'[1]Z04 支出决算表(财决04表)'!$A446</f>
        <v>0</v>
      </c>
      <c r="K447" s="74">
        <f>'[1]Z04 支出决算表(财决04表)'!$E446</f>
        <v>0</v>
      </c>
      <c r="L447" s="53" t="str">
        <f t="shared" si="11"/>
        <v/>
      </c>
    </row>
    <row r="448" spans="10:12">
      <c r="J448" s="88">
        <f>'[1]Z04 支出决算表(财决04表)'!$A447</f>
        <v>0</v>
      </c>
      <c r="K448" s="74">
        <f>'[1]Z04 支出决算表(财决04表)'!$E447</f>
        <v>0</v>
      </c>
      <c r="L448" s="53" t="str">
        <f t="shared" si="11"/>
        <v/>
      </c>
    </row>
    <row r="449" spans="10:12">
      <c r="J449" s="88">
        <f>'[1]Z04 支出决算表(财决04表)'!$A448</f>
        <v>0</v>
      </c>
      <c r="K449" s="74">
        <f>'[1]Z04 支出决算表(财决04表)'!$E448</f>
        <v>0</v>
      </c>
      <c r="L449" s="53" t="str">
        <f t="shared" si="11"/>
        <v/>
      </c>
    </row>
    <row r="450" spans="10:12">
      <c r="J450" s="88">
        <f>'[1]Z04 支出决算表(财决04表)'!$A449</f>
        <v>0</v>
      </c>
      <c r="K450" s="74">
        <f>'[1]Z04 支出决算表(财决04表)'!$E449</f>
        <v>0</v>
      </c>
      <c r="L450" s="53" t="str">
        <f t="shared" si="11"/>
        <v/>
      </c>
    </row>
    <row r="451" spans="10:12">
      <c r="J451" s="88">
        <f>'[1]Z04 支出决算表(财决04表)'!$A450</f>
        <v>0</v>
      </c>
      <c r="K451" s="74">
        <f>'[1]Z04 支出决算表(财决04表)'!$E450</f>
        <v>0</v>
      </c>
      <c r="L451" s="53" t="str">
        <f t="shared" si="11"/>
        <v/>
      </c>
    </row>
    <row r="452" spans="10:12">
      <c r="J452" s="88">
        <f>'[1]Z04 支出决算表(财决04表)'!$A451</f>
        <v>0</v>
      </c>
      <c r="K452" s="74">
        <f>'[1]Z04 支出决算表(财决04表)'!$E451</f>
        <v>0</v>
      </c>
      <c r="L452" s="53" t="str">
        <f t="shared" si="11"/>
        <v/>
      </c>
    </row>
    <row r="453" spans="10:12">
      <c r="J453" s="88">
        <f>'[1]Z04 支出决算表(财决04表)'!$A452</f>
        <v>0</v>
      </c>
      <c r="K453" s="74">
        <f>'[1]Z04 支出决算表(财决04表)'!$E452</f>
        <v>0</v>
      </c>
      <c r="L453" s="53" t="str">
        <f t="shared" si="11"/>
        <v/>
      </c>
    </row>
    <row r="454" spans="10:12">
      <c r="J454" s="88">
        <f>'[1]Z04 支出决算表(财决04表)'!$A453</f>
        <v>0</v>
      </c>
      <c r="K454" s="74">
        <f>'[1]Z04 支出决算表(财决04表)'!$E453</f>
        <v>0</v>
      </c>
      <c r="L454" s="53" t="str">
        <f t="shared" si="11"/>
        <v/>
      </c>
    </row>
    <row r="455" spans="10:12">
      <c r="J455" s="88">
        <f>'[1]Z04 支出决算表(财决04表)'!$A454</f>
        <v>0</v>
      </c>
      <c r="K455" s="74">
        <f>'[1]Z04 支出决算表(财决04表)'!$E454</f>
        <v>0</v>
      </c>
      <c r="L455" s="53" t="str">
        <f t="shared" si="11"/>
        <v/>
      </c>
    </row>
    <row r="456" spans="10:12">
      <c r="J456" s="88">
        <f>'[1]Z04 支出决算表(财决04表)'!$A455</f>
        <v>0</v>
      </c>
      <c r="K456" s="74">
        <f>'[1]Z04 支出决算表(财决04表)'!$E455</f>
        <v>0</v>
      </c>
      <c r="L456" s="53" t="str">
        <f t="shared" si="11"/>
        <v/>
      </c>
    </row>
    <row r="457" spans="10:12">
      <c r="J457" s="88">
        <f>'[1]Z04 支出决算表(财决04表)'!$A456</f>
        <v>0</v>
      </c>
      <c r="K457" s="74">
        <f>'[1]Z04 支出决算表(财决04表)'!$E456</f>
        <v>0</v>
      </c>
      <c r="L457" s="53" t="str">
        <f t="shared" si="11"/>
        <v/>
      </c>
    </row>
    <row r="458" spans="10:12">
      <c r="J458" s="88">
        <f>'[1]Z04 支出决算表(财决04表)'!$A457</f>
        <v>0</v>
      </c>
      <c r="K458" s="74">
        <f>'[1]Z04 支出决算表(财决04表)'!$E457</f>
        <v>0</v>
      </c>
      <c r="L458" s="53" t="str">
        <f t="shared" si="11"/>
        <v/>
      </c>
    </row>
    <row r="459" spans="10:12">
      <c r="J459" s="88">
        <f>'[1]Z04 支出决算表(财决04表)'!$A458</f>
        <v>0</v>
      </c>
      <c r="K459" s="74">
        <f>'[1]Z04 支出决算表(财决04表)'!$E458</f>
        <v>0</v>
      </c>
      <c r="L459" s="53" t="str">
        <f t="shared" si="11"/>
        <v/>
      </c>
    </row>
    <row r="460" spans="10:12">
      <c r="J460" s="88">
        <f>'[1]Z04 支出决算表(财决04表)'!$A459</f>
        <v>0</v>
      </c>
      <c r="K460" s="74">
        <f>'[1]Z04 支出决算表(财决04表)'!$E459</f>
        <v>0</v>
      </c>
      <c r="L460" s="53" t="str">
        <f t="shared" ref="L460:L500" si="12">IF(C460&lt;&gt;"",ROW(),"")</f>
        <v/>
      </c>
    </row>
    <row r="461" spans="10:12">
      <c r="J461" s="88">
        <f>'[1]Z04 支出决算表(财决04表)'!$A460</f>
        <v>0</v>
      </c>
      <c r="K461" s="74">
        <f>'[1]Z04 支出决算表(财决04表)'!$E460</f>
        <v>0</v>
      </c>
      <c r="L461" s="53" t="str">
        <f t="shared" si="12"/>
        <v/>
      </c>
    </row>
    <row r="462" spans="10:12">
      <c r="J462" s="88">
        <f>'[1]Z04 支出决算表(财决04表)'!$A461</f>
        <v>0</v>
      </c>
      <c r="K462" s="74">
        <f>'[1]Z04 支出决算表(财决04表)'!$E461</f>
        <v>0</v>
      </c>
      <c r="L462" s="53" t="str">
        <f t="shared" si="12"/>
        <v/>
      </c>
    </row>
    <row r="463" spans="10:12">
      <c r="J463" s="88">
        <f>'[1]Z04 支出决算表(财决04表)'!$A462</f>
        <v>0</v>
      </c>
      <c r="K463" s="74">
        <f>'[1]Z04 支出决算表(财决04表)'!$E462</f>
        <v>0</v>
      </c>
      <c r="L463" s="53" t="str">
        <f t="shared" si="12"/>
        <v/>
      </c>
    </row>
    <row r="464" spans="10:12">
      <c r="J464" s="88">
        <f>'[1]Z04 支出决算表(财决04表)'!$A463</f>
        <v>0</v>
      </c>
      <c r="K464" s="74">
        <f>'[1]Z04 支出决算表(财决04表)'!$E463</f>
        <v>0</v>
      </c>
      <c r="L464" s="53" t="str">
        <f t="shared" si="12"/>
        <v/>
      </c>
    </row>
    <row r="465" spans="10:12">
      <c r="J465" s="88">
        <f>'[1]Z04 支出决算表(财决04表)'!$A464</f>
        <v>0</v>
      </c>
      <c r="K465" s="74">
        <f>'[1]Z04 支出决算表(财决04表)'!$E464</f>
        <v>0</v>
      </c>
      <c r="L465" s="53" t="str">
        <f t="shared" si="12"/>
        <v/>
      </c>
    </row>
    <row r="466" spans="10:12">
      <c r="J466" s="88">
        <f>'[1]Z04 支出决算表(财决04表)'!$A465</f>
        <v>0</v>
      </c>
      <c r="K466" s="74">
        <f>'[1]Z04 支出决算表(财决04表)'!$E465</f>
        <v>0</v>
      </c>
      <c r="L466" s="53" t="str">
        <f t="shared" si="12"/>
        <v/>
      </c>
    </row>
    <row r="467" spans="10:12">
      <c r="J467" s="88">
        <f>'[1]Z04 支出决算表(财决04表)'!$A466</f>
        <v>0</v>
      </c>
      <c r="K467" s="74">
        <f>'[1]Z04 支出决算表(财决04表)'!$E466</f>
        <v>0</v>
      </c>
      <c r="L467" s="53" t="str">
        <f t="shared" si="12"/>
        <v/>
      </c>
    </row>
    <row r="468" spans="10:12">
      <c r="J468" s="88">
        <f>'[1]Z04 支出决算表(财决04表)'!$A467</f>
        <v>0</v>
      </c>
      <c r="K468" s="74">
        <f>'[1]Z04 支出决算表(财决04表)'!$E467</f>
        <v>0</v>
      </c>
      <c r="L468" s="53" t="str">
        <f t="shared" si="12"/>
        <v/>
      </c>
    </row>
    <row r="469" spans="10:12">
      <c r="J469" s="88">
        <f>'[1]Z04 支出决算表(财决04表)'!$A468</f>
        <v>0</v>
      </c>
      <c r="K469" s="74">
        <f>'[1]Z04 支出决算表(财决04表)'!$E468</f>
        <v>0</v>
      </c>
      <c r="L469" s="53" t="str">
        <f t="shared" si="12"/>
        <v/>
      </c>
    </row>
    <row r="470" spans="10:12">
      <c r="J470" s="88">
        <f>'[1]Z04 支出决算表(财决04表)'!$A469</f>
        <v>0</v>
      </c>
      <c r="K470" s="74">
        <f>'[1]Z04 支出决算表(财决04表)'!$E469</f>
        <v>0</v>
      </c>
      <c r="L470" s="53" t="str">
        <f t="shared" si="12"/>
        <v/>
      </c>
    </row>
    <row r="471" spans="10:12">
      <c r="J471" s="88">
        <f>'[1]Z04 支出决算表(财决04表)'!$A470</f>
        <v>0</v>
      </c>
      <c r="K471" s="74">
        <f>'[1]Z04 支出决算表(财决04表)'!$E470</f>
        <v>0</v>
      </c>
      <c r="L471" s="53" t="str">
        <f t="shared" si="12"/>
        <v/>
      </c>
    </row>
    <row r="472" spans="10:12">
      <c r="J472" s="88">
        <f>'[1]Z04 支出决算表(财决04表)'!$A471</f>
        <v>0</v>
      </c>
      <c r="K472" s="74">
        <f>'[1]Z04 支出决算表(财决04表)'!$E471</f>
        <v>0</v>
      </c>
      <c r="L472" s="53" t="str">
        <f t="shared" si="12"/>
        <v/>
      </c>
    </row>
    <row r="473" spans="10:12">
      <c r="J473" s="88">
        <f>'[1]Z04 支出决算表(财决04表)'!$A472</f>
        <v>0</v>
      </c>
      <c r="K473" s="74">
        <f>'[1]Z04 支出决算表(财决04表)'!$E472</f>
        <v>0</v>
      </c>
      <c r="L473" s="53" t="str">
        <f t="shared" si="12"/>
        <v/>
      </c>
    </row>
    <row r="474" spans="10:12">
      <c r="J474" s="88">
        <f>'[1]Z04 支出决算表(财决04表)'!$A473</f>
        <v>0</v>
      </c>
      <c r="K474" s="74">
        <f>'[1]Z04 支出决算表(财决04表)'!$E473</f>
        <v>0</v>
      </c>
      <c r="L474" s="53" t="str">
        <f t="shared" si="12"/>
        <v/>
      </c>
    </row>
    <row r="475" spans="10:12">
      <c r="J475" s="88">
        <f>'[1]Z04 支出决算表(财决04表)'!$A474</f>
        <v>0</v>
      </c>
      <c r="K475" s="74">
        <f>'[1]Z04 支出决算表(财决04表)'!$E474</f>
        <v>0</v>
      </c>
      <c r="L475" s="53" t="str">
        <f t="shared" si="12"/>
        <v/>
      </c>
    </row>
    <row r="476" spans="10:12">
      <c r="J476" s="88">
        <f>'[1]Z04 支出决算表(财决04表)'!$A475</f>
        <v>0</v>
      </c>
      <c r="K476" s="74">
        <f>'[1]Z04 支出决算表(财决04表)'!$E475</f>
        <v>0</v>
      </c>
      <c r="L476" s="53" t="str">
        <f t="shared" si="12"/>
        <v/>
      </c>
    </row>
    <row r="477" spans="10:12">
      <c r="J477" s="88">
        <f>'[1]Z04 支出决算表(财决04表)'!$A476</f>
        <v>0</v>
      </c>
      <c r="K477" s="74">
        <f>'[1]Z04 支出决算表(财决04表)'!$E476</f>
        <v>0</v>
      </c>
      <c r="L477" s="53" t="str">
        <f t="shared" si="12"/>
        <v/>
      </c>
    </row>
    <row r="478" spans="10:12">
      <c r="J478" s="88">
        <f>'[1]Z04 支出决算表(财决04表)'!$A477</f>
        <v>0</v>
      </c>
      <c r="K478" s="74">
        <f>'[1]Z04 支出决算表(财决04表)'!$E477</f>
        <v>0</v>
      </c>
      <c r="L478" s="53" t="str">
        <f t="shared" si="12"/>
        <v/>
      </c>
    </row>
    <row r="479" spans="10:12">
      <c r="J479" s="88">
        <f>'[1]Z04 支出决算表(财决04表)'!$A478</f>
        <v>0</v>
      </c>
      <c r="K479" s="74">
        <f>'[1]Z04 支出决算表(财决04表)'!$E478</f>
        <v>0</v>
      </c>
      <c r="L479" s="53" t="str">
        <f t="shared" si="12"/>
        <v/>
      </c>
    </row>
    <row r="480" spans="10:12">
      <c r="J480" s="88">
        <f>'[1]Z04 支出决算表(财决04表)'!$A479</f>
        <v>0</v>
      </c>
      <c r="K480" s="74">
        <f>'[1]Z04 支出决算表(财决04表)'!$E479</f>
        <v>0</v>
      </c>
      <c r="L480" s="53" t="str">
        <f t="shared" si="12"/>
        <v/>
      </c>
    </row>
    <row r="481" spans="10:12">
      <c r="J481" s="88">
        <f>'[1]Z04 支出决算表(财决04表)'!$A480</f>
        <v>0</v>
      </c>
      <c r="K481" s="74">
        <f>'[1]Z04 支出决算表(财决04表)'!$E480</f>
        <v>0</v>
      </c>
      <c r="L481" s="53" t="str">
        <f t="shared" si="12"/>
        <v/>
      </c>
    </row>
    <row r="482" spans="10:12">
      <c r="J482" s="88">
        <f>'[1]Z04 支出决算表(财决04表)'!$A481</f>
        <v>0</v>
      </c>
      <c r="K482" s="74">
        <f>'[1]Z04 支出决算表(财决04表)'!$E481</f>
        <v>0</v>
      </c>
      <c r="L482" s="53" t="str">
        <f t="shared" si="12"/>
        <v/>
      </c>
    </row>
    <row r="483" spans="10:12">
      <c r="J483" s="88">
        <f>'[1]Z04 支出决算表(财决04表)'!$A482</f>
        <v>0</v>
      </c>
      <c r="K483" s="74">
        <f>'[1]Z04 支出决算表(财决04表)'!$E482</f>
        <v>0</v>
      </c>
      <c r="L483" s="53" t="str">
        <f t="shared" si="12"/>
        <v/>
      </c>
    </row>
    <row r="484" spans="10:12">
      <c r="J484" s="88">
        <f>'[1]Z04 支出决算表(财决04表)'!$A483</f>
        <v>0</v>
      </c>
      <c r="K484" s="74">
        <f>'[1]Z04 支出决算表(财决04表)'!$E483</f>
        <v>0</v>
      </c>
      <c r="L484" s="53" t="str">
        <f t="shared" si="12"/>
        <v/>
      </c>
    </row>
    <row r="485" spans="10:12">
      <c r="J485" s="88">
        <f>'[1]Z04 支出决算表(财决04表)'!$A484</f>
        <v>0</v>
      </c>
      <c r="K485" s="74">
        <f>'[1]Z04 支出决算表(财决04表)'!$E484</f>
        <v>0</v>
      </c>
      <c r="L485" s="53" t="str">
        <f t="shared" si="12"/>
        <v/>
      </c>
    </row>
    <row r="486" spans="10:12">
      <c r="J486" s="88">
        <f>'[1]Z04 支出决算表(财决04表)'!$A485</f>
        <v>0</v>
      </c>
      <c r="K486" s="74">
        <f>'[1]Z04 支出决算表(财决04表)'!$E485</f>
        <v>0</v>
      </c>
      <c r="L486" s="53" t="str">
        <f t="shared" si="12"/>
        <v/>
      </c>
    </row>
    <row r="487" spans="10:12">
      <c r="J487" s="88">
        <f>'[1]Z04 支出决算表(财决04表)'!$A486</f>
        <v>0</v>
      </c>
      <c r="K487" s="74">
        <f>'[1]Z04 支出决算表(财决04表)'!$E486</f>
        <v>0</v>
      </c>
      <c r="L487" s="53" t="str">
        <f t="shared" si="12"/>
        <v/>
      </c>
    </row>
    <row r="488" spans="10:12">
      <c r="J488" s="88">
        <f>'[1]Z04 支出决算表(财决04表)'!$A487</f>
        <v>0</v>
      </c>
      <c r="K488" s="74">
        <f>'[1]Z04 支出决算表(财决04表)'!$E487</f>
        <v>0</v>
      </c>
      <c r="L488" s="53" t="str">
        <f t="shared" si="12"/>
        <v/>
      </c>
    </row>
    <row r="489" spans="10:12">
      <c r="J489" s="88">
        <f>'[1]Z04 支出决算表(财决04表)'!$A488</f>
        <v>0</v>
      </c>
      <c r="K489" s="74">
        <f>'[1]Z04 支出决算表(财决04表)'!$E488</f>
        <v>0</v>
      </c>
      <c r="L489" s="53" t="str">
        <f t="shared" si="12"/>
        <v/>
      </c>
    </row>
    <row r="490" spans="10:12">
      <c r="J490" s="88">
        <f>'[1]Z04 支出决算表(财决04表)'!$A489</f>
        <v>0</v>
      </c>
      <c r="K490" s="74">
        <f>'[1]Z04 支出决算表(财决04表)'!$E489</f>
        <v>0</v>
      </c>
      <c r="L490" s="53" t="str">
        <f t="shared" si="12"/>
        <v/>
      </c>
    </row>
    <row r="491" spans="10:12">
      <c r="J491" s="88">
        <f>'[1]Z04 支出决算表(财决04表)'!$A490</f>
        <v>0</v>
      </c>
      <c r="K491" s="74">
        <f>'[1]Z04 支出决算表(财决04表)'!$E490</f>
        <v>0</v>
      </c>
      <c r="L491" s="53" t="str">
        <f t="shared" si="12"/>
        <v/>
      </c>
    </row>
    <row r="492" spans="10:12">
      <c r="J492" s="88">
        <f>'[1]Z04 支出决算表(财决04表)'!$A491</f>
        <v>0</v>
      </c>
      <c r="K492" s="74">
        <f>'[1]Z04 支出决算表(财决04表)'!$E491</f>
        <v>0</v>
      </c>
      <c r="L492" s="53" t="str">
        <f t="shared" si="12"/>
        <v/>
      </c>
    </row>
    <row r="493" spans="10:12">
      <c r="J493" s="88">
        <f>'[1]Z04 支出决算表(财决04表)'!$A492</f>
        <v>0</v>
      </c>
      <c r="K493" s="74">
        <f>'[1]Z04 支出决算表(财决04表)'!$E492</f>
        <v>0</v>
      </c>
      <c r="L493" s="53" t="str">
        <f t="shared" si="12"/>
        <v/>
      </c>
    </row>
    <row r="494" spans="10:12">
      <c r="J494" s="88">
        <f>'[1]Z04 支出决算表(财决04表)'!$A493</f>
        <v>0</v>
      </c>
      <c r="K494" s="74">
        <f>'[1]Z04 支出决算表(财决04表)'!$E493</f>
        <v>0</v>
      </c>
      <c r="L494" s="53" t="str">
        <f t="shared" si="12"/>
        <v/>
      </c>
    </row>
    <row r="495" spans="10:12">
      <c r="J495" s="88">
        <f>'[1]Z04 支出决算表(财决04表)'!$A494</f>
        <v>0</v>
      </c>
      <c r="K495" s="74">
        <f>'[1]Z04 支出决算表(财决04表)'!$E494</f>
        <v>0</v>
      </c>
      <c r="L495" s="53" t="str">
        <f t="shared" si="12"/>
        <v/>
      </c>
    </row>
    <row r="496" spans="10:12">
      <c r="J496" s="88">
        <f>'[1]Z04 支出决算表(财决04表)'!$A495</f>
        <v>0</v>
      </c>
      <c r="K496" s="74">
        <f>'[1]Z04 支出决算表(财决04表)'!$E495</f>
        <v>0</v>
      </c>
      <c r="L496" s="53" t="str">
        <f t="shared" si="12"/>
        <v/>
      </c>
    </row>
    <row r="497" spans="10:12">
      <c r="J497" s="88">
        <f>'[1]Z04 支出决算表(财决04表)'!$A496</f>
        <v>0</v>
      </c>
      <c r="K497" s="74">
        <f>'[1]Z04 支出决算表(财决04表)'!$E496</f>
        <v>0</v>
      </c>
      <c r="L497" s="53" t="str">
        <f t="shared" si="12"/>
        <v/>
      </c>
    </row>
    <row r="498" spans="10:12">
      <c r="J498" s="88">
        <f>'[1]Z04 支出决算表(财决04表)'!$A497</f>
        <v>0</v>
      </c>
      <c r="K498" s="74">
        <f>'[1]Z04 支出决算表(财决04表)'!$E497</f>
        <v>0</v>
      </c>
      <c r="L498" s="53" t="str">
        <f t="shared" si="12"/>
        <v/>
      </c>
    </row>
    <row r="499" spans="10:12">
      <c r="J499" s="88">
        <f>'[1]Z04 支出决算表(财决04表)'!$A498</f>
        <v>0</v>
      </c>
      <c r="K499" s="74">
        <f>'[1]Z04 支出决算表(财决04表)'!$E498</f>
        <v>0</v>
      </c>
      <c r="L499" s="53" t="str">
        <f t="shared" si="12"/>
        <v/>
      </c>
    </row>
    <row r="500" spans="10:12">
      <c r="J500" s="88">
        <f>'[1]Z04 支出决算表(财决04表)'!$A499</f>
        <v>0</v>
      </c>
      <c r="K500" s="74">
        <f>'[1]Z04 支出决算表(财决04表)'!$E499</f>
        <v>0</v>
      </c>
      <c r="L500" s="53" t="str">
        <f t="shared" si="12"/>
        <v/>
      </c>
    </row>
    <row r="501" spans="10:12">
      <c r="J501" s="88"/>
    </row>
    <row r="502" spans="10:12">
      <c r="J502" s="88"/>
    </row>
    <row r="503" spans="10:12">
      <c r="J503" s="88"/>
    </row>
  </sheetData>
  <mergeCells count="12">
    <mergeCell ref="A9:C9"/>
    <mergeCell ref="A10:C10"/>
    <mergeCell ref="A1:I1"/>
    <mergeCell ref="G6:G8"/>
    <mergeCell ref="H6:H8"/>
    <mergeCell ref="I6:I8"/>
    <mergeCell ref="A7:B8"/>
    <mergeCell ref="C7:C8"/>
    <mergeCell ref="A6:C6"/>
    <mergeCell ref="D6:D8"/>
    <mergeCell ref="E6:E8"/>
    <mergeCell ref="F6:F8"/>
  </mergeCells>
  <phoneticPr fontId="2"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ignoredErrors>
    <ignoredError sqref="D9:I9" numberStoredAsText="1"/>
  </ignoredErrors>
</worksheet>
</file>

<file path=xl/worksheets/sheet5.xml><?xml version="1.0" encoding="utf-8"?>
<worksheet xmlns="http://schemas.openxmlformats.org/spreadsheetml/2006/main" xmlns:r="http://schemas.openxmlformats.org/officeDocument/2006/relationships">
  <sheetPr codeName="Sheet5"/>
  <dimension ref="A1:J39"/>
  <sheetViews>
    <sheetView workbookViewId="0">
      <selection activeCell="H11" sqref="H11"/>
    </sheetView>
  </sheetViews>
  <sheetFormatPr defaultRowHeight="14.25"/>
  <cols>
    <col min="1" max="1" width="30" style="16" customWidth="1"/>
    <col min="2" max="2" width="4" style="16" customWidth="1"/>
    <col min="3" max="3" width="12.625" style="16" customWidth="1"/>
    <col min="4" max="4" width="34.25" style="16" customWidth="1"/>
    <col min="5" max="5" width="3.625" style="16" customWidth="1"/>
    <col min="6" max="8" width="12.625" style="16" customWidth="1"/>
    <col min="9" max="10" width="9" style="15"/>
    <col min="11" max="16384" width="9" style="16"/>
  </cols>
  <sheetData>
    <row r="1" spans="1:10" s="11" customFormat="1" ht="18" customHeight="1">
      <c r="A1" s="203" t="s">
        <v>335</v>
      </c>
      <c r="B1" s="203"/>
      <c r="C1" s="203"/>
      <c r="D1" s="203"/>
      <c r="E1" s="203"/>
      <c r="F1" s="203"/>
      <c r="G1" s="203"/>
      <c r="H1" s="203"/>
      <c r="I1" s="10"/>
      <c r="J1" s="10"/>
    </row>
    <row r="2" spans="1:10" ht="9.9499999999999993" customHeight="1">
      <c r="A2" s="12"/>
      <c r="B2" s="12"/>
      <c r="C2" s="12"/>
      <c r="D2" s="12"/>
      <c r="E2" s="12"/>
      <c r="F2" s="12"/>
      <c r="G2" s="12"/>
      <c r="H2" s="14" t="s">
        <v>336</v>
      </c>
    </row>
    <row r="3" spans="1:10" ht="15" customHeight="1">
      <c r="A3" s="51" t="str">
        <f>'01收入支出决算总表'!A3</f>
        <v>部门：益阳市归侨侨眷联合会</v>
      </c>
      <c r="B3" s="12"/>
      <c r="C3" s="12"/>
      <c r="D3" s="12"/>
      <c r="E3" s="12"/>
      <c r="F3" s="12"/>
      <c r="G3" s="12"/>
      <c r="H3" s="14" t="s">
        <v>49</v>
      </c>
    </row>
    <row r="4" spans="1:10" s="20" customFormat="1" ht="15.75" customHeight="1">
      <c r="A4" s="204" t="s">
        <v>0</v>
      </c>
      <c r="B4" s="204"/>
      <c r="C4" s="204"/>
      <c r="D4" s="204" t="s">
        <v>1</v>
      </c>
      <c r="E4" s="204"/>
      <c r="F4" s="204"/>
      <c r="G4" s="204"/>
      <c r="H4" s="204"/>
      <c r="I4" s="19"/>
      <c r="J4" s="19"/>
    </row>
    <row r="5" spans="1:10" s="20" customFormat="1" ht="27" customHeight="1">
      <c r="A5" s="90" t="s">
        <v>31</v>
      </c>
      <c r="B5" s="91" t="s">
        <v>2</v>
      </c>
      <c r="C5" s="92" t="s">
        <v>81</v>
      </c>
      <c r="D5" s="91" t="s">
        <v>31</v>
      </c>
      <c r="E5" s="91" t="s">
        <v>2</v>
      </c>
      <c r="F5" s="92" t="s">
        <v>48</v>
      </c>
      <c r="G5" s="93" t="s">
        <v>82</v>
      </c>
      <c r="H5" s="93" t="s">
        <v>83</v>
      </c>
      <c r="I5" s="19"/>
      <c r="J5" s="19"/>
    </row>
    <row r="6" spans="1:10" s="20" customFormat="1" ht="12" customHeight="1">
      <c r="A6" s="18" t="s">
        <v>84</v>
      </c>
      <c r="B6" s="22"/>
      <c r="C6" s="18" t="s">
        <v>3</v>
      </c>
      <c r="D6" s="18" t="s">
        <v>84</v>
      </c>
      <c r="E6" s="22"/>
      <c r="F6" s="94">
        <v>2</v>
      </c>
      <c r="G6" s="94">
        <v>3</v>
      </c>
      <c r="H6" s="94">
        <v>4</v>
      </c>
      <c r="I6" s="19"/>
      <c r="J6" s="19"/>
    </row>
    <row r="7" spans="1:10" s="20" customFormat="1" ht="12" customHeight="1">
      <c r="A7" s="25" t="s">
        <v>85</v>
      </c>
      <c r="B7" s="26" t="s">
        <v>3</v>
      </c>
      <c r="C7" s="95">
        <f>'[1]Z01_1 财政拨款收入支出决算总表(财决01-1表)'!$E$8</f>
        <v>100.82</v>
      </c>
      <c r="D7" s="28" t="str">
        <f t="array" ref="D7">INDEX('[1]Z01_1 财政拨款收入支出决算总表(财决01-1表)'!F$1:F$65536,SMALL(IF('[1]Z01_1 财政拨款收入支出决算总表(财决01-1表)'!$N$8:$N$30&gt;0,ROW($7:$29),4^8),ROW('[1]Z01_1 财政拨款收入支出决算总表(财决01-1表)'!F1)))&amp;""</f>
        <v>栏    次</v>
      </c>
      <c r="E7" s="96">
        <v>31</v>
      </c>
      <c r="F7" s="97" t="str">
        <f>IF(ISERROR(VLOOKUP(D7,'[1]Z01_1 财政拨款收入支出决算总表(财决01-1表)'!$F$8:$P$30,9,FALSE)),"",VLOOKUP(D7,'[1]Z01_1 财政拨款收入支出决算总表(财决01-1表)'!$F$8:$P$30,9,FALSE))</f>
        <v/>
      </c>
      <c r="G7" s="97" t="str">
        <f>IF(ISERROR(VLOOKUP(D7,'[1]Z01_1 财政拨款收入支出决算总表(财决01-1表)'!$F$8:$P$30,10,FALSE)),"",VLOOKUP(D7,'[1]Z01_1 财政拨款收入支出决算总表(财决01-1表)'!$F$8:$P$30,10,FALSE))</f>
        <v/>
      </c>
      <c r="H7" s="27" t="str">
        <f>IF(ISERROR(VLOOKUP(D7,'[1]Z01_1 财政拨款收入支出决算总表(财决01-1表)'!$F$8:$P$30,11,FALSE)),"",VLOOKUP(D7,'[1]Z01_1 财政拨款收入支出决算总表(财决01-1表)'!$F$8:$P$30,11,FALSE))</f>
        <v/>
      </c>
      <c r="I7" s="19"/>
      <c r="J7" s="19"/>
    </row>
    <row r="8" spans="1:10" s="20" customFormat="1" ht="12" customHeight="1">
      <c r="A8" s="28" t="s">
        <v>59</v>
      </c>
      <c r="B8" s="26" t="s">
        <v>4</v>
      </c>
      <c r="C8" s="95">
        <f>'[1]Z01_1 财政拨款收入支出决算总表(财决01-1表)'!$E$9</f>
        <v>0</v>
      </c>
      <c r="D8" s="28" t="str">
        <f t="array" ref="D8">INDEX('[1]Z01_1 财政拨款收入支出决算总表(财决01-1表)'!F$1:F$65536,SMALL(IF('[1]Z01_1 财政拨款收入支出决算总表(财决01-1表)'!$N$8:$N$30&gt;0,ROW($8:$30),4^8),ROW('[1]Z01_1 财政拨款收入支出决算总表(财决01-1表)'!F1)))&amp;""</f>
        <v>一、一般公共服务支出</v>
      </c>
      <c r="E8" s="96">
        <v>32</v>
      </c>
      <c r="F8" s="97">
        <f>IF(ISERROR(VLOOKUP(D8,'[1]Z01_1 财政拨款收入支出决算总表(财决01-1表)'!$F$8:$P$30,9,FALSE)),"",VLOOKUP(D8,'[1]Z01_1 财政拨款收入支出决算总表(财决01-1表)'!$F$8:$P$30,9,FALSE))</f>
        <v>86.77</v>
      </c>
      <c r="G8" s="97">
        <f>IF(ISERROR(VLOOKUP(D8,'[1]Z01_1 财政拨款收入支出决算总表(财决01-1表)'!$F$8:$P$30,10,FALSE)),"",VLOOKUP(D8,'[1]Z01_1 财政拨款收入支出决算总表(财决01-1表)'!$F$8:$P$30,10,FALSE))</f>
        <v>86.77</v>
      </c>
      <c r="H8" s="27">
        <f>IF(ISERROR(VLOOKUP(D8,'[1]Z01_1 财政拨款收入支出决算总表(财决01-1表)'!$F$8:$P$30,11,FALSE)),"",VLOOKUP(D8,'[1]Z01_1 财政拨款收入支出决算总表(财决01-1表)'!$F$8:$P$30,11,FALSE))</f>
        <v>0</v>
      </c>
      <c r="I8" s="19"/>
      <c r="J8" s="19"/>
    </row>
    <row r="9" spans="1:10" s="20" customFormat="1" ht="12" customHeight="1">
      <c r="A9" s="28"/>
      <c r="B9" s="26" t="s">
        <v>5</v>
      </c>
      <c r="C9" s="95"/>
      <c r="D9" s="28" t="str">
        <f t="array" ref="D9">INDEX('[1]Z01_1 财政拨款收入支出决算总表(财决01-1表)'!F$1:F$65536,SMALL(IF('[1]Z01_1 财政拨款收入支出决算总表(财决01-1表)'!$N$8:$N$30&gt;0,ROW($8:$30),4^8),ROW('[1]Z01_1 财政拨款收入支出决算总表(财决01-1表)'!F2)))&amp;""</f>
        <v>八、社会保障和就业支出</v>
      </c>
      <c r="E9" s="96">
        <v>33</v>
      </c>
      <c r="F9" s="97">
        <f>IF(ISERROR(VLOOKUP(D9,'[1]Z01_1 财政拨款收入支出决算总表(财决01-1表)'!$F$8:$P$30,9,FALSE)),"",VLOOKUP(D9,'[1]Z01_1 财政拨款收入支出决算总表(财决01-1表)'!$F$8:$P$30,9,FALSE))</f>
        <v>0.3</v>
      </c>
      <c r="G9" s="97">
        <f>IF(ISERROR(VLOOKUP(D9,'[1]Z01_1 财政拨款收入支出决算总表(财决01-1表)'!$F$8:$P$30,10,FALSE)),"",VLOOKUP(D9,'[1]Z01_1 财政拨款收入支出决算总表(财决01-1表)'!$F$8:$P$30,10,FALSE))</f>
        <v>0.3</v>
      </c>
      <c r="H9" s="27">
        <f>IF(ISERROR(VLOOKUP(D9,'[1]Z01_1 财政拨款收入支出决算总表(财决01-1表)'!$F$8:$P$30,11,FALSE)),"",VLOOKUP(D9,'[1]Z01_1 财政拨款收入支出决算总表(财决01-1表)'!$F$8:$P$30,11,FALSE))</f>
        <v>0</v>
      </c>
      <c r="I9" s="19"/>
      <c r="J9" s="19"/>
    </row>
    <row r="10" spans="1:10" s="20" customFormat="1" ht="12" customHeight="1">
      <c r="A10" s="28"/>
      <c r="B10" s="26" t="s">
        <v>6</v>
      </c>
      <c r="C10" s="95"/>
      <c r="D10" s="28" t="str">
        <f t="array" ref="D10">INDEX('[1]Z01_1 财政拨款收入支出决算总表(财决01-1表)'!F$1:F$65536,SMALL(IF('[1]Z01_1 财政拨款收入支出决算总表(财决01-1表)'!$N$8:$N$30&gt;0,ROW($8:$30),4^8),ROW('[1]Z01_1 财政拨款收入支出决算总表(财决01-1表)'!F3)))&amp;""</f>
        <v>九、医疗卫生与计划生育支出</v>
      </c>
      <c r="E10" s="96">
        <v>34</v>
      </c>
      <c r="F10" s="97">
        <f>IF(ISERROR(VLOOKUP(D10,'[1]Z01_1 财政拨款收入支出决算总表(财决01-1表)'!$F$8:$P$30,9,FALSE)),"",VLOOKUP(D10,'[1]Z01_1 财政拨款收入支出决算总表(财决01-1表)'!$F$8:$P$30,9,FALSE))</f>
        <v>3.83</v>
      </c>
      <c r="G10" s="97">
        <f>IF(ISERROR(VLOOKUP(D10,'[1]Z01_1 财政拨款收入支出决算总表(财决01-1表)'!$F$8:$P$30,10,FALSE)),"",VLOOKUP(D10,'[1]Z01_1 财政拨款收入支出决算总表(财决01-1表)'!$F$8:$P$30,10,FALSE))</f>
        <v>3.83</v>
      </c>
      <c r="H10" s="27">
        <f>IF(ISERROR(VLOOKUP(D10,'[1]Z01_1 财政拨款收入支出决算总表(财决01-1表)'!$F$8:$P$30,11,FALSE)),"",VLOOKUP(D10,'[1]Z01_1 财政拨款收入支出决算总表(财决01-1表)'!$F$8:$P$30,11,FALSE))</f>
        <v>0</v>
      </c>
      <c r="I10" s="19"/>
      <c r="J10" s="19"/>
    </row>
    <row r="11" spans="1:10" s="20" customFormat="1" ht="12" customHeight="1">
      <c r="A11" s="28"/>
      <c r="B11" s="26" t="s">
        <v>7</v>
      </c>
      <c r="C11" s="95"/>
      <c r="D11" s="28" t="str">
        <f t="array" ref="D11">INDEX('[1]Z01_1 财政拨款收入支出决算总表(财决01-1表)'!F$1:F$65536,SMALL(IF('[1]Z01_1 财政拨款收入支出决算总表(财决01-1表)'!$N$8:$N$30&gt;0,ROW($8:$30),4^8),ROW('[1]Z01_1 财政拨款收入支出决算总表(财决01-1表)'!F4)))&amp;""</f>
        <v>十九、住房保障支出</v>
      </c>
      <c r="E11" s="96">
        <v>35</v>
      </c>
      <c r="F11" s="97">
        <f>IF(ISERROR(VLOOKUP(D11,'[1]Z01_1 财政拨款收入支出决算总表(财决01-1表)'!$F$8:$P$30,9,FALSE)),"",VLOOKUP(D11,'[1]Z01_1 财政拨款收入支出决算总表(财决01-1表)'!$F$8:$P$30,9,FALSE))</f>
        <v>4.1500000000000004</v>
      </c>
      <c r="G11" s="97">
        <f>IF(ISERROR(VLOOKUP(D11,'[1]Z01_1 财政拨款收入支出决算总表(财决01-1表)'!$F$8:$P$30,10,FALSE)),"",VLOOKUP(D11,'[1]Z01_1 财政拨款收入支出决算总表(财决01-1表)'!$F$8:$P$30,10,FALSE))</f>
        <v>4.1500000000000004</v>
      </c>
      <c r="H11" s="27">
        <f>IF(ISERROR(VLOOKUP(D11,'[1]Z01_1 财政拨款收入支出决算总表(财决01-1表)'!$F$8:$P$30,11,FALSE)),"",VLOOKUP(D11,'[1]Z01_1 财政拨款收入支出决算总表(财决01-1表)'!$F$8:$P$30,11,FALSE))</f>
        <v>0</v>
      </c>
      <c r="I11" s="19"/>
      <c r="J11" s="19"/>
    </row>
    <row r="12" spans="1:10" s="20" customFormat="1" ht="12" customHeight="1">
      <c r="A12" s="28"/>
      <c r="B12" s="26" t="s">
        <v>8</v>
      </c>
      <c r="C12" s="95"/>
      <c r="D12" s="28" t="str">
        <f t="array" ref="D12">INDEX('[1]Z01_1 财政拨款收入支出决算总表(财决01-1表)'!F$1:F$65536,SMALL(IF('[1]Z01_1 财政拨款收入支出决算总表(财决01-1表)'!$N$8:$N$30&gt;0,ROW($8:$30),4^8),ROW('[1]Z01_1 财政拨款收入支出决算总表(财决01-1表)'!F5)))&amp;""</f>
        <v/>
      </c>
      <c r="E12" s="96">
        <v>36</v>
      </c>
      <c r="F12" s="97" t="str">
        <f>IF(ISERROR(VLOOKUP(D12,'[1]Z01_1 财政拨款收入支出决算总表(财决01-1表)'!$F$8:$P$30,9,FALSE)),"",VLOOKUP(D12,'[1]Z01_1 财政拨款收入支出决算总表(财决01-1表)'!$F$8:$P$30,9,FALSE))</f>
        <v/>
      </c>
      <c r="G12" s="97" t="str">
        <f>IF(ISERROR(VLOOKUP(D12,'[1]Z01_1 财政拨款收入支出决算总表(财决01-1表)'!$F$8:$P$30,10,FALSE)),"",VLOOKUP(D12,'[1]Z01_1 财政拨款收入支出决算总表(财决01-1表)'!$F$8:$P$30,10,FALSE))</f>
        <v/>
      </c>
      <c r="H12" s="27" t="str">
        <f>IF(ISERROR(VLOOKUP(D12,'[1]Z01_1 财政拨款收入支出决算总表(财决01-1表)'!$F$8:$P$30,11,FALSE)),"",VLOOKUP(D12,'[1]Z01_1 财政拨款收入支出决算总表(财决01-1表)'!$F$8:$P$30,11,FALSE))</f>
        <v/>
      </c>
      <c r="I12" s="19"/>
      <c r="J12" s="19"/>
    </row>
    <row r="13" spans="1:10" s="20" customFormat="1" ht="12" customHeight="1">
      <c r="A13" s="28"/>
      <c r="B13" s="26" t="s">
        <v>9</v>
      </c>
      <c r="C13" s="95"/>
      <c r="D13" s="28" t="str">
        <f t="array" ref="D13">INDEX('[1]Z01_1 财政拨款收入支出决算总表(财决01-1表)'!F$1:F$65536,SMALL(IF('[1]Z01_1 财政拨款收入支出决算总表(财决01-1表)'!$N$8:$N$30&gt;0,ROW($8:$30),4^8),ROW('[1]Z01_1 财政拨款收入支出决算总表(财决01-1表)'!F6)))&amp;""</f>
        <v/>
      </c>
      <c r="E13" s="96">
        <v>37</v>
      </c>
      <c r="F13" s="97" t="str">
        <f>IF(ISERROR(VLOOKUP(D13,'[1]Z01_1 财政拨款收入支出决算总表(财决01-1表)'!$F$8:$P$30,9,FALSE)),"",VLOOKUP(D13,'[1]Z01_1 财政拨款收入支出决算总表(财决01-1表)'!$F$8:$P$30,9,FALSE))</f>
        <v/>
      </c>
      <c r="G13" s="97" t="str">
        <f>IF(ISERROR(VLOOKUP(D13,'[1]Z01_1 财政拨款收入支出决算总表(财决01-1表)'!$F$8:$P$30,10,FALSE)),"",VLOOKUP(D13,'[1]Z01_1 财政拨款收入支出决算总表(财决01-1表)'!$F$8:$P$30,10,FALSE))</f>
        <v/>
      </c>
      <c r="H13" s="27" t="str">
        <f>IF(ISERROR(VLOOKUP(D13,'[1]Z01_1 财政拨款收入支出决算总表(财决01-1表)'!$F$8:$P$30,11,FALSE)),"",VLOOKUP(D13,'[1]Z01_1 财政拨款收入支出决算总表(财决01-1表)'!$F$8:$P$30,11,FALSE))</f>
        <v/>
      </c>
      <c r="I13" s="19"/>
      <c r="J13" s="19"/>
    </row>
    <row r="14" spans="1:10" s="20" customFormat="1" ht="12" customHeight="1">
      <c r="A14" s="28"/>
      <c r="B14" s="26" t="s">
        <v>10</v>
      </c>
      <c r="C14" s="95"/>
      <c r="D14" s="28" t="str">
        <f t="array" ref="D14">INDEX('[1]Z01_1 财政拨款收入支出决算总表(财决01-1表)'!F$1:F$65536,SMALL(IF('[1]Z01_1 财政拨款收入支出决算总表(财决01-1表)'!$N$8:$N$30&gt;0,ROW($8:$30),4^8),ROW('[1]Z01_1 财政拨款收入支出决算总表(财决01-1表)'!F7)))&amp;""</f>
        <v/>
      </c>
      <c r="E14" s="96">
        <v>38</v>
      </c>
      <c r="F14" s="97" t="str">
        <f>IF(ISERROR(VLOOKUP(D14,'[1]Z01_1 财政拨款收入支出决算总表(财决01-1表)'!$F$8:$P$30,9,FALSE)),"",VLOOKUP(D14,'[1]Z01_1 财政拨款收入支出决算总表(财决01-1表)'!$F$8:$P$30,9,FALSE))</f>
        <v/>
      </c>
      <c r="G14" s="97" t="str">
        <f>IF(ISERROR(VLOOKUP(D14,'[1]Z01_1 财政拨款收入支出决算总表(财决01-1表)'!$F$8:$P$30,10,FALSE)),"",VLOOKUP(D14,'[1]Z01_1 财政拨款收入支出决算总表(财决01-1表)'!$F$8:$P$30,10,FALSE))</f>
        <v/>
      </c>
      <c r="H14" s="27" t="str">
        <f>IF(ISERROR(VLOOKUP(D14,'[1]Z01_1 财政拨款收入支出决算总表(财决01-1表)'!$F$8:$P$30,11,FALSE)),"",VLOOKUP(D14,'[1]Z01_1 财政拨款收入支出决算总表(财决01-1表)'!$F$8:$P$30,11,FALSE))</f>
        <v/>
      </c>
      <c r="I14" s="19"/>
      <c r="J14" s="19"/>
    </row>
    <row r="15" spans="1:10" s="20" customFormat="1" ht="12" customHeight="1">
      <c r="A15" s="28"/>
      <c r="B15" s="26" t="s">
        <v>11</v>
      </c>
      <c r="C15" s="95"/>
      <c r="D15" s="28" t="str">
        <f t="array" ref="D15">INDEX('[1]Z01_1 财政拨款收入支出决算总表(财决01-1表)'!F$1:F$65536,SMALL(IF('[1]Z01_1 财政拨款收入支出决算总表(财决01-1表)'!$N$8:$N$30&gt;0,ROW($8:$30),4^8),ROW('[1]Z01_1 财政拨款收入支出决算总表(财决01-1表)'!F8)))&amp;""</f>
        <v/>
      </c>
      <c r="E15" s="96">
        <v>39</v>
      </c>
      <c r="F15" s="97" t="str">
        <f>IF(ISERROR(VLOOKUP(D15,'[1]Z01_1 财政拨款收入支出决算总表(财决01-1表)'!$F$8:$P$30,9,FALSE)),"",VLOOKUP(D15,'[1]Z01_1 财政拨款收入支出决算总表(财决01-1表)'!$F$8:$P$30,9,FALSE))</f>
        <v/>
      </c>
      <c r="G15" s="97" t="str">
        <f>IF(ISERROR(VLOOKUP(D15,'[1]Z01_1 财政拨款收入支出决算总表(财决01-1表)'!$F$8:$P$30,10,FALSE)),"",VLOOKUP(D15,'[1]Z01_1 财政拨款收入支出决算总表(财决01-1表)'!$F$8:$P$30,10,FALSE))</f>
        <v/>
      </c>
      <c r="H15" s="27" t="str">
        <f>IF(ISERROR(VLOOKUP(D15,'[1]Z01_1 财政拨款收入支出决算总表(财决01-1表)'!$F$8:$P$30,11,FALSE)),"",VLOOKUP(D15,'[1]Z01_1 财政拨款收入支出决算总表(财决01-1表)'!$F$8:$P$30,11,FALSE))</f>
        <v/>
      </c>
      <c r="I15" s="19"/>
      <c r="J15" s="19"/>
    </row>
    <row r="16" spans="1:10" s="20" customFormat="1" ht="12" customHeight="1">
      <c r="A16" s="28"/>
      <c r="B16" s="26" t="s">
        <v>12</v>
      </c>
      <c r="C16" s="95"/>
      <c r="D16" s="28" t="str">
        <f t="array" ref="D16">INDEX('[1]Z01_1 财政拨款收入支出决算总表(财决01-1表)'!F$1:F$65536,SMALL(IF('[1]Z01_1 财政拨款收入支出决算总表(财决01-1表)'!$N$8:$N$30&gt;0,ROW($8:$30),4^8),ROW('[1]Z01_1 财政拨款收入支出决算总表(财决01-1表)'!F9)))&amp;""</f>
        <v/>
      </c>
      <c r="E16" s="96">
        <v>40</v>
      </c>
      <c r="F16" s="97" t="str">
        <f>IF(ISERROR(VLOOKUP(D16,'[1]Z01_1 财政拨款收入支出决算总表(财决01-1表)'!$F$8:$P$30,9,FALSE)),"",VLOOKUP(D16,'[1]Z01_1 财政拨款收入支出决算总表(财决01-1表)'!$F$8:$P$30,9,FALSE))</f>
        <v/>
      </c>
      <c r="G16" s="97" t="str">
        <f>IF(ISERROR(VLOOKUP(D16,'[1]Z01_1 财政拨款收入支出决算总表(财决01-1表)'!$F$8:$P$30,10,FALSE)),"",VLOOKUP(D16,'[1]Z01_1 财政拨款收入支出决算总表(财决01-1表)'!$F$8:$P$30,10,FALSE))</f>
        <v/>
      </c>
      <c r="H16" s="27" t="str">
        <f>IF(ISERROR(VLOOKUP(D16,'[1]Z01_1 财政拨款收入支出决算总表(财决01-1表)'!$F$8:$P$30,11,FALSE)),"",VLOOKUP(D16,'[1]Z01_1 财政拨款收入支出决算总表(财决01-1表)'!$F$8:$P$30,11,FALSE))</f>
        <v/>
      </c>
      <c r="I16" s="19"/>
      <c r="J16" s="19"/>
    </row>
    <row r="17" spans="1:10" s="20" customFormat="1" ht="12" customHeight="1">
      <c r="A17" s="28"/>
      <c r="B17" s="26" t="s">
        <v>13</v>
      </c>
      <c r="C17" s="95"/>
      <c r="D17" s="28" t="str">
        <f t="array" ref="D17">INDEX('[1]Z01_1 财政拨款收入支出决算总表(财决01-1表)'!F$1:F$65536,SMALL(IF('[1]Z01_1 财政拨款收入支出决算总表(财决01-1表)'!$N$8:$N$30&gt;0,ROW($8:$30),4^8),ROW('[1]Z01_1 财政拨款收入支出决算总表(财决01-1表)'!F10)))&amp;""</f>
        <v/>
      </c>
      <c r="E17" s="96">
        <v>41</v>
      </c>
      <c r="F17" s="97" t="str">
        <f>IF(ISERROR(VLOOKUP(D17,'[1]Z01_1 财政拨款收入支出决算总表(财决01-1表)'!$F$8:$P$30,9,FALSE)),"",VLOOKUP(D17,'[1]Z01_1 财政拨款收入支出决算总表(财决01-1表)'!$F$8:$P$30,9,FALSE))</f>
        <v/>
      </c>
      <c r="G17" s="97" t="str">
        <f>IF(ISERROR(VLOOKUP(D17,'[1]Z01_1 财政拨款收入支出决算总表(财决01-1表)'!$F$8:$P$30,10,FALSE)),"",VLOOKUP(D17,'[1]Z01_1 财政拨款收入支出决算总表(财决01-1表)'!$F$8:$P$30,10,FALSE))</f>
        <v/>
      </c>
      <c r="H17" s="27" t="str">
        <f>IF(ISERROR(VLOOKUP(D17,'[1]Z01_1 财政拨款收入支出决算总表(财决01-1表)'!$F$8:$P$30,11,FALSE)),"",VLOOKUP(D17,'[1]Z01_1 财政拨款收入支出决算总表(财决01-1表)'!$F$8:$P$30,11,FALSE))</f>
        <v/>
      </c>
      <c r="I17" s="19"/>
      <c r="J17" s="19"/>
    </row>
    <row r="18" spans="1:10" s="20" customFormat="1" ht="12" customHeight="1">
      <c r="A18" s="28"/>
      <c r="B18" s="26" t="s">
        <v>14</v>
      </c>
      <c r="C18" s="95"/>
      <c r="D18" s="28" t="str">
        <f t="array" ref="D18">INDEX('[1]Z01_1 财政拨款收入支出决算总表(财决01-1表)'!F$1:F$65536,SMALL(IF('[1]Z01_1 财政拨款收入支出决算总表(财决01-1表)'!$N$8:$N$30&gt;0,ROW($8:$30),4^8),ROW('[1]Z01_1 财政拨款收入支出决算总表(财决01-1表)'!F11)))&amp;""</f>
        <v/>
      </c>
      <c r="E18" s="96">
        <v>42</v>
      </c>
      <c r="F18" s="97" t="str">
        <f>IF(ISERROR(VLOOKUP(D18,'[1]Z01_1 财政拨款收入支出决算总表(财决01-1表)'!$F$8:$P$30,9,FALSE)),"",VLOOKUP(D18,'[1]Z01_1 财政拨款收入支出决算总表(财决01-1表)'!$F$8:$P$30,9,FALSE))</f>
        <v/>
      </c>
      <c r="G18" s="97" t="str">
        <f>IF(ISERROR(VLOOKUP(D18,'[1]Z01_1 财政拨款收入支出决算总表(财决01-1表)'!$F$8:$P$30,10,FALSE)),"",VLOOKUP(D18,'[1]Z01_1 财政拨款收入支出决算总表(财决01-1表)'!$F$8:$P$30,10,FALSE))</f>
        <v/>
      </c>
      <c r="H18" s="27" t="str">
        <f>IF(ISERROR(VLOOKUP(D18,'[1]Z01_1 财政拨款收入支出决算总表(财决01-1表)'!$F$8:$P$30,11,FALSE)),"",VLOOKUP(D18,'[1]Z01_1 财政拨款收入支出决算总表(财决01-1表)'!$F$8:$P$30,11,FALSE))</f>
        <v/>
      </c>
      <c r="I18" s="19"/>
      <c r="J18" s="19"/>
    </row>
    <row r="19" spans="1:10" s="20" customFormat="1" ht="12" customHeight="1">
      <c r="A19" s="28"/>
      <c r="B19" s="26" t="s">
        <v>15</v>
      </c>
      <c r="C19" s="95"/>
      <c r="D19" s="28" t="str">
        <f t="array" ref="D19">INDEX('[1]Z01_1 财政拨款收入支出决算总表(财决01-1表)'!F$1:F$65536,SMALL(IF('[1]Z01_1 财政拨款收入支出决算总表(财决01-1表)'!$N$8:$N$30&gt;0,ROW($8:$30),4^8),ROW('[1]Z01_1 财政拨款收入支出决算总表(财决01-1表)'!F12)))&amp;""</f>
        <v/>
      </c>
      <c r="E19" s="96">
        <v>43</v>
      </c>
      <c r="F19" s="97" t="str">
        <f>IF(ISERROR(VLOOKUP(D19,'[1]Z01_1 财政拨款收入支出决算总表(财决01-1表)'!$F$8:$P$30,9,FALSE)),"",VLOOKUP(D19,'[1]Z01_1 财政拨款收入支出决算总表(财决01-1表)'!$F$8:$P$30,9,FALSE))</f>
        <v/>
      </c>
      <c r="G19" s="97" t="str">
        <f>IF(ISERROR(VLOOKUP(D19,'[1]Z01_1 财政拨款收入支出决算总表(财决01-1表)'!$F$8:$P$30,10,FALSE)),"",VLOOKUP(D19,'[1]Z01_1 财政拨款收入支出决算总表(财决01-1表)'!$F$8:$P$30,10,FALSE))</f>
        <v/>
      </c>
      <c r="H19" s="27" t="str">
        <f>IF(ISERROR(VLOOKUP(D19,'[1]Z01_1 财政拨款收入支出决算总表(财决01-1表)'!$F$8:$P$30,11,FALSE)),"",VLOOKUP(D19,'[1]Z01_1 财政拨款收入支出决算总表(财决01-1表)'!$F$8:$P$30,11,FALSE))</f>
        <v/>
      </c>
      <c r="I19" s="19"/>
      <c r="J19" s="19"/>
    </row>
    <row r="20" spans="1:10" s="20" customFormat="1" ht="12" customHeight="1">
      <c r="A20" s="28"/>
      <c r="B20" s="26" t="s">
        <v>16</v>
      </c>
      <c r="C20" s="95"/>
      <c r="D20" s="28" t="str">
        <f t="array" ref="D20">INDEX('[1]Z01_1 财政拨款收入支出决算总表(财决01-1表)'!F$1:F$65536,SMALL(IF('[1]Z01_1 财政拨款收入支出决算总表(财决01-1表)'!$N$8:$N$30&gt;0,ROW($8:$30),4^8),ROW('[1]Z01_1 财政拨款收入支出决算总表(财决01-1表)'!F13)))&amp;""</f>
        <v/>
      </c>
      <c r="E20" s="96">
        <v>44</v>
      </c>
      <c r="F20" s="97" t="str">
        <f>IF(ISERROR(VLOOKUP(D20,'[1]Z01_1 财政拨款收入支出决算总表(财决01-1表)'!$F$8:$P$30,9,FALSE)),"",VLOOKUP(D20,'[1]Z01_1 财政拨款收入支出决算总表(财决01-1表)'!$F$8:$P$30,9,FALSE))</f>
        <v/>
      </c>
      <c r="G20" s="97" t="str">
        <f>IF(ISERROR(VLOOKUP(D20,'[1]Z01_1 财政拨款收入支出决算总表(财决01-1表)'!$F$8:$P$30,10,FALSE)),"",VLOOKUP(D20,'[1]Z01_1 财政拨款收入支出决算总表(财决01-1表)'!$F$8:$P$30,10,FALSE))</f>
        <v/>
      </c>
      <c r="H20" s="27" t="str">
        <f>IF(ISERROR(VLOOKUP(D20,'[1]Z01_1 财政拨款收入支出决算总表(财决01-1表)'!$F$8:$P$30,11,FALSE)),"",VLOOKUP(D20,'[1]Z01_1 财政拨款收入支出决算总表(财决01-1表)'!$F$8:$P$30,11,FALSE))</f>
        <v/>
      </c>
      <c r="I20" s="19"/>
      <c r="J20" s="19"/>
    </row>
    <row r="21" spans="1:10" s="20" customFormat="1" ht="12" customHeight="1">
      <c r="A21" s="28"/>
      <c r="B21" s="26" t="s">
        <v>110</v>
      </c>
      <c r="C21" s="95"/>
      <c r="D21" s="28" t="str">
        <f t="array" ref="D21">INDEX('[1]Z01_1 财政拨款收入支出决算总表(财决01-1表)'!F$1:F$65536,SMALL(IF('[1]Z01_1 财政拨款收入支出决算总表(财决01-1表)'!$N$8:$N$30&gt;0,ROW($8:$30),4^8),ROW('[1]Z01_1 财政拨款收入支出决算总表(财决01-1表)'!F14)))&amp;""</f>
        <v/>
      </c>
      <c r="E21" s="96">
        <v>45</v>
      </c>
      <c r="F21" s="97" t="str">
        <f>IF(ISERROR(VLOOKUP(D21,'[1]Z01_1 财政拨款收入支出决算总表(财决01-1表)'!$F$8:$P$30,9,FALSE)),"",VLOOKUP(D21,'[1]Z01_1 财政拨款收入支出决算总表(财决01-1表)'!$F$8:$P$30,9,FALSE))</f>
        <v/>
      </c>
      <c r="G21" s="97" t="str">
        <f>IF(ISERROR(VLOOKUP(D21,'[1]Z01_1 财政拨款收入支出决算总表(财决01-1表)'!$F$8:$P$30,10,FALSE)),"",VLOOKUP(D21,'[1]Z01_1 财政拨款收入支出决算总表(财决01-1表)'!$F$8:$P$30,10,FALSE))</f>
        <v/>
      </c>
      <c r="H21" s="27" t="str">
        <f>IF(ISERROR(VLOOKUP(D21,'[1]Z01_1 财政拨款收入支出决算总表(财决01-1表)'!$F$8:$P$30,11,FALSE)),"",VLOOKUP(D21,'[1]Z01_1 财政拨款收入支出决算总表(财决01-1表)'!$F$8:$P$30,11,FALSE))</f>
        <v/>
      </c>
      <c r="I21" s="19"/>
      <c r="J21" s="19"/>
    </row>
    <row r="22" spans="1:10" s="20" customFormat="1" ht="12" customHeight="1">
      <c r="A22" s="28"/>
      <c r="B22" s="26" t="s">
        <v>17</v>
      </c>
      <c r="C22" s="95"/>
      <c r="D22" s="28" t="str">
        <f t="array" ref="D22">INDEX('[1]Z01_1 财政拨款收入支出决算总表(财决01-1表)'!F$1:F$65536,SMALL(IF('[1]Z01_1 财政拨款收入支出决算总表(财决01-1表)'!$N$8:$N$30&gt;0,ROW($8:$30),4^8),ROW('[1]Z01_1 财政拨款收入支出决算总表(财决01-1表)'!F15)))&amp;""</f>
        <v/>
      </c>
      <c r="E22" s="96">
        <v>46</v>
      </c>
      <c r="F22" s="97" t="str">
        <f>IF(ISERROR(VLOOKUP(D22,'[1]Z01_1 财政拨款收入支出决算总表(财决01-1表)'!$F$8:$P$30,9,FALSE)),"",VLOOKUP(D22,'[1]Z01_1 财政拨款收入支出决算总表(财决01-1表)'!$F$8:$P$30,9,FALSE))</f>
        <v/>
      </c>
      <c r="G22" s="97" t="str">
        <f>IF(ISERROR(VLOOKUP(D22,'[1]Z01_1 财政拨款收入支出决算总表(财决01-1表)'!$F$8:$P$30,10,FALSE)),"",VLOOKUP(D22,'[1]Z01_1 财政拨款收入支出决算总表(财决01-1表)'!$F$8:$P$30,10,FALSE))</f>
        <v/>
      </c>
      <c r="H22" s="27" t="str">
        <f>IF(ISERROR(VLOOKUP(D22,'[1]Z01_1 财政拨款收入支出决算总表(财决01-1表)'!$F$8:$P$30,11,FALSE)),"",VLOOKUP(D22,'[1]Z01_1 财政拨款收入支出决算总表(财决01-1表)'!$F$8:$P$30,11,FALSE))</f>
        <v/>
      </c>
      <c r="I22" s="19"/>
      <c r="J22" s="19"/>
    </row>
    <row r="23" spans="1:10" s="20" customFormat="1" ht="12" customHeight="1">
      <c r="A23" s="28"/>
      <c r="B23" s="26" t="s">
        <v>18</v>
      </c>
      <c r="C23" s="95"/>
      <c r="D23" s="28" t="str">
        <f t="array" ref="D23">INDEX('[1]Z01_1 财政拨款收入支出决算总表(财决01-1表)'!F$1:F$65536,SMALL(IF('[1]Z01_1 财政拨款收入支出决算总表(财决01-1表)'!$N$8:$N$30&gt;0,ROW($8:$30),4^8),ROW('[1]Z01_1 财政拨款收入支出决算总表(财决01-1表)'!F16)))&amp;""</f>
        <v/>
      </c>
      <c r="E23" s="96">
        <v>47</v>
      </c>
      <c r="F23" s="97" t="str">
        <f>IF(ISERROR(VLOOKUP(D23,'[1]Z01_1 财政拨款收入支出决算总表(财决01-1表)'!$F$8:$P$30,9,FALSE)),"",VLOOKUP(D23,'[1]Z01_1 财政拨款收入支出决算总表(财决01-1表)'!$F$8:$P$30,9,FALSE))</f>
        <v/>
      </c>
      <c r="G23" s="97" t="str">
        <f>IF(ISERROR(VLOOKUP(D23,'[1]Z01_1 财政拨款收入支出决算总表(财决01-1表)'!$F$8:$P$30,10,FALSE)),"",VLOOKUP(D23,'[1]Z01_1 财政拨款收入支出决算总表(财决01-1表)'!$F$8:$P$30,10,FALSE))</f>
        <v/>
      </c>
      <c r="H23" s="27" t="str">
        <f>IF(ISERROR(VLOOKUP(D23,'[1]Z01_1 财政拨款收入支出决算总表(财决01-1表)'!$F$8:$P$30,11,FALSE)),"",VLOOKUP(D23,'[1]Z01_1 财政拨款收入支出决算总表(财决01-1表)'!$F$8:$P$30,11,FALSE))</f>
        <v/>
      </c>
      <c r="I23" s="19"/>
      <c r="J23" s="19"/>
    </row>
    <row r="24" spans="1:10" s="20" customFormat="1" ht="12" customHeight="1">
      <c r="A24" s="28"/>
      <c r="B24" s="26" t="s">
        <v>19</v>
      </c>
      <c r="C24" s="95"/>
      <c r="D24" s="28" t="str">
        <f t="array" ref="D24">INDEX('[1]Z01_1 财政拨款收入支出决算总表(财决01-1表)'!F$1:F$65536,SMALL(IF('[1]Z01_1 财政拨款收入支出决算总表(财决01-1表)'!$N$8:$N$30&gt;0,ROW($8:$30),4^8),ROW('[1]Z01_1 财政拨款收入支出决算总表(财决01-1表)'!F17)))&amp;""</f>
        <v/>
      </c>
      <c r="E24" s="96">
        <v>48</v>
      </c>
      <c r="F24" s="97" t="str">
        <f>IF(ISERROR(VLOOKUP(D24,'[1]Z01_1 财政拨款收入支出决算总表(财决01-1表)'!$F$8:$P$30,9,FALSE)),"",VLOOKUP(D24,'[1]Z01_1 财政拨款收入支出决算总表(财决01-1表)'!$F$8:$P$30,9,FALSE))</f>
        <v/>
      </c>
      <c r="G24" s="97" t="str">
        <f>IF(ISERROR(VLOOKUP(D24,'[1]Z01_1 财政拨款收入支出决算总表(财决01-1表)'!$F$8:$P$30,10,FALSE)),"",VLOOKUP(D24,'[1]Z01_1 财政拨款收入支出决算总表(财决01-1表)'!$F$8:$P$30,10,FALSE))</f>
        <v/>
      </c>
      <c r="H24" s="27" t="str">
        <f>IF(ISERROR(VLOOKUP(D24,'[1]Z01_1 财政拨款收入支出决算总表(财决01-1表)'!$F$8:$P$30,11,FALSE)),"",VLOOKUP(D24,'[1]Z01_1 财政拨款收入支出决算总表(财决01-1表)'!$F$8:$P$30,11,FALSE))</f>
        <v/>
      </c>
      <c r="I24" s="19"/>
      <c r="J24" s="19"/>
    </row>
    <row r="25" spans="1:10" s="20" customFormat="1" ht="12" customHeight="1">
      <c r="A25" s="28"/>
      <c r="B25" s="26" t="s">
        <v>20</v>
      </c>
      <c r="C25" s="95"/>
      <c r="D25" s="28" t="str">
        <f t="array" ref="D25">INDEX('[1]Z01_1 财政拨款收入支出决算总表(财决01-1表)'!F$1:F$65536,SMALL(IF('[1]Z01_1 财政拨款收入支出决算总表(财决01-1表)'!$N$8:$N$30&gt;0,ROW($8:$30),4^8),ROW('[1]Z01_1 财政拨款收入支出决算总表(财决01-1表)'!F18)))&amp;""</f>
        <v/>
      </c>
      <c r="E25" s="96">
        <v>49</v>
      </c>
      <c r="F25" s="97" t="str">
        <f>IF(ISERROR(VLOOKUP(D25,'[1]Z01_1 财政拨款收入支出决算总表(财决01-1表)'!$F$8:$P$30,9,FALSE)),"",VLOOKUP(D25,'[1]Z01_1 财政拨款收入支出决算总表(财决01-1表)'!$F$8:$P$30,9,FALSE))</f>
        <v/>
      </c>
      <c r="G25" s="97" t="str">
        <f>IF(ISERROR(VLOOKUP(D25,'[1]Z01_1 财政拨款收入支出决算总表(财决01-1表)'!$F$8:$P$30,10,FALSE)),"",VLOOKUP(D25,'[1]Z01_1 财政拨款收入支出决算总表(财决01-1表)'!$F$8:$P$30,10,FALSE))</f>
        <v/>
      </c>
      <c r="H25" s="27" t="str">
        <f>IF(ISERROR(VLOOKUP(D25,'[1]Z01_1 财政拨款收入支出决算总表(财决01-1表)'!$F$8:$P$30,11,FALSE)),"",VLOOKUP(D25,'[1]Z01_1 财政拨款收入支出决算总表(财决01-1表)'!$F$8:$P$30,11,FALSE))</f>
        <v/>
      </c>
      <c r="I25" s="19"/>
      <c r="J25" s="19"/>
    </row>
    <row r="26" spans="1:10" s="20" customFormat="1" ht="12" customHeight="1">
      <c r="A26" s="98"/>
      <c r="B26" s="26" t="s">
        <v>21</v>
      </c>
      <c r="C26" s="95"/>
      <c r="D26" s="28" t="str">
        <f t="array" ref="D26">INDEX('[1]Z01_1 财政拨款收入支出决算总表(财决01-1表)'!F$1:F$65536,SMALL(IF('[1]Z01_1 财政拨款收入支出决算总表(财决01-1表)'!$N$8:$N$30&gt;0,ROW($8:$30),4^8),ROW('[1]Z01_1 财政拨款收入支出决算总表(财决01-1表)'!F19)))&amp;""</f>
        <v/>
      </c>
      <c r="E26" s="96">
        <v>50</v>
      </c>
      <c r="F26" s="97" t="str">
        <f>IF(ISERROR(VLOOKUP(D26,'[1]Z01_1 财政拨款收入支出决算总表(财决01-1表)'!$F$8:$P$30,9,FALSE)),"",VLOOKUP(D26,'[1]Z01_1 财政拨款收入支出决算总表(财决01-1表)'!$F$8:$P$30,9,FALSE))</f>
        <v/>
      </c>
      <c r="G26" s="97" t="str">
        <f>IF(ISERROR(VLOOKUP(D26,'[1]Z01_1 财政拨款收入支出决算总表(财决01-1表)'!$F$8:$P$30,10,FALSE)),"",VLOOKUP(D26,'[1]Z01_1 财政拨款收入支出决算总表(财决01-1表)'!$F$8:$P$30,10,FALSE))</f>
        <v/>
      </c>
      <c r="H26" s="27" t="str">
        <f>IF(ISERROR(VLOOKUP(D26,'[1]Z01_1 财政拨款收入支出决算总表(财决01-1表)'!$F$8:$P$30,11,FALSE)),"",VLOOKUP(D26,'[1]Z01_1 财政拨款收入支出决算总表(财决01-1表)'!$F$8:$P$30,11,FALSE))</f>
        <v/>
      </c>
      <c r="I26" s="19"/>
      <c r="J26" s="19"/>
    </row>
    <row r="27" spans="1:10" s="20" customFormat="1" ht="12" customHeight="1">
      <c r="A27" s="98"/>
      <c r="B27" s="26" t="s">
        <v>22</v>
      </c>
      <c r="C27" s="95"/>
      <c r="D27" s="28" t="str">
        <f t="array" ref="D27">INDEX('[1]Z01_1 财政拨款收入支出决算总表(财决01-1表)'!F$1:F$65536,SMALL(IF('[1]Z01_1 财政拨款收入支出决算总表(财决01-1表)'!$N$8:$N$30&gt;0,ROW($8:$30),4^8),ROW('[1]Z01_1 财政拨款收入支出决算总表(财决01-1表)'!F20)))&amp;""</f>
        <v/>
      </c>
      <c r="E27" s="96">
        <v>51</v>
      </c>
      <c r="F27" s="97" t="str">
        <f>IF(ISERROR(VLOOKUP(D27,'[1]Z01_1 财政拨款收入支出决算总表(财决01-1表)'!$F$8:$P$30,9,FALSE)),"",VLOOKUP(D27,'[1]Z01_1 财政拨款收入支出决算总表(财决01-1表)'!$F$8:$P$30,9,FALSE))</f>
        <v/>
      </c>
      <c r="G27" s="97" t="str">
        <f>IF(ISERROR(VLOOKUP(D27,'[1]Z01_1 财政拨款收入支出决算总表(财决01-1表)'!$F$8:$P$30,10,FALSE)),"",VLOOKUP(D27,'[1]Z01_1 财政拨款收入支出决算总表(财决01-1表)'!$F$8:$P$30,10,FALSE))</f>
        <v/>
      </c>
      <c r="H27" s="27" t="str">
        <f>IF(ISERROR(VLOOKUP(D27,'[1]Z01_1 财政拨款收入支出决算总表(财决01-1表)'!$F$8:$P$30,11,FALSE)),"",VLOOKUP(D27,'[1]Z01_1 财政拨款收入支出决算总表(财决01-1表)'!$F$8:$P$30,11,FALSE))</f>
        <v/>
      </c>
      <c r="I27" s="19"/>
      <c r="J27" s="19"/>
    </row>
    <row r="28" spans="1:10" s="20" customFormat="1" ht="12" customHeight="1">
      <c r="A28" s="34"/>
      <c r="B28" s="26" t="s">
        <v>23</v>
      </c>
      <c r="C28" s="99"/>
      <c r="D28" s="28" t="str">
        <f t="array" ref="D28">INDEX('[1]Z01_1 财政拨款收入支出决算总表(财决01-1表)'!F$1:F$65536,SMALL(IF('[1]Z01_1 财政拨款收入支出决算总表(财决01-1表)'!$N$8:$N$30&gt;0,ROW($8:$30),4^8),ROW('[1]Z01_1 财政拨款收入支出决算总表(财决01-1表)'!F21)))&amp;""</f>
        <v/>
      </c>
      <c r="E28" s="96">
        <v>52</v>
      </c>
      <c r="F28" s="97" t="str">
        <f>IF(ISERROR(VLOOKUP(D28,'[1]Z01_1 财政拨款收入支出决算总表(财决01-1表)'!$F$8:$P$30,9,FALSE)),"",VLOOKUP(D28,'[1]Z01_1 财政拨款收入支出决算总表(财决01-1表)'!$F$8:$P$30,9,FALSE))</f>
        <v/>
      </c>
      <c r="G28" s="97" t="str">
        <f>IF(ISERROR(VLOOKUP(D28,'[1]Z01_1 财政拨款收入支出决算总表(财决01-1表)'!$F$8:$P$30,10,FALSE)),"",VLOOKUP(D28,'[1]Z01_1 财政拨款收入支出决算总表(财决01-1表)'!$F$8:$P$30,10,FALSE))</f>
        <v/>
      </c>
      <c r="H28" s="27" t="str">
        <f>IF(ISERROR(VLOOKUP(D28,'[1]Z01_1 财政拨款收入支出决算总表(财决01-1表)'!$F$8:$P$30,11,FALSE)),"",VLOOKUP(D28,'[1]Z01_1 财政拨款收入支出决算总表(财决01-1表)'!$F$8:$P$30,11,FALSE))</f>
        <v/>
      </c>
      <c r="I28" s="19"/>
      <c r="J28" s="19"/>
    </row>
    <row r="29" spans="1:10" s="20" customFormat="1" ht="12" customHeight="1">
      <c r="A29" s="28"/>
      <c r="B29" s="26" t="s">
        <v>24</v>
      </c>
      <c r="C29" s="95"/>
      <c r="D29" s="28" t="str">
        <f t="array" ref="D29">INDEX('[1]Z01_1 财政拨款收入支出决算总表(财决01-1表)'!F$1:F$65536,SMALL(IF('[1]Z01_1 财政拨款收入支出决算总表(财决01-1表)'!$N$8:$N$30&gt;0,ROW($8:$30),4^8),ROW('[1]Z01_1 财政拨款收入支出决算总表(财决01-1表)'!F22)))&amp;""</f>
        <v/>
      </c>
      <c r="E29" s="96">
        <v>53</v>
      </c>
      <c r="F29" s="97" t="str">
        <f>IF(ISERROR(VLOOKUP(D29,'[1]Z01_1 财政拨款收入支出决算总表(财决01-1表)'!$F$8:$P$30,9,FALSE)),"",VLOOKUP(D29,'[1]Z01_1 财政拨款收入支出决算总表(财决01-1表)'!$F$8:$P$30,9,FALSE))</f>
        <v/>
      </c>
      <c r="G29" s="97" t="str">
        <f>IF(ISERROR(VLOOKUP(D29,'[1]Z01_1 财政拨款收入支出决算总表(财决01-1表)'!$F$8:$P$30,10,FALSE)),"",VLOOKUP(D29,'[1]Z01_1 财政拨款收入支出决算总表(财决01-1表)'!$F$8:$P$30,10,FALSE))</f>
        <v/>
      </c>
      <c r="H29" s="27" t="str">
        <f>IF(ISERROR(VLOOKUP(D29,'[1]Z01_1 财政拨款收入支出决算总表(财决01-1表)'!$F$8:$P$30,11,FALSE)),"",VLOOKUP(D29,'[1]Z01_1 财政拨款收入支出决算总表(财决01-1表)'!$F$8:$P$30,11,FALSE))</f>
        <v/>
      </c>
      <c r="I29" s="19"/>
      <c r="J29" s="19"/>
    </row>
    <row r="30" spans="1:10" s="20" customFormat="1" ht="12" customHeight="1">
      <c r="A30" s="100" t="s">
        <v>25</v>
      </c>
      <c r="B30" s="26" t="s">
        <v>26</v>
      </c>
      <c r="C30" s="101">
        <f>'[1]Z01_1 财政拨款收入支出决算总表(财决01-1表)'!$E$31</f>
        <v>100.82</v>
      </c>
      <c r="D30" s="100" t="s">
        <v>27</v>
      </c>
      <c r="E30" s="96">
        <v>54</v>
      </c>
      <c r="F30" s="102">
        <f>'[1]Z01_1 财政拨款收入支出决算总表(财决01-1表)'!$Y$31</f>
        <v>95.05</v>
      </c>
      <c r="G30" s="102">
        <f>'[1]Z01_1 财政拨款收入支出决算总表(财决01-1表)'!$Z$31</f>
        <v>95.05</v>
      </c>
      <c r="H30" s="103">
        <f>'[1]Z01_1 财政拨款收入支出决算总表(财决01-1表)'!$AA$31</f>
        <v>0</v>
      </c>
      <c r="I30" s="19"/>
      <c r="J30" s="19"/>
    </row>
    <row r="31" spans="1:10" s="20" customFormat="1" ht="12" customHeight="1">
      <c r="A31" s="100"/>
      <c r="B31" s="26" t="s">
        <v>28</v>
      </c>
      <c r="C31" s="95"/>
      <c r="D31" s="100"/>
      <c r="E31" s="96">
        <v>55</v>
      </c>
      <c r="F31" s="97"/>
      <c r="G31" s="97"/>
      <c r="H31" s="103"/>
      <c r="I31" s="19"/>
      <c r="J31" s="19"/>
    </row>
    <row r="32" spans="1:10" s="20" customFormat="1" ht="12" customHeight="1">
      <c r="A32" s="104" t="s">
        <v>60</v>
      </c>
      <c r="B32" s="26" t="s">
        <v>29</v>
      </c>
      <c r="C32" s="95">
        <f>'[1]Z01_1 财政拨款收入支出决算总表(财决01-1表)'!$E$33</f>
        <v>0</v>
      </c>
      <c r="D32" s="104" t="s">
        <v>86</v>
      </c>
      <c r="E32" s="96">
        <v>56</v>
      </c>
      <c r="F32" s="102">
        <f>'[1]Z01_1 财政拨款收入支出决算总表(财决01-1表)'!$Y$33</f>
        <v>5.77</v>
      </c>
      <c r="G32" s="102">
        <f>'[1]Z01_1 财政拨款收入支出决算总表(财决01-1表)'!$Z$33</f>
        <v>5.77</v>
      </c>
      <c r="H32" s="103">
        <f>'[1]Z01_1 财政拨款收入支出决算总表(财决01-1表)'!$AA$33</f>
        <v>0</v>
      </c>
      <c r="I32" s="19"/>
      <c r="J32" s="19"/>
    </row>
    <row r="33" spans="1:10" s="20" customFormat="1" ht="12" customHeight="1">
      <c r="A33" s="104" t="s">
        <v>87</v>
      </c>
      <c r="B33" s="26" t="s">
        <v>111</v>
      </c>
      <c r="C33" s="95">
        <f>'[1]Z01_1 财政拨款收入支出决算总表(财决01-1表)'!$E$34</f>
        <v>0</v>
      </c>
      <c r="D33" s="34"/>
      <c r="E33" s="96">
        <v>57</v>
      </c>
      <c r="F33" s="97"/>
      <c r="G33" s="97"/>
      <c r="H33" s="105"/>
      <c r="I33" s="19"/>
      <c r="J33" s="19"/>
    </row>
    <row r="34" spans="1:10" s="20" customFormat="1" ht="12" customHeight="1">
      <c r="A34" s="104" t="s">
        <v>88</v>
      </c>
      <c r="B34" s="26" t="s">
        <v>112</v>
      </c>
      <c r="C34" s="95">
        <f>'[1]Z01_1 财政拨款收入支出决算总表(财决01-1表)'!$E$35</f>
        <v>0</v>
      </c>
      <c r="D34" s="34"/>
      <c r="E34" s="96">
        <v>58</v>
      </c>
      <c r="F34" s="97"/>
      <c r="G34" s="97"/>
      <c r="H34" s="105"/>
      <c r="I34" s="19"/>
      <c r="J34" s="19"/>
    </row>
    <row r="35" spans="1:10" s="20" customFormat="1" ht="12" customHeight="1">
      <c r="A35" s="104"/>
      <c r="B35" s="26" t="s">
        <v>113</v>
      </c>
      <c r="C35" s="95"/>
      <c r="D35" s="34"/>
      <c r="E35" s="96">
        <v>59</v>
      </c>
      <c r="F35" s="97"/>
      <c r="G35" s="97"/>
      <c r="H35" s="105"/>
      <c r="I35" s="19"/>
      <c r="J35" s="19"/>
    </row>
    <row r="36" spans="1:10" ht="12" customHeight="1">
      <c r="A36" s="36" t="s">
        <v>30</v>
      </c>
      <c r="B36" s="26" t="s">
        <v>114</v>
      </c>
      <c r="C36" s="95">
        <f>'[1]Z01_1 财政拨款收入支出决算总表(财决01-1表)'!$E$37</f>
        <v>100.82</v>
      </c>
      <c r="D36" s="36" t="s">
        <v>30</v>
      </c>
      <c r="E36" s="96">
        <v>60</v>
      </c>
      <c r="F36" s="102">
        <f>'[1]Z01_1 财政拨款收入支出决算总表(财决01-1表)'!$Y$37</f>
        <v>100.82</v>
      </c>
      <c r="G36" s="102">
        <f>'[1]Z01_1 财政拨款收入支出决算总表(财决01-1表)'!$Z$37</f>
        <v>100.82</v>
      </c>
      <c r="H36" s="103">
        <f>'[1]Z01_1 财政拨款收入支出决算总表(财决01-1表)'!$AA$37</f>
        <v>0</v>
      </c>
    </row>
    <row r="37" spans="1:10" s="54" customFormat="1" ht="12" customHeight="1">
      <c r="A37" s="56" t="s">
        <v>209</v>
      </c>
    </row>
    <row r="38" spans="1:10" ht="12" customHeight="1">
      <c r="A38" s="45" t="s">
        <v>210</v>
      </c>
    </row>
    <row r="39" spans="1:10" ht="12" customHeight="1">
      <c r="A39" s="106" t="s">
        <v>211</v>
      </c>
    </row>
  </sheetData>
  <sheetCalcPr fullCalcOnLoad="1"/>
  <mergeCells count="3">
    <mergeCell ref="A1:H1"/>
    <mergeCell ref="A4:C4"/>
    <mergeCell ref="D4:H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G16" sqref="G16"/>
    </sheetView>
  </sheetViews>
  <sheetFormatPr defaultRowHeight="14.25"/>
  <cols>
    <col min="1" max="2" width="6.625" style="123" customWidth="1"/>
    <col min="3" max="3" width="30.25" style="130" customWidth="1"/>
    <col min="4" max="6" width="22.625" style="123" customWidth="1"/>
    <col min="7" max="7" width="9" style="190"/>
    <col min="8" max="8" width="9.5" style="190" bestFit="1" customWidth="1"/>
    <col min="9" max="13" width="9" style="190"/>
    <col min="14" max="14" width="9" style="187"/>
    <col min="15" max="16384" width="9" style="123"/>
  </cols>
  <sheetData>
    <row r="1" spans="1:24" s="109" customFormat="1" ht="30" customHeight="1">
      <c r="A1" s="217" t="s">
        <v>337</v>
      </c>
      <c r="B1" s="217"/>
      <c r="C1" s="217"/>
      <c r="D1" s="217"/>
      <c r="E1" s="217"/>
      <c r="F1" s="217"/>
      <c r="G1" s="107"/>
      <c r="H1" s="108"/>
      <c r="I1" s="108"/>
      <c r="J1" s="108"/>
      <c r="K1" s="108"/>
      <c r="L1" s="108"/>
      <c r="M1" s="108" t="str">
        <f>"a1:"&amp;"f"&amp;MAX(L11:L500)</f>
        <v>a1:f26</v>
      </c>
      <c r="N1" s="183"/>
    </row>
    <row r="2" spans="1:24" s="112" customFormat="1" ht="14.25" customHeight="1">
      <c r="A2" s="51" t="str">
        <f>'01收入支出决算总表'!A3</f>
        <v>部门：益阳市归侨侨眷联合会</v>
      </c>
      <c r="B2" s="110"/>
      <c r="C2" s="111"/>
      <c r="F2" s="14" t="s">
        <v>338</v>
      </c>
      <c r="G2" s="188"/>
      <c r="H2" s="113"/>
      <c r="I2" s="113"/>
      <c r="J2" s="113"/>
      <c r="K2" s="113"/>
      <c r="L2" s="113"/>
      <c r="M2" s="113"/>
      <c r="N2" s="184"/>
    </row>
    <row r="3" spans="1:24" s="112" customFormat="1" ht="15" customHeight="1">
      <c r="A3" s="51"/>
      <c r="B3" s="110"/>
      <c r="C3" s="111"/>
      <c r="D3" s="114"/>
      <c r="E3" s="114"/>
      <c r="F3" s="14" t="s">
        <v>49</v>
      </c>
      <c r="G3" s="188"/>
      <c r="H3" s="113"/>
      <c r="I3" s="113"/>
      <c r="J3" s="113"/>
      <c r="K3" s="113"/>
      <c r="L3" s="113"/>
      <c r="M3" s="131" t="s">
        <v>328</v>
      </c>
      <c r="N3" s="184"/>
    </row>
    <row r="4" spans="1:24" s="112" customFormat="1" ht="15" customHeight="1">
      <c r="A4" s="79" t="s">
        <v>217</v>
      </c>
      <c r="B4" s="110"/>
      <c r="C4" s="111"/>
      <c r="D4" s="114"/>
      <c r="E4" s="114" t="s">
        <v>215</v>
      </c>
      <c r="F4" s="14"/>
      <c r="G4" s="188"/>
      <c r="H4" s="113"/>
      <c r="I4" s="113"/>
      <c r="J4" s="113"/>
      <c r="K4" s="113"/>
      <c r="L4" s="113"/>
      <c r="M4" s="113"/>
      <c r="N4" s="184"/>
    </row>
    <row r="5" spans="1:24" s="112" customFormat="1" ht="15" customHeight="1">
      <c r="A5" s="115" t="s">
        <v>216</v>
      </c>
      <c r="B5" s="110"/>
      <c r="C5" s="111"/>
      <c r="D5" s="114"/>
      <c r="E5" s="116" t="s">
        <v>218</v>
      </c>
      <c r="F5" s="14"/>
      <c r="G5" s="188"/>
      <c r="H5" s="113"/>
      <c r="I5" s="113"/>
      <c r="J5" s="113"/>
      <c r="K5" s="113"/>
      <c r="L5" s="113"/>
      <c r="M5" s="113"/>
      <c r="N5" s="184"/>
    </row>
    <row r="6" spans="1:24" s="119" customFormat="1" ht="20.25" customHeight="1">
      <c r="A6" s="214" t="s">
        <v>46</v>
      </c>
      <c r="B6" s="214"/>
      <c r="C6" s="214"/>
      <c r="D6" s="220" t="s">
        <v>57</v>
      </c>
      <c r="E6" s="216" t="s">
        <v>47</v>
      </c>
      <c r="F6" s="216" t="s">
        <v>39</v>
      </c>
      <c r="G6" s="189"/>
      <c r="H6" s="189"/>
      <c r="I6" s="189"/>
      <c r="J6" s="189"/>
      <c r="K6" s="189"/>
      <c r="L6" s="189"/>
      <c r="M6" s="189"/>
      <c r="N6" s="185"/>
    </row>
    <row r="7" spans="1:24" s="119" customFormat="1" ht="9.9499999999999993" customHeight="1">
      <c r="A7" s="214" t="s">
        <v>219</v>
      </c>
      <c r="B7" s="218"/>
      <c r="C7" s="219" t="s">
        <v>36</v>
      </c>
      <c r="D7" s="216"/>
      <c r="E7" s="216"/>
      <c r="F7" s="216"/>
      <c r="G7" s="189"/>
      <c r="H7" s="189"/>
      <c r="I7" s="189"/>
      <c r="J7" s="189"/>
      <c r="K7" s="189"/>
      <c r="L7" s="189"/>
      <c r="M7" s="215"/>
      <c r="N7" s="215"/>
      <c r="O7" s="215"/>
      <c r="P7" s="215"/>
      <c r="Q7" s="215"/>
      <c r="R7" s="215"/>
      <c r="S7" s="215"/>
      <c r="T7" s="215"/>
      <c r="U7" s="215"/>
      <c r="V7" s="215"/>
      <c r="W7" s="215"/>
      <c r="X7" s="215"/>
    </row>
    <row r="8" spans="1:24" s="119" customFormat="1" ht="9.9499999999999993" customHeight="1">
      <c r="A8" s="218"/>
      <c r="B8" s="218"/>
      <c r="C8" s="219"/>
      <c r="D8" s="216"/>
      <c r="E8" s="216"/>
      <c r="F8" s="216"/>
      <c r="G8" s="189"/>
      <c r="H8" s="189"/>
      <c r="I8" s="189"/>
      <c r="J8" s="189"/>
      <c r="K8" s="189"/>
      <c r="L8" s="189"/>
      <c r="M8" s="120"/>
      <c r="N8" s="186"/>
      <c r="O8" s="121"/>
      <c r="P8" s="121"/>
      <c r="Q8" s="121"/>
      <c r="R8" s="121"/>
      <c r="S8" s="121"/>
      <c r="T8" s="121"/>
      <c r="U8" s="121"/>
      <c r="V8" s="121"/>
      <c r="W8" s="121"/>
      <c r="X8" s="121"/>
    </row>
    <row r="9" spans="1:24" s="119" customFormat="1" ht="9.9499999999999993" customHeight="1">
      <c r="A9" s="218"/>
      <c r="B9" s="218"/>
      <c r="C9" s="219"/>
      <c r="D9" s="216"/>
      <c r="E9" s="216"/>
      <c r="F9" s="216"/>
      <c r="G9" s="189"/>
      <c r="H9" s="189"/>
      <c r="I9" s="189"/>
      <c r="J9" s="189"/>
      <c r="K9" s="189"/>
      <c r="L9" s="189"/>
      <c r="M9" s="120"/>
      <c r="N9" s="186"/>
      <c r="O9" s="121"/>
      <c r="P9" s="121"/>
      <c r="Q9" s="121"/>
      <c r="R9" s="121"/>
      <c r="S9" s="121"/>
      <c r="T9" s="121"/>
      <c r="U9" s="121"/>
      <c r="V9" s="121"/>
      <c r="W9" s="121"/>
      <c r="X9" s="121"/>
    </row>
    <row r="10" spans="1:24" s="119" customFormat="1" ht="20.100000000000001" customHeight="1">
      <c r="A10" s="214" t="s">
        <v>37</v>
      </c>
      <c r="B10" s="214"/>
      <c r="C10" s="214"/>
      <c r="D10" s="117">
        <v>1</v>
      </c>
      <c r="E10" s="117">
        <v>2</v>
      </c>
      <c r="F10" s="117">
        <v>3</v>
      </c>
      <c r="G10" s="189"/>
      <c r="H10" s="189"/>
      <c r="I10" s="189"/>
      <c r="J10" s="189"/>
      <c r="K10" s="189"/>
      <c r="L10" s="189"/>
      <c r="M10" s="190"/>
      <c r="N10" s="187"/>
      <c r="O10" s="123"/>
      <c r="P10" s="123"/>
      <c r="Q10" s="123"/>
      <c r="R10" s="123"/>
      <c r="S10" s="123"/>
      <c r="T10" s="123"/>
      <c r="U10" s="123"/>
      <c r="V10" s="123"/>
      <c r="W10" s="123"/>
      <c r="X10" s="123"/>
    </row>
    <row r="11" spans="1:24" s="119" customFormat="1" ht="20.100000000000001" customHeight="1">
      <c r="A11" s="214" t="s">
        <v>48</v>
      </c>
      <c r="B11" s="214"/>
      <c r="C11" s="214"/>
      <c r="D11" s="124">
        <f>'[1]Z07 一般公共预算财政拨款收入支出决算表(财决07表)'!K9</f>
        <v>95.05</v>
      </c>
      <c r="E11" s="124">
        <f>'[1]Z07 一般公共预算财政拨款收入支出决算表(财决07表)'!L9</f>
        <v>83.77</v>
      </c>
      <c r="F11" s="124">
        <f>'[1]Z07 一般公共预算财政拨款收入支出决算表(财决07表)'!O9</f>
        <v>11.28</v>
      </c>
      <c r="G11" s="189"/>
      <c r="H11" s="189"/>
      <c r="I11" s="189"/>
      <c r="J11" s="189"/>
      <c r="K11" s="189"/>
      <c r="L11" s="189">
        <f>ROW()</f>
        <v>11</v>
      </c>
      <c r="M11" s="189"/>
      <c r="N11" s="185"/>
    </row>
    <row r="12" spans="1:24" s="128" customFormat="1" ht="20.100000000000001" customHeight="1">
      <c r="A12" s="125" t="str">
        <f t="array" ref="A12">INDEX(G:G,SMALL(IF($K$12:$K$500=2,ROW($12:$500),4^8),ROW(G1)))&amp;""</f>
        <v>201</v>
      </c>
      <c r="B12" s="126"/>
      <c r="C12" s="195" t="str">
        <f>IF(ISERROR(VLOOKUP(A12,'[1]Z07 一般公共预算财政拨款收入支出决算表(财决07表)'!$A$10:$T$500,4,FALSE)),"",VLOOKUP(A12,'[1]Z07 一般公共预算财政拨款收入支出决算表(财决07表)'!$A$10:$T$500,4,FALSE))</f>
        <v>一般公共服务支出</v>
      </c>
      <c r="D12" s="127">
        <f>IF(ISERROR(VLOOKUP(A12,'[1]Z07 一般公共预算财政拨款收入支出决算表(财决07表)'!$A$10:$T$500,11,FALSE)),"",VLOOKUP(A12,'[1]Z07 一般公共预算财政拨款收入支出决算表(财决07表)'!$A$10:$T$500,11,FALSE))</f>
        <v>86.77</v>
      </c>
      <c r="E12" s="127">
        <f>IF(ISERROR(VLOOKUP(A12,'[1]Z07 一般公共预算财政拨款收入支出决算表(财决07表)'!$A$10:$T$500,12,FALSE)),"",VLOOKUP(A12,'[1]Z07 一般公共预算财政拨款收入支出决算表(财决07表)'!$A$10:$T$500,12,FALSE))</f>
        <v>75.489999999999995</v>
      </c>
      <c r="F12" s="127">
        <f>IF(ISERROR(VLOOKUP(A12,'[1]Z07 一般公共预算财政拨款收入支出决算表(财决07表)'!$A$10:$T$500,15,FALSE)),"",VLOOKUP(A12,'[1]Z07 一般公共预算财政拨款收入支出决算表(财决07表)'!$A$10:$T$500,15,FALSE))</f>
        <v>11.28</v>
      </c>
      <c r="G12" s="190" t="str">
        <f>'[1]Z07 一般公共预算财政拨款收入支出决算表(财决07表)'!A10</f>
        <v>201</v>
      </c>
      <c r="H12" s="191">
        <f>'[1]Z07 一般公共预算财政拨款收入支出决算表(财决07表)'!$K10</f>
        <v>86.77</v>
      </c>
      <c r="I12" s="190" t="str">
        <f>IF(G12&gt;0,"1","2")</f>
        <v>1</v>
      </c>
      <c r="J12" s="190" t="str">
        <f>IF(H12&gt;0,"1","2")</f>
        <v>1</v>
      </c>
      <c r="K12" s="190">
        <f>I12+J12</f>
        <v>2</v>
      </c>
      <c r="L12" s="190">
        <f>IF(C12&lt;&gt;"",ROW(),"")</f>
        <v>12</v>
      </c>
      <c r="M12" s="190"/>
      <c r="N12" s="187"/>
    </row>
    <row r="13" spans="1:24" s="128" customFormat="1" ht="20.100000000000001" customHeight="1">
      <c r="A13" s="125" t="str">
        <f t="array" ref="A13">INDEX(G:G,SMALL(IF($K$12:$K$500=2,ROW($12:$500),4^8),ROW(G2)))&amp;""</f>
        <v>20125</v>
      </c>
      <c r="B13" s="126"/>
      <c r="C13" s="195" t="str">
        <f>IF(ISERROR(VLOOKUP(A13,'[1]Z07 一般公共预算财政拨款收入支出决算表(财决07表)'!$A$10:$T$500,4,FALSE)),"",VLOOKUP(A13,'[1]Z07 一般公共预算财政拨款收入支出决算表(财决07表)'!$A$10:$T$500,4,FALSE))</f>
        <v>港澳台侨事务</v>
      </c>
      <c r="D13" s="127">
        <f>IF(ISERROR(VLOOKUP(A13,'[1]Z07 一般公共预算财政拨款收入支出决算表(财决07表)'!$A$10:$T$500,11,FALSE)),"",VLOOKUP(A13,'[1]Z07 一般公共预算财政拨款收入支出决算表(财决07表)'!$A$10:$T$500,11,FALSE))</f>
        <v>86.77</v>
      </c>
      <c r="E13" s="127">
        <f>IF(ISERROR(VLOOKUP(A13,'[1]Z07 一般公共预算财政拨款收入支出决算表(财决07表)'!$A$10:$T$500,12,FALSE)),"",VLOOKUP(A13,'[1]Z07 一般公共预算财政拨款收入支出决算表(财决07表)'!$A$10:$T$500,12,FALSE))</f>
        <v>75.489999999999995</v>
      </c>
      <c r="F13" s="127">
        <f>IF(ISERROR(VLOOKUP(A13,'[1]Z07 一般公共预算财政拨款收入支出决算表(财决07表)'!$A$10:$T$500,15,FALSE)),"",VLOOKUP(A13,'[1]Z07 一般公共预算财政拨款收入支出决算表(财决07表)'!$A$10:$T$500,15,FALSE))</f>
        <v>11.28</v>
      </c>
      <c r="G13" s="190" t="str">
        <f>'[1]Z07 一般公共预算财政拨款收入支出决算表(财决07表)'!A11</f>
        <v>20125</v>
      </c>
      <c r="H13" s="191">
        <f>'[1]Z07 一般公共预算财政拨款收入支出决算表(财决07表)'!$K11</f>
        <v>86.77</v>
      </c>
      <c r="I13" s="190" t="str">
        <f t="shared" ref="I13:I76" si="0">IF(G13&gt;0,"1","2")</f>
        <v>1</v>
      </c>
      <c r="J13" s="190" t="str">
        <f t="shared" ref="J13:J76" si="1">IF(H13&gt;0,"1","2")</f>
        <v>1</v>
      </c>
      <c r="K13" s="190">
        <f t="shared" ref="K13:K76" si="2">I13+J13</f>
        <v>2</v>
      </c>
      <c r="L13" s="190">
        <f t="shared" ref="L13:L76" si="3">IF(C13&lt;&gt;"",ROW(),"")</f>
        <v>13</v>
      </c>
      <c r="M13" s="190"/>
      <c r="N13" s="187"/>
    </row>
    <row r="14" spans="1:24" s="128" customFormat="1" ht="20.100000000000001" customHeight="1">
      <c r="A14" s="125" t="str">
        <f t="array" ref="A14">INDEX(G:G,SMALL(IF($K$12:$K$500=2,ROW($12:$500),4^8),ROW(G3)))&amp;""</f>
        <v>2012501</v>
      </c>
      <c r="B14" s="126"/>
      <c r="C14" s="195" t="str">
        <f>IF(ISERROR(VLOOKUP(A14,'[1]Z07 一般公共预算财政拨款收入支出决算表(财决07表)'!$A$10:$T$500,4,FALSE)),"",VLOOKUP(A14,'[1]Z07 一般公共预算财政拨款收入支出决算表(财决07表)'!$A$10:$T$500,4,FALSE))</f>
        <v xml:space="preserve">  行政运行</v>
      </c>
      <c r="D14" s="127">
        <f>IF(ISERROR(VLOOKUP(A14,'[1]Z07 一般公共预算财政拨款收入支出决算表(财决07表)'!$A$10:$T$500,11,FALSE)),"",VLOOKUP(A14,'[1]Z07 一般公共预算财政拨款收入支出决算表(财决07表)'!$A$10:$T$500,11,FALSE))</f>
        <v>75.260000000000005</v>
      </c>
      <c r="E14" s="127">
        <f>IF(ISERROR(VLOOKUP(A14,'[1]Z07 一般公共预算财政拨款收入支出决算表(财决07表)'!$A$10:$T$500,12,FALSE)),"",VLOOKUP(A14,'[1]Z07 一般公共预算财政拨款收入支出决算表(财决07表)'!$A$10:$T$500,12,FALSE))</f>
        <v>75.260000000000005</v>
      </c>
      <c r="F14" s="127">
        <f>IF(ISERROR(VLOOKUP(A14,'[1]Z07 一般公共预算财政拨款收入支出决算表(财决07表)'!$A$10:$T$500,15,FALSE)),"",VLOOKUP(A14,'[1]Z07 一般公共预算财政拨款收入支出决算表(财决07表)'!$A$10:$T$500,15,FALSE))</f>
        <v>0</v>
      </c>
      <c r="G14" s="190" t="str">
        <f>'[1]Z07 一般公共预算财政拨款收入支出决算表(财决07表)'!A12</f>
        <v>2012501</v>
      </c>
      <c r="H14" s="191">
        <f>'[1]Z07 一般公共预算财政拨款收入支出决算表(财决07表)'!$K12</f>
        <v>75.260000000000005</v>
      </c>
      <c r="I14" s="190" t="str">
        <f t="shared" si="0"/>
        <v>1</v>
      </c>
      <c r="J14" s="190" t="str">
        <f t="shared" si="1"/>
        <v>1</v>
      </c>
      <c r="K14" s="190">
        <f t="shared" si="2"/>
        <v>2</v>
      </c>
      <c r="L14" s="190">
        <f t="shared" si="3"/>
        <v>14</v>
      </c>
      <c r="M14" s="190"/>
      <c r="N14" s="187"/>
    </row>
    <row r="15" spans="1:24" s="128" customFormat="1" ht="20.100000000000001" customHeight="1">
      <c r="A15" s="125" t="str">
        <f t="array" ref="A15">INDEX(G:G,SMALL(IF($K$12:$K$500=2,ROW($12:$500),4^8),ROW(G4)))&amp;""</f>
        <v>2012502</v>
      </c>
      <c r="B15" s="126"/>
      <c r="C15" s="195" t="str">
        <f>IF(ISERROR(VLOOKUP(A15,'[1]Z07 一般公共预算财政拨款收入支出决算表(财决07表)'!$A$10:$T$500,4,FALSE)),"",VLOOKUP(A15,'[1]Z07 一般公共预算财政拨款收入支出决算表(财决07表)'!$A$10:$T$500,4,FALSE))</f>
        <v xml:space="preserve">  一般行政管理事务</v>
      </c>
      <c r="D15" s="127">
        <f>IF(ISERROR(VLOOKUP(A15,'[1]Z07 一般公共预算财政拨款收入支出决算表(财决07表)'!$A$10:$T$500,11,FALSE)),"",VLOOKUP(A15,'[1]Z07 一般公共预算财政拨款收入支出决算表(财决07表)'!$A$10:$T$500,11,FALSE))</f>
        <v>1.2</v>
      </c>
      <c r="E15" s="127">
        <f>IF(ISERROR(VLOOKUP(A15,'[1]Z07 一般公共预算财政拨款收入支出决算表(财决07表)'!$A$10:$T$500,12,FALSE)),"",VLOOKUP(A15,'[1]Z07 一般公共预算财政拨款收入支出决算表(财决07表)'!$A$10:$T$500,12,FALSE))</f>
        <v>0</v>
      </c>
      <c r="F15" s="127">
        <f>IF(ISERROR(VLOOKUP(A15,'[1]Z07 一般公共预算财政拨款收入支出决算表(财决07表)'!$A$10:$T$500,15,FALSE)),"",VLOOKUP(A15,'[1]Z07 一般公共预算财政拨款收入支出决算表(财决07表)'!$A$10:$T$500,15,FALSE))</f>
        <v>1.2</v>
      </c>
      <c r="G15" s="190" t="str">
        <f>'[1]Z07 一般公共预算财政拨款收入支出决算表(财决07表)'!A13</f>
        <v>2012502</v>
      </c>
      <c r="H15" s="191">
        <f>'[1]Z07 一般公共预算财政拨款收入支出决算表(财决07表)'!$K13</f>
        <v>1.2</v>
      </c>
      <c r="I15" s="190" t="str">
        <f t="shared" si="0"/>
        <v>1</v>
      </c>
      <c r="J15" s="190" t="str">
        <f t="shared" si="1"/>
        <v>1</v>
      </c>
      <c r="K15" s="190">
        <f t="shared" si="2"/>
        <v>2</v>
      </c>
      <c r="L15" s="190">
        <f t="shared" si="3"/>
        <v>15</v>
      </c>
      <c r="M15" s="190"/>
      <c r="N15" s="187"/>
    </row>
    <row r="16" spans="1:24" s="128" customFormat="1" ht="20.100000000000001" customHeight="1">
      <c r="A16" s="125" t="str">
        <f t="array" ref="A16">INDEX(G:G,SMALL(IF($K$12:$K$500=2,ROW($12:$500),4^8),ROW(G5)))&amp;""</f>
        <v>2012506</v>
      </c>
      <c r="B16" s="126"/>
      <c r="C16" s="195" t="str">
        <f>IF(ISERROR(VLOOKUP(A16,'[1]Z07 一般公共预算财政拨款收入支出决算表(财决07表)'!$A$10:$T$500,4,FALSE)),"",VLOOKUP(A16,'[1]Z07 一般公共预算财政拨款收入支出决算表(财决07表)'!$A$10:$T$500,4,FALSE))</f>
        <v xml:space="preserve">  华侨事务</v>
      </c>
      <c r="D16" s="127">
        <f>IF(ISERROR(VLOOKUP(A16,'[1]Z07 一般公共预算财政拨款收入支出决算表(财决07表)'!$A$10:$T$500,11,FALSE)),"",VLOOKUP(A16,'[1]Z07 一般公共预算财政拨款收入支出决算表(财决07表)'!$A$10:$T$500,11,FALSE))</f>
        <v>1</v>
      </c>
      <c r="E16" s="127">
        <f>IF(ISERROR(VLOOKUP(A16,'[1]Z07 一般公共预算财政拨款收入支出决算表(财决07表)'!$A$10:$T$500,12,FALSE)),"",VLOOKUP(A16,'[1]Z07 一般公共预算财政拨款收入支出决算表(财决07表)'!$A$10:$T$500,12,FALSE))</f>
        <v>0.23</v>
      </c>
      <c r="F16" s="127">
        <f>IF(ISERROR(VLOOKUP(A16,'[1]Z07 一般公共预算财政拨款收入支出决算表(财决07表)'!$A$10:$T$500,15,FALSE)),"",VLOOKUP(A16,'[1]Z07 一般公共预算财政拨款收入支出决算表(财决07表)'!$A$10:$T$500,15,FALSE))</f>
        <v>0.77</v>
      </c>
      <c r="G16" s="190" t="str">
        <f>'[1]Z07 一般公共预算财政拨款收入支出决算表(财决07表)'!A14</f>
        <v>2012506</v>
      </c>
      <c r="H16" s="191">
        <f>'[1]Z07 一般公共预算财政拨款收入支出决算表(财决07表)'!$K14</f>
        <v>1</v>
      </c>
      <c r="I16" s="190" t="str">
        <f t="shared" si="0"/>
        <v>1</v>
      </c>
      <c r="J16" s="190" t="str">
        <f t="shared" si="1"/>
        <v>1</v>
      </c>
      <c r="K16" s="190">
        <f t="shared" si="2"/>
        <v>2</v>
      </c>
      <c r="L16" s="190">
        <f t="shared" si="3"/>
        <v>16</v>
      </c>
      <c r="M16" s="190"/>
      <c r="N16" s="187"/>
    </row>
    <row r="17" spans="1:14" s="128" customFormat="1" ht="20.100000000000001" customHeight="1">
      <c r="A17" s="125" t="str">
        <f t="array" ref="A17">INDEX(G:G,SMALL(IF($K$12:$K$500=2,ROW($12:$500),4^8),ROW(G6)))&amp;""</f>
        <v>2012599</v>
      </c>
      <c r="B17" s="126"/>
      <c r="C17" s="195" t="str">
        <f>IF(ISERROR(VLOOKUP(A17,'[1]Z07 一般公共预算财政拨款收入支出决算表(财决07表)'!$A$10:$T$500,4,FALSE)),"",VLOOKUP(A17,'[1]Z07 一般公共预算财政拨款收入支出决算表(财决07表)'!$A$10:$T$500,4,FALSE))</f>
        <v xml:space="preserve">  其他港澳台侨事务支出</v>
      </c>
      <c r="D17" s="127">
        <f>IF(ISERROR(VLOOKUP(A17,'[1]Z07 一般公共预算财政拨款收入支出决算表(财决07表)'!$A$10:$T$500,11,FALSE)),"",VLOOKUP(A17,'[1]Z07 一般公共预算财政拨款收入支出决算表(财决07表)'!$A$10:$T$500,11,FALSE))</f>
        <v>9.31</v>
      </c>
      <c r="E17" s="127">
        <f>IF(ISERROR(VLOOKUP(A17,'[1]Z07 一般公共预算财政拨款收入支出决算表(财决07表)'!$A$10:$T$500,12,FALSE)),"",VLOOKUP(A17,'[1]Z07 一般公共预算财政拨款收入支出决算表(财决07表)'!$A$10:$T$500,12,FALSE))</f>
        <v>0</v>
      </c>
      <c r="F17" s="127">
        <f>IF(ISERROR(VLOOKUP(A17,'[1]Z07 一般公共预算财政拨款收入支出决算表(财决07表)'!$A$10:$T$500,15,FALSE)),"",VLOOKUP(A17,'[1]Z07 一般公共预算财政拨款收入支出决算表(财决07表)'!$A$10:$T$500,15,FALSE))</f>
        <v>9.31</v>
      </c>
      <c r="G17" s="190" t="str">
        <f>'[1]Z07 一般公共预算财政拨款收入支出决算表(财决07表)'!A15</f>
        <v>2012599</v>
      </c>
      <c r="H17" s="191">
        <f>'[1]Z07 一般公共预算财政拨款收入支出决算表(财决07表)'!$K15</f>
        <v>9.31</v>
      </c>
      <c r="I17" s="190" t="str">
        <f t="shared" si="0"/>
        <v>1</v>
      </c>
      <c r="J17" s="190" t="str">
        <f t="shared" si="1"/>
        <v>1</v>
      </c>
      <c r="K17" s="190">
        <f t="shared" si="2"/>
        <v>2</v>
      </c>
      <c r="L17" s="190">
        <f t="shared" si="3"/>
        <v>17</v>
      </c>
      <c r="M17" s="190"/>
      <c r="N17" s="187"/>
    </row>
    <row r="18" spans="1:14" s="128" customFormat="1" ht="20.100000000000001" customHeight="1">
      <c r="A18" s="125" t="str">
        <f t="array" ref="A18">INDEX(G:G,SMALL(IF($K$12:$K$500=2,ROW($12:$500),4^8),ROW(G7)))&amp;""</f>
        <v>208</v>
      </c>
      <c r="B18" s="126"/>
      <c r="C18" s="195" t="str">
        <f>IF(ISERROR(VLOOKUP(A18,'[1]Z07 一般公共预算财政拨款收入支出决算表(财决07表)'!$A$10:$T$500,4,FALSE)),"",VLOOKUP(A18,'[1]Z07 一般公共预算财政拨款收入支出决算表(财决07表)'!$A$10:$T$500,4,FALSE))</f>
        <v>社会保障和就业支出</v>
      </c>
      <c r="D18" s="127">
        <f>IF(ISERROR(VLOOKUP(A18,'[1]Z07 一般公共预算财政拨款收入支出决算表(财决07表)'!$A$10:$T$500,11,FALSE)),"",VLOOKUP(A18,'[1]Z07 一般公共预算财政拨款收入支出决算表(财决07表)'!$A$10:$T$500,11,FALSE))</f>
        <v>0.3</v>
      </c>
      <c r="E18" s="127">
        <f>IF(ISERROR(VLOOKUP(A18,'[1]Z07 一般公共预算财政拨款收入支出决算表(财决07表)'!$A$10:$T$500,12,FALSE)),"",VLOOKUP(A18,'[1]Z07 一般公共预算财政拨款收入支出决算表(财决07表)'!$A$10:$T$500,12,FALSE))</f>
        <v>0.3</v>
      </c>
      <c r="F18" s="127">
        <f>IF(ISERROR(VLOOKUP(A18,'[1]Z07 一般公共预算财政拨款收入支出决算表(财决07表)'!$A$10:$T$500,15,FALSE)),"",VLOOKUP(A18,'[1]Z07 一般公共预算财政拨款收入支出决算表(财决07表)'!$A$10:$T$500,15,FALSE))</f>
        <v>0</v>
      </c>
      <c r="G18" s="190" t="str">
        <f>'[1]Z07 一般公共预算财政拨款收入支出决算表(财决07表)'!A16</f>
        <v>208</v>
      </c>
      <c r="H18" s="191">
        <f>'[1]Z07 一般公共预算财政拨款收入支出决算表(财决07表)'!$K16</f>
        <v>0.3</v>
      </c>
      <c r="I18" s="190" t="str">
        <f t="shared" si="0"/>
        <v>1</v>
      </c>
      <c r="J18" s="190" t="str">
        <f t="shared" si="1"/>
        <v>1</v>
      </c>
      <c r="K18" s="190">
        <f t="shared" si="2"/>
        <v>2</v>
      </c>
      <c r="L18" s="190">
        <f t="shared" si="3"/>
        <v>18</v>
      </c>
      <c r="M18" s="190"/>
      <c r="N18" s="187"/>
    </row>
    <row r="19" spans="1:14" s="128" customFormat="1" ht="20.100000000000001" customHeight="1">
      <c r="A19" s="125" t="str">
        <f t="array" ref="A19">INDEX(G:G,SMALL(IF($K$12:$K$500=2,ROW($12:$500),4^8),ROW(G8)))&amp;""</f>
        <v>20805</v>
      </c>
      <c r="B19" s="126"/>
      <c r="C19" s="195" t="str">
        <f>IF(ISERROR(VLOOKUP(A19,'[1]Z07 一般公共预算财政拨款收入支出决算表(财决07表)'!$A$10:$T$500,4,FALSE)),"",VLOOKUP(A19,'[1]Z07 一般公共预算财政拨款收入支出决算表(财决07表)'!$A$10:$T$500,4,FALSE))</f>
        <v>行政事业单位离退休</v>
      </c>
      <c r="D19" s="127">
        <f>IF(ISERROR(VLOOKUP(A19,'[1]Z07 一般公共预算财政拨款收入支出决算表(财决07表)'!$A$10:$T$500,11,FALSE)),"",VLOOKUP(A19,'[1]Z07 一般公共预算财政拨款收入支出决算表(财决07表)'!$A$10:$T$500,11,FALSE))</f>
        <v>0.3</v>
      </c>
      <c r="E19" s="127">
        <f>IF(ISERROR(VLOOKUP(A19,'[1]Z07 一般公共预算财政拨款收入支出决算表(财决07表)'!$A$10:$T$500,12,FALSE)),"",VLOOKUP(A19,'[1]Z07 一般公共预算财政拨款收入支出决算表(财决07表)'!$A$10:$T$500,12,FALSE))</f>
        <v>0.3</v>
      </c>
      <c r="F19" s="127">
        <f>IF(ISERROR(VLOOKUP(A19,'[1]Z07 一般公共预算财政拨款收入支出决算表(财决07表)'!$A$10:$T$500,15,FALSE)),"",VLOOKUP(A19,'[1]Z07 一般公共预算财政拨款收入支出决算表(财决07表)'!$A$10:$T$500,15,FALSE))</f>
        <v>0</v>
      </c>
      <c r="G19" s="190" t="str">
        <f>'[1]Z07 一般公共预算财政拨款收入支出决算表(财决07表)'!A17</f>
        <v>20805</v>
      </c>
      <c r="H19" s="191">
        <f>'[1]Z07 一般公共预算财政拨款收入支出决算表(财决07表)'!$K17</f>
        <v>0.3</v>
      </c>
      <c r="I19" s="190" t="str">
        <f t="shared" si="0"/>
        <v>1</v>
      </c>
      <c r="J19" s="190" t="str">
        <f t="shared" si="1"/>
        <v>1</v>
      </c>
      <c r="K19" s="190">
        <f t="shared" si="2"/>
        <v>2</v>
      </c>
      <c r="L19" s="190">
        <f t="shared" si="3"/>
        <v>19</v>
      </c>
      <c r="M19" s="190"/>
      <c r="N19" s="187"/>
    </row>
    <row r="20" spans="1:14" s="128" customFormat="1" ht="20.100000000000001" customHeight="1">
      <c r="A20" s="125" t="str">
        <f t="array" ref="A20">INDEX(G:G,SMALL(IF($K$12:$K$500=2,ROW($12:$500),4^8),ROW(G9)))&amp;""</f>
        <v>2080501</v>
      </c>
      <c r="B20" s="126"/>
      <c r="C20" s="195" t="str">
        <f>IF(ISERROR(VLOOKUP(A20,'[1]Z07 一般公共预算财政拨款收入支出决算表(财决07表)'!$A$10:$T$500,4,FALSE)),"",VLOOKUP(A20,'[1]Z07 一般公共预算财政拨款收入支出决算表(财决07表)'!$A$10:$T$500,4,FALSE))</f>
        <v xml:space="preserve">  归口管理的行政单位离退休</v>
      </c>
      <c r="D20" s="127">
        <f>IF(ISERROR(VLOOKUP(A20,'[1]Z07 一般公共预算财政拨款收入支出决算表(财决07表)'!$A$10:$T$500,11,FALSE)),"",VLOOKUP(A20,'[1]Z07 一般公共预算财政拨款收入支出决算表(财决07表)'!$A$10:$T$500,11,FALSE))</f>
        <v>0.3</v>
      </c>
      <c r="E20" s="127">
        <f>IF(ISERROR(VLOOKUP(A20,'[1]Z07 一般公共预算财政拨款收入支出决算表(财决07表)'!$A$10:$T$500,12,FALSE)),"",VLOOKUP(A20,'[1]Z07 一般公共预算财政拨款收入支出决算表(财决07表)'!$A$10:$T$500,12,FALSE))</f>
        <v>0.3</v>
      </c>
      <c r="F20" s="127">
        <f>IF(ISERROR(VLOOKUP(A20,'[1]Z07 一般公共预算财政拨款收入支出决算表(财决07表)'!$A$10:$T$500,15,FALSE)),"",VLOOKUP(A20,'[1]Z07 一般公共预算财政拨款收入支出决算表(财决07表)'!$A$10:$T$500,15,FALSE))</f>
        <v>0</v>
      </c>
      <c r="G20" s="190" t="str">
        <f>'[1]Z07 一般公共预算财政拨款收入支出决算表(财决07表)'!A18</f>
        <v>2080501</v>
      </c>
      <c r="H20" s="191">
        <f>'[1]Z07 一般公共预算财政拨款收入支出决算表(财决07表)'!$K18</f>
        <v>0.3</v>
      </c>
      <c r="I20" s="190" t="str">
        <f t="shared" si="0"/>
        <v>1</v>
      </c>
      <c r="J20" s="190" t="str">
        <f t="shared" si="1"/>
        <v>1</v>
      </c>
      <c r="K20" s="190">
        <f t="shared" si="2"/>
        <v>2</v>
      </c>
      <c r="L20" s="190">
        <f t="shared" si="3"/>
        <v>20</v>
      </c>
      <c r="M20" s="190"/>
      <c r="N20" s="187"/>
    </row>
    <row r="21" spans="1:14" s="128" customFormat="1" ht="20.100000000000001" customHeight="1">
      <c r="A21" s="125" t="str">
        <f t="array" ref="A21">INDEX(G:G,SMALL(IF($K$12:$K$500=2,ROW($12:$500),4^8),ROW(G10)))&amp;""</f>
        <v>210</v>
      </c>
      <c r="B21" s="126"/>
      <c r="C21" s="195" t="str">
        <f>IF(ISERROR(VLOOKUP(A21,'[1]Z07 一般公共预算财政拨款收入支出决算表(财决07表)'!$A$10:$T$500,4,FALSE)),"",VLOOKUP(A21,'[1]Z07 一般公共预算财政拨款收入支出决算表(财决07表)'!$A$10:$T$500,4,FALSE))</f>
        <v>医疗卫生与计划生育支出</v>
      </c>
      <c r="D21" s="127">
        <f>IF(ISERROR(VLOOKUP(A21,'[1]Z07 一般公共预算财政拨款收入支出决算表(财决07表)'!$A$10:$T$500,11,FALSE)),"",VLOOKUP(A21,'[1]Z07 一般公共预算财政拨款收入支出决算表(财决07表)'!$A$10:$T$500,11,FALSE))</f>
        <v>3.83</v>
      </c>
      <c r="E21" s="127">
        <f>IF(ISERROR(VLOOKUP(A21,'[1]Z07 一般公共预算财政拨款收入支出决算表(财决07表)'!$A$10:$T$500,12,FALSE)),"",VLOOKUP(A21,'[1]Z07 一般公共预算财政拨款收入支出决算表(财决07表)'!$A$10:$T$500,12,FALSE))</f>
        <v>3.83</v>
      </c>
      <c r="F21" s="127">
        <f>IF(ISERROR(VLOOKUP(A21,'[1]Z07 一般公共预算财政拨款收入支出决算表(财决07表)'!$A$10:$T$500,15,FALSE)),"",VLOOKUP(A21,'[1]Z07 一般公共预算财政拨款收入支出决算表(财决07表)'!$A$10:$T$500,15,FALSE))</f>
        <v>0</v>
      </c>
      <c r="G21" s="190" t="str">
        <f>'[1]Z07 一般公共预算财政拨款收入支出决算表(财决07表)'!A19</f>
        <v>20807</v>
      </c>
      <c r="H21" s="191">
        <f>'[1]Z07 一般公共预算财政拨款收入支出决算表(财决07表)'!$K19</f>
        <v>0</v>
      </c>
      <c r="I21" s="190" t="str">
        <f t="shared" si="0"/>
        <v>1</v>
      </c>
      <c r="J21" s="190" t="str">
        <f t="shared" si="1"/>
        <v>2</v>
      </c>
      <c r="K21" s="190">
        <f t="shared" si="2"/>
        <v>3</v>
      </c>
      <c r="L21" s="190">
        <f t="shared" si="3"/>
        <v>21</v>
      </c>
      <c r="M21" s="190"/>
      <c r="N21" s="187"/>
    </row>
    <row r="22" spans="1:14" s="128" customFormat="1" ht="20.100000000000001" customHeight="1">
      <c r="A22" s="125" t="str">
        <f t="array" ref="A22">INDEX(G:G,SMALL(IF($K$12:$K$500=2,ROW($12:$500),4^8),ROW(G11)))&amp;""</f>
        <v>21011</v>
      </c>
      <c r="B22" s="126"/>
      <c r="C22" s="195" t="str">
        <f>IF(ISERROR(VLOOKUP(A22,'[1]Z07 一般公共预算财政拨款收入支出决算表(财决07表)'!$A$10:$T$500,4,FALSE)),"",VLOOKUP(A22,'[1]Z07 一般公共预算财政拨款收入支出决算表(财决07表)'!$A$10:$T$500,4,FALSE))</f>
        <v>行政事业单位医疗★</v>
      </c>
      <c r="D22" s="127">
        <f>IF(ISERROR(VLOOKUP(A22,'[1]Z07 一般公共预算财政拨款收入支出决算表(财决07表)'!$A$10:$T$500,11,FALSE)),"",VLOOKUP(A22,'[1]Z07 一般公共预算财政拨款收入支出决算表(财决07表)'!$A$10:$T$500,11,FALSE))</f>
        <v>3.83</v>
      </c>
      <c r="E22" s="127">
        <f>IF(ISERROR(VLOOKUP(A22,'[1]Z07 一般公共预算财政拨款收入支出决算表(财决07表)'!$A$10:$T$500,12,FALSE)),"",VLOOKUP(A22,'[1]Z07 一般公共预算财政拨款收入支出决算表(财决07表)'!$A$10:$T$500,12,FALSE))</f>
        <v>3.83</v>
      </c>
      <c r="F22" s="127">
        <f>IF(ISERROR(VLOOKUP(A22,'[1]Z07 一般公共预算财政拨款收入支出决算表(财决07表)'!$A$10:$T$500,15,FALSE)),"",VLOOKUP(A22,'[1]Z07 一般公共预算财政拨款收入支出决算表(财决07表)'!$A$10:$T$500,15,FALSE))</f>
        <v>0</v>
      </c>
      <c r="G22" s="190" t="str">
        <f>'[1]Z07 一般公共预算财政拨款收入支出决算表(财决07表)'!A20</f>
        <v>2080799</v>
      </c>
      <c r="H22" s="191">
        <f>'[1]Z07 一般公共预算财政拨款收入支出决算表(财决07表)'!$K20</f>
        <v>0</v>
      </c>
      <c r="I22" s="190" t="str">
        <f t="shared" si="0"/>
        <v>1</v>
      </c>
      <c r="J22" s="190" t="str">
        <f t="shared" si="1"/>
        <v>2</v>
      </c>
      <c r="K22" s="190">
        <f t="shared" si="2"/>
        <v>3</v>
      </c>
      <c r="L22" s="190">
        <f t="shared" si="3"/>
        <v>22</v>
      </c>
      <c r="M22" s="190"/>
      <c r="N22" s="187"/>
    </row>
    <row r="23" spans="1:14" s="128" customFormat="1" ht="20.100000000000001" customHeight="1">
      <c r="A23" s="125" t="str">
        <f t="array" ref="A23">INDEX(G:G,SMALL(IF($K$12:$K$500=2,ROW($12:$500),4^8),ROW(G12)))&amp;""</f>
        <v>2101101</v>
      </c>
      <c r="B23" s="126"/>
      <c r="C23" s="195" t="str">
        <f>IF(ISERROR(VLOOKUP(A23,'[1]Z07 一般公共预算财政拨款收入支出决算表(财决07表)'!$A$10:$T$500,4,FALSE)),"",VLOOKUP(A23,'[1]Z07 一般公共预算财政拨款收入支出决算表(财决07表)'!$A$10:$T$500,4,FALSE))</f>
        <v xml:space="preserve">  行政单位医疗★</v>
      </c>
      <c r="D23" s="127">
        <f>IF(ISERROR(VLOOKUP(A23,'[1]Z07 一般公共预算财政拨款收入支出决算表(财决07表)'!$A$10:$T$500,11,FALSE)),"",VLOOKUP(A23,'[1]Z07 一般公共预算财政拨款收入支出决算表(财决07表)'!$A$10:$T$500,11,FALSE))</f>
        <v>3.83</v>
      </c>
      <c r="E23" s="127">
        <f>IF(ISERROR(VLOOKUP(A23,'[1]Z07 一般公共预算财政拨款收入支出决算表(财决07表)'!$A$10:$T$500,12,FALSE)),"",VLOOKUP(A23,'[1]Z07 一般公共预算财政拨款收入支出决算表(财决07表)'!$A$10:$T$500,12,FALSE))</f>
        <v>3.83</v>
      </c>
      <c r="F23" s="127">
        <f>IF(ISERROR(VLOOKUP(A23,'[1]Z07 一般公共预算财政拨款收入支出决算表(财决07表)'!$A$10:$T$500,15,FALSE)),"",VLOOKUP(A23,'[1]Z07 一般公共预算财政拨款收入支出决算表(财决07表)'!$A$10:$T$500,15,FALSE))</f>
        <v>0</v>
      </c>
      <c r="G23" s="190" t="str">
        <f>'[1]Z07 一般公共预算财政拨款收入支出决算表(财决07表)'!A21</f>
        <v>210</v>
      </c>
      <c r="H23" s="191">
        <f>'[1]Z07 一般公共预算财政拨款收入支出决算表(财决07表)'!$K21</f>
        <v>3.83</v>
      </c>
      <c r="I23" s="190" t="str">
        <f t="shared" si="0"/>
        <v>1</v>
      </c>
      <c r="J23" s="190" t="str">
        <f t="shared" si="1"/>
        <v>1</v>
      </c>
      <c r="K23" s="190">
        <f t="shared" si="2"/>
        <v>2</v>
      </c>
      <c r="L23" s="190">
        <f t="shared" si="3"/>
        <v>23</v>
      </c>
      <c r="M23" s="190"/>
      <c r="N23" s="187"/>
    </row>
    <row r="24" spans="1:14" s="128" customFormat="1" ht="20.100000000000001" customHeight="1">
      <c r="A24" s="125" t="str">
        <f t="array" ref="A24">INDEX(G:G,SMALL(IF($K$12:$K$500=2,ROW($12:$500),4^8),ROW(G13)))&amp;""</f>
        <v>221</v>
      </c>
      <c r="B24" s="126"/>
      <c r="C24" s="195" t="str">
        <f>IF(ISERROR(VLOOKUP(A24,'[1]Z07 一般公共预算财政拨款收入支出决算表(财决07表)'!$A$10:$T$500,4,FALSE)),"",VLOOKUP(A24,'[1]Z07 一般公共预算财政拨款收入支出决算表(财决07表)'!$A$10:$T$500,4,FALSE))</f>
        <v>住房保障支出</v>
      </c>
      <c r="D24" s="127">
        <f>IF(ISERROR(VLOOKUP(A24,'[1]Z07 一般公共预算财政拨款收入支出决算表(财决07表)'!$A$10:$T$500,11,FALSE)),"",VLOOKUP(A24,'[1]Z07 一般公共预算财政拨款收入支出决算表(财决07表)'!$A$10:$T$500,11,FALSE))</f>
        <v>4.1500000000000004</v>
      </c>
      <c r="E24" s="127">
        <f>IF(ISERROR(VLOOKUP(A24,'[1]Z07 一般公共预算财政拨款收入支出决算表(财决07表)'!$A$10:$T$500,12,FALSE)),"",VLOOKUP(A24,'[1]Z07 一般公共预算财政拨款收入支出决算表(财决07表)'!$A$10:$T$500,12,FALSE))</f>
        <v>4.1500000000000004</v>
      </c>
      <c r="F24" s="127">
        <f>IF(ISERROR(VLOOKUP(A24,'[1]Z07 一般公共预算财政拨款收入支出决算表(财决07表)'!$A$10:$T$500,15,FALSE)),"",VLOOKUP(A24,'[1]Z07 一般公共预算财政拨款收入支出决算表(财决07表)'!$A$10:$T$500,15,FALSE))</f>
        <v>0</v>
      </c>
      <c r="G24" s="190" t="str">
        <f>'[1]Z07 一般公共预算财政拨款收入支出决算表(财决07表)'!A22</f>
        <v>21011</v>
      </c>
      <c r="H24" s="191">
        <f>'[1]Z07 一般公共预算财政拨款收入支出决算表(财决07表)'!$K22</f>
        <v>3.83</v>
      </c>
      <c r="I24" s="190" t="str">
        <f t="shared" si="0"/>
        <v>1</v>
      </c>
      <c r="J24" s="190" t="str">
        <f t="shared" si="1"/>
        <v>1</v>
      </c>
      <c r="K24" s="190">
        <f t="shared" si="2"/>
        <v>2</v>
      </c>
      <c r="L24" s="190">
        <f t="shared" si="3"/>
        <v>24</v>
      </c>
      <c r="M24" s="190"/>
      <c r="N24" s="187"/>
    </row>
    <row r="25" spans="1:14" s="128" customFormat="1" ht="20.100000000000001" customHeight="1">
      <c r="A25" s="125" t="str">
        <f t="array" ref="A25">INDEX(G:G,SMALL(IF($K$12:$K$500=2,ROW($12:$500),4^8),ROW(G14)))&amp;""</f>
        <v>22102</v>
      </c>
      <c r="B25" s="126"/>
      <c r="C25" s="195" t="str">
        <f>IF(ISERROR(VLOOKUP(A25,'[1]Z07 一般公共预算财政拨款收入支出决算表(财决07表)'!$A$10:$T$500,4,FALSE)),"",VLOOKUP(A25,'[1]Z07 一般公共预算财政拨款收入支出决算表(财决07表)'!$A$10:$T$500,4,FALSE))</f>
        <v>住房改革支出</v>
      </c>
      <c r="D25" s="127">
        <f>IF(ISERROR(VLOOKUP(A25,'[1]Z07 一般公共预算财政拨款收入支出决算表(财决07表)'!$A$10:$T$500,11,FALSE)),"",VLOOKUP(A25,'[1]Z07 一般公共预算财政拨款收入支出决算表(财决07表)'!$A$10:$T$500,11,FALSE))</f>
        <v>4.1500000000000004</v>
      </c>
      <c r="E25" s="127">
        <f>IF(ISERROR(VLOOKUP(A25,'[1]Z07 一般公共预算财政拨款收入支出决算表(财决07表)'!$A$10:$T$500,12,FALSE)),"",VLOOKUP(A25,'[1]Z07 一般公共预算财政拨款收入支出决算表(财决07表)'!$A$10:$T$500,12,FALSE))</f>
        <v>4.1500000000000004</v>
      </c>
      <c r="F25" s="127">
        <f>IF(ISERROR(VLOOKUP(A25,'[1]Z07 一般公共预算财政拨款收入支出决算表(财决07表)'!$A$10:$T$500,15,FALSE)),"",VLOOKUP(A25,'[1]Z07 一般公共预算财政拨款收入支出决算表(财决07表)'!$A$10:$T$500,15,FALSE))</f>
        <v>0</v>
      </c>
      <c r="G25" s="190" t="str">
        <f>'[1]Z07 一般公共预算财政拨款收入支出决算表(财决07表)'!A23</f>
        <v>2101101</v>
      </c>
      <c r="H25" s="191">
        <f>'[1]Z07 一般公共预算财政拨款收入支出决算表(财决07表)'!$K23</f>
        <v>3.83</v>
      </c>
      <c r="I25" s="190" t="str">
        <f t="shared" si="0"/>
        <v>1</v>
      </c>
      <c r="J25" s="190" t="str">
        <f t="shared" si="1"/>
        <v>1</v>
      </c>
      <c r="K25" s="190">
        <f t="shared" si="2"/>
        <v>2</v>
      </c>
      <c r="L25" s="190">
        <f t="shared" si="3"/>
        <v>25</v>
      </c>
      <c r="M25" s="190"/>
      <c r="N25" s="187"/>
    </row>
    <row r="26" spans="1:14" s="128" customFormat="1" ht="20.100000000000001" customHeight="1">
      <c r="A26" s="125" t="str">
        <f t="array" ref="A26">INDEX(G:G,SMALL(IF($K$12:$K$500=2,ROW($12:$500),4^8),ROW(G15)))&amp;""</f>
        <v>2210201</v>
      </c>
      <c r="B26" s="126"/>
      <c r="C26" s="195" t="str">
        <f>IF(ISERROR(VLOOKUP(A26,'[1]Z07 一般公共预算财政拨款收入支出决算表(财决07表)'!$A$10:$T$500,4,FALSE)),"",VLOOKUP(A26,'[1]Z07 一般公共预算财政拨款收入支出决算表(财决07表)'!$A$10:$T$500,4,FALSE))</f>
        <v xml:space="preserve">  住房公积金</v>
      </c>
      <c r="D26" s="127">
        <f>IF(ISERROR(VLOOKUP(A26,'[1]Z07 一般公共预算财政拨款收入支出决算表(财决07表)'!$A$10:$T$500,11,FALSE)),"",VLOOKUP(A26,'[1]Z07 一般公共预算财政拨款收入支出决算表(财决07表)'!$A$10:$T$500,11,FALSE))</f>
        <v>4.1500000000000004</v>
      </c>
      <c r="E26" s="127">
        <f>IF(ISERROR(VLOOKUP(A26,'[1]Z07 一般公共预算财政拨款收入支出决算表(财决07表)'!$A$10:$T$500,12,FALSE)),"",VLOOKUP(A26,'[1]Z07 一般公共预算财政拨款收入支出决算表(财决07表)'!$A$10:$T$500,12,FALSE))</f>
        <v>4.1500000000000004</v>
      </c>
      <c r="F26" s="127">
        <f>IF(ISERROR(VLOOKUP(A26,'[1]Z07 一般公共预算财政拨款收入支出决算表(财决07表)'!$A$10:$T$500,15,FALSE)),"",VLOOKUP(A26,'[1]Z07 一般公共预算财政拨款收入支出决算表(财决07表)'!$A$10:$T$500,15,FALSE))</f>
        <v>0</v>
      </c>
      <c r="G26" s="190" t="str">
        <f>'[1]Z07 一般公共预算财政拨款收入支出决算表(财决07表)'!A24</f>
        <v>221</v>
      </c>
      <c r="H26" s="191">
        <f>'[1]Z07 一般公共预算财政拨款收入支出决算表(财决07表)'!$K24</f>
        <v>4.1500000000000004</v>
      </c>
      <c r="I26" s="190" t="str">
        <f t="shared" si="0"/>
        <v>1</v>
      </c>
      <c r="J26" s="190" t="str">
        <f t="shared" si="1"/>
        <v>1</v>
      </c>
      <c r="K26" s="190">
        <f t="shared" si="2"/>
        <v>2</v>
      </c>
      <c r="L26" s="190">
        <f t="shared" si="3"/>
        <v>26</v>
      </c>
      <c r="M26" s="190"/>
      <c r="N26" s="187"/>
    </row>
    <row r="27" spans="1:14" s="128" customFormat="1" ht="20.100000000000001" customHeight="1">
      <c r="A27" s="125" t="str">
        <f t="array" ref="A27">INDEX(G:G,SMALL(IF($K$12:$K$500=2,ROW($12:$500),4^8),ROW(G16)))&amp;""</f>
        <v/>
      </c>
      <c r="B27" s="126"/>
      <c r="C27" s="195" t="str">
        <f>IF(ISERROR(VLOOKUP(A27,'[1]Z07 一般公共预算财政拨款收入支出决算表(财决07表)'!$A$10:$T$500,4,FALSE)),"",VLOOKUP(A27,'[1]Z07 一般公共预算财政拨款收入支出决算表(财决07表)'!$A$10:$T$500,4,FALSE))</f>
        <v/>
      </c>
      <c r="D27" s="127" t="str">
        <f>IF(ISERROR(VLOOKUP(A27,'[1]Z07 一般公共预算财政拨款收入支出决算表(财决07表)'!$A$10:$T$500,11,FALSE)),"",VLOOKUP(A27,'[1]Z07 一般公共预算财政拨款收入支出决算表(财决07表)'!$A$10:$T$500,11,FALSE))</f>
        <v/>
      </c>
      <c r="E27" s="127" t="str">
        <f>IF(ISERROR(VLOOKUP(A27,'[1]Z07 一般公共预算财政拨款收入支出决算表(财决07表)'!$A$10:$T$500,12,FALSE)),"",VLOOKUP(A27,'[1]Z07 一般公共预算财政拨款收入支出决算表(财决07表)'!$A$10:$T$500,12,FALSE))</f>
        <v/>
      </c>
      <c r="F27" s="127" t="str">
        <f>IF(ISERROR(VLOOKUP(A27,'[1]Z07 一般公共预算财政拨款收入支出决算表(财决07表)'!$A$10:$T$500,15,FALSE)),"",VLOOKUP(A27,'[1]Z07 一般公共预算财政拨款收入支出决算表(财决07表)'!$A$10:$T$500,15,FALSE))</f>
        <v/>
      </c>
      <c r="G27" s="190" t="str">
        <f>'[1]Z07 一般公共预算财政拨款收入支出决算表(财决07表)'!A25</f>
        <v>22102</v>
      </c>
      <c r="H27" s="191">
        <f>'[1]Z07 一般公共预算财政拨款收入支出决算表(财决07表)'!$K25</f>
        <v>4.1500000000000004</v>
      </c>
      <c r="I27" s="190" t="str">
        <f t="shared" si="0"/>
        <v>1</v>
      </c>
      <c r="J27" s="190" t="str">
        <f t="shared" si="1"/>
        <v>1</v>
      </c>
      <c r="K27" s="190">
        <f t="shared" si="2"/>
        <v>2</v>
      </c>
      <c r="L27" s="190" t="str">
        <f t="shared" si="3"/>
        <v/>
      </c>
      <c r="M27" s="190"/>
      <c r="N27" s="187"/>
    </row>
    <row r="28" spans="1:14" s="128" customFormat="1" ht="20.100000000000001" customHeight="1">
      <c r="A28" s="125" t="str">
        <f t="array" ref="A28">INDEX(G:G,SMALL(IF($K$12:$K$500=2,ROW($12:$500),4^8),ROW(G17)))&amp;""</f>
        <v/>
      </c>
      <c r="B28" s="126"/>
      <c r="C28" s="195" t="str">
        <f>IF(ISERROR(VLOOKUP(A28,'[1]Z07 一般公共预算财政拨款收入支出决算表(财决07表)'!$A$10:$T$500,4,FALSE)),"",VLOOKUP(A28,'[1]Z07 一般公共预算财政拨款收入支出决算表(财决07表)'!$A$10:$T$500,4,FALSE))</f>
        <v/>
      </c>
      <c r="D28" s="127" t="str">
        <f>IF(ISERROR(VLOOKUP(A28,'[1]Z07 一般公共预算财政拨款收入支出决算表(财决07表)'!$A$10:$T$500,11,FALSE)),"",VLOOKUP(A28,'[1]Z07 一般公共预算财政拨款收入支出决算表(财决07表)'!$A$10:$T$500,11,FALSE))</f>
        <v/>
      </c>
      <c r="E28" s="127" t="str">
        <f>IF(ISERROR(VLOOKUP(A28,'[1]Z07 一般公共预算财政拨款收入支出决算表(财决07表)'!$A$10:$T$500,12,FALSE)),"",VLOOKUP(A28,'[1]Z07 一般公共预算财政拨款收入支出决算表(财决07表)'!$A$10:$T$500,12,FALSE))</f>
        <v/>
      </c>
      <c r="F28" s="127" t="str">
        <f>IF(ISERROR(VLOOKUP(A28,'[1]Z07 一般公共预算财政拨款收入支出决算表(财决07表)'!$A$10:$T$500,15,FALSE)),"",VLOOKUP(A28,'[1]Z07 一般公共预算财政拨款收入支出决算表(财决07表)'!$A$10:$T$500,15,FALSE))</f>
        <v/>
      </c>
      <c r="G28" s="190" t="str">
        <f>'[1]Z07 一般公共预算财政拨款收入支出决算表(财决07表)'!A26</f>
        <v>2210201</v>
      </c>
      <c r="H28" s="191">
        <f>'[1]Z07 一般公共预算财政拨款收入支出决算表(财决07表)'!$K26</f>
        <v>4.1500000000000004</v>
      </c>
      <c r="I28" s="190" t="str">
        <f t="shared" si="0"/>
        <v>1</v>
      </c>
      <c r="J28" s="190" t="str">
        <f t="shared" si="1"/>
        <v>1</v>
      </c>
      <c r="K28" s="190">
        <f t="shared" si="2"/>
        <v>2</v>
      </c>
      <c r="L28" s="190" t="str">
        <f t="shared" si="3"/>
        <v/>
      </c>
      <c r="M28" s="190"/>
      <c r="N28" s="187"/>
    </row>
    <row r="29" spans="1:14" s="128" customFormat="1" ht="20.100000000000001" customHeight="1">
      <c r="A29" s="125" t="str">
        <f t="array" ref="A29">INDEX(G:G,SMALL(IF($K$12:$K$500=2,ROW($12:$500),4^8),ROW(G18)))&amp;""</f>
        <v/>
      </c>
      <c r="B29" s="126"/>
      <c r="C29" s="195" t="str">
        <f>IF(ISERROR(VLOOKUP(A29,'[1]Z07 一般公共预算财政拨款收入支出决算表(财决07表)'!$A$10:$T$500,4,FALSE)),"",VLOOKUP(A29,'[1]Z07 一般公共预算财政拨款收入支出决算表(财决07表)'!$A$10:$T$500,4,FALSE))</f>
        <v/>
      </c>
      <c r="D29" s="127" t="str">
        <f>IF(ISERROR(VLOOKUP(A29,'[1]Z07 一般公共预算财政拨款收入支出决算表(财决07表)'!$A$10:$T$500,11,FALSE)),"",VLOOKUP(A29,'[1]Z07 一般公共预算财政拨款收入支出决算表(财决07表)'!$A$10:$T$500,11,FALSE))</f>
        <v/>
      </c>
      <c r="E29" s="127" t="str">
        <f>IF(ISERROR(VLOOKUP(A29,'[1]Z07 一般公共预算财政拨款收入支出决算表(财决07表)'!$A$10:$T$500,12,FALSE)),"",VLOOKUP(A29,'[1]Z07 一般公共预算财政拨款收入支出决算表(财决07表)'!$A$10:$T$500,12,FALSE))</f>
        <v/>
      </c>
      <c r="F29" s="127" t="str">
        <f>IF(ISERROR(VLOOKUP(A29,'[1]Z07 一般公共预算财政拨款收入支出决算表(财决07表)'!$A$10:$T$500,15,FALSE)),"",VLOOKUP(A29,'[1]Z07 一般公共预算财政拨款收入支出决算表(财决07表)'!$A$10:$T$500,15,FALSE))</f>
        <v/>
      </c>
      <c r="G29" s="190">
        <f>'[1]Z07 一般公共预算财政拨款收入支出决算表(财决07表)'!A27</f>
        <v>0</v>
      </c>
      <c r="H29" s="191">
        <f>'[1]Z07 一般公共预算财政拨款收入支出决算表(财决07表)'!$K27</f>
        <v>0</v>
      </c>
      <c r="I29" s="190" t="str">
        <f t="shared" si="0"/>
        <v>2</v>
      </c>
      <c r="J29" s="190" t="str">
        <f t="shared" si="1"/>
        <v>2</v>
      </c>
      <c r="K29" s="190">
        <f t="shared" si="2"/>
        <v>4</v>
      </c>
      <c r="L29" s="190" t="str">
        <f t="shared" si="3"/>
        <v/>
      </c>
      <c r="M29" s="190"/>
      <c r="N29" s="187"/>
    </row>
    <row r="30" spans="1:14" s="128" customFormat="1" ht="20.100000000000001" customHeight="1">
      <c r="A30" s="125" t="str">
        <f t="array" ref="A30">INDEX(G:G,SMALL(IF($K$12:$K$500=2,ROW($12:$500),4^8),ROW(G19)))&amp;""</f>
        <v/>
      </c>
      <c r="B30" s="126"/>
      <c r="C30" s="195" t="str">
        <f>IF(ISERROR(VLOOKUP(A30,'[1]Z07 一般公共预算财政拨款收入支出决算表(财决07表)'!$A$10:$T$500,4,FALSE)),"",VLOOKUP(A30,'[1]Z07 一般公共预算财政拨款收入支出决算表(财决07表)'!$A$10:$T$500,4,FALSE))</f>
        <v/>
      </c>
      <c r="D30" s="127" t="str">
        <f>IF(ISERROR(VLOOKUP(A30,'[1]Z07 一般公共预算财政拨款收入支出决算表(财决07表)'!$A$10:$T$500,11,FALSE)),"",VLOOKUP(A30,'[1]Z07 一般公共预算财政拨款收入支出决算表(财决07表)'!$A$10:$T$500,11,FALSE))</f>
        <v/>
      </c>
      <c r="E30" s="127" t="str">
        <f>IF(ISERROR(VLOOKUP(A30,'[1]Z07 一般公共预算财政拨款收入支出决算表(财决07表)'!$A$10:$T$500,12,FALSE)),"",VLOOKUP(A30,'[1]Z07 一般公共预算财政拨款收入支出决算表(财决07表)'!$A$10:$T$500,12,FALSE))</f>
        <v/>
      </c>
      <c r="F30" s="127" t="str">
        <f>IF(ISERROR(VLOOKUP(A30,'[1]Z07 一般公共预算财政拨款收入支出决算表(财决07表)'!$A$10:$T$500,15,FALSE)),"",VLOOKUP(A30,'[1]Z07 一般公共预算财政拨款收入支出决算表(财决07表)'!$A$10:$T$500,15,FALSE))</f>
        <v/>
      </c>
      <c r="G30" s="190">
        <f>'[1]Z07 一般公共预算财政拨款收入支出决算表(财决07表)'!A28</f>
        <v>0</v>
      </c>
      <c r="H30" s="191" t="str">
        <f>'[1]Z07 一般公共预算财政拨款收入支出决算表(财决07表)'!$K28</f>
        <v>— 12.%d —</v>
      </c>
      <c r="I30" s="190" t="str">
        <f t="shared" si="0"/>
        <v>2</v>
      </c>
      <c r="J30" s="190" t="str">
        <f t="shared" si="1"/>
        <v>1</v>
      </c>
      <c r="K30" s="190">
        <f t="shared" si="2"/>
        <v>3</v>
      </c>
      <c r="L30" s="190" t="str">
        <f t="shared" si="3"/>
        <v/>
      </c>
      <c r="M30" s="190"/>
      <c r="N30" s="187"/>
    </row>
    <row r="31" spans="1:14" s="128" customFormat="1" ht="20.100000000000001" customHeight="1">
      <c r="A31" s="125" t="str">
        <f t="array" ref="A31">INDEX(G:G,SMALL(IF($K$12:$K$500=2,ROW($12:$500),4^8),ROW(G20)))&amp;""</f>
        <v/>
      </c>
      <c r="B31" s="126"/>
      <c r="C31" s="195" t="str">
        <f>IF(ISERROR(VLOOKUP(A31,'[1]Z07 一般公共预算财政拨款收入支出决算表(财决07表)'!$A$10:$T$500,4,FALSE)),"",VLOOKUP(A31,'[1]Z07 一般公共预算财政拨款收入支出决算表(财决07表)'!$A$10:$T$500,4,FALSE))</f>
        <v/>
      </c>
      <c r="D31" s="127" t="str">
        <f>IF(ISERROR(VLOOKUP(A31,'[1]Z07 一般公共预算财政拨款收入支出决算表(财决07表)'!$A$10:$T$500,11,FALSE)),"",VLOOKUP(A31,'[1]Z07 一般公共预算财政拨款收入支出决算表(财决07表)'!$A$10:$T$500,11,FALSE))</f>
        <v/>
      </c>
      <c r="E31" s="127" t="str">
        <f>IF(ISERROR(VLOOKUP(A31,'[1]Z07 一般公共预算财政拨款收入支出决算表(财决07表)'!$A$10:$T$500,12,FALSE)),"",VLOOKUP(A31,'[1]Z07 一般公共预算财政拨款收入支出决算表(财决07表)'!$A$10:$T$500,12,FALSE))</f>
        <v/>
      </c>
      <c r="F31" s="127" t="str">
        <f>IF(ISERROR(VLOOKUP(A31,'[1]Z07 一般公共预算财政拨款收入支出决算表(财决07表)'!$A$10:$T$500,15,FALSE)),"",VLOOKUP(A31,'[1]Z07 一般公共预算财政拨款收入支出决算表(财决07表)'!$A$10:$T$500,15,FALSE))</f>
        <v/>
      </c>
      <c r="G31" s="190">
        <f>'[1]Z07 一般公共预算财政拨款收入支出决算表(财决07表)'!A29</f>
        <v>0</v>
      </c>
      <c r="H31" s="191">
        <f>'[1]Z07 一般公共预算财政拨款收入支出决算表(财决07表)'!$K29</f>
        <v>0</v>
      </c>
      <c r="I31" s="190" t="str">
        <f t="shared" si="0"/>
        <v>2</v>
      </c>
      <c r="J31" s="190" t="str">
        <f t="shared" si="1"/>
        <v>2</v>
      </c>
      <c r="K31" s="190">
        <f t="shared" si="2"/>
        <v>4</v>
      </c>
      <c r="L31" s="190" t="str">
        <f t="shared" si="3"/>
        <v/>
      </c>
      <c r="M31" s="190"/>
      <c r="N31" s="187"/>
    </row>
    <row r="32" spans="1:14" s="128" customFormat="1" ht="20.100000000000001" customHeight="1">
      <c r="A32" s="125" t="str">
        <f t="array" ref="A32">INDEX(G:G,SMALL(IF($K$12:$K$500=2,ROW($12:$500),4^8),ROW(G21)))&amp;""</f>
        <v/>
      </c>
      <c r="B32" s="126"/>
      <c r="C32" s="195" t="str">
        <f>IF(ISERROR(VLOOKUP(A32,'[1]Z07 一般公共预算财政拨款收入支出决算表(财决07表)'!$A$10:$T$500,4,FALSE)),"",VLOOKUP(A32,'[1]Z07 一般公共预算财政拨款收入支出决算表(财决07表)'!$A$10:$T$500,4,FALSE))</f>
        <v/>
      </c>
      <c r="D32" s="127" t="str">
        <f>IF(ISERROR(VLOOKUP(A32,'[1]Z07 一般公共预算财政拨款收入支出决算表(财决07表)'!$A$10:$T$500,11,FALSE)),"",VLOOKUP(A32,'[1]Z07 一般公共预算财政拨款收入支出决算表(财决07表)'!$A$10:$T$500,11,FALSE))</f>
        <v/>
      </c>
      <c r="E32" s="127" t="str">
        <f>IF(ISERROR(VLOOKUP(A32,'[1]Z07 一般公共预算财政拨款收入支出决算表(财决07表)'!$A$10:$T$500,12,FALSE)),"",VLOOKUP(A32,'[1]Z07 一般公共预算财政拨款收入支出决算表(财决07表)'!$A$10:$T$500,12,FALSE))</f>
        <v/>
      </c>
      <c r="F32" s="127" t="str">
        <f>IF(ISERROR(VLOOKUP(A32,'[1]Z07 一般公共预算财政拨款收入支出决算表(财决07表)'!$A$10:$T$500,15,FALSE)),"",VLOOKUP(A32,'[1]Z07 一般公共预算财政拨款收入支出决算表(财决07表)'!$A$10:$T$500,15,FALSE))</f>
        <v/>
      </c>
      <c r="G32" s="190">
        <f>'[1]Z07 一般公共预算财政拨款收入支出决算表(财决07表)'!A30</f>
        <v>0</v>
      </c>
      <c r="H32" s="191">
        <f>'[1]Z07 一般公共预算财政拨款收入支出决算表(财决07表)'!$K30</f>
        <v>0</v>
      </c>
      <c r="I32" s="190" t="str">
        <f t="shared" si="0"/>
        <v>2</v>
      </c>
      <c r="J32" s="190" t="str">
        <f t="shared" si="1"/>
        <v>2</v>
      </c>
      <c r="K32" s="190">
        <f t="shared" si="2"/>
        <v>4</v>
      </c>
      <c r="L32" s="190" t="str">
        <f t="shared" si="3"/>
        <v/>
      </c>
      <c r="M32" s="190"/>
      <c r="N32" s="187"/>
    </row>
    <row r="33" spans="1:14" s="128" customFormat="1" ht="20.100000000000001" customHeight="1">
      <c r="A33" s="125" t="str">
        <f t="array" ref="A33">INDEX(G:G,SMALL(IF($K$12:$K$500=2,ROW($12:$500),4^8),ROW(G22)))&amp;""</f>
        <v/>
      </c>
      <c r="B33" s="126"/>
      <c r="C33" s="195" t="str">
        <f>IF(ISERROR(VLOOKUP(A33,'[1]Z07 一般公共预算财政拨款收入支出决算表(财决07表)'!$A$10:$T$500,4,FALSE)),"",VLOOKUP(A33,'[1]Z07 一般公共预算财政拨款收入支出决算表(财决07表)'!$A$10:$T$500,4,FALSE))</f>
        <v/>
      </c>
      <c r="D33" s="127" t="str">
        <f>IF(ISERROR(VLOOKUP(A33,'[1]Z07 一般公共预算财政拨款收入支出决算表(财决07表)'!$A$10:$T$500,11,FALSE)),"",VLOOKUP(A33,'[1]Z07 一般公共预算财政拨款收入支出决算表(财决07表)'!$A$10:$T$500,11,FALSE))</f>
        <v/>
      </c>
      <c r="E33" s="127" t="str">
        <f>IF(ISERROR(VLOOKUP(A33,'[1]Z07 一般公共预算财政拨款收入支出决算表(财决07表)'!$A$10:$T$500,12,FALSE)),"",VLOOKUP(A33,'[1]Z07 一般公共预算财政拨款收入支出决算表(财决07表)'!$A$10:$T$500,12,FALSE))</f>
        <v/>
      </c>
      <c r="F33" s="127" t="str">
        <f>IF(ISERROR(VLOOKUP(A33,'[1]Z07 一般公共预算财政拨款收入支出决算表(财决07表)'!$A$10:$T$500,15,FALSE)),"",VLOOKUP(A33,'[1]Z07 一般公共预算财政拨款收入支出决算表(财决07表)'!$A$10:$T$500,15,FALSE))</f>
        <v/>
      </c>
      <c r="G33" s="190">
        <f>'[1]Z07 一般公共预算财政拨款收入支出决算表(财决07表)'!A31</f>
        <v>0</v>
      </c>
      <c r="H33" s="191">
        <f>'[1]Z07 一般公共预算财政拨款收入支出决算表(财决07表)'!$K31</f>
        <v>0</v>
      </c>
      <c r="I33" s="190" t="str">
        <f t="shared" si="0"/>
        <v>2</v>
      </c>
      <c r="J33" s="190" t="str">
        <f t="shared" si="1"/>
        <v>2</v>
      </c>
      <c r="K33" s="190">
        <f t="shared" si="2"/>
        <v>4</v>
      </c>
      <c r="L33" s="190" t="str">
        <f t="shared" si="3"/>
        <v/>
      </c>
      <c r="M33" s="190"/>
      <c r="N33" s="187"/>
    </row>
    <row r="34" spans="1:14" s="128" customFormat="1" ht="20.100000000000001" customHeight="1">
      <c r="A34" s="125" t="str">
        <f t="array" ref="A34">INDEX(G:G,SMALL(IF($K$12:$K$500=2,ROW($12:$500),4^8),ROW(G23)))&amp;""</f>
        <v/>
      </c>
      <c r="B34" s="126"/>
      <c r="C34" s="195" t="str">
        <f>IF(ISERROR(VLOOKUP(A34,'[1]Z07 一般公共预算财政拨款收入支出决算表(财决07表)'!$A$10:$T$500,4,FALSE)),"",VLOOKUP(A34,'[1]Z07 一般公共预算财政拨款收入支出决算表(财决07表)'!$A$10:$T$500,4,FALSE))</f>
        <v/>
      </c>
      <c r="D34" s="127" t="str">
        <f>IF(ISERROR(VLOOKUP(A34,'[1]Z07 一般公共预算财政拨款收入支出决算表(财决07表)'!$A$10:$T$500,11,FALSE)),"",VLOOKUP(A34,'[1]Z07 一般公共预算财政拨款收入支出决算表(财决07表)'!$A$10:$T$500,11,FALSE))</f>
        <v/>
      </c>
      <c r="E34" s="127" t="str">
        <f>IF(ISERROR(VLOOKUP(A34,'[1]Z07 一般公共预算财政拨款收入支出决算表(财决07表)'!$A$10:$T$500,12,FALSE)),"",VLOOKUP(A34,'[1]Z07 一般公共预算财政拨款收入支出决算表(财决07表)'!$A$10:$T$500,12,FALSE))</f>
        <v/>
      </c>
      <c r="F34" s="127" t="str">
        <f>IF(ISERROR(VLOOKUP(A34,'[1]Z07 一般公共预算财政拨款收入支出决算表(财决07表)'!$A$10:$T$500,15,FALSE)),"",VLOOKUP(A34,'[1]Z07 一般公共预算财政拨款收入支出决算表(财决07表)'!$A$10:$T$500,15,FALSE))</f>
        <v/>
      </c>
      <c r="G34" s="190">
        <f>'[1]Z07 一般公共预算财政拨款收入支出决算表(财决07表)'!A32</f>
        <v>0</v>
      </c>
      <c r="H34" s="191">
        <f>'[1]Z07 一般公共预算财政拨款收入支出决算表(财决07表)'!$K32</f>
        <v>0</v>
      </c>
      <c r="I34" s="190" t="str">
        <f t="shared" si="0"/>
        <v>2</v>
      </c>
      <c r="J34" s="190" t="str">
        <f t="shared" si="1"/>
        <v>2</v>
      </c>
      <c r="K34" s="190">
        <f t="shared" si="2"/>
        <v>4</v>
      </c>
      <c r="L34" s="190" t="str">
        <f t="shared" si="3"/>
        <v/>
      </c>
      <c r="M34" s="190"/>
      <c r="N34" s="187"/>
    </row>
    <row r="35" spans="1:14" s="128" customFormat="1" ht="20.100000000000001" customHeight="1">
      <c r="A35" s="125" t="str">
        <f t="array" ref="A35">INDEX(G:G,SMALL(IF($K$12:$K$500=2,ROW($12:$500),4^8),ROW(G24)))&amp;""</f>
        <v/>
      </c>
      <c r="B35" s="126"/>
      <c r="C35" s="195" t="str">
        <f>IF(ISERROR(VLOOKUP(A35,'[1]Z07 一般公共预算财政拨款收入支出决算表(财决07表)'!$A$10:$T$500,4,FALSE)),"",VLOOKUP(A35,'[1]Z07 一般公共预算财政拨款收入支出决算表(财决07表)'!$A$10:$T$500,4,FALSE))</f>
        <v/>
      </c>
      <c r="D35" s="127" t="str">
        <f>IF(ISERROR(VLOOKUP(A35,'[1]Z07 一般公共预算财政拨款收入支出决算表(财决07表)'!$A$10:$T$500,11,FALSE)),"",VLOOKUP(A35,'[1]Z07 一般公共预算财政拨款收入支出决算表(财决07表)'!$A$10:$T$500,11,FALSE))</f>
        <v/>
      </c>
      <c r="E35" s="127" t="str">
        <f>IF(ISERROR(VLOOKUP(A35,'[1]Z07 一般公共预算财政拨款收入支出决算表(财决07表)'!$A$10:$T$500,12,FALSE)),"",VLOOKUP(A35,'[1]Z07 一般公共预算财政拨款收入支出决算表(财决07表)'!$A$10:$T$500,12,FALSE))</f>
        <v/>
      </c>
      <c r="F35" s="127" t="str">
        <f>IF(ISERROR(VLOOKUP(A35,'[1]Z07 一般公共预算财政拨款收入支出决算表(财决07表)'!$A$10:$T$500,15,FALSE)),"",VLOOKUP(A35,'[1]Z07 一般公共预算财政拨款收入支出决算表(财决07表)'!$A$10:$T$500,15,FALSE))</f>
        <v/>
      </c>
      <c r="G35" s="190">
        <f>'[1]Z07 一般公共预算财政拨款收入支出决算表(财决07表)'!A33</f>
        <v>0</v>
      </c>
      <c r="H35" s="191">
        <f>'[1]Z07 一般公共预算财政拨款收入支出决算表(财决07表)'!$K33</f>
        <v>0</v>
      </c>
      <c r="I35" s="190" t="str">
        <f t="shared" si="0"/>
        <v>2</v>
      </c>
      <c r="J35" s="190" t="str">
        <f t="shared" si="1"/>
        <v>2</v>
      </c>
      <c r="K35" s="190">
        <f t="shared" si="2"/>
        <v>4</v>
      </c>
      <c r="L35" s="190" t="str">
        <f t="shared" si="3"/>
        <v/>
      </c>
      <c r="M35" s="190"/>
      <c r="N35" s="187"/>
    </row>
    <row r="36" spans="1:14" s="128" customFormat="1" ht="20.100000000000001" customHeight="1">
      <c r="A36" s="125" t="str">
        <f t="array" ref="A36">INDEX(G:G,SMALL(IF($K$12:$K$500=2,ROW($12:$500),4^8),ROW(G25)))&amp;""</f>
        <v/>
      </c>
      <c r="B36" s="126"/>
      <c r="C36" s="195" t="str">
        <f>IF(ISERROR(VLOOKUP(A36,'[1]Z07 一般公共预算财政拨款收入支出决算表(财决07表)'!$A$10:$T$500,4,FALSE)),"",VLOOKUP(A36,'[1]Z07 一般公共预算财政拨款收入支出决算表(财决07表)'!$A$10:$T$500,4,FALSE))</f>
        <v/>
      </c>
      <c r="D36" s="127" t="str">
        <f>IF(ISERROR(VLOOKUP(A36,'[1]Z07 一般公共预算财政拨款收入支出决算表(财决07表)'!$A$10:$T$500,11,FALSE)),"",VLOOKUP(A36,'[1]Z07 一般公共预算财政拨款收入支出决算表(财决07表)'!$A$10:$T$500,11,FALSE))</f>
        <v/>
      </c>
      <c r="E36" s="127" t="str">
        <f>IF(ISERROR(VLOOKUP(A36,'[1]Z07 一般公共预算财政拨款收入支出决算表(财决07表)'!$A$10:$T$500,12,FALSE)),"",VLOOKUP(A36,'[1]Z07 一般公共预算财政拨款收入支出决算表(财决07表)'!$A$10:$T$500,12,FALSE))</f>
        <v/>
      </c>
      <c r="F36" s="127" t="str">
        <f>IF(ISERROR(VLOOKUP(A36,'[1]Z07 一般公共预算财政拨款收入支出决算表(财决07表)'!$A$10:$T$500,15,FALSE)),"",VLOOKUP(A36,'[1]Z07 一般公共预算财政拨款收入支出决算表(财决07表)'!$A$10:$T$500,15,FALSE))</f>
        <v/>
      </c>
      <c r="G36" s="190">
        <f>'[1]Z07 一般公共预算财政拨款收入支出决算表(财决07表)'!A34</f>
        <v>0</v>
      </c>
      <c r="H36" s="191">
        <f>'[1]Z07 一般公共预算财政拨款收入支出决算表(财决07表)'!$K34</f>
        <v>0</v>
      </c>
      <c r="I36" s="190" t="str">
        <f t="shared" si="0"/>
        <v>2</v>
      </c>
      <c r="J36" s="190" t="str">
        <f t="shared" si="1"/>
        <v>2</v>
      </c>
      <c r="K36" s="190">
        <f t="shared" si="2"/>
        <v>4</v>
      </c>
      <c r="L36" s="190" t="str">
        <f t="shared" si="3"/>
        <v/>
      </c>
      <c r="M36" s="190"/>
      <c r="N36" s="187"/>
    </row>
    <row r="37" spans="1:14" s="128" customFormat="1" ht="20.100000000000001" customHeight="1">
      <c r="A37" s="125" t="str">
        <f t="array" ref="A37">INDEX(G:G,SMALL(IF($K$12:$K$500=2,ROW($12:$500),4^8),ROW(G26)))&amp;""</f>
        <v/>
      </c>
      <c r="B37" s="126"/>
      <c r="C37" s="195" t="str">
        <f>IF(ISERROR(VLOOKUP(A37,'[1]Z07 一般公共预算财政拨款收入支出决算表(财决07表)'!$A$10:$T$500,4,FALSE)),"",VLOOKUP(A37,'[1]Z07 一般公共预算财政拨款收入支出决算表(财决07表)'!$A$10:$T$500,4,FALSE))</f>
        <v/>
      </c>
      <c r="D37" s="127" t="str">
        <f>IF(ISERROR(VLOOKUP(A37,'[1]Z07 一般公共预算财政拨款收入支出决算表(财决07表)'!$A$10:$T$500,11,FALSE)),"",VLOOKUP(A37,'[1]Z07 一般公共预算财政拨款收入支出决算表(财决07表)'!$A$10:$T$500,11,FALSE))</f>
        <v/>
      </c>
      <c r="E37" s="127" t="str">
        <f>IF(ISERROR(VLOOKUP(A37,'[1]Z07 一般公共预算财政拨款收入支出决算表(财决07表)'!$A$10:$T$500,12,FALSE)),"",VLOOKUP(A37,'[1]Z07 一般公共预算财政拨款收入支出决算表(财决07表)'!$A$10:$T$500,12,FALSE))</f>
        <v/>
      </c>
      <c r="F37" s="127" t="str">
        <f>IF(ISERROR(VLOOKUP(A37,'[1]Z07 一般公共预算财政拨款收入支出决算表(财决07表)'!$A$10:$T$500,15,FALSE)),"",VLOOKUP(A37,'[1]Z07 一般公共预算财政拨款收入支出决算表(财决07表)'!$A$10:$T$500,15,FALSE))</f>
        <v/>
      </c>
      <c r="G37" s="190">
        <f>'[1]Z07 一般公共预算财政拨款收入支出决算表(财决07表)'!A35</f>
        <v>0</v>
      </c>
      <c r="H37" s="191">
        <f>'[1]Z07 一般公共预算财政拨款收入支出决算表(财决07表)'!$K35</f>
        <v>0</v>
      </c>
      <c r="I37" s="190" t="str">
        <f t="shared" si="0"/>
        <v>2</v>
      </c>
      <c r="J37" s="190" t="str">
        <f t="shared" si="1"/>
        <v>2</v>
      </c>
      <c r="K37" s="190">
        <f t="shared" si="2"/>
        <v>4</v>
      </c>
      <c r="L37" s="190" t="str">
        <f t="shared" si="3"/>
        <v/>
      </c>
      <c r="M37" s="190"/>
      <c r="N37" s="187"/>
    </row>
    <row r="38" spans="1:14" s="128" customFormat="1" ht="20.100000000000001" customHeight="1">
      <c r="A38" s="125" t="str">
        <f t="array" ref="A38">INDEX(G:G,SMALL(IF($K$12:$K$500=2,ROW($12:$500),4^8),ROW(G27)))&amp;""</f>
        <v/>
      </c>
      <c r="B38" s="126"/>
      <c r="C38" s="195" t="str">
        <f>IF(ISERROR(VLOOKUP(A38,'[1]Z07 一般公共预算财政拨款收入支出决算表(财决07表)'!$A$10:$T$500,4,FALSE)),"",VLOOKUP(A38,'[1]Z07 一般公共预算财政拨款收入支出决算表(财决07表)'!$A$10:$T$500,4,FALSE))</f>
        <v/>
      </c>
      <c r="D38" s="127" t="str">
        <f>IF(ISERROR(VLOOKUP(A38,'[1]Z07 一般公共预算财政拨款收入支出决算表(财决07表)'!$A$10:$T$500,11,FALSE)),"",VLOOKUP(A38,'[1]Z07 一般公共预算财政拨款收入支出决算表(财决07表)'!$A$10:$T$500,11,FALSE))</f>
        <v/>
      </c>
      <c r="E38" s="127" t="str">
        <f>IF(ISERROR(VLOOKUP(A38,'[1]Z07 一般公共预算财政拨款收入支出决算表(财决07表)'!$A$10:$T$500,12,FALSE)),"",VLOOKUP(A38,'[1]Z07 一般公共预算财政拨款收入支出决算表(财决07表)'!$A$10:$T$500,12,FALSE))</f>
        <v/>
      </c>
      <c r="F38" s="127" t="str">
        <f>IF(ISERROR(VLOOKUP(A38,'[1]Z07 一般公共预算财政拨款收入支出决算表(财决07表)'!$A$10:$T$500,15,FALSE)),"",VLOOKUP(A38,'[1]Z07 一般公共预算财政拨款收入支出决算表(财决07表)'!$A$10:$T$500,15,FALSE))</f>
        <v/>
      </c>
      <c r="G38" s="190">
        <f>'[1]Z07 一般公共预算财政拨款收入支出决算表(财决07表)'!A36</f>
        <v>0</v>
      </c>
      <c r="H38" s="191">
        <f>'[1]Z07 一般公共预算财政拨款收入支出决算表(财决07表)'!$K36</f>
        <v>0</v>
      </c>
      <c r="I38" s="190" t="str">
        <f t="shared" si="0"/>
        <v>2</v>
      </c>
      <c r="J38" s="190" t="str">
        <f t="shared" si="1"/>
        <v>2</v>
      </c>
      <c r="K38" s="190">
        <f t="shared" si="2"/>
        <v>4</v>
      </c>
      <c r="L38" s="190" t="str">
        <f t="shared" si="3"/>
        <v/>
      </c>
      <c r="M38" s="190"/>
      <c r="N38" s="187"/>
    </row>
    <row r="39" spans="1:14" s="128" customFormat="1" ht="20.100000000000001" customHeight="1">
      <c r="A39" s="125" t="str">
        <f t="array" ref="A39">INDEX(G:G,SMALL(IF($K$12:$K$500=2,ROW($12:$500),4^8),ROW(G28)))&amp;""</f>
        <v/>
      </c>
      <c r="B39" s="126"/>
      <c r="C39" s="195" t="str">
        <f>IF(ISERROR(VLOOKUP(A39,'[1]Z07 一般公共预算财政拨款收入支出决算表(财决07表)'!$A$10:$T$500,4,FALSE)),"",VLOOKUP(A39,'[1]Z07 一般公共预算财政拨款收入支出决算表(财决07表)'!$A$10:$T$500,4,FALSE))</f>
        <v/>
      </c>
      <c r="D39" s="127" t="str">
        <f>IF(ISERROR(VLOOKUP(A39,'[1]Z07 一般公共预算财政拨款收入支出决算表(财决07表)'!$A$10:$T$500,11,FALSE)),"",VLOOKUP(A39,'[1]Z07 一般公共预算财政拨款收入支出决算表(财决07表)'!$A$10:$T$500,11,FALSE))</f>
        <v/>
      </c>
      <c r="E39" s="127" t="str">
        <f>IF(ISERROR(VLOOKUP(A39,'[1]Z07 一般公共预算财政拨款收入支出决算表(财决07表)'!$A$10:$T$500,12,FALSE)),"",VLOOKUP(A39,'[1]Z07 一般公共预算财政拨款收入支出决算表(财决07表)'!$A$10:$T$500,12,FALSE))</f>
        <v/>
      </c>
      <c r="F39" s="127" t="str">
        <f>IF(ISERROR(VLOOKUP(A39,'[1]Z07 一般公共预算财政拨款收入支出决算表(财决07表)'!$A$10:$T$500,15,FALSE)),"",VLOOKUP(A39,'[1]Z07 一般公共预算财政拨款收入支出决算表(财决07表)'!$A$10:$T$500,15,FALSE))</f>
        <v/>
      </c>
      <c r="G39" s="190">
        <f>'[1]Z07 一般公共预算财政拨款收入支出决算表(财决07表)'!A37</f>
        <v>0</v>
      </c>
      <c r="H39" s="191">
        <f>'[1]Z07 一般公共预算财政拨款收入支出决算表(财决07表)'!$K37</f>
        <v>0</v>
      </c>
      <c r="I39" s="190" t="str">
        <f t="shared" si="0"/>
        <v>2</v>
      </c>
      <c r="J39" s="190" t="str">
        <f t="shared" si="1"/>
        <v>2</v>
      </c>
      <c r="K39" s="190">
        <f t="shared" si="2"/>
        <v>4</v>
      </c>
      <c r="L39" s="190" t="str">
        <f t="shared" si="3"/>
        <v/>
      </c>
      <c r="M39" s="190"/>
      <c r="N39" s="187"/>
    </row>
    <row r="40" spans="1:14" s="128" customFormat="1" ht="20.100000000000001" customHeight="1">
      <c r="A40" s="125" t="str">
        <f t="array" ref="A40">INDEX(G:G,SMALL(IF($K$12:$K$500=2,ROW($12:$500),4^8),ROW(G29)))&amp;""</f>
        <v/>
      </c>
      <c r="B40" s="126"/>
      <c r="C40" s="195" t="str">
        <f>IF(ISERROR(VLOOKUP(A40,'[1]Z07 一般公共预算财政拨款收入支出决算表(财决07表)'!$A$10:$T$500,4,FALSE)),"",VLOOKUP(A40,'[1]Z07 一般公共预算财政拨款收入支出决算表(财决07表)'!$A$10:$T$500,4,FALSE))</f>
        <v/>
      </c>
      <c r="D40" s="127" t="str">
        <f>IF(ISERROR(VLOOKUP(A40,'[1]Z07 一般公共预算财政拨款收入支出决算表(财决07表)'!$A$10:$T$500,11,FALSE)),"",VLOOKUP(A40,'[1]Z07 一般公共预算财政拨款收入支出决算表(财决07表)'!$A$10:$T$500,11,FALSE))</f>
        <v/>
      </c>
      <c r="E40" s="127" t="str">
        <f>IF(ISERROR(VLOOKUP(A40,'[1]Z07 一般公共预算财政拨款收入支出决算表(财决07表)'!$A$10:$T$500,12,FALSE)),"",VLOOKUP(A40,'[1]Z07 一般公共预算财政拨款收入支出决算表(财决07表)'!$A$10:$T$500,12,FALSE))</f>
        <v/>
      </c>
      <c r="F40" s="127" t="str">
        <f>IF(ISERROR(VLOOKUP(A40,'[1]Z07 一般公共预算财政拨款收入支出决算表(财决07表)'!$A$10:$T$500,15,FALSE)),"",VLOOKUP(A40,'[1]Z07 一般公共预算财政拨款收入支出决算表(财决07表)'!$A$10:$T$500,15,FALSE))</f>
        <v/>
      </c>
      <c r="G40" s="190">
        <f>'[1]Z07 一般公共预算财政拨款收入支出决算表(财决07表)'!A38</f>
        <v>0</v>
      </c>
      <c r="H40" s="191">
        <f>'[1]Z07 一般公共预算财政拨款收入支出决算表(财决07表)'!$K38</f>
        <v>0</v>
      </c>
      <c r="I40" s="190" t="str">
        <f t="shared" si="0"/>
        <v>2</v>
      </c>
      <c r="J40" s="190" t="str">
        <f t="shared" si="1"/>
        <v>2</v>
      </c>
      <c r="K40" s="190">
        <f t="shared" si="2"/>
        <v>4</v>
      </c>
      <c r="L40" s="190" t="str">
        <f t="shared" si="3"/>
        <v/>
      </c>
      <c r="M40" s="190"/>
      <c r="N40" s="187"/>
    </row>
    <row r="41" spans="1:14" s="128" customFormat="1" ht="20.100000000000001" customHeight="1">
      <c r="A41" s="125" t="str">
        <f t="array" ref="A41">INDEX(G:G,SMALL(IF($K$12:$K$500=2,ROW($12:$500),4^8),ROW(G30)))&amp;""</f>
        <v/>
      </c>
      <c r="B41" s="126"/>
      <c r="C41" s="195" t="str">
        <f>IF(ISERROR(VLOOKUP(A41,'[1]Z07 一般公共预算财政拨款收入支出决算表(财决07表)'!$A$10:$T$500,4,FALSE)),"",VLOOKUP(A41,'[1]Z07 一般公共预算财政拨款收入支出决算表(财决07表)'!$A$10:$T$500,4,FALSE))</f>
        <v/>
      </c>
      <c r="D41" s="127" t="str">
        <f>IF(ISERROR(VLOOKUP(A41,'[1]Z07 一般公共预算财政拨款收入支出决算表(财决07表)'!$A$10:$T$500,11,FALSE)),"",VLOOKUP(A41,'[1]Z07 一般公共预算财政拨款收入支出决算表(财决07表)'!$A$10:$T$500,11,FALSE))</f>
        <v/>
      </c>
      <c r="E41" s="127" t="str">
        <f>IF(ISERROR(VLOOKUP(A41,'[1]Z07 一般公共预算财政拨款收入支出决算表(财决07表)'!$A$10:$T$500,12,FALSE)),"",VLOOKUP(A41,'[1]Z07 一般公共预算财政拨款收入支出决算表(财决07表)'!$A$10:$T$500,12,FALSE))</f>
        <v/>
      </c>
      <c r="F41" s="127" t="str">
        <f>IF(ISERROR(VLOOKUP(A41,'[1]Z07 一般公共预算财政拨款收入支出决算表(财决07表)'!$A$10:$T$500,15,FALSE)),"",VLOOKUP(A41,'[1]Z07 一般公共预算财政拨款收入支出决算表(财决07表)'!$A$10:$T$500,15,FALSE))</f>
        <v/>
      </c>
      <c r="G41" s="190">
        <f>'[1]Z07 一般公共预算财政拨款收入支出决算表(财决07表)'!A39</f>
        <v>0</v>
      </c>
      <c r="H41" s="191">
        <f>'[1]Z07 一般公共预算财政拨款收入支出决算表(财决07表)'!$K39</f>
        <v>0</v>
      </c>
      <c r="I41" s="190" t="str">
        <f t="shared" si="0"/>
        <v>2</v>
      </c>
      <c r="J41" s="190" t="str">
        <f t="shared" si="1"/>
        <v>2</v>
      </c>
      <c r="K41" s="190">
        <f t="shared" si="2"/>
        <v>4</v>
      </c>
      <c r="L41" s="190" t="str">
        <f t="shared" si="3"/>
        <v/>
      </c>
      <c r="M41" s="190"/>
      <c r="N41" s="187"/>
    </row>
    <row r="42" spans="1:14" s="128" customFormat="1" ht="20.100000000000001" customHeight="1">
      <c r="A42" s="125" t="str">
        <f t="array" ref="A42">INDEX(G:G,SMALL(IF($K$12:$K$500=2,ROW($12:$500),4^8),ROW(G31)))&amp;""</f>
        <v/>
      </c>
      <c r="B42" s="126"/>
      <c r="C42" s="195" t="str">
        <f>IF(ISERROR(VLOOKUP(A42,'[1]Z07 一般公共预算财政拨款收入支出决算表(财决07表)'!$A$10:$T$500,4,FALSE)),"",VLOOKUP(A42,'[1]Z07 一般公共预算财政拨款收入支出决算表(财决07表)'!$A$10:$T$500,4,FALSE))</f>
        <v/>
      </c>
      <c r="D42" s="127" t="str">
        <f>IF(ISERROR(VLOOKUP(A42,'[1]Z07 一般公共预算财政拨款收入支出决算表(财决07表)'!$A$10:$T$500,11,FALSE)),"",VLOOKUP(A42,'[1]Z07 一般公共预算财政拨款收入支出决算表(财决07表)'!$A$10:$T$500,11,FALSE))</f>
        <v/>
      </c>
      <c r="E42" s="127" t="str">
        <f>IF(ISERROR(VLOOKUP(A42,'[1]Z07 一般公共预算财政拨款收入支出决算表(财决07表)'!$A$10:$T$500,12,FALSE)),"",VLOOKUP(A42,'[1]Z07 一般公共预算财政拨款收入支出决算表(财决07表)'!$A$10:$T$500,12,FALSE))</f>
        <v/>
      </c>
      <c r="F42" s="127" t="str">
        <f>IF(ISERROR(VLOOKUP(A42,'[1]Z07 一般公共预算财政拨款收入支出决算表(财决07表)'!$A$10:$T$500,15,FALSE)),"",VLOOKUP(A42,'[1]Z07 一般公共预算财政拨款收入支出决算表(财决07表)'!$A$10:$T$500,15,FALSE))</f>
        <v/>
      </c>
      <c r="G42" s="190">
        <f>'[1]Z07 一般公共预算财政拨款收入支出决算表(财决07表)'!A40</f>
        <v>0</v>
      </c>
      <c r="H42" s="191">
        <f>'[1]Z07 一般公共预算财政拨款收入支出决算表(财决07表)'!$K40</f>
        <v>0</v>
      </c>
      <c r="I42" s="190" t="str">
        <f t="shared" si="0"/>
        <v>2</v>
      </c>
      <c r="J42" s="190" t="str">
        <f t="shared" si="1"/>
        <v>2</v>
      </c>
      <c r="K42" s="190">
        <f t="shared" si="2"/>
        <v>4</v>
      </c>
      <c r="L42" s="190" t="str">
        <f t="shared" si="3"/>
        <v/>
      </c>
      <c r="M42" s="190"/>
      <c r="N42" s="187"/>
    </row>
    <row r="43" spans="1:14" s="128" customFormat="1" ht="20.100000000000001" customHeight="1">
      <c r="A43" s="125" t="str">
        <f t="array" ref="A43">INDEX(G:G,SMALL(IF($K$12:$K$500=2,ROW($12:$500),4^8),ROW(G32)))&amp;""</f>
        <v/>
      </c>
      <c r="B43" s="126"/>
      <c r="C43" s="195" t="str">
        <f>IF(ISERROR(VLOOKUP(A43,'[1]Z07 一般公共预算财政拨款收入支出决算表(财决07表)'!$A$10:$T$500,4,FALSE)),"",VLOOKUP(A43,'[1]Z07 一般公共预算财政拨款收入支出决算表(财决07表)'!$A$10:$T$500,4,FALSE))</f>
        <v/>
      </c>
      <c r="D43" s="127" t="str">
        <f>IF(ISERROR(VLOOKUP(A43,'[1]Z07 一般公共预算财政拨款收入支出决算表(财决07表)'!$A$10:$T$500,11,FALSE)),"",VLOOKUP(A43,'[1]Z07 一般公共预算财政拨款收入支出决算表(财决07表)'!$A$10:$T$500,11,FALSE))</f>
        <v/>
      </c>
      <c r="E43" s="127" t="str">
        <f>IF(ISERROR(VLOOKUP(A43,'[1]Z07 一般公共预算财政拨款收入支出决算表(财决07表)'!$A$10:$T$500,12,FALSE)),"",VLOOKUP(A43,'[1]Z07 一般公共预算财政拨款收入支出决算表(财决07表)'!$A$10:$T$500,12,FALSE))</f>
        <v/>
      </c>
      <c r="F43" s="127" t="str">
        <f>IF(ISERROR(VLOOKUP(A43,'[1]Z07 一般公共预算财政拨款收入支出决算表(财决07表)'!$A$10:$T$500,15,FALSE)),"",VLOOKUP(A43,'[1]Z07 一般公共预算财政拨款收入支出决算表(财决07表)'!$A$10:$T$500,15,FALSE))</f>
        <v/>
      </c>
      <c r="G43" s="190">
        <f>'[1]Z07 一般公共预算财政拨款收入支出决算表(财决07表)'!A41</f>
        <v>0</v>
      </c>
      <c r="H43" s="191">
        <f>'[1]Z07 一般公共预算财政拨款收入支出决算表(财决07表)'!$K41</f>
        <v>0</v>
      </c>
      <c r="I43" s="190" t="str">
        <f t="shared" si="0"/>
        <v>2</v>
      </c>
      <c r="J43" s="190" t="str">
        <f t="shared" si="1"/>
        <v>2</v>
      </c>
      <c r="K43" s="190">
        <f t="shared" si="2"/>
        <v>4</v>
      </c>
      <c r="L43" s="190" t="str">
        <f t="shared" si="3"/>
        <v/>
      </c>
      <c r="M43" s="190"/>
      <c r="N43" s="187"/>
    </row>
    <row r="44" spans="1:14" s="128" customFormat="1" ht="20.100000000000001" customHeight="1">
      <c r="A44" s="125" t="str">
        <f t="array" ref="A44">INDEX(G:G,SMALL(IF($K$12:$K$500=2,ROW($12:$500),4^8),ROW(G33)))&amp;""</f>
        <v/>
      </c>
      <c r="B44" s="126"/>
      <c r="C44" s="195" t="str">
        <f>IF(ISERROR(VLOOKUP(A44,'[1]Z07 一般公共预算财政拨款收入支出决算表(财决07表)'!$A$10:$T$500,4,FALSE)),"",VLOOKUP(A44,'[1]Z07 一般公共预算财政拨款收入支出决算表(财决07表)'!$A$10:$T$500,4,FALSE))</f>
        <v/>
      </c>
      <c r="D44" s="127" t="str">
        <f>IF(ISERROR(VLOOKUP(A44,'[1]Z07 一般公共预算财政拨款收入支出决算表(财决07表)'!$A$10:$T$500,11,FALSE)),"",VLOOKUP(A44,'[1]Z07 一般公共预算财政拨款收入支出决算表(财决07表)'!$A$10:$T$500,11,FALSE))</f>
        <v/>
      </c>
      <c r="E44" s="127" t="str">
        <f>IF(ISERROR(VLOOKUP(A44,'[1]Z07 一般公共预算财政拨款收入支出决算表(财决07表)'!$A$10:$T$500,12,FALSE)),"",VLOOKUP(A44,'[1]Z07 一般公共预算财政拨款收入支出决算表(财决07表)'!$A$10:$T$500,12,FALSE))</f>
        <v/>
      </c>
      <c r="F44" s="127" t="str">
        <f>IF(ISERROR(VLOOKUP(A44,'[1]Z07 一般公共预算财政拨款收入支出决算表(财决07表)'!$A$10:$T$500,15,FALSE)),"",VLOOKUP(A44,'[1]Z07 一般公共预算财政拨款收入支出决算表(财决07表)'!$A$10:$T$500,15,FALSE))</f>
        <v/>
      </c>
      <c r="G44" s="190">
        <f>'[1]Z07 一般公共预算财政拨款收入支出决算表(财决07表)'!A42</f>
        <v>0</v>
      </c>
      <c r="H44" s="191">
        <f>'[1]Z07 一般公共预算财政拨款收入支出决算表(财决07表)'!$K42</f>
        <v>0</v>
      </c>
      <c r="I44" s="190" t="str">
        <f t="shared" si="0"/>
        <v>2</v>
      </c>
      <c r="J44" s="190" t="str">
        <f t="shared" si="1"/>
        <v>2</v>
      </c>
      <c r="K44" s="190">
        <f t="shared" si="2"/>
        <v>4</v>
      </c>
      <c r="L44" s="190" t="str">
        <f t="shared" si="3"/>
        <v/>
      </c>
      <c r="M44" s="190"/>
      <c r="N44" s="187"/>
    </row>
    <row r="45" spans="1:14" s="128" customFormat="1" ht="20.100000000000001" customHeight="1">
      <c r="A45" s="125" t="str">
        <f t="array" ref="A45">INDEX(G:G,SMALL(IF($K$12:$K$500=2,ROW($12:$500),4^8),ROW(G34)))&amp;""</f>
        <v/>
      </c>
      <c r="B45" s="126"/>
      <c r="C45" s="195" t="str">
        <f>IF(ISERROR(VLOOKUP(A45,'[1]Z07 一般公共预算财政拨款收入支出决算表(财决07表)'!$A$10:$T$500,4,FALSE)),"",VLOOKUP(A45,'[1]Z07 一般公共预算财政拨款收入支出决算表(财决07表)'!$A$10:$T$500,4,FALSE))</f>
        <v/>
      </c>
      <c r="D45" s="127" t="str">
        <f>IF(ISERROR(VLOOKUP(A45,'[1]Z07 一般公共预算财政拨款收入支出决算表(财决07表)'!$A$10:$T$500,11,FALSE)),"",VLOOKUP(A45,'[1]Z07 一般公共预算财政拨款收入支出决算表(财决07表)'!$A$10:$T$500,11,FALSE))</f>
        <v/>
      </c>
      <c r="E45" s="127" t="str">
        <f>IF(ISERROR(VLOOKUP(A45,'[1]Z07 一般公共预算财政拨款收入支出决算表(财决07表)'!$A$10:$T$500,12,FALSE)),"",VLOOKUP(A45,'[1]Z07 一般公共预算财政拨款收入支出决算表(财决07表)'!$A$10:$T$500,12,FALSE))</f>
        <v/>
      </c>
      <c r="F45" s="127" t="str">
        <f>IF(ISERROR(VLOOKUP(A45,'[1]Z07 一般公共预算财政拨款收入支出决算表(财决07表)'!$A$10:$T$500,15,FALSE)),"",VLOOKUP(A45,'[1]Z07 一般公共预算财政拨款收入支出决算表(财决07表)'!$A$10:$T$500,15,FALSE))</f>
        <v/>
      </c>
      <c r="G45" s="190">
        <f>'[1]Z07 一般公共预算财政拨款收入支出决算表(财决07表)'!A43</f>
        <v>0</v>
      </c>
      <c r="H45" s="191">
        <f>'[1]Z07 一般公共预算财政拨款收入支出决算表(财决07表)'!$K43</f>
        <v>0</v>
      </c>
      <c r="I45" s="190" t="str">
        <f t="shared" si="0"/>
        <v>2</v>
      </c>
      <c r="J45" s="190" t="str">
        <f t="shared" si="1"/>
        <v>2</v>
      </c>
      <c r="K45" s="190">
        <f t="shared" si="2"/>
        <v>4</v>
      </c>
      <c r="L45" s="190" t="str">
        <f t="shared" si="3"/>
        <v/>
      </c>
      <c r="M45" s="190"/>
      <c r="N45" s="187"/>
    </row>
    <row r="46" spans="1:14" s="128" customFormat="1" ht="20.100000000000001" customHeight="1">
      <c r="A46" s="125" t="str">
        <f t="array" ref="A46">INDEX(G:G,SMALL(IF($K$12:$K$500=2,ROW($12:$500),4^8),ROW(G35)))&amp;""</f>
        <v/>
      </c>
      <c r="B46" s="126"/>
      <c r="C46" s="195" t="str">
        <f>IF(ISERROR(VLOOKUP(A46,'[1]Z07 一般公共预算财政拨款收入支出决算表(财决07表)'!$A$10:$T$500,4,FALSE)),"",VLOOKUP(A46,'[1]Z07 一般公共预算财政拨款收入支出决算表(财决07表)'!$A$10:$T$500,4,FALSE))</f>
        <v/>
      </c>
      <c r="D46" s="127" t="str">
        <f>IF(ISERROR(VLOOKUP(A46,'[1]Z07 一般公共预算财政拨款收入支出决算表(财决07表)'!$A$10:$T$500,11,FALSE)),"",VLOOKUP(A46,'[1]Z07 一般公共预算财政拨款收入支出决算表(财决07表)'!$A$10:$T$500,11,FALSE))</f>
        <v/>
      </c>
      <c r="E46" s="127" t="str">
        <f>IF(ISERROR(VLOOKUP(A46,'[1]Z07 一般公共预算财政拨款收入支出决算表(财决07表)'!$A$10:$T$500,12,FALSE)),"",VLOOKUP(A46,'[1]Z07 一般公共预算财政拨款收入支出决算表(财决07表)'!$A$10:$T$500,12,FALSE))</f>
        <v/>
      </c>
      <c r="F46" s="127" t="str">
        <f>IF(ISERROR(VLOOKUP(A46,'[1]Z07 一般公共预算财政拨款收入支出决算表(财决07表)'!$A$10:$T$500,15,FALSE)),"",VLOOKUP(A46,'[1]Z07 一般公共预算财政拨款收入支出决算表(财决07表)'!$A$10:$T$500,15,FALSE))</f>
        <v/>
      </c>
      <c r="G46" s="190">
        <f>'[1]Z07 一般公共预算财政拨款收入支出决算表(财决07表)'!A44</f>
        <v>0</v>
      </c>
      <c r="H46" s="191">
        <f>'[1]Z07 一般公共预算财政拨款收入支出决算表(财决07表)'!$K44</f>
        <v>0</v>
      </c>
      <c r="I46" s="190" t="str">
        <f t="shared" si="0"/>
        <v>2</v>
      </c>
      <c r="J46" s="190" t="str">
        <f t="shared" si="1"/>
        <v>2</v>
      </c>
      <c r="K46" s="190">
        <f t="shared" si="2"/>
        <v>4</v>
      </c>
      <c r="L46" s="190" t="str">
        <f t="shared" si="3"/>
        <v/>
      </c>
      <c r="M46" s="190"/>
      <c r="N46" s="187"/>
    </row>
    <row r="47" spans="1:14" s="128" customFormat="1" ht="20.100000000000001" customHeight="1">
      <c r="A47" s="125" t="str">
        <f t="array" ref="A47">INDEX(G:G,SMALL(IF($K$12:$K$500=2,ROW($12:$500),4^8),ROW(G36)))&amp;""</f>
        <v/>
      </c>
      <c r="B47" s="126"/>
      <c r="C47" s="195" t="str">
        <f>IF(ISERROR(VLOOKUP(A47,'[1]Z07 一般公共预算财政拨款收入支出决算表(财决07表)'!$A$10:$T$500,4,FALSE)),"",VLOOKUP(A47,'[1]Z07 一般公共预算财政拨款收入支出决算表(财决07表)'!$A$10:$T$500,4,FALSE))</f>
        <v/>
      </c>
      <c r="D47" s="127" t="str">
        <f>IF(ISERROR(VLOOKUP(A47,'[1]Z07 一般公共预算财政拨款收入支出决算表(财决07表)'!$A$10:$T$500,11,FALSE)),"",VLOOKUP(A47,'[1]Z07 一般公共预算财政拨款收入支出决算表(财决07表)'!$A$10:$T$500,11,FALSE))</f>
        <v/>
      </c>
      <c r="E47" s="127" t="str">
        <f>IF(ISERROR(VLOOKUP(A47,'[1]Z07 一般公共预算财政拨款收入支出决算表(财决07表)'!$A$10:$T$500,12,FALSE)),"",VLOOKUP(A47,'[1]Z07 一般公共预算财政拨款收入支出决算表(财决07表)'!$A$10:$T$500,12,FALSE))</f>
        <v/>
      </c>
      <c r="F47" s="127" t="str">
        <f>IF(ISERROR(VLOOKUP(A47,'[1]Z07 一般公共预算财政拨款收入支出决算表(财决07表)'!$A$10:$T$500,15,FALSE)),"",VLOOKUP(A47,'[1]Z07 一般公共预算财政拨款收入支出决算表(财决07表)'!$A$10:$T$500,15,FALSE))</f>
        <v/>
      </c>
      <c r="G47" s="190">
        <f>'[1]Z07 一般公共预算财政拨款收入支出决算表(财决07表)'!A45</f>
        <v>0</v>
      </c>
      <c r="H47" s="191">
        <f>'[1]Z07 一般公共预算财政拨款收入支出决算表(财决07表)'!$K45</f>
        <v>0</v>
      </c>
      <c r="I47" s="190" t="str">
        <f t="shared" si="0"/>
        <v>2</v>
      </c>
      <c r="J47" s="190" t="str">
        <f t="shared" si="1"/>
        <v>2</v>
      </c>
      <c r="K47" s="190">
        <f t="shared" si="2"/>
        <v>4</v>
      </c>
      <c r="L47" s="190" t="str">
        <f t="shared" si="3"/>
        <v/>
      </c>
      <c r="M47" s="190"/>
      <c r="N47" s="187"/>
    </row>
    <row r="48" spans="1:14" s="128" customFormat="1" ht="20.100000000000001" customHeight="1">
      <c r="A48" s="125" t="str">
        <f t="array" ref="A48">INDEX(G:G,SMALL(IF($K$12:$K$500=2,ROW($12:$500),4^8),ROW(G37)))&amp;""</f>
        <v/>
      </c>
      <c r="B48" s="126"/>
      <c r="C48" s="195" t="str">
        <f>IF(ISERROR(VLOOKUP(A48,'[1]Z07 一般公共预算财政拨款收入支出决算表(财决07表)'!$A$10:$T$500,4,FALSE)),"",VLOOKUP(A48,'[1]Z07 一般公共预算财政拨款收入支出决算表(财决07表)'!$A$10:$T$500,4,FALSE))</f>
        <v/>
      </c>
      <c r="D48" s="127" t="str">
        <f>IF(ISERROR(VLOOKUP(A48,'[1]Z07 一般公共预算财政拨款收入支出决算表(财决07表)'!$A$10:$T$500,11,FALSE)),"",VLOOKUP(A48,'[1]Z07 一般公共预算财政拨款收入支出决算表(财决07表)'!$A$10:$T$500,11,FALSE))</f>
        <v/>
      </c>
      <c r="E48" s="127" t="str">
        <f>IF(ISERROR(VLOOKUP(A48,'[1]Z07 一般公共预算财政拨款收入支出决算表(财决07表)'!$A$10:$T$500,12,FALSE)),"",VLOOKUP(A48,'[1]Z07 一般公共预算财政拨款收入支出决算表(财决07表)'!$A$10:$T$500,12,FALSE))</f>
        <v/>
      </c>
      <c r="F48" s="127" t="str">
        <f>IF(ISERROR(VLOOKUP(A48,'[1]Z07 一般公共预算财政拨款收入支出决算表(财决07表)'!$A$10:$T$500,15,FALSE)),"",VLOOKUP(A48,'[1]Z07 一般公共预算财政拨款收入支出决算表(财决07表)'!$A$10:$T$500,15,FALSE))</f>
        <v/>
      </c>
      <c r="G48" s="190">
        <f>'[1]Z07 一般公共预算财政拨款收入支出决算表(财决07表)'!A46</f>
        <v>0</v>
      </c>
      <c r="H48" s="191">
        <f>'[1]Z07 一般公共预算财政拨款收入支出决算表(财决07表)'!$K46</f>
        <v>0</v>
      </c>
      <c r="I48" s="190" t="str">
        <f t="shared" si="0"/>
        <v>2</v>
      </c>
      <c r="J48" s="190" t="str">
        <f t="shared" si="1"/>
        <v>2</v>
      </c>
      <c r="K48" s="190">
        <f t="shared" si="2"/>
        <v>4</v>
      </c>
      <c r="L48" s="190" t="str">
        <f t="shared" si="3"/>
        <v/>
      </c>
      <c r="M48" s="190"/>
      <c r="N48" s="187"/>
    </row>
    <row r="49" spans="1:14" s="128" customFormat="1" ht="20.100000000000001" customHeight="1">
      <c r="A49" s="125" t="str">
        <f t="array" ref="A49">INDEX(G:G,SMALL(IF($K$12:$K$500=2,ROW($12:$500),4^8),ROW(G38)))&amp;""</f>
        <v/>
      </c>
      <c r="B49" s="126"/>
      <c r="C49" s="195" t="str">
        <f>IF(ISERROR(VLOOKUP(A49,'[1]Z07 一般公共预算财政拨款收入支出决算表(财决07表)'!$A$10:$T$500,4,FALSE)),"",VLOOKUP(A49,'[1]Z07 一般公共预算财政拨款收入支出决算表(财决07表)'!$A$10:$T$500,4,FALSE))</f>
        <v/>
      </c>
      <c r="D49" s="127" t="str">
        <f>IF(ISERROR(VLOOKUP(A49,'[1]Z07 一般公共预算财政拨款收入支出决算表(财决07表)'!$A$10:$T$500,11,FALSE)),"",VLOOKUP(A49,'[1]Z07 一般公共预算财政拨款收入支出决算表(财决07表)'!$A$10:$T$500,11,FALSE))</f>
        <v/>
      </c>
      <c r="E49" s="127" t="str">
        <f>IF(ISERROR(VLOOKUP(A49,'[1]Z07 一般公共预算财政拨款收入支出决算表(财决07表)'!$A$10:$T$500,12,FALSE)),"",VLOOKUP(A49,'[1]Z07 一般公共预算财政拨款收入支出决算表(财决07表)'!$A$10:$T$500,12,FALSE))</f>
        <v/>
      </c>
      <c r="F49" s="127" t="str">
        <f>IF(ISERROR(VLOOKUP(A49,'[1]Z07 一般公共预算财政拨款收入支出决算表(财决07表)'!$A$10:$T$500,15,FALSE)),"",VLOOKUP(A49,'[1]Z07 一般公共预算财政拨款收入支出决算表(财决07表)'!$A$10:$T$500,15,FALSE))</f>
        <v/>
      </c>
      <c r="G49" s="190">
        <f>'[1]Z07 一般公共预算财政拨款收入支出决算表(财决07表)'!A47</f>
        <v>0</v>
      </c>
      <c r="H49" s="191">
        <f>'[1]Z07 一般公共预算财政拨款收入支出决算表(财决07表)'!$K47</f>
        <v>0</v>
      </c>
      <c r="I49" s="190" t="str">
        <f t="shared" si="0"/>
        <v>2</v>
      </c>
      <c r="J49" s="190" t="str">
        <f t="shared" si="1"/>
        <v>2</v>
      </c>
      <c r="K49" s="190">
        <f t="shared" si="2"/>
        <v>4</v>
      </c>
      <c r="L49" s="190" t="str">
        <f t="shared" si="3"/>
        <v/>
      </c>
      <c r="M49" s="190"/>
      <c r="N49" s="187"/>
    </row>
    <row r="50" spans="1:14" s="128" customFormat="1" ht="20.100000000000001" customHeight="1">
      <c r="A50" s="125" t="str">
        <f t="array" ref="A50">INDEX(G:G,SMALL(IF($K$12:$K$500=2,ROW($12:$500),4^8),ROW(G39)))&amp;""</f>
        <v/>
      </c>
      <c r="B50" s="126"/>
      <c r="C50" s="195" t="str">
        <f>IF(ISERROR(VLOOKUP(A50,'[1]Z07 一般公共预算财政拨款收入支出决算表(财决07表)'!$A$10:$T$500,4,FALSE)),"",VLOOKUP(A50,'[1]Z07 一般公共预算财政拨款收入支出决算表(财决07表)'!$A$10:$T$500,4,FALSE))</f>
        <v/>
      </c>
      <c r="D50" s="127" t="str">
        <f>IF(ISERROR(VLOOKUP(A50,'[1]Z07 一般公共预算财政拨款收入支出决算表(财决07表)'!$A$10:$T$500,11,FALSE)),"",VLOOKUP(A50,'[1]Z07 一般公共预算财政拨款收入支出决算表(财决07表)'!$A$10:$T$500,11,FALSE))</f>
        <v/>
      </c>
      <c r="E50" s="127" t="str">
        <f>IF(ISERROR(VLOOKUP(A50,'[1]Z07 一般公共预算财政拨款收入支出决算表(财决07表)'!$A$10:$T$500,12,FALSE)),"",VLOOKUP(A50,'[1]Z07 一般公共预算财政拨款收入支出决算表(财决07表)'!$A$10:$T$500,12,FALSE))</f>
        <v/>
      </c>
      <c r="F50" s="127" t="str">
        <f>IF(ISERROR(VLOOKUP(A50,'[1]Z07 一般公共预算财政拨款收入支出决算表(财决07表)'!$A$10:$T$500,15,FALSE)),"",VLOOKUP(A50,'[1]Z07 一般公共预算财政拨款收入支出决算表(财决07表)'!$A$10:$T$500,15,FALSE))</f>
        <v/>
      </c>
      <c r="G50" s="190">
        <f>'[1]Z07 一般公共预算财政拨款收入支出决算表(财决07表)'!A48</f>
        <v>0</v>
      </c>
      <c r="H50" s="191">
        <f>'[1]Z07 一般公共预算财政拨款收入支出决算表(财决07表)'!$K48</f>
        <v>0</v>
      </c>
      <c r="I50" s="190" t="str">
        <f t="shared" si="0"/>
        <v>2</v>
      </c>
      <c r="J50" s="190" t="str">
        <f t="shared" si="1"/>
        <v>2</v>
      </c>
      <c r="K50" s="190">
        <f t="shared" si="2"/>
        <v>4</v>
      </c>
      <c r="L50" s="190" t="str">
        <f t="shared" si="3"/>
        <v/>
      </c>
      <c r="M50" s="190"/>
      <c r="N50" s="187"/>
    </row>
    <row r="51" spans="1:14" s="128" customFormat="1" ht="20.100000000000001" customHeight="1">
      <c r="A51" s="125" t="str">
        <f t="array" ref="A51">INDEX(G:G,SMALL(IF($K$12:$K$500=2,ROW($12:$500),4^8),ROW(G40)))&amp;""</f>
        <v/>
      </c>
      <c r="B51" s="126"/>
      <c r="C51" s="195" t="str">
        <f>IF(ISERROR(VLOOKUP(A51,'[1]Z07 一般公共预算财政拨款收入支出决算表(财决07表)'!$A$10:$T$500,4,FALSE)),"",VLOOKUP(A51,'[1]Z07 一般公共预算财政拨款收入支出决算表(财决07表)'!$A$10:$T$500,4,FALSE))</f>
        <v/>
      </c>
      <c r="D51" s="127" t="str">
        <f>IF(ISERROR(VLOOKUP(A51,'[1]Z07 一般公共预算财政拨款收入支出决算表(财决07表)'!$A$10:$T$500,11,FALSE)),"",VLOOKUP(A51,'[1]Z07 一般公共预算财政拨款收入支出决算表(财决07表)'!$A$10:$T$500,11,FALSE))</f>
        <v/>
      </c>
      <c r="E51" s="127" t="str">
        <f>IF(ISERROR(VLOOKUP(A51,'[1]Z07 一般公共预算财政拨款收入支出决算表(财决07表)'!$A$10:$T$500,12,FALSE)),"",VLOOKUP(A51,'[1]Z07 一般公共预算财政拨款收入支出决算表(财决07表)'!$A$10:$T$500,12,FALSE))</f>
        <v/>
      </c>
      <c r="F51" s="127" t="str">
        <f>IF(ISERROR(VLOOKUP(A51,'[1]Z07 一般公共预算财政拨款收入支出决算表(财决07表)'!$A$10:$T$500,15,FALSE)),"",VLOOKUP(A51,'[1]Z07 一般公共预算财政拨款收入支出决算表(财决07表)'!$A$10:$T$500,15,FALSE))</f>
        <v/>
      </c>
      <c r="G51" s="190">
        <f>'[1]Z07 一般公共预算财政拨款收入支出决算表(财决07表)'!A49</f>
        <v>0</v>
      </c>
      <c r="H51" s="191">
        <f>'[1]Z07 一般公共预算财政拨款收入支出决算表(财决07表)'!$K49</f>
        <v>0</v>
      </c>
      <c r="I51" s="190" t="str">
        <f t="shared" si="0"/>
        <v>2</v>
      </c>
      <c r="J51" s="190" t="str">
        <f t="shared" si="1"/>
        <v>2</v>
      </c>
      <c r="K51" s="190">
        <f t="shared" si="2"/>
        <v>4</v>
      </c>
      <c r="L51" s="190" t="str">
        <f t="shared" si="3"/>
        <v/>
      </c>
      <c r="M51" s="190"/>
      <c r="N51" s="187"/>
    </row>
    <row r="52" spans="1:14" s="128" customFormat="1" ht="20.100000000000001" customHeight="1">
      <c r="A52" s="125" t="str">
        <f t="array" ref="A52">INDEX(G:G,SMALL(IF($K$12:$K$500=2,ROW($12:$500),4^8),ROW(G41)))&amp;""</f>
        <v/>
      </c>
      <c r="B52" s="126"/>
      <c r="C52" s="195" t="str">
        <f>IF(ISERROR(VLOOKUP(A52,'[1]Z07 一般公共预算财政拨款收入支出决算表(财决07表)'!$A$10:$T$500,4,FALSE)),"",VLOOKUP(A52,'[1]Z07 一般公共预算财政拨款收入支出决算表(财决07表)'!$A$10:$T$500,4,FALSE))</f>
        <v/>
      </c>
      <c r="D52" s="127" t="str">
        <f>IF(ISERROR(VLOOKUP(A52,'[1]Z07 一般公共预算财政拨款收入支出决算表(财决07表)'!$A$10:$T$500,11,FALSE)),"",VLOOKUP(A52,'[1]Z07 一般公共预算财政拨款收入支出决算表(财决07表)'!$A$10:$T$500,11,FALSE))</f>
        <v/>
      </c>
      <c r="E52" s="127" t="str">
        <f>IF(ISERROR(VLOOKUP(A52,'[1]Z07 一般公共预算财政拨款收入支出决算表(财决07表)'!$A$10:$T$500,12,FALSE)),"",VLOOKUP(A52,'[1]Z07 一般公共预算财政拨款收入支出决算表(财决07表)'!$A$10:$T$500,12,FALSE))</f>
        <v/>
      </c>
      <c r="F52" s="127" t="str">
        <f>IF(ISERROR(VLOOKUP(A52,'[1]Z07 一般公共预算财政拨款收入支出决算表(财决07表)'!$A$10:$T$500,15,FALSE)),"",VLOOKUP(A52,'[1]Z07 一般公共预算财政拨款收入支出决算表(财决07表)'!$A$10:$T$500,15,FALSE))</f>
        <v/>
      </c>
      <c r="G52" s="190">
        <f>'[1]Z07 一般公共预算财政拨款收入支出决算表(财决07表)'!A50</f>
        <v>0</v>
      </c>
      <c r="H52" s="191">
        <f>'[1]Z07 一般公共预算财政拨款收入支出决算表(财决07表)'!$K50</f>
        <v>0</v>
      </c>
      <c r="I52" s="190" t="str">
        <f t="shared" si="0"/>
        <v>2</v>
      </c>
      <c r="J52" s="190" t="str">
        <f t="shared" si="1"/>
        <v>2</v>
      </c>
      <c r="K52" s="190">
        <f t="shared" si="2"/>
        <v>4</v>
      </c>
      <c r="L52" s="190" t="str">
        <f t="shared" si="3"/>
        <v/>
      </c>
      <c r="M52" s="190"/>
      <c r="N52" s="187"/>
    </row>
    <row r="53" spans="1:14" s="128" customFormat="1" ht="20.100000000000001" customHeight="1">
      <c r="A53" s="125" t="str">
        <f t="array" ref="A53">INDEX(G:G,SMALL(IF($K$12:$K$500=2,ROW($12:$500),4^8),ROW(G42)))&amp;""</f>
        <v/>
      </c>
      <c r="B53" s="126"/>
      <c r="C53" s="195" t="str">
        <f>IF(ISERROR(VLOOKUP(A53,'[1]Z07 一般公共预算财政拨款收入支出决算表(财决07表)'!$A$10:$T$500,4,FALSE)),"",VLOOKUP(A53,'[1]Z07 一般公共预算财政拨款收入支出决算表(财决07表)'!$A$10:$T$500,4,FALSE))</f>
        <v/>
      </c>
      <c r="D53" s="127" t="str">
        <f>IF(ISERROR(VLOOKUP(A53,'[1]Z07 一般公共预算财政拨款收入支出决算表(财决07表)'!$A$10:$T$500,11,FALSE)),"",VLOOKUP(A53,'[1]Z07 一般公共预算财政拨款收入支出决算表(财决07表)'!$A$10:$T$500,11,FALSE))</f>
        <v/>
      </c>
      <c r="E53" s="127" t="str">
        <f>IF(ISERROR(VLOOKUP(A53,'[1]Z07 一般公共预算财政拨款收入支出决算表(财决07表)'!$A$10:$T$500,12,FALSE)),"",VLOOKUP(A53,'[1]Z07 一般公共预算财政拨款收入支出决算表(财决07表)'!$A$10:$T$500,12,FALSE))</f>
        <v/>
      </c>
      <c r="F53" s="127" t="str">
        <f>IF(ISERROR(VLOOKUP(A53,'[1]Z07 一般公共预算财政拨款收入支出决算表(财决07表)'!$A$10:$T$500,15,FALSE)),"",VLOOKUP(A53,'[1]Z07 一般公共预算财政拨款收入支出决算表(财决07表)'!$A$10:$T$500,15,FALSE))</f>
        <v/>
      </c>
      <c r="G53" s="190">
        <f>'[1]Z07 一般公共预算财政拨款收入支出决算表(财决07表)'!A51</f>
        <v>0</v>
      </c>
      <c r="H53" s="191">
        <f>'[1]Z07 一般公共预算财政拨款收入支出决算表(财决07表)'!$K51</f>
        <v>0</v>
      </c>
      <c r="I53" s="190" t="str">
        <f t="shared" si="0"/>
        <v>2</v>
      </c>
      <c r="J53" s="190" t="str">
        <f t="shared" si="1"/>
        <v>2</v>
      </c>
      <c r="K53" s="190">
        <f t="shared" si="2"/>
        <v>4</v>
      </c>
      <c r="L53" s="190" t="str">
        <f t="shared" si="3"/>
        <v/>
      </c>
      <c r="M53" s="190"/>
      <c r="N53" s="187"/>
    </row>
    <row r="54" spans="1:14" s="128" customFormat="1" ht="20.100000000000001" customHeight="1">
      <c r="A54" s="125" t="str">
        <f t="array" ref="A54">INDEX(G:G,SMALL(IF($K$12:$K$500=2,ROW($12:$500),4^8),ROW(G43)))&amp;""</f>
        <v/>
      </c>
      <c r="B54" s="126"/>
      <c r="C54" s="195" t="str">
        <f>IF(ISERROR(VLOOKUP(A54,'[1]Z07 一般公共预算财政拨款收入支出决算表(财决07表)'!$A$10:$T$500,4,FALSE)),"",VLOOKUP(A54,'[1]Z07 一般公共预算财政拨款收入支出决算表(财决07表)'!$A$10:$T$500,4,FALSE))</f>
        <v/>
      </c>
      <c r="D54" s="127" t="str">
        <f>IF(ISERROR(VLOOKUP(A54,'[1]Z07 一般公共预算财政拨款收入支出决算表(财决07表)'!$A$10:$T$500,11,FALSE)),"",VLOOKUP(A54,'[1]Z07 一般公共预算财政拨款收入支出决算表(财决07表)'!$A$10:$T$500,11,FALSE))</f>
        <v/>
      </c>
      <c r="E54" s="127" t="str">
        <f>IF(ISERROR(VLOOKUP(A54,'[1]Z07 一般公共预算财政拨款收入支出决算表(财决07表)'!$A$10:$T$500,12,FALSE)),"",VLOOKUP(A54,'[1]Z07 一般公共预算财政拨款收入支出决算表(财决07表)'!$A$10:$T$500,12,FALSE))</f>
        <v/>
      </c>
      <c r="F54" s="127" t="str">
        <f>IF(ISERROR(VLOOKUP(A54,'[1]Z07 一般公共预算财政拨款收入支出决算表(财决07表)'!$A$10:$T$500,15,FALSE)),"",VLOOKUP(A54,'[1]Z07 一般公共预算财政拨款收入支出决算表(财决07表)'!$A$10:$T$500,15,FALSE))</f>
        <v/>
      </c>
      <c r="G54" s="190">
        <f>'[1]Z07 一般公共预算财政拨款收入支出决算表(财决07表)'!A52</f>
        <v>0</v>
      </c>
      <c r="H54" s="191">
        <f>'[1]Z07 一般公共预算财政拨款收入支出决算表(财决07表)'!$K52</f>
        <v>0</v>
      </c>
      <c r="I54" s="190" t="str">
        <f t="shared" si="0"/>
        <v>2</v>
      </c>
      <c r="J54" s="190" t="str">
        <f t="shared" si="1"/>
        <v>2</v>
      </c>
      <c r="K54" s="190">
        <f t="shared" si="2"/>
        <v>4</v>
      </c>
      <c r="L54" s="190" t="str">
        <f t="shared" si="3"/>
        <v/>
      </c>
      <c r="M54" s="190"/>
      <c r="N54" s="187"/>
    </row>
    <row r="55" spans="1:14" s="128" customFormat="1" ht="20.100000000000001" customHeight="1">
      <c r="A55" s="125" t="str">
        <f t="array" ref="A55">INDEX(G:G,SMALL(IF($K$12:$K$500=2,ROW($12:$500),4^8),ROW(G44)))&amp;""</f>
        <v/>
      </c>
      <c r="B55" s="126"/>
      <c r="C55" s="195" t="str">
        <f>IF(ISERROR(VLOOKUP(A55,'[1]Z07 一般公共预算财政拨款收入支出决算表(财决07表)'!$A$10:$T$500,4,FALSE)),"",VLOOKUP(A55,'[1]Z07 一般公共预算财政拨款收入支出决算表(财决07表)'!$A$10:$T$500,4,FALSE))</f>
        <v/>
      </c>
      <c r="D55" s="127" t="str">
        <f>IF(ISERROR(VLOOKUP(A55,'[1]Z07 一般公共预算财政拨款收入支出决算表(财决07表)'!$A$10:$T$500,11,FALSE)),"",VLOOKUP(A55,'[1]Z07 一般公共预算财政拨款收入支出决算表(财决07表)'!$A$10:$T$500,11,FALSE))</f>
        <v/>
      </c>
      <c r="E55" s="127" t="str">
        <f>IF(ISERROR(VLOOKUP(A55,'[1]Z07 一般公共预算财政拨款收入支出决算表(财决07表)'!$A$10:$T$500,12,FALSE)),"",VLOOKUP(A55,'[1]Z07 一般公共预算财政拨款收入支出决算表(财决07表)'!$A$10:$T$500,12,FALSE))</f>
        <v/>
      </c>
      <c r="F55" s="127" t="str">
        <f>IF(ISERROR(VLOOKUP(A55,'[1]Z07 一般公共预算财政拨款收入支出决算表(财决07表)'!$A$10:$T$500,15,FALSE)),"",VLOOKUP(A55,'[1]Z07 一般公共预算财政拨款收入支出决算表(财决07表)'!$A$10:$T$500,15,FALSE))</f>
        <v/>
      </c>
      <c r="G55" s="190">
        <f>'[1]Z07 一般公共预算财政拨款收入支出决算表(财决07表)'!A53</f>
        <v>0</v>
      </c>
      <c r="H55" s="191">
        <f>'[1]Z07 一般公共预算财政拨款收入支出决算表(财决07表)'!$K53</f>
        <v>0</v>
      </c>
      <c r="I55" s="190" t="str">
        <f t="shared" si="0"/>
        <v>2</v>
      </c>
      <c r="J55" s="190" t="str">
        <f t="shared" si="1"/>
        <v>2</v>
      </c>
      <c r="K55" s="190">
        <f t="shared" si="2"/>
        <v>4</v>
      </c>
      <c r="L55" s="190" t="str">
        <f t="shared" si="3"/>
        <v/>
      </c>
      <c r="M55" s="190"/>
      <c r="N55" s="187"/>
    </row>
    <row r="56" spans="1:14" s="128" customFormat="1" ht="20.100000000000001" customHeight="1">
      <c r="A56" s="125" t="str">
        <f t="array" ref="A56">INDEX(G:G,SMALL(IF($K$12:$K$500=2,ROW($12:$500),4^8),ROW(G45)))&amp;""</f>
        <v/>
      </c>
      <c r="B56" s="126"/>
      <c r="C56" s="195" t="str">
        <f>IF(ISERROR(VLOOKUP(A56,'[1]Z07 一般公共预算财政拨款收入支出决算表(财决07表)'!$A$10:$T$500,4,FALSE)),"",VLOOKUP(A56,'[1]Z07 一般公共预算财政拨款收入支出决算表(财决07表)'!$A$10:$T$500,4,FALSE))</f>
        <v/>
      </c>
      <c r="D56" s="127" t="str">
        <f>IF(ISERROR(VLOOKUP(A56,'[1]Z07 一般公共预算财政拨款收入支出决算表(财决07表)'!$A$10:$T$500,11,FALSE)),"",VLOOKUP(A56,'[1]Z07 一般公共预算财政拨款收入支出决算表(财决07表)'!$A$10:$T$500,11,FALSE))</f>
        <v/>
      </c>
      <c r="E56" s="127" t="str">
        <f>IF(ISERROR(VLOOKUP(A56,'[1]Z07 一般公共预算财政拨款收入支出决算表(财决07表)'!$A$10:$T$500,12,FALSE)),"",VLOOKUP(A56,'[1]Z07 一般公共预算财政拨款收入支出决算表(财决07表)'!$A$10:$T$500,12,FALSE))</f>
        <v/>
      </c>
      <c r="F56" s="127" t="str">
        <f>IF(ISERROR(VLOOKUP(A56,'[1]Z07 一般公共预算财政拨款收入支出决算表(财决07表)'!$A$10:$T$500,15,FALSE)),"",VLOOKUP(A56,'[1]Z07 一般公共预算财政拨款收入支出决算表(财决07表)'!$A$10:$T$500,15,FALSE))</f>
        <v/>
      </c>
      <c r="G56" s="190">
        <f>'[1]Z07 一般公共预算财政拨款收入支出决算表(财决07表)'!A54</f>
        <v>0</v>
      </c>
      <c r="H56" s="191">
        <f>'[1]Z07 一般公共预算财政拨款收入支出决算表(财决07表)'!$K54</f>
        <v>0</v>
      </c>
      <c r="I56" s="190" t="str">
        <f t="shared" si="0"/>
        <v>2</v>
      </c>
      <c r="J56" s="190" t="str">
        <f t="shared" si="1"/>
        <v>2</v>
      </c>
      <c r="K56" s="190">
        <f t="shared" si="2"/>
        <v>4</v>
      </c>
      <c r="L56" s="190" t="str">
        <f t="shared" si="3"/>
        <v/>
      </c>
      <c r="M56" s="190"/>
      <c r="N56" s="187"/>
    </row>
    <row r="57" spans="1:14" s="128" customFormat="1" ht="20.100000000000001" customHeight="1">
      <c r="A57" s="125" t="str">
        <f t="array" ref="A57">INDEX(G:G,SMALL(IF($K$12:$K$500=2,ROW($12:$500),4^8),ROW(G46)))&amp;""</f>
        <v/>
      </c>
      <c r="B57" s="126"/>
      <c r="C57" s="195" t="str">
        <f>IF(ISERROR(VLOOKUP(A57,'[1]Z07 一般公共预算财政拨款收入支出决算表(财决07表)'!$A$10:$T$500,4,FALSE)),"",VLOOKUP(A57,'[1]Z07 一般公共预算财政拨款收入支出决算表(财决07表)'!$A$10:$T$500,4,FALSE))</f>
        <v/>
      </c>
      <c r="D57" s="127" t="str">
        <f>IF(ISERROR(VLOOKUP(A57,'[1]Z07 一般公共预算财政拨款收入支出决算表(财决07表)'!$A$10:$T$500,11,FALSE)),"",VLOOKUP(A57,'[1]Z07 一般公共预算财政拨款收入支出决算表(财决07表)'!$A$10:$T$500,11,FALSE))</f>
        <v/>
      </c>
      <c r="E57" s="127" t="str">
        <f>IF(ISERROR(VLOOKUP(A57,'[1]Z07 一般公共预算财政拨款收入支出决算表(财决07表)'!$A$10:$T$500,12,FALSE)),"",VLOOKUP(A57,'[1]Z07 一般公共预算财政拨款收入支出决算表(财决07表)'!$A$10:$T$500,12,FALSE))</f>
        <v/>
      </c>
      <c r="F57" s="127" t="str">
        <f>IF(ISERROR(VLOOKUP(A57,'[1]Z07 一般公共预算财政拨款收入支出决算表(财决07表)'!$A$10:$T$500,15,FALSE)),"",VLOOKUP(A57,'[1]Z07 一般公共预算财政拨款收入支出决算表(财决07表)'!$A$10:$T$500,15,FALSE))</f>
        <v/>
      </c>
      <c r="G57" s="190">
        <f>'[1]Z07 一般公共预算财政拨款收入支出决算表(财决07表)'!A55</f>
        <v>0</v>
      </c>
      <c r="H57" s="191">
        <f>'[1]Z07 一般公共预算财政拨款收入支出决算表(财决07表)'!$K55</f>
        <v>0</v>
      </c>
      <c r="I57" s="190" t="str">
        <f t="shared" si="0"/>
        <v>2</v>
      </c>
      <c r="J57" s="190" t="str">
        <f t="shared" si="1"/>
        <v>2</v>
      </c>
      <c r="K57" s="190">
        <f t="shared" si="2"/>
        <v>4</v>
      </c>
      <c r="L57" s="190" t="str">
        <f t="shared" si="3"/>
        <v/>
      </c>
      <c r="M57" s="190"/>
      <c r="N57" s="187"/>
    </row>
    <row r="58" spans="1:14" s="128" customFormat="1" ht="20.100000000000001" customHeight="1">
      <c r="A58" s="125" t="str">
        <f t="array" ref="A58">INDEX(G:G,SMALL(IF($K$12:$K$500=2,ROW($12:$500),4^8),ROW(G47)))&amp;""</f>
        <v/>
      </c>
      <c r="B58" s="126"/>
      <c r="C58" s="195" t="str">
        <f>IF(ISERROR(VLOOKUP(A58,'[1]Z07 一般公共预算财政拨款收入支出决算表(财决07表)'!$A$10:$T$500,4,FALSE)),"",VLOOKUP(A58,'[1]Z07 一般公共预算财政拨款收入支出决算表(财决07表)'!$A$10:$T$500,4,FALSE))</f>
        <v/>
      </c>
      <c r="D58" s="127" t="str">
        <f>IF(ISERROR(VLOOKUP(A58,'[1]Z07 一般公共预算财政拨款收入支出决算表(财决07表)'!$A$10:$T$500,11,FALSE)),"",VLOOKUP(A58,'[1]Z07 一般公共预算财政拨款收入支出决算表(财决07表)'!$A$10:$T$500,11,FALSE))</f>
        <v/>
      </c>
      <c r="E58" s="127" t="str">
        <f>IF(ISERROR(VLOOKUP(A58,'[1]Z07 一般公共预算财政拨款收入支出决算表(财决07表)'!$A$10:$T$500,12,FALSE)),"",VLOOKUP(A58,'[1]Z07 一般公共预算财政拨款收入支出决算表(财决07表)'!$A$10:$T$500,12,FALSE))</f>
        <v/>
      </c>
      <c r="F58" s="127" t="str">
        <f>IF(ISERROR(VLOOKUP(A58,'[1]Z07 一般公共预算财政拨款收入支出决算表(财决07表)'!$A$10:$T$500,15,FALSE)),"",VLOOKUP(A58,'[1]Z07 一般公共预算财政拨款收入支出决算表(财决07表)'!$A$10:$T$500,15,FALSE))</f>
        <v/>
      </c>
      <c r="G58" s="190">
        <f>'[1]Z07 一般公共预算财政拨款收入支出决算表(财决07表)'!A56</f>
        <v>0</v>
      </c>
      <c r="H58" s="191">
        <f>'[1]Z07 一般公共预算财政拨款收入支出决算表(财决07表)'!$K56</f>
        <v>0</v>
      </c>
      <c r="I58" s="190" t="str">
        <f t="shared" si="0"/>
        <v>2</v>
      </c>
      <c r="J58" s="190" t="str">
        <f t="shared" si="1"/>
        <v>2</v>
      </c>
      <c r="K58" s="190">
        <f t="shared" si="2"/>
        <v>4</v>
      </c>
      <c r="L58" s="190" t="str">
        <f t="shared" si="3"/>
        <v/>
      </c>
      <c r="M58" s="190"/>
      <c r="N58" s="187"/>
    </row>
    <row r="59" spans="1:14" s="128" customFormat="1" ht="20.100000000000001" customHeight="1">
      <c r="A59" s="125" t="str">
        <f t="array" ref="A59">INDEX(G:G,SMALL(IF($K$12:$K$500=2,ROW($12:$500),4^8),ROW(G48)))&amp;""</f>
        <v/>
      </c>
      <c r="B59" s="126"/>
      <c r="C59" s="195" t="str">
        <f>IF(ISERROR(VLOOKUP(A59,'[1]Z07 一般公共预算财政拨款收入支出决算表(财决07表)'!$A$10:$T$500,4,FALSE)),"",VLOOKUP(A59,'[1]Z07 一般公共预算财政拨款收入支出决算表(财决07表)'!$A$10:$T$500,4,FALSE))</f>
        <v/>
      </c>
      <c r="D59" s="127" t="str">
        <f>IF(ISERROR(VLOOKUP(A59,'[1]Z07 一般公共预算财政拨款收入支出决算表(财决07表)'!$A$10:$T$500,11,FALSE)),"",VLOOKUP(A59,'[1]Z07 一般公共预算财政拨款收入支出决算表(财决07表)'!$A$10:$T$500,11,FALSE))</f>
        <v/>
      </c>
      <c r="E59" s="127" t="str">
        <f>IF(ISERROR(VLOOKUP(A59,'[1]Z07 一般公共预算财政拨款收入支出决算表(财决07表)'!$A$10:$T$500,12,FALSE)),"",VLOOKUP(A59,'[1]Z07 一般公共预算财政拨款收入支出决算表(财决07表)'!$A$10:$T$500,12,FALSE))</f>
        <v/>
      </c>
      <c r="F59" s="127" t="str">
        <f>IF(ISERROR(VLOOKUP(A59,'[1]Z07 一般公共预算财政拨款收入支出决算表(财决07表)'!$A$10:$T$500,15,FALSE)),"",VLOOKUP(A59,'[1]Z07 一般公共预算财政拨款收入支出决算表(财决07表)'!$A$10:$T$500,15,FALSE))</f>
        <v/>
      </c>
      <c r="G59" s="190">
        <f>'[1]Z07 一般公共预算财政拨款收入支出决算表(财决07表)'!A57</f>
        <v>0</v>
      </c>
      <c r="H59" s="191">
        <f>'[1]Z07 一般公共预算财政拨款收入支出决算表(财决07表)'!$K57</f>
        <v>0</v>
      </c>
      <c r="I59" s="190" t="str">
        <f t="shared" si="0"/>
        <v>2</v>
      </c>
      <c r="J59" s="190" t="str">
        <f t="shared" si="1"/>
        <v>2</v>
      </c>
      <c r="K59" s="190">
        <f t="shared" si="2"/>
        <v>4</v>
      </c>
      <c r="L59" s="190" t="str">
        <f t="shared" si="3"/>
        <v/>
      </c>
      <c r="M59" s="190"/>
      <c r="N59" s="187"/>
    </row>
    <row r="60" spans="1:14" s="128" customFormat="1" ht="20.100000000000001" customHeight="1">
      <c r="A60" s="125" t="str">
        <f t="array" ref="A60">INDEX(G:G,SMALL(IF($K$12:$K$500=2,ROW($12:$500),4^8),ROW(G49)))&amp;""</f>
        <v/>
      </c>
      <c r="B60" s="126"/>
      <c r="C60" s="195" t="str">
        <f>IF(ISERROR(VLOOKUP(A60,'[1]Z07 一般公共预算财政拨款收入支出决算表(财决07表)'!$A$10:$T$500,4,FALSE)),"",VLOOKUP(A60,'[1]Z07 一般公共预算财政拨款收入支出决算表(财决07表)'!$A$10:$T$500,4,FALSE))</f>
        <v/>
      </c>
      <c r="D60" s="127" t="str">
        <f>IF(ISERROR(VLOOKUP(A60,'[1]Z07 一般公共预算财政拨款收入支出决算表(财决07表)'!$A$10:$T$500,11,FALSE)),"",VLOOKUP(A60,'[1]Z07 一般公共预算财政拨款收入支出决算表(财决07表)'!$A$10:$T$500,11,FALSE))</f>
        <v/>
      </c>
      <c r="E60" s="127" t="str">
        <f>IF(ISERROR(VLOOKUP(A60,'[1]Z07 一般公共预算财政拨款收入支出决算表(财决07表)'!$A$10:$T$500,12,FALSE)),"",VLOOKUP(A60,'[1]Z07 一般公共预算财政拨款收入支出决算表(财决07表)'!$A$10:$T$500,12,FALSE))</f>
        <v/>
      </c>
      <c r="F60" s="127" t="str">
        <f>IF(ISERROR(VLOOKUP(A60,'[1]Z07 一般公共预算财政拨款收入支出决算表(财决07表)'!$A$10:$T$500,15,FALSE)),"",VLOOKUP(A60,'[1]Z07 一般公共预算财政拨款收入支出决算表(财决07表)'!$A$10:$T$500,15,FALSE))</f>
        <v/>
      </c>
      <c r="G60" s="190">
        <f>'[1]Z07 一般公共预算财政拨款收入支出决算表(财决07表)'!A58</f>
        <v>0</v>
      </c>
      <c r="H60" s="191">
        <f>'[1]Z07 一般公共预算财政拨款收入支出决算表(财决07表)'!$K58</f>
        <v>0</v>
      </c>
      <c r="I60" s="190" t="str">
        <f t="shared" si="0"/>
        <v>2</v>
      </c>
      <c r="J60" s="190" t="str">
        <f t="shared" si="1"/>
        <v>2</v>
      </c>
      <c r="K60" s="190">
        <f t="shared" si="2"/>
        <v>4</v>
      </c>
      <c r="L60" s="190" t="str">
        <f t="shared" si="3"/>
        <v/>
      </c>
      <c r="M60" s="190"/>
      <c r="N60" s="187"/>
    </row>
    <row r="61" spans="1:14" s="128" customFormat="1" ht="20.100000000000001" customHeight="1">
      <c r="A61" s="125" t="str">
        <f t="array" ref="A61">INDEX(G:G,SMALL(IF($K$12:$K$500=2,ROW($12:$500),4^8),ROW(G50)))&amp;""</f>
        <v/>
      </c>
      <c r="B61" s="126"/>
      <c r="C61" s="195" t="str">
        <f>IF(ISERROR(VLOOKUP(A61,'[1]Z07 一般公共预算财政拨款收入支出决算表(财决07表)'!$A$10:$T$500,4,FALSE)),"",VLOOKUP(A61,'[1]Z07 一般公共预算财政拨款收入支出决算表(财决07表)'!$A$10:$T$500,4,FALSE))</f>
        <v/>
      </c>
      <c r="D61" s="127" t="str">
        <f>IF(ISERROR(VLOOKUP(A61,'[1]Z07 一般公共预算财政拨款收入支出决算表(财决07表)'!$A$10:$T$500,11,FALSE)),"",VLOOKUP(A61,'[1]Z07 一般公共预算财政拨款收入支出决算表(财决07表)'!$A$10:$T$500,11,FALSE))</f>
        <v/>
      </c>
      <c r="E61" s="127" t="str">
        <f>IF(ISERROR(VLOOKUP(A61,'[1]Z07 一般公共预算财政拨款收入支出决算表(财决07表)'!$A$10:$T$500,12,FALSE)),"",VLOOKUP(A61,'[1]Z07 一般公共预算财政拨款收入支出决算表(财决07表)'!$A$10:$T$500,12,FALSE))</f>
        <v/>
      </c>
      <c r="F61" s="127" t="str">
        <f>IF(ISERROR(VLOOKUP(A61,'[1]Z07 一般公共预算财政拨款收入支出决算表(财决07表)'!$A$10:$T$500,15,FALSE)),"",VLOOKUP(A61,'[1]Z07 一般公共预算财政拨款收入支出决算表(财决07表)'!$A$10:$T$500,15,FALSE))</f>
        <v/>
      </c>
      <c r="G61" s="190">
        <f>'[1]Z07 一般公共预算财政拨款收入支出决算表(财决07表)'!A59</f>
        <v>0</v>
      </c>
      <c r="H61" s="191">
        <f>'[1]Z07 一般公共预算财政拨款收入支出决算表(财决07表)'!$K59</f>
        <v>0</v>
      </c>
      <c r="I61" s="190" t="str">
        <f t="shared" si="0"/>
        <v>2</v>
      </c>
      <c r="J61" s="190" t="str">
        <f t="shared" si="1"/>
        <v>2</v>
      </c>
      <c r="K61" s="190">
        <f t="shared" si="2"/>
        <v>4</v>
      </c>
      <c r="L61" s="190" t="str">
        <f t="shared" si="3"/>
        <v/>
      </c>
      <c r="M61" s="190"/>
      <c r="N61" s="187"/>
    </row>
    <row r="62" spans="1:14" s="128" customFormat="1" ht="20.100000000000001" customHeight="1">
      <c r="A62" s="125" t="str">
        <f t="array" ref="A62">INDEX(G:G,SMALL(IF($K$12:$K$500=2,ROW($12:$500),4^8),ROW(G51)))&amp;""</f>
        <v/>
      </c>
      <c r="B62" s="126"/>
      <c r="C62" s="195" t="str">
        <f>IF(ISERROR(VLOOKUP(A62,'[1]Z07 一般公共预算财政拨款收入支出决算表(财决07表)'!$A$10:$T$500,4,FALSE)),"",VLOOKUP(A62,'[1]Z07 一般公共预算财政拨款收入支出决算表(财决07表)'!$A$10:$T$500,4,FALSE))</f>
        <v/>
      </c>
      <c r="D62" s="127" t="str">
        <f>IF(ISERROR(VLOOKUP(A62,'[1]Z07 一般公共预算财政拨款收入支出决算表(财决07表)'!$A$10:$T$500,11,FALSE)),"",VLOOKUP(A62,'[1]Z07 一般公共预算财政拨款收入支出决算表(财决07表)'!$A$10:$T$500,11,FALSE))</f>
        <v/>
      </c>
      <c r="E62" s="127" t="str">
        <f>IF(ISERROR(VLOOKUP(A62,'[1]Z07 一般公共预算财政拨款收入支出决算表(财决07表)'!$A$10:$T$500,12,FALSE)),"",VLOOKUP(A62,'[1]Z07 一般公共预算财政拨款收入支出决算表(财决07表)'!$A$10:$T$500,12,FALSE))</f>
        <v/>
      </c>
      <c r="F62" s="127" t="str">
        <f>IF(ISERROR(VLOOKUP(A62,'[1]Z07 一般公共预算财政拨款收入支出决算表(财决07表)'!$A$10:$T$500,15,FALSE)),"",VLOOKUP(A62,'[1]Z07 一般公共预算财政拨款收入支出决算表(财决07表)'!$A$10:$T$500,15,FALSE))</f>
        <v/>
      </c>
      <c r="G62" s="190">
        <f>'[1]Z07 一般公共预算财政拨款收入支出决算表(财决07表)'!A60</f>
        <v>0</v>
      </c>
      <c r="H62" s="191">
        <f>'[1]Z07 一般公共预算财政拨款收入支出决算表(财决07表)'!$K60</f>
        <v>0</v>
      </c>
      <c r="I62" s="190" t="str">
        <f t="shared" si="0"/>
        <v>2</v>
      </c>
      <c r="J62" s="190" t="str">
        <f t="shared" si="1"/>
        <v>2</v>
      </c>
      <c r="K62" s="190">
        <f t="shared" si="2"/>
        <v>4</v>
      </c>
      <c r="L62" s="190" t="str">
        <f t="shared" si="3"/>
        <v/>
      </c>
      <c r="M62" s="190"/>
      <c r="N62" s="187"/>
    </row>
    <row r="63" spans="1:14" s="128" customFormat="1" ht="20.100000000000001" customHeight="1">
      <c r="A63" s="125" t="str">
        <f t="array" ref="A63">INDEX(G:G,SMALL(IF($K$12:$K$500=2,ROW($12:$500),4^8),ROW(G52)))&amp;""</f>
        <v/>
      </c>
      <c r="B63" s="126"/>
      <c r="C63" s="195" t="str">
        <f>IF(ISERROR(VLOOKUP(A63,'[1]Z07 一般公共预算财政拨款收入支出决算表(财决07表)'!$A$10:$T$500,4,FALSE)),"",VLOOKUP(A63,'[1]Z07 一般公共预算财政拨款收入支出决算表(财决07表)'!$A$10:$T$500,4,FALSE))</f>
        <v/>
      </c>
      <c r="D63" s="127" t="str">
        <f>IF(ISERROR(VLOOKUP(A63,'[1]Z07 一般公共预算财政拨款收入支出决算表(财决07表)'!$A$10:$T$500,11,FALSE)),"",VLOOKUP(A63,'[1]Z07 一般公共预算财政拨款收入支出决算表(财决07表)'!$A$10:$T$500,11,FALSE))</f>
        <v/>
      </c>
      <c r="E63" s="127" t="str">
        <f>IF(ISERROR(VLOOKUP(A63,'[1]Z07 一般公共预算财政拨款收入支出决算表(财决07表)'!$A$10:$T$500,12,FALSE)),"",VLOOKUP(A63,'[1]Z07 一般公共预算财政拨款收入支出决算表(财决07表)'!$A$10:$T$500,12,FALSE))</f>
        <v/>
      </c>
      <c r="F63" s="127" t="str">
        <f>IF(ISERROR(VLOOKUP(A63,'[1]Z07 一般公共预算财政拨款收入支出决算表(财决07表)'!$A$10:$T$500,15,FALSE)),"",VLOOKUP(A63,'[1]Z07 一般公共预算财政拨款收入支出决算表(财决07表)'!$A$10:$T$500,15,FALSE))</f>
        <v/>
      </c>
      <c r="G63" s="190">
        <f>'[1]Z07 一般公共预算财政拨款收入支出决算表(财决07表)'!A61</f>
        <v>0</v>
      </c>
      <c r="H63" s="191">
        <f>'[1]Z07 一般公共预算财政拨款收入支出决算表(财决07表)'!$K61</f>
        <v>0</v>
      </c>
      <c r="I63" s="190" t="str">
        <f t="shared" si="0"/>
        <v>2</v>
      </c>
      <c r="J63" s="190" t="str">
        <f t="shared" si="1"/>
        <v>2</v>
      </c>
      <c r="K63" s="190">
        <f t="shared" si="2"/>
        <v>4</v>
      </c>
      <c r="L63" s="190" t="str">
        <f t="shared" si="3"/>
        <v/>
      </c>
      <c r="M63" s="190"/>
      <c r="N63" s="187"/>
    </row>
    <row r="64" spans="1:14" s="128" customFormat="1" ht="20.100000000000001" customHeight="1">
      <c r="A64" s="125" t="str">
        <f t="array" ref="A64">INDEX(G:G,SMALL(IF($K$12:$K$500=2,ROW($12:$500),4^8),ROW(G53)))&amp;""</f>
        <v/>
      </c>
      <c r="B64" s="126"/>
      <c r="C64" s="195" t="str">
        <f>IF(ISERROR(VLOOKUP(A64,'[1]Z07 一般公共预算财政拨款收入支出决算表(财决07表)'!$A$10:$T$500,4,FALSE)),"",VLOOKUP(A64,'[1]Z07 一般公共预算财政拨款收入支出决算表(财决07表)'!$A$10:$T$500,4,FALSE))</f>
        <v/>
      </c>
      <c r="D64" s="127" t="str">
        <f>IF(ISERROR(VLOOKUP(A64,'[1]Z07 一般公共预算财政拨款收入支出决算表(财决07表)'!$A$10:$T$500,11,FALSE)),"",VLOOKUP(A64,'[1]Z07 一般公共预算财政拨款收入支出决算表(财决07表)'!$A$10:$T$500,11,FALSE))</f>
        <v/>
      </c>
      <c r="E64" s="127" t="str">
        <f>IF(ISERROR(VLOOKUP(A64,'[1]Z07 一般公共预算财政拨款收入支出决算表(财决07表)'!$A$10:$T$500,12,FALSE)),"",VLOOKUP(A64,'[1]Z07 一般公共预算财政拨款收入支出决算表(财决07表)'!$A$10:$T$500,12,FALSE))</f>
        <v/>
      </c>
      <c r="F64" s="127" t="str">
        <f>IF(ISERROR(VLOOKUP(A64,'[1]Z07 一般公共预算财政拨款收入支出决算表(财决07表)'!$A$10:$T$500,15,FALSE)),"",VLOOKUP(A64,'[1]Z07 一般公共预算财政拨款收入支出决算表(财决07表)'!$A$10:$T$500,15,FALSE))</f>
        <v/>
      </c>
      <c r="G64" s="190">
        <f>'[1]Z07 一般公共预算财政拨款收入支出决算表(财决07表)'!A62</f>
        <v>0</v>
      </c>
      <c r="H64" s="191">
        <f>'[1]Z07 一般公共预算财政拨款收入支出决算表(财决07表)'!$K62</f>
        <v>0</v>
      </c>
      <c r="I64" s="190" t="str">
        <f t="shared" si="0"/>
        <v>2</v>
      </c>
      <c r="J64" s="190" t="str">
        <f t="shared" si="1"/>
        <v>2</v>
      </c>
      <c r="K64" s="190">
        <f t="shared" si="2"/>
        <v>4</v>
      </c>
      <c r="L64" s="190" t="str">
        <f t="shared" si="3"/>
        <v/>
      </c>
      <c r="M64" s="190"/>
      <c r="N64" s="187"/>
    </row>
    <row r="65" spans="1:14" s="128" customFormat="1" ht="20.100000000000001" customHeight="1">
      <c r="A65" s="125" t="str">
        <f t="array" ref="A65">INDEX(G:G,SMALL(IF($K$12:$K$500=2,ROW($12:$500),4^8),ROW(G54)))&amp;""</f>
        <v/>
      </c>
      <c r="B65" s="126"/>
      <c r="C65" s="195" t="str">
        <f>IF(ISERROR(VLOOKUP(A65,'[1]Z07 一般公共预算财政拨款收入支出决算表(财决07表)'!$A$10:$T$500,4,FALSE)),"",VLOOKUP(A65,'[1]Z07 一般公共预算财政拨款收入支出决算表(财决07表)'!$A$10:$T$500,4,FALSE))</f>
        <v/>
      </c>
      <c r="D65" s="127" t="str">
        <f>IF(ISERROR(VLOOKUP(A65,'[1]Z07 一般公共预算财政拨款收入支出决算表(财决07表)'!$A$10:$T$500,11,FALSE)),"",VLOOKUP(A65,'[1]Z07 一般公共预算财政拨款收入支出决算表(财决07表)'!$A$10:$T$500,11,FALSE))</f>
        <v/>
      </c>
      <c r="E65" s="127" t="str">
        <f>IF(ISERROR(VLOOKUP(A65,'[1]Z07 一般公共预算财政拨款收入支出决算表(财决07表)'!$A$10:$T$500,12,FALSE)),"",VLOOKUP(A65,'[1]Z07 一般公共预算财政拨款收入支出决算表(财决07表)'!$A$10:$T$500,12,FALSE))</f>
        <v/>
      </c>
      <c r="F65" s="127" t="str">
        <f>IF(ISERROR(VLOOKUP(A65,'[1]Z07 一般公共预算财政拨款收入支出决算表(财决07表)'!$A$10:$T$500,15,FALSE)),"",VLOOKUP(A65,'[1]Z07 一般公共预算财政拨款收入支出决算表(财决07表)'!$A$10:$T$500,15,FALSE))</f>
        <v/>
      </c>
      <c r="G65" s="190">
        <f>'[1]Z07 一般公共预算财政拨款收入支出决算表(财决07表)'!A63</f>
        <v>0</v>
      </c>
      <c r="H65" s="191">
        <f>'[1]Z07 一般公共预算财政拨款收入支出决算表(财决07表)'!$K63</f>
        <v>0</v>
      </c>
      <c r="I65" s="190" t="str">
        <f t="shared" si="0"/>
        <v>2</v>
      </c>
      <c r="J65" s="190" t="str">
        <f t="shared" si="1"/>
        <v>2</v>
      </c>
      <c r="K65" s="190">
        <f t="shared" si="2"/>
        <v>4</v>
      </c>
      <c r="L65" s="190" t="str">
        <f t="shared" si="3"/>
        <v/>
      </c>
      <c r="M65" s="190"/>
      <c r="N65" s="187"/>
    </row>
    <row r="66" spans="1:14" s="128" customFormat="1" ht="20.100000000000001" customHeight="1">
      <c r="A66" s="125" t="str">
        <f t="array" ref="A66">INDEX(G:G,SMALL(IF($K$12:$K$500=2,ROW($12:$500),4^8),ROW(G55)))&amp;""</f>
        <v/>
      </c>
      <c r="B66" s="126"/>
      <c r="C66" s="195" t="str">
        <f>IF(ISERROR(VLOOKUP(A66,'[1]Z07 一般公共预算财政拨款收入支出决算表(财决07表)'!$A$10:$T$500,4,FALSE)),"",VLOOKUP(A66,'[1]Z07 一般公共预算财政拨款收入支出决算表(财决07表)'!$A$10:$T$500,4,FALSE))</f>
        <v/>
      </c>
      <c r="D66" s="127" t="str">
        <f>IF(ISERROR(VLOOKUP(A66,'[1]Z07 一般公共预算财政拨款收入支出决算表(财决07表)'!$A$10:$T$500,11,FALSE)),"",VLOOKUP(A66,'[1]Z07 一般公共预算财政拨款收入支出决算表(财决07表)'!$A$10:$T$500,11,FALSE))</f>
        <v/>
      </c>
      <c r="E66" s="127" t="str">
        <f>IF(ISERROR(VLOOKUP(A66,'[1]Z07 一般公共预算财政拨款收入支出决算表(财决07表)'!$A$10:$T$500,12,FALSE)),"",VLOOKUP(A66,'[1]Z07 一般公共预算财政拨款收入支出决算表(财决07表)'!$A$10:$T$500,12,FALSE))</f>
        <v/>
      </c>
      <c r="F66" s="127" t="str">
        <f>IF(ISERROR(VLOOKUP(A66,'[1]Z07 一般公共预算财政拨款收入支出决算表(财决07表)'!$A$10:$T$500,15,FALSE)),"",VLOOKUP(A66,'[1]Z07 一般公共预算财政拨款收入支出决算表(财决07表)'!$A$10:$T$500,15,FALSE))</f>
        <v/>
      </c>
      <c r="G66" s="190">
        <f>'[1]Z07 一般公共预算财政拨款收入支出决算表(财决07表)'!A64</f>
        <v>0</v>
      </c>
      <c r="H66" s="191">
        <f>'[1]Z07 一般公共预算财政拨款收入支出决算表(财决07表)'!$K64</f>
        <v>0</v>
      </c>
      <c r="I66" s="190" t="str">
        <f t="shared" si="0"/>
        <v>2</v>
      </c>
      <c r="J66" s="190" t="str">
        <f t="shared" si="1"/>
        <v>2</v>
      </c>
      <c r="K66" s="190">
        <f t="shared" si="2"/>
        <v>4</v>
      </c>
      <c r="L66" s="190" t="str">
        <f t="shared" si="3"/>
        <v/>
      </c>
      <c r="M66" s="190"/>
      <c r="N66" s="187"/>
    </row>
    <row r="67" spans="1:14" s="128" customFormat="1" ht="20.100000000000001" customHeight="1">
      <c r="A67" s="125" t="str">
        <f t="array" ref="A67">INDEX(G:G,SMALL(IF($K$12:$K$500=2,ROW($12:$500),4^8),ROW(G56)))&amp;""</f>
        <v/>
      </c>
      <c r="B67" s="126"/>
      <c r="C67" s="195" t="str">
        <f>IF(ISERROR(VLOOKUP(A67,'[1]Z07 一般公共预算财政拨款收入支出决算表(财决07表)'!$A$10:$T$500,4,FALSE)),"",VLOOKUP(A67,'[1]Z07 一般公共预算财政拨款收入支出决算表(财决07表)'!$A$10:$T$500,4,FALSE))</f>
        <v/>
      </c>
      <c r="D67" s="127" t="str">
        <f>IF(ISERROR(VLOOKUP(A67,'[1]Z07 一般公共预算财政拨款收入支出决算表(财决07表)'!$A$10:$T$500,11,FALSE)),"",VLOOKUP(A67,'[1]Z07 一般公共预算财政拨款收入支出决算表(财决07表)'!$A$10:$T$500,11,FALSE))</f>
        <v/>
      </c>
      <c r="E67" s="127" t="str">
        <f>IF(ISERROR(VLOOKUP(A67,'[1]Z07 一般公共预算财政拨款收入支出决算表(财决07表)'!$A$10:$T$500,12,FALSE)),"",VLOOKUP(A67,'[1]Z07 一般公共预算财政拨款收入支出决算表(财决07表)'!$A$10:$T$500,12,FALSE))</f>
        <v/>
      </c>
      <c r="F67" s="127" t="str">
        <f>IF(ISERROR(VLOOKUP(A67,'[1]Z07 一般公共预算财政拨款收入支出决算表(财决07表)'!$A$10:$T$500,15,FALSE)),"",VLOOKUP(A67,'[1]Z07 一般公共预算财政拨款收入支出决算表(财决07表)'!$A$10:$T$500,15,FALSE))</f>
        <v/>
      </c>
      <c r="G67" s="190">
        <f>'[1]Z07 一般公共预算财政拨款收入支出决算表(财决07表)'!A65</f>
        <v>0</v>
      </c>
      <c r="H67" s="191">
        <f>'[1]Z07 一般公共预算财政拨款收入支出决算表(财决07表)'!$K65</f>
        <v>0</v>
      </c>
      <c r="I67" s="190" t="str">
        <f t="shared" si="0"/>
        <v>2</v>
      </c>
      <c r="J67" s="190" t="str">
        <f t="shared" si="1"/>
        <v>2</v>
      </c>
      <c r="K67" s="190">
        <f t="shared" si="2"/>
        <v>4</v>
      </c>
      <c r="L67" s="190" t="str">
        <f t="shared" si="3"/>
        <v/>
      </c>
      <c r="M67" s="190"/>
      <c r="N67" s="187"/>
    </row>
    <row r="68" spans="1:14" s="128" customFormat="1" ht="20.100000000000001" customHeight="1">
      <c r="A68" s="125" t="str">
        <f t="array" ref="A68">INDEX(G:G,SMALL(IF($K$12:$K$500=2,ROW($12:$500),4^8),ROW(G57)))&amp;""</f>
        <v/>
      </c>
      <c r="B68" s="126"/>
      <c r="C68" s="195" t="str">
        <f>IF(ISERROR(VLOOKUP(A68,'[1]Z07 一般公共预算财政拨款收入支出决算表(财决07表)'!$A$10:$T$500,4,FALSE)),"",VLOOKUP(A68,'[1]Z07 一般公共预算财政拨款收入支出决算表(财决07表)'!$A$10:$T$500,4,FALSE))</f>
        <v/>
      </c>
      <c r="D68" s="127" t="str">
        <f>IF(ISERROR(VLOOKUP(A68,'[1]Z07 一般公共预算财政拨款收入支出决算表(财决07表)'!$A$10:$T$500,11,FALSE)),"",VLOOKUP(A68,'[1]Z07 一般公共预算财政拨款收入支出决算表(财决07表)'!$A$10:$T$500,11,FALSE))</f>
        <v/>
      </c>
      <c r="E68" s="127" t="str">
        <f>IF(ISERROR(VLOOKUP(A68,'[1]Z07 一般公共预算财政拨款收入支出决算表(财决07表)'!$A$10:$T$500,12,FALSE)),"",VLOOKUP(A68,'[1]Z07 一般公共预算财政拨款收入支出决算表(财决07表)'!$A$10:$T$500,12,FALSE))</f>
        <v/>
      </c>
      <c r="F68" s="127" t="str">
        <f>IF(ISERROR(VLOOKUP(A68,'[1]Z07 一般公共预算财政拨款收入支出决算表(财决07表)'!$A$10:$T$500,15,FALSE)),"",VLOOKUP(A68,'[1]Z07 一般公共预算财政拨款收入支出决算表(财决07表)'!$A$10:$T$500,15,FALSE))</f>
        <v/>
      </c>
      <c r="G68" s="190">
        <f>'[1]Z07 一般公共预算财政拨款收入支出决算表(财决07表)'!A66</f>
        <v>0</v>
      </c>
      <c r="H68" s="191">
        <f>'[1]Z07 一般公共预算财政拨款收入支出决算表(财决07表)'!$K66</f>
        <v>0</v>
      </c>
      <c r="I68" s="190" t="str">
        <f t="shared" si="0"/>
        <v>2</v>
      </c>
      <c r="J68" s="190" t="str">
        <f t="shared" si="1"/>
        <v>2</v>
      </c>
      <c r="K68" s="190">
        <f t="shared" si="2"/>
        <v>4</v>
      </c>
      <c r="L68" s="190" t="str">
        <f t="shared" si="3"/>
        <v/>
      </c>
      <c r="M68" s="190"/>
      <c r="N68" s="187"/>
    </row>
    <row r="69" spans="1:14" s="128" customFormat="1" ht="20.100000000000001" customHeight="1">
      <c r="A69" s="125" t="str">
        <f t="array" ref="A69">INDEX(G:G,SMALL(IF($K$12:$K$500=2,ROW($12:$500),4^8),ROW(G58)))&amp;""</f>
        <v/>
      </c>
      <c r="B69" s="126"/>
      <c r="C69" s="195" t="str">
        <f>IF(ISERROR(VLOOKUP(A69,'[1]Z07 一般公共预算财政拨款收入支出决算表(财决07表)'!$A$10:$T$500,4,FALSE)),"",VLOOKUP(A69,'[1]Z07 一般公共预算财政拨款收入支出决算表(财决07表)'!$A$10:$T$500,4,FALSE))</f>
        <v/>
      </c>
      <c r="D69" s="127" t="str">
        <f>IF(ISERROR(VLOOKUP(A69,'[1]Z07 一般公共预算财政拨款收入支出决算表(财决07表)'!$A$10:$T$500,11,FALSE)),"",VLOOKUP(A69,'[1]Z07 一般公共预算财政拨款收入支出决算表(财决07表)'!$A$10:$T$500,11,FALSE))</f>
        <v/>
      </c>
      <c r="E69" s="127" t="str">
        <f>IF(ISERROR(VLOOKUP(A69,'[1]Z07 一般公共预算财政拨款收入支出决算表(财决07表)'!$A$10:$T$500,12,FALSE)),"",VLOOKUP(A69,'[1]Z07 一般公共预算财政拨款收入支出决算表(财决07表)'!$A$10:$T$500,12,FALSE))</f>
        <v/>
      </c>
      <c r="F69" s="127" t="str">
        <f>IF(ISERROR(VLOOKUP(A69,'[1]Z07 一般公共预算财政拨款收入支出决算表(财决07表)'!$A$10:$T$500,15,FALSE)),"",VLOOKUP(A69,'[1]Z07 一般公共预算财政拨款收入支出决算表(财决07表)'!$A$10:$T$500,15,FALSE))</f>
        <v/>
      </c>
      <c r="G69" s="190">
        <f>'[1]Z07 一般公共预算财政拨款收入支出决算表(财决07表)'!A67</f>
        <v>0</v>
      </c>
      <c r="H69" s="191">
        <f>'[1]Z07 一般公共预算财政拨款收入支出决算表(财决07表)'!$K67</f>
        <v>0</v>
      </c>
      <c r="I69" s="190" t="str">
        <f t="shared" si="0"/>
        <v>2</v>
      </c>
      <c r="J69" s="190" t="str">
        <f t="shared" si="1"/>
        <v>2</v>
      </c>
      <c r="K69" s="190">
        <f t="shared" si="2"/>
        <v>4</v>
      </c>
      <c r="L69" s="190" t="str">
        <f t="shared" si="3"/>
        <v/>
      </c>
      <c r="M69" s="190"/>
      <c r="N69" s="187"/>
    </row>
    <row r="70" spans="1:14" s="128" customFormat="1" ht="20.100000000000001" customHeight="1">
      <c r="A70" s="125" t="str">
        <f t="array" ref="A70">INDEX(G:G,SMALL(IF($K$12:$K$500=2,ROW($12:$500),4^8),ROW(G59)))&amp;""</f>
        <v/>
      </c>
      <c r="B70" s="126"/>
      <c r="C70" s="195" t="str">
        <f>IF(ISERROR(VLOOKUP(A70,'[1]Z07 一般公共预算财政拨款收入支出决算表(财决07表)'!$A$10:$T$500,4,FALSE)),"",VLOOKUP(A70,'[1]Z07 一般公共预算财政拨款收入支出决算表(财决07表)'!$A$10:$T$500,4,FALSE))</f>
        <v/>
      </c>
      <c r="D70" s="127" t="str">
        <f>IF(ISERROR(VLOOKUP(A70,'[1]Z07 一般公共预算财政拨款收入支出决算表(财决07表)'!$A$10:$T$500,11,FALSE)),"",VLOOKUP(A70,'[1]Z07 一般公共预算财政拨款收入支出决算表(财决07表)'!$A$10:$T$500,11,FALSE))</f>
        <v/>
      </c>
      <c r="E70" s="127" t="str">
        <f>IF(ISERROR(VLOOKUP(A70,'[1]Z07 一般公共预算财政拨款收入支出决算表(财决07表)'!$A$10:$T$500,12,FALSE)),"",VLOOKUP(A70,'[1]Z07 一般公共预算财政拨款收入支出决算表(财决07表)'!$A$10:$T$500,12,FALSE))</f>
        <v/>
      </c>
      <c r="F70" s="127" t="str">
        <f>IF(ISERROR(VLOOKUP(A70,'[1]Z07 一般公共预算财政拨款收入支出决算表(财决07表)'!$A$10:$T$500,15,FALSE)),"",VLOOKUP(A70,'[1]Z07 一般公共预算财政拨款收入支出决算表(财决07表)'!$A$10:$T$500,15,FALSE))</f>
        <v/>
      </c>
      <c r="G70" s="190">
        <f>'[1]Z07 一般公共预算财政拨款收入支出决算表(财决07表)'!A68</f>
        <v>0</v>
      </c>
      <c r="H70" s="191">
        <f>'[1]Z07 一般公共预算财政拨款收入支出决算表(财决07表)'!$K68</f>
        <v>0</v>
      </c>
      <c r="I70" s="190" t="str">
        <f t="shared" si="0"/>
        <v>2</v>
      </c>
      <c r="J70" s="190" t="str">
        <f t="shared" si="1"/>
        <v>2</v>
      </c>
      <c r="K70" s="190">
        <f t="shared" si="2"/>
        <v>4</v>
      </c>
      <c r="L70" s="190" t="str">
        <f t="shared" si="3"/>
        <v/>
      </c>
      <c r="M70" s="190"/>
      <c r="N70" s="187"/>
    </row>
    <row r="71" spans="1:14" s="128" customFormat="1" ht="20.100000000000001" customHeight="1">
      <c r="A71" s="125" t="str">
        <f t="array" ref="A71">INDEX(G:G,SMALL(IF($K$12:$K$500=2,ROW($12:$500),4^8),ROW(G60)))&amp;""</f>
        <v/>
      </c>
      <c r="B71" s="126"/>
      <c r="C71" s="195" t="str">
        <f>IF(ISERROR(VLOOKUP(A71,'[1]Z07 一般公共预算财政拨款收入支出决算表(财决07表)'!$A$10:$T$500,4,FALSE)),"",VLOOKUP(A71,'[1]Z07 一般公共预算财政拨款收入支出决算表(财决07表)'!$A$10:$T$500,4,FALSE))</f>
        <v/>
      </c>
      <c r="D71" s="127" t="str">
        <f>IF(ISERROR(VLOOKUP(A71,'[1]Z07 一般公共预算财政拨款收入支出决算表(财决07表)'!$A$10:$T$500,11,FALSE)),"",VLOOKUP(A71,'[1]Z07 一般公共预算财政拨款收入支出决算表(财决07表)'!$A$10:$T$500,11,FALSE))</f>
        <v/>
      </c>
      <c r="E71" s="127" t="str">
        <f>IF(ISERROR(VLOOKUP(A71,'[1]Z07 一般公共预算财政拨款收入支出决算表(财决07表)'!$A$10:$T$500,12,FALSE)),"",VLOOKUP(A71,'[1]Z07 一般公共预算财政拨款收入支出决算表(财决07表)'!$A$10:$T$500,12,FALSE))</f>
        <v/>
      </c>
      <c r="F71" s="127" t="str">
        <f>IF(ISERROR(VLOOKUP(A71,'[1]Z07 一般公共预算财政拨款收入支出决算表(财决07表)'!$A$10:$T$500,15,FALSE)),"",VLOOKUP(A71,'[1]Z07 一般公共预算财政拨款收入支出决算表(财决07表)'!$A$10:$T$500,15,FALSE))</f>
        <v/>
      </c>
      <c r="G71" s="190">
        <f>'[1]Z07 一般公共预算财政拨款收入支出决算表(财决07表)'!A69</f>
        <v>0</v>
      </c>
      <c r="H71" s="191">
        <f>'[1]Z07 一般公共预算财政拨款收入支出决算表(财决07表)'!$K69</f>
        <v>0</v>
      </c>
      <c r="I71" s="190" t="str">
        <f t="shared" si="0"/>
        <v>2</v>
      </c>
      <c r="J71" s="190" t="str">
        <f t="shared" si="1"/>
        <v>2</v>
      </c>
      <c r="K71" s="190">
        <f t="shared" si="2"/>
        <v>4</v>
      </c>
      <c r="L71" s="190" t="str">
        <f t="shared" si="3"/>
        <v/>
      </c>
      <c r="M71" s="190"/>
      <c r="N71" s="187"/>
    </row>
    <row r="72" spans="1:14" s="128" customFormat="1" ht="20.100000000000001" customHeight="1">
      <c r="A72" s="125" t="str">
        <f t="array" ref="A72">INDEX(G:G,SMALL(IF($K$12:$K$500=2,ROW($12:$500),4^8),ROW(G61)))&amp;""</f>
        <v/>
      </c>
      <c r="B72" s="126"/>
      <c r="C72" s="195" t="str">
        <f>IF(ISERROR(VLOOKUP(A72,'[1]Z07 一般公共预算财政拨款收入支出决算表(财决07表)'!$A$10:$T$500,4,FALSE)),"",VLOOKUP(A72,'[1]Z07 一般公共预算财政拨款收入支出决算表(财决07表)'!$A$10:$T$500,4,FALSE))</f>
        <v/>
      </c>
      <c r="D72" s="127" t="str">
        <f>IF(ISERROR(VLOOKUP(A72,'[1]Z07 一般公共预算财政拨款收入支出决算表(财决07表)'!$A$10:$T$500,11,FALSE)),"",VLOOKUP(A72,'[1]Z07 一般公共预算财政拨款收入支出决算表(财决07表)'!$A$10:$T$500,11,FALSE))</f>
        <v/>
      </c>
      <c r="E72" s="127" t="str">
        <f>IF(ISERROR(VLOOKUP(A72,'[1]Z07 一般公共预算财政拨款收入支出决算表(财决07表)'!$A$10:$T$500,12,FALSE)),"",VLOOKUP(A72,'[1]Z07 一般公共预算财政拨款收入支出决算表(财决07表)'!$A$10:$T$500,12,FALSE))</f>
        <v/>
      </c>
      <c r="F72" s="127" t="str">
        <f>IF(ISERROR(VLOOKUP(A72,'[1]Z07 一般公共预算财政拨款收入支出决算表(财决07表)'!$A$10:$T$500,15,FALSE)),"",VLOOKUP(A72,'[1]Z07 一般公共预算财政拨款收入支出决算表(财决07表)'!$A$10:$T$500,15,FALSE))</f>
        <v/>
      </c>
      <c r="G72" s="190">
        <f>'[1]Z07 一般公共预算财政拨款收入支出决算表(财决07表)'!A70</f>
        <v>0</v>
      </c>
      <c r="H72" s="191">
        <f>'[1]Z07 一般公共预算财政拨款收入支出决算表(财决07表)'!$K70</f>
        <v>0</v>
      </c>
      <c r="I72" s="190" t="str">
        <f t="shared" si="0"/>
        <v>2</v>
      </c>
      <c r="J72" s="190" t="str">
        <f t="shared" si="1"/>
        <v>2</v>
      </c>
      <c r="K72" s="190">
        <f t="shared" si="2"/>
        <v>4</v>
      </c>
      <c r="L72" s="190" t="str">
        <f t="shared" si="3"/>
        <v/>
      </c>
      <c r="M72" s="190"/>
      <c r="N72" s="187"/>
    </row>
    <row r="73" spans="1:14" s="128" customFormat="1" ht="20.100000000000001" customHeight="1">
      <c r="A73" s="125" t="str">
        <f t="array" ref="A73">INDEX(G:G,SMALL(IF($K$12:$K$500=2,ROW($12:$500),4^8),ROW(G62)))&amp;""</f>
        <v/>
      </c>
      <c r="B73" s="126"/>
      <c r="C73" s="195" t="str">
        <f>IF(ISERROR(VLOOKUP(A73,'[1]Z07 一般公共预算财政拨款收入支出决算表(财决07表)'!$A$10:$T$500,4,FALSE)),"",VLOOKUP(A73,'[1]Z07 一般公共预算财政拨款收入支出决算表(财决07表)'!$A$10:$T$500,4,FALSE))</f>
        <v/>
      </c>
      <c r="D73" s="127" t="str">
        <f>IF(ISERROR(VLOOKUP(A73,'[1]Z07 一般公共预算财政拨款收入支出决算表(财决07表)'!$A$10:$T$500,11,FALSE)),"",VLOOKUP(A73,'[1]Z07 一般公共预算财政拨款收入支出决算表(财决07表)'!$A$10:$T$500,11,FALSE))</f>
        <v/>
      </c>
      <c r="E73" s="127" t="str">
        <f>IF(ISERROR(VLOOKUP(A73,'[1]Z07 一般公共预算财政拨款收入支出决算表(财决07表)'!$A$10:$T$500,12,FALSE)),"",VLOOKUP(A73,'[1]Z07 一般公共预算财政拨款收入支出决算表(财决07表)'!$A$10:$T$500,12,FALSE))</f>
        <v/>
      </c>
      <c r="F73" s="127" t="str">
        <f>IF(ISERROR(VLOOKUP(A73,'[1]Z07 一般公共预算财政拨款收入支出决算表(财决07表)'!$A$10:$T$500,15,FALSE)),"",VLOOKUP(A73,'[1]Z07 一般公共预算财政拨款收入支出决算表(财决07表)'!$A$10:$T$500,15,FALSE))</f>
        <v/>
      </c>
      <c r="G73" s="190">
        <f>'[1]Z07 一般公共预算财政拨款收入支出决算表(财决07表)'!A71</f>
        <v>0</v>
      </c>
      <c r="H73" s="191">
        <f>'[1]Z07 一般公共预算财政拨款收入支出决算表(财决07表)'!$K71</f>
        <v>0</v>
      </c>
      <c r="I73" s="190" t="str">
        <f t="shared" si="0"/>
        <v>2</v>
      </c>
      <c r="J73" s="190" t="str">
        <f t="shared" si="1"/>
        <v>2</v>
      </c>
      <c r="K73" s="190">
        <f t="shared" si="2"/>
        <v>4</v>
      </c>
      <c r="L73" s="190" t="str">
        <f t="shared" si="3"/>
        <v/>
      </c>
      <c r="M73" s="190"/>
      <c r="N73" s="187"/>
    </row>
    <row r="74" spans="1:14" s="128" customFormat="1" ht="20.100000000000001" customHeight="1">
      <c r="A74" s="125" t="str">
        <f t="array" ref="A74">INDEX(G:G,SMALL(IF($K$12:$K$500=2,ROW($12:$500),4^8),ROW(G63)))&amp;""</f>
        <v/>
      </c>
      <c r="B74" s="126"/>
      <c r="C74" s="195" t="str">
        <f>IF(ISERROR(VLOOKUP(A74,'[1]Z07 一般公共预算财政拨款收入支出决算表(财决07表)'!$A$10:$T$500,4,FALSE)),"",VLOOKUP(A74,'[1]Z07 一般公共预算财政拨款收入支出决算表(财决07表)'!$A$10:$T$500,4,FALSE))</f>
        <v/>
      </c>
      <c r="D74" s="127" t="str">
        <f>IF(ISERROR(VLOOKUP(A74,'[1]Z07 一般公共预算财政拨款收入支出决算表(财决07表)'!$A$10:$T$500,11,FALSE)),"",VLOOKUP(A74,'[1]Z07 一般公共预算财政拨款收入支出决算表(财决07表)'!$A$10:$T$500,11,FALSE))</f>
        <v/>
      </c>
      <c r="E74" s="127" t="str">
        <f>IF(ISERROR(VLOOKUP(A74,'[1]Z07 一般公共预算财政拨款收入支出决算表(财决07表)'!$A$10:$T$500,12,FALSE)),"",VLOOKUP(A74,'[1]Z07 一般公共预算财政拨款收入支出决算表(财决07表)'!$A$10:$T$500,12,FALSE))</f>
        <v/>
      </c>
      <c r="F74" s="127" t="str">
        <f>IF(ISERROR(VLOOKUP(A74,'[1]Z07 一般公共预算财政拨款收入支出决算表(财决07表)'!$A$10:$T$500,15,FALSE)),"",VLOOKUP(A74,'[1]Z07 一般公共预算财政拨款收入支出决算表(财决07表)'!$A$10:$T$500,15,FALSE))</f>
        <v/>
      </c>
      <c r="G74" s="190">
        <f>'[1]Z07 一般公共预算财政拨款收入支出决算表(财决07表)'!A72</f>
        <v>0</v>
      </c>
      <c r="H74" s="191">
        <f>'[1]Z07 一般公共预算财政拨款收入支出决算表(财决07表)'!$K72</f>
        <v>0</v>
      </c>
      <c r="I74" s="190" t="str">
        <f t="shared" si="0"/>
        <v>2</v>
      </c>
      <c r="J74" s="190" t="str">
        <f t="shared" si="1"/>
        <v>2</v>
      </c>
      <c r="K74" s="190">
        <f t="shared" si="2"/>
        <v>4</v>
      </c>
      <c r="L74" s="190" t="str">
        <f t="shared" si="3"/>
        <v/>
      </c>
      <c r="M74" s="190"/>
      <c r="N74" s="187"/>
    </row>
    <row r="75" spans="1:14" s="128" customFormat="1" ht="20.100000000000001" customHeight="1">
      <c r="A75" s="125" t="str">
        <f t="array" ref="A75">INDEX(G:G,SMALL(IF($K$12:$K$500=2,ROW($12:$500),4^8),ROW(G64)))&amp;""</f>
        <v/>
      </c>
      <c r="B75" s="126"/>
      <c r="C75" s="195" t="str">
        <f>IF(ISERROR(VLOOKUP(A75,'[1]Z07 一般公共预算财政拨款收入支出决算表(财决07表)'!$A$10:$T$500,4,FALSE)),"",VLOOKUP(A75,'[1]Z07 一般公共预算财政拨款收入支出决算表(财决07表)'!$A$10:$T$500,4,FALSE))</f>
        <v/>
      </c>
      <c r="D75" s="127" t="str">
        <f>IF(ISERROR(VLOOKUP(A75,'[1]Z07 一般公共预算财政拨款收入支出决算表(财决07表)'!$A$10:$T$500,11,FALSE)),"",VLOOKUP(A75,'[1]Z07 一般公共预算财政拨款收入支出决算表(财决07表)'!$A$10:$T$500,11,FALSE))</f>
        <v/>
      </c>
      <c r="E75" s="127" t="str">
        <f>IF(ISERROR(VLOOKUP(A75,'[1]Z07 一般公共预算财政拨款收入支出决算表(财决07表)'!$A$10:$T$500,12,FALSE)),"",VLOOKUP(A75,'[1]Z07 一般公共预算财政拨款收入支出决算表(财决07表)'!$A$10:$T$500,12,FALSE))</f>
        <v/>
      </c>
      <c r="F75" s="127" t="str">
        <f>IF(ISERROR(VLOOKUP(A75,'[1]Z07 一般公共预算财政拨款收入支出决算表(财决07表)'!$A$10:$T$500,15,FALSE)),"",VLOOKUP(A75,'[1]Z07 一般公共预算财政拨款收入支出决算表(财决07表)'!$A$10:$T$500,15,FALSE))</f>
        <v/>
      </c>
      <c r="G75" s="190">
        <f>'[1]Z07 一般公共预算财政拨款收入支出决算表(财决07表)'!A73</f>
        <v>0</v>
      </c>
      <c r="H75" s="191">
        <f>'[1]Z07 一般公共预算财政拨款收入支出决算表(财决07表)'!$K73</f>
        <v>0</v>
      </c>
      <c r="I75" s="190" t="str">
        <f t="shared" si="0"/>
        <v>2</v>
      </c>
      <c r="J75" s="190" t="str">
        <f t="shared" si="1"/>
        <v>2</v>
      </c>
      <c r="K75" s="190">
        <f t="shared" si="2"/>
        <v>4</v>
      </c>
      <c r="L75" s="190" t="str">
        <f t="shared" si="3"/>
        <v/>
      </c>
      <c r="M75" s="190"/>
      <c r="N75" s="187"/>
    </row>
    <row r="76" spans="1:14" s="128" customFormat="1" ht="20.100000000000001" customHeight="1">
      <c r="A76" s="125" t="str">
        <f t="array" ref="A76">INDEX(G:G,SMALL(IF($K$12:$K$500=2,ROW($12:$500),4^8),ROW(G65)))&amp;""</f>
        <v/>
      </c>
      <c r="B76" s="126"/>
      <c r="C76" s="195" t="str">
        <f>IF(ISERROR(VLOOKUP(A76,'[1]Z07 一般公共预算财政拨款收入支出决算表(财决07表)'!$A$10:$T$500,4,FALSE)),"",VLOOKUP(A76,'[1]Z07 一般公共预算财政拨款收入支出决算表(财决07表)'!$A$10:$T$500,4,FALSE))</f>
        <v/>
      </c>
      <c r="D76" s="127" t="str">
        <f>IF(ISERROR(VLOOKUP(A76,'[1]Z07 一般公共预算财政拨款收入支出决算表(财决07表)'!$A$10:$T$500,11,FALSE)),"",VLOOKUP(A76,'[1]Z07 一般公共预算财政拨款收入支出决算表(财决07表)'!$A$10:$T$500,11,FALSE))</f>
        <v/>
      </c>
      <c r="E76" s="127" t="str">
        <f>IF(ISERROR(VLOOKUP(A76,'[1]Z07 一般公共预算财政拨款收入支出决算表(财决07表)'!$A$10:$T$500,12,FALSE)),"",VLOOKUP(A76,'[1]Z07 一般公共预算财政拨款收入支出决算表(财决07表)'!$A$10:$T$500,12,FALSE))</f>
        <v/>
      </c>
      <c r="F76" s="127" t="str">
        <f>IF(ISERROR(VLOOKUP(A76,'[1]Z07 一般公共预算财政拨款收入支出决算表(财决07表)'!$A$10:$T$500,15,FALSE)),"",VLOOKUP(A76,'[1]Z07 一般公共预算财政拨款收入支出决算表(财决07表)'!$A$10:$T$500,15,FALSE))</f>
        <v/>
      </c>
      <c r="G76" s="190">
        <f>'[1]Z07 一般公共预算财政拨款收入支出决算表(财决07表)'!A74</f>
        <v>0</v>
      </c>
      <c r="H76" s="191">
        <f>'[1]Z07 一般公共预算财政拨款收入支出决算表(财决07表)'!$K74</f>
        <v>0</v>
      </c>
      <c r="I76" s="190" t="str">
        <f t="shared" si="0"/>
        <v>2</v>
      </c>
      <c r="J76" s="190" t="str">
        <f t="shared" si="1"/>
        <v>2</v>
      </c>
      <c r="K76" s="190">
        <f t="shared" si="2"/>
        <v>4</v>
      </c>
      <c r="L76" s="190" t="str">
        <f t="shared" si="3"/>
        <v/>
      </c>
      <c r="M76" s="190"/>
      <c r="N76" s="187"/>
    </row>
    <row r="77" spans="1:14" s="128" customFormat="1" ht="20.100000000000001" customHeight="1">
      <c r="A77" s="125" t="str">
        <f t="array" ref="A77">INDEX(G:G,SMALL(IF($K$12:$K$500=2,ROW($12:$500),4^8),ROW(G66)))&amp;""</f>
        <v/>
      </c>
      <c r="B77" s="126"/>
      <c r="C77" s="195" t="str">
        <f>IF(ISERROR(VLOOKUP(A77,'[1]Z07 一般公共预算财政拨款收入支出决算表(财决07表)'!$A$10:$T$500,4,FALSE)),"",VLOOKUP(A77,'[1]Z07 一般公共预算财政拨款收入支出决算表(财决07表)'!$A$10:$T$500,4,FALSE))</f>
        <v/>
      </c>
      <c r="D77" s="127" t="str">
        <f>IF(ISERROR(VLOOKUP(A77,'[1]Z07 一般公共预算财政拨款收入支出决算表(财决07表)'!$A$10:$T$500,11,FALSE)),"",VLOOKUP(A77,'[1]Z07 一般公共预算财政拨款收入支出决算表(财决07表)'!$A$10:$T$500,11,FALSE))</f>
        <v/>
      </c>
      <c r="E77" s="127" t="str">
        <f>IF(ISERROR(VLOOKUP(A77,'[1]Z07 一般公共预算财政拨款收入支出决算表(财决07表)'!$A$10:$T$500,12,FALSE)),"",VLOOKUP(A77,'[1]Z07 一般公共预算财政拨款收入支出决算表(财决07表)'!$A$10:$T$500,12,FALSE))</f>
        <v/>
      </c>
      <c r="F77" s="127" t="str">
        <f>IF(ISERROR(VLOOKUP(A77,'[1]Z07 一般公共预算财政拨款收入支出决算表(财决07表)'!$A$10:$T$500,15,FALSE)),"",VLOOKUP(A77,'[1]Z07 一般公共预算财政拨款收入支出决算表(财决07表)'!$A$10:$T$500,15,FALSE))</f>
        <v/>
      </c>
      <c r="G77" s="190">
        <f>'[1]Z07 一般公共预算财政拨款收入支出决算表(财决07表)'!A75</f>
        <v>0</v>
      </c>
      <c r="H77" s="191">
        <f>'[1]Z07 一般公共预算财政拨款收入支出决算表(财决07表)'!$K75</f>
        <v>0</v>
      </c>
      <c r="I77" s="190" t="str">
        <f t="shared" ref="I77:I140" si="4">IF(G77&gt;0,"1","2")</f>
        <v>2</v>
      </c>
      <c r="J77" s="190" t="str">
        <f t="shared" ref="J77:J140" si="5">IF(H77&gt;0,"1","2")</f>
        <v>2</v>
      </c>
      <c r="K77" s="190">
        <f t="shared" ref="K77:K140" si="6">I77+J77</f>
        <v>4</v>
      </c>
      <c r="L77" s="190" t="str">
        <f t="shared" ref="L77:L140" si="7">IF(C77&lt;&gt;"",ROW(),"")</f>
        <v/>
      </c>
      <c r="M77" s="190"/>
      <c r="N77" s="187"/>
    </row>
    <row r="78" spans="1:14" s="128" customFormat="1" ht="20.100000000000001" customHeight="1">
      <c r="A78" s="125" t="str">
        <f t="array" ref="A78">INDEX(G:G,SMALL(IF($K$12:$K$500=2,ROW($12:$500),4^8),ROW(G67)))&amp;""</f>
        <v/>
      </c>
      <c r="B78" s="126"/>
      <c r="C78" s="195" t="str">
        <f>IF(ISERROR(VLOOKUP(A78,'[1]Z07 一般公共预算财政拨款收入支出决算表(财决07表)'!$A$10:$T$500,4,FALSE)),"",VLOOKUP(A78,'[1]Z07 一般公共预算财政拨款收入支出决算表(财决07表)'!$A$10:$T$500,4,FALSE))</f>
        <v/>
      </c>
      <c r="D78" s="129" t="str">
        <f>IF(ISERROR(VLOOKUP(A78,'[1]Z07 一般公共预算财政拨款收入支出决算表(财决07表)'!$A$10:$T$500,11,FALSE)),"",VLOOKUP(A78,'[1]Z07 一般公共预算财政拨款收入支出决算表(财决07表)'!$A$10:$T$500,11,FALSE))</f>
        <v/>
      </c>
      <c r="E78" s="129" t="str">
        <f>IF(ISERROR(VLOOKUP(A78,'[1]Z07 一般公共预算财政拨款收入支出决算表(财决07表)'!$A$10:$T$500,12,FALSE)),"",VLOOKUP(A78,'[1]Z07 一般公共预算财政拨款收入支出决算表(财决07表)'!$A$10:$T$500,12,FALSE))</f>
        <v/>
      </c>
      <c r="F78" s="129" t="str">
        <f>IF(ISERROR(VLOOKUP(A78,'[1]Z07 一般公共预算财政拨款收入支出决算表(财决07表)'!$A$10:$T$500,15,FALSE)),"",VLOOKUP(A78,'[1]Z07 一般公共预算财政拨款收入支出决算表(财决07表)'!$A$10:$T$500,15,FALSE))</f>
        <v/>
      </c>
      <c r="G78" s="190">
        <f>'[1]Z07 一般公共预算财政拨款收入支出决算表(财决07表)'!A76</f>
        <v>0</v>
      </c>
      <c r="H78" s="191">
        <f>'[1]Z07 一般公共预算财政拨款收入支出决算表(财决07表)'!$K76</f>
        <v>0</v>
      </c>
      <c r="I78" s="190" t="str">
        <f t="shared" si="4"/>
        <v>2</v>
      </c>
      <c r="J78" s="190" t="str">
        <f t="shared" si="5"/>
        <v>2</v>
      </c>
      <c r="K78" s="190">
        <f t="shared" si="6"/>
        <v>4</v>
      </c>
      <c r="L78" s="190" t="str">
        <f t="shared" si="7"/>
        <v/>
      </c>
      <c r="M78" s="190"/>
      <c r="N78" s="187"/>
    </row>
    <row r="79" spans="1:14" s="128" customFormat="1" ht="20.100000000000001" customHeight="1">
      <c r="A79" s="125" t="str">
        <f t="array" ref="A79">INDEX(G:G,SMALL(IF($K$12:$K$500=2,ROW($12:$500),4^8),ROW(G68)))&amp;""</f>
        <v/>
      </c>
      <c r="B79" s="126"/>
      <c r="C79" s="195" t="str">
        <f>IF(ISERROR(VLOOKUP(A79,'[1]Z07 一般公共预算财政拨款收入支出决算表(财决07表)'!$A$10:$T$500,4,FALSE)),"",VLOOKUP(A79,'[1]Z07 一般公共预算财政拨款收入支出决算表(财决07表)'!$A$10:$T$500,4,FALSE))</f>
        <v/>
      </c>
      <c r="D79" s="129" t="str">
        <f>IF(ISERROR(VLOOKUP(A79,'[1]Z07 一般公共预算财政拨款收入支出决算表(财决07表)'!$A$10:$T$500,11,FALSE)),"",VLOOKUP(A79,'[1]Z07 一般公共预算财政拨款收入支出决算表(财决07表)'!$A$10:$T$500,11,FALSE))</f>
        <v/>
      </c>
      <c r="E79" s="129" t="str">
        <f>IF(ISERROR(VLOOKUP(A79,'[1]Z07 一般公共预算财政拨款收入支出决算表(财决07表)'!$A$10:$T$500,12,FALSE)),"",VLOOKUP(A79,'[1]Z07 一般公共预算财政拨款收入支出决算表(财决07表)'!$A$10:$T$500,12,FALSE))</f>
        <v/>
      </c>
      <c r="F79" s="129" t="str">
        <f>IF(ISERROR(VLOOKUP(A79,'[1]Z07 一般公共预算财政拨款收入支出决算表(财决07表)'!$A$10:$T$500,15,FALSE)),"",VLOOKUP(A79,'[1]Z07 一般公共预算财政拨款收入支出决算表(财决07表)'!$A$10:$T$500,15,FALSE))</f>
        <v/>
      </c>
      <c r="G79" s="190">
        <f>'[1]Z07 一般公共预算财政拨款收入支出决算表(财决07表)'!A77</f>
        <v>0</v>
      </c>
      <c r="H79" s="191">
        <f>'[1]Z07 一般公共预算财政拨款收入支出决算表(财决07表)'!$K77</f>
        <v>0</v>
      </c>
      <c r="I79" s="190" t="str">
        <f t="shared" si="4"/>
        <v>2</v>
      </c>
      <c r="J79" s="190" t="str">
        <f t="shared" si="5"/>
        <v>2</v>
      </c>
      <c r="K79" s="190">
        <f t="shared" si="6"/>
        <v>4</v>
      </c>
      <c r="L79" s="190" t="str">
        <f t="shared" si="7"/>
        <v/>
      </c>
      <c r="M79" s="190"/>
      <c r="N79" s="187"/>
    </row>
    <row r="80" spans="1:14" s="128" customFormat="1" ht="20.100000000000001" customHeight="1">
      <c r="A80" s="125" t="str">
        <f t="array" ref="A80">INDEX(G:G,SMALL(IF($K$12:$K$500=2,ROW($12:$500),4^8),ROW(G69)))&amp;""</f>
        <v/>
      </c>
      <c r="B80" s="126"/>
      <c r="C80" s="195" t="str">
        <f>IF(ISERROR(VLOOKUP(A80,'[1]Z07 一般公共预算财政拨款收入支出决算表(财决07表)'!$A$10:$T$500,4,FALSE)),"",VLOOKUP(A80,'[1]Z07 一般公共预算财政拨款收入支出决算表(财决07表)'!$A$10:$T$500,4,FALSE))</f>
        <v/>
      </c>
      <c r="D80" s="129" t="str">
        <f>IF(ISERROR(VLOOKUP(A80,'[1]Z07 一般公共预算财政拨款收入支出决算表(财决07表)'!$A$10:$T$500,11,FALSE)),"",VLOOKUP(A80,'[1]Z07 一般公共预算财政拨款收入支出决算表(财决07表)'!$A$10:$T$500,11,FALSE))</f>
        <v/>
      </c>
      <c r="E80" s="129" t="str">
        <f>IF(ISERROR(VLOOKUP(A80,'[1]Z07 一般公共预算财政拨款收入支出决算表(财决07表)'!$A$10:$T$500,12,FALSE)),"",VLOOKUP(A80,'[1]Z07 一般公共预算财政拨款收入支出决算表(财决07表)'!$A$10:$T$500,12,FALSE))</f>
        <v/>
      </c>
      <c r="F80" s="129" t="str">
        <f>IF(ISERROR(VLOOKUP(A80,'[1]Z07 一般公共预算财政拨款收入支出决算表(财决07表)'!$A$10:$T$500,15,FALSE)),"",VLOOKUP(A80,'[1]Z07 一般公共预算财政拨款收入支出决算表(财决07表)'!$A$10:$T$500,15,FALSE))</f>
        <v/>
      </c>
      <c r="G80" s="190">
        <f>'[1]Z07 一般公共预算财政拨款收入支出决算表(财决07表)'!A78</f>
        <v>0</v>
      </c>
      <c r="H80" s="191">
        <f>'[1]Z07 一般公共预算财政拨款收入支出决算表(财决07表)'!$K78</f>
        <v>0</v>
      </c>
      <c r="I80" s="190" t="str">
        <f t="shared" si="4"/>
        <v>2</v>
      </c>
      <c r="J80" s="190" t="str">
        <f t="shared" si="5"/>
        <v>2</v>
      </c>
      <c r="K80" s="190">
        <f t="shared" si="6"/>
        <v>4</v>
      </c>
      <c r="L80" s="190" t="str">
        <f t="shared" si="7"/>
        <v/>
      </c>
      <c r="M80" s="190"/>
      <c r="N80" s="187"/>
    </row>
    <row r="81" spans="1:14" s="128" customFormat="1" ht="20.100000000000001" customHeight="1">
      <c r="A81" s="125" t="str">
        <f t="array" ref="A81">INDEX(G:G,SMALL(IF($K$12:$K$500=2,ROW($12:$500),4^8),ROW(G70)))&amp;""</f>
        <v/>
      </c>
      <c r="B81" s="126"/>
      <c r="C81" s="195" t="str">
        <f>IF(ISERROR(VLOOKUP(A81,'[1]Z07 一般公共预算财政拨款收入支出决算表(财决07表)'!$A$10:$T$500,4,FALSE)),"",VLOOKUP(A81,'[1]Z07 一般公共预算财政拨款收入支出决算表(财决07表)'!$A$10:$T$500,4,FALSE))</f>
        <v/>
      </c>
      <c r="D81" s="129" t="str">
        <f>IF(ISERROR(VLOOKUP(A81,'[1]Z07 一般公共预算财政拨款收入支出决算表(财决07表)'!$A$10:$T$500,11,FALSE)),"",VLOOKUP(A81,'[1]Z07 一般公共预算财政拨款收入支出决算表(财决07表)'!$A$10:$T$500,11,FALSE))</f>
        <v/>
      </c>
      <c r="E81" s="129" t="str">
        <f>IF(ISERROR(VLOOKUP(A81,'[1]Z07 一般公共预算财政拨款收入支出决算表(财决07表)'!$A$10:$T$500,12,FALSE)),"",VLOOKUP(A81,'[1]Z07 一般公共预算财政拨款收入支出决算表(财决07表)'!$A$10:$T$500,12,FALSE))</f>
        <v/>
      </c>
      <c r="F81" s="129" t="str">
        <f>IF(ISERROR(VLOOKUP(A81,'[1]Z07 一般公共预算财政拨款收入支出决算表(财决07表)'!$A$10:$T$500,15,FALSE)),"",VLOOKUP(A81,'[1]Z07 一般公共预算财政拨款收入支出决算表(财决07表)'!$A$10:$T$500,15,FALSE))</f>
        <v/>
      </c>
      <c r="G81" s="190">
        <f>'[1]Z07 一般公共预算财政拨款收入支出决算表(财决07表)'!A79</f>
        <v>0</v>
      </c>
      <c r="H81" s="191">
        <f>'[1]Z07 一般公共预算财政拨款收入支出决算表(财决07表)'!$K79</f>
        <v>0</v>
      </c>
      <c r="I81" s="190" t="str">
        <f t="shared" si="4"/>
        <v>2</v>
      </c>
      <c r="J81" s="190" t="str">
        <f t="shared" si="5"/>
        <v>2</v>
      </c>
      <c r="K81" s="190">
        <f t="shared" si="6"/>
        <v>4</v>
      </c>
      <c r="L81" s="190" t="str">
        <f t="shared" si="7"/>
        <v/>
      </c>
      <c r="M81" s="190"/>
      <c r="N81" s="187"/>
    </row>
    <row r="82" spans="1:14" s="128" customFormat="1" ht="20.100000000000001" customHeight="1">
      <c r="A82" s="125" t="str">
        <f t="array" ref="A82">INDEX(G:G,SMALL(IF($K$12:$K$500=2,ROW($12:$500),4^8),ROW(G71)))&amp;""</f>
        <v/>
      </c>
      <c r="B82" s="126"/>
      <c r="C82" s="195" t="str">
        <f>IF(ISERROR(VLOOKUP(A82,'[1]Z07 一般公共预算财政拨款收入支出决算表(财决07表)'!$A$10:$T$500,4,FALSE)),"",VLOOKUP(A82,'[1]Z07 一般公共预算财政拨款收入支出决算表(财决07表)'!$A$10:$T$500,4,FALSE))</f>
        <v/>
      </c>
      <c r="D82" s="129" t="str">
        <f>IF(ISERROR(VLOOKUP(A82,'[1]Z07 一般公共预算财政拨款收入支出决算表(财决07表)'!$A$10:$T$500,11,FALSE)),"",VLOOKUP(A82,'[1]Z07 一般公共预算财政拨款收入支出决算表(财决07表)'!$A$10:$T$500,11,FALSE))</f>
        <v/>
      </c>
      <c r="E82" s="129" t="str">
        <f>IF(ISERROR(VLOOKUP(A82,'[1]Z07 一般公共预算财政拨款收入支出决算表(财决07表)'!$A$10:$T$500,12,FALSE)),"",VLOOKUP(A82,'[1]Z07 一般公共预算财政拨款收入支出决算表(财决07表)'!$A$10:$T$500,12,FALSE))</f>
        <v/>
      </c>
      <c r="F82" s="129" t="str">
        <f>IF(ISERROR(VLOOKUP(A82,'[1]Z07 一般公共预算财政拨款收入支出决算表(财决07表)'!$A$10:$T$500,15,FALSE)),"",VLOOKUP(A82,'[1]Z07 一般公共预算财政拨款收入支出决算表(财决07表)'!$A$10:$T$500,15,FALSE))</f>
        <v/>
      </c>
      <c r="G82" s="190">
        <f>'[1]Z07 一般公共预算财政拨款收入支出决算表(财决07表)'!A80</f>
        <v>0</v>
      </c>
      <c r="H82" s="191">
        <f>'[1]Z07 一般公共预算财政拨款收入支出决算表(财决07表)'!$K80</f>
        <v>0</v>
      </c>
      <c r="I82" s="190" t="str">
        <f t="shared" si="4"/>
        <v>2</v>
      </c>
      <c r="J82" s="190" t="str">
        <f t="shared" si="5"/>
        <v>2</v>
      </c>
      <c r="K82" s="190">
        <f t="shared" si="6"/>
        <v>4</v>
      </c>
      <c r="L82" s="190" t="str">
        <f t="shared" si="7"/>
        <v/>
      </c>
      <c r="M82" s="190"/>
      <c r="N82" s="187"/>
    </row>
    <row r="83" spans="1:14" s="128" customFormat="1" ht="20.100000000000001" customHeight="1">
      <c r="A83" s="125" t="str">
        <f t="array" ref="A83">INDEX(G:G,SMALL(IF($K$12:$K$500=2,ROW($12:$500),4^8),ROW(G72)))&amp;""</f>
        <v/>
      </c>
      <c r="B83" s="126"/>
      <c r="C83" s="195" t="str">
        <f>IF(ISERROR(VLOOKUP(A83,'[1]Z07 一般公共预算财政拨款收入支出决算表(财决07表)'!$A$10:$T$500,4,FALSE)),"",VLOOKUP(A83,'[1]Z07 一般公共预算财政拨款收入支出决算表(财决07表)'!$A$10:$T$500,4,FALSE))</f>
        <v/>
      </c>
      <c r="D83" s="129" t="str">
        <f>IF(ISERROR(VLOOKUP(A83,'[1]Z07 一般公共预算财政拨款收入支出决算表(财决07表)'!$A$10:$T$500,11,FALSE)),"",VLOOKUP(A83,'[1]Z07 一般公共预算财政拨款收入支出决算表(财决07表)'!$A$10:$T$500,11,FALSE))</f>
        <v/>
      </c>
      <c r="E83" s="129" t="str">
        <f>IF(ISERROR(VLOOKUP(A83,'[1]Z07 一般公共预算财政拨款收入支出决算表(财决07表)'!$A$10:$T$500,12,FALSE)),"",VLOOKUP(A83,'[1]Z07 一般公共预算财政拨款收入支出决算表(财决07表)'!$A$10:$T$500,12,FALSE))</f>
        <v/>
      </c>
      <c r="F83" s="129" t="str">
        <f>IF(ISERROR(VLOOKUP(A83,'[1]Z07 一般公共预算财政拨款收入支出决算表(财决07表)'!$A$10:$T$500,15,FALSE)),"",VLOOKUP(A83,'[1]Z07 一般公共预算财政拨款收入支出决算表(财决07表)'!$A$10:$T$500,15,FALSE))</f>
        <v/>
      </c>
      <c r="G83" s="190">
        <f>'[1]Z07 一般公共预算财政拨款收入支出决算表(财决07表)'!A81</f>
        <v>0</v>
      </c>
      <c r="H83" s="191">
        <f>'[1]Z07 一般公共预算财政拨款收入支出决算表(财决07表)'!$K81</f>
        <v>0</v>
      </c>
      <c r="I83" s="190" t="str">
        <f t="shared" si="4"/>
        <v>2</v>
      </c>
      <c r="J83" s="190" t="str">
        <f t="shared" si="5"/>
        <v>2</v>
      </c>
      <c r="K83" s="190">
        <f t="shared" si="6"/>
        <v>4</v>
      </c>
      <c r="L83" s="190" t="str">
        <f t="shared" si="7"/>
        <v/>
      </c>
      <c r="M83" s="190"/>
      <c r="N83" s="187"/>
    </row>
    <row r="84" spans="1:14" s="128" customFormat="1" ht="20.100000000000001" customHeight="1">
      <c r="A84" s="125" t="str">
        <f t="array" ref="A84">INDEX(G:G,SMALL(IF($K$12:$K$500=2,ROW($12:$500),4^8),ROW(G73)))&amp;""</f>
        <v/>
      </c>
      <c r="B84" s="126"/>
      <c r="C84" s="195" t="str">
        <f>IF(ISERROR(VLOOKUP(A84,'[1]Z07 一般公共预算财政拨款收入支出决算表(财决07表)'!$A$10:$T$500,4,FALSE)),"",VLOOKUP(A84,'[1]Z07 一般公共预算财政拨款收入支出决算表(财决07表)'!$A$10:$T$500,4,FALSE))</f>
        <v/>
      </c>
      <c r="D84" s="129" t="str">
        <f>IF(ISERROR(VLOOKUP(A84,'[1]Z07 一般公共预算财政拨款收入支出决算表(财决07表)'!$A$10:$T$500,11,FALSE)),"",VLOOKUP(A84,'[1]Z07 一般公共预算财政拨款收入支出决算表(财决07表)'!$A$10:$T$500,11,FALSE))</f>
        <v/>
      </c>
      <c r="E84" s="129" t="str">
        <f>IF(ISERROR(VLOOKUP(A84,'[1]Z07 一般公共预算财政拨款收入支出决算表(财决07表)'!$A$10:$T$500,12,FALSE)),"",VLOOKUP(A84,'[1]Z07 一般公共预算财政拨款收入支出决算表(财决07表)'!$A$10:$T$500,12,FALSE))</f>
        <v/>
      </c>
      <c r="F84" s="129" t="str">
        <f>IF(ISERROR(VLOOKUP(A84,'[1]Z07 一般公共预算财政拨款收入支出决算表(财决07表)'!$A$10:$T$500,15,FALSE)),"",VLOOKUP(A84,'[1]Z07 一般公共预算财政拨款收入支出决算表(财决07表)'!$A$10:$T$500,15,FALSE))</f>
        <v/>
      </c>
      <c r="G84" s="190">
        <f>'[1]Z07 一般公共预算财政拨款收入支出决算表(财决07表)'!A82</f>
        <v>0</v>
      </c>
      <c r="H84" s="191">
        <f>'[1]Z07 一般公共预算财政拨款收入支出决算表(财决07表)'!$K82</f>
        <v>0</v>
      </c>
      <c r="I84" s="190" t="str">
        <f t="shared" si="4"/>
        <v>2</v>
      </c>
      <c r="J84" s="190" t="str">
        <f t="shared" si="5"/>
        <v>2</v>
      </c>
      <c r="K84" s="190">
        <f t="shared" si="6"/>
        <v>4</v>
      </c>
      <c r="L84" s="190" t="str">
        <f t="shared" si="7"/>
        <v/>
      </c>
      <c r="M84" s="190"/>
      <c r="N84" s="187"/>
    </row>
    <row r="85" spans="1:14" s="128" customFormat="1" ht="20.100000000000001" customHeight="1">
      <c r="A85" s="125" t="str">
        <f t="array" ref="A85">INDEX(G:G,SMALL(IF($K$12:$K$500=2,ROW($12:$500),4^8),ROW(G74)))&amp;""</f>
        <v/>
      </c>
      <c r="B85" s="126"/>
      <c r="C85" s="195" t="str">
        <f>IF(ISERROR(VLOOKUP(A85,'[1]Z07 一般公共预算财政拨款收入支出决算表(财决07表)'!$A$10:$T$500,4,FALSE)),"",VLOOKUP(A85,'[1]Z07 一般公共预算财政拨款收入支出决算表(财决07表)'!$A$10:$T$500,4,FALSE))</f>
        <v/>
      </c>
      <c r="D85" s="129" t="str">
        <f>IF(ISERROR(VLOOKUP(A85,'[1]Z07 一般公共预算财政拨款收入支出决算表(财决07表)'!$A$10:$T$500,11,FALSE)),"",VLOOKUP(A85,'[1]Z07 一般公共预算财政拨款收入支出决算表(财决07表)'!$A$10:$T$500,11,FALSE))</f>
        <v/>
      </c>
      <c r="E85" s="129" t="str">
        <f>IF(ISERROR(VLOOKUP(A85,'[1]Z07 一般公共预算财政拨款收入支出决算表(财决07表)'!$A$10:$T$500,12,FALSE)),"",VLOOKUP(A85,'[1]Z07 一般公共预算财政拨款收入支出决算表(财决07表)'!$A$10:$T$500,12,FALSE))</f>
        <v/>
      </c>
      <c r="F85" s="129" t="str">
        <f>IF(ISERROR(VLOOKUP(A85,'[1]Z07 一般公共预算财政拨款收入支出决算表(财决07表)'!$A$10:$T$500,15,FALSE)),"",VLOOKUP(A85,'[1]Z07 一般公共预算财政拨款收入支出决算表(财决07表)'!$A$10:$T$500,15,FALSE))</f>
        <v/>
      </c>
      <c r="G85" s="190">
        <f>'[1]Z07 一般公共预算财政拨款收入支出决算表(财决07表)'!A83</f>
        <v>0</v>
      </c>
      <c r="H85" s="191">
        <f>'[1]Z07 一般公共预算财政拨款收入支出决算表(财决07表)'!$K83</f>
        <v>0</v>
      </c>
      <c r="I85" s="190" t="str">
        <f t="shared" si="4"/>
        <v>2</v>
      </c>
      <c r="J85" s="190" t="str">
        <f t="shared" si="5"/>
        <v>2</v>
      </c>
      <c r="K85" s="190">
        <f t="shared" si="6"/>
        <v>4</v>
      </c>
      <c r="L85" s="190" t="str">
        <f t="shared" si="7"/>
        <v/>
      </c>
      <c r="M85" s="190"/>
      <c r="N85" s="187"/>
    </row>
    <row r="86" spans="1:14" s="128" customFormat="1" ht="20.100000000000001" customHeight="1">
      <c r="A86" s="125" t="str">
        <f t="array" ref="A86">INDEX(G:G,SMALL(IF($K$12:$K$500=2,ROW($12:$500),4^8),ROW(G75)))&amp;""</f>
        <v/>
      </c>
      <c r="B86" s="126"/>
      <c r="C86" s="195" t="str">
        <f>IF(ISERROR(VLOOKUP(A86,'[1]Z07 一般公共预算财政拨款收入支出决算表(财决07表)'!$A$10:$T$500,4,FALSE)),"",VLOOKUP(A86,'[1]Z07 一般公共预算财政拨款收入支出决算表(财决07表)'!$A$10:$T$500,4,FALSE))</f>
        <v/>
      </c>
      <c r="D86" s="129" t="str">
        <f>IF(ISERROR(VLOOKUP(A86,'[1]Z07 一般公共预算财政拨款收入支出决算表(财决07表)'!$A$10:$T$500,11,FALSE)),"",VLOOKUP(A86,'[1]Z07 一般公共预算财政拨款收入支出决算表(财决07表)'!$A$10:$T$500,11,FALSE))</f>
        <v/>
      </c>
      <c r="E86" s="129" t="str">
        <f>IF(ISERROR(VLOOKUP(A86,'[1]Z07 一般公共预算财政拨款收入支出决算表(财决07表)'!$A$10:$T$500,12,FALSE)),"",VLOOKUP(A86,'[1]Z07 一般公共预算财政拨款收入支出决算表(财决07表)'!$A$10:$T$500,12,FALSE))</f>
        <v/>
      </c>
      <c r="F86" s="129" t="str">
        <f>IF(ISERROR(VLOOKUP(A86,'[1]Z07 一般公共预算财政拨款收入支出决算表(财决07表)'!$A$10:$T$500,15,FALSE)),"",VLOOKUP(A86,'[1]Z07 一般公共预算财政拨款收入支出决算表(财决07表)'!$A$10:$T$500,15,FALSE))</f>
        <v/>
      </c>
      <c r="G86" s="190">
        <f>'[1]Z07 一般公共预算财政拨款收入支出决算表(财决07表)'!A84</f>
        <v>0</v>
      </c>
      <c r="H86" s="191">
        <f>'[1]Z07 一般公共预算财政拨款收入支出决算表(财决07表)'!$K84</f>
        <v>0</v>
      </c>
      <c r="I86" s="190" t="str">
        <f t="shared" si="4"/>
        <v>2</v>
      </c>
      <c r="J86" s="190" t="str">
        <f t="shared" si="5"/>
        <v>2</v>
      </c>
      <c r="K86" s="190">
        <f t="shared" si="6"/>
        <v>4</v>
      </c>
      <c r="L86" s="190" t="str">
        <f t="shared" si="7"/>
        <v/>
      </c>
      <c r="M86" s="190"/>
      <c r="N86" s="187"/>
    </row>
    <row r="87" spans="1:14" s="128" customFormat="1" ht="20.100000000000001" customHeight="1">
      <c r="A87" s="125" t="str">
        <f t="array" ref="A87">INDEX(G:G,SMALL(IF($K$12:$K$500=2,ROW($12:$500),4^8),ROW(G76)))&amp;""</f>
        <v/>
      </c>
      <c r="B87" s="126"/>
      <c r="C87" s="195" t="str">
        <f>IF(ISERROR(VLOOKUP(A87,'[1]Z07 一般公共预算财政拨款收入支出决算表(财决07表)'!$A$10:$T$500,4,FALSE)),"",VLOOKUP(A87,'[1]Z07 一般公共预算财政拨款收入支出决算表(财决07表)'!$A$10:$T$500,4,FALSE))</f>
        <v/>
      </c>
      <c r="D87" s="129" t="str">
        <f>IF(ISERROR(VLOOKUP(A87,'[1]Z07 一般公共预算财政拨款收入支出决算表(财决07表)'!$A$10:$T$500,11,FALSE)),"",VLOOKUP(A87,'[1]Z07 一般公共预算财政拨款收入支出决算表(财决07表)'!$A$10:$T$500,11,FALSE))</f>
        <v/>
      </c>
      <c r="E87" s="129" t="str">
        <f>IF(ISERROR(VLOOKUP(A87,'[1]Z07 一般公共预算财政拨款收入支出决算表(财决07表)'!$A$10:$T$500,12,FALSE)),"",VLOOKUP(A87,'[1]Z07 一般公共预算财政拨款收入支出决算表(财决07表)'!$A$10:$T$500,12,FALSE))</f>
        <v/>
      </c>
      <c r="F87" s="129" t="str">
        <f>IF(ISERROR(VLOOKUP(A87,'[1]Z07 一般公共预算财政拨款收入支出决算表(财决07表)'!$A$10:$T$500,15,FALSE)),"",VLOOKUP(A87,'[1]Z07 一般公共预算财政拨款收入支出决算表(财决07表)'!$A$10:$T$500,15,FALSE))</f>
        <v/>
      </c>
      <c r="G87" s="190">
        <f>'[1]Z07 一般公共预算财政拨款收入支出决算表(财决07表)'!A85</f>
        <v>0</v>
      </c>
      <c r="H87" s="191">
        <f>'[1]Z07 一般公共预算财政拨款收入支出决算表(财决07表)'!$K85</f>
        <v>0</v>
      </c>
      <c r="I87" s="190" t="str">
        <f t="shared" si="4"/>
        <v>2</v>
      </c>
      <c r="J87" s="190" t="str">
        <f t="shared" si="5"/>
        <v>2</v>
      </c>
      <c r="K87" s="190">
        <f t="shared" si="6"/>
        <v>4</v>
      </c>
      <c r="L87" s="190" t="str">
        <f t="shared" si="7"/>
        <v/>
      </c>
      <c r="M87" s="190"/>
      <c r="N87" s="187"/>
    </row>
    <row r="88" spans="1:14" s="128" customFormat="1" ht="20.100000000000001" customHeight="1">
      <c r="A88" s="125" t="str">
        <f t="array" ref="A88">INDEX(G:G,SMALL(IF($K$12:$K$500=2,ROW($12:$500),4^8),ROW(G77)))&amp;""</f>
        <v/>
      </c>
      <c r="B88" s="126"/>
      <c r="C88" s="195" t="str">
        <f>IF(ISERROR(VLOOKUP(A88,'[1]Z07 一般公共预算财政拨款收入支出决算表(财决07表)'!$A$10:$T$500,4,FALSE)),"",VLOOKUP(A88,'[1]Z07 一般公共预算财政拨款收入支出决算表(财决07表)'!$A$10:$T$500,4,FALSE))</f>
        <v/>
      </c>
      <c r="D88" s="129" t="str">
        <f>IF(ISERROR(VLOOKUP(A88,'[1]Z07 一般公共预算财政拨款收入支出决算表(财决07表)'!$A$10:$T$500,11,FALSE)),"",VLOOKUP(A88,'[1]Z07 一般公共预算财政拨款收入支出决算表(财决07表)'!$A$10:$T$500,11,FALSE))</f>
        <v/>
      </c>
      <c r="E88" s="129" t="str">
        <f>IF(ISERROR(VLOOKUP(A88,'[1]Z07 一般公共预算财政拨款收入支出决算表(财决07表)'!$A$10:$T$500,12,FALSE)),"",VLOOKUP(A88,'[1]Z07 一般公共预算财政拨款收入支出决算表(财决07表)'!$A$10:$T$500,12,FALSE))</f>
        <v/>
      </c>
      <c r="F88" s="129" t="str">
        <f>IF(ISERROR(VLOOKUP(A88,'[1]Z07 一般公共预算财政拨款收入支出决算表(财决07表)'!$A$10:$T$500,15,FALSE)),"",VLOOKUP(A88,'[1]Z07 一般公共预算财政拨款收入支出决算表(财决07表)'!$A$10:$T$500,15,FALSE))</f>
        <v/>
      </c>
      <c r="G88" s="190">
        <f>'[1]Z07 一般公共预算财政拨款收入支出决算表(财决07表)'!A86</f>
        <v>0</v>
      </c>
      <c r="H88" s="191">
        <f>'[1]Z07 一般公共预算财政拨款收入支出决算表(财决07表)'!$K86</f>
        <v>0</v>
      </c>
      <c r="I88" s="190" t="str">
        <f t="shared" si="4"/>
        <v>2</v>
      </c>
      <c r="J88" s="190" t="str">
        <f t="shared" si="5"/>
        <v>2</v>
      </c>
      <c r="K88" s="190">
        <f t="shared" si="6"/>
        <v>4</v>
      </c>
      <c r="L88" s="190" t="str">
        <f t="shared" si="7"/>
        <v/>
      </c>
      <c r="M88" s="190"/>
      <c r="N88" s="187"/>
    </row>
    <row r="89" spans="1:14" s="128" customFormat="1" ht="20.100000000000001" customHeight="1">
      <c r="A89" s="125" t="str">
        <f t="array" ref="A89">INDEX(G:G,SMALL(IF($K$12:$K$500=2,ROW($12:$500),4^8),ROW(G78)))&amp;""</f>
        <v/>
      </c>
      <c r="B89" s="126"/>
      <c r="C89" s="195" t="str">
        <f>IF(ISERROR(VLOOKUP(A89,'[1]Z07 一般公共预算财政拨款收入支出决算表(财决07表)'!$A$10:$T$500,4,FALSE)),"",VLOOKUP(A89,'[1]Z07 一般公共预算财政拨款收入支出决算表(财决07表)'!$A$10:$T$500,4,FALSE))</f>
        <v/>
      </c>
      <c r="D89" s="129" t="str">
        <f>IF(ISERROR(VLOOKUP(A89,'[1]Z07 一般公共预算财政拨款收入支出决算表(财决07表)'!$A$10:$T$500,11,FALSE)),"",VLOOKUP(A89,'[1]Z07 一般公共预算财政拨款收入支出决算表(财决07表)'!$A$10:$T$500,11,FALSE))</f>
        <v/>
      </c>
      <c r="E89" s="129" t="str">
        <f>IF(ISERROR(VLOOKUP(A89,'[1]Z07 一般公共预算财政拨款收入支出决算表(财决07表)'!$A$10:$T$500,12,FALSE)),"",VLOOKUP(A89,'[1]Z07 一般公共预算财政拨款收入支出决算表(财决07表)'!$A$10:$T$500,12,FALSE))</f>
        <v/>
      </c>
      <c r="F89" s="129" t="str">
        <f>IF(ISERROR(VLOOKUP(A89,'[1]Z07 一般公共预算财政拨款收入支出决算表(财决07表)'!$A$10:$T$500,15,FALSE)),"",VLOOKUP(A89,'[1]Z07 一般公共预算财政拨款收入支出决算表(财决07表)'!$A$10:$T$500,15,FALSE))</f>
        <v/>
      </c>
      <c r="G89" s="190">
        <f>'[1]Z07 一般公共预算财政拨款收入支出决算表(财决07表)'!A87</f>
        <v>0</v>
      </c>
      <c r="H89" s="191">
        <f>'[1]Z07 一般公共预算财政拨款收入支出决算表(财决07表)'!$K87</f>
        <v>0</v>
      </c>
      <c r="I89" s="190" t="str">
        <f t="shared" si="4"/>
        <v>2</v>
      </c>
      <c r="J89" s="190" t="str">
        <f t="shared" si="5"/>
        <v>2</v>
      </c>
      <c r="K89" s="190">
        <f t="shared" si="6"/>
        <v>4</v>
      </c>
      <c r="L89" s="190" t="str">
        <f t="shared" si="7"/>
        <v/>
      </c>
      <c r="M89" s="190"/>
      <c r="N89" s="187"/>
    </row>
    <row r="90" spans="1:14" s="128" customFormat="1" ht="20.100000000000001" customHeight="1">
      <c r="A90" s="125" t="str">
        <f t="array" ref="A90">INDEX(G:G,SMALL(IF($K$12:$K$500=2,ROW($12:$500),4^8),ROW(G79)))&amp;""</f>
        <v/>
      </c>
      <c r="B90" s="126"/>
      <c r="C90" s="195" t="str">
        <f>IF(ISERROR(VLOOKUP(A90,'[1]Z07 一般公共预算财政拨款收入支出决算表(财决07表)'!$A$10:$T$500,4,FALSE)),"",VLOOKUP(A90,'[1]Z07 一般公共预算财政拨款收入支出决算表(财决07表)'!$A$10:$T$500,4,FALSE))</f>
        <v/>
      </c>
      <c r="D90" s="129" t="str">
        <f>IF(ISERROR(VLOOKUP(A90,'[1]Z07 一般公共预算财政拨款收入支出决算表(财决07表)'!$A$10:$T$500,11,FALSE)),"",VLOOKUP(A90,'[1]Z07 一般公共预算财政拨款收入支出决算表(财决07表)'!$A$10:$T$500,11,FALSE))</f>
        <v/>
      </c>
      <c r="E90" s="129" t="str">
        <f>IF(ISERROR(VLOOKUP(A90,'[1]Z07 一般公共预算财政拨款收入支出决算表(财决07表)'!$A$10:$T$500,12,FALSE)),"",VLOOKUP(A90,'[1]Z07 一般公共预算财政拨款收入支出决算表(财决07表)'!$A$10:$T$500,12,FALSE))</f>
        <v/>
      </c>
      <c r="F90" s="129" t="str">
        <f>IF(ISERROR(VLOOKUP(A90,'[1]Z07 一般公共预算财政拨款收入支出决算表(财决07表)'!$A$10:$T$500,15,FALSE)),"",VLOOKUP(A90,'[1]Z07 一般公共预算财政拨款收入支出决算表(财决07表)'!$A$10:$T$500,15,FALSE))</f>
        <v/>
      </c>
      <c r="G90" s="190">
        <f>'[1]Z07 一般公共预算财政拨款收入支出决算表(财决07表)'!A88</f>
        <v>0</v>
      </c>
      <c r="H90" s="191">
        <f>'[1]Z07 一般公共预算财政拨款收入支出决算表(财决07表)'!$K88</f>
        <v>0</v>
      </c>
      <c r="I90" s="190" t="str">
        <f t="shared" si="4"/>
        <v>2</v>
      </c>
      <c r="J90" s="190" t="str">
        <f t="shared" si="5"/>
        <v>2</v>
      </c>
      <c r="K90" s="190">
        <f t="shared" si="6"/>
        <v>4</v>
      </c>
      <c r="L90" s="190" t="str">
        <f t="shared" si="7"/>
        <v/>
      </c>
      <c r="M90" s="190"/>
      <c r="N90" s="187"/>
    </row>
    <row r="91" spans="1:14" s="128" customFormat="1" ht="20.100000000000001" customHeight="1">
      <c r="A91" s="125" t="str">
        <f t="array" ref="A91">INDEX(G:G,SMALL(IF($K$12:$K$500=2,ROW($12:$500),4^8),ROW(G80)))&amp;""</f>
        <v/>
      </c>
      <c r="B91" s="126"/>
      <c r="C91" s="195" t="str">
        <f>IF(ISERROR(VLOOKUP(A91,'[1]Z07 一般公共预算财政拨款收入支出决算表(财决07表)'!$A$10:$T$500,4,FALSE)),"",VLOOKUP(A91,'[1]Z07 一般公共预算财政拨款收入支出决算表(财决07表)'!$A$10:$T$500,4,FALSE))</f>
        <v/>
      </c>
      <c r="D91" s="129" t="str">
        <f>IF(ISERROR(VLOOKUP(A91,'[1]Z07 一般公共预算财政拨款收入支出决算表(财决07表)'!$A$10:$T$500,11,FALSE)),"",VLOOKUP(A91,'[1]Z07 一般公共预算财政拨款收入支出决算表(财决07表)'!$A$10:$T$500,11,FALSE))</f>
        <v/>
      </c>
      <c r="E91" s="129" t="str">
        <f>IF(ISERROR(VLOOKUP(A91,'[1]Z07 一般公共预算财政拨款收入支出决算表(财决07表)'!$A$10:$T$500,12,FALSE)),"",VLOOKUP(A91,'[1]Z07 一般公共预算财政拨款收入支出决算表(财决07表)'!$A$10:$T$500,12,FALSE))</f>
        <v/>
      </c>
      <c r="F91" s="129" t="str">
        <f>IF(ISERROR(VLOOKUP(A91,'[1]Z07 一般公共预算财政拨款收入支出决算表(财决07表)'!$A$10:$T$500,15,FALSE)),"",VLOOKUP(A91,'[1]Z07 一般公共预算财政拨款收入支出决算表(财决07表)'!$A$10:$T$500,15,FALSE))</f>
        <v/>
      </c>
      <c r="G91" s="190">
        <f>'[1]Z07 一般公共预算财政拨款收入支出决算表(财决07表)'!A89</f>
        <v>0</v>
      </c>
      <c r="H91" s="191">
        <f>'[1]Z07 一般公共预算财政拨款收入支出决算表(财决07表)'!$K89</f>
        <v>0</v>
      </c>
      <c r="I91" s="190" t="str">
        <f t="shared" si="4"/>
        <v>2</v>
      </c>
      <c r="J91" s="190" t="str">
        <f t="shared" si="5"/>
        <v>2</v>
      </c>
      <c r="K91" s="190">
        <f t="shared" si="6"/>
        <v>4</v>
      </c>
      <c r="L91" s="190" t="str">
        <f t="shared" si="7"/>
        <v/>
      </c>
      <c r="M91" s="190"/>
      <c r="N91" s="187"/>
    </row>
    <row r="92" spans="1:14" s="128" customFormat="1" ht="20.100000000000001" customHeight="1">
      <c r="A92" s="125" t="str">
        <f t="array" ref="A92">INDEX(G:G,SMALL(IF($K$12:$K$500=2,ROW($12:$500),4^8),ROW(G81)))&amp;""</f>
        <v/>
      </c>
      <c r="B92" s="126"/>
      <c r="C92" s="195" t="str">
        <f>IF(ISERROR(VLOOKUP(A92,'[1]Z07 一般公共预算财政拨款收入支出决算表(财决07表)'!$A$10:$T$500,4,FALSE)),"",VLOOKUP(A92,'[1]Z07 一般公共预算财政拨款收入支出决算表(财决07表)'!$A$10:$T$500,4,FALSE))</f>
        <v/>
      </c>
      <c r="D92" s="129" t="str">
        <f>IF(ISERROR(VLOOKUP(A92,'[1]Z07 一般公共预算财政拨款收入支出决算表(财决07表)'!$A$10:$T$500,11,FALSE)),"",VLOOKUP(A92,'[1]Z07 一般公共预算财政拨款收入支出决算表(财决07表)'!$A$10:$T$500,11,FALSE))</f>
        <v/>
      </c>
      <c r="E92" s="129" t="str">
        <f>IF(ISERROR(VLOOKUP(A92,'[1]Z07 一般公共预算财政拨款收入支出决算表(财决07表)'!$A$10:$T$500,12,FALSE)),"",VLOOKUP(A92,'[1]Z07 一般公共预算财政拨款收入支出决算表(财决07表)'!$A$10:$T$500,12,FALSE))</f>
        <v/>
      </c>
      <c r="F92" s="129" t="str">
        <f>IF(ISERROR(VLOOKUP(A92,'[1]Z07 一般公共预算财政拨款收入支出决算表(财决07表)'!$A$10:$T$500,15,FALSE)),"",VLOOKUP(A92,'[1]Z07 一般公共预算财政拨款收入支出决算表(财决07表)'!$A$10:$T$500,15,FALSE))</f>
        <v/>
      </c>
      <c r="G92" s="190">
        <f>'[1]Z07 一般公共预算财政拨款收入支出决算表(财决07表)'!A90</f>
        <v>0</v>
      </c>
      <c r="H92" s="191">
        <f>'[1]Z07 一般公共预算财政拨款收入支出决算表(财决07表)'!$K90</f>
        <v>0</v>
      </c>
      <c r="I92" s="190" t="str">
        <f t="shared" si="4"/>
        <v>2</v>
      </c>
      <c r="J92" s="190" t="str">
        <f t="shared" si="5"/>
        <v>2</v>
      </c>
      <c r="K92" s="190">
        <f t="shared" si="6"/>
        <v>4</v>
      </c>
      <c r="L92" s="190" t="str">
        <f t="shared" si="7"/>
        <v/>
      </c>
      <c r="M92" s="190"/>
      <c r="N92" s="187"/>
    </row>
    <row r="93" spans="1:14" s="128" customFormat="1" ht="20.100000000000001" customHeight="1">
      <c r="A93" s="125" t="str">
        <f t="array" ref="A93">INDEX(G:G,SMALL(IF($K$12:$K$500=2,ROW($12:$500),4^8),ROW(G82)))&amp;""</f>
        <v/>
      </c>
      <c r="B93" s="126"/>
      <c r="C93" s="195" t="str">
        <f>IF(ISERROR(VLOOKUP(A93,'[1]Z07 一般公共预算财政拨款收入支出决算表(财决07表)'!$A$10:$T$500,4,FALSE)),"",VLOOKUP(A93,'[1]Z07 一般公共预算财政拨款收入支出决算表(财决07表)'!$A$10:$T$500,4,FALSE))</f>
        <v/>
      </c>
      <c r="D93" s="129" t="str">
        <f>IF(ISERROR(VLOOKUP(A93,'[1]Z07 一般公共预算财政拨款收入支出决算表(财决07表)'!$A$10:$T$500,11,FALSE)),"",VLOOKUP(A93,'[1]Z07 一般公共预算财政拨款收入支出决算表(财决07表)'!$A$10:$T$500,11,FALSE))</f>
        <v/>
      </c>
      <c r="E93" s="129" t="str">
        <f>IF(ISERROR(VLOOKUP(A93,'[1]Z07 一般公共预算财政拨款收入支出决算表(财决07表)'!$A$10:$T$500,12,FALSE)),"",VLOOKUP(A93,'[1]Z07 一般公共预算财政拨款收入支出决算表(财决07表)'!$A$10:$T$500,12,FALSE))</f>
        <v/>
      </c>
      <c r="F93" s="129" t="str">
        <f>IF(ISERROR(VLOOKUP(A93,'[1]Z07 一般公共预算财政拨款收入支出决算表(财决07表)'!$A$10:$T$500,15,FALSE)),"",VLOOKUP(A93,'[1]Z07 一般公共预算财政拨款收入支出决算表(财决07表)'!$A$10:$T$500,15,FALSE))</f>
        <v/>
      </c>
      <c r="G93" s="190">
        <f>'[1]Z07 一般公共预算财政拨款收入支出决算表(财决07表)'!A91</f>
        <v>0</v>
      </c>
      <c r="H93" s="191">
        <f>'[1]Z07 一般公共预算财政拨款收入支出决算表(财决07表)'!$K91</f>
        <v>0</v>
      </c>
      <c r="I93" s="190" t="str">
        <f t="shared" si="4"/>
        <v>2</v>
      </c>
      <c r="J93" s="190" t="str">
        <f t="shared" si="5"/>
        <v>2</v>
      </c>
      <c r="K93" s="190">
        <f t="shared" si="6"/>
        <v>4</v>
      </c>
      <c r="L93" s="190" t="str">
        <f t="shared" si="7"/>
        <v/>
      </c>
      <c r="M93" s="190"/>
      <c r="N93" s="187"/>
    </row>
    <row r="94" spans="1:14" s="128" customFormat="1" ht="20.100000000000001" customHeight="1">
      <c r="A94" s="125" t="str">
        <f t="array" ref="A94">INDEX(G:G,SMALL(IF($K$12:$K$500=2,ROW($12:$500),4^8),ROW(G83)))&amp;""</f>
        <v/>
      </c>
      <c r="B94" s="126"/>
      <c r="C94" s="195" t="str">
        <f>IF(ISERROR(VLOOKUP(A94,'[1]Z07 一般公共预算财政拨款收入支出决算表(财决07表)'!$A$10:$T$500,4,FALSE)),"",VLOOKUP(A94,'[1]Z07 一般公共预算财政拨款收入支出决算表(财决07表)'!$A$10:$T$500,4,FALSE))</f>
        <v/>
      </c>
      <c r="D94" s="129" t="str">
        <f>IF(ISERROR(VLOOKUP(A94,'[1]Z07 一般公共预算财政拨款收入支出决算表(财决07表)'!$A$10:$T$500,11,FALSE)),"",VLOOKUP(A94,'[1]Z07 一般公共预算财政拨款收入支出决算表(财决07表)'!$A$10:$T$500,11,FALSE))</f>
        <v/>
      </c>
      <c r="E94" s="129" t="str">
        <f>IF(ISERROR(VLOOKUP(A94,'[1]Z07 一般公共预算财政拨款收入支出决算表(财决07表)'!$A$10:$T$500,12,FALSE)),"",VLOOKUP(A94,'[1]Z07 一般公共预算财政拨款收入支出决算表(财决07表)'!$A$10:$T$500,12,FALSE))</f>
        <v/>
      </c>
      <c r="F94" s="129" t="str">
        <f>IF(ISERROR(VLOOKUP(A94,'[1]Z07 一般公共预算财政拨款收入支出决算表(财决07表)'!$A$10:$T$500,15,FALSE)),"",VLOOKUP(A94,'[1]Z07 一般公共预算财政拨款收入支出决算表(财决07表)'!$A$10:$T$500,15,FALSE))</f>
        <v/>
      </c>
      <c r="G94" s="190">
        <f>'[1]Z07 一般公共预算财政拨款收入支出决算表(财决07表)'!A92</f>
        <v>0</v>
      </c>
      <c r="H94" s="191">
        <f>'[1]Z07 一般公共预算财政拨款收入支出决算表(财决07表)'!$K92</f>
        <v>0</v>
      </c>
      <c r="I94" s="190" t="str">
        <f t="shared" si="4"/>
        <v>2</v>
      </c>
      <c r="J94" s="190" t="str">
        <f t="shared" si="5"/>
        <v>2</v>
      </c>
      <c r="K94" s="190">
        <f t="shared" si="6"/>
        <v>4</v>
      </c>
      <c r="L94" s="190" t="str">
        <f t="shared" si="7"/>
        <v/>
      </c>
      <c r="M94" s="190"/>
      <c r="N94" s="187"/>
    </row>
    <row r="95" spans="1:14" s="128" customFormat="1" ht="20.100000000000001" customHeight="1">
      <c r="A95" s="125" t="str">
        <f t="array" ref="A95">INDEX(G:G,SMALL(IF($K$12:$K$500=2,ROW($12:$500),4^8),ROW(G84)))&amp;""</f>
        <v/>
      </c>
      <c r="B95" s="126"/>
      <c r="C95" s="195" t="str">
        <f>IF(ISERROR(VLOOKUP(A95,'[1]Z07 一般公共预算财政拨款收入支出决算表(财决07表)'!$A$10:$T$500,4,FALSE)),"",VLOOKUP(A95,'[1]Z07 一般公共预算财政拨款收入支出决算表(财决07表)'!$A$10:$T$500,4,FALSE))</f>
        <v/>
      </c>
      <c r="D95" s="129" t="str">
        <f>IF(ISERROR(VLOOKUP(A95,'[1]Z07 一般公共预算财政拨款收入支出决算表(财决07表)'!$A$10:$T$500,11,FALSE)),"",VLOOKUP(A95,'[1]Z07 一般公共预算财政拨款收入支出决算表(财决07表)'!$A$10:$T$500,11,FALSE))</f>
        <v/>
      </c>
      <c r="E95" s="129" t="str">
        <f>IF(ISERROR(VLOOKUP(A95,'[1]Z07 一般公共预算财政拨款收入支出决算表(财决07表)'!$A$10:$T$500,12,FALSE)),"",VLOOKUP(A95,'[1]Z07 一般公共预算财政拨款收入支出决算表(财决07表)'!$A$10:$T$500,12,FALSE))</f>
        <v/>
      </c>
      <c r="F95" s="129" t="str">
        <f>IF(ISERROR(VLOOKUP(A95,'[1]Z07 一般公共预算财政拨款收入支出决算表(财决07表)'!$A$10:$T$500,15,FALSE)),"",VLOOKUP(A95,'[1]Z07 一般公共预算财政拨款收入支出决算表(财决07表)'!$A$10:$T$500,15,FALSE))</f>
        <v/>
      </c>
      <c r="G95" s="190">
        <f>'[1]Z07 一般公共预算财政拨款收入支出决算表(财决07表)'!A93</f>
        <v>0</v>
      </c>
      <c r="H95" s="191">
        <f>'[1]Z07 一般公共预算财政拨款收入支出决算表(财决07表)'!$K93</f>
        <v>0</v>
      </c>
      <c r="I95" s="190" t="str">
        <f t="shared" si="4"/>
        <v>2</v>
      </c>
      <c r="J95" s="190" t="str">
        <f t="shared" si="5"/>
        <v>2</v>
      </c>
      <c r="K95" s="190">
        <f t="shared" si="6"/>
        <v>4</v>
      </c>
      <c r="L95" s="190" t="str">
        <f t="shared" si="7"/>
        <v/>
      </c>
      <c r="M95" s="190"/>
      <c r="N95" s="187"/>
    </row>
    <row r="96" spans="1:14" s="128" customFormat="1" ht="20.100000000000001" customHeight="1">
      <c r="A96" s="125" t="str">
        <f t="array" ref="A96">INDEX(G:G,SMALL(IF($K$12:$K$500=2,ROW($12:$500),4^8),ROW(G85)))&amp;""</f>
        <v/>
      </c>
      <c r="B96" s="126"/>
      <c r="C96" s="195" t="str">
        <f>IF(ISERROR(VLOOKUP(A96,'[1]Z07 一般公共预算财政拨款收入支出决算表(财决07表)'!$A$10:$T$500,4,FALSE)),"",VLOOKUP(A96,'[1]Z07 一般公共预算财政拨款收入支出决算表(财决07表)'!$A$10:$T$500,4,FALSE))</f>
        <v/>
      </c>
      <c r="D96" s="129" t="str">
        <f>IF(ISERROR(VLOOKUP(A96,'[1]Z07 一般公共预算财政拨款收入支出决算表(财决07表)'!$A$10:$T$500,11,FALSE)),"",VLOOKUP(A96,'[1]Z07 一般公共预算财政拨款收入支出决算表(财决07表)'!$A$10:$T$500,11,FALSE))</f>
        <v/>
      </c>
      <c r="E96" s="129" t="str">
        <f>IF(ISERROR(VLOOKUP(A96,'[1]Z07 一般公共预算财政拨款收入支出决算表(财决07表)'!$A$10:$T$500,12,FALSE)),"",VLOOKUP(A96,'[1]Z07 一般公共预算财政拨款收入支出决算表(财决07表)'!$A$10:$T$500,12,FALSE))</f>
        <v/>
      </c>
      <c r="F96" s="129" t="str">
        <f>IF(ISERROR(VLOOKUP(A96,'[1]Z07 一般公共预算财政拨款收入支出决算表(财决07表)'!$A$10:$T$500,15,FALSE)),"",VLOOKUP(A96,'[1]Z07 一般公共预算财政拨款收入支出决算表(财决07表)'!$A$10:$T$500,15,FALSE))</f>
        <v/>
      </c>
      <c r="G96" s="190">
        <f>'[1]Z07 一般公共预算财政拨款收入支出决算表(财决07表)'!A94</f>
        <v>0</v>
      </c>
      <c r="H96" s="191">
        <f>'[1]Z07 一般公共预算财政拨款收入支出决算表(财决07表)'!$K94</f>
        <v>0</v>
      </c>
      <c r="I96" s="190" t="str">
        <f t="shared" si="4"/>
        <v>2</v>
      </c>
      <c r="J96" s="190" t="str">
        <f t="shared" si="5"/>
        <v>2</v>
      </c>
      <c r="K96" s="190">
        <f t="shared" si="6"/>
        <v>4</v>
      </c>
      <c r="L96" s="190" t="str">
        <f t="shared" si="7"/>
        <v/>
      </c>
      <c r="M96" s="190"/>
      <c r="N96" s="187"/>
    </row>
    <row r="97" spans="1:14" s="128" customFormat="1" ht="20.100000000000001" customHeight="1">
      <c r="A97" s="125" t="str">
        <f t="array" ref="A97">INDEX(G:G,SMALL(IF($K$12:$K$500=2,ROW($12:$500),4^8),ROW(G86)))&amp;""</f>
        <v/>
      </c>
      <c r="B97" s="126"/>
      <c r="C97" s="195" t="str">
        <f>IF(ISERROR(VLOOKUP(A97,'[1]Z07 一般公共预算财政拨款收入支出决算表(财决07表)'!$A$10:$T$500,4,FALSE)),"",VLOOKUP(A97,'[1]Z07 一般公共预算财政拨款收入支出决算表(财决07表)'!$A$10:$T$500,4,FALSE))</f>
        <v/>
      </c>
      <c r="D97" s="129" t="str">
        <f>IF(ISERROR(VLOOKUP(A97,'[1]Z07 一般公共预算财政拨款收入支出决算表(财决07表)'!$A$10:$T$500,11,FALSE)),"",VLOOKUP(A97,'[1]Z07 一般公共预算财政拨款收入支出决算表(财决07表)'!$A$10:$T$500,11,FALSE))</f>
        <v/>
      </c>
      <c r="E97" s="129" t="str">
        <f>IF(ISERROR(VLOOKUP(A97,'[1]Z07 一般公共预算财政拨款收入支出决算表(财决07表)'!$A$10:$T$500,12,FALSE)),"",VLOOKUP(A97,'[1]Z07 一般公共预算财政拨款收入支出决算表(财决07表)'!$A$10:$T$500,12,FALSE))</f>
        <v/>
      </c>
      <c r="F97" s="129" t="str">
        <f>IF(ISERROR(VLOOKUP(A97,'[1]Z07 一般公共预算财政拨款收入支出决算表(财决07表)'!$A$10:$T$500,15,FALSE)),"",VLOOKUP(A97,'[1]Z07 一般公共预算财政拨款收入支出决算表(财决07表)'!$A$10:$T$500,15,FALSE))</f>
        <v/>
      </c>
      <c r="G97" s="190">
        <f>'[1]Z07 一般公共预算财政拨款收入支出决算表(财决07表)'!A95</f>
        <v>0</v>
      </c>
      <c r="H97" s="191">
        <f>'[1]Z07 一般公共预算财政拨款收入支出决算表(财决07表)'!$K95</f>
        <v>0</v>
      </c>
      <c r="I97" s="190" t="str">
        <f t="shared" si="4"/>
        <v>2</v>
      </c>
      <c r="J97" s="190" t="str">
        <f t="shared" si="5"/>
        <v>2</v>
      </c>
      <c r="K97" s="190">
        <f t="shared" si="6"/>
        <v>4</v>
      </c>
      <c r="L97" s="190" t="str">
        <f t="shared" si="7"/>
        <v/>
      </c>
      <c r="M97" s="190"/>
      <c r="N97" s="187"/>
    </row>
    <row r="98" spans="1:14" s="128" customFormat="1" ht="20.100000000000001" customHeight="1">
      <c r="A98" s="125" t="str">
        <f t="array" ref="A98">INDEX(G:G,SMALL(IF($K$12:$K$500=2,ROW($12:$500),4^8),ROW(G87)))&amp;""</f>
        <v/>
      </c>
      <c r="B98" s="126"/>
      <c r="C98" s="195" t="str">
        <f>IF(ISERROR(VLOOKUP(A98,'[1]Z07 一般公共预算财政拨款收入支出决算表(财决07表)'!$A$10:$T$500,4,FALSE)),"",VLOOKUP(A98,'[1]Z07 一般公共预算财政拨款收入支出决算表(财决07表)'!$A$10:$T$500,4,FALSE))</f>
        <v/>
      </c>
      <c r="D98" s="129" t="str">
        <f>IF(ISERROR(VLOOKUP(A98,'[1]Z07 一般公共预算财政拨款收入支出决算表(财决07表)'!$A$10:$T$500,11,FALSE)),"",VLOOKUP(A98,'[1]Z07 一般公共预算财政拨款收入支出决算表(财决07表)'!$A$10:$T$500,11,FALSE))</f>
        <v/>
      </c>
      <c r="E98" s="129" t="str">
        <f>IF(ISERROR(VLOOKUP(A98,'[1]Z07 一般公共预算财政拨款收入支出决算表(财决07表)'!$A$10:$T$500,12,FALSE)),"",VLOOKUP(A98,'[1]Z07 一般公共预算财政拨款收入支出决算表(财决07表)'!$A$10:$T$500,12,FALSE))</f>
        <v/>
      </c>
      <c r="F98" s="129" t="str">
        <f>IF(ISERROR(VLOOKUP(A98,'[1]Z07 一般公共预算财政拨款收入支出决算表(财决07表)'!$A$10:$T$500,15,FALSE)),"",VLOOKUP(A98,'[1]Z07 一般公共预算财政拨款收入支出决算表(财决07表)'!$A$10:$T$500,15,FALSE))</f>
        <v/>
      </c>
      <c r="G98" s="190">
        <f>'[1]Z07 一般公共预算财政拨款收入支出决算表(财决07表)'!A96</f>
        <v>0</v>
      </c>
      <c r="H98" s="191">
        <f>'[1]Z07 一般公共预算财政拨款收入支出决算表(财决07表)'!$K96</f>
        <v>0</v>
      </c>
      <c r="I98" s="190" t="str">
        <f t="shared" si="4"/>
        <v>2</v>
      </c>
      <c r="J98" s="190" t="str">
        <f t="shared" si="5"/>
        <v>2</v>
      </c>
      <c r="K98" s="190">
        <f t="shared" si="6"/>
        <v>4</v>
      </c>
      <c r="L98" s="190" t="str">
        <f t="shared" si="7"/>
        <v/>
      </c>
      <c r="M98" s="190"/>
      <c r="N98" s="187"/>
    </row>
    <row r="99" spans="1:14" s="128" customFormat="1" ht="20.100000000000001" customHeight="1">
      <c r="A99" s="125" t="str">
        <f t="array" ref="A99">INDEX(G:G,SMALL(IF($K$12:$K$500=2,ROW($12:$500),4^8),ROW(G88)))&amp;""</f>
        <v/>
      </c>
      <c r="B99" s="126"/>
      <c r="C99" s="195" t="str">
        <f>IF(ISERROR(VLOOKUP(A99,'[1]Z07 一般公共预算财政拨款收入支出决算表(财决07表)'!$A$10:$T$500,4,FALSE)),"",VLOOKUP(A99,'[1]Z07 一般公共预算财政拨款收入支出决算表(财决07表)'!$A$10:$T$500,4,FALSE))</f>
        <v/>
      </c>
      <c r="D99" s="129" t="str">
        <f>IF(ISERROR(VLOOKUP(A99,'[1]Z07 一般公共预算财政拨款收入支出决算表(财决07表)'!$A$10:$T$500,11,FALSE)),"",VLOOKUP(A99,'[1]Z07 一般公共预算财政拨款收入支出决算表(财决07表)'!$A$10:$T$500,11,FALSE))</f>
        <v/>
      </c>
      <c r="E99" s="129" t="str">
        <f>IF(ISERROR(VLOOKUP(A99,'[1]Z07 一般公共预算财政拨款收入支出决算表(财决07表)'!$A$10:$T$500,12,FALSE)),"",VLOOKUP(A99,'[1]Z07 一般公共预算财政拨款收入支出决算表(财决07表)'!$A$10:$T$500,12,FALSE))</f>
        <v/>
      </c>
      <c r="F99" s="129" t="str">
        <f>IF(ISERROR(VLOOKUP(A99,'[1]Z07 一般公共预算财政拨款收入支出决算表(财决07表)'!$A$10:$T$500,15,FALSE)),"",VLOOKUP(A99,'[1]Z07 一般公共预算财政拨款收入支出决算表(财决07表)'!$A$10:$T$500,15,FALSE))</f>
        <v/>
      </c>
      <c r="G99" s="190">
        <f>'[1]Z07 一般公共预算财政拨款收入支出决算表(财决07表)'!A97</f>
        <v>0</v>
      </c>
      <c r="H99" s="191">
        <f>'[1]Z07 一般公共预算财政拨款收入支出决算表(财决07表)'!$K97</f>
        <v>0</v>
      </c>
      <c r="I99" s="190" t="str">
        <f t="shared" si="4"/>
        <v>2</v>
      </c>
      <c r="J99" s="190" t="str">
        <f t="shared" si="5"/>
        <v>2</v>
      </c>
      <c r="K99" s="190">
        <f t="shared" si="6"/>
        <v>4</v>
      </c>
      <c r="L99" s="190" t="str">
        <f t="shared" si="7"/>
        <v/>
      </c>
      <c r="M99" s="190"/>
      <c r="N99" s="187"/>
    </row>
    <row r="100" spans="1:14" s="128" customFormat="1" ht="20.100000000000001" customHeight="1">
      <c r="A100" s="125" t="str">
        <f t="array" ref="A100">INDEX(G:G,SMALL(IF($K$12:$K$500=2,ROW($12:$500),4^8),ROW(G89)))&amp;""</f>
        <v/>
      </c>
      <c r="B100" s="126"/>
      <c r="C100" s="195" t="str">
        <f>IF(ISERROR(VLOOKUP(A100,'[1]Z07 一般公共预算财政拨款收入支出决算表(财决07表)'!$A$10:$T$500,4,FALSE)),"",VLOOKUP(A100,'[1]Z07 一般公共预算财政拨款收入支出决算表(财决07表)'!$A$10:$T$500,4,FALSE))</f>
        <v/>
      </c>
      <c r="D100" s="129" t="str">
        <f>IF(ISERROR(VLOOKUP(A100,'[1]Z07 一般公共预算财政拨款收入支出决算表(财决07表)'!$A$10:$T$500,11,FALSE)),"",VLOOKUP(A100,'[1]Z07 一般公共预算财政拨款收入支出决算表(财决07表)'!$A$10:$T$500,11,FALSE))</f>
        <v/>
      </c>
      <c r="E100" s="129" t="str">
        <f>IF(ISERROR(VLOOKUP(A100,'[1]Z07 一般公共预算财政拨款收入支出决算表(财决07表)'!$A$10:$T$500,12,FALSE)),"",VLOOKUP(A100,'[1]Z07 一般公共预算财政拨款收入支出决算表(财决07表)'!$A$10:$T$500,12,FALSE))</f>
        <v/>
      </c>
      <c r="F100" s="129" t="str">
        <f>IF(ISERROR(VLOOKUP(A100,'[1]Z07 一般公共预算财政拨款收入支出决算表(财决07表)'!$A$10:$T$500,15,FALSE)),"",VLOOKUP(A100,'[1]Z07 一般公共预算财政拨款收入支出决算表(财决07表)'!$A$10:$T$500,15,FALSE))</f>
        <v/>
      </c>
      <c r="G100" s="190">
        <f>'[1]Z07 一般公共预算财政拨款收入支出决算表(财决07表)'!A98</f>
        <v>0</v>
      </c>
      <c r="H100" s="191">
        <f>'[1]Z07 一般公共预算财政拨款收入支出决算表(财决07表)'!$K98</f>
        <v>0</v>
      </c>
      <c r="I100" s="190" t="str">
        <f t="shared" si="4"/>
        <v>2</v>
      </c>
      <c r="J100" s="190" t="str">
        <f t="shared" si="5"/>
        <v>2</v>
      </c>
      <c r="K100" s="190">
        <f t="shared" si="6"/>
        <v>4</v>
      </c>
      <c r="L100" s="190" t="str">
        <f t="shared" si="7"/>
        <v/>
      </c>
      <c r="M100" s="190"/>
      <c r="N100" s="187"/>
    </row>
    <row r="101" spans="1:14" s="128" customFormat="1" ht="20.100000000000001" customHeight="1">
      <c r="A101" s="125" t="str">
        <f t="array" ref="A101">INDEX(G:G,SMALL(IF($K$12:$K$500=2,ROW($12:$500),4^8),ROW(G90)))&amp;""</f>
        <v/>
      </c>
      <c r="B101" s="126"/>
      <c r="C101" s="195" t="str">
        <f>IF(ISERROR(VLOOKUP(A101,'[1]Z07 一般公共预算财政拨款收入支出决算表(财决07表)'!$A$10:$T$500,4,FALSE)),"",VLOOKUP(A101,'[1]Z07 一般公共预算财政拨款收入支出决算表(财决07表)'!$A$10:$T$500,4,FALSE))</f>
        <v/>
      </c>
      <c r="D101" s="129" t="str">
        <f>IF(ISERROR(VLOOKUP(A101,'[1]Z07 一般公共预算财政拨款收入支出决算表(财决07表)'!$A$10:$T$500,11,FALSE)),"",VLOOKUP(A101,'[1]Z07 一般公共预算财政拨款收入支出决算表(财决07表)'!$A$10:$T$500,11,FALSE))</f>
        <v/>
      </c>
      <c r="E101" s="129" t="str">
        <f>IF(ISERROR(VLOOKUP(A101,'[1]Z07 一般公共预算财政拨款收入支出决算表(财决07表)'!$A$10:$T$500,12,FALSE)),"",VLOOKUP(A101,'[1]Z07 一般公共预算财政拨款收入支出决算表(财决07表)'!$A$10:$T$500,12,FALSE))</f>
        <v/>
      </c>
      <c r="F101" s="129" t="str">
        <f>IF(ISERROR(VLOOKUP(A101,'[1]Z07 一般公共预算财政拨款收入支出决算表(财决07表)'!$A$10:$T$500,15,FALSE)),"",VLOOKUP(A101,'[1]Z07 一般公共预算财政拨款收入支出决算表(财决07表)'!$A$10:$T$500,15,FALSE))</f>
        <v/>
      </c>
      <c r="G101" s="190">
        <f>'[1]Z07 一般公共预算财政拨款收入支出决算表(财决07表)'!A99</f>
        <v>0</v>
      </c>
      <c r="H101" s="191">
        <f>'[1]Z07 一般公共预算财政拨款收入支出决算表(财决07表)'!$K99</f>
        <v>0</v>
      </c>
      <c r="I101" s="190" t="str">
        <f t="shared" si="4"/>
        <v>2</v>
      </c>
      <c r="J101" s="190" t="str">
        <f t="shared" si="5"/>
        <v>2</v>
      </c>
      <c r="K101" s="190">
        <f t="shared" si="6"/>
        <v>4</v>
      </c>
      <c r="L101" s="190" t="str">
        <f t="shared" si="7"/>
        <v/>
      </c>
      <c r="M101" s="190"/>
      <c r="N101" s="187"/>
    </row>
    <row r="102" spans="1:14" s="128" customFormat="1" ht="20.100000000000001" customHeight="1">
      <c r="A102" s="125" t="str">
        <f t="array" ref="A102">INDEX(G:G,SMALL(IF($K$12:$K$500=2,ROW($12:$500),4^8),ROW(G91)))&amp;""</f>
        <v/>
      </c>
      <c r="B102" s="126"/>
      <c r="C102" s="195" t="str">
        <f>IF(ISERROR(VLOOKUP(A102,'[1]Z07 一般公共预算财政拨款收入支出决算表(财决07表)'!$A$10:$T$500,4,FALSE)),"",VLOOKUP(A102,'[1]Z07 一般公共预算财政拨款收入支出决算表(财决07表)'!$A$10:$T$500,4,FALSE))</f>
        <v/>
      </c>
      <c r="D102" s="129" t="str">
        <f>IF(ISERROR(VLOOKUP(A102,'[1]Z07 一般公共预算财政拨款收入支出决算表(财决07表)'!$A$10:$T$500,11,FALSE)),"",VLOOKUP(A102,'[1]Z07 一般公共预算财政拨款收入支出决算表(财决07表)'!$A$10:$T$500,11,FALSE))</f>
        <v/>
      </c>
      <c r="E102" s="129" t="str">
        <f>IF(ISERROR(VLOOKUP(A102,'[1]Z07 一般公共预算财政拨款收入支出决算表(财决07表)'!$A$10:$T$500,12,FALSE)),"",VLOOKUP(A102,'[1]Z07 一般公共预算财政拨款收入支出决算表(财决07表)'!$A$10:$T$500,12,FALSE))</f>
        <v/>
      </c>
      <c r="F102" s="129" t="str">
        <f>IF(ISERROR(VLOOKUP(A102,'[1]Z07 一般公共预算财政拨款收入支出决算表(财决07表)'!$A$10:$T$500,15,FALSE)),"",VLOOKUP(A102,'[1]Z07 一般公共预算财政拨款收入支出决算表(财决07表)'!$A$10:$T$500,15,FALSE))</f>
        <v/>
      </c>
      <c r="G102" s="190">
        <f>'[1]Z07 一般公共预算财政拨款收入支出决算表(财决07表)'!A100</f>
        <v>0</v>
      </c>
      <c r="H102" s="191">
        <f>'[1]Z07 一般公共预算财政拨款收入支出决算表(财决07表)'!$K100</f>
        <v>0</v>
      </c>
      <c r="I102" s="190" t="str">
        <f t="shared" si="4"/>
        <v>2</v>
      </c>
      <c r="J102" s="190" t="str">
        <f t="shared" si="5"/>
        <v>2</v>
      </c>
      <c r="K102" s="190">
        <f t="shared" si="6"/>
        <v>4</v>
      </c>
      <c r="L102" s="190" t="str">
        <f t="shared" si="7"/>
        <v/>
      </c>
      <c r="M102" s="190"/>
      <c r="N102" s="187"/>
    </row>
    <row r="103" spans="1:14" s="128" customFormat="1" ht="20.100000000000001" customHeight="1">
      <c r="A103" s="125" t="str">
        <f t="array" ref="A103">INDEX(G:G,SMALL(IF($K$12:$K$500=2,ROW($12:$500),4^8),ROW(G92)))&amp;""</f>
        <v/>
      </c>
      <c r="B103" s="126"/>
      <c r="C103" s="195" t="str">
        <f>IF(ISERROR(VLOOKUP(A103,'[1]Z07 一般公共预算财政拨款收入支出决算表(财决07表)'!$A$10:$T$500,4,FALSE)),"",VLOOKUP(A103,'[1]Z07 一般公共预算财政拨款收入支出决算表(财决07表)'!$A$10:$T$500,4,FALSE))</f>
        <v/>
      </c>
      <c r="D103" s="129" t="str">
        <f>IF(ISERROR(VLOOKUP(A103,'[1]Z07 一般公共预算财政拨款收入支出决算表(财决07表)'!$A$10:$T$500,11,FALSE)),"",VLOOKUP(A103,'[1]Z07 一般公共预算财政拨款收入支出决算表(财决07表)'!$A$10:$T$500,11,FALSE))</f>
        <v/>
      </c>
      <c r="E103" s="129" t="str">
        <f>IF(ISERROR(VLOOKUP(A103,'[1]Z07 一般公共预算财政拨款收入支出决算表(财决07表)'!$A$10:$T$500,12,FALSE)),"",VLOOKUP(A103,'[1]Z07 一般公共预算财政拨款收入支出决算表(财决07表)'!$A$10:$T$500,12,FALSE))</f>
        <v/>
      </c>
      <c r="F103" s="129" t="str">
        <f>IF(ISERROR(VLOOKUP(A103,'[1]Z07 一般公共预算财政拨款收入支出决算表(财决07表)'!$A$10:$T$500,15,FALSE)),"",VLOOKUP(A103,'[1]Z07 一般公共预算财政拨款收入支出决算表(财决07表)'!$A$10:$T$500,15,FALSE))</f>
        <v/>
      </c>
      <c r="G103" s="190">
        <f>'[1]Z07 一般公共预算财政拨款收入支出决算表(财决07表)'!A101</f>
        <v>0</v>
      </c>
      <c r="H103" s="191">
        <f>'[1]Z07 一般公共预算财政拨款收入支出决算表(财决07表)'!$K101</f>
        <v>0</v>
      </c>
      <c r="I103" s="190" t="str">
        <f t="shared" si="4"/>
        <v>2</v>
      </c>
      <c r="J103" s="190" t="str">
        <f t="shared" si="5"/>
        <v>2</v>
      </c>
      <c r="K103" s="190">
        <f t="shared" si="6"/>
        <v>4</v>
      </c>
      <c r="L103" s="190" t="str">
        <f t="shared" si="7"/>
        <v/>
      </c>
      <c r="M103" s="190"/>
      <c r="N103" s="187"/>
    </row>
    <row r="104" spans="1:14" s="128" customFormat="1" ht="20.100000000000001" customHeight="1">
      <c r="A104" s="125" t="str">
        <f t="array" ref="A104">INDEX(G:G,SMALL(IF($K$12:$K$500=2,ROW($12:$500),4^8),ROW(G93)))&amp;""</f>
        <v/>
      </c>
      <c r="B104" s="126"/>
      <c r="C104" s="195" t="str">
        <f>IF(ISERROR(VLOOKUP(A104,'[1]Z07 一般公共预算财政拨款收入支出决算表(财决07表)'!$A$10:$T$500,4,FALSE)),"",VLOOKUP(A104,'[1]Z07 一般公共预算财政拨款收入支出决算表(财决07表)'!$A$10:$T$500,4,FALSE))</f>
        <v/>
      </c>
      <c r="D104" s="129" t="str">
        <f>IF(ISERROR(VLOOKUP(A104,'[1]Z07 一般公共预算财政拨款收入支出决算表(财决07表)'!$A$10:$T$500,11,FALSE)),"",VLOOKUP(A104,'[1]Z07 一般公共预算财政拨款收入支出决算表(财决07表)'!$A$10:$T$500,11,FALSE))</f>
        <v/>
      </c>
      <c r="E104" s="129" t="str">
        <f>IF(ISERROR(VLOOKUP(A104,'[1]Z07 一般公共预算财政拨款收入支出决算表(财决07表)'!$A$10:$T$500,12,FALSE)),"",VLOOKUP(A104,'[1]Z07 一般公共预算财政拨款收入支出决算表(财决07表)'!$A$10:$T$500,12,FALSE))</f>
        <v/>
      </c>
      <c r="F104" s="129" t="str">
        <f>IF(ISERROR(VLOOKUP(A104,'[1]Z07 一般公共预算财政拨款收入支出决算表(财决07表)'!$A$10:$T$500,15,FALSE)),"",VLOOKUP(A104,'[1]Z07 一般公共预算财政拨款收入支出决算表(财决07表)'!$A$10:$T$500,15,FALSE))</f>
        <v/>
      </c>
      <c r="G104" s="190">
        <f>'[1]Z07 一般公共预算财政拨款收入支出决算表(财决07表)'!A102</f>
        <v>0</v>
      </c>
      <c r="H104" s="191">
        <f>'[1]Z07 一般公共预算财政拨款收入支出决算表(财决07表)'!$K102</f>
        <v>0</v>
      </c>
      <c r="I104" s="190" t="str">
        <f t="shared" si="4"/>
        <v>2</v>
      </c>
      <c r="J104" s="190" t="str">
        <f t="shared" si="5"/>
        <v>2</v>
      </c>
      <c r="K104" s="190">
        <f t="shared" si="6"/>
        <v>4</v>
      </c>
      <c r="L104" s="190" t="str">
        <f t="shared" si="7"/>
        <v/>
      </c>
      <c r="M104" s="190"/>
      <c r="N104" s="187"/>
    </row>
    <row r="105" spans="1:14" s="128" customFormat="1" ht="20.100000000000001" customHeight="1">
      <c r="A105" s="125" t="str">
        <f t="array" ref="A105">INDEX(G:G,SMALL(IF($K$12:$K$500=2,ROW($12:$500),4^8),ROW(G94)))&amp;""</f>
        <v/>
      </c>
      <c r="B105" s="126"/>
      <c r="C105" s="195" t="str">
        <f>IF(ISERROR(VLOOKUP(A105,'[1]Z07 一般公共预算财政拨款收入支出决算表(财决07表)'!$A$10:$T$500,4,FALSE)),"",VLOOKUP(A105,'[1]Z07 一般公共预算财政拨款收入支出决算表(财决07表)'!$A$10:$T$500,4,FALSE))</f>
        <v/>
      </c>
      <c r="D105" s="129" t="str">
        <f>IF(ISERROR(VLOOKUP(A105,'[1]Z07 一般公共预算财政拨款收入支出决算表(财决07表)'!$A$10:$T$500,11,FALSE)),"",VLOOKUP(A105,'[1]Z07 一般公共预算财政拨款收入支出决算表(财决07表)'!$A$10:$T$500,11,FALSE))</f>
        <v/>
      </c>
      <c r="E105" s="129" t="str">
        <f>IF(ISERROR(VLOOKUP(A105,'[1]Z07 一般公共预算财政拨款收入支出决算表(财决07表)'!$A$10:$T$500,12,FALSE)),"",VLOOKUP(A105,'[1]Z07 一般公共预算财政拨款收入支出决算表(财决07表)'!$A$10:$T$500,12,FALSE))</f>
        <v/>
      </c>
      <c r="F105" s="129" t="str">
        <f>IF(ISERROR(VLOOKUP(A105,'[1]Z07 一般公共预算财政拨款收入支出决算表(财决07表)'!$A$10:$T$500,15,FALSE)),"",VLOOKUP(A105,'[1]Z07 一般公共预算财政拨款收入支出决算表(财决07表)'!$A$10:$T$500,15,FALSE))</f>
        <v/>
      </c>
      <c r="G105" s="190">
        <f>'[1]Z07 一般公共预算财政拨款收入支出决算表(财决07表)'!A103</f>
        <v>0</v>
      </c>
      <c r="H105" s="191">
        <f>'[1]Z07 一般公共预算财政拨款收入支出决算表(财决07表)'!$K103</f>
        <v>0</v>
      </c>
      <c r="I105" s="190" t="str">
        <f t="shared" si="4"/>
        <v>2</v>
      </c>
      <c r="J105" s="190" t="str">
        <f t="shared" si="5"/>
        <v>2</v>
      </c>
      <c r="K105" s="190">
        <f t="shared" si="6"/>
        <v>4</v>
      </c>
      <c r="L105" s="190" t="str">
        <f t="shared" si="7"/>
        <v/>
      </c>
      <c r="M105" s="190"/>
      <c r="N105" s="187"/>
    </row>
    <row r="106" spans="1:14" s="128" customFormat="1" ht="20.100000000000001" customHeight="1">
      <c r="A106" s="125" t="str">
        <f t="array" ref="A106">INDEX(G:G,SMALL(IF($K$12:$K$500=2,ROW($12:$500),4^8),ROW(G95)))&amp;""</f>
        <v/>
      </c>
      <c r="B106" s="126"/>
      <c r="C106" s="195" t="str">
        <f>IF(ISERROR(VLOOKUP(A106,'[1]Z07 一般公共预算财政拨款收入支出决算表(财决07表)'!$A$10:$T$500,4,FALSE)),"",VLOOKUP(A106,'[1]Z07 一般公共预算财政拨款收入支出决算表(财决07表)'!$A$10:$T$500,4,FALSE))</f>
        <v/>
      </c>
      <c r="D106" s="129" t="str">
        <f>IF(ISERROR(VLOOKUP(A106,'[1]Z07 一般公共预算财政拨款收入支出决算表(财决07表)'!$A$10:$T$500,11,FALSE)),"",VLOOKUP(A106,'[1]Z07 一般公共预算财政拨款收入支出决算表(财决07表)'!$A$10:$T$500,11,FALSE))</f>
        <v/>
      </c>
      <c r="E106" s="129" t="str">
        <f>IF(ISERROR(VLOOKUP(A106,'[1]Z07 一般公共预算财政拨款收入支出决算表(财决07表)'!$A$10:$T$500,12,FALSE)),"",VLOOKUP(A106,'[1]Z07 一般公共预算财政拨款收入支出决算表(财决07表)'!$A$10:$T$500,12,FALSE))</f>
        <v/>
      </c>
      <c r="F106" s="129" t="str">
        <f>IF(ISERROR(VLOOKUP(A106,'[1]Z07 一般公共预算财政拨款收入支出决算表(财决07表)'!$A$10:$T$500,15,FALSE)),"",VLOOKUP(A106,'[1]Z07 一般公共预算财政拨款收入支出决算表(财决07表)'!$A$10:$T$500,15,FALSE))</f>
        <v/>
      </c>
      <c r="G106" s="190">
        <f>'[1]Z07 一般公共预算财政拨款收入支出决算表(财决07表)'!A104</f>
        <v>0</v>
      </c>
      <c r="H106" s="191">
        <f>'[1]Z07 一般公共预算财政拨款收入支出决算表(财决07表)'!$K104</f>
        <v>0</v>
      </c>
      <c r="I106" s="190" t="str">
        <f t="shared" si="4"/>
        <v>2</v>
      </c>
      <c r="J106" s="190" t="str">
        <f t="shared" si="5"/>
        <v>2</v>
      </c>
      <c r="K106" s="190">
        <f t="shared" si="6"/>
        <v>4</v>
      </c>
      <c r="L106" s="190" t="str">
        <f t="shared" si="7"/>
        <v/>
      </c>
      <c r="M106" s="190"/>
      <c r="N106" s="187"/>
    </row>
    <row r="107" spans="1:14" s="128" customFormat="1" ht="20.100000000000001" customHeight="1">
      <c r="A107" s="125" t="str">
        <f t="array" ref="A107">INDEX(G:G,SMALL(IF($K$12:$K$500=2,ROW($12:$500),4^8),ROW(G96)))&amp;""</f>
        <v/>
      </c>
      <c r="B107" s="126"/>
      <c r="C107" s="195" t="str">
        <f>IF(ISERROR(VLOOKUP(A107,'[1]Z07 一般公共预算财政拨款收入支出决算表(财决07表)'!$A$10:$T$500,4,FALSE)),"",VLOOKUP(A107,'[1]Z07 一般公共预算财政拨款收入支出决算表(财决07表)'!$A$10:$T$500,4,FALSE))</f>
        <v/>
      </c>
      <c r="D107" s="129" t="str">
        <f>IF(ISERROR(VLOOKUP(A107,'[1]Z07 一般公共预算财政拨款收入支出决算表(财决07表)'!$A$10:$T$500,11,FALSE)),"",VLOOKUP(A107,'[1]Z07 一般公共预算财政拨款收入支出决算表(财决07表)'!$A$10:$T$500,11,FALSE))</f>
        <v/>
      </c>
      <c r="E107" s="129" t="str">
        <f>IF(ISERROR(VLOOKUP(A107,'[1]Z07 一般公共预算财政拨款收入支出决算表(财决07表)'!$A$10:$T$500,12,FALSE)),"",VLOOKUP(A107,'[1]Z07 一般公共预算财政拨款收入支出决算表(财决07表)'!$A$10:$T$500,12,FALSE))</f>
        <v/>
      </c>
      <c r="F107" s="129" t="str">
        <f>IF(ISERROR(VLOOKUP(A107,'[1]Z07 一般公共预算财政拨款收入支出决算表(财决07表)'!$A$10:$T$500,15,FALSE)),"",VLOOKUP(A107,'[1]Z07 一般公共预算财政拨款收入支出决算表(财决07表)'!$A$10:$T$500,15,FALSE))</f>
        <v/>
      </c>
      <c r="G107" s="190">
        <f>'[1]Z07 一般公共预算财政拨款收入支出决算表(财决07表)'!A105</f>
        <v>0</v>
      </c>
      <c r="H107" s="191">
        <f>'[1]Z07 一般公共预算财政拨款收入支出决算表(财决07表)'!$K105</f>
        <v>0</v>
      </c>
      <c r="I107" s="190" t="str">
        <f t="shared" si="4"/>
        <v>2</v>
      </c>
      <c r="J107" s="190" t="str">
        <f t="shared" si="5"/>
        <v>2</v>
      </c>
      <c r="K107" s="190">
        <f t="shared" si="6"/>
        <v>4</v>
      </c>
      <c r="L107" s="190" t="str">
        <f t="shared" si="7"/>
        <v/>
      </c>
      <c r="M107" s="190"/>
      <c r="N107" s="187"/>
    </row>
    <row r="108" spans="1:14" s="128" customFormat="1" ht="20.100000000000001" customHeight="1">
      <c r="A108" s="125" t="str">
        <f t="array" ref="A108">INDEX(G:G,SMALL(IF($K$12:$K$500=2,ROW($12:$500),4^8),ROW(G97)))&amp;""</f>
        <v/>
      </c>
      <c r="B108" s="126"/>
      <c r="C108" s="195" t="str">
        <f>IF(ISERROR(VLOOKUP(A108,'[1]Z07 一般公共预算财政拨款收入支出决算表(财决07表)'!$A$10:$T$500,4,FALSE)),"",VLOOKUP(A108,'[1]Z07 一般公共预算财政拨款收入支出决算表(财决07表)'!$A$10:$T$500,4,FALSE))</f>
        <v/>
      </c>
      <c r="D108" s="129" t="str">
        <f>IF(ISERROR(VLOOKUP(A108,'[1]Z07 一般公共预算财政拨款收入支出决算表(财决07表)'!$A$10:$T$500,11,FALSE)),"",VLOOKUP(A108,'[1]Z07 一般公共预算财政拨款收入支出决算表(财决07表)'!$A$10:$T$500,11,FALSE))</f>
        <v/>
      </c>
      <c r="E108" s="129" t="str">
        <f>IF(ISERROR(VLOOKUP(A108,'[1]Z07 一般公共预算财政拨款收入支出决算表(财决07表)'!$A$10:$T$500,12,FALSE)),"",VLOOKUP(A108,'[1]Z07 一般公共预算财政拨款收入支出决算表(财决07表)'!$A$10:$T$500,12,FALSE))</f>
        <v/>
      </c>
      <c r="F108" s="129" t="str">
        <f>IF(ISERROR(VLOOKUP(A108,'[1]Z07 一般公共预算财政拨款收入支出决算表(财决07表)'!$A$10:$T$500,15,FALSE)),"",VLOOKUP(A108,'[1]Z07 一般公共预算财政拨款收入支出决算表(财决07表)'!$A$10:$T$500,15,FALSE))</f>
        <v/>
      </c>
      <c r="G108" s="190">
        <f>'[1]Z07 一般公共预算财政拨款收入支出决算表(财决07表)'!A106</f>
        <v>0</v>
      </c>
      <c r="H108" s="191">
        <f>'[1]Z07 一般公共预算财政拨款收入支出决算表(财决07表)'!$K106</f>
        <v>0</v>
      </c>
      <c r="I108" s="190" t="str">
        <f t="shared" si="4"/>
        <v>2</v>
      </c>
      <c r="J108" s="190" t="str">
        <f t="shared" si="5"/>
        <v>2</v>
      </c>
      <c r="K108" s="190">
        <f t="shared" si="6"/>
        <v>4</v>
      </c>
      <c r="L108" s="190" t="str">
        <f t="shared" si="7"/>
        <v/>
      </c>
      <c r="M108" s="190"/>
      <c r="N108" s="187"/>
    </row>
    <row r="109" spans="1:14" s="128" customFormat="1" ht="20.100000000000001" customHeight="1">
      <c r="A109" s="125" t="str">
        <f t="array" ref="A109">INDEX(G:G,SMALL(IF($K$12:$K$500=2,ROW($12:$500),4^8),ROW(G98)))&amp;""</f>
        <v/>
      </c>
      <c r="B109" s="126"/>
      <c r="C109" s="195" t="str">
        <f>IF(ISERROR(VLOOKUP(A109,'[1]Z07 一般公共预算财政拨款收入支出决算表(财决07表)'!$A$10:$T$500,4,FALSE)),"",VLOOKUP(A109,'[1]Z07 一般公共预算财政拨款收入支出决算表(财决07表)'!$A$10:$T$500,4,FALSE))</f>
        <v/>
      </c>
      <c r="D109" s="129" t="str">
        <f>IF(ISERROR(VLOOKUP(A109,'[1]Z07 一般公共预算财政拨款收入支出决算表(财决07表)'!$A$10:$T$500,11,FALSE)),"",VLOOKUP(A109,'[1]Z07 一般公共预算财政拨款收入支出决算表(财决07表)'!$A$10:$T$500,11,FALSE))</f>
        <v/>
      </c>
      <c r="E109" s="129" t="str">
        <f>IF(ISERROR(VLOOKUP(A109,'[1]Z07 一般公共预算财政拨款收入支出决算表(财决07表)'!$A$10:$T$500,12,FALSE)),"",VLOOKUP(A109,'[1]Z07 一般公共预算财政拨款收入支出决算表(财决07表)'!$A$10:$T$500,12,FALSE))</f>
        <v/>
      </c>
      <c r="F109" s="129" t="str">
        <f>IF(ISERROR(VLOOKUP(A109,'[1]Z07 一般公共预算财政拨款收入支出决算表(财决07表)'!$A$10:$T$500,15,FALSE)),"",VLOOKUP(A109,'[1]Z07 一般公共预算财政拨款收入支出决算表(财决07表)'!$A$10:$T$500,15,FALSE))</f>
        <v/>
      </c>
      <c r="G109" s="190">
        <f>'[1]Z07 一般公共预算财政拨款收入支出决算表(财决07表)'!A107</f>
        <v>0</v>
      </c>
      <c r="H109" s="191">
        <f>'[1]Z07 一般公共预算财政拨款收入支出决算表(财决07表)'!$K107</f>
        <v>0</v>
      </c>
      <c r="I109" s="190" t="str">
        <f t="shared" si="4"/>
        <v>2</v>
      </c>
      <c r="J109" s="190" t="str">
        <f t="shared" si="5"/>
        <v>2</v>
      </c>
      <c r="K109" s="190">
        <f t="shared" si="6"/>
        <v>4</v>
      </c>
      <c r="L109" s="190" t="str">
        <f t="shared" si="7"/>
        <v/>
      </c>
      <c r="M109" s="190"/>
      <c r="N109" s="187"/>
    </row>
    <row r="110" spans="1:14" s="128" customFormat="1" ht="20.100000000000001" customHeight="1">
      <c r="A110" s="125" t="str">
        <f t="array" ref="A110">INDEX(G:G,SMALL(IF($K$12:$K$500=2,ROW($12:$500),4^8),ROW(G99)))&amp;""</f>
        <v/>
      </c>
      <c r="B110" s="126"/>
      <c r="C110" s="195" t="str">
        <f>IF(ISERROR(VLOOKUP(A110,'[1]Z07 一般公共预算财政拨款收入支出决算表(财决07表)'!$A$10:$T$500,4,FALSE)),"",VLOOKUP(A110,'[1]Z07 一般公共预算财政拨款收入支出决算表(财决07表)'!$A$10:$T$500,4,FALSE))</f>
        <v/>
      </c>
      <c r="D110" s="129" t="str">
        <f>IF(ISERROR(VLOOKUP(A110,'[1]Z07 一般公共预算财政拨款收入支出决算表(财决07表)'!$A$10:$T$500,11,FALSE)),"",VLOOKUP(A110,'[1]Z07 一般公共预算财政拨款收入支出决算表(财决07表)'!$A$10:$T$500,11,FALSE))</f>
        <v/>
      </c>
      <c r="E110" s="129" t="str">
        <f>IF(ISERROR(VLOOKUP(A110,'[1]Z07 一般公共预算财政拨款收入支出决算表(财决07表)'!$A$10:$T$500,12,FALSE)),"",VLOOKUP(A110,'[1]Z07 一般公共预算财政拨款收入支出决算表(财决07表)'!$A$10:$T$500,12,FALSE))</f>
        <v/>
      </c>
      <c r="F110" s="129" t="str">
        <f>IF(ISERROR(VLOOKUP(A110,'[1]Z07 一般公共预算财政拨款收入支出决算表(财决07表)'!$A$10:$T$500,15,FALSE)),"",VLOOKUP(A110,'[1]Z07 一般公共预算财政拨款收入支出决算表(财决07表)'!$A$10:$T$500,15,FALSE))</f>
        <v/>
      </c>
      <c r="G110" s="190">
        <f>'[1]Z07 一般公共预算财政拨款收入支出决算表(财决07表)'!A108</f>
        <v>0</v>
      </c>
      <c r="H110" s="191">
        <f>'[1]Z07 一般公共预算财政拨款收入支出决算表(财决07表)'!$K108</f>
        <v>0</v>
      </c>
      <c r="I110" s="190" t="str">
        <f t="shared" si="4"/>
        <v>2</v>
      </c>
      <c r="J110" s="190" t="str">
        <f t="shared" si="5"/>
        <v>2</v>
      </c>
      <c r="K110" s="190">
        <f t="shared" si="6"/>
        <v>4</v>
      </c>
      <c r="L110" s="190" t="str">
        <f t="shared" si="7"/>
        <v/>
      </c>
      <c r="M110" s="190"/>
      <c r="N110" s="187"/>
    </row>
    <row r="111" spans="1:14" s="128" customFormat="1" ht="20.100000000000001" customHeight="1">
      <c r="A111" s="125" t="str">
        <f t="array" ref="A111">INDEX(G:G,SMALL(IF($K$12:$K$500=2,ROW($12:$500),4^8),ROW(G100)))&amp;""</f>
        <v/>
      </c>
      <c r="B111" s="126"/>
      <c r="C111" s="195" t="str">
        <f>IF(ISERROR(VLOOKUP(A111,'[1]Z07 一般公共预算财政拨款收入支出决算表(财决07表)'!$A$10:$T$500,4,FALSE)),"",VLOOKUP(A111,'[1]Z07 一般公共预算财政拨款收入支出决算表(财决07表)'!$A$10:$T$500,4,FALSE))</f>
        <v/>
      </c>
      <c r="D111" s="129" t="str">
        <f>IF(ISERROR(VLOOKUP(A111,'[1]Z07 一般公共预算财政拨款收入支出决算表(财决07表)'!$A$10:$T$500,11,FALSE)),"",VLOOKUP(A111,'[1]Z07 一般公共预算财政拨款收入支出决算表(财决07表)'!$A$10:$T$500,11,FALSE))</f>
        <v/>
      </c>
      <c r="E111" s="129" t="str">
        <f>IF(ISERROR(VLOOKUP(A111,'[1]Z07 一般公共预算财政拨款收入支出决算表(财决07表)'!$A$10:$T$500,12,FALSE)),"",VLOOKUP(A111,'[1]Z07 一般公共预算财政拨款收入支出决算表(财决07表)'!$A$10:$T$500,12,FALSE))</f>
        <v/>
      </c>
      <c r="F111" s="129" t="str">
        <f>IF(ISERROR(VLOOKUP(A111,'[1]Z07 一般公共预算财政拨款收入支出决算表(财决07表)'!$A$10:$T$500,15,FALSE)),"",VLOOKUP(A111,'[1]Z07 一般公共预算财政拨款收入支出决算表(财决07表)'!$A$10:$T$500,15,FALSE))</f>
        <v/>
      </c>
      <c r="G111" s="190">
        <f>'[1]Z07 一般公共预算财政拨款收入支出决算表(财决07表)'!A109</f>
        <v>0</v>
      </c>
      <c r="H111" s="191">
        <f>'[1]Z07 一般公共预算财政拨款收入支出决算表(财决07表)'!$K109</f>
        <v>0</v>
      </c>
      <c r="I111" s="190" t="str">
        <f t="shared" si="4"/>
        <v>2</v>
      </c>
      <c r="J111" s="190" t="str">
        <f t="shared" si="5"/>
        <v>2</v>
      </c>
      <c r="K111" s="190">
        <f t="shared" si="6"/>
        <v>4</v>
      </c>
      <c r="L111" s="190" t="str">
        <f t="shared" si="7"/>
        <v/>
      </c>
      <c r="M111" s="190"/>
      <c r="N111" s="187"/>
    </row>
    <row r="112" spans="1:14" s="128" customFormat="1" ht="20.100000000000001" customHeight="1">
      <c r="A112" s="125" t="str">
        <f t="array" ref="A112">INDEX(G:G,SMALL(IF($K$12:$K$500=2,ROW($12:$500),4^8),ROW(G101)))&amp;""</f>
        <v/>
      </c>
      <c r="B112" s="126"/>
      <c r="C112" s="195" t="str">
        <f>IF(ISERROR(VLOOKUP(A112,'[1]Z07 一般公共预算财政拨款收入支出决算表(财决07表)'!$A$10:$T$500,4,FALSE)),"",VLOOKUP(A112,'[1]Z07 一般公共预算财政拨款收入支出决算表(财决07表)'!$A$10:$T$500,4,FALSE))</f>
        <v/>
      </c>
      <c r="D112" s="129" t="str">
        <f>IF(ISERROR(VLOOKUP(A112,'[1]Z07 一般公共预算财政拨款收入支出决算表(财决07表)'!$A$10:$T$500,11,FALSE)),"",VLOOKUP(A112,'[1]Z07 一般公共预算财政拨款收入支出决算表(财决07表)'!$A$10:$T$500,11,FALSE))</f>
        <v/>
      </c>
      <c r="E112" s="129" t="str">
        <f>IF(ISERROR(VLOOKUP(A112,'[1]Z07 一般公共预算财政拨款收入支出决算表(财决07表)'!$A$10:$T$500,12,FALSE)),"",VLOOKUP(A112,'[1]Z07 一般公共预算财政拨款收入支出决算表(财决07表)'!$A$10:$T$500,12,FALSE))</f>
        <v/>
      </c>
      <c r="F112" s="129" t="str">
        <f>IF(ISERROR(VLOOKUP(A112,'[1]Z07 一般公共预算财政拨款收入支出决算表(财决07表)'!$A$10:$T$500,15,FALSE)),"",VLOOKUP(A112,'[1]Z07 一般公共预算财政拨款收入支出决算表(财决07表)'!$A$10:$T$500,15,FALSE))</f>
        <v/>
      </c>
      <c r="G112" s="190">
        <f>'[1]Z07 一般公共预算财政拨款收入支出决算表(财决07表)'!A110</f>
        <v>0</v>
      </c>
      <c r="H112" s="191">
        <f>'[1]Z07 一般公共预算财政拨款收入支出决算表(财决07表)'!$K110</f>
        <v>0</v>
      </c>
      <c r="I112" s="190" t="str">
        <f t="shared" si="4"/>
        <v>2</v>
      </c>
      <c r="J112" s="190" t="str">
        <f t="shared" si="5"/>
        <v>2</v>
      </c>
      <c r="K112" s="190">
        <f t="shared" si="6"/>
        <v>4</v>
      </c>
      <c r="L112" s="190" t="str">
        <f t="shared" si="7"/>
        <v/>
      </c>
      <c r="M112" s="190"/>
      <c r="N112" s="187"/>
    </row>
    <row r="113" spans="1:14" s="128" customFormat="1" ht="20.100000000000001" customHeight="1">
      <c r="A113" s="125" t="str">
        <f t="array" ref="A113">INDEX(G:G,SMALL(IF($K$12:$K$500=2,ROW($12:$500),4^8),ROW(G102)))&amp;""</f>
        <v/>
      </c>
      <c r="B113" s="126"/>
      <c r="C113" s="195" t="str">
        <f>IF(ISERROR(VLOOKUP(A113,'[1]Z07 一般公共预算财政拨款收入支出决算表(财决07表)'!$A$10:$T$500,4,FALSE)),"",VLOOKUP(A113,'[1]Z07 一般公共预算财政拨款收入支出决算表(财决07表)'!$A$10:$T$500,4,FALSE))</f>
        <v/>
      </c>
      <c r="D113" s="129" t="str">
        <f>IF(ISERROR(VLOOKUP(A113,'[1]Z07 一般公共预算财政拨款收入支出决算表(财决07表)'!$A$10:$T$500,11,FALSE)),"",VLOOKUP(A113,'[1]Z07 一般公共预算财政拨款收入支出决算表(财决07表)'!$A$10:$T$500,11,FALSE))</f>
        <v/>
      </c>
      <c r="E113" s="129" t="str">
        <f>IF(ISERROR(VLOOKUP(A113,'[1]Z07 一般公共预算财政拨款收入支出决算表(财决07表)'!$A$10:$T$500,12,FALSE)),"",VLOOKUP(A113,'[1]Z07 一般公共预算财政拨款收入支出决算表(财决07表)'!$A$10:$T$500,12,FALSE))</f>
        <v/>
      </c>
      <c r="F113" s="129" t="str">
        <f>IF(ISERROR(VLOOKUP(A113,'[1]Z07 一般公共预算财政拨款收入支出决算表(财决07表)'!$A$10:$T$500,15,FALSE)),"",VLOOKUP(A113,'[1]Z07 一般公共预算财政拨款收入支出决算表(财决07表)'!$A$10:$T$500,15,FALSE))</f>
        <v/>
      </c>
      <c r="G113" s="190">
        <f>'[1]Z07 一般公共预算财政拨款收入支出决算表(财决07表)'!A111</f>
        <v>0</v>
      </c>
      <c r="H113" s="191">
        <f>'[1]Z07 一般公共预算财政拨款收入支出决算表(财决07表)'!$K111</f>
        <v>0</v>
      </c>
      <c r="I113" s="190" t="str">
        <f t="shared" si="4"/>
        <v>2</v>
      </c>
      <c r="J113" s="190" t="str">
        <f t="shared" si="5"/>
        <v>2</v>
      </c>
      <c r="K113" s="190">
        <f t="shared" si="6"/>
        <v>4</v>
      </c>
      <c r="L113" s="190" t="str">
        <f t="shared" si="7"/>
        <v/>
      </c>
      <c r="M113" s="190"/>
      <c r="N113" s="187"/>
    </row>
    <row r="114" spans="1:14" s="128" customFormat="1" ht="20.100000000000001" customHeight="1">
      <c r="A114" s="125" t="str">
        <f t="array" ref="A114">INDEX(G:G,SMALL(IF($K$12:$K$500=2,ROW($12:$500),4^8),ROW(G103)))&amp;""</f>
        <v/>
      </c>
      <c r="B114" s="126"/>
      <c r="C114" s="195" t="str">
        <f>IF(ISERROR(VLOOKUP(A114,'[1]Z07 一般公共预算财政拨款收入支出决算表(财决07表)'!$A$10:$T$500,4,FALSE)),"",VLOOKUP(A114,'[1]Z07 一般公共预算财政拨款收入支出决算表(财决07表)'!$A$10:$T$500,4,FALSE))</f>
        <v/>
      </c>
      <c r="D114" s="129" t="str">
        <f>IF(ISERROR(VLOOKUP(A114,'[1]Z07 一般公共预算财政拨款收入支出决算表(财决07表)'!$A$10:$T$500,11,FALSE)),"",VLOOKUP(A114,'[1]Z07 一般公共预算财政拨款收入支出决算表(财决07表)'!$A$10:$T$500,11,FALSE))</f>
        <v/>
      </c>
      <c r="E114" s="129" t="str">
        <f>IF(ISERROR(VLOOKUP(A114,'[1]Z07 一般公共预算财政拨款收入支出决算表(财决07表)'!$A$10:$T$500,12,FALSE)),"",VLOOKUP(A114,'[1]Z07 一般公共预算财政拨款收入支出决算表(财决07表)'!$A$10:$T$500,12,FALSE))</f>
        <v/>
      </c>
      <c r="F114" s="129" t="str">
        <f>IF(ISERROR(VLOOKUP(A114,'[1]Z07 一般公共预算财政拨款收入支出决算表(财决07表)'!$A$10:$T$500,15,FALSE)),"",VLOOKUP(A114,'[1]Z07 一般公共预算财政拨款收入支出决算表(财决07表)'!$A$10:$T$500,15,FALSE))</f>
        <v/>
      </c>
      <c r="G114" s="190">
        <f>'[1]Z07 一般公共预算财政拨款收入支出决算表(财决07表)'!A112</f>
        <v>0</v>
      </c>
      <c r="H114" s="191">
        <f>'[1]Z07 一般公共预算财政拨款收入支出决算表(财决07表)'!$K112</f>
        <v>0</v>
      </c>
      <c r="I114" s="190" t="str">
        <f t="shared" si="4"/>
        <v>2</v>
      </c>
      <c r="J114" s="190" t="str">
        <f t="shared" si="5"/>
        <v>2</v>
      </c>
      <c r="K114" s="190">
        <f t="shared" si="6"/>
        <v>4</v>
      </c>
      <c r="L114" s="190" t="str">
        <f t="shared" si="7"/>
        <v/>
      </c>
      <c r="M114" s="190"/>
      <c r="N114" s="187"/>
    </row>
    <row r="115" spans="1:14" s="128" customFormat="1" ht="20.100000000000001" customHeight="1">
      <c r="A115" s="125" t="str">
        <f t="array" ref="A115">INDEX(G:G,SMALL(IF($K$12:$K$500=2,ROW($12:$500),4^8),ROW(G104)))&amp;""</f>
        <v/>
      </c>
      <c r="B115" s="126"/>
      <c r="C115" s="195" t="str">
        <f>IF(ISERROR(VLOOKUP(A115,'[1]Z07 一般公共预算财政拨款收入支出决算表(财决07表)'!$A$10:$T$500,4,FALSE)),"",VLOOKUP(A115,'[1]Z07 一般公共预算财政拨款收入支出决算表(财决07表)'!$A$10:$T$500,4,FALSE))</f>
        <v/>
      </c>
      <c r="D115" s="129" t="str">
        <f>IF(ISERROR(VLOOKUP(A115,'[1]Z07 一般公共预算财政拨款收入支出决算表(财决07表)'!$A$10:$T$500,11,FALSE)),"",VLOOKUP(A115,'[1]Z07 一般公共预算财政拨款收入支出决算表(财决07表)'!$A$10:$T$500,11,FALSE))</f>
        <v/>
      </c>
      <c r="E115" s="129" t="str">
        <f>IF(ISERROR(VLOOKUP(A115,'[1]Z07 一般公共预算财政拨款收入支出决算表(财决07表)'!$A$10:$T$500,12,FALSE)),"",VLOOKUP(A115,'[1]Z07 一般公共预算财政拨款收入支出决算表(财决07表)'!$A$10:$T$500,12,FALSE))</f>
        <v/>
      </c>
      <c r="F115" s="129" t="str">
        <f>IF(ISERROR(VLOOKUP(A115,'[1]Z07 一般公共预算财政拨款收入支出决算表(财决07表)'!$A$10:$T$500,15,FALSE)),"",VLOOKUP(A115,'[1]Z07 一般公共预算财政拨款收入支出决算表(财决07表)'!$A$10:$T$500,15,FALSE))</f>
        <v/>
      </c>
      <c r="G115" s="190">
        <f>'[1]Z07 一般公共预算财政拨款收入支出决算表(财决07表)'!A113</f>
        <v>0</v>
      </c>
      <c r="H115" s="191">
        <f>'[1]Z07 一般公共预算财政拨款收入支出决算表(财决07表)'!$K113</f>
        <v>0</v>
      </c>
      <c r="I115" s="190" t="str">
        <f t="shared" si="4"/>
        <v>2</v>
      </c>
      <c r="J115" s="190" t="str">
        <f t="shared" si="5"/>
        <v>2</v>
      </c>
      <c r="K115" s="190">
        <f t="shared" si="6"/>
        <v>4</v>
      </c>
      <c r="L115" s="190" t="str">
        <f t="shared" si="7"/>
        <v/>
      </c>
      <c r="M115" s="190"/>
      <c r="N115" s="187"/>
    </row>
    <row r="116" spans="1:14" s="128" customFormat="1" ht="20.100000000000001" customHeight="1">
      <c r="A116" s="125" t="str">
        <f t="array" ref="A116">INDEX(G:G,SMALL(IF($K$12:$K$500=2,ROW($12:$500),4^8),ROW(G105)))&amp;""</f>
        <v/>
      </c>
      <c r="B116" s="126"/>
      <c r="C116" s="195" t="str">
        <f>IF(ISERROR(VLOOKUP(A116,'[1]Z07 一般公共预算财政拨款收入支出决算表(财决07表)'!$A$10:$T$500,4,FALSE)),"",VLOOKUP(A116,'[1]Z07 一般公共预算财政拨款收入支出决算表(财决07表)'!$A$10:$T$500,4,FALSE))</f>
        <v/>
      </c>
      <c r="D116" s="129" t="str">
        <f>IF(ISERROR(VLOOKUP(A116,'[1]Z07 一般公共预算财政拨款收入支出决算表(财决07表)'!$A$10:$T$500,11,FALSE)),"",VLOOKUP(A116,'[1]Z07 一般公共预算财政拨款收入支出决算表(财决07表)'!$A$10:$T$500,11,FALSE))</f>
        <v/>
      </c>
      <c r="E116" s="129" t="str">
        <f>IF(ISERROR(VLOOKUP(A116,'[1]Z07 一般公共预算财政拨款收入支出决算表(财决07表)'!$A$10:$T$500,12,FALSE)),"",VLOOKUP(A116,'[1]Z07 一般公共预算财政拨款收入支出决算表(财决07表)'!$A$10:$T$500,12,FALSE))</f>
        <v/>
      </c>
      <c r="F116" s="129" t="str">
        <f>IF(ISERROR(VLOOKUP(A116,'[1]Z07 一般公共预算财政拨款收入支出决算表(财决07表)'!$A$10:$T$500,15,FALSE)),"",VLOOKUP(A116,'[1]Z07 一般公共预算财政拨款收入支出决算表(财决07表)'!$A$10:$T$500,15,FALSE))</f>
        <v/>
      </c>
      <c r="G116" s="190">
        <f>'[1]Z07 一般公共预算财政拨款收入支出决算表(财决07表)'!A114</f>
        <v>0</v>
      </c>
      <c r="H116" s="191">
        <f>'[1]Z07 一般公共预算财政拨款收入支出决算表(财决07表)'!$K114</f>
        <v>0</v>
      </c>
      <c r="I116" s="190" t="str">
        <f t="shared" si="4"/>
        <v>2</v>
      </c>
      <c r="J116" s="190" t="str">
        <f t="shared" si="5"/>
        <v>2</v>
      </c>
      <c r="K116" s="190">
        <f t="shared" si="6"/>
        <v>4</v>
      </c>
      <c r="L116" s="190" t="str">
        <f t="shared" si="7"/>
        <v/>
      </c>
      <c r="M116" s="190"/>
      <c r="N116" s="187"/>
    </row>
    <row r="117" spans="1:14" s="128" customFormat="1" ht="20.100000000000001" customHeight="1">
      <c r="A117" s="125" t="str">
        <f t="array" ref="A117">INDEX(G:G,SMALL(IF($K$12:$K$500=2,ROW($12:$500),4^8),ROW(G106)))&amp;""</f>
        <v/>
      </c>
      <c r="B117" s="126"/>
      <c r="C117" s="195" t="str">
        <f>IF(ISERROR(VLOOKUP(A117,'[1]Z07 一般公共预算财政拨款收入支出决算表(财决07表)'!$A$10:$T$500,4,FALSE)),"",VLOOKUP(A117,'[1]Z07 一般公共预算财政拨款收入支出决算表(财决07表)'!$A$10:$T$500,4,FALSE))</f>
        <v/>
      </c>
      <c r="D117" s="129" t="str">
        <f>IF(ISERROR(VLOOKUP(A117,'[1]Z07 一般公共预算财政拨款收入支出决算表(财决07表)'!$A$10:$T$500,11,FALSE)),"",VLOOKUP(A117,'[1]Z07 一般公共预算财政拨款收入支出决算表(财决07表)'!$A$10:$T$500,11,FALSE))</f>
        <v/>
      </c>
      <c r="E117" s="129" t="str">
        <f>IF(ISERROR(VLOOKUP(A117,'[1]Z07 一般公共预算财政拨款收入支出决算表(财决07表)'!$A$10:$T$500,12,FALSE)),"",VLOOKUP(A117,'[1]Z07 一般公共预算财政拨款收入支出决算表(财决07表)'!$A$10:$T$500,12,FALSE))</f>
        <v/>
      </c>
      <c r="F117" s="129" t="str">
        <f>IF(ISERROR(VLOOKUP(A117,'[1]Z07 一般公共预算财政拨款收入支出决算表(财决07表)'!$A$10:$T$500,15,FALSE)),"",VLOOKUP(A117,'[1]Z07 一般公共预算财政拨款收入支出决算表(财决07表)'!$A$10:$T$500,15,FALSE))</f>
        <v/>
      </c>
      <c r="G117" s="190">
        <f>'[1]Z07 一般公共预算财政拨款收入支出决算表(财决07表)'!A115</f>
        <v>0</v>
      </c>
      <c r="H117" s="191">
        <f>'[1]Z07 一般公共预算财政拨款收入支出决算表(财决07表)'!$K115</f>
        <v>0</v>
      </c>
      <c r="I117" s="190" t="str">
        <f t="shared" si="4"/>
        <v>2</v>
      </c>
      <c r="J117" s="190" t="str">
        <f t="shared" si="5"/>
        <v>2</v>
      </c>
      <c r="K117" s="190">
        <f t="shared" si="6"/>
        <v>4</v>
      </c>
      <c r="L117" s="190" t="str">
        <f t="shared" si="7"/>
        <v/>
      </c>
      <c r="M117" s="190"/>
      <c r="N117" s="187"/>
    </row>
    <row r="118" spans="1:14" s="128" customFormat="1" ht="20.100000000000001" customHeight="1">
      <c r="A118" s="125" t="str">
        <f t="array" ref="A118">INDEX(G:G,SMALL(IF($K$12:$K$500=2,ROW($12:$500),4^8),ROW(G107)))&amp;""</f>
        <v/>
      </c>
      <c r="B118" s="126"/>
      <c r="C118" s="195" t="str">
        <f>IF(ISERROR(VLOOKUP(A118,'[1]Z07 一般公共预算财政拨款收入支出决算表(财决07表)'!$A$10:$T$500,4,FALSE)),"",VLOOKUP(A118,'[1]Z07 一般公共预算财政拨款收入支出决算表(财决07表)'!$A$10:$T$500,4,FALSE))</f>
        <v/>
      </c>
      <c r="D118" s="129" t="str">
        <f>IF(ISERROR(VLOOKUP(A118,'[1]Z07 一般公共预算财政拨款收入支出决算表(财决07表)'!$A$10:$T$500,11,FALSE)),"",VLOOKUP(A118,'[1]Z07 一般公共预算财政拨款收入支出决算表(财决07表)'!$A$10:$T$500,11,FALSE))</f>
        <v/>
      </c>
      <c r="E118" s="129" t="str">
        <f>IF(ISERROR(VLOOKUP(A118,'[1]Z07 一般公共预算财政拨款收入支出决算表(财决07表)'!$A$10:$T$500,12,FALSE)),"",VLOOKUP(A118,'[1]Z07 一般公共预算财政拨款收入支出决算表(财决07表)'!$A$10:$T$500,12,FALSE))</f>
        <v/>
      </c>
      <c r="F118" s="129" t="str">
        <f>IF(ISERROR(VLOOKUP(A118,'[1]Z07 一般公共预算财政拨款收入支出决算表(财决07表)'!$A$10:$T$500,15,FALSE)),"",VLOOKUP(A118,'[1]Z07 一般公共预算财政拨款收入支出决算表(财决07表)'!$A$10:$T$500,15,FALSE))</f>
        <v/>
      </c>
      <c r="G118" s="190">
        <f>'[1]Z07 一般公共预算财政拨款收入支出决算表(财决07表)'!A116</f>
        <v>0</v>
      </c>
      <c r="H118" s="191">
        <f>'[1]Z07 一般公共预算财政拨款收入支出决算表(财决07表)'!$K116</f>
        <v>0</v>
      </c>
      <c r="I118" s="190" t="str">
        <f t="shared" si="4"/>
        <v>2</v>
      </c>
      <c r="J118" s="190" t="str">
        <f t="shared" si="5"/>
        <v>2</v>
      </c>
      <c r="K118" s="190">
        <f t="shared" si="6"/>
        <v>4</v>
      </c>
      <c r="L118" s="190" t="str">
        <f t="shared" si="7"/>
        <v/>
      </c>
      <c r="M118" s="190"/>
      <c r="N118" s="187"/>
    </row>
    <row r="119" spans="1:14" s="128" customFormat="1" ht="20.100000000000001" customHeight="1">
      <c r="A119" s="125" t="str">
        <f t="array" ref="A119">INDEX(G:G,SMALL(IF($K$12:$K$500=2,ROW($12:$500),4^8),ROW(G108)))&amp;""</f>
        <v/>
      </c>
      <c r="B119" s="126"/>
      <c r="C119" s="195" t="str">
        <f>IF(ISERROR(VLOOKUP(A119,'[1]Z07 一般公共预算财政拨款收入支出决算表(财决07表)'!$A$10:$T$500,4,FALSE)),"",VLOOKUP(A119,'[1]Z07 一般公共预算财政拨款收入支出决算表(财决07表)'!$A$10:$T$500,4,FALSE))</f>
        <v/>
      </c>
      <c r="D119" s="129" t="str">
        <f>IF(ISERROR(VLOOKUP(A119,'[1]Z07 一般公共预算财政拨款收入支出决算表(财决07表)'!$A$10:$T$500,11,FALSE)),"",VLOOKUP(A119,'[1]Z07 一般公共预算财政拨款收入支出决算表(财决07表)'!$A$10:$T$500,11,FALSE))</f>
        <v/>
      </c>
      <c r="E119" s="129" t="str">
        <f>IF(ISERROR(VLOOKUP(A119,'[1]Z07 一般公共预算财政拨款收入支出决算表(财决07表)'!$A$10:$T$500,12,FALSE)),"",VLOOKUP(A119,'[1]Z07 一般公共预算财政拨款收入支出决算表(财决07表)'!$A$10:$T$500,12,FALSE))</f>
        <v/>
      </c>
      <c r="F119" s="129" t="str">
        <f>IF(ISERROR(VLOOKUP(A119,'[1]Z07 一般公共预算财政拨款收入支出决算表(财决07表)'!$A$10:$T$500,15,FALSE)),"",VLOOKUP(A119,'[1]Z07 一般公共预算财政拨款收入支出决算表(财决07表)'!$A$10:$T$500,15,FALSE))</f>
        <v/>
      </c>
      <c r="G119" s="190">
        <f>'[1]Z07 一般公共预算财政拨款收入支出决算表(财决07表)'!A117</f>
        <v>0</v>
      </c>
      <c r="H119" s="191">
        <f>'[1]Z07 一般公共预算财政拨款收入支出决算表(财决07表)'!$K117</f>
        <v>0</v>
      </c>
      <c r="I119" s="190" t="str">
        <f t="shared" si="4"/>
        <v>2</v>
      </c>
      <c r="J119" s="190" t="str">
        <f t="shared" si="5"/>
        <v>2</v>
      </c>
      <c r="K119" s="190">
        <f t="shared" si="6"/>
        <v>4</v>
      </c>
      <c r="L119" s="190" t="str">
        <f t="shared" si="7"/>
        <v/>
      </c>
      <c r="M119" s="190"/>
      <c r="N119" s="187"/>
    </row>
    <row r="120" spans="1:14" s="128" customFormat="1" ht="20.100000000000001" customHeight="1">
      <c r="A120" s="125" t="str">
        <f t="array" ref="A120">INDEX(G:G,SMALL(IF($K$12:$K$500=2,ROW($12:$500),4^8),ROW(G109)))&amp;""</f>
        <v/>
      </c>
      <c r="B120" s="126"/>
      <c r="C120" s="195" t="str">
        <f>IF(ISERROR(VLOOKUP(A120,'[1]Z07 一般公共预算财政拨款收入支出决算表(财决07表)'!$A$10:$T$500,4,FALSE)),"",VLOOKUP(A120,'[1]Z07 一般公共预算财政拨款收入支出决算表(财决07表)'!$A$10:$T$500,4,FALSE))</f>
        <v/>
      </c>
      <c r="D120" s="129" t="str">
        <f>IF(ISERROR(VLOOKUP(A120,'[1]Z07 一般公共预算财政拨款收入支出决算表(财决07表)'!$A$10:$T$500,11,FALSE)),"",VLOOKUP(A120,'[1]Z07 一般公共预算财政拨款收入支出决算表(财决07表)'!$A$10:$T$500,11,FALSE))</f>
        <v/>
      </c>
      <c r="E120" s="129" t="str">
        <f>IF(ISERROR(VLOOKUP(A120,'[1]Z07 一般公共预算财政拨款收入支出决算表(财决07表)'!$A$10:$T$500,12,FALSE)),"",VLOOKUP(A120,'[1]Z07 一般公共预算财政拨款收入支出决算表(财决07表)'!$A$10:$T$500,12,FALSE))</f>
        <v/>
      </c>
      <c r="F120" s="129" t="str">
        <f>IF(ISERROR(VLOOKUP(A120,'[1]Z07 一般公共预算财政拨款收入支出决算表(财决07表)'!$A$10:$T$500,15,FALSE)),"",VLOOKUP(A120,'[1]Z07 一般公共预算财政拨款收入支出决算表(财决07表)'!$A$10:$T$500,15,FALSE))</f>
        <v/>
      </c>
      <c r="G120" s="190">
        <f>'[1]Z07 一般公共预算财政拨款收入支出决算表(财决07表)'!A118</f>
        <v>0</v>
      </c>
      <c r="H120" s="191">
        <f>'[1]Z07 一般公共预算财政拨款收入支出决算表(财决07表)'!$K118</f>
        <v>0</v>
      </c>
      <c r="I120" s="190" t="str">
        <f t="shared" si="4"/>
        <v>2</v>
      </c>
      <c r="J120" s="190" t="str">
        <f t="shared" si="5"/>
        <v>2</v>
      </c>
      <c r="K120" s="190">
        <f t="shared" si="6"/>
        <v>4</v>
      </c>
      <c r="L120" s="190" t="str">
        <f t="shared" si="7"/>
        <v/>
      </c>
      <c r="M120" s="190"/>
      <c r="N120" s="187"/>
    </row>
    <row r="121" spans="1:14" s="128" customFormat="1" ht="20.100000000000001" customHeight="1">
      <c r="A121" s="125" t="str">
        <f t="array" ref="A121">INDEX(G:G,SMALL(IF($K$12:$K$500=2,ROW($12:$500),4^8),ROW(G110)))&amp;""</f>
        <v/>
      </c>
      <c r="B121" s="126"/>
      <c r="C121" s="195" t="str">
        <f>IF(ISERROR(VLOOKUP(A121,'[1]Z07 一般公共预算财政拨款收入支出决算表(财决07表)'!$A$10:$T$500,4,FALSE)),"",VLOOKUP(A121,'[1]Z07 一般公共预算财政拨款收入支出决算表(财决07表)'!$A$10:$T$500,4,FALSE))</f>
        <v/>
      </c>
      <c r="D121" s="129" t="str">
        <f>IF(ISERROR(VLOOKUP(A121,'[1]Z07 一般公共预算财政拨款收入支出决算表(财决07表)'!$A$10:$T$500,11,FALSE)),"",VLOOKUP(A121,'[1]Z07 一般公共预算财政拨款收入支出决算表(财决07表)'!$A$10:$T$500,11,FALSE))</f>
        <v/>
      </c>
      <c r="E121" s="129" t="str">
        <f>IF(ISERROR(VLOOKUP(A121,'[1]Z07 一般公共预算财政拨款收入支出决算表(财决07表)'!$A$10:$T$500,12,FALSE)),"",VLOOKUP(A121,'[1]Z07 一般公共预算财政拨款收入支出决算表(财决07表)'!$A$10:$T$500,12,FALSE))</f>
        <v/>
      </c>
      <c r="F121" s="129" t="str">
        <f>IF(ISERROR(VLOOKUP(A121,'[1]Z07 一般公共预算财政拨款收入支出决算表(财决07表)'!$A$10:$T$500,15,FALSE)),"",VLOOKUP(A121,'[1]Z07 一般公共预算财政拨款收入支出决算表(财决07表)'!$A$10:$T$500,15,FALSE))</f>
        <v/>
      </c>
      <c r="G121" s="190">
        <f>'[1]Z07 一般公共预算财政拨款收入支出决算表(财决07表)'!A119</f>
        <v>0</v>
      </c>
      <c r="H121" s="191">
        <f>'[1]Z07 一般公共预算财政拨款收入支出决算表(财决07表)'!$K119</f>
        <v>0</v>
      </c>
      <c r="I121" s="190" t="str">
        <f t="shared" si="4"/>
        <v>2</v>
      </c>
      <c r="J121" s="190" t="str">
        <f t="shared" si="5"/>
        <v>2</v>
      </c>
      <c r="K121" s="190">
        <f t="shared" si="6"/>
        <v>4</v>
      </c>
      <c r="L121" s="190" t="str">
        <f t="shared" si="7"/>
        <v/>
      </c>
      <c r="M121" s="190"/>
      <c r="N121" s="187"/>
    </row>
    <row r="122" spans="1:14" s="128" customFormat="1" ht="20.100000000000001" customHeight="1">
      <c r="A122" s="125" t="str">
        <f t="array" ref="A122">INDEX(G:G,SMALL(IF($K$12:$K$500=2,ROW($12:$500),4^8),ROW(G111)))&amp;""</f>
        <v/>
      </c>
      <c r="B122" s="126"/>
      <c r="C122" s="195" t="str">
        <f>IF(ISERROR(VLOOKUP(A122,'[1]Z07 一般公共预算财政拨款收入支出决算表(财决07表)'!$A$10:$T$500,4,FALSE)),"",VLOOKUP(A122,'[1]Z07 一般公共预算财政拨款收入支出决算表(财决07表)'!$A$10:$T$500,4,FALSE))</f>
        <v/>
      </c>
      <c r="D122" s="129" t="str">
        <f>IF(ISERROR(VLOOKUP(A122,'[1]Z07 一般公共预算财政拨款收入支出决算表(财决07表)'!$A$10:$T$500,11,FALSE)),"",VLOOKUP(A122,'[1]Z07 一般公共预算财政拨款收入支出决算表(财决07表)'!$A$10:$T$500,11,FALSE))</f>
        <v/>
      </c>
      <c r="E122" s="129" t="str">
        <f>IF(ISERROR(VLOOKUP(A122,'[1]Z07 一般公共预算财政拨款收入支出决算表(财决07表)'!$A$10:$T$500,12,FALSE)),"",VLOOKUP(A122,'[1]Z07 一般公共预算财政拨款收入支出决算表(财决07表)'!$A$10:$T$500,12,FALSE))</f>
        <v/>
      </c>
      <c r="F122" s="129" t="str">
        <f>IF(ISERROR(VLOOKUP(A122,'[1]Z07 一般公共预算财政拨款收入支出决算表(财决07表)'!$A$10:$T$500,15,FALSE)),"",VLOOKUP(A122,'[1]Z07 一般公共预算财政拨款收入支出决算表(财决07表)'!$A$10:$T$500,15,FALSE))</f>
        <v/>
      </c>
      <c r="G122" s="190">
        <f>'[1]Z07 一般公共预算财政拨款收入支出决算表(财决07表)'!A120</f>
        <v>0</v>
      </c>
      <c r="H122" s="191">
        <f>'[1]Z07 一般公共预算财政拨款收入支出决算表(财决07表)'!$K120</f>
        <v>0</v>
      </c>
      <c r="I122" s="190" t="str">
        <f t="shared" si="4"/>
        <v>2</v>
      </c>
      <c r="J122" s="190" t="str">
        <f t="shared" si="5"/>
        <v>2</v>
      </c>
      <c r="K122" s="190">
        <f t="shared" si="6"/>
        <v>4</v>
      </c>
      <c r="L122" s="190" t="str">
        <f t="shared" si="7"/>
        <v/>
      </c>
      <c r="M122" s="190"/>
      <c r="N122" s="187"/>
    </row>
    <row r="123" spans="1:14" s="128" customFormat="1" ht="20.100000000000001" customHeight="1">
      <c r="A123" s="125" t="str">
        <f t="array" ref="A123">INDEX(G:G,SMALL(IF($K$12:$K$500=2,ROW($12:$500),4^8),ROW(G112)))&amp;""</f>
        <v/>
      </c>
      <c r="B123" s="126"/>
      <c r="C123" s="195" t="str">
        <f>IF(ISERROR(VLOOKUP(A123,'[1]Z07 一般公共预算财政拨款收入支出决算表(财决07表)'!$A$10:$T$500,4,FALSE)),"",VLOOKUP(A123,'[1]Z07 一般公共预算财政拨款收入支出决算表(财决07表)'!$A$10:$T$500,4,FALSE))</f>
        <v/>
      </c>
      <c r="D123" s="129" t="str">
        <f>IF(ISERROR(VLOOKUP(A123,'[1]Z07 一般公共预算财政拨款收入支出决算表(财决07表)'!$A$10:$T$500,11,FALSE)),"",VLOOKUP(A123,'[1]Z07 一般公共预算财政拨款收入支出决算表(财决07表)'!$A$10:$T$500,11,FALSE))</f>
        <v/>
      </c>
      <c r="E123" s="129" t="str">
        <f>IF(ISERROR(VLOOKUP(A123,'[1]Z07 一般公共预算财政拨款收入支出决算表(财决07表)'!$A$10:$T$500,12,FALSE)),"",VLOOKUP(A123,'[1]Z07 一般公共预算财政拨款收入支出决算表(财决07表)'!$A$10:$T$500,12,FALSE))</f>
        <v/>
      </c>
      <c r="F123" s="129" t="str">
        <f>IF(ISERROR(VLOOKUP(A123,'[1]Z07 一般公共预算财政拨款收入支出决算表(财决07表)'!$A$10:$T$500,15,FALSE)),"",VLOOKUP(A123,'[1]Z07 一般公共预算财政拨款收入支出决算表(财决07表)'!$A$10:$T$500,15,FALSE))</f>
        <v/>
      </c>
      <c r="G123" s="190">
        <f>'[1]Z07 一般公共预算财政拨款收入支出决算表(财决07表)'!A121</f>
        <v>0</v>
      </c>
      <c r="H123" s="191">
        <f>'[1]Z07 一般公共预算财政拨款收入支出决算表(财决07表)'!$K121</f>
        <v>0</v>
      </c>
      <c r="I123" s="190" t="str">
        <f t="shared" si="4"/>
        <v>2</v>
      </c>
      <c r="J123" s="190" t="str">
        <f t="shared" si="5"/>
        <v>2</v>
      </c>
      <c r="K123" s="190">
        <f t="shared" si="6"/>
        <v>4</v>
      </c>
      <c r="L123" s="190" t="str">
        <f t="shared" si="7"/>
        <v/>
      </c>
      <c r="M123" s="190"/>
      <c r="N123" s="187"/>
    </row>
    <row r="124" spans="1:14" s="128" customFormat="1" ht="20.100000000000001" customHeight="1">
      <c r="A124" s="125" t="str">
        <f t="array" ref="A124">INDEX(G:G,SMALL(IF($K$12:$K$500=2,ROW($12:$500),4^8),ROW(G113)))&amp;""</f>
        <v/>
      </c>
      <c r="B124" s="126"/>
      <c r="C124" s="195" t="str">
        <f>IF(ISERROR(VLOOKUP(A124,'[1]Z07 一般公共预算财政拨款收入支出决算表(财决07表)'!$A$10:$T$500,4,FALSE)),"",VLOOKUP(A124,'[1]Z07 一般公共预算财政拨款收入支出决算表(财决07表)'!$A$10:$T$500,4,FALSE))</f>
        <v/>
      </c>
      <c r="D124" s="129" t="str">
        <f>IF(ISERROR(VLOOKUP(A124,'[1]Z07 一般公共预算财政拨款收入支出决算表(财决07表)'!$A$10:$T$500,11,FALSE)),"",VLOOKUP(A124,'[1]Z07 一般公共预算财政拨款收入支出决算表(财决07表)'!$A$10:$T$500,11,FALSE))</f>
        <v/>
      </c>
      <c r="E124" s="129" t="str">
        <f>IF(ISERROR(VLOOKUP(A124,'[1]Z07 一般公共预算财政拨款收入支出决算表(财决07表)'!$A$10:$T$500,12,FALSE)),"",VLOOKUP(A124,'[1]Z07 一般公共预算财政拨款收入支出决算表(财决07表)'!$A$10:$T$500,12,FALSE))</f>
        <v/>
      </c>
      <c r="F124" s="129" t="str">
        <f>IF(ISERROR(VLOOKUP(A124,'[1]Z07 一般公共预算财政拨款收入支出决算表(财决07表)'!$A$10:$T$500,15,FALSE)),"",VLOOKUP(A124,'[1]Z07 一般公共预算财政拨款收入支出决算表(财决07表)'!$A$10:$T$500,15,FALSE))</f>
        <v/>
      </c>
      <c r="G124" s="190">
        <f>'[1]Z07 一般公共预算财政拨款收入支出决算表(财决07表)'!A122</f>
        <v>0</v>
      </c>
      <c r="H124" s="191">
        <f>'[1]Z07 一般公共预算财政拨款收入支出决算表(财决07表)'!$K122</f>
        <v>0</v>
      </c>
      <c r="I124" s="190" t="str">
        <f t="shared" si="4"/>
        <v>2</v>
      </c>
      <c r="J124" s="190" t="str">
        <f t="shared" si="5"/>
        <v>2</v>
      </c>
      <c r="K124" s="190">
        <f t="shared" si="6"/>
        <v>4</v>
      </c>
      <c r="L124" s="190" t="str">
        <f t="shared" si="7"/>
        <v/>
      </c>
      <c r="M124" s="190"/>
      <c r="N124" s="187"/>
    </row>
    <row r="125" spans="1:14" s="128" customFormat="1" ht="20.100000000000001" customHeight="1">
      <c r="A125" s="125" t="str">
        <f t="array" ref="A125">INDEX(G:G,SMALL(IF($K$12:$K$500=2,ROW($12:$500),4^8),ROW(G114)))&amp;""</f>
        <v/>
      </c>
      <c r="B125" s="126"/>
      <c r="C125" s="195" t="str">
        <f>IF(ISERROR(VLOOKUP(A125,'[1]Z07 一般公共预算财政拨款收入支出决算表(财决07表)'!$A$10:$T$500,4,FALSE)),"",VLOOKUP(A125,'[1]Z07 一般公共预算财政拨款收入支出决算表(财决07表)'!$A$10:$T$500,4,FALSE))</f>
        <v/>
      </c>
      <c r="D125" s="129" t="str">
        <f>IF(ISERROR(VLOOKUP(A125,'[1]Z07 一般公共预算财政拨款收入支出决算表(财决07表)'!$A$10:$T$500,11,FALSE)),"",VLOOKUP(A125,'[1]Z07 一般公共预算财政拨款收入支出决算表(财决07表)'!$A$10:$T$500,11,FALSE))</f>
        <v/>
      </c>
      <c r="E125" s="129" t="str">
        <f>IF(ISERROR(VLOOKUP(A125,'[1]Z07 一般公共预算财政拨款收入支出决算表(财决07表)'!$A$10:$T$500,12,FALSE)),"",VLOOKUP(A125,'[1]Z07 一般公共预算财政拨款收入支出决算表(财决07表)'!$A$10:$T$500,12,FALSE))</f>
        <v/>
      </c>
      <c r="F125" s="129" t="str">
        <f>IF(ISERROR(VLOOKUP(A125,'[1]Z07 一般公共预算财政拨款收入支出决算表(财决07表)'!$A$10:$T$500,15,FALSE)),"",VLOOKUP(A125,'[1]Z07 一般公共预算财政拨款收入支出决算表(财决07表)'!$A$10:$T$500,15,FALSE))</f>
        <v/>
      </c>
      <c r="G125" s="190">
        <f>'[1]Z07 一般公共预算财政拨款收入支出决算表(财决07表)'!A123</f>
        <v>0</v>
      </c>
      <c r="H125" s="191">
        <f>'[1]Z07 一般公共预算财政拨款收入支出决算表(财决07表)'!$K123</f>
        <v>0</v>
      </c>
      <c r="I125" s="190" t="str">
        <f t="shared" si="4"/>
        <v>2</v>
      </c>
      <c r="J125" s="190" t="str">
        <f t="shared" si="5"/>
        <v>2</v>
      </c>
      <c r="K125" s="190">
        <f t="shared" si="6"/>
        <v>4</v>
      </c>
      <c r="L125" s="190" t="str">
        <f t="shared" si="7"/>
        <v/>
      </c>
      <c r="M125" s="190"/>
      <c r="N125" s="187"/>
    </row>
    <row r="126" spans="1:14" s="128" customFormat="1" ht="20.100000000000001" customHeight="1">
      <c r="A126" s="125" t="str">
        <f t="array" ref="A126">INDEX(G:G,SMALL(IF($K$12:$K$500=2,ROW($12:$500),4^8),ROW(G115)))&amp;""</f>
        <v/>
      </c>
      <c r="B126" s="126"/>
      <c r="C126" s="195" t="str">
        <f>IF(ISERROR(VLOOKUP(A126,'[1]Z07 一般公共预算财政拨款收入支出决算表(财决07表)'!$A$10:$T$500,4,FALSE)),"",VLOOKUP(A126,'[1]Z07 一般公共预算财政拨款收入支出决算表(财决07表)'!$A$10:$T$500,4,FALSE))</f>
        <v/>
      </c>
      <c r="D126" s="129" t="str">
        <f>IF(ISERROR(VLOOKUP(A126,'[1]Z07 一般公共预算财政拨款收入支出决算表(财决07表)'!$A$10:$T$500,11,FALSE)),"",VLOOKUP(A126,'[1]Z07 一般公共预算财政拨款收入支出决算表(财决07表)'!$A$10:$T$500,11,FALSE))</f>
        <v/>
      </c>
      <c r="E126" s="129" t="str">
        <f>IF(ISERROR(VLOOKUP(A126,'[1]Z07 一般公共预算财政拨款收入支出决算表(财决07表)'!$A$10:$T$500,12,FALSE)),"",VLOOKUP(A126,'[1]Z07 一般公共预算财政拨款收入支出决算表(财决07表)'!$A$10:$T$500,12,FALSE))</f>
        <v/>
      </c>
      <c r="F126" s="129" t="str">
        <f>IF(ISERROR(VLOOKUP(A126,'[1]Z07 一般公共预算财政拨款收入支出决算表(财决07表)'!$A$10:$T$500,15,FALSE)),"",VLOOKUP(A126,'[1]Z07 一般公共预算财政拨款收入支出决算表(财决07表)'!$A$10:$T$500,15,FALSE))</f>
        <v/>
      </c>
      <c r="G126" s="190">
        <f>'[1]Z07 一般公共预算财政拨款收入支出决算表(财决07表)'!A124</f>
        <v>0</v>
      </c>
      <c r="H126" s="191">
        <f>'[1]Z07 一般公共预算财政拨款收入支出决算表(财决07表)'!$K124</f>
        <v>0</v>
      </c>
      <c r="I126" s="190" t="str">
        <f t="shared" si="4"/>
        <v>2</v>
      </c>
      <c r="J126" s="190" t="str">
        <f t="shared" si="5"/>
        <v>2</v>
      </c>
      <c r="K126" s="190">
        <f t="shared" si="6"/>
        <v>4</v>
      </c>
      <c r="L126" s="190" t="str">
        <f t="shared" si="7"/>
        <v/>
      </c>
      <c r="M126" s="190"/>
      <c r="N126" s="187"/>
    </row>
    <row r="127" spans="1:14" s="128" customFormat="1" ht="20.100000000000001" customHeight="1">
      <c r="A127" s="125" t="str">
        <f t="array" ref="A127">INDEX(G:G,SMALL(IF($K$12:$K$500=2,ROW($12:$500),4^8),ROW(G116)))&amp;""</f>
        <v/>
      </c>
      <c r="B127" s="126"/>
      <c r="C127" s="195" t="str">
        <f>IF(ISERROR(VLOOKUP(A127,'[1]Z07 一般公共预算财政拨款收入支出决算表(财决07表)'!$A$10:$T$500,4,FALSE)),"",VLOOKUP(A127,'[1]Z07 一般公共预算财政拨款收入支出决算表(财决07表)'!$A$10:$T$500,4,FALSE))</f>
        <v/>
      </c>
      <c r="D127" s="129" t="str">
        <f>IF(ISERROR(VLOOKUP(A127,'[1]Z07 一般公共预算财政拨款收入支出决算表(财决07表)'!$A$10:$T$500,11,FALSE)),"",VLOOKUP(A127,'[1]Z07 一般公共预算财政拨款收入支出决算表(财决07表)'!$A$10:$T$500,11,FALSE))</f>
        <v/>
      </c>
      <c r="E127" s="129" t="str">
        <f>IF(ISERROR(VLOOKUP(A127,'[1]Z07 一般公共预算财政拨款收入支出决算表(财决07表)'!$A$10:$T$500,12,FALSE)),"",VLOOKUP(A127,'[1]Z07 一般公共预算财政拨款收入支出决算表(财决07表)'!$A$10:$T$500,12,FALSE))</f>
        <v/>
      </c>
      <c r="F127" s="129" t="str">
        <f>IF(ISERROR(VLOOKUP(A127,'[1]Z07 一般公共预算财政拨款收入支出决算表(财决07表)'!$A$10:$T$500,15,FALSE)),"",VLOOKUP(A127,'[1]Z07 一般公共预算财政拨款收入支出决算表(财决07表)'!$A$10:$T$500,15,FALSE))</f>
        <v/>
      </c>
      <c r="G127" s="190">
        <f>'[1]Z07 一般公共预算财政拨款收入支出决算表(财决07表)'!A125</f>
        <v>0</v>
      </c>
      <c r="H127" s="191">
        <f>'[1]Z07 一般公共预算财政拨款收入支出决算表(财决07表)'!$K125</f>
        <v>0</v>
      </c>
      <c r="I127" s="190" t="str">
        <f t="shared" si="4"/>
        <v>2</v>
      </c>
      <c r="J127" s="190" t="str">
        <f t="shared" si="5"/>
        <v>2</v>
      </c>
      <c r="K127" s="190">
        <f t="shared" si="6"/>
        <v>4</v>
      </c>
      <c r="L127" s="190" t="str">
        <f t="shared" si="7"/>
        <v/>
      </c>
      <c r="M127" s="190"/>
      <c r="N127" s="187"/>
    </row>
    <row r="128" spans="1:14" s="128" customFormat="1" ht="20.100000000000001" customHeight="1">
      <c r="A128" s="125" t="str">
        <f t="array" ref="A128">INDEX(G:G,SMALL(IF($K$12:$K$500=2,ROW($12:$500),4^8),ROW(G117)))&amp;""</f>
        <v/>
      </c>
      <c r="B128" s="126"/>
      <c r="C128" s="195" t="str">
        <f>IF(ISERROR(VLOOKUP(A128,'[1]Z07 一般公共预算财政拨款收入支出决算表(财决07表)'!$A$10:$T$500,4,FALSE)),"",VLOOKUP(A128,'[1]Z07 一般公共预算财政拨款收入支出决算表(财决07表)'!$A$10:$T$500,4,FALSE))</f>
        <v/>
      </c>
      <c r="D128" s="129" t="str">
        <f>IF(ISERROR(VLOOKUP(A128,'[1]Z07 一般公共预算财政拨款收入支出决算表(财决07表)'!$A$10:$T$500,11,FALSE)),"",VLOOKUP(A128,'[1]Z07 一般公共预算财政拨款收入支出决算表(财决07表)'!$A$10:$T$500,11,FALSE))</f>
        <v/>
      </c>
      <c r="E128" s="129" t="str">
        <f>IF(ISERROR(VLOOKUP(A128,'[1]Z07 一般公共预算财政拨款收入支出决算表(财决07表)'!$A$10:$T$500,12,FALSE)),"",VLOOKUP(A128,'[1]Z07 一般公共预算财政拨款收入支出决算表(财决07表)'!$A$10:$T$500,12,FALSE))</f>
        <v/>
      </c>
      <c r="F128" s="129" t="str">
        <f>IF(ISERROR(VLOOKUP(A128,'[1]Z07 一般公共预算财政拨款收入支出决算表(财决07表)'!$A$10:$T$500,15,FALSE)),"",VLOOKUP(A128,'[1]Z07 一般公共预算财政拨款收入支出决算表(财决07表)'!$A$10:$T$500,15,FALSE))</f>
        <v/>
      </c>
      <c r="G128" s="190">
        <f>'[1]Z07 一般公共预算财政拨款收入支出决算表(财决07表)'!A126</f>
        <v>0</v>
      </c>
      <c r="H128" s="191">
        <f>'[1]Z07 一般公共预算财政拨款收入支出决算表(财决07表)'!$K126</f>
        <v>0</v>
      </c>
      <c r="I128" s="190" t="str">
        <f t="shared" si="4"/>
        <v>2</v>
      </c>
      <c r="J128" s="190" t="str">
        <f t="shared" si="5"/>
        <v>2</v>
      </c>
      <c r="K128" s="190">
        <f t="shared" si="6"/>
        <v>4</v>
      </c>
      <c r="L128" s="190" t="str">
        <f t="shared" si="7"/>
        <v/>
      </c>
      <c r="M128" s="190"/>
      <c r="N128" s="187"/>
    </row>
    <row r="129" spans="1:14" s="128" customFormat="1" ht="20.100000000000001" customHeight="1">
      <c r="A129" s="125" t="str">
        <f t="array" ref="A129">INDEX(G:G,SMALL(IF($K$12:$K$500=2,ROW($12:$500),4^8),ROW(G118)))&amp;""</f>
        <v/>
      </c>
      <c r="B129" s="126"/>
      <c r="C129" s="195" t="str">
        <f>IF(ISERROR(VLOOKUP(A129,'[1]Z07 一般公共预算财政拨款收入支出决算表(财决07表)'!$A$10:$T$500,4,FALSE)),"",VLOOKUP(A129,'[1]Z07 一般公共预算财政拨款收入支出决算表(财决07表)'!$A$10:$T$500,4,FALSE))</f>
        <v/>
      </c>
      <c r="D129" s="129" t="str">
        <f>IF(ISERROR(VLOOKUP(A129,'[1]Z07 一般公共预算财政拨款收入支出决算表(财决07表)'!$A$10:$T$500,11,FALSE)),"",VLOOKUP(A129,'[1]Z07 一般公共预算财政拨款收入支出决算表(财决07表)'!$A$10:$T$500,11,FALSE))</f>
        <v/>
      </c>
      <c r="E129" s="129" t="str">
        <f>IF(ISERROR(VLOOKUP(A129,'[1]Z07 一般公共预算财政拨款收入支出决算表(财决07表)'!$A$10:$T$500,12,FALSE)),"",VLOOKUP(A129,'[1]Z07 一般公共预算财政拨款收入支出决算表(财决07表)'!$A$10:$T$500,12,FALSE))</f>
        <v/>
      </c>
      <c r="F129" s="129" t="str">
        <f>IF(ISERROR(VLOOKUP(A129,'[1]Z07 一般公共预算财政拨款收入支出决算表(财决07表)'!$A$10:$T$500,15,FALSE)),"",VLOOKUP(A129,'[1]Z07 一般公共预算财政拨款收入支出决算表(财决07表)'!$A$10:$T$500,15,FALSE))</f>
        <v/>
      </c>
      <c r="G129" s="190">
        <f>'[1]Z07 一般公共预算财政拨款收入支出决算表(财决07表)'!A127</f>
        <v>0</v>
      </c>
      <c r="H129" s="191">
        <f>'[1]Z07 一般公共预算财政拨款收入支出决算表(财决07表)'!$K127</f>
        <v>0</v>
      </c>
      <c r="I129" s="190" t="str">
        <f t="shared" si="4"/>
        <v>2</v>
      </c>
      <c r="J129" s="190" t="str">
        <f t="shared" si="5"/>
        <v>2</v>
      </c>
      <c r="K129" s="190">
        <f t="shared" si="6"/>
        <v>4</v>
      </c>
      <c r="L129" s="190" t="str">
        <f t="shared" si="7"/>
        <v/>
      </c>
      <c r="M129" s="190"/>
      <c r="N129" s="187"/>
    </row>
    <row r="130" spans="1:14" s="128" customFormat="1" ht="20.100000000000001" customHeight="1">
      <c r="A130" s="125" t="str">
        <f t="array" ref="A130">INDEX(G:G,SMALL(IF($K$12:$K$500=2,ROW($12:$500),4^8),ROW(G119)))&amp;""</f>
        <v/>
      </c>
      <c r="B130" s="126"/>
      <c r="C130" s="195" t="str">
        <f>IF(ISERROR(VLOOKUP(A130,'[1]Z07 一般公共预算财政拨款收入支出决算表(财决07表)'!$A$10:$T$500,4,FALSE)),"",VLOOKUP(A130,'[1]Z07 一般公共预算财政拨款收入支出决算表(财决07表)'!$A$10:$T$500,4,FALSE))</f>
        <v/>
      </c>
      <c r="D130" s="129" t="str">
        <f>IF(ISERROR(VLOOKUP(A130,'[1]Z07 一般公共预算财政拨款收入支出决算表(财决07表)'!$A$10:$T$500,11,FALSE)),"",VLOOKUP(A130,'[1]Z07 一般公共预算财政拨款收入支出决算表(财决07表)'!$A$10:$T$500,11,FALSE))</f>
        <v/>
      </c>
      <c r="E130" s="129" t="str">
        <f>IF(ISERROR(VLOOKUP(A130,'[1]Z07 一般公共预算财政拨款收入支出决算表(财决07表)'!$A$10:$T$500,12,FALSE)),"",VLOOKUP(A130,'[1]Z07 一般公共预算财政拨款收入支出决算表(财决07表)'!$A$10:$T$500,12,FALSE))</f>
        <v/>
      </c>
      <c r="F130" s="129" t="str">
        <f>IF(ISERROR(VLOOKUP(A130,'[1]Z07 一般公共预算财政拨款收入支出决算表(财决07表)'!$A$10:$T$500,15,FALSE)),"",VLOOKUP(A130,'[1]Z07 一般公共预算财政拨款收入支出决算表(财决07表)'!$A$10:$T$500,15,FALSE))</f>
        <v/>
      </c>
      <c r="G130" s="190">
        <f>'[1]Z07 一般公共预算财政拨款收入支出决算表(财决07表)'!A128</f>
        <v>0</v>
      </c>
      <c r="H130" s="191">
        <f>'[1]Z07 一般公共预算财政拨款收入支出决算表(财决07表)'!$K128</f>
        <v>0</v>
      </c>
      <c r="I130" s="190" t="str">
        <f t="shared" si="4"/>
        <v>2</v>
      </c>
      <c r="J130" s="190" t="str">
        <f t="shared" si="5"/>
        <v>2</v>
      </c>
      <c r="K130" s="190">
        <f t="shared" si="6"/>
        <v>4</v>
      </c>
      <c r="L130" s="190" t="str">
        <f t="shared" si="7"/>
        <v/>
      </c>
      <c r="M130" s="190"/>
      <c r="N130" s="187"/>
    </row>
    <row r="131" spans="1:14" s="128" customFormat="1" ht="20.100000000000001" customHeight="1">
      <c r="A131" s="125" t="str">
        <f t="array" ref="A131">INDEX(G:G,SMALL(IF($K$12:$K$500=2,ROW($12:$500),4^8),ROW(G120)))&amp;""</f>
        <v/>
      </c>
      <c r="B131" s="126"/>
      <c r="C131" s="195" t="str">
        <f>IF(ISERROR(VLOOKUP(A131,'[1]Z07 一般公共预算财政拨款收入支出决算表(财决07表)'!$A$10:$T$500,4,FALSE)),"",VLOOKUP(A131,'[1]Z07 一般公共预算财政拨款收入支出决算表(财决07表)'!$A$10:$T$500,4,FALSE))</f>
        <v/>
      </c>
      <c r="D131" s="129" t="str">
        <f>IF(ISERROR(VLOOKUP(A131,'[1]Z07 一般公共预算财政拨款收入支出决算表(财决07表)'!$A$10:$T$500,11,FALSE)),"",VLOOKUP(A131,'[1]Z07 一般公共预算财政拨款收入支出决算表(财决07表)'!$A$10:$T$500,11,FALSE))</f>
        <v/>
      </c>
      <c r="E131" s="129" t="str">
        <f>IF(ISERROR(VLOOKUP(A131,'[1]Z07 一般公共预算财政拨款收入支出决算表(财决07表)'!$A$10:$T$500,12,FALSE)),"",VLOOKUP(A131,'[1]Z07 一般公共预算财政拨款收入支出决算表(财决07表)'!$A$10:$T$500,12,FALSE))</f>
        <v/>
      </c>
      <c r="F131" s="129" t="str">
        <f>IF(ISERROR(VLOOKUP(A131,'[1]Z07 一般公共预算财政拨款收入支出决算表(财决07表)'!$A$10:$T$500,15,FALSE)),"",VLOOKUP(A131,'[1]Z07 一般公共预算财政拨款收入支出决算表(财决07表)'!$A$10:$T$500,15,FALSE))</f>
        <v/>
      </c>
      <c r="G131" s="190">
        <f>'[1]Z07 一般公共预算财政拨款收入支出决算表(财决07表)'!A129</f>
        <v>0</v>
      </c>
      <c r="H131" s="191">
        <f>'[1]Z07 一般公共预算财政拨款收入支出决算表(财决07表)'!$K129</f>
        <v>0</v>
      </c>
      <c r="I131" s="190" t="str">
        <f t="shared" si="4"/>
        <v>2</v>
      </c>
      <c r="J131" s="190" t="str">
        <f t="shared" si="5"/>
        <v>2</v>
      </c>
      <c r="K131" s="190">
        <f t="shared" si="6"/>
        <v>4</v>
      </c>
      <c r="L131" s="190" t="str">
        <f t="shared" si="7"/>
        <v/>
      </c>
      <c r="M131" s="190"/>
      <c r="N131" s="187"/>
    </row>
    <row r="132" spans="1:14" s="128" customFormat="1" ht="20.100000000000001" customHeight="1">
      <c r="A132" s="125" t="str">
        <f t="array" ref="A132">INDEX(G:G,SMALL(IF($K$12:$K$500=2,ROW($12:$500),4^8),ROW(G121)))&amp;""</f>
        <v/>
      </c>
      <c r="B132" s="126"/>
      <c r="C132" s="195" t="str">
        <f>IF(ISERROR(VLOOKUP(A132,'[1]Z07 一般公共预算财政拨款收入支出决算表(财决07表)'!$A$10:$T$500,4,FALSE)),"",VLOOKUP(A132,'[1]Z07 一般公共预算财政拨款收入支出决算表(财决07表)'!$A$10:$T$500,4,FALSE))</f>
        <v/>
      </c>
      <c r="D132" s="129" t="str">
        <f>IF(ISERROR(VLOOKUP(A132,'[1]Z07 一般公共预算财政拨款收入支出决算表(财决07表)'!$A$10:$T$500,11,FALSE)),"",VLOOKUP(A132,'[1]Z07 一般公共预算财政拨款收入支出决算表(财决07表)'!$A$10:$T$500,11,FALSE))</f>
        <v/>
      </c>
      <c r="E132" s="129" t="str">
        <f>IF(ISERROR(VLOOKUP(A132,'[1]Z07 一般公共预算财政拨款收入支出决算表(财决07表)'!$A$10:$T$500,12,FALSE)),"",VLOOKUP(A132,'[1]Z07 一般公共预算财政拨款收入支出决算表(财决07表)'!$A$10:$T$500,12,FALSE))</f>
        <v/>
      </c>
      <c r="F132" s="129" t="str">
        <f>IF(ISERROR(VLOOKUP(A132,'[1]Z07 一般公共预算财政拨款收入支出决算表(财决07表)'!$A$10:$T$500,15,FALSE)),"",VLOOKUP(A132,'[1]Z07 一般公共预算财政拨款收入支出决算表(财决07表)'!$A$10:$T$500,15,FALSE))</f>
        <v/>
      </c>
      <c r="G132" s="190">
        <f>'[1]Z07 一般公共预算财政拨款收入支出决算表(财决07表)'!A130</f>
        <v>0</v>
      </c>
      <c r="H132" s="191">
        <f>'[1]Z07 一般公共预算财政拨款收入支出决算表(财决07表)'!$K130</f>
        <v>0</v>
      </c>
      <c r="I132" s="190" t="str">
        <f t="shared" si="4"/>
        <v>2</v>
      </c>
      <c r="J132" s="190" t="str">
        <f t="shared" si="5"/>
        <v>2</v>
      </c>
      <c r="K132" s="190">
        <f t="shared" si="6"/>
        <v>4</v>
      </c>
      <c r="L132" s="190" t="str">
        <f t="shared" si="7"/>
        <v/>
      </c>
      <c r="M132" s="190"/>
      <c r="N132" s="187"/>
    </row>
    <row r="133" spans="1:14" s="128" customFormat="1" ht="20.100000000000001" customHeight="1">
      <c r="A133" s="125" t="str">
        <f t="array" ref="A133">INDEX(G:G,SMALL(IF($K$12:$K$500=2,ROW($12:$500),4^8),ROW(G122)))&amp;""</f>
        <v/>
      </c>
      <c r="B133" s="126"/>
      <c r="C133" s="195" t="str">
        <f>IF(ISERROR(VLOOKUP(A133,'[1]Z07 一般公共预算财政拨款收入支出决算表(财决07表)'!$A$10:$T$500,4,FALSE)),"",VLOOKUP(A133,'[1]Z07 一般公共预算财政拨款收入支出决算表(财决07表)'!$A$10:$T$500,4,FALSE))</f>
        <v/>
      </c>
      <c r="D133" s="129" t="str">
        <f>IF(ISERROR(VLOOKUP(A133,'[1]Z07 一般公共预算财政拨款收入支出决算表(财决07表)'!$A$10:$T$500,11,FALSE)),"",VLOOKUP(A133,'[1]Z07 一般公共预算财政拨款收入支出决算表(财决07表)'!$A$10:$T$500,11,FALSE))</f>
        <v/>
      </c>
      <c r="E133" s="129" t="str">
        <f>IF(ISERROR(VLOOKUP(A133,'[1]Z07 一般公共预算财政拨款收入支出决算表(财决07表)'!$A$10:$T$500,12,FALSE)),"",VLOOKUP(A133,'[1]Z07 一般公共预算财政拨款收入支出决算表(财决07表)'!$A$10:$T$500,12,FALSE))</f>
        <v/>
      </c>
      <c r="F133" s="129" t="str">
        <f>IF(ISERROR(VLOOKUP(A133,'[1]Z07 一般公共预算财政拨款收入支出决算表(财决07表)'!$A$10:$T$500,15,FALSE)),"",VLOOKUP(A133,'[1]Z07 一般公共预算财政拨款收入支出决算表(财决07表)'!$A$10:$T$500,15,FALSE))</f>
        <v/>
      </c>
      <c r="G133" s="190">
        <f>'[1]Z07 一般公共预算财政拨款收入支出决算表(财决07表)'!A131</f>
        <v>0</v>
      </c>
      <c r="H133" s="191">
        <f>'[1]Z07 一般公共预算财政拨款收入支出决算表(财决07表)'!$K131</f>
        <v>0</v>
      </c>
      <c r="I133" s="190" t="str">
        <f t="shared" si="4"/>
        <v>2</v>
      </c>
      <c r="J133" s="190" t="str">
        <f t="shared" si="5"/>
        <v>2</v>
      </c>
      <c r="K133" s="190">
        <f t="shared" si="6"/>
        <v>4</v>
      </c>
      <c r="L133" s="190" t="str">
        <f t="shared" si="7"/>
        <v/>
      </c>
      <c r="M133" s="190"/>
      <c r="N133" s="187"/>
    </row>
    <row r="134" spans="1:14" s="128" customFormat="1" ht="20.100000000000001" customHeight="1">
      <c r="A134" s="125" t="str">
        <f t="array" ref="A134">INDEX(G:G,SMALL(IF($K$12:$K$500=2,ROW($12:$500),4^8),ROW(G123)))&amp;""</f>
        <v/>
      </c>
      <c r="B134" s="126"/>
      <c r="C134" s="195" t="str">
        <f>IF(ISERROR(VLOOKUP(A134,'[1]Z07 一般公共预算财政拨款收入支出决算表(财决07表)'!$A$10:$T$500,4,FALSE)),"",VLOOKUP(A134,'[1]Z07 一般公共预算财政拨款收入支出决算表(财决07表)'!$A$10:$T$500,4,FALSE))</f>
        <v/>
      </c>
      <c r="D134" s="129" t="str">
        <f>IF(ISERROR(VLOOKUP(A134,'[1]Z07 一般公共预算财政拨款收入支出决算表(财决07表)'!$A$10:$T$500,11,FALSE)),"",VLOOKUP(A134,'[1]Z07 一般公共预算财政拨款收入支出决算表(财决07表)'!$A$10:$T$500,11,FALSE))</f>
        <v/>
      </c>
      <c r="E134" s="129" t="str">
        <f>IF(ISERROR(VLOOKUP(A134,'[1]Z07 一般公共预算财政拨款收入支出决算表(财决07表)'!$A$10:$T$500,12,FALSE)),"",VLOOKUP(A134,'[1]Z07 一般公共预算财政拨款收入支出决算表(财决07表)'!$A$10:$T$500,12,FALSE))</f>
        <v/>
      </c>
      <c r="F134" s="129" t="str">
        <f>IF(ISERROR(VLOOKUP(A134,'[1]Z07 一般公共预算财政拨款收入支出决算表(财决07表)'!$A$10:$T$500,15,FALSE)),"",VLOOKUP(A134,'[1]Z07 一般公共预算财政拨款收入支出决算表(财决07表)'!$A$10:$T$500,15,FALSE))</f>
        <v/>
      </c>
      <c r="G134" s="190">
        <f>'[1]Z07 一般公共预算财政拨款收入支出决算表(财决07表)'!A132</f>
        <v>0</v>
      </c>
      <c r="H134" s="191">
        <f>'[1]Z07 一般公共预算财政拨款收入支出决算表(财决07表)'!$K132</f>
        <v>0</v>
      </c>
      <c r="I134" s="190" t="str">
        <f t="shared" si="4"/>
        <v>2</v>
      </c>
      <c r="J134" s="190" t="str">
        <f t="shared" si="5"/>
        <v>2</v>
      </c>
      <c r="K134" s="190">
        <f t="shared" si="6"/>
        <v>4</v>
      </c>
      <c r="L134" s="190" t="str">
        <f t="shared" si="7"/>
        <v/>
      </c>
      <c r="M134" s="190"/>
      <c r="N134" s="187"/>
    </row>
    <row r="135" spans="1:14" s="128" customFormat="1" ht="20.100000000000001" customHeight="1">
      <c r="A135" s="125" t="str">
        <f t="array" ref="A135">INDEX(G:G,SMALL(IF($K$12:$K$500=2,ROW($12:$500),4^8),ROW(G124)))&amp;""</f>
        <v/>
      </c>
      <c r="B135" s="126"/>
      <c r="C135" s="195" t="str">
        <f>IF(ISERROR(VLOOKUP(A135,'[1]Z07 一般公共预算财政拨款收入支出决算表(财决07表)'!$A$10:$T$500,4,FALSE)),"",VLOOKUP(A135,'[1]Z07 一般公共预算财政拨款收入支出决算表(财决07表)'!$A$10:$T$500,4,FALSE))</f>
        <v/>
      </c>
      <c r="D135" s="129" t="str">
        <f>IF(ISERROR(VLOOKUP(A135,'[1]Z07 一般公共预算财政拨款收入支出决算表(财决07表)'!$A$10:$T$500,11,FALSE)),"",VLOOKUP(A135,'[1]Z07 一般公共预算财政拨款收入支出决算表(财决07表)'!$A$10:$T$500,11,FALSE))</f>
        <v/>
      </c>
      <c r="E135" s="129" t="str">
        <f>IF(ISERROR(VLOOKUP(A135,'[1]Z07 一般公共预算财政拨款收入支出决算表(财决07表)'!$A$10:$T$500,12,FALSE)),"",VLOOKUP(A135,'[1]Z07 一般公共预算财政拨款收入支出决算表(财决07表)'!$A$10:$T$500,12,FALSE))</f>
        <v/>
      </c>
      <c r="F135" s="129" t="str">
        <f>IF(ISERROR(VLOOKUP(A135,'[1]Z07 一般公共预算财政拨款收入支出决算表(财决07表)'!$A$10:$T$500,15,FALSE)),"",VLOOKUP(A135,'[1]Z07 一般公共预算财政拨款收入支出决算表(财决07表)'!$A$10:$T$500,15,FALSE))</f>
        <v/>
      </c>
      <c r="G135" s="190">
        <f>'[1]Z07 一般公共预算财政拨款收入支出决算表(财决07表)'!A133</f>
        <v>0</v>
      </c>
      <c r="H135" s="191">
        <f>'[1]Z07 一般公共预算财政拨款收入支出决算表(财决07表)'!$K133</f>
        <v>0</v>
      </c>
      <c r="I135" s="190" t="str">
        <f t="shared" si="4"/>
        <v>2</v>
      </c>
      <c r="J135" s="190" t="str">
        <f t="shared" si="5"/>
        <v>2</v>
      </c>
      <c r="K135" s="190">
        <f t="shared" si="6"/>
        <v>4</v>
      </c>
      <c r="L135" s="190" t="str">
        <f t="shared" si="7"/>
        <v/>
      </c>
      <c r="M135" s="190"/>
      <c r="N135" s="187"/>
    </row>
    <row r="136" spans="1:14" s="128" customFormat="1" ht="20.100000000000001" customHeight="1">
      <c r="A136" s="125" t="str">
        <f t="array" ref="A136">INDEX(G:G,SMALL(IF($K$12:$K$500=2,ROW($12:$500),4^8),ROW(G125)))&amp;""</f>
        <v/>
      </c>
      <c r="B136" s="126"/>
      <c r="C136" s="195" t="str">
        <f>IF(ISERROR(VLOOKUP(A136,'[1]Z07 一般公共预算财政拨款收入支出决算表(财决07表)'!$A$10:$T$500,4,FALSE)),"",VLOOKUP(A136,'[1]Z07 一般公共预算财政拨款收入支出决算表(财决07表)'!$A$10:$T$500,4,FALSE))</f>
        <v/>
      </c>
      <c r="D136" s="129" t="str">
        <f>IF(ISERROR(VLOOKUP(A136,'[1]Z07 一般公共预算财政拨款收入支出决算表(财决07表)'!$A$10:$T$500,11,FALSE)),"",VLOOKUP(A136,'[1]Z07 一般公共预算财政拨款收入支出决算表(财决07表)'!$A$10:$T$500,11,FALSE))</f>
        <v/>
      </c>
      <c r="E136" s="129" t="str">
        <f>IF(ISERROR(VLOOKUP(A136,'[1]Z07 一般公共预算财政拨款收入支出决算表(财决07表)'!$A$10:$T$500,12,FALSE)),"",VLOOKUP(A136,'[1]Z07 一般公共预算财政拨款收入支出决算表(财决07表)'!$A$10:$T$500,12,FALSE))</f>
        <v/>
      </c>
      <c r="F136" s="129" t="str">
        <f>IF(ISERROR(VLOOKUP(A136,'[1]Z07 一般公共预算财政拨款收入支出决算表(财决07表)'!$A$10:$T$500,15,FALSE)),"",VLOOKUP(A136,'[1]Z07 一般公共预算财政拨款收入支出决算表(财决07表)'!$A$10:$T$500,15,FALSE))</f>
        <v/>
      </c>
      <c r="G136" s="190">
        <f>'[1]Z07 一般公共预算财政拨款收入支出决算表(财决07表)'!A134</f>
        <v>0</v>
      </c>
      <c r="H136" s="191">
        <f>'[1]Z07 一般公共预算财政拨款收入支出决算表(财决07表)'!$K134</f>
        <v>0</v>
      </c>
      <c r="I136" s="190" t="str">
        <f t="shared" si="4"/>
        <v>2</v>
      </c>
      <c r="J136" s="190" t="str">
        <f t="shared" si="5"/>
        <v>2</v>
      </c>
      <c r="K136" s="190">
        <f t="shared" si="6"/>
        <v>4</v>
      </c>
      <c r="L136" s="190" t="str">
        <f t="shared" si="7"/>
        <v/>
      </c>
      <c r="M136" s="190"/>
      <c r="N136" s="187"/>
    </row>
    <row r="137" spans="1:14" s="128" customFormat="1" ht="20.100000000000001" customHeight="1">
      <c r="A137" s="125" t="str">
        <f t="array" ref="A137">INDEX(G:G,SMALL(IF($K$12:$K$500=2,ROW($12:$500),4^8),ROW(G126)))&amp;""</f>
        <v/>
      </c>
      <c r="B137" s="126"/>
      <c r="C137" s="195" t="str">
        <f>IF(ISERROR(VLOOKUP(A137,'[1]Z07 一般公共预算财政拨款收入支出决算表(财决07表)'!$A$10:$T$500,4,FALSE)),"",VLOOKUP(A137,'[1]Z07 一般公共预算财政拨款收入支出决算表(财决07表)'!$A$10:$T$500,4,FALSE))</f>
        <v/>
      </c>
      <c r="D137" s="129" t="str">
        <f>IF(ISERROR(VLOOKUP(A137,'[1]Z07 一般公共预算财政拨款收入支出决算表(财决07表)'!$A$10:$T$500,11,FALSE)),"",VLOOKUP(A137,'[1]Z07 一般公共预算财政拨款收入支出决算表(财决07表)'!$A$10:$T$500,11,FALSE))</f>
        <v/>
      </c>
      <c r="E137" s="129" t="str">
        <f>IF(ISERROR(VLOOKUP(A137,'[1]Z07 一般公共预算财政拨款收入支出决算表(财决07表)'!$A$10:$T$500,12,FALSE)),"",VLOOKUP(A137,'[1]Z07 一般公共预算财政拨款收入支出决算表(财决07表)'!$A$10:$T$500,12,FALSE))</f>
        <v/>
      </c>
      <c r="F137" s="129" t="str">
        <f>IF(ISERROR(VLOOKUP(A137,'[1]Z07 一般公共预算财政拨款收入支出决算表(财决07表)'!$A$10:$T$500,15,FALSE)),"",VLOOKUP(A137,'[1]Z07 一般公共预算财政拨款收入支出决算表(财决07表)'!$A$10:$T$500,15,FALSE))</f>
        <v/>
      </c>
      <c r="G137" s="190">
        <f>'[1]Z07 一般公共预算财政拨款收入支出决算表(财决07表)'!A135</f>
        <v>0</v>
      </c>
      <c r="H137" s="191">
        <f>'[1]Z07 一般公共预算财政拨款收入支出决算表(财决07表)'!$K135</f>
        <v>0</v>
      </c>
      <c r="I137" s="190" t="str">
        <f t="shared" si="4"/>
        <v>2</v>
      </c>
      <c r="J137" s="190" t="str">
        <f t="shared" si="5"/>
        <v>2</v>
      </c>
      <c r="K137" s="190">
        <f t="shared" si="6"/>
        <v>4</v>
      </c>
      <c r="L137" s="190" t="str">
        <f t="shared" si="7"/>
        <v/>
      </c>
      <c r="M137" s="190"/>
      <c r="N137" s="187"/>
    </row>
    <row r="138" spans="1:14" s="128" customFormat="1" ht="20.100000000000001" customHeight="1">
      <c r="A138" s="125" t="str">
        <f t="array" ref="A138">INDEX(G:G,SMALL(IF($K$12:$K$500=2,ROW($12:$500),4^8),ROW(G127)))&amp;""</f>
        <v/>
      </c>
      <c r="B138" s="126"/>
      <c r="C138" s="195" t="str">
        <f>IF(ISERROR(VLOOKUP(A138,'[1]Z07 一般公共预算财政拨款收入支出决算表(财决07表)'!$A$10:$T$500,4,FALSE)),"",VLOOKUP(A138,'[1]Z07 一般公共预算财政拨款收入支出决算表(财决07表)'!$A$10:$T$500,4,FALSE))</f>
        <v/>
      </c>
      <c r="D138" s="129" t="str">
        <f>IF(ISERROR(VLOOKUP(A138,'[1]Z07 一般公共预算财政拨款收入支出决算表(财决07表)'!$A$10:$T$500,11,FALSE)),"",VLOOKUP(A138,'[1]Z07 一般公共预算财政拨款收入支出决算表(财决07表)'!$A$10:$T$500,11,FALSE))</f>
        <v/>
      </c>
      <c r="E138" s="129" t="str">
        <f>IF(ISERROR(VLOOKUP(A138,'[1]Z07 一般公共预算财政拨款收入支出决算表(财决07表)'!$A$10:$T$500,12,FALSE)),"",VLOOKUP(A138,'[1]Z07 一般公共预算财政拨款收入支出决算表(财决07表)'!$A$10:$T$500,12,FALSE))</f>
        <v/>
      </c>
      <c r="F138" s="129" t="str">
        <f>IF(ISERROR(VLOOKUP(A138,'[1]Z07 一般公共预算财政拨款收入支出决算表(财决07表)'!$A$10:$T$500,15,FALSE)),"",VLOOKUP(A138,'[1]Z07 一般公共预算财政拨款收入支出决算表(财决07表)'!$A$10:$T$500,15,FALSE))</f>
        <v/>
      </c>
      <c r="G138" s="190">
        <f>'[1]Z07 一般公共预算财政拨款收入支出决算表(财决07表)'!A136</f>
        <v>0</v>
      </c>
      <c r="H138" s="191">
        <f>'[1]Z07 一般公共预算财政拨款收入支出决算表(财决07表)'!$K136</f>
        <v>0</v>
      </c>
      <c r="I138" s="190" t="str">
        <f t="shared" si="4"/>
        <v>2</v>
      </c>
      <c r="J138" s="190" t="str">
        <f t="shared" si="5"/>
        <v>2</v>
      </c>
      <c r="K138" s="190">
        <f t="shared" si="6"/>
        <v>4</v>
      </c>
      <c r="L138" s="190" t="str">
        <f t="shared" si="7"/>
        <v/>
      </c>
      <c r="M138" s="190"/>
      <c r="N138" s="187"/>
    </row>
    <row r="139" spans="1:14" s="128" customFormat="1" ht="20.100000000000001" customHeight="1">
      <c r="A139" s="125" t="str">
        <f t="array" ref="A139">INDEX(G:G,SMALL(IF($K$12:$K$500=2,ROW($12:$500),4^8),ROW(G128)))&amp;""</f>
        <v/>
      </c>
      <c r="B139" s="126"/>
      <c r="C139" s="195" t="str">
        <f>IF(ISERROR(VLOOKUP(A139,'[1]Z07 一般公共预算财政拨款收入支出决算表(财决07表)'!$A$10:$T$500,4,FALSE)),"",VLOOKUP(A139,'[1]Z07 一般公共预算财政拨款收入支出决算表(财决07表)'!$A$10:$T$500,4,FALSE))</f>
        <v/>
      </c>
      <c r="D139" s="129" t="str">
        <f>IF(ISERROR(VLOOKUP(A139,'[1]Z07 一般公共预算财政拨款收入支出决算表(财决07表)'!$A$10:$T$500,11,FALSE)),"",VLOOKUP(A139,'[1]Z07 一般公共预算财政拨款收入支出决算表(财决07表)'!$A$10:$T$500,11,FALSE))</f>
        <v/>
      </c>
      <c r="E139" s="129" t="str">
        <f>IF(ISERROR(VLOOKUP(A139,'[1]Z07 一般公共预算财政拨款收入支出决算表(财决07表)'!$A$10:$T$500,12,FALSE)),"",VLOOKUP(A139,'[1]Z07 一般公共预算财政拨款收入支出决算表(财决07表)'!$A$10:$T$500,12,FALSE))</f>
        <v/>
      </c>
      <c r="F139" s="129" t="str">
        <f>IF(ISERROR(VLOOKUP(A139,'[1]Z07 一般公共预算财政拨款收入支出决算表(财决07表)'!$A$10:$T$500,15,FALSE)),"",VLOOKUP(A139,'[1]Z07 一般公共预算财政拨款收入支出决算表(财决07表)'!$A$10:$T$500,15,FALSE))</f>
        <v/>
      </c>
      <c r="G139" s="190">
        <f>'[1]Z07 一般公共预算财政拨款收入支出决算表(财决07表)'!A137</f>
        <v>0</v>
      </c>
      <c r="H139" s="191">
        <f>'[1]Z07 一般公共预算财政拨款收入支出决算表(财决07表)'!$K137</f>
        <v>0</v>
      </c>
      <c r="I139" s="190" t="str">
        <f t="shared" si="4"/>
        <v>2</v>
      </c>
      <c r="J139" s="190" t="str">
        <f t="shared" si="5"/>
        <v>2</v>
      </c>
      <c r="K139" s="190">
        <f t="shared" si="6"/>
        <v>4</v>
      </c>
      <c r="L139" s="190" t="str">
        <f t="shared" si="7"/>
        <v/>
      </c>
      <c r="M139" s="190"/>
      <c r="N139" s="187"/>
    </row>
    <row r="140" spans="1:14" s="128" customFormat="1" ht="20.100000000000001" customHeight="1">
      <c r="A140" s="125" t="str">
        <f t="array" ref="A140">INDEX(G:G,SMALL(IF($K$12:$K$500=2,ROW($12:$500),4^8),ROW(G129)))&amp;""</f>
        <v/>
      </c>
      <c r="B140" s="126"/>
      <c r="C140" s="195" t="str">
        <f>IF(ISERROR(VLOOKUP(A140,'[1]Z07 一般公共预算财政拨款收入支出决算表(财决07表)'!$A$10:$T$500,4,FALSE)),"",VLOOKUP(A140,'[1]Z07 一般公共预算财政拨款收入支出决算表(财决07表)'!$A$10:$T$500,4,FALSE))</f>
        <v/>
      </c>
      <c r="D140" s="129" t="str">
        <f>IF(ISERROR(VLOOKUP(A140,'[1]Z07 一般公共预算财政拨款收入支出决算表(财决07表)'!$A$10:$T$500,11,FALSE)),"",VLOOKUP(A140,'[1]Z07 一般公共预算财政拨款收入支出决算表(财决07表)'!$A$10:$T$500,11,FALSE))</f>
        <v/>
      </c>
      <c r="E140" s="129" t="str">
        <f>IF(ISERROR(VLOOKUP(A140,'[1]Z07 一般公共预算财政拨款收入支出决算表(财决07表)'!$A$10:$T$500,12,FALSE)),"",VLOOKUP(A140,'[1]Z07 一般公共预算财政拨款收入支出决算表(财决07表)'!$A$10:$T$500,12,FALSE))</f>
        <v/>
      </c>
      <c r="F140" s="129" t="str">
        <f>IF(ISERROR(VLOOKUP(A140,'[1]Z07 一般公共预算财政拨款收入支出决算表(财决07表)'!$A$10:$T$500,15,FALSE)),"",VLOOKUP(A140,'[1]Z07 一般公共预算财政拨款收入支出决算表(财决07表)'!$A$10:$T$500,15,FALSE))</f>
        <v/>
      </c>
      <c r="G140" s="190">
        <f>'[1]Z07 一般公共预算财政拨款收入支出决算表(财决07表)'!A138</f>
        <v>0</v>
      </c>
      <c r="H140" s="191">
        <f>'[1]Z07 一般公共预算财政拨款收入支出决算表(财决07表)'!$K138</f>
        <v>0</v>
      </c>
      <c r="I140" s="190" t="str">
        <f t="shared" si="4"/>
        <v>2</v>
      </c>
      <c r="J140" s="190" t="str">
        <f t="shared" si="5"/>
        <v>2</v>
      </c>
      <c r="K140" s="190">
        <f t="shared" si="6"/>
        <v>4</v>
      </c>
      <c r="L140" s="190" t="str">
        <f t="shared" si="7"/>
        <v/>
      </c>
      <c r="M140" s="190"/>
      <c r="N140" s="187"/>
    </row>
    <row r="141" spans="1:14" s="128" customFormat="1" ht="20.100000000000001" customHeight="1">
      <c r="A141" s="125" t="str">
        <f t="array" ref="A141">INDEX(G:G,SMALL(IF($K$12:$K$500=2,ROW($12:$500),4^8),ROW(G130)))&amp;""</f>
        <v/>
      </c>
      <c r="B141" s="126"/>
      <c r="C141" s="195" t="str">
        <f>IF(ISERROR(VLOOKUP(A141,'[1]Z07 一般公共预算财政拨款收入支出决算表(财决07表)'!$A$10:$T$500,4,FALSE)),"",VLOOKUP(A141,'[1]Z07 一般公共预算财政拨款收入支出决算表(财决07表)'!$A$10:$T$500,4,FALSE))</f>
        <v/>
      </c>
      <c r="D141" s="129" t="str">
        <f>IF(ISERROR(VLOOKUP(A141,'[1]Z07 一般公共预算财政拨款收入支出决算表(财决07表)'!$A$10:$T$500,11,FALSE)),"",VLOOKUP(A141,'[1]Z07 一般公共预算财政拨款收入支出决算表(财决07表)'!$A$10:$T$500,11,FALSE))</f>
        <v/>
      </c>
      <c r="E141" s="129" t="str">
        <f>IF(ISERROR(VLOOKUP(A141,'[1]Z07 一般公共预算财政拨款收入支出决算表(财决07表)'!$A$10:$T$500,12,FALSE)),"",VLOOKUP(A141,'[1]Z07 一般公共预算财政拨款收入支出决算表(财决07表)'!$A$10:$T$500,12,FALSE))</f>
        <v/>
      </c>
      <c r="F141" s="129" t="str">
        <f>IF(ISERROR(VLOOKUP(A141,'[1]Z07 一般公共预算财政拨款收入支出决算表(财决07表)'!$A$10:$T$500,15,FALSE)),"",VLOOKUP(A141,'[1]Z07 一般公共预算财政拨款收入支出决算表(财决07表)'!$A$10:$T$500,15,FALSE))</f>
        <v/>
      </c>
      <c r="G141" s="190">
        <f>'[1]Z07 一般公共预算财政拨款收入支出决算表(财决07表)'!A139</f>
        <v>0</v>
      </c>
      <c r="H141" s="191">
        <f>'[1]Z07 一般公共预算财政拨款收入支出决算表(财决07表)'!$K139</f>
        <v>0</v>
      </c>
      <c r="I141" s="190" t="str">
        <f t="shared" ref="I141:I204" si="8">IF(G141&gt;0,"1","2")</f>
        <v>2</v>
      </c>
      <c r="J141" s="190" t="str">
        <f t="shared" ref="J141:J204" si="9">IF(H141&gt;0,"1","2")</f>
        <v>2</v>
      </c>
      <c r="K141" s="190">
        <f t="shared" ref="K141:K204" si="10">I141+J141</f>
        <v>4</v>
      </c>
      <c r="L141" s="190" t="str">
        <f t="shared" ref="L141:L204" si="11">IF(C141&lt;&gt;"",ROW(),"")</f>
        <v/>
      </c>
      <c r="M141" s="190"/>
      <c r="N141" s="187"/>
    </row>
    <row r="142" spans="1:14" s="128" customFormat="1" ht="20.100000000000001" customHeight="1">
      <c r="A142" s="125" t="str">
        <f t="array" ref="A142">INDEX(G:G,SMALL(IF($K$12:$K$500=2,ROW($12:$500),4^8),ROW(G131)))&amp;""</f>
        <v/>
      </c>
      <c r="B142" s="126"/>
      <c r="C142" s="195" t="str">
        <f>IF(ISERROR(VLOOKUP(A142,'[1]Z07 一般公共预算财政拨款收入支出决算表(财决07表)'!$A$10:$T$500,4,FALSE)),"",VLOOKUP(A142,'[1]Z07 一般公共预算财政拨款收入支出决算表(财决07表)'!$A$10:$T$500,4,FALSE))</f>
        <v/>
      </c>
      <c r="D142" s="129" t="str">
        <f>IF(ISERROR(VLOOKUP(A142,'[1]Z07 一般公共预算财政拨款收入支出决算表(财决07表)'!$A$10:$T$500,11,FALSE)),"",VLOOKUP(A142,'[1]Z07 一般公共预算财政拨款收入支出决算表(财决07表)'!$A$10:$T$500,11,FALSE))</f>
        <v/>
      </c>
      <c r="E142" s="129" t="str">
        <f>IF(ISERROR(VLOOKUP(A142,'[1]Z07 一般公共预算财政拨款收入支出决算表(财决07表)'!$A$10:$T$500,12,FALSE)),"",VLOOKUP(A142,'[1]Z07 一般公共预算财政拨款收入支出决算表(财决07表)'!$A$10:$T$500,12,FALSE))</f>
        <v/>
      </c>
      <c r="F142" s="129" t="str">
        <f>IF(ISERROR(VLOOKUP(A142,'[1]Z07 一般公共预算财政拨款收入支出决算表(财决07表)'!$A$10:$T$500,15,FALSE)),"",VLOOKUP(A142,'[1]Z07 一般公共预算财政拨款收入支出决算表(财决07表)'!$A$10:$T$500,15,FALSE))</f>
        <v/>
      </c>
      <c r="G142" s="190">
        <f>'[1]Z07 一般公共预算财政拨款收入支出决算表(财决07表)'!A140</f>
        <v>0</v>
      </c>
      <c r="H142" s="191">
        <f>'[1]Z07 一般公共预算财政拨款收入支出决算表(财决07表)'!$K140</f>
        <v>0</v>
      </c>
      <c r="I142" s="190" t="str">
        <f t="shared" si="8"/>
        <v>2</v>
      </c>
      <c r="J142" s="190" t="str">
        <f t="shared" si="9"/>
        <v>2</v>
      </c>
      <c r="K142" s="190">
        <f t="shared" si="10"/>
        <v>4</v>
      </c>
      <c r="L142" s="190" t="str">
        <f t="shared" si="11"/>
        <v/>
      </c>
      <c r="M142" s="190"/>
      <c r="N142" s="187"/>
    </row>
    <row r="143" spans="1:14" s="128" customFormat="1" ht="20.100000000000001" customHeight="1">
      <c r="A143" s="125" t="str">
        <f t="array" ref="A143">INDEX(G:G,SMALL(IF($K$12:$K$500=2,ROW($12:$500),4^8),ROW(G132)))&amp;""</f>
        <v/>
      </c>
      <c r="B143" s="126"/>
      <c r="C143" s="195" t="str">
        <f>IF(ISERROR(VLOOKUP(A143,'[1]Z07 一般公共预算财政拨款收入支出决算表(财决07表)'!$A$10:$T$500,4,FALSE)),"",VLOOKUP(A143,'[1]Z07 一般公共预算财政拨款收入支出决算表(财决07表)'!$A$10:$T$500,4,FALSE))</f>
        <v/>
      </c>
      <c r="D143" s="129" t="str">
        <f>IF(ISERROR(VLOOKUP(A143,'[1]Z07 一般公共预算财政拨款收入支出决算表(财决07表)'!$A$10:$T$500,11,FALSE)),"",VLOOKUP(A143,'[1]Z07 一般公共预算财政拨款收入支出决算表(财决07表)'!$A$10:$T$500,11,FALSE))</f>
        <v/>
      </c>
      <c r="E143" s="129" t="str">
        <f>IF(ISERROR(VLOOKUP(A143,'[1]Z07 一般公共预算财政拨款收入支出决算表(财决07表)'!$A$10:$T$500,12,FALSE)),"",VLOOKUP(A143,'[1]Z07 一般公共预算财政拨款收入支出决算表(财决07表)'!$A$10:$T$500,12,FALSE))</f>
        <v/>
      </c>
      <c r="F143" s="129" t="str">
        <f>IF(ISERROR(VLOOKUP(A143,'[1]Z07 一般公共预算财政拨款收入支出决算表(财决07表)'!$A$10:$T$500,15,FALSE)),"",VLOOKUP(A143,'[1]Z07 一般公共预算财政拨款收入支出决算表(财决07表)'!$A$10:$T$500,15,FALSE))</f>
        <v/>
      </c>
      <c r="G143" s="190">
        <f>'[1]Z07 一般公共预算财政拨款收入支出决算表(财决07表)'!A141</f>
        <v>0</v>
      </c>
      <c r="H143" s="191">
        <f>'[1]Z07 一般公共预算财政拨款收入支出决算表(财决07表)'!$K141</f>
        <v>0</v>
      </c>
      <c r="I143" s="190" t="str">
        <f t="shared" si="8"/>
        <v>2</v>
      </c>
      <c r="J143" s="190" t="str">
        <f t="shared" si="9"/>
        <v>2</v>
      </c>
      <c r="K143" s="190">
        <f t="shared" si="10"/>
        <v>4</v>
      </c>
      <c r="L143" s="190" t="str">
        <f t="shared" si="11"/>
        <v/>
      </c>
      <c r="M143" s="190"/>
      <c r="N143" s="187"/>
    </row>
    <row r="144" spans="1:14" s="128" customFormat="1" ht="20.100000000000001" customHeight="1">
      <c r="A144" s="125" t="str">
        <f t="array" ref="A144">INDEX(G:G,SMALL(IF($K$12:$K$500=2,ROW($12:$500),4^8),ROW(G133)))&amp;""</f>
        <v/>
      </c>
      <c r="B144" s="126"/>
      <c r="C144" s="195" t="str">
        <f>IF(ISERROR(VLOOKUP(A144,'[1]Z07 一般公共预算财政拨款收入支出决算表(财决07表)'!$A$10:$T$500,4,FALSE)),"",VLOOKUP(A144,'[1]Z07 一般公共预算财政拨款收入支出决算表(财决07表)'!$A$10:$T$500,4,FALSE))</f>
        <v/>
      </c>
      <c r="D144" s="129" t="str">
        <f>IF(ISERROR(VLOOKUP(A144,'[1]Z07 一般公共预算财政拨款收入支出决算表(财决07表)'!$A$10:$T$500,11,FALSE)),"",VLOOKUP(A144,'[1]Z07 一般公共预算财政拨款收入支出决算表(财决07表)'!$A$10:$T$500,11,FALSE))</f>
        <v/>
      </c>
      <c r="E144" s="129" t="str">
        <f>IF(ISERROR(VLOOKUP(A144,'[1]Z07 一般公共预算财政拨款收入支出决算表(财决07表)'!$A$10:$T$500,12,FALSE)),"",VLOOKUP(A144,'[1]Z07 一般公共预算财政拨款收入支出决算表(财决07表)'!$A$10:$T$500,12,FALSE))</f>
        <v/>
      </c>
      <c r="F144" s="129" t="str">
        <f>IF(ISERROR(VLOOKUP(A144,'[1]Z07 一般公共预算财政拨款收入支出决算表(财决07表)'!$A$10:$T$500,15,FALSE)),"",VLOOKUP(A144,'[1]Z07 一般公共预算财政拨款收入支出决算表(财决07表)'!$A$10:$T$500,15,FALSE))</f>
        <v/>
      </c>
      <c r="G144" s="190">
        <f>'[1]Z07 一般公共预算财政拨款收入支出决算表(财决07表)'!A142</f>
        <v>0</v>
      </c>
      <c r="H144" s="191">
        <f>'[1]Z07 一般公共预算财政拨款收入支出决算表(财决07表)'!$K142</f>
        <v>0</v>
      </c>
      <c r="I144" s="190" t="str">
        <f t="shared" si="8"/>
        <v>2</v>
      </c>
      <c r="J144" s="190" t="str">
        <f t="shared" si="9"/>
        <v>2</v>
      </c>
      <c r="K144" s="190">
        <f t="shared" si="10"/>
        <v>4</v>
      </c>
      <c r="L144" s="190" t="str">
        <f t="shared" si="11"/>
        <v/>
      </c>
      <c r="M144" s="190"/>
      <c r="N144" s="187"/>
    </row>
    <row r="145" spans="1:14" s="128" customFormat="1" ht="20.100000000000001" customHeight="1">
      <c r="A145" s="125" t="str">
        <f t="array" ref="A145">INDEX(G:G,SMALL(IF($K$12:$K$500=2,ROW($12:$500),4^8),ROW(G134)))&amp;""</f>
        <v/>
      </c>
      <c r="B145" s="126"/>
      <c r="C145" s="195" t="str">
        <f>IF(ISERROR(VLOOKUP(A145,'[1]Z07 一般公共预算财政拨款收入支出决算表(财决07表)'!$A$10:$T$500,4,FALSE)),"",VLOOKUP(A145,'[1]Z07 一般公共预算财政拨款收入支出决算表(财决07表)'!$A$10:$T$500,4,FALSE))</f>
        <v/>
      </c>
      <c r="D145" s="129" t="str">
        <f>IF(ISERROR(VLOOKUP(A145,'[1]Z07 一般公共预算财政拨款收入支出决算表(财决07表)'!$A$10:$T$500,11,FALSE)),"",VLOOKUP(A145,'[1]Z07 一般公共预算财政拨款收入支出决算表(财决07表)'!$A$10:$T$500,11,FALSE))</f>
        <v/>
      </c>
      <c r="E145" s="129" t="str">
        <f>IF(ISERROR(VLOOKUP(A145,'[1]Z07 一般公共预算财政拨款收入支出决算表(财决07表)'!$A$10:$T$500,12,FALSE)),"",VLOOKUP(A145,'[1]Z07 一般公共预算财政拨款收入支出决算表(财决07表)'!$A$10:$T$500,12,FALSE))</f>
        <v/>
      </c>
      <c r="F145" s="129" t="str">
        <f>IF(ISERROR(VLOOKUP(A145,'[1]Z07 一般公共预算财政拨款收入支出决算表(财决07表)'!$A$10:$T$500,15,FALSE)),"",VLOOKUP(A145,'[1]Z07 一般公共预算财政拨款收入支出决算表(财决07表)'!$A$10:$T$500,15,FALSE))</f>
        <v/>
      </c>
      <c r="G145" s="190">
        <f>'[1]Z07 一般公共预算财政拨款收入支出决算表(财决07表)'!A143</f>
        <v>0</v>
      </c>
      <c r="H145" s="191">
        <f>'[1]Z07 一般公共预算财政拨款收入支出决算表(财决07表)'!$K143</f>
        <v>0</v>
      </c>
      <c r="I145" s="190" t="str">
        <f t="shared" si="8"/>
        <v>2</v>
      </c>
      <c r="J145" s="190" t="str">
        <f t="shared" si="9"/>
        <v>2</v>
      </c>
      <c r="K145" s="190">
        <f t="shared" si="10"/>
        <v>4</v>
      </c>
      <c r="L145" s="190" t="str">
        <f t="shared" si="11"/>
        <v/>
      </c>
      <c r="M145" s="190"/>
      <c r="N145" s="187"/>
    </row>
    <row r="146" spans="1:14" s="128" customFormat="1" ht="20.100000000000001" customHeight="1">
      <c r="A146" s="125" t="str">
        <f t="array" ref="A146">INDEX(G:G,SMALL(IF($K$12:$K$500=2,ROW($12:$500),4^8),ROW(G135)))&amp;""</f>
        <v/>
      </c>
      <c r="B146" s="126"/>
      <c r="C146" s="195" t="str">
        <f>IF(ISERROR(VLOOKUP(A146,'[1]Z07 一般公共预算财政拨款收入支出决算表(财决07表)'!$A$10:$T$500,4,FALSE)),"",VLOOKUP(A146,'[1]Z07 一般公共预算财政拨款收入支出决算表(财决07表)'!$A$10:$T$500,4,FALSE))</f>
        <v/>
      </c>
      <c r="D146" s="129" t="str">
        <f>IF(ISERROR(VLOOKUP(A146,'[1]Z07 一般公共预算财政拨款收入支出决算表(财决07表)'!$A$10:$T$500,11,FALSE)),"",VLOOKUP(A146,'[1]Z07 一般公共预算财政拨款收入支出决算表(财决07表)'!$A$10:$T$500,11,FALSE))</f>
        <v/>
      </c>
      <c r="E146" s="129" t="str">
        <f>IF(ISERROR(VLOOKUP(A146,'[1]Z07 一般公共预算财政拨款收入支出决算表(财决07表)'!$A$10:$T$500,12,FALSE)),"",VLOOKUP(A146,'[1]Z07 一般公共预算财政拨款收入支出决算表(财决07表)'!$A$10:$T$500,12,FALSE))</f>
        <v/>
      </c>
      <c r="F146" s="129" t="str">
        <f>IF(ISERROR(VLOOKUP(A146,'[1]Z07 一般公共预算财政拨款收入支出决算表(财决07表)'!$A$10:$T$500,15,FALSE)),"",VLOOKUP(A146,'[1]Z07 一般公共预算财政拨款收入支出决算表(财决07表)'!$A$10:$T$500,15,FALSE))</f>
        <v/>
      </c>
      <c r="G146" s="190">
        <f>'[1]Z07 一般公共预算财政拨款收入支出决算表(财决07表)'!A144</f>
        <v>0</v>
      </c>
      <c r="H146" s="191">
        <f>'[1]Z07 一般公共预算财政拨款收入支出决算表(财决07表)'!$K144</f>
        <v>0</v>
      </c>
      <c r="I146" s="190" t="str">
        <f t="shared" si="8"/>
        <v>2</v>
      </c>
      <c r="J146" s="190" t="str">
        <f t="shared" si="9"/>
        <v>2</v>
      </c>
      <c r="K146" s="190">
        <f t="shared" si="10"/>
        <v>4</v>
      </c>
      <c r="L146" s="190" t="str">
        <f t="shared" si="11"/>
        <v/>
      </c>
      <c r="M146" s="190"/>
      <c r="N146" s="187"/>
    </row>
    <row r="147" spans="1:14" s="128" customFormat="1" ht="20.100000000000001" customHeight="1">
      <c r="A147" s="125" t="str">
        <f t="array" ref="A147">INDEX(G:G,SMALL(IF($K$12:$K$500=2,ROW($12:$500),4^8),ROW(G136)))&amp;""</f>
        <v/>
      </c>
      <c r="B147" s="126"/>
      <c r="C147" s="195" t="str">
        <f>IF(ISERROR(VLOOKUP(A147,'[1]Z07 一般公共预算财政拨款收入支出决算表(财决07表)'!$A$10:$T$500,4,FALSE)),"",VLOOKUP(A147,'[1]Z07 一般公共预算财政拨款收入支出决算表(财决07表)'!$A$10:$T$500,4,FALSE))</f>
        <v/>
      </c>
      <c r="D147" s="129" t="str">
        <f>IF(ISERROR(VLOOKUP(A147,'[1]Z07 一般公共预算财政拨款收入支出决算表(财决07表)'!$A$10:$T$500,11,FALSE)),"",VLOOKUP(A147,'[1]Z07 一般公共预算财政拨款收入支出决算表(财决07表)'!$A$10:$T$500,11,FALSE))</f>
        <v/>
      </c>
      <c r="E147" s="129" t="str">
        <f>IF(ISERROR(VLOOKUP(A147,'[1]Z07 一般公共预算财政拨款收入支出决算表(财决07表)'!$A$10:$T$500,12,FALSE)),"",VLOOKUP(A147,'[1]Z07 一般公共预算财政拨款收入支出决算表(财决07表)'!$A$10:$T$500,12,FALSE))</f>
        <v/>
      </c>
      <c r="F147" s="129" t="str">
        <f>IF(ISERROR(VLOOKUP(A147,'[1]Z07 一般公共预算财政拨款收入支出决算表(财决07表)'!$A$10:$T$500,15,FALSE)),"",VLOOKUP(A147,'[1]Z07 一般公共预算财政拨款收入支出决算表(财决07表)'!$A$10:$T$500,15,FALSE))</f>
        <v/>
      </c>
      <c r="G147" s="190">
        <f>'[1]Z07 一般公共预算财政拨款收入支出决算表(财决07表)'!A145</f>
        <v>0</v>
      </c>
      <c r="H147" s="191">
        <f>'[1]Z07 一般公共预算财政拨款收入支出决算表(财决07表)'!$K145</f>
        <v>0</v>
      </c>
      <c r="I147" s="190" t="str">
        <f t="shared" si="8"/>
        <v>2</v>
      </c>
      <c r="J147" s="190" t="str">
        <f t="shared" si="9"/>
        <v>2</v>
      </c>
      <c r="K147" s="190">
        <f t="shared" si="10"/>
        <v>4</v>
      </c>
      <c r="L147" s="190" t="str">
        <f t="shared" si="11"/>
        <v/>
      </c>
      <c r="M147" s="190"/>
      <c r="N147" s="187"/>
    </row>
    <row r="148" spans="1:14" s="128" customFormat="1" ht="20.100000000000001" customHeight="1">
      <c r="A148" s="125" t="str">
        <f t="array" ref="A148">INDEX(G:G,SMALL(IF($K$12:$K$500=2,ROW($12:$500),4^8),ROW(G137)))&amp;""</f>
        <v/>
      </c>
      <c r="B148" s="126"/>
      <c r="C148" s="195" t="str">
        <f>IF(ISERROR(VLOOKUP(A148,'[1]Z07 一般公共预算财政拨款收入支出决算表(财决07表)'!$A$10:$T$500,4,FALSE)),"",VLOOKUP(A148,'[1]Z07 一般公共预算财政拨款收入支出决算表(财决07表)'!$A$10:$T$500,4,FALSE))</f>
        <v/>
      </c>
      <c r="D148" s="129" t="str">
        <f>IF(ISERROR(VLOOKUP(A148,'[1]Z07 一般公共预算财政拨款收入支出决算表(财决07表)'!$A$10:$T$500,11,FALSE)),"",VLOOKUP(A148,'[1]Z07 一般公共预算财政拨款收入支出决算表(财决07表)'!$A$10:$T$500,11,FALSE))</f>
        <v/>
      </c>
      <c r="E148" s="129" t="str">
        <f>IF(ISERROR(VLOOKUP(A148,'[1]Z07 一般公共预算财政拨款收入支出决算表(财决07表)'!$A$10:$T$500,12,FALSE)),"",VLOOKUP(A148,'[1]Z07 一般公共预算财政拨款收入支出决算表(财决07表)'!$A$10:$T$500,12,FALSE))</f>
        <v/>
      </c>
      <c r="F148" s="129" t="str">
        <f>IF(ISERROR(VLOOKUP(A148,'[1]Z07 一般公共预算财政拨款收入支出决算表(财决07表)'!$A$10:$T$500,15,FALSE)),"",VLOOKUP(A148,'[1]Z07 一般公共预算财政拨款收入支出决算表(财决07表)'!$A$10:$T$500,15,FALSE))</f>
        <v/>
      </c>
      <c r="G148" s="190">
        <f>'[1]Z07 一般公共预算财政拨款收入支出决算表(财决07表)'!A146</f>
        <v>0</v>
      </c>
      <c r="H148" s="191">
        <f>'[1]Z07 一般公共预算财政拨款收入支出决算表(财决07表)'!$K146</f>
        <v>0</v>
      </c>
      <c r="I148" s="190" t="str">
        <f t="shared" si="8"/>
        <v>2</v>
      </c>
      <c r="J148" s="190" t="str">
        <f t="shared" si="9"/>
        <v>2</v>
      </c>
      <c r="K148" s="190">
        <f t="shared" si="10"/>
        <v>4</v>
      </c>
      <c r="L148" s="190" t="str">
        <f t="shared" si="11"/>
        <v/>
      </c>
      <c r="M148" s="190"/>
      <c r="N148" s="187"/>
    </row>
    <row r="149" spans="1:14" s="128" customFormat="1" ht="20.100000000000001" customHeight="1">
      <c r="A149" s="125" t="str">
        <f t="array" ref="A149">INDEX(G:G,SMALL(IF($K$12:$K$500=2,ROW($12:$500),4^8),ROW(G138)))&amp;""</f>
        <v/>
      </c>
      <c r="B149" s="126"/>
      <c r="C149" s="195" t="str">
        <f>IF(ISERROR(VLOOKUP(A149,'[1]Z07 一般公共预算财政拨款收入支出决算表(财决07表)'!$A$10:$T$500,4,FALSE)),"",VLOOKUP(A149,'[1]Z07 一般公共预算财政拨款收入支出决算表(财决07表)'!$A$10:$T$500,4,FALSE))</f>
        <v/>
      </c>
      <c r="D149" s="129" t="str">
        <f>IF(ISERROR(VLOOKUP(A149,'[1]Z07 一般公共预算财政拨款收入支出决算表(财决07表)'!$A$10:$T$500,11,FALSE)),"",VLOOKUP(A149,'[1]Z07 一般公共预算财政拨款收入支出决算表(财决07表)'!$A$10:$T$500,11,FALSE))</f>
        <v/>
      </c>
      <c r="E149" s="129" t="str">
        <f>IF(ISERROR(VLOOKUP(A149,'[1]Z07 一般公共预算财政拨款收入支出决算表(财决07表)'!$A$10:$T$500,12,FALSE)),"",VLOOKUP(A149,'[1]Z07 一般公共预算财政拨款收入支出决算表(财决07表)'!$A$10:$T$500,12,FALSE))</f>
        <v/>
      </c>
      <c r="F149" s="129" t="str">
        <f>IF(ISERROR(VLOOKUP(A149,'[1]Z07 一般公共预算财政拨款收入支出决算表(财决07表)'!$A$10:$T$500,15,FALSE)),"",VLOOKUP(A149,'[1]Z07 一般公共预算财政拨款收入支出决算表(财决07表)'!$A$10:$T$500,15,FALSE))</f>
        <v/>
      </c>
      <c r="G149" s="190">
        <f>'[1]Z07 一般公共预算财政拨款收入支出决算表(财决07表)'!A147</f>
        <v>0</v>
      </c>
      <c r="H149" s="191">
        <f>'[1]Z07 一般公共预算财政拨款收入支出决算表(财决07表)'!$K147</f>
        <v>0</v>
      </c>
      <c r="I149" s="190" t="str">
        <f t="shared" si="8"/>
        <v>2</v>
      </c>
      <c r="J149" s="190" t="str">
        <f t="shared" si="9"/>
        <v>2</v>
      </c>
      <c r="K149" s="190">
        <f t="shared" si="10"/>
        <v>4</v>
      </c>
      <c r="L149" s="190" t="str">
        <f t="shared" si="11"/>
        <v/>
      </c>
      <c r="M149" s="190"/>
      <c r="N149" s="187"/>
    </row>
    <row r="150" spans="1:14" s="128" customFormat="1" ht="20.100000000000001" customHeight="1">
      <c r="A150" s="125" t="str">
        <f t="array" ref="A150">INDEX(G:G,SMALL(IF($K$12:$K$500=2,ROW($12:$500),4^8),ROW(G139)))&amp;""</f>
        <v/>
      </c>
      <c r="B150" s="126"/>
      <c r="C150" s="195" t="str">
        <f>IF(ISERROR(VLOOKUP(A150,'[1]Z07 一般公共预算财政拨款收入支出决算表(财决07表)'!$A$10:$T$500,4,FALSE)),"",VLOOKUP(A150,'[1]Z07 一般公共预算财政拨款收入支出决算表(财决07表)'!$A$10:$T$500,4,FALSE))</f>
        <v/>
      </c>
      <c r="D150" s="129" t="str">
        <f>IF(ISERROR(VLOOKUP(A150,'[1]Z07 一般公共预算财政拨款收入支出决算表(财决07表)'!$A$10:$T$500,11,FALSE)),"",VLOOKUP(A150,'[1]Z07 一般公共预算财政拨款收入支出决算表(财决07表)'!$A$10:$T$500,11,FALSE))</f>
        <v/>
      </c>
      <c r="E150" s="129" t="str">
        <f>IF(ISERROR(VLOOKUP(A150,'[1]Z07 一般公共预算财政拨款收入支出决算表(财决07表)'!$A$10:$T$500,12,FALSE)),"",VLOOKUP(A150,'[1]Z07 一般公共预算财政拨款收入支出决算表(财决07表)'!$A$10:$T$500,12,FALSE))</f>
        <v/>
      </c>
      <c r="F150" s="129" t="str">
        <f>IF(ISERROR(VLOOKUP(A150,'[1]Z07 一般公共预算财政拨款收入支出决算表(财决07表)'!$A$10:$T$500,15,FALSE)),"",VLOOKUP(A150,'[1]Z07 一般公共预算财政拨款收入支出决算表(财决07表)'!$A$10:$T$500,15,FALSE))</f>
        <v/>
      </c>
      <c r="G150" s="190">
        <f>'[1]Z07 一般公共预算财政拨款收入支出决算表(财决07表)'!A148</f>
        <v>0</v>
      </c>
      <c r="H150" s="191">
        <f>'[1]Z07 一般公共预算财政拨款收入支出决算表(财决07表)'!$K148</f>
        <v>0</v>
      </c>
      <c r="I150" s="190" t="str">
        <f t="shared" si="8"/>
        <v>2</v>
      </c>
      <c r="J150" s="190" t="str">
        <f t="shared" si="9"/>
        <v>2</v>
      </c>
      <c r="K150" s="190">
        <f t="shared" si="10"/>
        <v>4</v>
      </c>
      <c r="L150" s="190" t="str">
        <f t="shared" si="11"/>
        <v/>
      </c>
      <c r="M150" s="190"/>
      <c r="N150" s="187"/>
    </row>
    <row r="151" spans="1:14" ht="20.100000000000001" customHeight="1">
      <c r="A151" s="125" t="str">
        <f t="array" ref="A151">INDEX(G:G,SMALL(IF($K$12:$K$500=2,ROW($12:$500),4^8),ROW(G140)))&amp;""</f>
        <v/>
      </c>
      <c r="B151" s="126"/>
      <c r="C151" s="195" t="str">
        <f>IF(ISERROR(VLOOKUP(A151,'[1]Z07 一般公共预算财政拨款收入支出决算表(财决07表)'!$A$10:$T$500,4,FALSE)),"",VLOOKUP(A151,'[1]Z07 一般公共预算财政拨款收入支出决算表(财决07表)'!$A$10:$T$500,4,FALSE))</f>
        <v/>
      </c>
      <c r="D151" s="129" t="str">
        <f>IF(ISERROR(VLOOKUP(A151,'[1]Z07 一般公共预算财政拨款收入支出决算表(财决07表)'!$A$10:$T$500,11,FALSE)),"",VLOOKUP(A151,'[1]Z07 一般公共预算财政拨款收入支出决算表(财决07表)'!$A$10:$T$500,11,FALSE))</f>
        <v/>
      </c>
      <c r="E151" s="129" t="str">
        <f>IF(ISERROR(VLOOKUP(A151,'[1]Z07 一般公共预算财政拨款收入支出决算表(财决07表)'!$A$10:$T$500,12,FALSE)),"",VLOOKUP(A151,'[1]Z07 一般公共预算财政拨款收入支出决算表(财决07表)'!$A$10:$T$500,12,FALSE))</f>
        <v/>
      </c>
      <c r="F151" s="129" t="str">
        <f>IF(ISERROR(VLOOKUP(A151,'[1]Z07 一般公共预算财政拨款收入支出决算表(财决07表)'!$A$10:$T$500,15,FALSE)),"",VLOOKUP(A151,'[1]Z07 一般公共预算财政拨款收入支出决算表(财决07表)'!$A$10:$T$500,15,FALSE))</f>
        <v/>
      </c>
      <c r="G151" s="190">
        <f>'[1]Z07 一般公共预算财政拨款收入支出决算表(财决07表)'!A149</f>
        <v>0</v>
      </c>
      <c r="H151" s="191">
        <f>'[1]Z07 一般公共预算财政拨款收入支出决算表(财决07表)'!$K149</f>
        <v>0</v>
      </c>
      <c r="I151" s="190" t="str">
        <f t="shared" si="8"/>
        <v>2</v>
      </c>
      <c r="J151" s="190" t="str">
        <f t="shared" si="9"/>
        <v>2</v>
      </c>
      <c r="K151" s="190">
        <f t="shared" si="10"/>
        <v>4</v>
      </c>
      <c r="L151" s="190" t="str">
        <f t="shared" si="11"/>
        <v/>
      </c>
    </row>
    <row r="152" spans="1:14" ht="20.100000000000001" customHeight="1">
      <c r="A152" s="125" t="str">
        <f t="array" ref="A152">INDEX(G:G,SMALL(IF($K$12:$K$500=2,ROW($12:$500),4^8),ROW(G141)))&amp;""</f>
        <v/>
      </c>
      <c r="B152" s="126"/>
      <c r="C152" s="195" t="str">
        <f>IF(ISERROR(VLOOKUP(A152,'[1]Z07 一般公共预算财政拨款收入支出决算表(财决07表)'!$A$10:$T$500,4,FALSE)),"",VLOOKUP(A152,'[1]Z07 一般公共预算财政拨款收入支出决算表(财决07表)'!$A$10:$T$500,4,FALSE))</f>
        <v/>
      </c>
      <c r="D152" s="129" t="str">
        <f>IF(ISERROR(VLOOKUP(A152,'[1]Z07 一般公共预算财政拨款收入支出决算表(财决07表)'!$A$10:$T$500,11,FALSE)),"",VLOOKUP(A152,'[1]Z07 一般公共预算财政拨款收入支出决算表(财决07表)'!$A$10:$T$500,11,FALSE))</f>
        <v/>
      </c>
      <c r="E152" s="129" t="str">
        <f>IF(ISERROR(VLOOKUP(A152,'[1]Z07 一般公共预算财政拨款收入支出决算表(财决07表)'!$A$10:$T$500,12,FALSE)),"",VLOOKUP(A152,'[1]Z07 一般公共预算财政拨款收入支出决算表(财决07表)'!$A$10:$T$500,12,FALSE))</f>
        <v/>
      </c>
      <c r="F152" s="129" t="str">
        <f>IF(ISERROR(VLOOKUP(A152,'[1]Z07 一般公共预算财政拨款收入支出决算表(财决07表)'!$A$10:$T$500,15,FALSE)),"",VLOOKUP(A152,'[1]Z07 一般公共预算财政拨款收入支出决算表(财决07表)'!$A$10:$T$500,15,FALSE))</f>
        <v/>
      </c>
      <c r="G152" s="190">
        <f>'[1]Z07 一般公共预算财政拨款收入支出决算表(财决07表)'!A150</f>
        <v>0</v>
      </c>
      <c r="H152" s="191">
        <f>'[1]Z07 一般公共预算财政拨款收入支出决算表(财决07表)'!$K150</f>
        <v>0</v>
      </c>
      <c r="I152" s="190" t="str">
        <f t="shared" si="8"/>
        <v>2</v>
      </c>
      <c r="J152" s="190" t="str">
        <f t="shared" si="9"/>
        <v>2</v>
      </c>
      <c r="K152" s="190">
        <f t="shared" si="10"/>
        <v>4</v>
      </c>
      <c r="L152" s="190" t="str">
        <f t="shared" si="11"/>
        <v/>
      </c>
    </row>
    <row r="153" spans="1:14" ht="20.100000000000001" customHeight="1">
      <c r="A153" s="125" t="str">
        <f t="array" ref="A153">INDEX(G:G,SMALL(IF($K$12:$K$500=2,ROW($12:$500),4^8),ROW(G142)))&amp;""</f>
        <v/>
      </c>
      <c r="B153" s="126"/>
      <c r="C153" s="195" t="str">
        <f>IF(ISERROR(VLOOKUP(A153,'[1]Z07 一般公共预算财政拨款收入支出决算表(财决07表)'!$A$10:$T$500,4,FALSE)),"",VLOOKUP(A153,'[1]Z07 一般公共预算财政拨款收入支出决算表(财决07表)'!$A$10:$T$500,4,FALSE))</f>
        <v/>
      </c>
      <c r="D153" s="129" t="str">
        <f>IF(ISERROR(VLOOKUP(A153,'[1]Z07 一般公共预算财政拨款收入支出决算表(财决07表)'!$A$10:$T$500,11,FALSE)),"",VLOOKUP(A153,'[1]Z07 一般公共预算财政拨款收入支出决算表(财决07表)'!$A$10:$T$500,11,FALSE))</f>
        <v/>
      </c>
      <c r="E153" s="129" t="str">
        <f>IF(ISERROR(VLOOKUP(A153,'[1]Z07 一般公共预算财政拨款收入支出决算表(财决07表)'!$A$10:$T$500,12,FALSE)),"",VLOOKUP(A153,'[1]Z07 一般公共预算财政拨款收入支出决算表(财决07表)'!$A$10:$T$500,12,FALSE))</f>
        <v/>
      </c>
      <c r="F153" s="129" t="str">
        <f>IF(ISERROR(VLOOKUP(A153,'[1]Z07 一般公共预算财政拨款收入支出决算表(财决07表)'!$A$10:$T$500,15,FALSE)),"",VLOOKUP(A153,'[1]Z07 一般公共预算财政拨款收入支出决算表(财决07表)'!$A$10:$T$500,15,FALSE))</f>
        <v/>
      </c>
      <c r="G153" s="190">
        <f>'[1]Z07 一般公共预算财政拨款收入支出决算表(财决07表)'!A151</f>
        <v>0</v>
      </c>
      <c r="H153" s="191">
        <f>'[1]Z07 一般公共预算财政拨款收入支出决算表(财决07表)'!$K151</f>
        <v>0</v>
      </c>
      <c r="I153" s="190" t="str">
        <f t="shared" si="8"/>
        <v>2</v>
      </c>
      <c r="J153" s="190" t="str">
        <f t="shared" si="9"/>
        <v>2</v>
      </c>
      <c r="K153" s="190">
        <f t="shared" si="10"/>
        <v>4</v>
      </c>
      <c r="L153" s="190" t="str">
        <f t="shared" si="11"/>
        <v/>
      </c>
    </row>
    <row r="154" spans="1:14" ht="20.100000000000001" customHeight="1">
      <c r="A154" s="125" t="str">
        <f t="array" ref="A154">INDEX(G:G,SMALL(IF($K$12:$K$500=2,ROW($12:$500),4^8),ROW(G143)))&amp;""</f>
        <v/>
      </c>
      <c r="B154" s="126"/>
      <c r="C154" s="195" t="str">
        <f>IF(ISERROR(VLOOKUP(A154,'[1]Z07 一般公共预算财政拨款收入支出决算表(财决07表)'!$A$10:$T$500,4,FALSE)),"",VLOOKUP(A154,'[1]Z07 一般公共预算财政拨款收入支出决算表(财决07表)'!$A$10:$T$500,4,FALSE))</f>
        <v/>
      </c>
      <c r="D154" s="129" t="str">
        <f>IF(ISERROR(VLOOKUP(A154,'[1]Z07 一般公共预算财政拨款收入支出决算表(财决07表)'!$A$10:$T$500,11,FALSE)),"",VLOOKUP(A154,'[1]Z07 一般公共预算财政拨款收入支出决算表(财决07表)'!$A$10:$T$500,11,FALSE))</f>
        <v/>
      </c>
      <c r="E154" s="129" t="str">
        <f>IF(ISERROR(VLOOKUP(A154,'[1]Z07 一般公共预算财政拨款收入支出决算表(财决07表)'!$A$10:$T$500,12,FALSE)),"",VLOOKUP(A154,'[1]Z07 一般公共预算财政拨款收入支出决算表(财决07表)'!$A$10:$T$500,12,FALSE))</f>
        <v/>
      </c>
      <c r="F154" s="129" t="str">
        <f>IF(ISERROR(VLOOKUP(A154,'[1]Z07 一般公共预算财政拨款收入支出决算表(财决07表)'!$A$10:$T$500,15,FALSE)),"",VLOOKUP(A154,'[1]Z07 一般公共预算财政拨款收入支出决算表(财决07表)'!$A$10:$T$500,15,FALSE))</f>
        <v/>
      </c>
      <c r="G154" s="190">
        <f>'[1]Z07 一般公共预算财政拨款收入支出决算表(财决07表)'!A152</f>
        <v>0</v>
      </c>
      <c r="H154" s="191">
        <f>'[1]Z07 一般公共预算财政拨款收入支出决算表(财决07表)'!$K152</f>
        <v>0</v>
      </c>
      <c r="I154" s="190" t="str">
        <f t="shared" si="8"/>
        <v>2</v>
      </c>
      <c r="J154" s="190" t="str">
        <f t="shared" si="9"/>
        <v>2</v>
      </c>
      <c r="K154" s="190">
        <f t="shared" si="10"/>
        <v>4</v>
      </c>
      <c r="L154" s="190" t="str">
        <f t="shared" si="11"/>
        <v/>
      </c>
    </row>
    <row r="155" spans="1:14" ht="20.100000000000001" customHeight="1">
      <c r="A155" s="125" t="str">
        <f t="array" ref="A155">INDEX(G:G,SMALL(IF($K$12:$K$500=2,ROW($12:$500),4^8),ROW(G144)))&amp;""</f>
        <v/>
      </c>
      <c r="B155" s="126"/>
      <c r="C155" s="195" t="str">
        <f>IF(ISERROR(VLOOKUP(A155,'[1]Z07 一般公共预算财政拨款收入支出决算表(财决07表)'!$A$10:$T$500,4,FALSE)),"",VLOOKUP(A155,'[1]Z07 一般公共预算财政拨款收入支出决算表(财决07表)'!$A$10:$T$500,4,FALSE))</f>
        <v/>
      </c>
      <c r="D155" s="129" t="str">
        <f>IF(ISERROR(VLOOKUP(A155,'[1]Z07 一般公共预算财政拨款收入支出决算表(财决07表)'!$A$10:$T$500,11,FALSE)),"",VLOOKUP(A155,'[1]Z07 一般公共预算财政拨款收入支出决算表(财决07表)'!$A$10:$T$500,11,FALSE))</f>
        <v/>
      </c>
      <c r="E155" s="129" t="str">
        <f>IF(ISERROR(VLOOKUP(A155,'[1]Z07 一般公共预算财政拨款收入支出决算表(财决07表)'!$A$10:$T$500,12,FALSE)),"",VLOOKUP(A155,'[1]Z07 一般公共预算财政拨款收入支出决算表(财决07表)'!$A$10:$T$500,12,FALSE))</f>
        <v/>
      </c>
      <c r="F155" s="129" t="str">
        <f>IF(ISERROR(VLOOKUP(A155,'[1]Z07 一般公共预算财政拨款收入支出决算表(财决07表)'!$A$10:$T$500,15,FALSE)),"",VLOOKUP(A155,'[1]Z07 一般公共预算财政拨款收入支出决算表(财决07表)'!$A$10:$T$500,15,FALSE))</f>
        <v/>
      </c>
      <c r="G155" s="190">
        <f>'[1]Z07 一般公共预算财政拨款收入支出决算表(财决07表)'!A153</f>
        <v>0</v>
      </c>
      <c r="H155" s="191">
        <f>'[1]Z07 一般公共预算财政拨款收入支出决算表(财决07表)'!$K153</f>
        <v>0</v>
      </c>
      <c r="I155" s="190" t="str">
        <f t="shared" si="8"/>
        <v>2</v>
      </c>
      <c r="J155" s="190" t="str">
        <f t="shared" si="9"/>
        <v>2</v>
      </c>
      <c r="K155" s="190">
        <f t="shared" si="10"/>
        <v>4</v>
      </c>
      <c r="L155" s="190" t="str">
        <f t="shared" si="11"/>
        <v/>
      </c>
    </row>
    <row r="156" spans="1:14" ht="20.100000000000001" customHeight="1">
      <c r="A156" s="125" t="str">
        <f t="array" ref="A156">INDEX(G:G,SMALL(IF($K$12:$K$500=2,ROW($12:$500),4^8),ROW(G145)))&amp;""</f>
        <v/>
      </c>
      <c r="B156" s="126"/>
      <c r="C156" s="195" t="str">
        <f>IF(ISERROR(VLOOKUP(A156,'[1]Z07 一般公共预算财政拨款收入支出决算表(财决07表)'!$A$10:$T$500,4,FALSE)),"",VLOOKUP(A156,'[1]Z07 一般公共预算财政拨款收入支出决算表(财决07表)'!$A$10:$T$500,4,FALSE))</f>
        <v/>
      </c>
      <c r="D156" s="129" t="str">
        <f>IF(ISERROR(VLOOKUP(A156,'[1]Z07 一般公共预算财政拨款收入支出决算表(财决07表)'!$A$10:$T$500,11,FALSE)),"",VLOOKUP(A156,'[1]Z07 一般公共预算财政拨款收入支出决算表(财决07表)'!$A$10:$T$500,11,FALSE))</f>
        <v/>
      </c>
      <c r="E156" s="129" t="str">
        <f>IF(ISERROR(VLOOKUP(A156,'[1]Z07 一般公共预算财政拨款收入支出决算表(财决07表)'!$A$10:$T$500,12,FALSE)),"",VLOOKUP(A156,'[1]Z07 一般公共预算财政拨款收入支出决算表(财决07表)'!$A$10:$T$500,12,FALSE))</f>
        <v/>
      </c>
      <c r="F156" s="129" t="str">
        <f>IF(ISERROR(VLOOKUP(A156,'[1]Z07 一般公共预算财政拨款收入支出决算表(财决07表)'!$A$10:$T$500,15,FALSE)),"",VLOOKUP(A156,'[1]Z07 一般公共预算财政拨款收入支出决算表(财决07表)'!$A$10:$T$500,15,FALSE))</f>
        <v/>
      </c>
      <c r="G156" s="190">
        <f>'[1]Z07 一般公共预算财政拨款收入支出决算表(财决07表)'!A154</f>
        <v>0</v>
      </c>
      <c r="H156" s="191">
        <f>'[1]Z07 一般公共预算财政拨款收入支出决算表(财决07表)'!$K154</f>
        <v>0</v>
      </c>
      <c r="I156" s="190" t="str">
        <f t="shared" si="8"/>
        <v>2</v>
      </c>
      <c r="J156" s="190" t="str">
        <f t="shared" si="9"/>
        <v>2</v>
      </c>
      <c r="K156" s="190">
        <f t="shared" si="10"/>
        <v>4</v>
      </c>
      <c r="L156" s="190" t="str">
        <f t="shared" si="11"/>
        <v/>
      </c>
    </row>
    <row r="157" spans="1:14" ht="20.100000000000001" customHeight="1">
      <c r="A157" s="125" t="str">
        <f t="array" ref="A157">INDEX(G:G,SMALL(IF($K$12:$K$500=2,ROW($12:$500),4^8),ROW(G146)))&amp;""</f>
        <v/>
      </c>
      <c r="B157" s="126"/>
      <c r="C157" s="195" t="str">
        <f>IF(ISERROR(VLOOKUP(A157,'[1]Z07 一般公共预算财政拨款收入支出决算表(财决07表)'!$A$10:$T$500,4,FALSE)),"",VLOOKUP(A157,'[1]Z07 一般公共预算财政拨款收入支出决算表(财决07表)'!$A$10:$T$500,4,FALSE))</f>
        <v/>
      </c>
      <c r="D157" s="129" t="str">
        <f>IF(ISERROR(VLOOKUP(A157,'[1]Z07 一般公共预算财政拨款收入支出决算表(财决07表)'!$A$10:$T$500,11,FALSE)),"",VLOOKUP(A157,'[1]Z07 一般公共预算财政拨款收入支出决算表(财决07表)'!$A$10:$T$500,11,FALSE))</f>
        <v/>
      </c>
      <c r="E157" s="129" t="str">
        <f>IF(ISERROR(VLOOKUP(A157,'[1]Z07 一般公共预算财政拨款收入支出决算表(财决07表)'!$A$10:$T$500,12,FALSE)),"",VLOOKUP(A157,'[1]Z07 一般公共预算财政拨款收入支出决算表(财决07表)'!$A$10:$T$500,12,FALSE))</f>
        <v/>
      </c>
      <c r="F157" s="129" t="str">
        <f>IF(ISERROR(VLOOKUP(A157,'[1]Z07 一般公共预算财政拨款收入支出决算表(财决07表)'!$A$10:$T$500,15,FALSE)),"",VLOOKUP(A157,'[1]Z07 一般公共预算财政拨款收入支出决算表(财决07表)'!$A$10:$T$500,15,FALSE))</f>
        <v/>
      </c>
      <c r="G157" s="190">
        <f>'[1]Z07 一般公共预算财政拨款收入支出决算表(财决07表)'!A155</f>
        <v>0</v>
      </c>
      <c r="H157" s="191">
        <f>'[1]Z07 一般公共预算财政拨款收入支出决算表(财决07表)'!$K155</f>
        <v>0</v>
      </c>
      <c r="I157" s="190" t="str">
        <f t="shared" si="8"/>
        <v>2</v>
      </c>
      <c r="J157" s="190" t="str">
        <f t="shared" si="9"/>
        <v>2</v>
      </c>
      <c r="K157" s="190">
        <f t="shared" si="10"/>
        <v>4</v>
      </c>
      <c r="L157" s="190" t="str">
        <f t="shared" si="11"/>
        <v/>
      </c>
    </row>
    <row r="158" spans="1:14" ht="20.100000000000001" customHeight="1">
      <c r="A158" s="125" t="str">
        <f t="array" ref="A158">INDEX(G:G,SMALL(IF($K$12:$K$500=2,ROW($12:$500),4^8),ROW(G147)))&amp;""</f>
        <v/>
      </c>
      <c r="B158" s="126"/>
      <c r="C158" s="195" t="str">
        <f>IF(ISERROR(VLOOKUP(A158,'[1]Z07 一般公共预算财政拨款收入支出决算表(财决07表)'!$A$10:$T$500,4,FALSE)),"",VLOOKUP(A158,'[1]Z07 一般公共预算财政拨款收入支出决算表(财决07表)'!$A$10:$T$500,4,FALSE))</f>
        <v/>
      </c>
      <c r="D158" s="129" t="str">
        <f>IF(ISERROR(VLOOKUP(A158,'[1]Z07 一般公共预算财政拨款收入支出决算表(财决07表)'!$A$10:$T$500,11,FALSE)),"",VLOOKUP(A158,'[1]Z07 一般公共预算财政拨款收入支出决算表(财决07表)'!$A$10:$T$500,11,FALSE))</f>
        <v/>
      </c>
      <c r="E158" s="129" t="str">
        <f>IF(ISERROR(VLOOKUP(A158,'[1]Z07 一般公共预算财政拨款收入支出决算表(财决07表)'!$A$10:$T$500,12,FALSE)),"",VLOOKUP(A158,'[1]Z07 一般公共预算财政拨款收入支出决算表(财决07表)'!$A$10:$T$500,12,FALSE))</f>
        <v/>
      </c>
      <c r="F158" s="129" t="str">
        <f>IF(ISERROR(VLOOKUP(A158,'[1]Z07 一般公共预算财政拨款收入支出决算表(财决07表)'!$A$10:$T$500,15,FALSE)),"",VLOOKUP(A158,'[1]Z07 一般公共预算财政拨款收入支出决算表(财决07表)'!$A$10:$T$500,15,FALSE))</f>
        <v/>
      </c>
      <c r="G158" s="190">
        <f>'[1]Z07 一般公共预算财政拨款收入支出决算表(财决07表)'!A156</f>
        <v>0</v>
      </c>
      <c r="H158" s="191">
        <f>'[1]Z07 一般公共预算财政拨款收入支出决算表(财决07表)'!$K156</f>
        <v>0</v>
      </c>
      <c r="I158" s="190" t="str">
        <f t="shared" si="8"/>
        <v>2</v>
      </c>
      <c r="J158" s="190" t="str">
        <f t="shared" si="9"/>
        <v>2</v>
      </c>
      <c r="K158" s="190">
        <f t="shared" si="10"/>
        <v>4</v>
      </c>
      <c r="L158" s="190" t="str">
        <f t="shared" si="11"/>
        <v/>
      </c>
    </row>
    <row r="159" spans="1:14" ht="20.100000000000001" customHeight="1">
      <c r="A159" s="125" t="str">
        <f t="array" ref="A159">INDEX(G:G,SMALL(IF($K$12:$K$500=2,ROW($12:$500),4^8),ROW(G148)))&amp;""</f>
        <v/>
      </c>
      <c r="B159" s="126"/>
      <c r="C159" s="195" t="str">
        <f>IF(ISERROR(VLOOKUP(A159,'[1]Z07 一般公共预算财政拨款收入支出决算表(财决07表)'!$A$10:$T$500,4,FALSE)),"",VLOOKUP(A159,'[1]Z07 一般公共预算财政拨款收入支出决算表(财决07表)'!$A$10:$T$500,4,FALSE))</f>
        <v/>
      </c>
      <c r="D159" s="129" t="str">
        <f>IF(ISERROR(VLOOKUP(A159,'[1]Z07 一般公共预算财政拨款收入支出决算表(财决07表)'!$A$10:$T$500,11,FALSE)),"",VLOOKUP(A159,'[1]Z07 一般公共预算财政拨款收入支出决算表(财决07表)'!$A$10:$T$500,11,FALSE))</f>
        <v/>
      </c>
      <c r="E159" s="129" t="str">
        <f>IF(ISERROR(VLOOKUP(A159,'[1]Z07 一般公共预算财政拨款收入支出决算表(财决07表)'!$A$10:$T$500,12,FALSE)),"",VLOOKUP(A159,'[1]Z07 一般公共预算财政拨款收入支出决算表(财决07表)'!$A$10:$T$500,12,FALSE))</f>
        <v/>
      </c>
      <c r="F159" s="129" t="str">
        <f>IF(ISERROR(VLOOKUP(A159,'[1]Z07 一般公共预算财政拨款收入支出决算表(财决07表)'!$A$10:$T$500,15,FALSE)),"",VLOOKUP(A159,'[1]Z07 一般公共预算财政拨款收入支出决算表(财决07表)'!$A$10:$T$500,15,FALSE))</f>
        <v/>
      </c>
      <c r="G159" s="190">
        <f>'[1]Z07 一般公共预算财政拨款收入支出决算表(财决07表)'!A157</f>
        <v>0</v>
      </c>
      <c r="H159" s="191">
        <f>'[1]Z07 一般公共预算财政拨款收入支出决算表(财决07表)'!$K157</f>
        <v>0</v>
      </c>
      <c r="I159" s="190" t="str">
        <f t="shared" si="8"/>
        <v>2</v>
      </c>
      <c r="J159" s="190" t="str">
        <f t="shared" si="9"/>
        <v>2</v>
      </c>
      <c r="K159" s="190">
        <f t="shared" si="10"/>
        <v>4</v>
      </c>
      <c r="L159" s="190" t="str">
        <f t="shared" si="11"/>
        <v/>
      </c>
    </row>
    <row r="160" spans="1:14" ht="20.100000000000001" customHeight="1">
      <c r="A160" s="125" t="str">
        <f t="array" ref="A160">INDEX(G:G,SMALL(IF($K$12:$K$500=2,ROW($12:$500),4^8),ROW(G149)))&amp;""</f>
        <v/>
      </c>
      <c r="B160" s="126"/>
      <c r="C160" s="195" t="str">
        <f>IF(ISERROR(VLOOKUP(A160,'[1]Z07 一般公共预算财政拨款收入支出决算表(财决07表)'!$A$10:$T$500,4,FALSE)),"",VLOOKUP(A160,'[1]Z07 一般公共预算财政拨款收入支出决算表(财决07表)'!$A$10:$T$500,4,FALSE))</f>
        <v/>
      </c>
      <c r="D160" s="129" t="str">
        <f>IF(ISERROR(VLOOKUP(A160,'[1]Z07 一般公共预算财政拨款收入支出决算表(财决07表)'!$A$10:$T$500,11,FALSE)),"",VLOOKUP(A160,'[1]Z07 一般公共预算财政拨款收入支出决算表(财决07表)'!$A$10:$T$500,11,FALSE))</f>
        <v/>
      </c>
      <c r="E160" s="129" t="str">
        <f>IF(ISERROR(VLOOKUP(A160,'[1]Z07 一般公共预算财政拨款收入支出决算表(财决07表)'!$A$10:$T$500,12,FALSE)),"",VLOOKUP(A160,'[1]Z07 一般公共预算财政拨款收入支出决算表(财决07表)'!$A$10:$T$500,12,FALSE))</f>
        <v/>
      </c>
      <c r="F160" s="129" t="str">
        <f>IF(ISERROR(VLOOKUP(A160,'[1]Z07 一般公共预算财政拨款收入支出决算表(财决07表)'!$A$10:$T$500,15,FALSE)),"",VLOOKUP(A160,'[1]Z07 一般公共预算财政拨款收入支出决算表(财决07表)'!$A$10:$T$500,15,FALSE))</f>
        <v/>
      </c>
      <c r="G160" s="190">
        <f>'[1]Z07 一般公共预算财政拨款收入支出决算表(财决07表)'!A158</f>
        <v>0</v>
      </c>
      <c r="H160" s="191">
        <f>'[1]Z07 一般公共预算财政拨款收入支出决算表(财决07表)'!$K158</f>
        <v>0</v>
      </c>
      <c r="I160" s="190" t="str">
        <f t="shared" si="8"/>
        <v>2</v>
      </c>
      <c r="J160" s="190" t="str">
        <f t="shared" si="9"/>
        <v>2</v>
      </c>
      <c r="K160" s="190">
        <f t="shared" si="10"/>
        <v>4</v>
      </c>
      <c r="L160" s="190" t="str">
        <f t="shared" si="11"/>
        <v/>
      </c>
    </row>
    <row r="161" spans="1:12" ht="20.100000000000001" customHeight="1">
      <c r="A161" s="125" t="str">
        <f t="array" ref="A161">INDEX(G:G,SMALL(IF($K$12:$K$500=2,ROW($12:$500),4^8),ROW(G150)))&amp;""</f>
        <v/>
      </c>
      <c r="B161" s="126"/>
      <c r="C161" s="195" t="str">
        <f>IF(ISERROR(VLOOKUP(A161,'[1]Z07 一般公共预算财政拨款收入支出决算表(财决07表)'!$A$10:$T$500,4,FALSE)),"",VLOOKUP(A161,'[1]Z07 一般公共预算财政拨款收入支出决算表(财决07表)'!$A$10:$T$500,4,FALSE))</f>
        <v/>
      </c>
      <c r="D161" s="129" t="str">
        <f>IF(ISERROR(VLOOKUP(A161,'[1]Z07 一般公共预算财政拨款收入支出决算表(财决07表)'!$A$10:$T$500,11,FALSE)),"",VLOOKUP(A161,'[1]Z07 一般公共预算财政拨款收入支出决算表(财决07表)'!$A$10:$T$500,11,FALSE))</f>
        <v/>
      </c>
      <c r="E161" s="129" t="str">
        <f>IF(ISERROR(VLOOKUP(A161,'[1]Z07 一般公共预算财政拨款收入支出决算表(财决07表)'!$A$10:$T$500,12,FALSE)),"",VLOOKUP(A161,'[1]Z07 一般公共预算财政拨款收入支出决算表(财决07表)'!$A$10:$T$500,12,FALSE))</f>
        <v/>
      </c>
      <c r="F161" s="129" t="str">
        <f>IF(ISERROR(VLOOKUP(A161,'[1]Z07 一般公共预算财政拨款收入支出决算表(财决07表)'!$A$10:$T$500,15,FALSE)),"",VLOOKUP(A161,'[1]Z07 一般公共预算财政拨款收入支出决算表(财决07表)'!$A$10:$T$500,15,FALSE))</f>
        <v/>
      </c>
      <c r="G161" s="190">
        <f>'[1]Z07 一般公共预算财政拨款收入支出决算表(财决07表)'!A159</f>
        <v>0</v>
      </c>
      <c r="H161" s="191">
        <f>'[1]Z07 一般公共预算财政拨款收入支出决算表(财决07表)'!$K159</f>
        <v>0</v>
      </c>
      <c r="I161" s="190" t="str">
        <f t="shared" si="8"/>
        <v>2</v>
      </c>
      <c r="J161" s="190" t="str">
        <f t="shared" si="9"/>
        <v>2</v>
      </c>
      <c r="K161" s="190">
        <f t="shared" si="10"/>
        <v>4</v>
      </c>
      <c r="L161" s="190" t="str">
        <f t="shared" si="11"/>
        <v/>
      </c>
    </row>
    <row r="162" spans="1:12" ht="20.100000000000001" customHeight="1">
      <c r="A162" s="125" t="str">
        <f t="array" ref="A162">INDEX(G:G,SMALL(IF($K$12:$K$500=2,ROW($12:$500),4^8),ROW(G151)))&amp;""</f>
        <v/>
      </c>
      <c r="B162" s="126"/>
      <c r="C162" s="195" t="str">
        <f>IF(ISERROR(VLOOKUP(A162,'[1]Z07 一般公共预算财政拨款收入支出决算表(财决07表)'!$A$10:$T$500,4,FALSE)),"",VLOOKUP(A162,'[1]Z07 一般公共预算财政拨款收入支出决算表(财决07表)'!$A$10:$T$500,4,FALSE))</f>
        <v/>
      </c>
      <c r="D162" s="129" t="str">
        <f>IF(ISERROR(VLOOKUP(A162,'[1]Z07 一般公共预算财政拨款收入支出决算表(财决07表)'!$A$10:$T$500,11,FALSE)),"",VLOOKUP(A162,'[1]Z07 一般公共预算财政拨款收入支出决算表(财决07表)'!$A$10:$T$500,11,FALSE))</f>
        <v/>
      </c>
      <c r="E162" s="129" t="str">
        <f>IF(ISERROR(VLOOKUP(A162,'[1]Z07 一般公共预算财政拨款收入支出决算表(财决07表)'!$A$10:$T$500,12,FALSE)),"",VLOOKUP(A162,'[1]Z07 一般公共预算财政拨款收入支出决算表(财决07表)'!$A$10:$T$500,12,FALSE))</f>
        <v/>
      </c>
      <c r="F162" s="129" t="str">
        <f>IF(ISERROR(VLOOKUP(A162,'[1]Z07 一般公共预算财政拨款收入支出决算表(财决07表)'!$A$10:$T$500,15,FALSE)),"",VLOOKUP(A162,'[1]Z07 一般公共预算财政拨款收入支出决算表(财决07表)'!$A$10:$T$500,15,FALSE))</f>
        <v/>
      </c>
      <c r="G162" s="190">
        <f>'[1]Z07 一般公共预算财政拨款收入支出决算表(财决07表)'!A160</f>
        <v>0</v>
      </c>
      <c r="H162" s="191">
        <f>'[1]Z07 一般公共预算财政拨款收入支出决算表(财决07表)'!$K160</f>
        <v>0</v>
      </c>
      <c r="I162" s="190" t="str">
        <f t="shared" si="8"/>
        <v>2</v>
      </c>
      <c r="J162" s="190" t="str">
        <f t="shared" si="9"/>
        <v>2</v>
      </c>
      <c r="K162" s="190">
        <f t="shared" si="10"/>
        <v>4</v>
      </c>
      <c r="L162" s="190" t="str">
        <f t="shared" si="11"/>
        <v/>
      </c>
    </row>
    <row r="163" spans="1:12" ht="20.100000000000001" customHeight="1">
      <c r="A163" s="125" t="str">
        <f t="array" ref="A163">INDEX(G:G,SMALL(IF($K$12:$K$500=2,ROW($12:$500),4^8),ROW(G152)))&amp;""</f>
        <v/>
      </c>
      <c r="B163" s="126"/>
      <c r="C163" s="195" t="str">
        <f>IF(ISERROR(VLOOKUP(A163,'[1]Z07 一般公共预算财政拨款收入支出决算表(财决07表)'!$A$10:$T$500,4,FALSE)),"",VLOOKUP(A163,'[1]Z07 一般公共预算财政拨款收入支出决算表(财决07表)'!$A$10:$T$500,4,FALSE))</f>
        <v/>
      </c>
      <c r="D163" s="129" t="str">
        <f>IF(ISERROR(VLOOKUP(A163,'[1]Z07 一般公共预算财政拨款收入支出决算表(财决07表)'!$A$10:$T$500,11,FALSE)),"",VLOOKUP(A163,'[1]Z07 一般公共预算财政拨款收入支出决算表(财决07表)'!$A$10:$T$500,11,FALSE))</f>
        <v/>
      </c>
      <c r="E163" s="129" t="str">
        <f>IF(ISERROR(VLOOKUP(A163,'[1]Z07 一般公共预算财政拨款收入支出决算表(财决07表)'!$A$10:$T$500,12,FALSE)),"",VLOOKUP(A163,'[1]Z07 一般公共预算财政拨款收入支出决算表(财决07表)'!$A$10:$T$500,12,FALSE))</f>
        <v/>
      </c>
      <c r="F163" s="129" t="str">
        <f>IF(ISERROR(VLOOKUP(A163,'[1]Z07 一般公共预算财政拨款收入支出决算表(财决07表)'!$A$10:$T$500,15,FALSE)),"",VLOOKUP(A163,'[1]Z07 一般公共预算财政拨款收入支出决算表(财决07表)'!$A$10:$T$500,15,FALSE))</f>
        <v/>
      </c>
      <c r="G163" s="190">
        <f>'[1]Z07 一般公共预算财政拨款收入支出决算表(财决07表)'!A161</f>
        <v>0</v>
      </c>
      <c r="H163" s="191">
        <f>'[1]Z07 一般公共预算财政拨款收入支出决算表(财决07表)'!$K161</f>
        <v>0</v>
      </c>
      <c r="I163" s="190" t="str">
        <f t="shared" si="8"/>
        <v>2</v>
      </c>
      <c r="J163" s="190" t="str">
        <f t="shared" si="9"/>
        <v>2</v>
      </c>
      <c r="K163" s="190">
        <f t="shared" si="10"/>
        <v>4</v>
      </c>
      <c r="L163" s="190" t="str">
        <f t="shared" si="11"/>
        <v/>
      </c>
    </row>
    <row r="164" spans="1:12" ht="20.100000000000001" customHeight="1">
      <c r="A164" s="125" t="str">
        <f t="array" ref="A164">INDEX(G:G,SMALL(IF($K$12:$K$500=2,ROW($12:$500),4^8),ROW(G153)))&amp;""</f>
        <v/>
      </c>
      <c r="B164" s="126"/>
      <c r="C164" s="195" t="str">
        <f>IF(ISERROR(VLOOKUP(A164,'[1]Z07 一般公共预算财政拨款收入支出决算表(财决07表)'!$A$10:$T$500,4,FALSE)),"",VLOOKUP(A164,'[1]Z07 一般公共预算财政拨款收入支出决算表(财决07表)'!$A$10:$T$500,4,FALSE))</f>
        <v/>
      </c>
      <c r="D164" s="129" t="str">
        <f>IF(ISERROR(VLOOKUP(A164,'[1]Z07 一般公共预算财政拨款收入支出决算表(财决07表)'!$A$10:$T$500,11,FALSE)),"",VLOOKUP(A164,'[1]Z07 一般公共预算财政拨款收入支出决算表(财决07表)'!$A$10:$T$500,11,FALSE))</f>
        <v/>
      </c>
      <c r="E164" s="129" t="str">
        <f>IF(ISERROR(VLOOKUP(A164,'[1]Z07 一般公共预算财政拨款收入支出决算表(财决07表)'!$A$10:$T$500,12,FALSE)),"",VLOOKUP(A164,'[1]Z07 一般公共预算财政拨款收入支出决算表(财决07表)'!$A$10:$T$500,12,FALSE))</f>
        <v/>
      </c>
      <c r="F164" s="129" t="str">
        <f>IF(ISERROR(VLOOKUP(A164,'[1]Z07 一般公共预算财政拨款收入支出决算表(财决07表)'!$A$10:$T$500,15,FALSE)),"",VLOOKUP(A164,'[1]Z07 一般公共预算财政拨款收入支出决算表(财决07表)'!$A$10:$T$500,15,FALSE))</f>
        <v/>
      </c>
      <c r="G164" s="190">
        <f>'[1]Z07 一般公共预算财政拨款收入支出决算表(财决07表)'!A162</f>
        <v>0</v>
      </c>
      <c r="H164" s="191">
        <f>'[1]Z07 一般公共预算财政拨款收入支出决算表(财决07表)'!$K162</f>
        <v>0</v>
      </c>
      <c r="I164" s="190" t="str">
        <f t="shared" si="8"/>
        <v>2</v>
      </c>
      <c r="J164" s="190" t="str">
        <f t="shared" si="9"/>
        <v>2</v>
      </c>
      <c r="K164" s="190">
        <f t="shared" si="10"/>
        <v>4</v>
      </c>
      <c r="L164" s="190" t="str">
        <f t="shared" si="11"/>
        <v/>
      </c>
    </row>
    <row r="165" spans="1:12" ht="20.100000000000001" customHeight="1">
      <c r="A165" s="125" t="str">
        <f t="array" ref="A165">INDEX(G:G,SMALL(IF($K$12:$K$500=2,ROW($12:$500),4^8),ROW(G154)))&amp;""</f>
        <v/>
      </c>
      <c r="B165" s="126"/>
      <c r="C165" s="195" t="str">
        <f>IF(ISERROR(VLOOKUP(A165,'[1]Z07 一般公共预算财政拨款收入支出决算表(财决07表)'!$A$10:$T$500,4,FALSE)),"",VLOOKUP(A165,'[1]Z07 一般公共预算财政拨款收入支出决算表(财决07表)'!$A$10:$T$500,4,FALSE))</f>
        <v/>
      </c>
      <c r="D165" s="129" t="str">
        <f>IF(ISERROR(VLOOKUP(A165,'[1]Z07 一般公共预算财政拨款收入支出决算表(财决07表)'!$A$10:$T$500,11,FALSE)),"",VLOOKUP(A165,'[1]Z07 一般公共预算财政拨款收入支出决算表(财决07表)'!$A$10:$T$500,11,FALSE))</f>
        <v/>
      </c>
      <c r="E165" s="129" t="str">
        <f>IF(ISERROR(VLOOKUP(A165,'[1]Z07 一般公共预算财政拨款收入支出决算表(财决07表)'!$A$10:$T$500,12,FALSE)),"",VLOOKUP(A165,'[1]Z07 一般公共预算财政拨款收入支出决算表(财决07表)'!$A$10:$T$500,12,FALSE))</f>
        <v/>
      </c>
      <c r="F165" s="129" t="str">
        <f>IF(ISERROR(VLOOKUP(A165,'[1]Z07 一般公共预算财政拨款收入支出决算表(财决07表)'!$A$10:$T$500,15,FALSE)),"",VLOOKUP(A165,'[1]Z07 一般公共预算财政拨款收入支出决算表(财决07表)'!$A$10:$T$500,15,FALSE))</f>
        <v/>
      </c>
      <c r="G165" s="190">
        <f>'[1]Z07 一般公共预算财政拨款收入支出决算表(财决07表)'!A163</f>
        <v>0</v>
      </c>
      <c r="H165" s="191">
        <f>'[1]Z07 一般公共预算财政拨款收入支出决算表(财决07表)'!$K163</f>
        <v>0</v>
      </c>
      <c r="I165" s="190" t="str">
        <f t="shared" si="8"/>
        <v>2</v>
      </c>
      <c r="J165" s="190" t="str">
        <f t="shared" si="9"/>
        <v>2</v>
      </c>
      <c r="K165" s="190">
        <f t="shared" si="10"/>
        <v>4</v>
      </c>
      <c r="L165" s="190" t="str">
        <f t="shared" si="11"/>
        <v/>
      </c>
    </row>
    <row r="166" spans="1:12" ht="20.100000000000001" customHeight="1">
      <c r="A166" s="125" t="str">
        <f t="array" ref="A166">INDEX(G:G,SMALL(IF($K$12:$K$500=2,ROW($12:$500),4^8),ROW(G155)))&amp;""</f>
        <v/>
      </c>
      <c r="B166" s="126"/>
      <c r="C166" s="195" t="str">
        <f>IF(ISERROR(VLOOKUP(A166,'[1]Z07 一般公共预算财政拨款收入支出决算表(财决07表)'!$A$10:$T$500,4,FALSE)),"",VLOOKUP(A166,'[1]Z07 一般公共预算财政拨款收入支出决算表(财决07表)'!$A$10:$T$500,4,FALSE))</f>
        <v/>
      </c>
      <c r="D166" s="129" t="str">
        <f>IF(ISERROR(VLOOKUP(A166,'[1]Z07 一般公共预算财政拨款收入支出决算表(财决07表)'!$A$10:$T$500,11,FALSE)),"",VLOOKUP(A166,'[1]Z07 一般公共预算财政拨款收入支出决算表(财决07表)'!$A$10:$T$500,11,FALSE))</f>
        <v/>
      </c>
      <c r="E166" s="129" t="str">
        <f>IF(ISERROR(VLOOKUP(A166,'[1]Z07 一般公共预算财政拨款收入支出决算表(财决07表)'!$A$10:$T$500,12,FALSE)),"",VLOOKUP(A166,'[1]Z07 一般公共预算财政拨款收入支出决算表(财决07表)'!$A$10:$T$500,12,FALSE))</f>
        <v/>
      </c>
      <c r="F166" s="129" t="str">
        <f>IF(ISERROR(VLOOKUP(A166,'[1]Z07 一般公共预算财政拨款收入支出决算表(财决07表)'!$A$10:$T$500,15,FALSE)),"",VLOOKUP(A166,'[1]Z07 一般公共预算财政拨款收入支出决算表(财决07表)'!$A$10:$T$500,15,FALSE))</f>
        <v/>
      </c>
      <c r="G166" s="190">
        <f>'[1]Z07 一般公共预算财政拨款收入支出决算表(财决07表)'!A164</f>
        <v>0</v>
      </c>
      <c r="H166" s="191">
        <f>'[1]Z07 一般公共预算财政拨款收入支出决算表(财决07表)'!$K164</f>
        <v>0</v>
      </c>
      <c r="I166" s="190" t="str">
        <f t="shared" si="8"/>
        <v>2</v>
      </c>
      <c r="J166" s="190" t="str">
        <f t="shared" si="9"/>
        <v>2</v>
      </c>
      <c r="K166" s="190">
        <f t="shared" si="10"/>
        <v>4</v>
      </c>
      <c r="L166" s="190" t="str">
        <f t="shared" si="11"/>
        <v/>
      </c>
    </row>
    <row r="167" spans="1:12" ht="20.100000000000001" customHeight="1">
      <c r="A167" s="125" t="str">
        <f t="array" ref="A167">INDEX(G:G,SMALL(IF($K$12:$K$500=2,ROW($12:$500),4^8),ROW(G156)))&amp;""</f>
        <v/>
      </c>
      <c r="B167" s="126"/>
      <c r="C167" s="195" t="str">
        <f>IF(ISERROR(VLOOKUP(A167,'[1]Z07 一般公共预算财政拨款收入支出决算表(财决07表)'!$A$10:$T$500,4,FALSE)),"",VLOOKUP(A167,'[1]Z07 一般公共预算财政拨款收入支出决算表(财决07表)'!$A$10:$T$500,4,FALSE))</f>
        <v/>
      </c>
      <c r="D167" s="129" t="str">
        <f>IF(ISERROR(VLOOKUP(A167,'[1]Z07 一般公共预算财政拨款收入支出决算表(财决07表)'!$A$10:$T$500,11,FALSE)),"",VLOOKUP(A167,'[1]Z07 一般公共预算财政拨款收入支出决算表(财决07表)'!$A$10:$T$500,11,FALSE))</f>
        <v/>
      </c>
      <c r="E167" s="129" t="str">
        <f>IF(ISERROR(VLOOKUP(A167,'[1]Z07 一般公共预算财政拨款收入支出决算表(财决07表)'!$A$10:$T$500,12,FALSE)),"",VLOOKUP(A167,'[1]Z07 一般公共预算财政拨款收入支出决算表(财决07表)'!$A$10:$T$500,12,FALSE))</f>
        <v/>
      </c>
      <c r="F167" s="129" t="str">
        <f>IF(ISERROR(VLOOKUP(A167,'[1]Z07 一般公共预算财政拨款收入支出决算表(财决07表)'!$A$10:$T$500,15,FALSE)),"",VLOOKUP(A167,'[1]Z07 一般公共预算财政拨款收入支出决算表(财决07表)'!$A$10:$T$500,15,FALSE))</f>
        <v/>
      </c>
      <c r="G167" s="190">
        <f>'[1]Z07 一般公共预算财政拨款收入支出决算表(财决07表)'!A165</f>
        <v>0</v>
      </c>
      <c r="H167" s="191">
        <f>'[1]Z07 一般公共预算财政拨款收入支出决算表(财决07表)'!$K165</f>
        <v>0</v>
      </c>
      <c r="I167" s="190" t="str">
        <f t="shared" si="8"/>
        <v>2</v>
      </c>
      <c r="J167" s="190" t="str">
        <f t="shared" si="9"/>
        <v>2</v>
      </c>
      <c r="K167" s="190">
        <f t="shared" si="10"/>
        <v>4</v>
      </c>
      <c r="L167" s="190" t="str">
        <f t="shared" si="11"/>
        <v/>
      </c>
    </row>
    <row r="168" spans="1:12" ht="20.100000000000001" customHeight="1">
      <c r="A168" s="125" t="str">
        <f t="array" ref="A168">INDEX(G:G,SMALL(IF($K$12:$K$500=2,ROW($12:$500),4^8),ROW(G157)))&amp;""</f>
        <v/>
      </c>
      <c r="B168" s="126"/>
      <c r="C168" s="195" t="str">
        <f>IF(ISERROR(VLOOKUP(A168,'[1]Z07 一般公共预算财政拨款收入支出决算表(财决07表)'!$A$10:$T$500,4,FALSE)),"",VLOOKUP(A168,'[1]Z07 一般公共预算财政拨款收入支出决算表(财决07表)'!$A$10:$T$500,4,FALSE))</f>
        <v/>
      </c>
      <c r="D168" s="129" t="str">
        <f>IF(ISERROR(VLOOKUP(A168,'[1]Z07 一般公共预算财政拨款收入支出决算表(财决07表)'!$A$10:$T$500,11,FALSE)),"",VLOOKUP(A168,'[1]Z07 一般公共预算财政拨款收入支出决算表(财决07表)'!$A$10:$T$500,11,FALSE))</f>
        <v/>
      </c>
      <c r="E168" s="129" t="str">
        <f>IF(ISERROR(VLOOKUP(A168,'[1]Z07 一般公共预算财政拨款收入支出决算表(财决07表)'!$A$10:$T$500,12,FALSE)),"",VLOOKUP(A168,'[1]Z07 一般公共预算财政拨款收入支出决算表(财决07表)'!$A$10:$T$500,12,FALSE))</f>
        <v/>
      </c>
      <c r="F168" s="129" t="str">
        <f>IF(ISERROR(VLOOKUP(A168,'[1]Z07 一般公共预算财政拨款收入支出决算表(财决07表)'!$A$10:$T$500,15,FALSE)),"",VLOOKUP(A168,'[1]Z07 一般公共预算财政拨款收入支出决算表(财决07表)'!$A$10:$T$500,15,FALSE))</f>
        <v/>
      </c>
      <c r="G168" s="190">
        <f>'[1]Z07 一般公共预算财政拨款收入支出决算表(财决07表)'!A166</f>
        <v>0</v>
      </c>
      <c r="H168" s="191">
        <f>'[1]Z07 一般公共预算财政拨款收入支出决算表(财决07表)'!$K166</f>
        <v>0</v>
      </c>
      <c r="I168" s="190" t="str">
        <f t="shared" si="8"/>
        <v>2</v>
      </c>
      <c r="J168" s="190" t="str">
        <f t="shared" si="9"/>
        <v>2</v>
      </c>
      <c r="K168" s="190">
        <f t="shared" si="10"/>
        <v>4</v>
      </c>
      <c r="L168" s="190" t="str">
        <f t="shared" si="11"/>
        <v/>
      </c>
    </row>
    <row r="169" spans="1:12" ht="20.100000000000001" customHeight="1">
      <c r="A169" s="125" t="str">
        <f t="array" ref="A169">INDEX(G:G,SMALL(IF($K$12:$K$500=2,ROW($12:$500),4^8),ROW(G158)))&amp;""</f>
        <v/>
      </c>
      <c r="B169" s="126"/>
      <c r="C169" s="195" t="str">
        <f>IF(ISERROR(VLOOKUP(A169,'[1]Z07 一般公共预算财政拨款收入支出决算表(财决07表)'!$A$10:$T$500,4,FALSE)),"",VLOOKUP(A169,'[1]Z07 一般公共预算财政拨款收入支出决算表(财决07表)'!$A$10:$T$500,4,FALSE))</f>
        <v/>
      </c>
      <c r="D169" s="129" t="str">
        <f>IF(ISERROR(VLOOKUP(A169,'[1]Z07 一般公共预算财政拨款收入支出决算表(财决07表)'!$A$10:$T$500,11,FALSE)),"",VLOOKUP(A169,'[1]Z07 一般公共预算财政拨款收入支出决算表(财决07表)'!$A$10:$T$500,11,FALSE))</f>
        <v/>
      </c>
      <c r="E169" s="129" t="str">
        <f>IF(ISERROR(VLOOKUP(A169,'[1]Z07 一般公共预算财政拨款收入支出决算表(财决07表)'!$A$10:$T$500,12,FALSE)),"",VLOOKUP(A169,'[1]Z07 一般公共预算财政拨款收入支出决算表(财决07表)'!$A$10:$T$500,12,FALSE))</f>
        <v/>
      </c>
      <c r="F169" s="129" t="str">
        <f>IF(ISERROR(VLOOKUP(A169,'[1]Z07 一般公共预算财政拨款收入支出决算表(财决07表)'!$A$10:$T$500,15,FALSE)),"",VLOOKUP(A169,'[1]Z07 一般公共预算财政拨款收入支出决算表(财决07表)'!$A$10:$T$500,15,FALSE))</f>
        <v/>
      </c>
      <c r="G169" s="190">
        <f>'[1]Z07 一般公共预算财政拨款收入支出决算表(财决07表)'!A167</f>
        <v>0</v>
      </c>
      <c r="H169" s="191">
        <f>'[1]Z07 一般公共预算财政拨款收入支出决算表(财决07表)'!$K167</f>
        <v>0</v>
      </c>
      <c r="I169" s="190" t="str">
        <f t="shared" si="8"/>
        <v>2</v>
      </c>
      <c r="J169" s="190" t="str">
        <f t="shared" si="9"/>
        <v>2</v>
      </c>
      <c r="K169" s="190">
        <f t="shared" si="10"/>
        <v>4</v>
      </c>
      <c r="L169" s="190" t="str">
        <f t="shared" si="11"/>
        <v/>
      </c>
    </row>
    <row r="170" spans="1:12" ht="20.100000000000001" customHeight="1">
      <c r="A170" s="125" t="str">
        <f t="array" ref="A170">INDEX(G:G,SMALL(IF($K$12:$K$500=2,ROW($12:$500),4^8),ROW(G159)))&amp;""</f>
        <v/>
      </c>
      <c r="B170" s="126"/>
      <c r="C170" s="195" t="str">
        <f>IF(ISERROR(VLOOKUP(A170,'[1]Z07 一般公共预算财政拨款收入支出决算表(财决07表)'!$A$10:$T$500,4,FALSE)),"",VLOOKUP(A170,'[1]Z07 一般公共预算财政拨款收入支出决算表(财决07表)'!$A$10:$T$500,4,FALSE))</f>
        <v/>
      </c>
      <c r="D170" s="129" t="str">
        <f>IF(ISERROR(VLOOKUP(A170,'[1]Z07 一般公共预算财政拨款收入支出决算表(财决07表)'!$A$10:$T$500,11,FALSE)),"",VLOOKUP(A170,'[1]Z07 一般公共预算财政拨款收入支出决算表(财决07表)'!$A$10:$T$500,11,FALSE))</f>
        <v/>
      </c>
      <c r="E170" s="129" t="str">
        <f>IF(ISERROR(VLOOKUP(A170,'[1]Z07 一般公共预算财政拨款收入支出决算表(财决07表)'!$A$10:$T$500,12,FALSE)),"",VLOOKUP(A170,'[1]Z07 一般公共预算财政拨款收入支出决算表(财决07表)'!$A$10:$T$500,12,FALSE))</f>
        <v/>
      </c>
      <c r="F170" s="129" t="str">
        <f>IF(ISERROR(VLOOKUP(A170,'[1]Z07 一般公共预算财政拨款收入支出决算表(财决07表)'!$A$10:$T$500,15,FALSE)),"",VLOOKUP(A170,'[1]Z07 一般公共预算财政拨款收入支出决算表(财决07表)'!$A$10:$T$500,15,FALSE))</f>
        <v/>
      </c>
      <c r="G170" s="190">
        <f>'[1]Z07 一般公共预算财政拨款收入支出决算表(财决07表)'!A168</f>
        <v>0</v>
      </c>
      <c r="H170" s="191">
        <f>'[1]Z07 一般公共预算财政拨款收入支出决算表(财决07表)'!$K168</f>
        <v>0</v>
      </c>
      <c r="I170" s="190" t="str">
        <f t="shared" si="8"/>
        <v>2</v>
      </c>
      <c r="J170" s="190" t="str">
        <f t="shared" si="9"/>
        <v>2</v>
      </c>
      <c r="K170" s="190">
        <f t="shared" si="10"/>
        <v>4</v>
      </c>
      <c r="L170" s="190" t="str">
        <f t="shared" si="11"/>
        <v/>
      </c>
    </row>
    <row r="171" spans="1:12" ht="20.100000000000001" customHeight="1">
      <c r="A171" s="125" t="str">
        <f t="array" ref="A171">INDEX(G:G,SMALL(IF($K$12:$K$500=2,ROW($12:$500),4^8),ROW(G160)))&amp;""</f>
        <v/>
      </c>
      <c r="B171" s="126"/>
      <c r="C171" s="195" t="str">
        <f>IF(ISERROR(VLOOKUP(A171,'[1]Z07 一般公共预算财政拨款收入支出决算表(财决07表)'!$A$10:$T$500,4,FALSE)),"",VLOOKUP(A171,'[1]Z07 一般公共预算财政拨款收入支出决算表(财决07表)'!$A$10:$T$500,4,FALSE))</f>
        <v/>
      </c>
      <c r="D171" s="129" t="str">
        <f>IF(ISERROR(VLOOKUP(A171,'[1]Z07 一般公共预算财政拨款收入支出决算表(财决07表)'!$A$10:$T$500,11,FALSE)),"",VLOOKUP(A171,'[1]Z07 一般公共预算财政拨款收入支出决算表(财决07表)'!$A$10:$T$500,11,FALSE))</f>
        <v/>
      </c>
      <c r="E171" s="129" t="str">
        <f>IF(ISERROR(VLOOKUP(A171,'[1]Z07 一般公共预算财政拨款收入支出决算表(财决07表)'!$A$10:$T$500,12,FALSE)),"",VLOOKUP(A171,'[1]Z07 一般公共预算财政拨款收入支出决算表(财决07表)'!$A$10:$T$500,12,FALSE))</f>
        <v/>
      </c>
      <c r="F171" s="129" t="str">
        <f>IF(ISERROR(VLOOKUP(A171,'[1]Z07 一般公共预算财政拨款收入支出决算表(财决07表)'!$A$10:$T$500,15,FALSE)),"",VLOOKUP(A171,'[1]Z07 一般公共预算财政拨款收入支出决算表(财决07表)'!$A$10:$T$500,15,FALSE))</f>
        <v/>
      </c>
      <c r="G171" s="190">
        <f>'[1]Z07 一般公共预算财政拨款收入支出决算表(财决07表)'!A169</f>
        <v>0</v>
      </c>
      <c r="H171" s="191">
        <f>'[1]Z07 一般公共预算财政拨款收入支出决算表(财决07表)'!$K169</f>
        <v>0</v>
      </c>
      <c r="I171" s="190" t="str">
        <f t="shared" si="8"/>
        <v>2</v>
      </c>
      <c r="J171" s="190" t="str">
        <f t="shared" si="9"/>
        <v>2</v>
      </c>
      <c r="K171" s="190">
        <f t="shared" si="10"/>
        <v>4</v>
      </c>
      <c r="L171" s="190" t="str">
        <f t="shared" si="11"/>
        <v/>
      </c>
    </row>
    <row r="172" spans="1:12" ht="20.100000000000001" customHeight="1">
      <c r="A172" s="125" t="str">
        <f t="array" ref="A172">INDEX(G:G,SMALL(IF($K$12:$K$500=2,ROW($12:$500),4^8),ROW(G161)))&amp;""</f>
        <v/>
      </c>
      <c r="B172" s="126"/>
      <c r="C172" s="195" t="str">
        <f>IF(ISERROR(VLOOKUP(A172,'[1]Z07 一般公共预算财政拨款收入支出决算表(财决07表)'!$A$10:$T$500,4,FALSE)),"",VLOOKUP(A172,'[1]Z07 一般公共预算财政拨款收入支出决算表(财决07表)'!$A$10:$T$500,4,FALSE))</f>
        <v/>
      </c>
      <c r="D172" s="129" t="str">
        <f>IF(ISERROR(VLOOKUP(A172,'[1]Z07 一般公共预算财政拨款收入支出决算表(财决07表)'!$A$10:$T$500,11,FALSE)),"",VLOOKUP(A172,'[1]Z07 一般公共预算财政拨款收入支出决算表(财决07表)'!$A$10:$T$500,11,FALSE))</f>
        <v/>
      </c>
      <c r="E172" s="129" t="str">
        <f>IF(ISERROR(VLOOKUP(A172,'[1]Z07 一般公共预算财政拨款收入支出决算表(财决07表)'!$A$10:$T$500,12,FALSE)),"",VLOOKUP(A172,'[1]Z07 一般公共预算财政拨款收入支出决算表(财决07表)'!$A$10:$T$500,12,FALSE))</f>
        <v/>
      </c>
      <c r="F172" s="129" t="str">
        <f>IF(ISERROR(VLOOKUP(A172,'[1]Z07 一般公共预算财政拨款收入支出决算表(财决07表)'!$A$10:$T$500,15,FALSE)),"",VLOOKUP(A172,'[1]Z07 一般公共预算财政拨款收入支出决算表(财决07表)'!$A$10:$T$500,15,FALSE))</f>
        <v/>
      </c>
      <c r="G172" s="190">
        <f>'[1]Z07 一般公共预算财政拨款收入支出决算表(财决07表)'!A170</f>
        <v>0</v>
      </c>
      <c r="H172" s="191">
        <f>'[1]Z07 一般公共预算财政拨款收入支出决算表(财决07表)'!$K170</f>
        <v>0</v>
      </c>
      <c r="I172" s="190" t="str">
        <f t="shared" si="8"/>
        <v>2</v>
      </c>
      <c r="J172" s="190" t="str">
        <f t="shared" si="9"/>
        <v>2</v>
      </c>
      <c r="K172" s="190">
        <f t="shared" si="10"/>
        <v>4</v>
      </c>
      <c r="L172" s="190" t="str">
        <f t="shared" si="11"/>
        <v/>
      </c>
    </row>
    <row r="173" spans="1:12" ht="20.100000000000001" customHeight="1">
      <c r="A173" s="125" t="str">
        <f t="array" ref="A173">INDEX(G:G,SMALL(IF($K$12:$K$500=2,ROW($12:$500),4^8),ROW(G162)))&amp;""</f>
        <v/>
      </c>
      <c r="B173" s="126"/>
      <c r="C173" s="195" t="str">
        <f>IF(ISERROR(VLOOKUP(A173,'[1]Z07 一般公共预算财政拨款收入支出决算表(财决07表)'!$A$10:$T$500,4,FALSE)),"",VLOOKUP(A173,'[1]Z07 一般公共预算财政拨款收入支出决算表(财决07表)'!$A$10:$T$500,4,FALSE))</f>
        <v/>
      </c>
      <c r="D173" s="129" t="str">
        <f>IF(ISERROR(VLOOKUP(A173,'[1]Z07 一般公共预算财政拨款收入支出决算表(财决07表)'!$A$10:$T$500,11,FALSE)),"",VLOOKUP(A173,'[1]Z07 一般公共预算财政拨款收入支出决算表(财决07表)'!$A$10:$T$500,11,FALSE))</f>
        <v/>
      </c>
      <c r="E173" s="129" t="str">
        <f>IF(ISERROR(VLOOKUP(A173,'[1]Z07 一般公共预算财政拨款收入支出决算表(财决07表)'!$A$10:$T$500,12,FALSE)),"",VLOOKUP(A173,'[1]Z07 一般公共预算财政拨款收入支出决算表(财决07表)'!$A$10:$T$500,12,FALSE))</f>
        <v/>
      </c>
      <c r="F173" s="129" t="str">
        <f>IF(ISERROR(VLOOKUP(A173,'[1]Z07 一般公共预算财政拨款收入支出决算表(财决07表)'!$A$10:$T$500,15,FALSE)),"",VLOOKUP(A173,'[1]Z07 一般公共预算财政拨款收入支出决算表(财决07表)'!$A$10:$T$500,15,FALSE))</f>
        <v/>
      </c>
      <c r="G173" s="190">
        <f>'[1]Z07 一般公共预算财政拨款收入支出决算表(财决07表)'!A171</f>
        <v>0</v>
      </c>
      <c r="H173" s="191">
        <f>'[1]Z07 一般公共预算财政拨款收入支出决算表(财决07表)'!$K171</f>
        <v>0</v>
      </c>
      <c r="I173" s="190" t="str">
        <f t="shared" si="8"/>
        <v>2</v>
      </c>
      <c r="J173" s="190" t="str">
        <f t="shared" si="9"/>
        <v>2</v>
      </c>
      <c r="K173" s="190">
        <f t="shared" si="10"/>
        <v>4</v>
      </c>
      <c r="L173" s="190" t="str">
        <f t="shared" si="11"/>
        <v/>
      </c>
    </row>
    <row r="174" spans="1:12" ht="20.100000000000001" customHeight="1">
      <c r="A174" s="125" t="str">
        <f t="array" ref="A174">INDEX(G:G,SMALL(IF($K$12:$K$500=2,ROW($12:$500),4^8),ROW(G163)))&amp;""</f>
        <v/>
      </c>
      <c r="B174" s="126"/>
      <c r="C174" s="195" t="str">
        <f>IF(ISERROR(VLOOKUP(A174,'[1]Z07 一般公共预算财政拨款收入支出决算表(财决07表)'!$A$10:$T$500,4,FALSE)),"",VLOOKUP(A174,'[1]Z07 一般公共预算财政拨款收入支出决算表(财决07表)'!$A$10:$T$500,4,FALSE))</f>
        <v/>
      </c>
      <c r="D174" s="129" t="str">
        <f>IF(ISERROR(VLOOKUP(A174,'[1]Z07 一般公共预算财政拨款收入支出决算表(财决07表)'!$A$10:$T$500,11,FALSE)),"",VLOOKUP(A174,'[1]Z07 一般公共预算财政拨款收入支出决算表(财决07表)'!$A$10:$T$500,11,FALSE))</f>
        <v/>
      </c>
      <c r="E174" s="129" t="str">
        <f>IF(ISERROR(VLOOKUP(A174,'[1]Z07 一般公共预算财政拨款收入支出决算表(财决07表)'!$A$10:$T$500,12,FALSE)),"",VLOOKUP(A174,'[1]Z07 一般公共预算财政拨款收入支出决算表(财决07表)'!$A$10:$T$500,12,FALSE))</f>
        <v/>
      </c>
      <c r="F174" s="129" t="str">
        <f>IF(ISERROR(VLOOKUP(A174,'[1]Z07 一般公共预算财政拨款收入支出决算表(财决07表)'!$A$10:$T$500,15,FALSE)),"",VLOOKUP(A174,'[1]Z07 一般公共预算财政拨款收入支出决算表(财决07表)'!$A$10:$T$500,15,FALSE))</f>
        <v/>
      </c>
      <c r="G174" s="190">
        <f>'[1]Z07 一般公共预算财政拨款收入支出决算表(财决07表)'!A172</f>
        <v>0</v>
      </c>
      <c r="H174" s="191">
        <f>'[1]Z07 一般公共预算财政拨款收入支出决算表(财决07表)'!$K172</f>
        <v>0</v>
      </c>
      <c r="I174" s="190" t="str">
        <f t="shared" si="8"/>
        <v>2</v>
      </c>
      <c r="J174" s="190" t="str">
        <f t="shared" si="9"/>
        <v>2</v>
      </c>
      <c r="K174" s="190">
        <f t="shared" si="10"/>
        <v>4</v>
      </c>
      <c r="L174" s="190" t="str">
        <f t="shared" si="11"/>
        <v/>
      </c>
    </row>
    <row r="175" spans="1:12" ht="20.100000000000001" customHeight="1">
      <c r="A175" s="125" t="str">
        <f t="array" ref="A175">INDEX(G:G,SMALL(IF($K$12:$K$500=2,ROW($12:$500),4^8),ROW(G164)))&amp;""</f>
        <v/>
      </c>
      <c r="B175" s="126"/>
      <c r="C175" s="195" t="str">
        <f>IF(ISERROR(VLOOKUP(A175,'[1]Z07 一般公共预算财政拨款收入支出决算表(财决07表)'!$A$10:$T$500,4,FALSE)),"",VLOOKUP(A175,'[1]Z07 一般公共预算财政拨款收入支出决算表(财决07表)'!$A$10:$T$500,4,FALSE))</f>
        <v/>
      </c>
      <c r="D175" s="129" t="str">
        <f>IF(ISERROR(VLOOKUP(A175,'[1]Z07 一般公共预算财政拨款收入支出决算表(财决07表)'!$A$10:$T$500,11,FALSE)),"",VLOOKUP(A175,'[1]Z07 一般公共预算财政拨款收入支出决算表(财决07表)'!$A$10:$T$500,11,FALSE))</f>
        <v/>
      </c>
      <c r="E175" s="129" t="str">
        <f>IF(ISERROR(VLOOKUP(A175,'[1]Z07 一般公共预算财政拨款收入支出决算表(财决07表)'!$A$10:$T$500,12,FALSE)),"",VLOOKUP(A175,'[1]Z07 一般公共预算财政拨款收入支出决算表(财决07表)'!$A$10:$T$500,12,FALSE))</f>
        <v/>
      </c>
      <c r="F175" s="129" t="str">
        <f>IF(ISERROR(VLOOKUP(A175,'[1]Z07 一般公共预算财政拨款收入支出决算表(财决07表)'!$A$10:$T$500,15,FALSE)),"",VLOOKUP(A175,'[1]Z07 一般公共预算财政拨款收入支出决算表(财决07表)'!$A$10:$T$500,15,FALSE))</f>
        <v/>
      </c>
      <c r="G175" s="190">
        <f>'[1]Z07 一般公共预算财政拨款收入支出决算表(财决07表)'!A173</f>
        <v>0</v>
      </c>
      <c r="H175" s="191">
        <f>'[1]Z07 一般公共预算财政拨款收入支出决算表(财决07表)'!$K173</f>
        <v>0</v>
      </c>
      <c r="I175" s="190" t="str">
        <f t="shared" si="8"/>
        <v>2</v>
      </c>
      <c r="J175" s="190" t="str">
        <f t="shared" si="9"/>
        <v>2</v>
      </c>
      <c r="K175" s="190">
        <f t="shared" si="10"/>
        <v>4</v>
      </c>
      <c r="L175" s="190" t="str">
        <f t="shared" si="11"/>
        <v/>
      </c>
    </row>
    <row r="176" spans="1:12" ht="20.100000000000001" customHeight="1">
      <c r="A176" s="125" t="str">
        <f t="array" ref="A176">INDEX(G:G,SMALL(IF($K$12:$K$500=2,ROW($12:$500),4^8),ROW(G165)))&amp;""</f>
        <v/>
      </c>
      <c r="B176" s="126"/>
      <c r="C176" s="195" t="str">
        <f>IF(ISERROR(VLOOKUP(A176,'[1]Z07 一般公共预算财政拨款收入支出决算表(财决07表)'!$A$10:$T$500,4,FALSE)),"",VLOOKUP(A176,'[1]Z07 一般公共预算财政拨款收入支出决算表(财决07表)'!$A$10:$T$500,4,FALSE))</f>
        <v/>
      </c>
      <c r="D176" s="129" t="str">
        <f>IF(ISERROR(VLOOKUP(A176,'[1]Z07 一般公共预算财政拨款收入支出决算表(财决07表)'!$A$10:$T$500,11,FALSE)),"",VLOOKUP(A176,'[1]Z07 一般公共预算财政拨款收入支出决算表(财决07表)'!$A$10:$T$500,11,FALSE))</f>
        <v/>
      </c>
      <c r="E176" s="129" t="str">
        <f>IF(ISERROR(VLOOKUP(A176,'[1]Z07 一般公共预算财政拨款收入支出决算表(财决07表)'!$A$10:$T$500,12,FALSE)),"",VLOOKUP(A176,'[1]Z07 一般公共预算财政拨款收入支出决算表(财决07表)'!$A$10:$T$500,12,FALSE))</f>
        <v/>
      </c>
      <c r="F176" s="129" t="str">
        <f>IF(ISERROR(VLOOKUP(A176,'[1]Z07 一般公共预算财政拨款收入支出决算表(财决07表)'!$A$10:$T$500,15,FALSE)),"",VLOOKUP(A176,'[1]Z07 一般公共预算财政拨款收入支出决算表(财决07表)'!$A$10:$T$500,15,FALSE))</f>
        <v/>
      </c>
      <c r="G176" s="190">
        <f>'[1]Z07 一般公共预算财政拨款收入支出决算表(财决07表)'!A174</f>
        <v>0</v>
      </c>
      <c r="H176" s="191">
        <f>'[1]Z07 一般公共预算财政拨款收入支出决算表(财决07表)'!$K174</f>
        <v>0</v>
      </c>
      <c r="I176" s="190" t="str">
        <f t="shared" si="8"/>
        <v>2</v>
      </c>
      <c r="J176" s="190" t="str">
        <f t="shared" si="9"/>
        <v>2</v>
      </c>
      <c r="K176" s="190">
        <f t="shared" si="10"/>
        <v>4</v>
      </c>
      <c r="L176" s="190" t="str">
        <f t="shared" si="11"/>
        <v/>
      </c>
    </row>
    <row r="177" spans="1:12" ht="20.100000000000001" customHeight="1">
      <c r="A177" s="125" t="str">
        <f t="array" ref="A177">INDEX(G:G,SMALL(IF($K$12:$K$500=2,ROW($12:$500),4^8),ROW(G166)))&amp;""</f>
        <v/>
      </c>
      <c r="B177" s="126"/>
      <c r="C177" s="195" t="str">
        <f>IF(ISERROR(VLOOKUP(A177,'[1]Z07 一般公共预算财政拨款收入支出决算表(财决07表)'!$A$10:$T$500,4,FALSE)),"",VLOOKUP(A177,'[1]Z07 一般公共预算财政拨款收入支出决算表(财决07表)'!$A$10:$T$500,4,FALSE))</f>
        <v/>
      </c>
      <c r="D177" s="129" t="str">
        <f>IF(ISERROR(VLOOKUP(A177,'[1]Z07 一般公共预算财政拨款收入支出决算表(财决07表)'!$A$10:$T$500,11,FALSE)),"",VLOOKUP(A177,'[1]Z07 一般公共预算财政拨款收入支出决算表(财决07表)'!$A$10:$T$500,11,FALSE))</f>
        <v/>
      </c>
      <c r="E177" s="129" t="str">
        <f>IF(ISERROR(VLOOKUP(A177,'[1]Z07 一般公共预算财政拨款收入支出决算表(财决07表)'!$A$10:$T$500,12,FALSE)),"",VLOOKUP(A177,'[1]Z07 一般公共预算财政拨款收入支出决算表(财决07表)'!$A$10:$T$500,12,FALSE))</f>
        <v/>
      </c>
      <c r="F177" s="129" t="str">
        <f>IF(ISERROR(VLOOKUP(A177,'[1]Z07 一般公共预算财政拨款收入支出决算表(财决07表)'!$A$10:$T$500,15,FALSE)),"",VLOOKUP(A177,'[1]Z07 一般公共预算财政拨款收入支出决算表(财决07表)'!$A$10:$T$500,15,FALSE))</f>
        <v/>
      </c>
      <c r="G177" s="190">
        <f>'[1]Z07 一般公共预算财政拨款收入支出决算表(财决07表)'!A175</f>
        <v>0</v>
      </c>
      <c r="H177" s="191">
        <f>'[1]Z07 一般公共预算财政拨款收入支出决算表(财决07表)'!$K175</f>
        <v>0</v>
      </c>
      <c r="I177" s="190" t="str">
        <f t="shared" si="8"/>
        <v>2</v>
      </c>
      <c r="J177" s="190" t="str">
        <f t="shared" si="9"/>
        <v>2</v>
      </c>
      <c r="K177" s="190">
        <f t="shared" si="10"/>
        <v>4</v>
      </c>
      <c r="L177" s="190" t="str">
        <f t="shared" si="11"/>
        <v/>
      </c>
    </row>
    <row r="178" spans="1:12" ht="20.100000000000001" customHeight="1">
      <c r="A178" s="125" t="str">
        <f t="array" ref="A178">INDEX(G:G,SMALL(IF($K$12:$K$500=2,ROW($12:$500),4^8),ROW(G167)))&amp;""</f>
        <v/>
      </c>
      <c r="B178" s="126"/>
      <c r="C178" s="195" t="str">
        <f>IF(ISERROR(VLOOKUP(A178,'[1]Z07 一般公共预算财政拨款收入支出决算表(财决07表)'!$A$10:$T$500,4,FALSE)),"",VLOOKUP(A178,'[1]Z07 一般公共预算财政拨款收入支出决算表(财决07表)'!$A$10:$T$500,4,FALSE))</f>
        <v/>
      </c>
      <c r="D178" s="129" t="str">
        <f>IF(ISERROR(VLOOKUP(A178,'[1]Z07 一般公共预算财政拨款收入支出决算表(财决07表)'!$A$10:$T$500,11,FALSE)),"",VLOOKUP(A178,'[1]Z07 一般公共预算财政拨款收入支出决算表(财决07表)'!$A$10:$T$500,11,FALSE))</f>
        <v/>
      </c>
      <c r="E178" s="129" t="str">
        <f>IF(ISERROR(VLOOKUP(A178,'[1]Z07 一般公共预算财政拨款收入支出决算表(财决07表)'!$A$10:$T$500,12,FALSE)),"",VLOOKUP(A178,'[1]Z07 一般公共预算财政拨款收入支出决算表(财决07表)'!$A$10:$T$500,12,FALSE))</f>
        <v/>
      </c>
      <c r="F178" s="129" t="str">
        <f>IF(ISERROR(VLOOKUP(A178,'[1]Z07 一般公共预算财政拨款收入支出决算表(财决07表)'!$A$10:$T$500,15,FALSE)),"",VLOOKUP(A178,'[1]Z07 一般公共预算财政拨款收入支出决算表(财决07表)'!$A$10:$T$500,15,FALSE))</f>
        <v/>
      </c>
      <c r="G178" s="190">
        <f>'[1]Z07 一般公共预算财政拨款收入支出决算表(财决07表)'!A176</f>
        <v>0</v>
      </c>
      <c r="H178" s="191">
        <f>'[1]Z07 一般公共预算财政拨款收入支出决算表(财决07表)'!$K176</f>
        <v>0</v>
      </c>
      <c r="I178" s="190" t="str">
        <f t="shared" si="8"/>
        <v>2</v>
      </c>
      <c r="J178" s="190" t="str">
        <f t="shared" si="9"/>
        <v>2</v>
      </c>
      <c r="K178" s="190">
        <f t="shared" si="10"/>
        <v>4</v>
      </c>
      <c r="L178" s="190" t="str">
        <f t="shared" si="11"/>
        <v/>
      </c>
    </row>
    <row r="179" spans="1:12" ht="20.100000000000001" customHeight="1">
      <c r="A179" s="125" t="str">
        <f t="array" ref="A179">INDEX(G:G,SMALL(IF($K$12:$K$500=2,ROW($12:$500),4^8),ROW(G168)))&amp;""</f>
        <v/>
      </c>
      <c r="B179" s="126"/>
      <c r="C179" s="195" t="str">
        <f>IF(ISERROR(VLOOKUP(A179,'[1]Z07 一般公共预算财政拨款收入支出决算表(财决07表)'!$A$10:$T$500,4,FALSE)),"",VLOOKUP(A179,'[1]Z07 一般公共预算财政拨款收入支出决算表(财决07表)'!$A$10:$T$500,4,FALSE))</f>
        <v/>
      </c>
      <c r="D179" s="129" t="str">
        <f>IF(ISERROR(VLOOKUP(A179,'[1]Z07 一般公共预算财政拨款收入支出决算表(财决07表)'!$A$10:$T$500,11,FALSE)),"",VLOOKUP(A179,'[1]Z07 一般公共预算财政拨款收入支出决算表(财决07表)'!$A$10:$T$500,11,FALSE))</f>
        <v/>
      </c>
      <c r="E179" s="129" t="str">
        <f>IF(ISERROR(VLOOKUP(A179,'[1]Z07 一般公共预算财政拨款收入支出决算表(财决07表)'!$A$10:$T$500,12,FALSE)),"",VLOOKUP(A179,'[1]Z07 一般公共预算财政拨款收入支出决算表(财决07表)'!$A$10:$T$500,12,FALSE))</f>
        <v/>
      </c>
      <c r="F179" s="129" t="str">
        <f>IF(ISERROR(VLOOKUP(A179,'[1]Z07 一般公共预算财政拨款收入支出决算表(财决07表)'!$A$10:$T$500,15,FALSE)),"",VLOOKUP(A179,'[1]Z07 一般公共预算财政拨款收入支出决算表(财决07表)'!$A$10:$T$500,15,FALSE))</f>
        <v/>
      </c>
      <c r="G179" s="190">
        <f>'[1]Z07 一般公共预算财政拨款收入支出决算表(财决07表)'!A177</f>
        <v>0</v>
      </c>
      <c r="H179" s="191">
        <f>'[1]Z07 一般公共预算财政拨款收入支出决算表(财决07表)'!$K177</f>
        <v>0</v>
      </c>
      <c r="I179" s="190" t="str">
        <f t="shared" si="8"/>
        <v>2</v>
      </c>
      <c r="J179" s="190" t="str">
        <f t="shared" si="9"/>
        <v>2</v>
      </c>
      <c r="K179" s="190">
        <f t="shared" si="10"/>
        <v>4</v>
      </c>
      <c r="L179" s="190" t="str">
        <f t="shared" si="11"/>
        <v/>
      </c>
    </row>
    <row r="180" spans="1:12" ht="20.100000000000001" customHeight="1">
      <c r="A180" s="125" t="str">
        <f t="array" ref="A180">INDEX(G:G,SMALL(IF($K$12:$K$500=2,ROW($12:$500),4^8),ROW(G169)))&amp;""</f>
        <v/>
      </c>
      <c r="B180" s="126"/>
      <c r="C180" s="195" t="str">
        <f>IF(ISERROR(VLOOKUP(A180,'[1]Z07 一般公共预算财政拨款收入支出决算表(财决07表)'!$A$10:$T$500,4,FALSE)),"",VLOOKUP(A180,'[1]Z07 一般公共预算财政拨款收入支出决算表(财决07表)'!$A$10:$T$500,4,FALSE))</f>
        <v/>
      </c>
      <c r="D180" s="129" t="str">
        <f>IF(ISERROR(VLOOKUP(A180,'[1]Z07 一般公共预算财政拨款收入支出决算表(财决07表)'!$A$10:$T$500,11,FALSE)),"",VLOOKUP(A180,'[1]Z07 一般公共预算财政拨款收入支出决算表(财决07表)'!$A$10:$T$500,11,FALSE))</f>
        <v/>
      </c>
      <c r="E180" s="129" t="str">
        <f>IF(ISERROR(VLOOKUP(A180,'[1]Z07 一般公共预算财政拨款收入支出决算表(财决07表)'!$A$10:$T$500,12,FALSE)),"",VLOOKUP(A180,'[1]Z07 一般公共预算财政拨款收入支出决算表(财决07表)'!$A$10:$T$500,12,FALSE))</f>
        <v/>
      </c>
      <c r="F180" s="129" t="str">
        <f>IF(ISERROR(VLOOKUP(A180,'[1]Z07 一般公共预算财政拨款收入支出决算表(财决07表)'!$A$10:$T$500,15,FALSE)),"",VLOOKUP(A180,'[1]Z07 一般公共预算财政拨款收入支出决算表(财决07表)'!$A$10:$T$500,15,FALSE))</f>
        <v/>
      </c>
      <c r="G180" s="190">
        <f>'[1]Z07 一般公共预算财政拨款收入支出决算表(财决07表)'!A178</f>
        <v>0</v>
      </c>
      <c r="H180" s="191">
        <f>'[1]Z07 一般公共预算财政拨款收入支出决算表(财决07表)'!$K178</f>
        <v>0</v>
      </c>
      <c r="I180" s="190" t="str">
        <f t="shared" si="8"/>
        <v>2</v>
      </c>
      <c r="J180" s="190" t="str">
        <f t="shared" si="9"/>
        <v>2</v>
      </c>
      <c r="K180" s="190">
        <f t="shared" si="10"/>
        <v>4</v>
      </c>
      <c r="L180" s="190" t="str">
        <f t="shared" si="11"/>
        <v/>
      </c>
    </row>
    <row r="181" spans="1:12" ht="20.100000000000001" customHeight="1">
      <c r="A181" s="125" t="str">
        <f t="array" ref="A181">INDEX(G:G,SMALL(IF($K$12:$K$500=2,ROW($12:$500),4^8),ROW(G170)))&amp;""</f>
        <v/>
      </c>
      <c r="B181" s="126"/>
      <c r="C181" s="195" t="str">
        <f>IF(ISERROR(VLOOKUP(A181,'[1]Z07 一般公共预算财政拨款收入支出决算表(财决07表)'!$A$10:$T$500,4,FALSE)),"",VLOOKUP(A181,'[1]Z07 一般公共预算财政拨款收入支出决算表(财决07表)'!$A$10:$T$500,4,FALSE))</f>
        <v/>
      </c>
      <c r="D181" s="129" t="str">
        <f>IF(ISERROR(VLOOKUP(A181,'[1]Z07 一般公共预算财政拨款收入支出决算表(财决07表)'!$A$10:$T$500,11,FALSE)),"",VLOOKUP(A181,'[1]Z07 一般公共预算财政拨款收入支出决算表(财决07表)'!$A$10:$T$500,11,FALSE))</f>
        <v/>
      </c>
      <c r="E181" s="129" t="str">
        <f>IF(ISERROR(VLOOKUP(A181,'[1]Z07 一般公共预算财政拨款收入支出决算表(财决07表)'!$A$10:$T$500,12,FALSE)),"",VLOOKUP(A181,'[1]Z07 一般公共预算财政拨款收入支出决算表(财决07表)'!$A$10:$T$500,12,FALSE))</f>
        <v/>
      </c>
      <c r="F181" s="129" t="str">
        <f>IF(ISERROR(VLOOKUP(A181,'[1]Z07 一般公共预算财政拨款收入支出决算表(财决07表)'!$A$10:$T$500,15,FALSE)),"",VLOOKUP(A181,'[1]Z07 一般公共预算财政拨款收入支出决算表(财决07表)'!$A$10:$T$500,15,FALSE))</f>
        <v/>
      </c>
      <c r="G181" s="190">
        <f>'[1]Z07 一般公共预算财政拨款收入支出决算表(财决07表)'!A179</f>
        <v>0</v>
      </c>
      <c r="H181" s="191">
        <f>'[1]Z07 一般公共预算财政拨款收入支出决算表(财决07表)'!$K179</f>
        <v>0</v>
      </c>
      <c r="I181" s="190" t="str">
        <f t="shared" si="8"/>
        <v>2</v>
      </c>
      <c r="J181" s="190" t="str">
        <f t="shared" si="9"/>
        <v>2</v>
      </c>
      <c r="K181" s="190">
        <f t="shared" si="10"/>
        <v>4</v>
      </c>
      <c r="L181" s="190" t="str">
        <f t="shared" si="11"/>
        <v/>
      </c>
    </row>
    <row r="182" spans="1:12" ht="20.100000000000001" customHeight="1">
      <c r="A182" s="125" t="str">
        <f t="array" ref="A182">INDEX(G:G,SMALL(IF($K$12:$K$500=2,ROW($12:$500),4^8),ROW(G171)))&amp;""</f>
        <v/>
      </c>
      <c r="B182" s="126"/>
      <c r="C182" s="195" t="str">
        <f>IF(ISERROR(VLOOKUP(A182,'[1]Z07 一般公共预算财政拨款收入支出决算表(财决07表)'!$A$10:$T$500,4,FALSE)),"",VLOOKUP(A182,'[1]Z07 一般公共预算财政拨款收入支出决算表(财决07表)'!$A$10:$T$500,4,FALSE))</f>
        <v/>
      </c>
      <c r="D182" s="129" t="str">
        <f>IF(ISERROR(VLOOKUP(A182,'[1]Z07 一般公共预算财政拨款收入支出决算表(财决07表)'!$A$10:$T$500,11,FALSE)),"",VLOOKUP(A182,'[1]Z07 一般公共预算财政拨款收入支出决算表(财决07表)'!$A$10:$T$500,11,FALSE))</f>
        <v/>
      </c>
      <c r="E182" s="129" t="str">
        <f>IF(ISERROR(VLOOKUP(A182,'[1]Z07 一般公共预算财政拨款收入支出决算表(财决07表)'!$A$10:$T$500,12,FALSE)),"",VLOOKUP(A182,'[1]Z07 一般公共预算财政拨款收入支出决算表(财决07表)'!$A$10:$T$500,12,FALSE))</f>
        <v/>
      </c>
      <c r="F182" s="129" t="str">
        <f>IF(ISERROR(VLOOKUP(A182,'[1]Z07 一般公共预算财政拨款收入支出决算表(财决07表)'!$A$10:$T$500,15,FALSE)),"",VLOOKUP(A182,'[1]Z07 一般公共预算财政拨款收入支出决算表(财决07表)'!$A$10:$T$500,15,FALSE))</f>
        <v/>
      </c>
      <c r="G182" s="190">
        <f>'[1]Z07 一般公共预算财政拨款收入支出决算表(财决07表)'!A180</f>
        <v>0</v>
      </c>
      <c r="H182" s="191">
        <f>'[1]Z07 一般公共预算财政拨款收入支出决算表(财决07表)'!$K180</f>
        <v>0</v>
      </c>
      <c r="I182" s="190" t="str">
        <f t="shared" si="8"/>
        <v>2</v>
      </c>
      <c r="J182" s="190" t="str">
        <f t="shared" si="9"/>
        <v>2</v>
      </c>
      <c r="K182" s="190">
        <f t="shared" si="10"/>
        <v>4</v>
      </c>
      <c r="L182" s="190" t="str">
        <f t="shared" si="11"/>
        <v/>
      </c>
    </row>
    <row r="183" spans="1:12" ht="20.100000000000001" customHeight="1">
      <c r="A183" s="125" t="str">
        <f t="array" ref="A183">INDEX(G:G,SMALL(IF($K$12:$K$500=2,ROW($12:$500),4^8),ROW(G172)))&amp;""</f>
        <v/>
      </c>
      <c r="B183" s="126"/>
      <c r="C183" s="195" t="str">
        <f>IF(ISERROR(VLOOKUP(A183,'[1]Z07 一般公共预算财政拨款收入支出决算表(财决07表)'!$A$10:$T$500,4,FALSE)),"",VLOOKUP(A183,'[1]Z07 一般公共预算财政拨款收入支出决算表(财决07表)'!$A$10:$T$500,4,FALSE))</f>
        <v/>
      </c>
      <c r="D183" s="129" t="str">
        <f>IF(ISERROR(VLOOKUP(A183,'[1]Z07 一般公共预算财政拨款收入支出决算表(财决07表)'!$A$10:$T$500,11,FALSE)),"",VLOOKUP(A183,'[1]Z07 一般公共预算财政拨款收入支出决算表(财决07表)'!$A$10:$T$500,11,FALSE))</f>
        <v/>
      </c>
      <c r="E183" s="129" t="str">
        <f>IF(ISERROR(VLOOKUP(A183,'[1]Z07 一般公共预算财政拨款收入支出决算表(财决07表)'!$A$10:$T$500,12,FALSE)),"",VLOOKUP(A183,'[1]Z07 一般公共预算财政拨款收入支出决算表(财决07表)'!$A$10:$T$500,12,FALSE))</f>
        <v/>
      </c>
      <c r="F183" s="129" t="str">
        <f>IF(ISERROR(VLOOKUP(A183,'[1]Z07 一般公共预算财政拨款收入支出决算表(财决07表)'!$A$10:$T$500,15,FALSE)),"",VLOOKUP(A183,'[1]Z07 一般公共预算财政拨款收入支出决算表(财决07表)'!$A$10:$T$500,15,FALSE))</f>
        <v/>
      </c>
      <c r="G183" s="190">
        <f>'[1]Z07 一般公共预算财政拨款收入支出决算表(财决07表)'!A181</f>
        <v>0</v>
      </c>
      <c r="H183" s="191">
        <f>'[1]Z07 一般公共预算财政拨款收入支出决算表(财决07表)'!$K181</f>
        <v>0</v>
      </c>
      <c r="I183" s="190" t="str">
        <f t="shared" si="8"/>
        <v>2</v>
      </c>
      <c r="J183" s="190" t="str">
        <f t="shared" si="9"/>
        <v>2</v>
      </c>
      <c r="K183" s="190">
        <f t="shared" si="10"/>
        <v>4</v>
      </c>
      <c r="L183" s="190" t="str">
        <f t="shared" si="11"/>
        <v/>
      </c>
    </row>
    <row r="184" spans="1:12" ht="20.100000000000001" customHeight="1">
      <c r="A184" s="125" t="str">
        <f t="array" ref="A184">INDEX(G:G,SMALL(IF($K$12:$K$500=2,ROW($12:$500),4^8),ROW(G173)))&amp;""</f>
        <v/>
      </c>
      <c r="B184" s="126"/>
      <c r="C184" s="195" t="str">
        <f>IF(ISERROR(VLOOKUP(A184,'[1]Z07 一般公共预算财政拨款收入支出决算表(财决07表)'!$A$10:$T$500,4,FALSE)),"",VLOOKUP(A184,'[1]Z07 一般公共预算财政拨款收入支出决算表(财决07表)'!$A$10:$T$500,4,FALSE))</f>
        <v/>
      </c>
      <c r="D184" s="129" t="str">
        <f>IF(ISERROR(VLOOKUP(A184,'[1]Z07 一般公共预算财政拨款收入支出决算表(财决07表)'!$A$10:$T$500,11,FALSE)),"",VLOOKUP(A184,'[1]Z07 一般公共预算财政拨款收入支出决算表(财决07表)'!$A$10:$T$500,11,FALSE))</f>
        <v/>
      </c>
      <c r="E184" s="129" t="str">
        <f>IF(ISERROR(VLOOKUP(A184,'[1]Z07 一般公共预算财政拨款收入支出决算表(财决07表)'!$A$10:$T$500,12,FALSE)),"",VLOOKUP(A184,'[1]Z07 一般公共预算财政拨款收入支出决算表(财决07表)'!$A$10:$T$500,12,FALSE))</f>
        <v/>
      </c>
      <c r="F184" s="129" t="str">
        <f>IF(ISERROR(VLOOKUP(A184,'[1]Z07 一般公共预算财政拨款收入支出决算表(财决07表)'!$A$10:$T$500,15,FALSE)),"",VLOOKUP(A184,'[1]Z07 一般公共预算财政拨款收入支出决算表(财决07表)'!$A$10:$T$500,15,FALSE))</f>
        <v/>
      </c>
      <c r="G184" s="190">
        <f>'[1]Z07 一般公共预算财政拨款收入支出决算表(财决07表)'!A182</f>
        <v>0</v>
      </c>
      <c r="H184" s="191">
        <f>'[1]Z07 一般公共预算财政拨款收入支出决算表(财决07表)'!$K182</f>
        <v>0</v>
      </c>
      <c r="I184" s="190" t="str">
        <f t="shared" si="8"/>
        <v>2</v>
      </c>
      <c r="J184" s="190" t="str">
        <f t="shared" si="9"/>
        <v>2</v>
      </c>
      <c r="K184" s="190">
        <f t="shared" si="10"/>
        <v>4</v>
      </c>
      <c r="L184" s="190" t="str">
        <f t="shared" si="11"/>
        <v/>
      </c>
    </row>
    <row r="185" spans="1:12" ht="20.100000000000001" customHeight="1">
      <c r="A185" s="125" t="str">
        <f t="array" ref="A185">INDEX(G:G,SMALL(IF($K$12:$K$500=2,ROW($12:$500),4^8),ROW(G174)))&amp;""</f>
        <v/>
      </c>
      <c r="B185" s="126"/>
      <c r="C185" s="195" t="str">
        <f>IF(ISERROR(VLOOKUP(A185,'[1]Z07 一般公共预算财政拨款收入支出决算表(财决07表)'!$A$10:$T$500,4,FALSE)),"",VLOOKUP(A185,'[1]Z07 一般公共预算财政拨款收入支出决算表(财决07表)'!$A$10:$T$500,4,FALSE))</f>
        <v/>
      </c>
      <c r="D185" s="129" t="str">
        <f>IF(ISERROR(VLOOKUP(A185,'[1]Z07 一般公共预算财政拨款收入支出决算表(财决07表)'!$A$10:$T$500,11,FALSE)),"",VLOOKUP(A185,'[1]Z07 一般公共预算财政拨款收入支出决算表(财决07表)'!$A$10:$T$500,11,FALSE))</f>
        <v/>
      </c>
      <c r="E185" s="129" t="str">
        <f>IF(ISERROR(VLOOKUP(A185,'[1]Z07 一般公共预算财政拨款收入支出决算表(财决07表)'!$A$10:$T$500,12,FALSE)),"",VLOOKUP(A185,'[1]Z07 一般公共预算财政拨款收入支出决算表(财决07表)'!$A$10:$T$500,12,FALSE))</f>
        <v/>
      </c>
      <c r="F185" s="129" t="str">
        <f>IF(ISERROR(VLOOKUP(A185,'[1]Z07 一般公共预算财政拨款收入支出决算表(财决07表)'!$A$10:$T$500,15,FALSE)),"",VLOOKUP(A185,'[1]Z07 一般公共预算财政拨款收入支出决算表(财决07表)'!$A$10:$T$500,15,FALSE))</f>
        <v/>
      </c>
      <c r="G185" s="190">
        <f>'[1]Z07 一般公共预算财政拨款收入支出决算表(财决07表)'!A183</f>
        <v>0</v>
      </c>
      <c r="H185" s="191">
        <f>'[1]Z07 一般公共预算财政拨款收入支出决算表(财决07表)'!$K183</f>
        <v>0</v>
      </c>
      <c r="I185" s="190" t="str">
        <f t="shared" si="8"/>
        <v>2</v>
      </c>
      <c r="J185" s="190" t="str">
        <f t="shared" si="9"/>
        <v>2</v>
      </c>
      <c r="K185" s="190">
        <f t="shared" si="10"/>
        <v>4</v>
      </c>
      <c r="L185" s="190" t="str">
        <f t="shared" si="11"/>
        <v/>
      </c>
    </row>
    <row r="186" spans="1:12" ht="20.100000000000001" customHeight="1">
      <c r="A186" s="125" t="str">
        <f t="array" ref="A186">INDEX(G:G,SMALL(IF($K$12:$K$500=2,ROW($12:$500),4^8),ROW(G175)))&amp;""</f>
        <v/>
      </c>
      <c r="B186" s="126"/>
      <c r="C186" s="195" t="str">
        <f>IF(ISERROR(VLOOKUP(A186,'[1]Z07 一般公共预算财政拨款收入支出决算表(财决07表)'!$A$10:$T$500,4,FALSE)),"",VLOOKUP(A186,'[1]Z07 一般公共预算财政拨款收入支出决算表(财决07表)'!$A$10:$T$500,4,FALSE))</f>
        <v/>
      </c>
      <c r="D186" s="129" t="str">
        <f>IF(ISERROR(VLOOKUP(A186,'[1]Z07 一般公共预算财政拨款收入支出决算表(财决07表)'!$A$10:$T$500,11,FALSE)),"",VLOOKUP(A186,'[1]Z07 一般公共预算财政拨款收入支出决算表(财决07表)'!$A$10:$T$500,11,FALSE))</f>
        <v/>
      </c>
      <c r="E186" s="129" t="str">
        <f>IF(ISERROR(VLOOKUP(A186,'[1]Z07 一般公共预算财政拨款收入支出决算表(财决07表)'!$A$10:$T$500,12,FALSE)),"",VLOOKUP(A186,'[1]Z07 一般公共预算财政拨款收入支出决算表(财决07表)'!$A$10:$T$500,12,FALSE))</f>
        <v/>
      </c>
      <c r="F186" s="129" t="str">
        <f>IF(ISERROR(VLOOKUP(A186,'[1]Z07 一般公共预算财政拨款收入支出决算表(财决07表)'!$A$10:$T$500,15,FALSE)),"",VLOOKUP(A186,'[1]Z07 一般公共预算财政拨款收入支出决算表(财决07表)'!$A$10:$T$500,15,FALSE))</f>
        <v/>
      </c>
      <c r="G186" s="190">
        <f>'[1]Z07 一般公共预算财政拨款收入支出决算表(财决07表)'!A184</f>
        <v>0</v>
      </c>
      <c r="H186" s="191">
        <f>'[1]Z07 一般公共预算财政拨款收入支出决算表(财决07表)'!$K184</f>
        <v>0</v>
      </c>
      <c r="I186" s="190" t="str">
        <f t="shared" si="8"/>
        <v>2</v>
      </c>
      <c r="J186" s="190" t="str">
        <f t="shared" si="9"/>
        <v>2</v>
      </c>
      <c r="K186" s="190">
        <f t="shared" si="10"/>
        <v>4</v>
      </c>
      <c r="L186" s="190" t="str">
        <f t="shared" si="11"/>
        <v/>
      </c>
    </row>
    <row r="187" spans="1:12" ht="20.100000000000001" customHeight="1">
      <c r="A187" s="125" t="str">
        <f t="array" ref="A187">INDEX(G:G,SMALL(IF($K$12:$K$500=2,ROW($12:$500),4^8),ROW(G176)))&amp;""</f>
        <v/>
      </c>
      <c r="B187" s="126"/>
      <c r="C187" s="195" t="str">
        <f>IF(ISERROR(VLOOKUP(A187,'[1]Z07 一般公共预算财政拨款收入支出决算表(财决07表)'!$A$10:$T$500,4,FALSE)),"",VLOOKUP(A187,'[1]Z07 一般公共预算财政拨款收入支出决算表(财决07表)'!$A$10:$T$500,4,FALSE))</f>
        <v/>
      </c>
      <c r="D187" s="129" t="str">
        <f>IF(ISERROR(VLOOKUP(A187,'[1]Z07 一般公共预算财政拨款收入支出决算表(财决07表)'!$A$10:$T$500,11,FALSE)),"",VLOOKUP(A187,'[1]Z07 一般公共预算财政拨款收入支出决算表(财决07表)'!$A$10:$T$500,11,FALSE))</f>
        <v/>
      </c>
      <c r="E187" s="129" t="str">
        <f>IF(ISERROR(VLOOKUP(A187,'[1]Z07 一般公共预算财政拨款收入支出决算表(财决07表)'!$A$10:$T$500,12,FALSE)),"",VLOOKUP(A187,'[1]Z07 一般公共预算财政拨款收入支出决算表(财决07表)'!$A$10:$T$500,12,FALSE))</f>
        <v/>
      </c>
      <c r="F187" s="129" t="str">
        <f>IF(ISERROR(VLOOKUP(A187,'[1]Z07 一般公共预算财政拨款收入支出决算表(财决07表)'!$A$10:$T$500,15,FALSE)),"",VLOOKUP(A187,'[1]Z07 一般公共预算财政拨款收入支出决算表(财决07表)'!$A$10:$T$500,15,FALSE))</f>
        <v/>
      </c>
      <c r="G187" s="190">
        <f>'[1]Z07 一般公共预算财政拨款收入支出决算表(财决07表)'!A185</f>
        <v>0</v>
      </c>
      <c r="H187" s="191">
        <f>'[1]Z07 一般公共预算财政拨款收入支出决算表(财决07表)'!$K185</f>
        <v>0</v>
      </c>
      <c r="I187" s="190" t="str">
        <f t="shared" si="8"/>
        <v>2</v>
      </c>
      <c r="J187" s="190" t="str">
        <f t="shared" si="9"/>
        <v>2</v>
      </c>
      <c r="K187" s="190">
        <f t="shared" si="10"/>
        <v>4</v>
      </c>
      <c r="L187" s="190" t="str">
        <f t="shared" si="11"/>
        <v/>
      </c>
    </row>
    <row r="188" spans="1:12" ht="20.100000000000001" customHeight="1">
      <c r="A188" s="125" t="str">
        <f t="array" ref="A188">INDEX(G:G,SMALL(IF($K$12:$K$500=2,ROW($12:$500),4^8),ROW(G177)))&amp;""</f>
        <v/>
      </c>
      <c r="B188" s="126"/>
      <c r="C188" s="195" t="str">
        <f>IF(ISERROR(VLOOKUP(A188,'[1]Z07 一般公共预算财政拨款收入支出决算表(财决07表)'!$A$10:$T$500,4,FALSE)),"",VLOOKUP(A188,'[1]Z07 一般公共预算财政拨款收入支出决算表(财决07表)'!$A$10:$T$500,4,FALSE))</f>
        <v/>
      </c>
      <c r="D188" s="129" t="str">
        <f>IF(ISERROR(VLOOKUP(A188,'[1]Z07 一般公共预算财政拨款收入支出决算表(财决07表)'!$A$10:$T$500,11,FALSE)),"",VLOOKUP(A188,'[1]Z07 一般公共预算财政拨款收入支出决算表(财决07表)'!$A$10:$T$500,11,FALSE))</f>
        <v/>
      </c>
      <c r="E188" s="129" t="str">
        <f>IF(ISERROR(VLOOKUP(A188,'[1]Z07 一般公共预算财政拨款收入支出决算表(财决07表)'!$A$10:$T$500,12,FALSE)),"",VLOOKUP(A188,'[1]Z07 一般公共预算财政拨款收入支出决算表(财决07表)'!$A$10:$T$500,12,FALSE))</f>
        <v/>
      </c>
      <c r="F188" s="129" t="str">
        <f>IF(ISERROR(VLOOKUP(A188,'[1]Z07 一般公共预算财政拨款收入支出决算表(财决07表)'!$A$10:$T$500,15,FALSE)),"",VLOOKUP(A188,'[1]Z07 一般公共预算财政拨款收入支出决算表(财决07表)'!$A$10:$T$500,15,FALSE))</f>
        <v/>
      </c>
      <c r="G188" s="190">
        <f>'[1]Z07 一般公共预算财政拨款收入支出决算表(财决07表)'!A186</f>
        <v>0</v>
      </c>
      <c r="H188" s="191">
        <f>'[1]Z07 一般公共预算财政拨款收入支出决算表(财决07表)'!$K186</f>
        <v>0</v>
      </c>
      <c r="I188" s="190" t="str">
        <f t="shared" si="8"/>
        <v>2</v>
      </c>
      <c r="J188" s="190" t="str">
        <f t="shared" si="9"/>
        <v>2</v>
      </c>
      <c r="K188" s="190">
        <f t="shared" si="10"/>
        <v>4</v>
      </c>
      <c r="L188" s="190" t="str">
        <f t="shared" si="11"/>
        <v/>
      </c>
    </row>
    <row r="189" spans="1:12" ht="20.100000000000001" customHeight="1">
      <c r="A189" s="125" t="str">
        <f t="array" ref="A189">INDEX(G:G,SMALL(IF($K$12:$K$500=2,ROW($12:$500),4^8),ROW(G178)))&amp;""</f>
        <v/>
      </c>
      <c r="B189" s="126"/>
      <c r="C189" s="195" t="str">
        <f>IF(ISERROR(VLOOKUP(A189,'[1]Z07 一般公共预算财政拨款收入支出决算表(财决07表)'!$A$10:$T$500,4,FALSE)),"",VLOOKUP(A189,'[1]Z07 一般公共预算财政拨款收入支出决算表(财决07表)'!$A$10:$T$500,4,FALSE))</f>
        <v/>
      </c>
      <c r="D189" s="129" t="str">
        <f>IF(ISERROR(VLOOKUP(A189,'[1]Z07 一般公共预算财政拨款收入支出决算表(财决07表)'!$A$10:$T$500,11,FALSE)),"",VLOOKUP(A189,'[1]Z07 一般公共预算财政拨款收入支出决算表(财决07表)'!$A$10:$T$500,11,FALSE))</f>
        <v/>
      </c>
      <c r="E189" s="129" t="str">
        <f>IF(ISERROR(VLOOKUP(A189,'[1]Z07 一般公共预算财政拨款收入支出决算表(财决07表)'!$A$10:$T$500,12,FALSE)),"",VLOOKUP(A189,'[1]Z07 一般公共预算财政拨款收入支出决算表(财决07表)'!$A$10:$T$500,12,FALSE))</f>
        <v/>
      </c>
      <c r="F189" s="129" t="str">
        <f>IF(ISERROR(VLOOKUP(A189,'[1]Z07 一般公共预算财政拨款收入支出决算表(财决07表)'!$A$10:$T$500,15,FALSE)),"",VLOOKUP(A189,'[1]Z07 一般公共预算财政拨款收入支出决算表(财决07表)'!$A$10:$T$500,15,FALSE))</f>
        <v/>
      </c>
      <c r="G189" s="190">
        <f>'[1]Z07 一般公共预算财政拨款收入支出决算表(财决07表)'!A187</f>
        <v>0</v>
      </c>
      <c r="H189" s="191">
        <f>'[1]Z07 一般公共预算财政拨款收入支出决算表(财决07表)'!$K187</f>
        <v>0</v>
      </c>
      <c r="I189" s="190" t="str">
        <f t="shared" si="8"/>
        <v>2</v>
      </c>
      <c r="J189" s="190" t="str">
        <f t="shared" si="9"/>
        <v>2</v>
      </c>
      <c r="K189" s="190">
        <f t="shared" si="10"/>
        <v>4</v>
      </c>
      <c r="L189" s="190" t="str">
        <f t="shared" si="11"/>
        <v/>
      </c>
    </row>
    <row r="190" spans="1:12" ht="20.100000000000001" customHeight="1">
      <c r="A190" s="125" t="str">
        <f t="array" ref="A190">INDEX(G:G,SMALL(IF($K$12:$K$500=2,ROW($12:$500),4^8),ROW(G179)))&amp;""</f>
        <v/>
      </c>
      <c r="B190" s="126"/>
      <c r="C190" s="195" t="str">
        <f>IF(ISERROR(VLOOKUP(A190,'[1]Z07 一般公共预算财政拨款收入支出决算表(财决07表)'!$A$10:$T$500,4,FALSE)),"",VLOOKUP(A190,'[1]Z07 一般公共预算财政拨款收入支出决算表(财决07表)'!$A$10:$T$500,4,FALSE))</f>
        <v/>
      </c>
      <c r="D190" s="129" t="str">
        <f>IF(ISERROR(VLOOKUP(A190,'[1]Z07 一般公共预算财政拨款收入支出决算表(财决07表)'!$A$10:$T$500,11,FALSE)),"",VLOOKUP(A190,'[1]Z07 一般公共预算财政拨款收入支出决算表(财决07表)'!$A$10:$T$500,11,FALSE))</f>
        <v/>
      </c>
      <c r="E190" s="129" t="str">
        <f>IF(ISERROR(VLOOKUP(A190,'[1]Z07 一般公共预算财政拨款收入支出决算表(财决07表)'!$A$10:$T$500,12,FALSE)),"",VLOOKUP(A190,'[1]Z07 一般公共预算财政拨款收入支出决算表(财决07表)'!$A$10:$T$500,12,FALSE))</f>
        <v/>
      </c>
      <c r="F190" s="129" t="str">
        <f>IF(ISERROR(VLOOKUP(A190,'[1]Z07 一般公共预算财政拨款收入支出决算表(财决07表)'!$A$10:$T$500,15,FALSE)),"",VLOOKUP(A190,'[1]Z07 一般公共预算财政拨款收入支出决算表(财决07表)'!$A$10:$T$500,15,FALSE))</f>
        <v/>
      </c>
      <c r="G190" s="190">
        <f>'[1]Z07 一般公共预算财政拨款收入支出决算表(财决07表)'!A188</f>
        <v>0</v>
      </c>
      <c r="H190" s="191">
        <f>'[1]Z07 一般公共预算财政拨款收入支出决算表(财决07表)'!$K188</f>
        <v>0</v>
      </c>
      <c r="I190" s="190" t="str">
        <f t="shared" si="8"/>
        <v>2</v>
      </c>
      <c r="J190" s="190" t="str">
        <f t="shared" si="9"/>
        <v>2</v>
      </c>
      <c r="K190" s="190">
        <f t="shared" si="10"/>
        <v>4</v>
      </c>
      <c r="L190" s="190" t="str">
        <f t="shared" si="11"/>
        <v/>
      </c>
    </row>
    <row r="191" spans="1:12" ht="20.100000000000001" customHeight="1">
      <c r="A191" s="125" t="str">
        <f t="array" ref="A191">INDEX(G:G,SMALL(IF($K$12:$K$500=2,ROW($12:$500),4^8),ROW(G180)))&amp;""</f>
        <v/>
      </c>
      <c r="B191" s="126"/>
      <c r="C191" s="195" t="str">
        <f>IF(ISERROR(VLOOKUP(A191,'[1]Z07 一般公共预算财政拨款收入支出决算表(财决07表)'!$A$10:$T$500,4,FALSE)),"",VLOOKUP(A191,'[1]Z07 一般公共预算财政拨款收入支出决算表(财决07表)'!$A$10:$T$500,4,FALSE))</f>
        <v/>
      </c>
      <c r="D191" s="129" t="str">
        <f>IF(ISERROR(VLOOKUP(A191,'[1]Z07 一般公共预算财政拨款收入支出决算表(财决07表)'!$A$10:$T$500,11,FALSE)),"",VLOOKUP(A191,'[1]Z07 一般公共预算财政拨款收入支出决算表(财决07表)'!$A$10:$T$500,11,FALSE))</f>
        <v/>
      </c>
      <c r="E191" s="129" t="str">
        <f>IF(ISERROR(VLOOKUP(A191,'[1]Z07 一般公共预算财政拨款收入支出决算表(财决07表)'!$A$10:$T$500,12,FALSE)),"",VLOOKUP(A191,'[1]Z07 一般公共预算财政拨款收入支出决算表(财决07表)'!$A$10:$T$500,12,FALSE))</f>
        <v/>
      </c>
      <c r="F191" s="129" t="str">
        <f>IF(ISERROR(VLOOKUP(A191,'[1]Z07 一般公共预算财政拨款收入支出决算表(财决07表)'!$A$10:$T$500,15,FALSE)),"",VLOOKUP(A191,'[1]Z07 一般公共预算财政拨款收入支出决算表(财决07表)'!$A$10:$T$500,15,FALSE))</f>
        <v/>
      </c>
      <c r="G191" s="190">
        <f>'[1]Z07 一般公共预算财政拨款收入支出决算表(财决07表)'!A189</f>
        <v>0</v>
      </c>
      <c r="H191" s="191">
        <f>'[1]Z07 一般公共预算财政拨款收入支出决算表(财决07表)'!$K189</f>
        <v>0</v>
      </c>
      <c r="I191" s="190" t="str">
        <f t="shared" si="8"/>
        <v>2</v>
      </c>
      <c r="J191" s="190" t="str">
        <f t="shared" si="9"/>
        <v>2</v>
      </c>
      <c r="K191" s="190">
        <f t="shared" si="10"/>
        <v>4</v>
      </c>
      <c r="L191" s="190" t="str">
        <f t="shared" si="11"/>
        <v/>
      </c>
    </row>
    <row r="192" spans="1:12" ht="20.100000000000001" customHeight="1">
      <c r="A192" s="125" t="str">
        <f t="array" ref="A192">INDEX(G:G,SMALL(IF($K$12:$K$500=2,ROW($12:$500),4^8),ROW(G181)))&amp;""</f>
        <v/>
      </c>
      <c r="B192" s="126"/>
      <c r="C192" s="195" t="str">
        <f>IF(ISERROR(VLOOKUP(A192,'[1]Z07 一般公共预算财政拨款收入支出决算表(财决07表)'!$A$10:$T$500,4,FALSE)),"",VLOOKUP(A192,'[1]Z07 一般公共预算财政拨款收入支出决算表(财决07表)'!$A$10:$T$500,4,FALSE))</f>
        <v/>
      </c>
      <c r="D192" s="129" t="str">
        <f>IF(ISERROR(VLOOKUP(A192,'[1]Z07 一般公共预算财政拨款收入支出决算表(财决07表)'!$A$10:$T$500,11,FALSE)),"",VLOOKUP(A192,'[1]Z07 一般公共预算财政拨款收入支出决算表(财决07表)'!$A$10:$T$500,11,FALSE))</f>
        <v/>
      </c>
      <c r="E192" s="129" t="str">
        <f>IF(ISERROR(VLOOKUP(A192,'[1]Z07 一般公共预算财政拨款收入支出决算表(财决07表)'!$A$10:$T$500,12,FALSE)),"",VLOOKUP(A192,'[1]Z07 一般公共预算财政拨款收入支出决算表(财决07表)'!$A$10:$T$500,12,FALSE))</f>
        <v/>
      </c>
      <c r="F192" s="129" t="str">
        <f>IF(ISERROR(VLOOKUP(A192,'[1]Z07 一般公共预算财政拨款收入支出决算表(财决07表)'!$A$10:$T$500,15,FALSE)),"",VLOOKUP(A192,'[1]Z07 一般公共预算财政拨款收入支出决算表(财决07表)'!$A$10:$T$500,15,FALSE))</f>
        <v/>
      </c>
      <c r="G192" s="190">
        <f>'[1]Z07 一般公共预算财政拨款收入支出决算表(财决07表)'!A190</f>
        <v>0</v>
      </c>
      <c r="H192" s="191">
        <f>'[1]Z07 一般公共预算财政拨款收入支出决算表(财决07表)'!$K190</f>
        <v>0</v>
      </c>
      <c r="I192" s="190" t="str">
        <f t="shared" si="8"/>
        <v>2</v>
      </c>
      <c r="J192" s="190" t="str">
        <f t="shared" si="9"/>
        <v>2</v>
      </c>
      <c r="K192" s="190">
        <f t="shared" si="10"/>
        <v>4</v>
      </c>
      <c r="L192" s="190" t="str">
        <f t="shared" si="11"/>
        <v/>
      </c>
    </row>
    <row r="193" spans="1:12" ht="20.100000000000001" customHeight="1">
      <c r="A193" s="125" t="str">
        <f t="array" ref="A193">INDEX(G:G,SMALL(IF($K$12:$K$500=2,ROW($12:$500),4^8),ROW(G182)))&amp;""</f>
        <v/>
      </c>
      <c r="B193" s="126"/>
      <c r="C193" s="195" t="str">
        <f>IF(ISERROR(VLOOKUP(A193,'[1]Z07 一般公共预算财政拨款收入支出决算表(财决07表)'!$A$10:$T$500,4,FALSE)),"",VLOOKUP(A193,'[1]Z07 一般公共预算财政拨款收入支出决算表(财决07表)'!$A$10:$T$500,4,FALSE))</f>
        <v/>
      </c>
      <c r="D193" s="129" t="str">
        <f>IF(ISERROR(VLOOKUP(A193,'[1]Z07 一般公共预算财政拨款收入支出决算表(财决07表)'!$A$10:$T$500,11,FALSE)),"",VLOOKUP(A193,'[1]Z07 一般公共预算财政拨款收入支出决算表(财决07表)'!$A$10:$T$500,11,FALSE))</f>
        <v/>
      </c>
      <c r="E193" s="129" t="str">
        <f>IF(ISERROR(VLOOKUP(A193,'[1]Z07 一般公共预算财政拨款收入支出决算表(财决07表)'!$A$10:$T$500,12,FALSE)),"",VLOOKUP(A193,'[1]Z07 一般公共预算财政拨款收入支出决算表(财决07表)'!$A$10:$T$500,12,FALSE))</f>
        <v/>
      </c>
      <c r="F193" s="129" t="str">
        <f>IF(ISERROR(VLOOKUP(A193,'[1]Z07 一般公共预算财政拨款收入支出决算表(财决07表)'!$A$10:$T$500,15,FALSE)),"",VLOOKUP(A193,'[1]Z07 一般公共预算财政拨款收入支出决算表(财决07表)'!$A$10:$T$500,15,FALSE))</f>
        <v/>
      </c>
      <c r="G193" s="190">
        <f>'[1]Z07 一般公共预算财政拨款收入支出决算表(财决07表)'!A191</f>
        <v>0</v>
      </c>
      <c r="H193" s="191">
        <f>'[1]Z07 一般公共预算财政拨款收入支出决算表(财决07表)'!$K191</f>
        <v>0</v>
      </c>
      <c r="I193" s="190" t="str">
        <f t="shared" si="8"/>
        <v>2</v>
      </c>
      <c r="J193" s="190" t="str">
        <f t="shared" si="9"/>
        <v>2</v>
      </c>
      <c r="K193" s="190">
        <f t="shared" si="10"/>
        <v>4</v>
      </c>
      <c r="L193" s="190" t="str">
        <f t="shared" si="11"/>
        <v/>
      </c>
    </row>
    <row r="194" spans="1:12" ht="20.100000000000001" customHeight="1">
      <c r="A194" s="125" t="str">
        <f t="array" ref="A194">INDEX(G:G,SMALL(IF($K$12:$K$500=2,ROW($12:$500),4^8),ROW(G183)))&amp;""</f>
        <v/>
      </c>
      <c r="B194" s="126"/>
      <c r="C194" s="195" t="str">
        <f>IF(ISERROR(VLOOKUP(A194,'[1]Z07 一般公共预算财政拨款收入支出决算表(财决07表)'!$A$10:$T$500,4,FALSE)),"",VLOOKUP(A194,'[1]Z07 一般公共预算财政拨款收入支出决算表(财决07表)'!$A$10:$T$500,4,FALSE))</f>
        <v/>
      </c>
      <c r="D194" s="129" t="str">
        <f>IF(ISERROR(VLOOKUP(A194,'[1]Z07 一般公共预算财政拨款收入支出决算表(财决07表)'!$A$10:$T$500,11,FALSE)),"",VLOOKUP(A194,'[1]Z07 一般公共预算财政拨款收入支出决算表(财决07表)'!$A$10:$T$500,11,FALSE))</f>
        <v/>
      </c>
      <c r="E194" s="129" t="str">
        <f>IF(ISERROR(VLOOKUP(A194,'[1]Z07 一般公共预算财政拨款收入支出决算表(财决07表)'!$A$10:$T$500,12,FALSE)),"",VLOOKUP(A194,'[1]Z07 一般公共预算财政拨款收入支出决算表(财决07表)'!$A$10:$T$500,12,FALSE))</f>
        <v/>
      </c>
      <c r="F194" s="129" t="str">
        <f>IF(ISERROR(VLOOKUP(A194,'[1]Z07 一般公共预算财政拨款收入支出决算表(财决07表)'!$A$10:$T$500,15,FALSE)),"",VLOOKUP(A194,'[1]Z07 一般公共预算财政拨款收入支出决算表(财决07表)'!$A$10:$T$500,15,FALSE))</f>
        <v/>
      </c>
      <c r="G194" s="190">
        <f>'[1]Z07 一般公共预算财政拨款收入支出决算表(财决07表)'!A192</f>
        <v>0</v>
      </c>
      <c r="H194" s="191">
        <f>'[1]Z07 一般公共预算财政拨款收入支出决算表(财决07表)'!$K192</f>
        <v>0</v>
      </c>
      <c r="I194" s="190" t="str">
        <f t="shared" si="8"/>
        <v>2</v>
      </c>
      <c r="J194" s="190" t="str">
        <f t="shared" si="9"/>
        <v>2</v>
      </c>
      <c r="K194" s="190">
        <f t="shared" si="10"/>
        <v>4</v>
      </c>
      <c r="L194" s="190" t="str">
        <f t="shared" si="11"/>
        <v/>
      </c>
    </row>
    <row r="195" spans="1:12" ht="20.100000000000001" customHeight="1">
      <c r="A195" s="125" t="str">
        <f t="array" ref="A195">INDEX(G:G,SMALL(IF($K$12:$K$500=2,ROW($12:$500),4^8),ROW(G184)))&amp;""</f>
        <v/>
      </c>
      <c r="B195" s="126"/>
      <c r="C195" s="195" t="str">
        <f>IF(ISERROR(VLOOKUP(A195,'[1]Z07 一般公共预算财政拨款收入支出决算表(财决07表)'!$A$10:$T$500,4,FALSE)),"",VLOOKUP(A195,'[1]Z07 一般公共预算财政拨款收入支出决算表(财决07表)'!$A$10:$T$500,4,FALSE))</f>
        <v/>
      </c>
      <c r="D195" s="129" t="str">
        <f>IF(ISERROR(VLOOKUP(A195,'[1]Z07 一般公共预算财政拨款收入支出决算表(财决07表)'!$A$10:$T$500,11,FALSE)),"",VLOOKUP(A195,'[1]Z07 一般公共预算财政拨款收入支出决算表(财决07表)'!$A$10:$T$500,11,FALSE))</f>
        <v/>
      </c>
      <c r="E195" s="129" t="str">
        <f>IF(ISERROR(VLOOKUP(A195,'[1]Z07 一般公共预算财政拨款收入支出决算表(财决07表)'!$A$10:$T$500,12,FALSE)),"",VLOOKUP(A195,'[1]Z07 一般公共预算财政拨款收入支出决算表(财决07表)'!$A$10:$T$500,12,FALSE))</f>
        <v/>
      </c>
      <c r="F195" s="129" t="str">
        <f>IF(ISERROR(VLOOKUP(A195,'[1]Z07 一般公共预算财政拨款收入支出决算表(财决07表)'!$A$10:$T$500,15,FALSE)),"",VLOOKUP(A195,'[1]Z07 一般公共预算财政拨款收入支出决算表(财决07表)'!$A$10:$T$500,15,FALSE))</f>
        <v/>
      </c>
      <c r="G195" s="190">
        <f>'[1]Z07 一般公共预算财政拨款收入支出决算表(财决07表)'!A193</f>
        <v>0</v>
      </c>
      <c r="H195" s="191">
        <f>'[1]Z07 一般公共预算财政拨款收入支出决算表(财决07表)'!$K193</f>
        <v>0</v>
      </c>
      <c r="I195" s="190" t="str">
        <f t="shared" si="8"/>
        <v>2</v>
      </c>
      <c r="J195" s="190" t="str">
        <f t="shared" si="9"/>
        <v>2</v>
      </c>
      <c r="K195" s="190">
        <f t="shared" si="10"/>
        <v>4</v>
      </c>
      <c r="L195" s="190" t="str">
        <f t="shared" si="11"/>
        <v/>
      </c>
    </row>
    <row r="196" spans="1:12" ht="20.100000000000001" customHeight="1">
      <c r="A196" s="125" t="str">
        <f t="array" ref="A196">INDEX(G:G,SMALL(IF($K$12:$K$500=2,ROW($12:$500),4^8),ROW(G185)))&amp;""</f>
        <v/>
      </c>
      <c r="B196" s="126"/>
      <c r="C196" s="195" t="str">
        <f>IF(ISERROR(VLOOKUP(A196,'[1]Z07 一般公共预算财政拨款收入支出决算表(财决07表)'!$A$10:$T$500,4,FALSE)),"",VLOOKUP(A196,'[1]Z07 一般公共预算财政拨款收入支出决算表(财决07表)'!$A$10:$T$500,4,FALSE))</f>
        <v/>
      </c>
      <c r="D196" s="129" t="str">
        <f>IF(ISERROR(VLOOKUP(A196,'[1]Z07 一般公共预算财政拨款收入支出决算表(财决07表)'!$A$10:$T$500,11,FALSE)),"",VLOOKUP(A196,'[1]Z07 一般公共预算财政拨款收入支出决算表(财决07表)'!$A$10:$T$500,11,FALSE))</f>
        <v/>
      </c>
      <c r="E196" s="129" t="str">
        <f>IF(ISERROR(VLOOKUP(A196,'[1]Z07 一般公共预算财政拨款收入支出决算表(财决07表)'!$A$10:$T$500,12,FALSE)),"",VLOOKUP(A196,'[1]Z07 一般公共预算财政拨款收入支出决算表(财决07表)'!$A$10:$T$500,12,FALSE))</f>
        <v/>
      </c>
      <c r="F196" s="129" t="str">
        <f>IF(ISERROR(VLOOKUP(A196,'[1]Z07 一般公共预算财政拨款收入支出决算表(财决07表)'!$A$10:$T$500,15,FALSE)),"",VLOOKUP(A196,'[1]Z07 一般公共预算财政拨款收入支出决算表(财决07表)'!$A$10:$T$500,15,FALSE))</f>
        <v/>
      </c>
      <c r="G196" s="190">
        <f>'[1]Z07 一般公共预算财政拨款收入支出决算表(财决07表)'!A194</f>
        <v>0</v>
      </c>
      <c r="H196" s="191">
        <f>'[1]Z07 一般公共预算财政拨款收入支出决算表(财决07表)'!$K194</f>
        <v>0</v>
      </c>
      <c r="I196" s="190" t="str">
        <f t="shared" si="8"/>
        <v>2</v>
      </c>
      <c r="J196" s="190" t="str">
        <f t="shared" si="9"/>
        <v>2</v>
      </c>
      <c r="K196" s="190">
        <f t="shared" si="10"/>
        <v>4</v>
      </c>
      <c r="L196" s="190" t="str">
        <f t="shared" si="11"/>
        <v/>
      </c>
    </row>
    <row r="197" spans="1:12" ht="20.100000000000001" customHeight="1">
      <c r="A197" s="125" t="str">
        <f t="array" ref="A197">INDEX(G:G,SMALL(IF($K$12:$K$500=2,ROW($12:$500),4^8),ROW(G186)))&amp;""</f>
        <v/>
      </c>
      <c r="B197" s="126"/>
      <c r="C197" s="195" t="str">
        <f>IF(ISERROR(VLOOKUP(A197,'[1]Z07 一般公共预算财政拨款收入支出决算表(财决07表)'!$A$10:$T$500,4,FALSE)),"",VLOOKUP(A197,'[1]Z07 一般公共预算财政拨款收入支出决算表(财决07表)'!$A$10:$T$500,4,FALSE))</f>
        <v/>
      </c>
      <c r="D197" s="129" t="str">
        <f>IF(ISERROR(VLOOKUP(A197,'[1]Z07 一般公共预算财政拨款收入支出决算表(财决07表)'!$A$10:$T$500,11,FALSE)),"",VLOOKUP(A197,'[1]Z07 一般公共预算财政拨款收入支出决算表(财决07表)'!$A$10:$T$500,11,FALSE))</f>
        <v/>
      </c>
      <c r="E197" s="129" t="str">
        <f>IF(ISERROR(VLOOKUP(A197,'[1]Z07 一般公共预算财政拨款收入支出决算表(财决07表)'!$A$10:$T$500,12,FALSE)),"",VLOOKUP(A197,'[1]Z07 一般公共预算财政拨款收入支出决算表(财决07表)'!$A$10:$T$500,12,FALSE))</f>
        <v/>
      </c>
      <c r="F197" s="129" t="str">
        <f>IF(ISERROR(VLOOKUP(A197,'[1]Z07 一般公共预算财政拨款收入支出决算表(财决07表)'!$A$10:$T$500,15,FALSE)),"",VLOOKUP(A197,'[1]Z07 一般公共预算财政拨款收入支出决算表(财决07表)'!$A$10:$T$500,15,FALSE))</f>
        <v/>
      </c>
      <c r="G197" s="190">
        <f>'[1]Z07 一般公共预算财政拨款收入支出决算表(财决07表)'!A195</f>
        <v>0</v>
      </c>
      <c r="H197" s="191">
        <f>'[1]Z07 一般公共预算财政拨款收入支出决算表(财决07表)'!$K195</f>
        <v>0</v>
      </c>
      <c r="I197" s="190" t="str">
        <f t="shared" si="8"/>
        <v>2</v>
      </c>
      <c r="J197" s="190" t="str">
        <f t="shared" si="9"/>
        <v>2</v>
      </c>
      <c r="K197" s="190">
        <f t="shared" si="10"/>
        <v>4</v>
      </c>
      <c r="L197" s="190" t="str">
        <f t="shared" si="11"/>
        <v/>
      </c>
    </row>
    <row r="198" spans="1:12" ht="20.100000000000001" customHeight="1">
      <c r="A198" s="125" t="str">
        <f t="array" ref="A198">INDEX(G:G,SMALL(IF($K$12:$K$500=2,ROW($12:$500),4^8),ROW(G187)))&amp;""</f>
        <v/>
      </c>
      <c r="B198" s="126"/>
      <c r="C198" s="195" t="str">
        <f>IF(ISERROR(VLOOKUP(A198,'[1]Z07 一般公共预算财政拨款收入支出决算表(财决07表)'!$A$10:$T$500,4,FALSE)),"",VLOOKUP(A198,'[1]Z07 一般公共预算财政拨款收入支出决算表(财决07表)'!$A$10:$T$500,4,FALSE))</f>
        <v/>
      </c>
      <c r="D198" s="129" t="str">
        <f>IF(ISERROR(VLOOKUP(A198,'[1]Z07 一般公共预算财政拨款收入支出决算表(财决07表)'!$A$10:$T$500,11,FALSE)),"",VLOOKUP(A198,'[1]Z07 一般公共预算财政拨款收入支出决算表(财决07表)'!$A$10:$T$500,11,FALSE))</f>
        <v/>
      </c>
      <c r="E198" s="129" t="str">
        <f>IF(ISERROR(VLOOKUP(A198,'[1]Z07 一般公共预算财政拨款收入支出决算表(财决07表)'!$A$10:$T$500,12,FALSE)),"",VLOOKUP(A198,'[1]Z07 一般公共预算财政拨款收入支出决算表(财决07表)'!$A$10:$T$500,12,FALSE))</f>
        <v/>
      </c>
      <c r="F198" s="129" t="str">
        <f>IF(ISERROR(VLOOKUP(A198,'[1]Z07 一般公共预算财政拨款收入支出决算表(财决07表)'!$A$10:$T$500,15,FALSE)),"",VLOOKUP(A198,'[1]Z07 一般公共预算财政拨款收入支出决算表(财决07表)'!$A$10:$T$500,15,FALSE))</f>
        <v/>
      </c>
      <c r="G198" s="190">
        <f>'[1]Z07 一般公共预算财政拨款收入支出决算表(财决07表)'!A196</f>
        <v>0</v>
      </c>
      <c r="H198" s="191">
        <f>'[1]Z07 一般公共预算财政拨款收入支出决算表(财决07表)'!$K196</f>
        <v>0</v>
      </c>
      <c r="I198" s="190" t="str">
        <f t="shared" si="8"/>
        <v>2</v>
      </c>
      <c r="J198" s="190" t="str">
        <f t="shared" si="9"/>
        <v>2</v>
      </c>
      <c r="K198" s="190">
        <f t="shared" si="10"/>
        <v>4</v>
      </c>
      <c r="L198" s="190" t="str">
        <f t="shared" si="11"/>
        <v/>
      </c>
    </row>
    <row r="199" spans="1:12" ht="20.100000000000001" customHeight="1">
      <c r="A199" s="125" t="str">
        <f t="array" ref="A199">INDEX(G:G,SMALL(IF($K$12:$K$500=2,ROW($12:$500),4^8),ROW(G188)))&amp;""</f>
        <v/>
      </c>
      <c r="B199" s="126"/>
      <c r="C199" s="195" t="str">
        <f>IF(ISERROR(VLOOKUP(A199,'[1]Z07 一般公共预算财政拨款收入支出决算表(财决07表)'!$A$10:$T$500,4,FALSE)),"",VLOOKUP(A199,'[1]Z07 一般公共预算财政拨款收入支出决算表(财决07表)'!$A$10:$T$500,4,FALSE))</f>
        <v/>
      </c>
      <c r="D199" s="129" t="str">
        <f>IF(ISERROR(VLOOKUP(A199,'[1]Z07 一般公共预算财政拨款收入支出决算表(财决07表)'!$A$10:$T$500,11,FALSE)),"",VLOOKUP(A199,'[1]Z07 一般公共预算财政拨款收入支出决算表(财决07表)'!$A$10:$T$500,11,FALSE))</f>
        <v/>
      </c>
      <c r="E199" s="129" t="str">
        <f>IF(ISERROR(VLOOKUP(A199,'[1]Z07 一般公共预算财政拨款收入支出决算表(财决07表)'!$A$10:$T$500,12,FALSE)),"",VLOOKUP(A199,'[1]Z07 一般公共预算财政拨款收入支出决算表(财决07表)'!$A$10:$T$500,12,FALSE))</f>
        <v/>
      </c>
      <c r="F199" s="129" t="str">
        <f>IF(ISERROR(VLOOKUP(A199,'[1]Z07 一般公共预算财政拨款收入支出决算表(财决07表)'!$A$10:$T$500,15,FALSE)),"",VLOOKUP(A199,'[1]Z07 一般公共预算财政拨款收入支出决算表(财决07表)'!$A$10:$T$500,15,FALSE))</f>
        <v/>
      </c>
      <c r="G199" s="190">
        <f>'[1]Z07 一般公共预算财政拨款收入支出决算表(财决07表)'!A197</f>
        <v>0</v>
      </c>
      <c r="H199" s="191">
        <f>'[1]Z07 一般公共预算财政拨款收入支出决算表(财决07表)'!$K197</f>
        <v>0</v>
      </c>
      <c r="I199" s="190" t="str">
        <f t="shared" si="8"/>
        <v>2</v>
      </c>
      <c r="J199" s="190" t="str">
        <f t="shared" si="9"/>
        <v>2</v>
      </c>
      <c r="K199" s="190">
        <f t="shared" si="10"/>
        <v>4</v>
      </c>
      <c r="L199" s="190" t="str">
        <f t="shared" si="11"/>
        <v/>
      </c>
    </row>
    <row r="200" spans="1:12" ht="20.100000000000001" customHeight="1">
      <c r="A200" s="125" t="str">
        <f t="array" ref="A200">INDEX(G:G,SMALL(IF($K$12:$K$500=2,ROW($12:$500),4^8),ROW(G189)))&amp;""</f>
        <v/>
      </c>
      <c r="B200" s="126"/>
      <c r="C200" s="195" t="str">
        <f>IF(ISERROR(VLOOKUP(A200,'[1]Z07 一般公共预算财政拨款收入支出决算表(财决07表)'!$A$10:$T$500,4,FALSE)),"",VLOOKUP(A200,'[1]Z07 一般公共预算财政拨款收入支出决算表(财决07表)'!$A$10:$T$500,4,FALSE))</f>
        <v/>
      </c>
      <c r="D200" s="129" t="str">
        <f>IF(ISERROR(VLOOKUP(A200,'[1]Z07 一般公共预算财政拨款收入支出决算表(财决07表)'!$A$10:$T$500,11,FALSE)),"",VLOOKUP(A200,'[1]Z07 一般公共预算财政拨款收入支出决算表(财决07表)'!$A$10:$T$500,11,FALSE))</f>
        <v/>
      </c>
      <c r="E200" s="129" t="str">
        <f>IF(ISERROR(VLOOKUP(A200,'[1]Z07 一般公共预算财政拨款收入支出决算表(财决07表)'!$A$10:$T$500,12,FALSE)),"",VLOOKUP(A200,'[1]Z07 一般公共预算财政拨款收入支出决算表(财决07表)'!$A$10:$T$500,12,FALSE))</f>
        <v/>
      </c>
      <c r="F200" s="129" t="str">
        <f>IF(ISERROR(VLOOKUP(A200,'[1]Z07 一般公共预算财政拨款收入支出决算表(财决07表)'!$A$10:$T$500,15,FALSE)),"",VLOOKUP(A200,'[1]Z07 一般公共预算财政拨款收入支出决算表(财决07表)'!$A$10:$T$500,15,FALSE))</f>
        <v/>
      </c>
      <c r="G200" s="190">
        <f>'[1]Z07 一般公共预算财政拨款收入支出决算表(财决07表)'!A198</f>
        <v>0</v>
      </c>
      <c r="H200" s="191">
        <f>'[1]Z07 一般公共预算财政拨款收入支出决算表(财决07表)'!$K198</f>
        <v>0</v>
      </c>
      <c r="I200" s="190" t="str">
        <f t="shared" si="8"/>
        <v>2</v>
      </c>
      <c r="J200" s="190" t="str">
        <f t="shared" si="9"/>
        <v>2</v>
      </c>
      <c r="K200" s="190">
        <f t="shared" si="10"/>
        <v>4</v>
      </c>
      <c r="L200" s="190" t="str">
        <f t="shared" si="11"/>
        <v/>
      </c>
    </row>
    <row r="201" spans="1:12" ht="20.100000000000001" customHeight="1">
      <c r="A201" s="125" t="str">
        <f t="array" ref="A201">INDEX(G:G,SMALL(IF($K$12:$K$500=2,ROW($12:$500),4^8),ROW(G190)))&amp;""</f>
        <v/>
      </c>
      <c r="B201" s="126"/>
      <c r="C201" s="195" t="str">
        <f>IF(ISERROR(VLOOKUP(A201,'[1]Z07 一般公共预算财政拨款收入支出决算表(财决07表)'!$A$10:$T$500,4,FALSE)),"",VLOOKUP(A201,'[1]Z07 一般公共预算财政拨款收入支出决算表(财决07表)'!$A$10:$T$500,4,FALSE))</f>
        <v/>
      </c>
      <c r="D201" s="129" t="str">
        <f>IF(ISERROR(VLOOKUP(A201,'[1]Z07 一般公共预算财政拨款收入支出决算表(财决07表)'!$A$10:$T$500,11,FALSE)),"",VLOOKUP(A201,'[1]Z07 一般公共预算财政拨款收入支出决算表(财决07表)'!$A$10:$T$500,11,FALSE))</f>
        <v/>
      </c>
      <c r="E201" s="129" t="str">
        <f>IF(ISERROR(VLOOKUP(A201,'[1]Z07 一般公共预算财政拨款收入支出决算表(财决07表)'!$A$10:$T$500,12,FALSE)),"",VLOOKUP(A201,'[1]Z07 一般公共预算财政拨款收入支出决算表(财决07表)'!$A$10:$T$500,12,FALSE))</f>
        <v/>
      </c>
      <c r="F201" s="129" t="str">
        <f>IF(ISERROR(VLOOKUP(A201,'[1]Z07 一般公共预算财政拨款收入支出决算表(财决07表)'!$A$10:$T$500,15,FALSE)),"",VLOOKUP(A201,'[1]Z07 一般公共预算财政拨款收入支出决算表(财决07表)'!$A$10:$T$500,15,FALSE))</f>
        <v/>
      </c>
      <c r="G201" s="190">
        <f>'[1]Z07 一般公共预算财政拨款收入支出决算表(财决07表)'!A199</f>
        <v>0</v>
      </c>
      <c r="H201" s="191">
        <f>'[1]Z07 一般公共预算财政拨款收入支出决算表(财决07表)'!$K199</f>
        <v>0</v>
      </c>
      <c r="I201" s="190" t="str">
        <f t="shared" si="8"/>
        <v>2</v>
      </c>
      <c r="J201" s="190" t="str">
        <f t="shared" si="9"/>
        <v>2</v>
      </c>
      <c r="K201" s="190">
        <f t="shared" si="10"/>
        <v>4</v>
      </c>
      <c r="L201" s="190" t="str">
        <f t="shared" si="11"/>
        <v/>
      </c>
    </row>
    <row r="202" spans="1:12" ht="20.100000000000001" customHeight="1">
      <c r="A202" s="125" t="str">
        <f t="array" ref="A202">INDEX(G:G,SMALL(IF($K$12:$K$500=2,ROW($12:$500),4^8),ROW(G191)))&amp;""</f>
        <v/>
      </c>
      <c r="B202" s="126"/>
      <c r="C202" s="195" t="str">
        <f>IF(ISERROR(VLOOKUP(A202,'[1]Z07 一般公共预算财政拨款收入支出决算表(财决07表)'!$A$10:$T$500,4,FALSE)),"",VLOOKUP(A202,'[1]Z07 一般公共预算财政拨款收入支出决算表(财决07表)'!$A$10:$T$500,4,FALSE))</f>
        <v/>
      </c>
      <c r="D202" s="129" t="str">
        <f>IF(ISERROR(VLOOKUP(A202,'[1]Z07 一般公共预算财政拨款收入支出决算表(财决07表)'!$A$10:$T$500,11,FALSE)),"",VLOOKUP(A202,'[1]Z07 一般公共预算财政拨款收入支出决算表(财决07表)'!$A$10:$T$500,11,FALSE))</f>
        <v/>
      </c>
      <c r="E202" s="129" t="str">
        <f>IF(ISERROR(VLOOKUP(A202,'[1]Z07 一般公共预算财政拨款收入支出决算表(财决07表)'!$A$10:$T$500,12,FALSE)),"",VLOOKUP(A202,'[1]Z07 一般公共预算财政拨款收入支出决算表(财决07表)'!$A$10:$T$500,12,FALSE))</f>
        <v/>
      </c>
      <c r="F202" s="129" t="str">
        <f>IF(ISERROR(VLOOKUP(A202,'[1]Z07 一般公共预算财政拨款收入支出决算表(财决07表)'!$A$10:$T$500,15,FALSE)),"",VLOOKUP(A202,'[1]Z07 一般公共预算财政拨款收入支出决算表(财决07表)'!$A$10:$T$500,15,FALSE))</f>
        <v/>
      </c>
      <c r="G202" s="190">
        <f>'[1]Z07 一般公共预算财政拨款收入支出决算表(财决07表)'!A200</f>
        <v>0</v>
      </c>
      <c r="H202" s="191">
        <f>'[1]Z07 一般公共预算财政拨款收入支出决算表(财决07表)'!$K200</f>
        <v>0</v>
      </c>
      <c r="I202" s="190" t="str">
        <f t="shared" si="8"/>
        <v>2</v>
      </c>
      <c r="J202" s="190" t="str">
        <f t="shared" si="9"/>
        <v>2</v>
      </c>
      <c r="K202" s="190">
        <f t="shared" si="10"/>
        <v>4</v>
      </c>
      <c r="L202" s="190" t="str">
        <f t="shared" si="11"/>
        <v/>
      </c>
    </row>
    <row r="203" spans="1:12" ht="20.100000000000001" customHeight="1">
      <c r="A203" s="125" t="str">
        <f t="array" ref="A203">INDEX(G:G,SMALL(IF($K$12:$K$500=2,ROW($12:$500),4^8),ROW(G192)))&amp;""</f>
        <v/>
      </c>
      <c r="B203" s="126"/>
      <c r="C203" s="195" t="str">
        <f>IF(ISERROR(VLOOKUP(A203,'[1]Z07 一般公共预算财政拨款收入支出决算表(财决07表)'!$A$10:$T$500,4,FALSE)),"",VLOOKUP(A203,'[1]Z07 一般公共预算财政拨款收入支出决算表(财决07表)'!$A$10:$T$500,4,FALSE))</f>
        <v/>
      </c>
      <c r="D203" s="129" t="str">
        <f>IF(ISERROR(VLOOKUP(A203,'[1]Z07 一般公共预算财政拨款收入支出决算表(财决07表)'!$A$10:$T$500,11,FALSE)),"",VLOOKUP(A203,'[1]Z07 一般公共预算财政拨款收入支出决算表(财决07表)'!$A$10:$T$500,11,FALSE))</f>
        <v/>
      </c>
      <c r="E203" s="129" t="str">
        <f>IF(ISERROR(VLOOKUP(A203,'[1]Z07 一般公共预算财政拨款收入支出决算表(财决07表)'!$A$10:$T$500,12,FALSE)),"",VLOOKUP(A203,'[1]Z07 一般公共预算财政拨款收入支出决算表(财决07表)'!$A$10:$T$500,12,FALSE))</f>
        <v/>
      </c>
      <c r="F203" s="129" t="str">
        <f>IF(ISERROR(VLOOKUP(A203,'[1]Z07 一般公共预算财政拨款收入支出决算表(财决07表)'!$A$10:$T$500,15,FALSE)),"",VLOOKUP(A203,'[1]Z07 一般公共预算财政拨款收入支出决算表(财决07表)'!$A$10:$T$500,15,FALSE))</f>
        <v/>
      </c>
      <c r="G203" s="190">
        <f>'[1]Z07 一般公共预算财政拨款收入支出决算表(财决07表)'!A201</f>
        <v>0</v>
      </c>
      <c r="H203" s="191">
        <f>'[1]Z07 一般公共预算财政拨款收入支出决算表(财决07表)'!$K201</f>
        <v>0</v>
      </c>
      <c r="I203" s="190" t="str">
        <f t="shared" si="8"/>
        <v>2</v>
      </c>
      <c r="J203" s="190" t="str">
        <f t="shared" si="9"/>
        <v>2</v>
      </c>
      <c r="K203" s="190">
        <f t="shared" si="10"/>
        <v>4</v>
      </c>
      <c r="L203" s="190" t="str">
        <f t="shared" si="11"/>
        <v/>
      </c>
    </row>
    <row r="204" spans="1:12" ht="20.100000000000001" customHeight="1">
      <c r="A204" s="125" t="str">
        <f t="array" ref="A204">INDEX(G:G,SMALL(IF($K$12:$K$500=2,ROW($12:$500),4^8),ROW(G193)))&amp;""</f>
        <v/>
      </c>
      <c r="B204" s="126"/>
      <c r="C204" s="195" t="str">
        <f>IF(ISERROR(VLOOKUP(A204,'[1]Z07 一般公共预算财政拨款收入支出决算表(财决07表)'!$A$10:$T$500,4,FALSE)),"",VLOOKUP(A204,'[1]Z07 一般公共预算财政拨款收入支出决算表(财决07表)'!$A$10:$T$500,4,FALSE))</f>
        <v/>
      </c>
      <c r="D204" s="129" t="str">
        <f>IF(ISERROR(VLOOKUP(A204,'[1]Z07 一般公共预算财政拨款收入支出决算表(财决07表)'!$A$10:$T$500,11,FALSE)),"",VLOOKUP(A204,'[1]Z07 一般公共预算财政拨款收入支出决算表(财决07表)'!$A$10:$T$500,11,FALSE))</f>
        <v/>
      </c>
      <c r="E204" s="129" t="str">
        <f>IF(ISERROR(VLOOKUP(A204,'[1]Z07 一般公共预算财政拨款收入支出决算表(财决07表)'!$A$10:$T$500,12,FALSE)),"",VLOOKUP(A204,'[1]Z07 一般公共预算财政拨款收入支出决算表(财决07表)'!$A$10:$T$500,12,FALSE))</f>
        <v/>
      </c>
      <c r="F204" s="129" t="str">
        <f>IF(ISERROR(VLOOKUP(A204,'[1]Z07 一般公共预算财政拨款收入支出决算表(财决07表)'!$A$10:$T$500,15,FALSE)),"",VLOOKUP(A204,'[1]Z07 一般公共预算财政拨款收入支出决算表(财决07表)'!$A$10:$T$500,15,FALSE))</f>
        <v/>
      </c>
      <c r="G204" s="190">
        <f>'[1]Z07 一般公共预算财政拨款收入支出决算表(财决07表)'!A202</f>
        <v>0</v>
      </c>
      <c r="H204" s="191">
        <f>'[1]Z07 一般公共预算财政拨款收入支出决算表(财决07表)'!$K202</f>
        <v>0</v>
      </c>
      <c r="I204" s="190" t="str">
        <f t="shared" si="8"/>
        <v>2</v>
      </c>
      <c r="J204" s="190" t="str">
        <f t="shared" si="9"/>
        <v>2</v>
      </c>
      <c r="K204" s="190">
        <f t="shared" si="10"/>
        <v>4</v>
      </c>
      <c r="L204" s="190" t="str">
        <f t="shared" si="11"/>
        <v/>
      </c>
    </row>
    <row r="205" spans="1:12" ht="20.100000000000001" customHeight="1">
      <c r="A205" s="125" t="str">
        <f t="array" ref="A205">INDEX(G:G,SMALL(IF($K$12:$K$500=2,ROW($12:$500),4^8),ROW(G194)))&amp;""</f>
        <v/>
      </c>
      <c r="B205" s="126"/>
      <c r="C205" s="195" t="str">
        <f>IF(ISERROR(VLOOKUP(A205,'[1]Z07 一般公共预算财政拨款收入支出决算表(财决07表)'!$A$10:$T$500,4,FALSE)),"",VLOOKUP(A205,'[1]Z07 一般公共预算财政拨款收入支出决算表(财决07表)'!$A$10:$T$500,4,FALSE))</f>
        <v/>
      </c>
      <c r="D205" s="129" t="str">
        <f>IF(ISERROR(VLOOKUP(A205,'[1]Z07 一般公共预算财政拨款收入支出决算表(财决07表)'!$A$10:$T$500,11,FALSE)),"",VLOOKUP(A205,'[1]Z07 一般公共预算财政拨款收入支出决算表(财决07表)'!$A$10:$T$500,11,FALSE))</f>
        <v/>
      </c>
      <c r="E205" s="129" t="str">
        <f>IF(ISERROR(VLOOKUP(A205,'[1]Z07 一般公共预算财政拨款收入支出决算表(财决07表)'!$A$10:$T$500,12,FALSE)),"",VLOOKUP(A205,'[1]Z07 一般公共预算财政拨款收入支出决算表(财决07表)'!$A$10:$T$500,12,FALSE))</f>
        <v/>
      </c>
      <c r="F205" s="129" t="str">
        <f>IF(ISERROR(VLOOKUP(A205,'[1]Z07 一般公共预算财政拨款收入支出决算表(财决07表)'!$A$10:$T$500,15,FALSE)),"",VLOOKUP(A205,'[1]Z07 一般公共预算财政拨款收入支出决算表(财决07表)'!$A$10:$T$500,15,FALSE))</f>
        <v/>
      </c>
      <c r="G205" s="190">
        <f>'[1]Z07 一般公共预算财政拨款收入支出决算表(财决07表)'!A203</f>
        <v>0</v>
      </c>
      <c r="H205" s="191">
        <f>'[1]Z07 一般公共预算财政拨款收入支出决算表(财决07表)'!$K203</f>
        <v>0</v>
      </c>
      <c r="I205" s="190" t="str">
        <f t="shared" ref="I205:I268" si="12">IF(G205&gt;0,"1","2")</f>
        <v>2</v>
      </c>
      <c r="J205" s="190" t="str">
        <f t="shared" ref="J205:J268" si="13">IF(H205&gt;0,"1","2")</f>
        <v>2</v>
      </c>
      <c r="K205" s="190">
        <f t="shared" ref="K205:K268" si="14">I205+J205</f>
        <v>4</v>
      </c>
      <c r="L205" s="190" t="str">
        <f t="shared" ref="L205:L268" si="15">IF(C205&lt;&gt;"",ROW(),"")</f>
        <v/>
      </c>
    </row>
    <row r="206" spans="1:12" ht="20.100000000000001" customHeight="1">
      <c r="A206" s="125" t="str">
        <f t="array" ref="A206">INDEX(G:G,SMALL(IF($K$12:$K$500=2,ROW($12:$500),4^8),ROW(G195)))&amp;""</f>
        <v/>
      </c>
      <c r="B206" s="126"/>
      <c r="C206" s="195" t="str">
        <f>IF(ISERROR(VLOOKUP(A206,'[1]Z07 一般公共预算财政拨款收入支出决算表(财决07表)'!$A$10:$T$500,4,FALSE)),"",VLOOKUP(A206,'[1]Z07 一般公共预算财政拨款收入支出决算表(财决07表)'!$A$10:$T$500,4,FALSE))</f>
        <v/>
      </c>
      <c r="D206" s="129" t="str">
        <f>IF(ISERROR(VLOOKUP(A206,'[1]Z07 一般公共预算财政拨款收入支出决算表(财决07表)'!$A$10:$T$500,11,FALSE)),"",VLOOKUP(A206,'[1]Z07 一般公共预算财政拨款收入支出决算表(财决07表)'!$A$10:$T$500,11,FALSE))</f>
        <v/>
      </c>
      <c r="E206" s="129" t="str">
        <f>IF(ISERROR(VLOOKUP(A206,'[1]Z07 一般公共预算财政拨款收入支出决算表(财决07表)'!$A$10:$T$500,12,FALSE)),"",VLOOKUP(A206,'[1]Z07 一般公共预算财政拨款收入支出决算表(财决07表)'!$A$10:$T$500,12,FALSE))</f>
        <v/>
      </c>
      <c r="F206" s="129" t="str">
        <f>IF(ISERROR(VLOOKUP(A206,'[1]Z07 一般公共预算财政拨款收入支出决算表(财决07表)'!$A$10:$T$500,15,FALSE)),"",VLOOKUP(A206,'[1]Z07 一般公共预算财政拨款收入支出决算表(财决07表)'!$A$10:$T$500,15,FALSE))</f>
        <v/>
      </c>
      <c r="G206" s="190">
        <f>'[1]Z07 一般公共预算财政拨款收入支出决算表(财决07表)'!A204</f>
        <v>0</v>
      </c>
      <c r="H206" s="191">
        <f>'[1]Z07 一般公共预算财政拨款收入支出决算表(财决07表)'!$K204</f>
        <v>0</v>
      </c>
      <c r="I206" s="190" t="str">
        <f t="shared" si="12"/>
        <v>2</v>
      </c>
      <c r="J206" s="190" t="str">
        <f t="shared" si="13"/>
        <v>2</v>
      </c>
      <c r="K206" s="190">
        <f t="shared" si="14"/>
        <v>4</v>
      </c>
      <c r="L206" s="190" t="str">
        <f t="shared" si="15"/>
        <v/>
      </c>
    </row>
    <row r="207" spans="1:12" ht="20.100000000000001" customHeight="1">
      <c r="A207" s="125" t="str">
        <f t="array" ref="A207">INDEX(G:G,SMALL(IF($K$12:$K$500=2,ROW($12:$500),4^8),ROW(G196)))&amp;""</f>
        <v/>
      </c>
      <c r="B207" s="126"/>
      <c r="C207" s="195" t="str">
        <f>IF(ISERROR(VLOOKUP(A207,'[1]Z07 一般公共预算财政拨款收入支出决算表(财决07表)'!$A$10:$T$500,4,FALSE)),"",VLOOKUP(A207,'[1]Z07 一般公共预算财政拨款收入支出决算表(财决07表)'!$A$10:$T$500,4,FALSE))</f>
        <v/>
      </c>
      <c r="D207" s="129" t="str">
        <f>IF(ISERROR(VLOOKUP(A207,'[1]Z07 一般公共预算财政拨款收入支出决算表(财决07表)'!$A$10:$T$500,11,FALSE)),"",VLOOKUP(A207,'[1]Z07 一般公共预算财政拨款收入支出决算表(财决07表)'!$A$10:$T$500,11,FALSE))</f>
        <v/>
      </c>
      <c r="E207" s="129" t="str">
        <f>IF(ISERROR(VLOOKUP(A207,'[1]Z07 一般公共预算财政拨款收入支出决算表(财决07表)'!$A$10:$T$500,12,FALSE)),"",VLOOKUP(A207,'[1]Z07 一般公共预算财政拨款收入支出决算表(财决07表)'!$A$10:$T$500,12,FALSE))</f>
        <v/>
      </c>
      <c r="F207" s="129" t="str">
        <f>IF(ISERROR(VLOOKUP(A207,'[1]Z07 一般公共预算财政拨款收入支出决算表(财决07表)'!$A$10:$T$500,15,FALSE)),"",VLOOKUP(A207,'[1]Z07 一般公共预算财政拨款收入支出决算表(财决07表)'!$A$10:$T$500,15,FALSE))</f>
        <v/>
      </c>
      <c r="G207" s="190">
        <f>'[1]Z07 一般公共预算财政拨款收入支出决算表(财决07表)'!A205</f>
        <v>0</v>
      </c>
      <c r="H207" s="191">
        <f>'[1]Z07 一般公共预算财政拨款收入支出决算表(财决07表)'!$K205</f>
        <v>0</v>
      </c>
      <c r="I207" s="190" t="str">
        <f t="shared" si="12"/>
        <v>2</v>
      </c>
      <c r="J207" s="190" t="str">
        <f t="shared" si="13"/>
        <v>2</v>
      </c>
      <c r="K207" s="190">
        <f t="shared" si="14"/>
        <v>4</v>
      </c>
      <c r="L207" s="190" t="str">
        <f t="shared" si="15"/>
        <v/>
      </c>
    </row>
    <row r="208" spans="1:12" ht="20.100000000000001" customHeight="1">
      <c r="A208" s="125" t="str">
        <f t="array" ref="A208">INDEX(G:G,SMALL(IF($K$12:$K$500=2,ROW($12:$500),4^8),ROW(G197)))&amp;""</f>
        <v/>
      </c>
      <c r="B208" s="126"/>
      <c r="C208" s="195" t="str">
        <f>IF(ISERROR(VLOOKUP(A208,'[1]Z07 一般公共预算财政拨款收入支出决算表(财决07表)'!$A$10:$T$500,4,FALSE)),"",VLOOKUP(A208,'[1]Z07 一般公共预算财政拨款收入支出决算表(财决07表)'!$A$10:$T$500,4,FALSE))</f>
        <v/>
      </c>
      <c r="D208" s="129" t="str">
        <f>IF(ISERROR(VLOOKUP(A208,'[1]Z07 一般公共预算财政拨款收入支出决算表(财决07表)'!$A$10:$T$500,11,FALSE)),"",VLOOKUP(A208,'[1]Z07 一般公共预算财政拨款收入支出决算表(财决07表)'!$A$10:$T$500,11,FALSE))</f>
        <v/>
      </c>
      <c r="E208" s="129" t="str">
        <f>IF(ISERROR(VLOOKUP(A208,'[1]Z07 一般公共预算财政拨款收入支出决算表(财决07表)'!$A$10:$T$500,12,FALSE)),"",VLOOKUP(A208,'[1]Z07 一般公共预算财政拨款收入支出决算表(财决07表)'!$A$10:$T$500,12,FALSE))</f>
        <v/>
      </c>
      <c r="F208" s="129" t="str">
        <f>IF(ISERROR(VLOOKUP(A208,'[1]Z07 一般公共预算财政拨款收入支出决算表(财决07表)'!$A$10:$T$500,15,FALSE)),"",VLOOKUP(A208,'[1]Z07 一般公共预算财政拨款收入支出决算表(财决07表)'!$A$10:$T$500,15,FALSE))</f>
        <v/>
      </c>
      <c r="G208" s="190">
        <f>'[1]Z07 一般公共预算财政拨款收入支出决算表(财决07表)'!A206</f>
        <v>0</v>
      </c>
      <c r="H208" s="191">
        <f>'[1]Z07 一般公共预算财政拨款收入支出决算表(财决07表)'!$K206</f>
        <v>0</v>
      </c>
      <c r="I208" s="190" t="str">
        <f t="shared" si="12"/>
        <v>2</v>
      </c>
      <c r="J208" s="190" t="str">
        <f t="shared" si="13"/>
        <v>2</v>
      </c>
      <c r="K208" s="190">
        <f t="shared" si="14"/>
        <v>4</v>
      </c>
      <c r="L208" s="190" t="str">
        <f t="shared" si="15"/>
        <v/>
      </c>
    </row>
    <row r="209" spans="1:12" ht="20.100000000000001" customHeight="1">
      <c r="A209" s="125" t="str">
        <f t="array" ref="A209">INDEX(G:G,SMALL(IF($K$12:$K$500=2,ROW($12:$500),4^8),ROW(G198)))&amp;""</f>
        <v/>
      </c>
      <c r="B209" s="126"/>
      <c r="C209" s="195" t="str">
        <f>IF(ISERROR(VLOOKUP(A209,'[1]Z07 一般公共预算财政拨款收入支出决算表(财决07表)'!$A$10:$T$500,4,FALSE)),"",VLOOKUP(A209,'[1]Z07 一般公共预算财政拨款收入支出决算表(财决07表)'!$A$10:$T$500,4,FALSE))</f>
        <v/>
      </c>
      <c r="D209" s="129" t="str">
        <f>IF(ISERROR(VLOOKUP(A209,'[1]Z07 一般公共预算财政拨款收入支出决算表(财决07表)'!$A$10:$T$500,11,FALSE)),"",VLOOKUP(A209,'[1]Z07 一般公共预算财政拨款收入支出决算表(财决07表)'!$A$10:$T$500,11,FALSE))</f>
        <v/>
      </c>
      <c r="E209" s="129" t="str">
        <f>IF(ISERROR(VLOOKUP(A209,'[1]Z07 一般公共预算财政拨款收入支出决算表(财决07表)'!$A$10:$T$500,12,FALSE)),"",VLOOKUP(A209,'[1]Z07 一般公共预算财政拨款收入支出决算表(财决07表)'!$A$10:$T$500,12,FALSE))</f>
        <v/>
      </c>
      <c r="F209" s="129" t="str">
        <f>IF(ISERROR(VLOOKUP(A209,'[1]Z07 一般公共预算财政拨款收入支出决算表(财决07表)'!$A$10:$T$500,15,FALSE)),"",VLOOKUP(A209,'[1]Z07 一般公共预算财政拨款收入支出决算表(财决07表)'!$A$10:$T$500,15,FALSE))</f>
        <v/>
      </c>
      <c r="G209" s="190">
        <f>'[1]Z07 一般公共预算财政拨款收入支出决算表(财决07表)'!A207</f>
        <v>0</v>
      </c>
      <c r="H209" s="191">
        <f>'[1]Z07 一般公共预算财政拨款收入支出决算表(财决07表)'!$K207</f>
        <v>0</v>
      </c>
      <c r="I209" s="190" t="str">
        <f t="shared" si="12"/>
        <v>2</v>
      </c>
      <c r="J209" s="190" t="str">
        <f t="shared" si="13"/>
        <v>2</v>
      </c>
      <c r="K209" s="190">
        <f t="shared" si="14"/>
        <v>4</v>
      </c>
      <c r="L209" s="190" t="str">
        <f t="shared" si="15"/>
        <v/>
      </c>
    </row>
    <row r="210" spans="1:12" ht="20.100000000000001" customHeight="1">
      <c r="A210" s="125" t="str">
        <f t="array" ref="A210">INDEX(G:G,SMALL(IF($K$12:$K$500=2,ROW($12:$500),4^8),ROW(G199)))&amp;""</f>
        <v/>
      </c>
      <c r="B210" s="126"/>
      <c r="C210" s="195" t="str">
        <f>IF(ISERROR(VLOOKUP(A210,'[1]Z07 一般公共预算财政拨款收入支出决算表(财决07表)'!$A$10:$T$500,4,FALSE)),"",VLOOKUP(A210,'[1]Z07 一般公共预算财政拨款收入支出决算表(财决07表)'!$A$10:$T$500,4,FALSE))</f>
        <v/>
      </c>
      <c r="D210" s="129" t="str">
        <f>IF(ISERROR(VLOOKUP(A210,'[1]Z07 一般公共预算财政拨款收入支出决算表(财决07表)'!$A$10:$T$500,11,FALSE)),"",VLOOKUP(A210,'[1]Z07 一般公共预算财政拨款收入支出决算表(财决07表)'!$A$10:$T$500,11,FALSE))</f>
        <v/>
      </c>
      <c r="E210" s="129" t="str">
        <f>IF(ISERROR(VLOOKUP(A210,'[1]Z07 一般公共预算财政拨款收入支出决算表(财决07表)'!$A$10:$T$500,12,FALSE)),"",VLOOKUP(A210,'[1]Z07 一般公共预算财政拨款收入支出决算表(财决07表)'!$A$10:$T$500,12,FALSE))</f>
        <v/>
      </c>
      <c r="F210" s="129" t="str">
        <f>IF(ISERROR(VLOOKUP(A210,'[1]Z07 一般公共预算财政拨款收入支出决算表(财决07表)'!$A$10:$T$500,15,FALSE)),"",VLOOKUP(A210,'[1]Z07 一般公共预算财政拨款收入支出决算表(财决07表)'!$A$10:$T$500,15,FALSE))</f>
        <v/>
      </c>
      <c r="G210" s="190">
        <f>'[1]Z07 一般公共预算财政拨款收入支出决算表(财决07表)'!A208</f>
        <v>0</v>
      </c>
      <c r="H210" s="191">
        <f>'[1]Z07 一般公共预算财政拨款收入支出决算表(财决07表)'!$K208</f>
        <v>0</v>
      </c>
      <c r="I210" s="190" t="str">
        <f t="shared" si="12"/>
        <v>2</v>
      </c>
      <c r="J210" s="190" t="str">
        <f t="shared" si="13"/>
        <v>2</v>
      </c>
      <c r="K210" s="190">
        <f t="shared" si="14"/>
        <v>4</v>
      </c>
      <c r="L210" s="190" t="str">
        <f t="shared" si="15"/>
        <v/>
      </c>
    </row>
    <row r="211" spans="1:12" ht="20.100000000000001" customHeight="1">
      <c r="A211" s="125" t="str">
        <f t="array" ref="A211">INDEX(G:G,SMALL(IF($K$12:$K$500=2,ROW($12:$500),4^8),ROW(G200)))&amp;""</f>
        <v/>
      </c>
      <c r="B211" s="126"/>
      <c r="C211" s="195" t="str">
        <f>IF(ISERROR(VLOOKUP(A211,'[1]Z07 一般公共预算财政拨款收入支出决算表(财决07表)'!$A$10:$T$500,4,FALSE)),"",VLOOKUP(A211,'[1]Z07 一般公共预算财政拨款收入支出决算表(财决07表)'!$A$10:$T$500,4,FALSE))</f>
        <v/>
      </c>
      <c r="D211" s="129" t="str">
        <f>IF(ISERROR(VLOOKUP(A211,'[1]Z07 一般公共预算财政拨款收入支出决算表(财决07表)'!$A$10:$T$500,11,FALSE)),"",VLOOKUP(A211,'[1]Z07 一般公共预算财政拨款收入支出决算表(财决07表)'!$A$10:$T$500,11,FALSE))</f>
        <v/>
      </c>
      <c r="E211" s="129" t="str">
        <f>IF(ISERROR(VLOOKUP(A211,'[1]Z07 一般公共预算财政拨款收入支出决算表(财决07表)'!$A$10:$T$500,12,FALSE)),"",VLOOKUP(A211,'[1]Z07 一般公共预算财政拨款收入支出决算表(财决07表)'!$A$10:$T$500,12,FALSE))</f>
        <v/>
      </c>
      <c r="F211" s="129" t="str">
        <f>IF(ISERROR(VLOOKUP(A211,'[1]Z07 一般公共预算财政拨款收入支出决算表(财决07表)'!$A$10:$T$500,15,FALSE)),"",VLOOKUP(A211,'[1]Z07 一般公共预算财政拨款收入支出决算表(财决07表)'!$A$10:$T$500,15,FALSE))</f>
        <v/>
      </c>
      <c r="G211" s="190">
        <f>'[1]Z07 一般公共预算财政拨款收入支出决算表(财决07表)'!A209</f>
        <v>0</v>
      </c>
      <c r="H211" s="191">
        <f>'[1]Z07 一般公共预算财政拨款收入支出决算表(财决07表)'!$K209</f>
        <v>0</v>
      </c>
      <c r="I211" s="190" t="str">
        <f t="shared" si="12"/>
        <v>2</v>
      </c>
      <c r="J211" s="190" t="str">
        <f t="shared" si="13"/>
        <v>2</v>
      </c>
      <c r="K211" s="190">
        <f t="shared" si="14"/>
        <v>4</v>
      </c>
      <c r="L211" s="190" t="str">
        <f t="shared" si="15"/>
        <v/>
      </c>
    </row>
    <row r="212" spans="1:12" ht="20.100000000000001" customHeight="1">
      <c r="A212" s="125" t="str">
        <f t="array" ref="A212">INDEX(G:G,SMALL(IF($K$12:$K$500=2,ROW($12:$500),4^8),ROW(G201)))&amp;""</f>
        <v/>
      </c>
      <c r="B212" s="126"/>
      <c r="C212" s="195" t="str">
        <f>IF(ISERROR(VLOOKUP(A212,'[1]Z07 一般公共预算财政拨款收入支出决算表(财决07表)'!$A$10:$T$500,4,FALSE)),"",VLOOKUP(A212,'[1]Z07 一般公共预算财政拨款收入支出决算表(财决07表)'!$A$10:$T$500,4,FALSE))</f>
        <v/>
      </c>
      <c r="D212" s="129" t="str">
        <f>IF(ISERROR(VLOOKUP(A212,'[1]Z07 一般公共预算财政拨款收入支出决算表(财决07表)'!$A$10:$T$500,11,FALSE)),"",VLOOKUP(A212,'[1]Z07 一般公共预算财政拨款收入支出决算表(财决07表)'!$A$10:$T$500,11,FALSE))</f>
        <v/>
      </c>
      <c r="E212" s="129" t="str">
        <f>IF(ISERROR(VLOOKUP(A212,'[1]Z07 一般公共预算财政拨款收入支出决算表(财决07表)'!$A$10:$T$500,12,FALSE)),"",VLOOKUP(A212,'[1]Z07 一般公共预算财政拨款收入支出决算表(财决07表)'!$A$10:$T$500,12,FALSE))</f>
        <v/>
      </c>
      <c r="F212" s="129" t="str">
        <f>IF(ISERROR(VLOOKUP(A212,'[1]Z07 一般公共预算财政拨款收入支出决算表(财决07表)'!$A$10:$T$500,15,FALSE)),"",VLOOKUP(A212,'[1]Z07 一般公共预算财政拨款收入支出决算表(财决07表)'!$A$10:$T$500,15,FALSE))</f>
        <v/>
      </c>
      <c r="G212" s="190">
        <f>'[1]Z07 一般公共预算财政拨款收入支出决算表(财决07表)'!A210</f>
        <v>0</v>
      </c>
      <c r="H212" s="191">
        <f>'[1]Z07 一般公共预算财政拨款收入支出决算表(财决07表)'!$K210</f>
        <v>0</v>
      </c>
      <c r="I212" s="190" t="str">
        <f t="shared" si="12"/>
        <v>2</v>
      </c>
      <c r="J212" s="190" t="str">
        <f t="shared" si="13"/>
        <v>2</v>
      </c>
      <c r="K212" s="190">
        <f t="shared" si="14"/>
        <v>4</v>
      </c>
      <c r="L212" s="190" t="str">
        <f t="shared" si="15"/>
        <v/>
      </c>
    </row>
    <row r="213" spans="1:12" ht="20.100000000000001" customHeight="1">
      <c r="A213" s="125" t="str">
        <f t="array" ref="A213">INDEX(G:G,SMALL(IF($K$12:$K$500=2,ROW($12:$500),4^8),ROW(G202)))&amp;""</f>
        <v/>
      </c>
      <c r="B213" s="126"/>
      <c r="C213" s="195" t="str">
        <f>IF(ISERROR(VLOOKUP(A213,'[1]Z07 一般公共预算财政拨款收入支出决算表(财决07表)'!$A$10:$T$500,4,FALSE)),"",VLOOKUP(A213,'[1]Z07 一般公共预算财政拨款收入支出决算表(财决07表)'!$A$10:$T$500,4,FALSE))</f>
        <v/>
      </c>
      <c r="D213" s="129" t="str">
        <f>IF(ISERROR(VLOOKUP(A213,'[1]Z07 一般公共预算财政拨款收入支出决算表(财决07表)'!$A$10:$T$500,11,FALSE)),"",VLOOKUP(A213,'[1]Z07 一般公共预算财政拨款收入支出决算表(财决07表)'!$A$10:$T$500,11,FALSE))</f>
        <v/>
      </c>
      <c r="E213" s="129" t="str">
        <f>IF(ISERROR(VLOOKUP(A213,'[1]Z07 一般公共预算财政拨款收入支出决算表(财决07表)'!$A$10:$T$500,12,FALSE)),"",VLOOKUP(A213,'[1]Z07 一般公共预算财政拨款收入支出决算表(财决07表)'!$A$10:$T$500,12,FALSE))</f>
        <v/>
      </c>
      <c r="F213" s="129" t="str">
        <f>IF(ISERROR(VLOOKUP(A213,'[1]Z07 一般公共预算财政拨款收入支出决算表(财决07表)'!$A$10:$T$500,15,FALSE)),"",VLOOKUP(A213,'[1]Z07 一般公共预算财政拨款收入支出决算表(财决07表)'!$A$10:$T$500,15,FALSE))</f>
        <v/>
      </c>
      <c r="G213" s="190">
        <f>'[1]Z07 一般公共预算财政拨款收入支出决算表(财决07表)'!A211</f>
        <v>0</v>
      </c>
      <c r="H213" s="191">
        <f>'[1]Z07 一般公共预算财政拨款收入支出决算表(财决07表)'!$K211</f>
        <v>0</v>
      </c>
      <c r="I213" s="190" t="str">
        <f t="shared" si="12"/>
        <v>2</v>
      </c>
      <c r="J213" s="190" t="str">
        <f t="shared" si="13"/>
        <v>2</v>
      </c>
      <c r="K213" s="190">
        <f t="shared" si="14"/>
        <v>4</v>
      </c>
      <c r="L213" s="190" t="str">
        <f t="shared" si="15"/>
        <v/>
      </c>
    </row>
    <row r="214" spans="1:12" ht="20.100000000000001" customHeight="1">
      <c r="A214" s="125" t="str">
        <f t="array" ref="A214">INDEX(G:G,SMALL(IF($K$12:$K$500=2,ROW($12:$500),4^8),ROW(G203)))&amp;""</f>
        <v/>
      </c>
      <c r="B214" s="126"/>
      <c r="C214" s="195" t="str">
        <f>IF(ISERROR(VLOOKUP(A214,'[1]Z07 一般公共预算财政拨款收入支出决算表(财决07表)'!$A$10:$T$500,4,FALSE)),"",VLOOKUP(A214,'[1]Z07 一般公共预算财政拨款收入支出决算表(财决07表)'!$A$10:$T$500,4,FALSE))</f>
        <v/>
      </c>
      <c r="D214" s="129" t="str">
        <f>IF(ISERROR(VLOOKUP(A214,'[1]Z07 一般公共预算财政拨款收入支出决算表(财决07表)'!$A$10:$T$500,11,FALSE)),"",VLOOKUP(A214,'[1]Z07 一般公共预算财政拨款收入支出决算表(财决07表)'!$A$10:$T$500,11,FALSE))</f>
        <v/>
      </c>
      <c r="E214" s="129" t="str">
        <f>IF(ISERROR(VLOOKUP(A214,'[1]Z07 一般公共预算财政拨款收入支出决算表(财决07表)'!$A$10:$T$500,12,FALSE)),"",VLOOKUP(A214,'[1]Z07 一般公共预算财政拨款收入支出决算表(财决07表)'!$A$10:$T$500,12,FALSE))</f>
        <v/>
      </c>
      <c r="F214" s="129" t="str">
        <f>IF(ISERROR(VLOOKUP(A214,'[1]Z07 一般公共预算财政拨款收入支出决算表(财决07表)'!$A$10:$T$500,15,FALSE)),"",VLOOKUP(A214,'[1]Z07 一般公共预算财政拨款收入支出决算表(财决07表)'!$A$10:$T$500,15,FALSE))</f>
        <v/>
      </c>
      <c r="G214" s="190">
        <f>'[1]Z07 一般公共预算财政拨款收入支出决算表(财决07表)'!A212</f>
        <v>0</v>
      </c>
      <c r="H214" s="191">
        <f>'[1]Z07 一般公共预算财政拨款收入支出决算表(财决07表)'!$K212</f>
        <v>0</v>
      </c>
      <c r="I214" s="190" t="str">
        <f t="shared" si="12"/>
        <v>2</v>
      </c>
      <c r="J214" s="190" t="str">
        <f t="shared" si="13"/>
        <v>2</v>
      </c>
      <c r="K214" s="190">
        <f t="shared" si="14"/>
        <v>4</v>
      </c>
      <c r="L214" s="190" t="str">
        <f t="shared" si="15"/>
        <v/>
      </c>
    </row>
    <row r="215" spans="1:12" ht="20.100000000000001" customHeight="1">
      <c r="A215" s="125" t="str">
        <f t="array" ref="A215">INDEX(G:G,SMALL(IF($K$12:$K$500=2,ROW($12:$500),4^8),ROW(G204)))&amp;""</f>
        <v/>
      </c>
      <c r="B215" s="126"/>
      <c r="C215" s="195" t="str">
        <f>IF(ISERROR(VLOOKUP(A215,'[1]Z07 一般公共预算财政拨款收入支出决算表(财决07表)'!$A$10:$T$500,4,FALSE)),"",VLOOKUP(A215,'[1]Z07 一般公共预算财政拨款收入支出决算表(财决07表)'!$A$10:$T$500,4,FALSE))</f>
        <v/>
      </c>
      <c r="D215" s="129" t="str">
        <f>IF(ISERROR(VLOOKUP(A215,'[1]Z07 一般公共预算财政拨款收入支出决算表(财决07表)'!$A$10:$T$500,11,FALSE)),"",VLOOKUP(A215,'[1]Z07 一般公共预算财政拨款收入支出决算表(财决07表)'!$A$10:$T$500,11,FALSE))</f>
        <v/>
      </c>
      <c r="E215" s="129" t="str">
        <f>IF(ISERROR(VLOOKUP(A215,'[1]Z07 一般公共预算财政拨款收入支出决算表(财决07表)'!$A$10:$T$500,12,FALSE)),"",VLOOKUP(A215,'[1]Z07 一般公共预算财政拨款收入支出决算表(财决07表)'!$A$10:$T$500,12,FALSE))</f>
        <v/>
      </c>
      <c r="F215" s="129" t="str">
        <f>IF(ISERROR(VLOOKUP(A215,'[1]Z07 一般公共预算财政拨款收入支出决算表(财决07表)'!$A$10:$T$500,15,FALSE)),"",VLOOKUP(A215,'[1]Z07 一般公共预算财政拨款收入支出决算表(财决07表)'!$A$10:$T$500,15,FALSE))</f>
        <v/>
      </c>
      <c r="G215" s="190">
        <f>'[1]Z07 一般公共预算财政拨款收入支出决算表(财决07表)'!A213</f>
        <v>0</v>
      </c>
      <c r="H215" s="191">
        <f>'[1]Z07 一般公共预算财政拨款收入支出决算表(财决07表)'!$K213</f>
        <v>0</v>
      </c>
      <c r="I215" s="190" t="str">
        <f t="shared" si="12"/>
        <v>2</v>
      </c>
      <c r="J215" s="190" t="str">
        <f t="shared" si="13"/>
        <v>2</v>
      </c>
      <c r="K215" s="190">
        <f t="shared" si="14"/>
        <v>4</v>
      </c>
      <c r="L215" s="190" t="str">
        <f t="shared" si="15"/>
        <v/>
      </c>
    </row>
    <row r="216" spans="1:12" ht="20.100000000000001" customHeight="1">
      <c r="A216" s="125" t="str">
        <f t="array" ref="A216">INDEX(G:G,SMALL(IF($K$12:$K$500=2,ROW($12:$500),4^8),ROW(G205)))&amp;""</f>
        <v/>
      </c>
      <c r="B216" s="126"/>
      <c r="C216" s="195" t="str">
        <f>IF(ISERROR(VLOOKUP(A216,'[1]Z07 一般公共预算财政拨款收入支出决算表(财决07表)'!$A$10:$T$500,4,FALSE)),"",VLOOKUP(A216,'[1]Z07 一般公共预算财政拨款收入支出决算表(财决07表)'!$A$10:$T$500,4,FALSE))</f>
        <v/>
      </c>
      <c r="D216" s="129" t="str">
        <f>IF(ISERROR(VLOOKUP(A216,'[1]Z07 一般公共预算财政拨款收入支出决算表(财决07表)'!$A$10:$T$500,11,FALSE)),"",VLOOKUP(A216,'[1]Z07 一般公共预算财政拨款收入支出决算表(财决07表)'!$A$10:$T$500,11,FALSE))</f>
        <v/>
      </c>
      <c r="E216" s="129" t="str">
        <f>IF(ISERROR(VLOOKUP(A216,'[1]Z07 一般公共预算财政拨款收入支出决算表(财决07表)'!$A$10:$T$500,12,FALSE)),"",VLOOKUP(A216,'[1]Z07 一般公共预算财政拨款收入支出决算表(财决07表)'!$A$10:$T$500,12,FALSE))</f>
        <v/>
      </c>
      <c r="F216" s="129" t="str">
        <f>IF(ISERROR(VLOOKUP(A216,'[1]Z07 一般公共预算财政拨款收入支出决算表(财决07表)'!$A$10:$T$500,15,FALSE)),"",VLOOKUP(A216,'[1]Z07 一般公共预算财政拨款收入支出决算表(财决07表)'!$A$10:$T$500,15,FALSE))</f>
        <v/>
      </c>
      <c r="G216" s="190">
        <f>'[1]Z07 一般公共预算财政拨款收入支出决算表(财决07表)'!A214</f>
        <v>0</v>
      </c>
      <c r="H216" s="191">
        <f>'[1]Z07 一般公共预算财政拨款收入支出决算表(财决07表)'!$K214</f>
        <v>0</v>
      </c>
      <c r="I216" s="190" t="str">
        <f t="shared" si="12"/>
        <v>2</v>
      </c>
      <c r="J216" s="190" t="str">
        <f t="shared" si="13"/>
        <v>2</v>
      </c>
      <c r="K216" s="190">
        <f t="shared" si="14"/>
        <v>4</v>
      </c>
      <c r="L216" s="190" t="str">
        <f t="shared" si="15"/>
        <v/>
      </c>
    </row>
    <row r="217" spans="1:12" ht="20.100000000000001" customHeight="1">
      <c r="A217" s="125" t="str">
        <f t="array" ref="A217">INDEX(G:G,SMALL(IF($K$12:$K$500=2,ROW($12:$500),4^8),ROW(G206)))&amp;""</f>
        <v/>
      </c>
      <c r="B217" s="126"/>
      <c r="C217" s="195" t="str">
        <f>IF(ISERROR(VLOOKUP(A217,'[1]Z07 一般公共预算财政拨款收入支出决算表(财决07表)'!$A$10:$T$500,4,FALSE)),"",VLOOKUP(A217,'[1]Z07 一般公共预算财政拨款收入支出决算表(财决07表)'!$A$10:$T$500,4,FALSE))</f>
        <v/>
      </c>
      <c r="D217" s="129" t="str">
        <f>IF(ISERROR(VLOOKUP(A217,'[1]Z07 一般公共预算财政拨款收入支出决算表(财决07表)'!$A$10:$T$500,11,FALSE)),"",VLOOKUP(A217,'[1]Z07 一般公共预算财政拨款收入支出决算表(财决07表)'!$A$10:$T$500,11,FALSE))</f>
        <v/>
      </c>
      <c r="E217" s="129" t="str">
        <f>IF(ISERROR(VLOOKUP(A217,'[1]Z07 一般公共预算财政拨款收入支出决算表(财决07表)'!$A$10:$T$500,12,FALSE)),"",VLOOKUP(A217,'[1]Z07 一般公共预算财政拨款收入支出决算表(财决07表)'!$A$10:$T$500,12,FALSE))</f>
        <v/>
      </c>
      <c r="F217" s="129" t="str">
        <f>IF(ISERROR(VLOOKUP(A217,'[1]Z07 一般公共预算财政拨款收入支出决算表(财决07表)'!$A$10:$T$500,15,FALSE)),"",VLOOKUP(A217,'[1]Z07 一般公共预算财政拨款收入支出决算表(财决07表)'!$A$10:$T$500,15,FALSE))</f>
        <v/>
      </c>
      <c r="G217" s="190">
        <f>'[1]Z07 一般公共预算财政拨款收入支出决算表(财决07表)'!A215</f>
        <v>0</v>
      </c>
      <c r="H217" s="191">
        <f>'[1]Z07 一般公共预算财政拨款收入支出决算表(财决07表)'!$K215</f>
        <v>0</v>
      </c>
      <c r="I217" s="190" t="str">
        <f t="shared" si="12"/>
        <v>2</v>
      </c>
      <c r="J217" s="190" t="str">
        <f t="shared" si="13"/>
        <v>2</v>
      </c>
      <c r="K217" s="190">
        <f t="shared" si="14"/>
        <v>4</v>
      </c>
      <c r="L217" s="190" t="str">
        <f t="shared" si="15"/>
        <v/>
      </c>
    </row>
    <row r="218" spans="1:12" ht="20.100000000000001" customHeight="1">
      <c r="A218" s="125" t="str">
        <f t="array" ref="A218">INDEX(G:G,SMALL(IF($K$12:$K$500=2,ROW($12:$500),4^8),ROW(G207)))&amp;""</f>
        <v/>
      </c>
      <c r="B218" s="126"/>
      <c r="C218" s="195" t="str">
        <f>IF(ISERROR(VLOOKUP(A218,'[1]Z07 一般公共预算财政拨款收入支出决算表(财决07表)'!$A$10:$T$500,4,FALSE)),"",VLOOKUP(A218,'[1]Z07 一般公共预算财政拨款收入支出决算表(财决07表)'!$A$10:$T$500,4,FALSE))</f>
        <v/>
      </c>
      <c r="D218" s="129" t="str">
        <f>IF(ISERROR(VLOOKUP(A218,'[1]Z07 一般公共预算财政拨款收入支出决算表(财决07表)'!$A$10:$T$500,11,FALSE)),"",VLOOKUP(A218,'[1]Z07 一般公共预算财政拨款收入支出决算表(财决07表)'!$A$10:$T$500,11,FALSE))</f>
        <v/>
      </c>
      <c r="E218" s="129" t="str">
        <f>IF(ISERROR(VLOOKUP(A218,'[1]Z07 一般公共预算财政拨款收入支出决算表(财决07表)'!$A$10:$T$500,12,FALSE)),"",VLOOKUP(A218,'[1]Z07 一般公共预算财政拨款收入支出决算表(财决07表)'!$A$10:$T$500,12,FALSE))</f>
        <v/>
      </c>
      <c r="F218" s="129" t="str">
        <f>IF(ISERROR(VLOOKUP(A218,'[1]Z07 一般公共预算财政拨款收入支出决算表(财决07表)'!$A$10:$T$500,15,FALSE)),"",VLOOKUP(A218,'[1]Z07 一般公共预算财政拨款收入支出决算表(财决07表)'!$A$10:$T$500,15,FALSE))</f>
        <v/>
      </c>
      <c r="G218" s="190">
        <f>'[1]Z07 一般公共预算财政拨款收入支出决算表(财决07表)'!A216</f>
        <v>0</v>
      </c>
      <c r="H218" s="191">
        <f>'[1]Z07 一般公共预算财政拨款收入支出决算表(财决07表)'!$K216</f>
        <v>0</v>
      </c>
      <c r="I218" s="190" t="str">
        <f t="shared" si="12"/>
        <v>2</v>
      </c>
      <c r="J218" s="190" t="str">
        <f t="shared" si="13"/>
        <v>2</v>
      </c>
      <c r="K218" s="190">
        <f t="shared" si="14"/>
        <v>4</v>
      </c>
      <c r="L218" s="190" t="str">
        <f t="shared" si="15"/>
        <v/>
      </c>
    </row>
    <row r="219" spans="1:12" ht="20.100000000000001" customHeight="1">
      <c r="A219" s="125" t="str">
        <f t="array" ref="A219">INDEX(G:G,SMALL(IF($K$12:$K$500=2,ROW($12:$500),4^8),ROW(G208)))&amp;""</f>
        <v/>
      </c>
      <c r="B219" s="126"/>
      <c r="C219" s="195" t="str">
        <f>IF(ISERROR(VLOOKUP(A219,'[1]Z07 一般公共预算财政拨款收入支出决算表(财决07表)'!$A$10:$T$500,4,FALSE)),"",VLOOKUP(A219,'[1]Z07 一般公共预算财政拨款收入支出决算表(财决07表)'!$A$10:$T$500,4,FALSE))</f>
        <v/>
      </c>
      <c r="D219" s="129" t="str">
        <f>IF(ISERROR(VLOOKUP(A219,'[1]Z07 一般公共预算财政拨款收入支出决算表(财决07表)'!$A$10:$T$500,11,FALSE)),"",VLOOKUP(A219,'[1]Z07 一般公共预算财政拨款收入支出决算表(财决07表)'!$A$10:$T$500,11,FALSE))</f>
        <v/>
      </c>
      <c r="E219" s="129" t="str">
        <f>IF(ISERROR(VLOOKUP(A219,'[1]Z07 一般公共预算财政拨款收入支出决算表(财决07表)'!$A$10:$T$500,12,FALSE)),"",VLOOKUP(A219,'[1]Z07 一般公共预算财政拨款收入支出决算表(财决07表)'!$A$10:$T$500,12,FALSE))</f>
        <v/>
      </c>
      <c r="F219" s="129" t="str">
        <f>IF(ISERROR(VLOOKUP(A219,'[1]Z07 一般公共预算财政拨款收入支出决算表(财决07表)'!$A$10:$T$500,15,FALSE)),"",VLOOKUP(A219,'[1]Z07 一般公共预算财政拨款收入支出决算表(财决07表)'!$A$10:$T$500,15,FALSE))</f>
        <v/>
      </c>
      <c r="G219" s="190">
        <f>'[1]Z07 一般公共预算财政拨款收入支出决算表(财决07表)'!A217</f>
        <v>0</v>
      </c>
      <c r="H219" s="191">
        <f>'[1]Z07 一般公共预算财政拨款收入支出决算表(财决07表)'!$K217</f>
        <v>0</v>
      </c>
      <c r="I219" s="190" t="str">
        <f t="shared" si="12"/>
        <v>2</v>
      </c>
      <c r="J219" s="190" t="str">
        <f t="shared" si="13"/>
        <v>2</v>
      </c>
      <c r="K219" s="190">
        <f t="shared" si="14"/>
        <v>4</v>
      </c>
      <c r="L219" s="190" t="str">
        <f t="shared" si="15"/>
        <v/>
      </c>
    </row>
    <row r="220" spans="1:12" ht="20.100000000000001" customHeight="1">
      <c r="A220" s="125" t="str">
        <f t="array" ref="A220">INDEX(G:G,SMALL(IF($K$12:$K$500=2,ROW($12:$500),4^8),ROW(G209)))&amp;""</f>
        <v/>
      </c>
      <c r="B220" s="126"/>
      <c r="C220" s="195" t="str">
        <f>IF(ISERROR(VLOOKUP(A220,'[1]Z07 一般公共预算财政拨款收入支出决算表(财决07表)'!$A$10:$T$500,4,FALSE)),"",VLOOKUP(A220,'[1]Z07 一般公共预算财政拨款收入支出决算表(财决07表)'!$A$10:$T$500,4,FALSE))</f>
        <v/>
      </c>
      <c r="D220" s="129" t="str">
        <f>IF(ISERROR(VLOOKUP(A220,'[1]Z07 一般公共预算财政拨款收入支出决算表(财决07表)'!$A$10:$T$500,11,FALSE)),"",VLOOKUP(A220,'[1]Z07 一般公共预算财政拨款收入支出决算表(财决07表)'!$A$10:$T$500,11,FALSE))</f>
        <v/>
      </c>
      <c r="E220" s="129" t="str">
        <f>IF(ISERROR(VLOOKUP(A220,'[1]Z07 一般公共预算财政拨款收入支出决算表(财决07表)'!$A$10:$T$500,12,FALSE)),"",VLOOKUP(A220,'[1]Z07 一般公共预算财政拨款收入支出决算表(财决07表)'!$A$10:$T$500,12,FALSE))</f>
        <v/>
      </c>
      <c r="F220" s="129" t="str">
        <f>IF(ISERROR(VLOOKUP(A220,'[1]Z07 一般公共预算财政拨款收入支出决算表(财决07表)'!$A$10:$T$500,15,FALSE)),"",VLOOKUP(A220,'[1]Z07 一般公共预算财政拨款收入支出决算表(财决07表)'!$A$10:$T$500,15,FALSE))</f>
        <v/>
      </c>
      <c r="G220" s="190">
        <f>'[1]Z07 一般公共预算财政拨款收入支出决算表(财决07表)'!A218</f>
        <v>0</v>
      </c>
      <c r="H220" s="191">
        <f>'[1]Z07 一般公共预算财政拨款收入支出决算表(财决07表)'!$K218</f>
        <v>0</v>
      </c>
      <c r="I220" s="190" t="str">
        <f t="shared" si="12"/>
        <v>2</v>
      </c>
      <c r="J220" s="190" t="str">
        <f t="shared" si="13"/>
        <v>2</v>
      </c>
      <c r="K220" s="190">
        <f t="shared" si="14"/>
        <v>4</v>
      </c>
      <c r="L220" s="190" t="str">
        <f t="shared" si="15"/>
        <v/>
      </c>
    </row>
    <row r="221" spans="1:12" ht="20.100000000000001" customHeight="1">
      <c r="A221" s="125" t="str">
        <f t="array" ref="A221">INDEX(G:G,SMALL(IF($K$12:$K$500=2,ROW($12:$500),4^8),ROW(G210)))&amp;""</f>
        <v/>
      </c>
      <c r="B221" s="126"/>
      <c r="C221" s="195" t="str">
        <f>IF(ISERROR(VLOOKUP(A221,'[1]Z07 一般公共预算财政拨款收入支出决算表(财决07表)'!$A$10:$T$500,4,FALSE)),"",VLOOKUP(A221,'[1]Z07 一般公共预算财政拨款收入支出决算表(财决07表)'!$A$10:$T$500,4,FALSE))</f>
        <v/>
      </c>
      <c r="D221" s="129" t="str">
        <f>IF(ISERROR(VLOOKUP(A221,'[1]Z07 一般公共预算财政拨款收入支出决算表(财决07表)'!$A$10:$T$500,11,FALSE)),"",VLOOKUP(A221,'[1]Z07 一般公共预算财政拨款收入支出决算表(财决07表)'!$A$10:$T$500,11,FALSE))</f>
        <v/>
      </c>
      <c r="E221" s="129" t="str">
        <f>IF(ISERROR(VLOOKUP(A221,'[1]Z07 一般公共预算财政拨款收入支出决算表(财决07表)'!$A$10:$T$500,12,FALSE)),"",VLOOKUP(A221,'[1]Z07 一般公共预算财政拨款收入支出决算表(财决07表)'!$A$10:$T$500,12,FALSE))</f>
        <v/>
      </c>
      <c r="F221" s="129" t="str">
        <f>IF(ISERROR(VLOOKUP(A221,'[1]Z07 一般公共预算财政拨款收入支出决算表(财决07表)'!$A$10:$T$500,15,FALSE)),"",VLOOKUP(A221,'[1]Z07 一般公共预算财政拨款收入支出决算表(财决07表)'!$A$10:$T$500,15,FALSE))</f>
        <v/>
      </c>
      <c r="G221" s="190">
        <f>'[1]Z07 一般公共预算财政拨款收入支出决算表(财决07表)'!A219</f>
        <v>0</v>
      </c>
      <c r="H221" s="191">
        <f>'[1]Z07 一般公共预算财政拨款收入支出决算表(财决07表)'!$K219</f>
        <v>0</v>
      </c>
      <c r="I221" s="190" t="str">
        <f t="shared" si="12"/>
        <v>2</v>
      </c>
      <c r="J221" s="190" t="str">
        <f t="shared" si="13"/>
        <v>2</v>
      </c>
      <c r="K221" s="190">
        <f t="shared" si="14"/>
        <v>4</v>
      </c>
      <c r="L221" s="190" t="str">
        <f t="shared" si="15"/>
        <v/>
      </c>
    </row>
    <row r="222" spans="1:12" ht="20.100000000000001" customHeight="1">
      <c r="A222" s="125" t="str">
        <f t="array" ref="A222">INDEX(G:G,SMALL(IF($K$12:$K$500=2,ROW($12:$500),4^8),ROW(G211)))&amp;""</f>
        <v/>
      </c>
      <c r="B222" s="126"/>
      <c r="C222" s="195" t="str">
        <f>IF(ISERROR(VLOOKUP(A222,'[1]Z07 一般公共预算财政拨款收入支出决算表(财决07表)'!$A$10:$T$500,4,FALSE)),"",VLOOKUP(A222,'[1]Z07 一般公共预算财政拨款收入支出决算表(财决07表)'!$A$10:$T$500,4,FALSE))</f>
        <v/>
      </c>
      <c r="D222" s="129" t="str">
        <f>IF(ISERROR(VLOOKUP(A222,'[1]Z07 一般公共预算财政拨款收入支出决算表(财决07表)'!$A$10:$T$500,11,FALSE)),"",VLOOKUP(A222,'[1]Z07 一般公共预算财政拨款收入支出决算表(财决07表)'!$A$10:$T$500,11,FALSE))</f>
        <v/>
      </c>
      <c r="E222" s="129" t="str">
        <f>IF(ISERROR(VLOOKUP(A222,'[1]Z07 一般公共预算财政拨款收入支出决算表(财决07表)'!$A$10:$T$500,12,FALSE)),"",VLOOKUP(A222,'[1]Z07 一般公共预算财政拨款收入支出决算表(财决07表)'!$A$10:$T$500,12,FALSE))</f>
        <v/>
      </c>
      <c r="F222" s="129" t="str">
        <f>IF(ISERROR(VLOOKUP(A222,'[1]Z07 一般公共预算财政拨款收入支出决算表(财决07表)'!$A$10:$T$500,15,FALSE)),"",VLOOKUP(A222,'[1]Z07 一般公共预算财政拨款收入支出决算表(财决07表)'!$A$10:$T$500,15,FALSE))</f>
        <v/>
      </c>
      <c r="G222" s="190">
        <f>'[1]Z07 一般公共预算财政拨款收入支出决算表(财决07表)'!A220</f>
        <v>0</v>
      </c>
      <c r="H222" s="191">
        <f>'[1]Z07 一般公共预算财政拨款收入支出决算表(财决07表)'!$K220</f>
        <v>0</v>
      </c>
      <c r="I222" s="190" t="str">
        <f t="shared" si="12"/>
        <v>2</v>
      </c>
      <c r="J222" s="190" t="str">
        <f t="shared" si="13"/>
        <v>2</v>
      </c>
      <c r="K222" s="190">
        <f t="shared" si="14"/>
        <v>4</v>
      </c>
      <c r="L222" s="190" t="str">
        <f t="shared" si="15"/>
        <v/>
      </c>
    </row>
    <row r="223" spans="1:12" ht="20.100000000000001" customHeight="1">
      <c r="A223" s="125" t="str">
        <f t="array" ref="A223">INDEX(G:G,SMALL(IF($K$12:$K$500=2,ROW($12:$500),4^8),ROW(G212)))&amp;""</f>
        <v/>
      </c>
      <c r="B223" s="126"/>
      <c r="C223" s="195" t="str">
        <f>IF(ISERROR(VLOOKUP(A223,'[1]Z07 一般公共预算财政拨款收入支出决算表(财决07表)'!$A$10:$T$500,4,FALSE)),"",VLOOKUP(A223,'[1]Z07 一般公共预算财政拨款收入支出决算表(财决07表)'!$A$10:$T$500,4,FALSE))</f>
        <v/>
      </c>
      <c r="D223" s="129" t="str">
        <f>IF(ISERROR(VLOOKUP(A223,'[1]Z07 一般公共预算财政拨款收入支出决算表(财决07表)'!$A$10:$T$500,11,FALSE)),"",VLOOKUP(A223,'[1]Z07 一般公共预算财政拨款收入支出决算表(财决07表)'!$A$10:$T$500,11,FALSE))</f>
        <v/>
      </c>
      <c r="E223" s="129" t="str">
        <f>IF(ISERROR(VLOOKUP(A223,'[1]Z07 一般公共预算财政拨款收入支出决算表(财决07表)'!$A$10:$T$500,12,FALSE)),"",VLOOKUP(A223,'[1]Z07 一般公共预算财政拨款收入支出决算表(财决07表)'!$A$10:$T$500,12,FALSE))</f>
        <v/>
      </c>
      <c r="F223" s="129" t="str">
        <f>IF(ISERROR(VLOOKUP(A223,'[1]Z07 一般公共预算财政拨款收入支出决算表(财决07表)'!$A$10:$T$500,15,FALSE)),"",VLOOKUP(A223,'[1]Z07 一般公共预算财政拨款收入支出决算表(财决07表)'!$A$10:$T$500,15,FALSE))</f>
        <v/>
      </c>
      <c r="G223" s="190">
        <f>'[1]Z07 一般公共预算财政拨款收入支出决算表(财决07表)'!A221</f>
        <v>0</v>
      </c>
      <c r="H223" s="191">
        <f>'[1]Z07 一般公共预算财政拨款收入支出决算表(财决07表)'!$K221</f>
        <v>0</v>
      </c>
      <c r="I223" s="190" t="str">
        <f t="shared" si="12"/>
        <v>2</v>
      </c>
      <c r="J223" s="190" t="str">
        <f t="shared" si="13"/>
        <v>2</v>
      </c>
      <c r="K223" s="190">
        <f t="shared" si="14"/>
        <v>4</v>
      </c>
      <c r="L223" s="190" t="str">
        <f t="shared" si="15"/>
        <v/>
      </c>
    </row>
    <row r="224" spans="1:12" ht="20.100000000000001" customHeight="1">
      <c r="A224" s="125" t="str">
        <f t="array" ref="A224">INDEX(G:G,SMALL(IF($K$12:$K$500=2,ROW($12:$500),4^8),ROW(G213)))&amp;""</f>
        <v/>
      </c>
      <c r="B224" s="126"/>
      <c r="C224" s="195" t="str">
        <f>IF(ISERROR(VLOOKUP(A224,'[1]Z07 一般公共预算财政拨款收入支出决算表(财决07表)'!$A$10:$T$500,4,FALSE)),"",VLOOKUP(A224,'[1]Z07 一般公共预算财政拨款收入支出决算表(财决07表)'!$A$10:$T$500,4,FALSE))</f>
        <v/>
      </c>
      <c r="D224" s="129" t="str">
        <f>IF(ISERROR(VLOOKUP(A224,'[1]Z07 一般公共预算财政拨款收入支出决算表(财决07表)'!$A$10:$T$500,11,FALSE)),"",VLOOKUP(A224,'[1]Z07 一般公共预算财政拨款收入支出决算表(财决07表)'!$A$10:$T$500,11,FALSE))</f>
        <v/>
      </c>
      <c r="E224" s="129" t="str">
        <f>IF(ISERROR(VLOOKUP(A224,'[1]Z07 一般公共预算财政拨款收入支出决算表(财决07表)'!$A$10:$T$500,12,FALSE)),"",VLOOKUP(A224,'[1]Z07 一般公共预算财政拨款收入支出决算表(财决07表)'!$A$10:$T$500,12,FALSE))</f>
        <v/>
      </c>
      <c r="F224" s="129" t="str">
        <f>IF(ISERROR(VLOOKUP(A224,'[1]Z07 一般公共预算财政拨款收入支出决算表(财决07表)'!$A$10:$T$500,15,FALSE)),"",VLOOKUP(A224,'[1]Z07 一般公共预算财政拨款收入支出决算表(财决07表)'!$A$10:$T$500,15,FALSE))</f>
        <v/>
      </c>
      <c r="G224" s="190">
        <f>'[1]Z07 一般公共预算财政拨款收入支出决算表(财决07表)'!A222</f>
        <v>0</v>
      </c>
      <c r="H224" s="191">
        <f>'[1]Z07 一般公共预算财政拨款收入支出决算表(财决07表)'!$K222</f>
        <v>0</v>
      </c>
      <c r="I224" s="190" t="str">
        <f t="shared" si="12"/>
        <v>2</v>
      </c>
      <c r="J224" s="190" t="str">
        <f t="shared" si="13"/>
        <v>2</v>
      </c>
      <c r="K224" s="190">
        <f t="shared" si="14"/>
        <v>4</v>
      </c>
      <c r="L224" s="190" t="str">
        <f t="shared" si="15"/>
        <v/>
      </c>
    </row>
    <row r="225" spans="1:12" ht="20.100000000000001" customHeight="1">
      <c r="A225" s="125" t="str">
        <f t="array" ref="A225">INDEX(G:G,SMALL(IF($K$12:$K$500=2,ROW($12:$500),4^8),ROW(G214)))&amp;""</f>
        <v/>
      </c>
      <c r="B225" s="126"/>
      <c r="C225" s="195" t="str">
        <f>IF(ISERROR(VLOOKUP(A225,'[1]Z07 一般公共预算财政拨款收入支出决算表(财决07表)'!$A$10:$T$500,4,FALSE)),"",VLOOKUP(A225,'[1]Z07 一般公共预算财政拨款收入支出决算表(财决07表)'!$A$10:$T$500,4,FALSE))</f>
        <v/>
      </c>
      <c r="D225" s="129" t="str">
        <f>IF(ISERROR(VLOOKUP(A225,'[1]Z07 一般公共预算财政拨款收入支出决算表(财决07表)'!$A$10:$T$500,11,FALSE)),"",VLOOKUP(A225,'[1]Z07 一般公共预算财政拨款收入支出决算表(财决07表)'!$A$10:$T$500,11,FALSE))</f>
        <v/>
      </c>
      <c r="E225" s="129" t="str">
        <f>IF(ISERROR(VLOOKUP(A225,'[1]Z07 一般公共预算财政拨款收入支出决算表(财决07表)'!$A$10:$T$500,12,FALSE)),"",VLOOKUP(A225,'[1]Z07 一般公共预算财政拨款收入支出决算表(财决07表)'!$A$10:$T$500,12,FALSE))</f>
        <v/>
      </c>
      <c r="F225" s="129" t="str">
        <f>IF(ISERROR(VLOOKUP(A225,'[1]Z07 一般公共预算财政拨款收入支出决算表(财决07表)'!$A$10:$T$500,15,FALSE)),"",VLOOKUP(A225,'[1]Z07 一般公共预算财政拨款收入支出决算表(财决07表)'!$A$10:$T$500,15,FALSE))</f>
        <v/>
      </c>
      <c r="G225" s="190">
        <f>'[1]Z07 一般公共预算财政拨款收入支出决算表(财决07表)'!A223</f>
        <v>0</v>
      </c>
      <c r="H225" s="191">
        <f>'[1]Z07 一般公共预算财政拨款收入支出决算表(财决07表)'!$K223</f>
        <v>0</v>
      </c>
      <c r="I225" s="190" t="str">
        <f t="shared" si="12"/>
        <v>2</v>
      </c>
      <c r="J225" s="190" t="str">
        <f t="shared" si="13"/>
        <v>2</v>
      </c>
      <c r="K225" s="190">
        <f t="shared" si="14"/>
        <v>4</v>
      </c>
      <c r="L225" s="190" t="str">
        <f t="shared" si="15"/>
        <v/>
      </c>
    </row>
    <row r="226" spans="1:12" ht="20.100000000000001" customHeight="1">
      <c r="A226" s="125" t="str">
        <f t="array" ref="A226">INDEX(G:G,SMALL(IF($K$12:$K$500=2,ROW($12:$500),4^8),ROW(G215)))&amp;""</f>
        <v/>
      </c>
      <c r="B226" s="126"/>
      <c r="C226" s="195" t="str">
        <f>IF(ISERROR(VLOOKUP(A226,'[1]Z07 一般公共预算财政拨款收入支出决算表(财决07表)'!$A$10:$T$500,4,FALSE)),"",VLOOKUP(A226,'[1]Z07 一般公共预算财政拨款收入支出决算表(财决07表)'!$A$10:$T$500,4,FALSE))</f>
        <v/>
      </c>
      <c r="D226" s="129" t="str">
        <f>IF(ISERROR(VLOOKUP(A226,'[1]Z07 一般公共预算财政拨款收入支出决算表(财决07表)'!$A$10:$T$500,11,FALSE)),"",VLOOKUP(A226,'[1]Z07 一般公共预算财政拨款收入支出决算表(财决07表)'!$A$10:$T$500,11,FALSE))</f>
        <v/>
      </c>
      <c r="E226" s="129" t="str">
        <f>IF(ISERROR(VLOOKUP(A226,'[1]Z07 一般公共预算财政拨款收入支出决算表(财决07表)'!$A$10:$T$500,12,FALSE)),"",VLOOKUP(A226,'[1]Z07 一般公共预算财政拨款收入支出决算表(财决07表)'!$A$10:$T$500,12,FALSE))</f>
        <v/>
      </c>
      <c r="F226" s="129" t="str">
        <f>IF(ISERROR(VLOOKUP(A226,'[1]Z07 一般公共预算财政拨款收入支出决算表(财决07表)'!$A$10:$T$500,15,FALSE)),"",VLOOKUP(A226,'[1]Z07 一般公共预算财政拨款收入支出决算表(财决07表)'!$A$10:$T$500,15,FALSE))</f>
        <v/>
      </c>
      <c r="G226" s="190">
        <f>'[1]Z07 一般公共预算财政拨款收入支出决算表(财决07表)'!A224</f>
        <v>0</v>
      </c>
      <c r="H226" s="191">
        <f>'[1]Z07 一般公共预算财政拨款收入支出决算表(财决07表)'!$K224</f>
        <v>0</v>
      </c>
      <c r="I226" s="190" t="str">
        <f t="shared" si="12"/>
        <v>2</v>
      </c>
      <c r="J226" s="190" t="str">
        <f t="shared" si="13"/>
        <v>2</v>
      </c>
      <c r="K226" s="190">
        <f t="shared" si="14"/>
        <v>4</v>
      </c>
      <c r="L226" s="190" t="str">
        <f t="shared" si="15"/>
        <v/>
      </c>
    </row>
    <row r="227" spans="1:12" ht="20.100000000000001" customHeight="1">
      <c r="A227" s="125" t="str">
        <f t="array" ref="A227">INDEX(G:G,SMALL(IF($K$12:$K$500=2,ROW($12:$500),4^8),ROW(G216)))&amp;""</f>
        <v/>
      </c>
      <c r="B227" s="126"/>
      <c r="C227" s="195" t="str">
        <f>IF(ISERROR(VLOOKUP(A227,'[1]Z07 一般公共预算财政拨款收入支出决算表(财决07表)'!$A$10:$T$500,4,FALSE)),"",VLOOKUP(A227,'[1]Z07 一般公共预算财政拨款收入支出决算表(财决07表)'!$A$10:$T$500,4,FALSE))</f>
        <v/>
      </c>
      <c r="D227" s="129" t="str">
        <f>IF(ISERROR(VLOOKUP(A227,'[1]Z07 一般公共预算财政拨款收入支出决算表(财决07表)'!$A$10:$T$500,11,FALSE)),"",VLOOKUP(A227,'[1]Z07 一般公共预算财政拨款收入支出决算表(财决07表)'!$A$10:$T$500,11,FALSE))</f>
        <v/>
      </c>
      <c r="E227" s="129" t="str">
        <f>IF(ISERROR(VLOOKUP(A227,'[1]Z07 一般公共预算财政拨款收入支出决算表(财决07表)'!$A$10:$T$500,12,FALSE)),"",VLOOKUP(A227,'[1]Z07 一般公共预算财政拨款收入支出决算表(财决07表)'!$A$10:$T$500,12,FALSE))</f>
        <v/>
      </c>
      <c r="F227" s="129" t="str">
        <f>IF(ISERROR(VLOOKUP(A227,'[1]Z07 一般公共预算财政拨款收入支出决算表(财决07表)'!$A$10:$T$500,15,FALSE)),"",VLOOKUP(A227,'[1]Z07 一般公共预算财政拨款收入支出决算表(财决07表)'!$A$10:$T$500,15,FALSE))</f>
        <v/>
      </c>
      <c r="G227" s="190">
        <f>'[1]Z07 一般公共预算财政拨款收入支出决算表(财决07表)'!A225</f>
        <v>0</v>
      </c>
      <c r="H227" s="191">
        <f>'[1]Z07 一般公共预算财政拨款收入支出决算表(财决07表)'!$K225</f>
        <v>0</v>
      </c>
      <c r="I227" s="190" t="str">
        <f t="shared" si="12"/>
        <v>2</v>
      </c>
      <c r="J227" s="190" t="str">
        <f t="shared" si="13"/>
        <v>2</v>
      </c>
      <c r="K227" s="190">
        <f t="shared" si="14"/>
        <v>4</v>
      </c>
      <c r="L227" s="190" t="str">
        <f t="shared" si="15"/>
        <v/>
      </c>
    </row>
    <row r="228" spans="1:12" ht="20.100000000000001" customHeight="1">
      <c r="A228" s="125" t="str">
        <f t="array" ref="A228">INDEX(G:G,SMALL(IF($K$12:$K$500=2,ROW($12:$500),4^8),ROW(G217)))&amp;""</f>
        <v/>
      </c>
      <c r="B228" s="126"/>
      <c r="C228" s="195" t="str">
        <f>IF(ISERROR(VLOOKUP(A228,'[1]Z07 一般公共预算财政拨款收入支出决算表(财决07表)'!$A$10:$T$500,4,FALSE)),"",VLOOKUP(A228,'[1]Z07 一般公共预算财政拨款收入支出决算表(财决07表)'!$A$10:$T$500,4,FALSE))</f>
        <v/>
      </c>
      <c r="D228" s="129" t="str">
        <f>IF(ISERROR(VLOOKUP(A228,'[1]Z07 一般公共预算财政拨款收入支出决算表(财决07表)'!$A$10:$T$500,11,FALSE)),"",VLOOKUP(A228,'[1]Z07 一般公共预算财政拨款收入支出决算表(财决07表)'!$A$10:$T$500,11,FALSE))</f>
        <v/>
      </c>
      <c r="E228" s="129" t="str">
        <f>IF(ISERROR(VLOOKUP(A228,'[1]Z07 一般公共预算财政拨款收入支出决算表(财决07表)'!$A$10:$T$500,12,FALSE)),"",VLOOKUP(A228,'[1]Z07 一般公共预算财政拨款收入支出决算表(财决07表)'!$A$10:$T$500,12,FALSE))</f>
        <v/>
      </c>
      <c r="F228" s="129" t="str">
        <f>IF(ISERROR(VLOOKUP(A228,'[1]Z07 一般公共预算财政拨款收入支出决算表(财决07表)'!$A$10:$T$500,15,FALSE)),"",VLOOKUP(A228,'[1]Z07 一般公共预算财政拨款收入支出决算表(财决07表)'!$A$10:$T$500,15,FALSE))</f>
        <v/>
      </c>
      <c r="G228" s="190">
        <f>'[1]Z07 一般公共预算财政拨款收入支出决算表(财决07表)'!A226</f>
        <v>0</v>
      </c>
      <c r="H228" s="191">
        <f>'[1]Z07 一般公共预算财政拨款收入支出决算表(财决07表)'!$K226</f>
        <v>0</v>
      </c>
      <c r="I228" s="190" t="str">
        <f t="shared" si="12"/>
        <v>2</v>
      </c>
      <c r="J228" s="190" t="str">
        <f t="shared" si="13"/>
        <v>2</v>
      </c>
      <c r="K228" s="190">
        <f t="shared" si="14"/>
        <v>4</v>
      </c>
      <c r="L228" s="190" t="str">
        <f t="shared" si="15"/>
        <v/>
      </c>
    </row>
    <row r="229" spans="1:12" ht="20.100000000000001" customHeight="1">
      <c r="A229" s="125" t="str">
        <f t="array" ref="A229">INDEX(G:G,SMALL(IF($K$12:$K$500=2,ROW($12:$500),4^8),ROW(G218)))&amp;""</f>
        <v/>
      </c>
      <c r="B229" s="126"/>
      <c r="C229" s="195" t="str">
        <f>IF(ISERROR(VLOOKUP(A229,'[1]Z07 一般公共预算财政拨款收入支出决算表(财决07表)'!$A$10:$T$500,4,FALSE)),"",VLOOKUP(A229,'[1]Z07 一般公共预算财政拨款收入支出决算表(财决07表)'!$A$10:$T$500,4,FALSE))</f>
        <v/>
      </c>
      <c r="D229" s="129" t="str">
        <f>IF(ISERROR(VLOOKUP(A229,'[1]Z07 一般公共预算财政拨款收入支出决算表(财决07表)'!$A$10:$T$500,11,FALSE)),"",VLOOKUP(A229,'[1]Z07 一般公共预算财政拨款收入支出决算表(财决07表)'!$A$10:$T$500,11,FALSE))</f>
        <v/>
      </c>
      <c r="E229" s="129" t="str">
        <f>IF(ISERROR(VLOOKUP(A229,'[1]Z07 一般公共预算财政拨款收入支出决算表(财决07表)'!$A$10:$T$500,12,FALSE)),"",VLOOKUP(A229,'[1]Z07 一般公共预算财政拨款收入支出决算表(财决07表)'!$A$10:$T$500,12,FALSE))</f>
        <v/>
      </c>
      <c r="F229" s="129" t="str">
        <f>IF(ISERROR(VLOOKUP(A229,'[1]Z07 一般公共预算财政拨款收入支出决算表(财决07表)'!$A$10:$T$500,15,FALSE)),"",VLOOKUP(A229,'[1]Z07 一般公共预算财政拨款收入支出决算表(财决07表)'!$A$10:$T$500,15,FALSE))</f>
        <v/>
      </c>
      <c r="G229" s="190">
        <f>'[1]Z07 一般公共预算财政拨款收入支出决算表(财决07表)'!A227</f>
        <v>0</v>
      </c>
      <c r="H229" s="191">
        <f>'[1]Z07 一般公共预算财政拨款收入支出决算表(财决07表)'!$K227</f>
        <v>0</v>
      </c>
      <c r="I229" s="190" t="str">
        <f t="shared" si="12"/>
        <v>2</v>
      </c>
      <c r="J229" s="190" t="str">
        <f t="shared" si="13"/>
        <v>2</v>
      </c>
      <c r="K229" s="190">
        <f t="shared" si="14"/>
        <v>4</v>
      </c>
      <c r="L229" s="190" t="str">
        <f t="shared" si="15"/>
        <v/>
      </c>
    </row>
    <row r="230" spans="1:12" ht="20.100000000000001" customHeight="1">
      <c r="A230" s="125" t="str">
        <f t="array" ref="A230">INDEX(G:G,SMALL(IF($K$12:$K$500=2,ROW($12:$500),4^8),ROW(G219)))&amp;""</f>
        <v/>
      </c>
      <c r="B230" s="126"/>
      <c r="C230" s="195" t="str">
        <f>IF(ISERROR(VLOOKUP(A230,'[1]Z07 一般公共预算财政拨款收入支出决算表(财决07表)'!$A$10:$T$500,4,FALSE)),"",VLOOKUP(A230,'[1]Z07 一般公共预算财政拨款收入支出决算表(财决07表)'!$A$10:$T$500,4,FALSE))</f>
        <v/>
      </c>
      <c r="D230" s="129" t="str">
        <f>IF(ISERROR(VLOOKUP(A230,'[1]Z07 一般公共预算财政拨款收入支出决算表(财决07表)'!$A$10:$T$500,11,FALSE)),"",VLOOKUP(A230,'[1]Z07 一般公共预算财政拨款收入支出决算表(财决07表)'!$A$10:$T$500,11,FALSE))</f>
        <v/>
      </c>
      <c r="E230" s="129" t="str">
        <f>IF(ISERROR(VLOOKUP(A230,'[1]Z07 一般公共预算财政拨款收入支出决算表(财决07表)'!$A$10:$T$500,12,FALSE)),"",VLOOKUP(A230,'[1]Z07 一般公共预算财政拨款收入支出决算表(财决07表)'!$A$10:$T$500,12,FALSE))</f>
        <v/>
      </c>
      <c r="F230" s="129" t="str">
        <f>IF(ISERROR(VLOOKUP(A230,'[1]Z07 一般公共预算财政拨款收入支出决算表(财决07表)'!$A$10:$T$500,15,FALSE)),"",VLOOKUP(A230,'[1]Z07 一般公共预算财政拨款收入支出决算表(财决07表)'!$A$10:$T$500,15,FALSE))</f>
        <v/>
      </c>
      <c r="G230" s="190">
        <f>'[1]Z07 一般公共预算财政拨款收入支出决算表(财决07表)'!A228</f>
        <v>0</v>
      </c>
      <c r="H230" s="191">
        <f>'[1]Z07 一般公共预算财政拨款收入支出决算表(财决07表)'!$K228</f>
        <v>0</v>
      </c>
      <c r="I230" s="190" t="str">
        <f t="shared" si="12"/>
        <v>2</v>
      </c>
      <c r="J230" s="190" t="str">
        <f t="shared" si="13"/>
        <v>2</v>
      </c>
      <c r="K230" s="190">
        <f t="shared" si="14"/>
        <v>4</v>
      </c>
      <c r="L230" s="190" t="str">
        <f t="shared" si="15"/>
        <v/>
      </c>
    </row>
    <row r="231" spans="1:12" ht="20.100000000000001" customHeight="1">
      <c r="A231" s="125" t="str">
        <f t="array" ref="A231">INDEX(G:G,SMALL(IF($K$12:$K$500=2,ROW($12:$500),4^8),ROW(G220)))&amp;""</f>
        <v/>
      </c>
      <c r="B231" s="126"/>
      <c r="C231" s="195" t="str">
        <f>IF(ISERROR(VLOOKUP(A231,'[1]Z07 一般公共预算财政拨款收入支出决算表(财决07表)'!$A$10:$T$500,4,FALSE)),"",VLOOKUP(A231,'[1]Z07 一般公共预算财政拨款收入支出决算表(财决07表)'!$A$10:$T$500,4,FALSE))</f>
        <v/>
      </c>
      <c r="D231" s="129" t="str">
        <f>IF(ISERROR(VLOOKUP(A231,'[1]Z07 一般公共预算财政拨款收入支出决算表(财决07表)'!$A$10:$T$500,11,FALSE)),"",VLOOKUP(A231,'[1]Z07 一般公共预算财政拨款收入支出决算表(财决07表)'!$A$10:$T$500,11,FALSE))</f>
        <v/>
      </c>
      <c r="E231" s="129" t="str">
        <f>IF(ISERROR(VLOOKUP(A231,'[1]Z07 一般公共预算财政拨款收入支出决算表(财决07表)'!$A$10:$T$500,12,FALSE)),"",VLOOKUP(A231,'[1]Z07 一般公共预算财政拨款收入支出决算表(财决07表)'!$A$10:$T$500,12,FALSE))</f>
        <v/>
      </c>
      <c r="F231" s="129" t="str">
        <f>IF(ISERROR(VLOOKUP(A231,'[1]Z07 一般公共预算财政拨款收入支出决算表(财决07表)'!$A$10:$T$500,15,FALSE)),"",VLOOKUP(A231,'[1]Z07 一般公共预算财政拨款收入支出决算表(财决07表)'!$A$10:$T$500,15,FALSE))</f>
        <v/>
      </c>
      <c r="G231" s="190">
        <f>'[1]Z07 一般公共预算财政拨款收入支出决算表(财决07表)'!A229</f>
        <v>0</v>
      </c>
      <c r="H231" s="191">
        <f>'[1]Z07 一般公共预算财政拨款收入支出决算表(财决07表)'!$K229</f>
        <v>0</v>
      </c>
      <c r="I231" s="190" t="str">
        <f t="shared" si="12"/>
        <v>2</v>
      </c>
      <c r="J231" s="190" t="str">
        <f t="shared" si="13"/>
        <v>2</v>
      </c>
      <c r="K231" s="190">
        <f t="shared" si="14"/>
        <v>4</v>
      </c>
      <c r="L231" s="190" t="str">
        <f t="shared" si="15"/>
        <v/>
      </c>
    </row>
    <row r="232" spans="1:12" ht="20.100000000000001" customHeight="1">
      <c r="A232" s="125" t="str">
        <f t="array" ref="A232">INDEX(G:G,SMALL(IF($K$12:$K$500=2,ROW($12:$500),4^8),ROW(G221)))&amp;""</f>
        <v/>
      </c>
      <c r="B232" s="126"/>
      <c r="C232" s="195" t="str">
        <f>IF(ISERROR(VLOOKUP(A232,'[1]Z07 一般公共预算财政拨款收入支出决算表(财决07表)'!$A$10:$T$500,4,FALSE)),"",VLOOKUP(A232,'[1]Z07 一般公共预算财政拨款收入支出决算表(财决07表)'!$A$10:$T$500,4,FALSE))</f>
        <v/>
      </c>
      <c r="D232" s="129" t="str">
        <f>IF(ISERROR(VLOOKUP(A232,'[1]Z07 一般公共预算财政拨款收入支出决算表(财决07表)'!$A$10:$T$500,11,FALSE)),"",VLOOKUP(A232,'[1]Z07 一般公共预算财政拨款收入支出决算表(财决07表)'!$A$10:$T$500,11,FALSE))</f>
        <v/>
      </c>
      <c r="E232" s="129" t="str">
        <f>IF(ISERROR(VLOOKUP(A232,'[1]Z07 一般公共预算财政拨款收入支出决算表(财决07表)'!$A$10:$T$500,12,FALSE)),"",VLOOKUP(A232,'[1]Z07 一般公共预算财政拨款收入支出决算表(财决07表)'!$A$10:$T$500,12,FALSE))</f>
        <v/>
      </c>
      <c r="F232" s="129" t="str">
        <f>IF(ISERROR(VLOOKUP(A232,'[1]Z07 一般公共预算财政拨款收入支出决算表(财决07表)'!$A$10:$T$500,15,FALSE)),"",VLOOKUP(A232,'[1]Z07 一般公共预算财政拨款收入支出决算表(财决07表)'!$A$10:$T$500,15,FALSE))</f>
        <v/>
      </c>
      <c r="G232" s="190">
        <f>'[1]Z07 一般公共预算财政拨款收入支出决算表(财决07表)'!A230</f>
        <v>0</v>
      </c>
      <c r="H232" s="191">
        <f>'[1]Z07 一般公共预算财政拨款收入支出决算表(财决07表)'!$K230</f>
        <v>0</v>
      </c>
      <c r="I232" s="190" t="str">
        <f t="shared" si="12"/>
        <v>2</v>
      </c>
      <c r="J232" s="190" t="str">
        <f t="shared" si="13"/>
        <v>2</v>
      </c>
      <c r="K232" s="190">
        <f t="shared" si="14"/>
        <v>4</v>
      </c>
      <c r="L232" s="190" t="str">
        <f t="shared" si="15"/>
        <v/>
      </c>
    </row>
    <row r="233" spans="1:12" ht="20.100000000000001" customHeight="1">
      <c r="A233" s="125" t="str">
        <f t="array" ref="A233">INDEX(G:G,SMALL(IF($K$12:$K$500=2,ROW($12:$500),4^8),ROW(G222)))&amp;""</f>
        <v/>
      </c>
      <c r="B233" s="126"/>
      <c r="C233" s="195" t="str">
        <f>IF(ISERROR(VLOOKUP(A233,'[1]Z07 一般公共预算财政拨款收入支出决算表(财决07表)'!$A$10:$T$500,4,FALSE)),"",VLOOKUP(A233,'[1]Z07 一般公共预算财政拨款收入支出决算表(财决07表)'!$A$10:$T$500,4,FALSE))</f>
        <v/>
      </c>
      <c r="D233" s="129" t="str">
        <f>IF(ISERROR(VLOOKUP(A233,'[1]Z07 一般公共预算财政拨款收入支出决算表(财决07表)'!$A$10:$T$500,11,FALSE)),"",VLOOKUP(A233,'[1]Z07 一般公共预算财政拨款收入支出决算表(财决07表)'!$A$10:$T$500,11,FALSE))</f>
        <v/>
      </c>
      <c r="E233" s="129" t="str">
        <f>IF(ISERROR(VLOOKUP(A233,'[1]Z07 一般公共预算财政拨款收入支出决算表(财决07表)'!$A$10:$T$500,12,FALSE)),"",VLOOKUP(A233,'[1]Z07 一般公共预算财政拨款收入支出决算表(财决07表)'!$A$10:$T$500,12,FALSE))</f>
        <v/>
      </c>
      <c r="F233" s="129" t="str">
        <f>IF(ISERROR(VLOOKUP(A233,'[1]Z07 一般公共预算财政拨款收入支出决算表(财决07表)'!$A$10:$T$500,15,FALSE)),"",VLOOKUP(A233,'[1]Z07 一般公共预算财政拨款收入支出决算表(财决07表)'!$A$10:$T$500,15,FALSE))</f>
        <v/>
      </c>
      <c r="G233" s="190">
        <f>'[1]Z07 一般公共预算财政拨款收入支出决算表(财决07表)'!A231</f>
        <v>0</v>
      </c>
      <c r="H233" s="191">
        <f>'[1]Z07 一般公共预算财政拨款收入支出决算表(财决07表)'!$K231</f>
        <v>0</v>
      </c>
      <c r="I233" s="190" t="str">
        <f t="shared" si="12"/>
        <v>2</v>
      </c>
      <c r="J233" s="190" t="str">
        <f t="shared" si="13"/>
        <v>2</v>
      </c>
      <c r="K233" s="190">
        <f t="shared" si="14"/>
        <v>4</v>
      </c>
      <c r="L233" s="190" t="str">
        <f t="shared" si="15"/>
        <v/>
      </c>
    </row>
    <row r="234" spans="1:12" ht="20.100000000000001" customHeight="1">
      <c r="A234" s="125" t="str">
        <f t="array" ref="A234">INDEX(G:G,SMALL(IF($K$12:$K$500=2,ROW($12:$500),4^8),ROW(G223)))&amp;""</f>
        <v/>
      </c>
      <c r="B234" s="126"/>
      <c r="C234" s="195" t="str">
        <f>IF(ISERROR(VLOOKUP(A234,'[1]Z07 一般公共预算财政拨款收入支出决算表(财决07表)'!$A$10:$T$500,4,FALSE)),"",VLOOKUP(A234,'[1]Z07 一般公共预算财政拨款收入支出决算表(财决07表)'!$A$10:$T$500,4,FALSE))</f>
        <v/>
      </c>
      <c r="D234" s="129" t="str">
        <f>IF(ISERROR(VLOOKUP(A234,'[1]Z07 一般公共预算财政拨款收入支出决算表(财决07表)'!$A$10:$T$500,11,FALSE)),"",VLOOKUP(A234,'[1]Z07 一般公共预算财政拨款收入支出决算表(财决07表)'!$A$10:$T$500,11,FALSE))</f>
        <v/>
      </c>
      <c r="E234" s="129" t="str">
        <f>IF(ISERROR(VLOOKUP(A234,'[1]Z07 一般公共预算财政拨款收入支出决算表(财决07表)'!$A$10:$T$500,12,FALSE)),"",VLOOKUP(A234,'[1]Z07 一般公共预算财政拨款收入支出决算表(财决07表)'!$A$10:$T$500,12,FALSE))</f>
        <v/>
      </c>
      <c r="F234" s="129" t="str">
        <f>IF(ISERROR(VLOOKUP(A234,'[1]Z07 一般公共预算财政拨款收入支出决算表(财决07表)'!$A$10:$T$500,15,FALSE)),"",VLOOKUP(A234,'[1]Z07 一般公共预算财政拨款收入支出决算表(财决07表)'!$A$10:$T$500,15,FALSE))</f>
        <v/>
      </c>
      <c r="G234" s="190">
        <f>'[1]Z07 一般公共预算财政拨款收入支出决算表(财决07表)'!A232</f>
        <v>0</v>
      </c>
      <c r="H234" s="191">
        <f>'[1]Z07 一般公共预算财政拨款收入支出决算表(财决07表)'!$K232</f>
        <v>0</v>
      </c>
      <c r="I234" s="190" t="str">
        <f t="shared" si="12"/>
        <v>2</v>
      </c>
      <c r="J234" s="190" t="str">
        <f t="shared" si="13"/>
        <v>2</v>
      </c>
      <c r="K234" s="190">
        <f t="shared" si="14"/>
        <v>4</v>
      </c>
      <c r="L234" s="190" t="str">
        <f t="shared" si="15"/>
        <v/>
      </c>
    </row>
    <row r="235" spans="1:12" ht="20.100000000000001" customHeight="1">
      <c r="A235" s="125" t="str">
        <f t="array" ref="A235">INDEX(G:G,SMALL(IF($K$12:$K$500=2,ROW($12:$500),4^8),ROW(G224)))&amp;""</f>
        <v/>
      </c>
      <c r="B235" s="126"/>
      <c r="C235" s="195" t="str">
        <f>IF(ISERROR(VLOOKUP(A235,'[1]Z07 一般公共预算财政拨款收入支出决算表(财决07表)'!$A$10:$T$500,4,FALSE)),"",VLOOKUP(A235,'[1]Z07 一般公共预算财政拨款收入支出决算表(财决07表)'!$A$10:$T$500,4,FALSE))</f>
        <v/>
      </c>
      <c r="D235" s="129" t="str">
        <f>IF(ISERROR(VLOOKUP(A235,'[1]Z07 一般公共预算财政拨款收入支出决算表(财决07表)'!$A$10:$T$500,11,FALSE)),"",VLOOKUP(A235,'[1]Z07 一般公共预算财政拨款收入支出决算表(财决07表)'!$A$10:$T$500,11,FALSE))</f>
        <v/>
      </c>
      <c r="E235" s="129" t="str">
        <f>IF(ISERROR(VLOOKUP(A235,'[1]Z07 一般公共预算财政拨款收入支出决算表(财决07表)'!$A$10:$T$500,12,FALSE)),"",VLOOKUP(A235,'[1]Z07 一般公共预算财政拨款收入支出决算表(财决07表)'!$A$10:$T$500,12,FALSE))</f>
        <v/>
      </c>
      <c r="F235" s="129" t="str">
        <f>IF(ISERROR(VLOOKUP(A235,'[1]Z07 一般公共预算财政拨款收入支出决算表(财决07表)'!$A$10:$T$500,15,FALSE)),"",VLOOKUP(A235,'[1]Z07 一般公共预算财政拨款收入支出决算表(财决07表)'!$A$10:$T$500,15,FALSE))</f>
        <v/>
      </c>
      <c r="G235" s="190">
        <f>'[1]Z07 一般公共预算财政拨款收入支出决算表(财决07表)'!A233</f>
        <v>0</v>
      </c>
      <c r="H235" s="191">
        <f>'[1]Z07 一般公共预算财政拨款收入支出决算表(财决07表)'!$K233</f>
        <v>0</v>
      </c>
      <c r="I235" s="190" t="str">
        <f t="shared" si="12"/>
        <v>2</v>
      </c>
      <c r="J235" s="190" t="str">
        <f t="shared" si="13"/>
        <v>2</v>
      </c>
      <c r="K235" s="190">
        <f t="shared" si="14"/>
        <v>4</v>
      </c>
      <c r="L235" s="190" t="str">
        <f t="shared" si="15"/>
        <v/>
      </c>
    </row>
    <row r="236" spans="1:12" ht="20.100000000000001" customHeight="1">
      <c r="A236" s="125" t="str">
        <f t="array" ref="A236">INDEX(G:G,SMALL(IF($K$12:$K$500=2,ROW($12:$500),4^8),ROW(G225)))&amp;""</f>
        <v/>
      </c>
      <c r="B236" s="126"/>
      <c r="C236" s="195" t="str">
        <f>IF(ISERROR(VLOOKUP(A236,'[1]Z07 一般公共预算财政拨款收入支出决算表(财决07表)'!$A$10:$T$500,4,FALSE)),"",VLOOKUP(A236,'[1]Z07 一般公共预算财政拨款收入支出决算表(财决07表)'!$A$10:$T$500,4,FALSE))</f>
        <v/>
      </c>
      <c r="D236" s="129" t="str">
        <f>IF(ISERROR(VLOOKUP(A236,'[1]Z07 一般公共预算财政拨款收入支出决算表(财决07表)'!$A$10:$T$500,11,FALSE)),"",VLOOKUP(A236,'[1]Z07 一般公共预算财政拨款收入支出决算表(财决07表)'!$A$10:$T$500,11,FALSE))</f>
        <v/>
      </c>
      <c r="E236" s="129" t="str">
        <f>IF(ISERROR(VLOOKUP(A236,'[1]Z07 一般公共预算财政拨款收入支出决算表(财决07表)'!$A$10:$T$500,12,FALSE)),"",VLOOKUP(A236,'[1]Z07 一般公共预算财政拨款收入支出决算表(财决07表)'!$A$10:$T$500,12,FALSE))</f>
        <v/>
      </c>
      <c r="F236" s="129" t="str">
        <f>IF(ISERROR(VLOOKUP(A236,'[1]Z07 一般公共预算财政拨款收入支出决算表(财决07表)'!$A$10:$T$500,15,FALSE)),"",VLOOKUP(A236,'[1]Z07 一般公共预算财政拨款收入支出决算表(财决07表)'!$A$10:$T$500,15,FALSE))</f>
        <v/>
      </c>
      <c r="G236" s="190">
        <f>'[1]Z07 一般公共预算财政拨款收入支出决算表(财决07表)'!A234</f>
        <v>0</v>
      </c>
      <c r="H236" s="191">
        <f>'[1]Z07 一般公共预算财政拨款收入支出决算表(财决07表)'!$K234</f>
        <v>0</v>
      </c>
      <c r="I236" s="190" t="str">
        <f t="shared" si="12"/>
        <v>2</v>
      </c>
      <c r="J236" s="190" t="str">
        <f t="shared" si="13"/>
        <v>2</v>
      </c>
      <c r="K236" s="190">
        <f t="shared" si="14"/>
        <v>4</v>
      </c>
      <c r="L236" s="190" t="str">
        <f t="shared" si="15"/>
        <v/>
      </c>
    </row>
    <row r="237" spans="1:12" ht="20.100000000000001" customHeight="1">
      <c r="A237" s="125" t="str">
        <f t="array" ref="A237">INDEX(G:G,SMALL(IF($K$12:$K$500=2,ROW($12:$500),4^8),ROW(G226)))&amp;""</f>
        <v/>
      </c>
      <c r="B237" s="126"/>
      <c r="C237" s="195" t="str">
        <f>IF(ISERROR(VLOOKUP(A237,'[1]Z07 一般公共预算财政拨款收入支出决算表(财决07表)'!$A$10:$T$500,4,FALSE)),"",VLOOKUP(A237,'[1]Z07 一般公共预算财政拨款收入支出决算表(财决07表)'!$A$10:$T$500,4,FALSE))</f>
        <v/>
      </c>
      <c r="D237" s="129" t="str">
        <f>IF(ISERROR(VLOOKUP(A237,'[1]Z07 一般公共预算财政拨款收入支出决算表(财决07表)'!$A$10:$T$500,11,FALSE)),"",VLOOKUP(A237,'[1]Z07 一般公共预算财政拨款收入支出决算表(财决07表)'!$A$10:$T$500,11,FALSE))</f>
        <v/>
      </c>
      <c r="E237" s="129" t="str">
        <f>IF(ISERROR(VLOOKUP(A237,'[1]Z07 一般公共预算财政拨款收入支出决算表(财决07表)'!$A$10:$T$500,12,FALSE)),"",VLOOKUP(A237,'[1]Z07 一般公共预算财政拨款收入支出决算表(财决07表)'!$A$10:$T$500,12,FALSE))</f>
        <v/>
      </c>
      <c r="F237" s="129" t="str">
        <f>IF(ISERROR(VLOOKUP(A237,'[1]Z07 一般公共预算财政拨款收入支出决算表(财决07表)'!$A$10:$T$500,15,FALSE)),"",VLOOKUP(A237,'[1]Z07 一般公共预算财政拨款收入支出决算表(财决07表)'!$A$10:$T$500,15,FALSE))</f>
        <v/>
      </c>
      <c r="G237" s="190">
        <f>'[1]Z07 一般公共预算财政拨款收入支出决算表(财决07表)'!A235</f>
        <v>0</v>
      </c>
      <c r="H237" s="191">
        <f>'[1]Z07 一般公共预算财政拨款收入支出决算表(财决07表)'!$K235</f>
        <v>0</v>
      </c>
      <c r="I237" s="190" t="str">
        <f t="shared" si="12"/>
        <v>2</v>
      </c>
      <c r="J237" s="190" t="str">
        <f t="shared" si="13"/>
        <v>2</v>
      </c>
      <c r="K237" s="190">
        <f t="shared" si="14"/>
        <v>4</v>
      </c>
      <c r="L237" s="190" t="str">
        <f t="shared" si="15"/>
        <v/>
      </c>
    </row>
    <row r="238" spans="1:12" ht="20.100000000000001" customHeight="1">
      <c r="A238" s="125" t="str">
        <f t="array" ref="A238">INDEX(G:G,SMALL(IF($K$12:$K$500=2,ROW($12:$500),4^8),ROW(G227)))&amp;""</f>
        <v/>
      </c>
      <c r="B238" s="126"/>
      <c r="C238" s="195" t="str">
        <f>IF(ISERROR(VLOOKUP(A238,'[1]Z07 一般公共预算财政拨款收入支出决算表(财决07表)'!$A$10:$T$500,4,FALSE)),"",VLOOKUP(A238,'[1]Z07 一般公共预算财政拨款收入支出决算表(财决07表)'!$A$10:$T$500,4,FALSE))</f>
        <v/>
      </c>
      <c r="D238" s="129" t="str">
        <f>IF(ISERROR(VLOOKUP(A238,'[1]Z07 一般公共预算财政拨款收入支出决算表(财决07表)'!$A$10:$T$500,11,FALSE)),"",VLOOKUP(A238,'[1]Z07 一般公共预算财政拨款收入支出决算表(财决07表)'!$A$10:$T$500,11,FALSE))</f>
        <v/>
      </c>
      <c r="E238" s="129" t="str">
        <f>IF(ISERROR(VLOOKUP(A238,'[1]Z07 一般公共预算财政拨款收入支出决算表(财决07表)'!$A$10:$T$500,12,FALSE)),"",VLOOKUP(A238,'[1]Z07 一般公共预算财政拨款收入支出决算表(财决07表)'!$A$10:$T$500,12,FALSE))</f>
        <v/>
      </c>
      <c r="F238" s="129" t="str">
        <f>IF(ISERROR(VLOOKUP(A238,'[1]Z07 一般公共预算财政拨款收入支出决算表(财决07表)'!$A$10:$T$500,15,FALSE)),"",VLOOKUP(A238,'[1]Z07 一般公共预算财政拨款收入支出决算表(财决07表)'!$A$10:$T$500,15,FALSE))</f>
        <v/>
      </c>
      <c r="G238" s="190">
        <f>'[1]Z07 一般公共预算财政拨款收入支出决算表(财决07表)'!A236</f>
        <v>0</v>
      </c>
      <c r="H238" s="191">
        <f>'[1]Z07 一般公共预算财政拨款收入支出决算表(财决07表)'!$K236</f>
        <v>0</v>
      </c>
      <c r="I238" s="190" t="str">
        <f t="shared" si="12"/>
        <v>2</v>
      </c>
      <c r="J238" s="190" t="str">
        <f t="shared" si="13"/>
        <v>2</v>
      </c>
      <c r="K238" s="190">
        <f t="shared" si="14"/>
        <v>4</v>
      </c>
      <c r="L238" s="190" t="str">
        <f t="shared" si="15"/>
        <v/>
      </c>
    </row>
    <row r="239" spans="1:12" ht="20.100000000000001" customHeight="1">
      <c r="A239" s="125" t="str">
        <f t="array" ref="A239">INDEX(G:G,SMALL(IF($K$12:$K$500=2,ROW($12:$500),4^8),ROW(G228)))&amp;""</f>
        <v/>
      </c>
      <c r="B239" s="126"/>
      <c r="C239" s="195" t="str">
        <f>IF(ISERROR(VLOOKUP(A239,'[1]Z07 一般公共预算财政拨款收入支出决算表(财决07表)'!$A$10:$T$500,4,FALSE)),"",VLOOKUP(A239,'[1]Z07 一般公共预算财政拨款收入支出决算表(财决07表)'!$A$10:$T$500,4,FALSE))</f>
        <v/>
      </c>
      <c r="D239" s="129" t="str">
        <f>IF(ISERROR(VLOOKUP(A239,'[1]Z07 一般公共预算财政拨款收入支出决算表(财决07表)'!$A$10:$T$500,11,FALSE)),"",VLOOKUP(A239,'[1]Z07 一般公共预算财政拨款收入支出决算表(财决07表)'!$A$10:$T$500,11,FALSE))</f>
        <v/>
      </c>
      <c r="E239" s="129" t="str">
        <f>IF(ISERROR(VLOOKUP(A239,'[1]Z07 一般公共预算财政拨款收入支出决算表(财决07表)'!$A$10:$T$500,12,FALSE)),"",VLOOKUP(A239,'[1]Z07 一般公共预算财政拨款收入支出决算表(财决07表)'!$A$10:$T$500,12,FALSE))</f>
        <v/>
      </c>
      <c r="F239" s="129" t="str">
        <f>IF(ISERROR(VLOOKUP(A239,'[1]Z07 一般公共预算财政拨款收入支出决算表(财决07表)'!$A$10:$T$500,15,FALSE)),"",VLOOKUP(A239,'[1]Z07 一般公共预算财政拨款收入支出决算表(财决07表)'!$A$10:$T$500,15,FALSE))</f>
        <v/>
      </c>
      <c r="G239" s="190">
        <f>'[1]Z07 一般公共预算财政拨款收入支出决算表(财决07表)'!A237</f>
        <v>0</v>
      </c>
      <c r="H239" s="191">
        <f>'[1]Z07 一般公共预算财政拨款收入支出决算表(财决07表)'!$K237</f>
        <v>0</v>
      </c>
      <c r="I239" s="190" t="str">
        <f t="shared" si="12"/>
        <v>2</v>
      </c>
      <c r="J239" s="190" t="str">
        <f t="shared" si="13"/>
        <v>2</v>
      </c>
      <c r="K239" s="190">
        <f t="shared" si="14"/>
        <v>4</v>
      </c>
      <c r="L239" s="190" t="str">
        <f t="shared" si="15"/>
        <v/>
      </c>
    </row>
    <row r="240" spans="1:12" ht="20.100000000000001" customHeight="1">
      <c r="A240" s="125" t="str">
        <f t="array" ref="A240">INDEX(G:G,SMALL(IF($K$12:$K$500=2,ROW($12:$500),4^8),ROW(G229)))&amp;""</f>
        <v/>
      </c>
      <c r="B240" s="126"/>
      <c r="C240" s="195" t="str">
        <f>IF(ISERROR(VLOOKUP(A240,'[1]Z07 一般公共预算财政拨款收入支出决算表(财决07表)'!$A$10:$T$500,4,FALSE)),"",VLOOKUP(A240,'[1]Z07 一般公共预算财政拨款收入支出决算表(财决07表)'!$A$10:$T$500,4,FALSE))</f>
        <v/>
      </c>
      <c r="D240" s="129" t="str">
        <f>IF(ISERROR(VLOOKUP(A240,'[1]Z07 一般公共预算财政拨款收入支出决算表(财决07表)'!$A$10:$T$500,11,FALSE)),"",VLOOKUP(A240,'[1]Z07 一般公共预算财政拨款收入支出决算表(财决07表)'!$A$10:$T$500,11,FALSE))</f>
        <v/>
      </c>
      <c r="E240" s="129" t="str">
        <f>IF(ISERROR(VLOOKUP(A240,'[1]Z07 一般公共预算财政拨款收入支出决算表(财决07表)'!$A$10:$T$500,12,FALSE)),"",VLOOKUP(A240,'[1]Z07 一般公共预算财政拨款收入支出决算表(财决07表)'!$A$10:$T$500,12,FALSE))</f>
        <v/>
      </c>
      <c r="F240" s="129" t="str">
        <f>IF(ISERROR(VLOOKUP(A240,'[1]Z07 一般公共预算财政拨款收入支出决算表(财决07表)'!$A$10:$T$500,15,FALSE)),"",VLOOKUP(A240,'[1]Z07 一般公共预算财政拨款收入支出决算表(财决07表)'!$A$10:$T$500,15,FALSE))</f>
        <v/>
      </c>
      <c r="G240" s="190">
        <f>'[1]Z07 一般公共预算财政拨款收入支出决算表(财决07表)'!A238</f>
        <v>0</v>
      </c>
      <c r="H240" s="191">
        <f>'[1]Z07 一般公共预算财政拨款收入支出决算表(财决07表)'!$K238</f>
        <v>0</v>
      </c>
      <c r="I240" s="190" t="str">
        <f t="shared" si="12"/>
        <v>2</v>
      </c>
      <c r="J240" s="190" t="str">
        <f t="shared" si="13"/>
        <v>2</v>
      </c>
      <c r="K240" s="190">
        <f t="shared" si="14"/>
        <v>4</v>
      </c>
      <c r="L240" s="190" t="str">
        <f t="shared" si="15"/>
        <v/>
      </c>
    </row>
    <row r="241" spans="1:12" ht="20.100000000000001" customHeight="1">
      <c r="A241" s="125" t="str">
        <f t="array" ref="A241">INDEX(G:G,SMALL(IF($K$12:$K$500=2,ROW($12:$500),4^8),ROW(G230)))&amp;""</f>
        <v/>
      </c>
      <c r="B241" s="126"/>
      <c r="C241" s="195" t="str">
        <f>IF(ISERROR(VLOOKUP(A241,'[1]Z07 一般公共预算财政拨款收入支出决算表(财决07表)'!$A$10:$T$500,4,FALSE)),"",VLOOKUP(A241,'[1]Z07 一般公共预算财政拨款收入支出决算表(财决07表)'!$A$10:$T$500,4,FALSE))</f>
        <v/>
      </c>
      <c r="D241" s="129" t="str">
        <f>IF(ISERROR(VLOOKUP(A241,'[1]Z07 一般公共预算财政拨款收入支出决算表(财决07表)'!$A$10:$T$500,11,FALSE)),"",VLOOKUP(A241,'[1]Z07 一般公共预算财政拨款收入支出决算表(财决07表)'!$A$10:$T$500,11,FALSE))</f>
        <v/>
      </c>
      <c r="E241" s="129" t="str">
        <f>IF(ISERROR(VLOOKUP(A241,'[1]Z07 一般公共预算财政拨款收入支出决算表(财决07表)'!$A$10:$T$500,12,FALSE)),"",VLOOKUP(A241,'[1]Z07 一般公共预算财政拨款收入支出决算表(财决07表)'!$A$10:$T$500,12,FALSE))</f>
        <v/>
      </c>
      <c r="F241" s="129" t="str">
        <f>IF(ISERROR(VLOOKUP(A241,'[1]Z07 一般公共预算财政拨款收入支出决算表(财决07表)'!$A$10:$T$500,15,FALSE)),"",VLOOKUP(A241,'[1]Z07 一般公共预算财政拨款收入支出决算表(财决07表)'!$A$10:$T$500,15,FALSE))</f>
        <v/>
      </c>
      <c r="G241" s="190">
        <f>'[1]Z07 一般公共预算财政拨款收入支出决算表(财决07表)'!A239</f>
        <v>0</v>
      </c>
      <c r="H241" s="191">
        <f>'[1]Z07 一般公共预算财政拨款收入支出决算表(财决07表)'!$K239</f>
        <v>0</v>
      </c>
      <c r="I241" s="190" t="str">
        <f t="shared" si="12"/>
        <v>2</v>
      </c>
      <c r="J241" s="190" t="str">
        <f t="shared" si="13"/>
        <v>2</v>
      </c>
      <c r="K241" s="190">
        <f t="shared" si="14"/>
        <v>4</v>
      </c>
      <c r="L241" s="190" t="str">
        <f t="shared" si="15"/>
        <v/>
      </c>
    </row>
    <row r="242" spans="1:12" ht="20.100000000000001" customHeight="1">
      <c r="A242" s="125" t="str">
        <f t="array" ref="A242">INDEX(G:G,SMALL(IF($K$12:$K$500=2,ROW($12:$500),4^8),ROW(G231)))&amp;""</f>
        <v/>
      </c>
      <c r="B242" s="126"/>
      <c r="C242" s="195" t="str">
        <f>IF(ISERROR(VLOOKUP(A242,'[1]Z07 一般公共预算财政拨款收入支出决算表(财决07表)'!$A$10:$T$500,4,FALSE)),"",VLOOKUP(A242,'[1]Z07 一般公共预算财政拨款收入支出决算表(财决07表)'!$A$10:$T$500,4,FALSE))</f>
        <v/>
      </c>
      <c r="D242" s="129" t="str">
        <f>IF(ISERROR(VLOOKUP(A242,'[1]Z07 一般公共预算财政拨款收入支出决算表(财决07表)'!$A$10:$T$500,11,FALSE)),"",VLOOKUP(A242,'[1]Z07 一般公共预算财政拨款收入支出决算表(财决07表)'!$A$10:$T$500,11,FALSE))</f>
        <v/>
      </c>
      <c r="E242" s="129" t="str">
        <f>IF(ISERROR(VLOOKUP(A242,'[1]Z07 一般公共预算财政拨款收入支出决算表(财决07表)'!$A$10:$T$500,12,FALSE)),"",VLOOKUP(A242,'[1]Z07 一般公共预算财政拨款收入支出决算表(财决07表)'!$A$10:$T$500,12,FALSE))</f>
        <v/>
      </c>
      <c r="F242" s="129" t="str">
        <f>IF(ISERROR(VLOOKUP(A242,'[1]Z07 一般公共预算财政拨款收入支出决算表(财决07表)'!$A$10:$T$500,15,FALSE)),"",VLOOKUP(A242,'[1]Z07 一般公共预算财政拨款收入支出决算表(财决07表)'!$A$10:$T$500,15,FALSE))</f>
        <v/>
      </c>
      <c r="G242" s="190">
        <f>'[1]Z07 一般公共预算财政拨款收入支出决算表(财决07表)'!A240</f>
        <v>0</v>
      </c>
      <c r="H242" s="191">
        <f>'[1]Z07 一般公共预算财政拨款收入支出决算表(财决07表)'!$K240</f>
        <v>0</v>
      </c>
      <c r="I242" s="190" t="str">
        <f t="shared" si="12"/>
        <v>2</v>
      </c>
      <c r="J242" s="190" t="str">
        <f t="shared" si="13"/>
        <v>2</v>
      </c>
      <c r="K242" s="190">
        <f t="shared" si="14"/>
        <v>4</v>
      </c>
      <c r="L242" s="190" t="str">
        <f t="shared" si="15"/>
        <v/>
      </c>
    </row>
    <row r="243" spans="1:12" ht="20.100000000000001" customHeight="1">
      <c r="A243" s="125" t="str">
        <f t="array" ref="A243">INDEX(G:G,SMALL(IF($K$12:$K$500=2,ROW($12:$500),4^8),ROW(G232)))&amp;""</f>
        <v/>
      </c>
      <c r="B243" s="126"/>
      <c r="C243" s="195" t="str">
        <f>IF(ISERROR(VLOOKUP(A243,'[1]Z07 一般公共预算财政拨款收入支出决算表(财决07表)'!$A$10:$T$500,4,FALSE)),"",VLOOKUP(A243,'[1]Z07 一般公共预算财政拨款收入支出决算表(财决07表)'!$A$10:$T$500,4,FALSE))</f>
        <v/>
      </c>
      <c r="D243" s="129" t="str">
        <f>IF(ISERROR(VLOOKUP(A243,'[1]Z07 一般公共预算财政拨款收入支出决算表(财决07表)'!$A$10:$T$500,11,FALSE)),"",VLOOKUP(A243,'[1]Z07 一般公共预算财政拨款收入支出决算表(财决07表)'!$A$10:$T$500,11,FALSE))</f>
        <v/>
      </c>
      <c r="E243" s="129" t="str">
        <f>IF(ISERROR(VLOOKUP(A243,'[1]Z07 一般公共预算财政拨款收入支出决算表(财决07表)'!$A$10:$T$500,12,FALSE)),"",VLOOKUP(A243,'[1]Z07 一般公共预算财政拨款收入支出决算表(财决07表)'!$A$10:$T$500,12,FALSE))</f>
        <v/>
      </c>
      <c r="F243" s="129" t="str">
        <f>IF(ISERROR(VLOOKUP(A243,'[1]Z07 一般公共预算财政拨款收入支出决算表(财决07表)'!$A$10:$T$500,15,FALSE)),"",VLOOKUP(A243,'[1]Z07 一般公共预算财政拨款收入支出决算表(财决07表)'!$A$10:$T$500,15,FALSE))</f>
        <v/>
      </c>
      <c r="G243" s="190">
        <f>'[1]Z07 一般公共预算财政拨款收入支出决算表(财决07表)'!A241</f>
        <v>0</v>
      </c>
      <c r="H243" s="191">
        <f>'[1]Z07 一般公共预算财政拨款收入支出决算表(财决07表)'!$K241</f>
        <v>0</v>
      </c>
      <c r="I243" s="190" t="str">
        <f t="shared" si="12"/>
        <v>2</v>
      </c>
      <c r="J243" s="190" t="str">
        <f t="shared" si="13"/>
        <v>2</v>
      </c>
      <c r="K243" s="190">
        <f t="shared" si="14"/>
        <v>4</v>
      </c>
      <c r="L243" s="190" t="str">
        <f t="shared" si="15"/>
        <v/>
      </c>
    </row>
    <row r="244" spans="1:12" ht="20.100000000000001" customHeight="1">
      <c r="A244" s="125" t="str">
        <f t="array" ref="A244">INDEX(G:G,SMALL(IF($K$12:$K$500=2,ROW($12:$500),4^8),ROW(G233)))&amp;""</f>
        <v/>
      </c>
      <c r="B244" s="126"/>
      <c r="C244" s="195" t="str">
        <f>IF(ISERROR(VLOOKUP(A244,'[1]Z07 一般公共预算财政拨款收入支出决算表(财决07表)'!$A$10:$T$500,4,FALSE)),"",VLOOKUP(A244,'[1]Z07 一般公共预算财政拨款收入支出决算表(财决07表)'!$A$10:$T$500,4,FALSE))</f>
        <v/>
      </c>
      <c r="D244" s="129" t="str">
        <f>IF(ISERROR(VLOOKUP(A244,'[1]Z07 一般公共预算财政拨款收入支出决算表(财决07表)'!$A$10:$T$500,11,FALSE)),"",VLOOKUP(A244,'[1]Z07 一般公共预算财政拨款收入支出决算表(财决07表)'!$A$10:$T$500,11,FALSE))</f>
        <v/>
      </c>
      <c r="E244" s="129" t="str">
        <f>IF(ISERROR(VLOOKUP(A244,'[1]Z07 一般公共预算财政拨款收入支出决算表(财决07表)'!$A$10:$T$500,12,FALSE)),"",VLOOKUP(A244,'[1]Z07 一般公共预算财政拨款收入支出决算表(财决07表)'!$A$10:$T$500,12,FALSE))</f>
        <v/>
      </c>
      <c r="F244" s="129" t="str">
        <f>IF(ISERROR(VLOOKUP(A244,'[1]Z07 一般公共预算财政拨款收入支出决算表(财决07表)'!$A$10:$T$500,15,FALSE)),"",VLOOKUP(A244,'[1]Z07 一般公共预算财政拨款收入支出决算表(财决07表)'!$A$10:$T$500,15,FALSE))</f>
        <v/>
      </c>
      <c r="G244" s="190">
        <f>'[1]Z07 一般公共预算财政拨款收入支出决算表(财决07表)'!A242</f>
        <v>0</v>
      </c>
      <c r="H244" s="191">
        <f>'[1]Z07 一般公共预算财政拨款收入支出决算表(财决07表)'!$K242</f>
        <v>0</v>
      </c>
      <c r="I244" s="190" t="str">
        <f t="shared" si="12"/>
        <v>2</v>
      </c>
      <c r="J244" s="190" t="str">
        <f t="shared" si="13"/>
        <v>2</v>
      </c>
      <c r="K244" s="190">
        <f t="shared" si="14"/>
        <v>4</v>
      </c>
      <c r="L244" s="190" t="str">
        <f t="shared" si="15"/>
        <v/>
      </c>
    </row>
    <row r="245" spans="1:12" ht="20.100000000000001" customHeight="1">
      <c r="A245" s="125" t="str">
        <f t="array" ref="A245">INDEX(G:G,SMALL(IF($K$12:$K$500=2,ROW($12:$500),4^8),ROW(G234)))&amp;""</f>
        <v/>
      </c>
      <c r="B245" s="126"/>
      <c r="C245" s="195" t="str">
        <f>IF(ISERROR(VLOOKUP(A245,'[1]Z07 一般公共预算财政拨款收入支出决算表(财决07表)'!$A$10:$T$500,4,FALSE)),"",VLOOKUP(A245,'[1]Z07 一般公共预算财政拨款收入支出决算表(财决07表)'!$A$10:$T$500,4,FALSE))</f>
        <v/>
      </c>
      <c r="D245" s="129" t="str">
        <f>IF(ISERROR(VLOOKUP(A245,'[1]Z07 一般公共预算财政拨款收入支出决算表(财决07表)'!$A$10:$T$500,11,FALSE)),"",VLOOKUP(A245,'[1]Z07 一般公共预算财政拨款收入支出决算表(财决07表)'!$A$10:$T$500,11,FALSE))</f>
        <v/>
      </c>
      <c r="E245" s="129" t="str">
        <f>IF(ISERROR(VLOOKUP(A245,'[1]Z07 一般公共预算财政拨款收入支出决算表(财决07表)'!$A$10:$T$500,12,FALSE)),"",VLOOKUP(A245,'[1]Z07 一般公共预算财政拨款收入支出决算表(财决07表)'!$A$10:$T$500,12,FALSE))</f>
        <v/>
      </c>
      <c r="F245" s="129" t="str">
        <f>IF(ISERROR(VLOOKUP(A245,'[1]Z07 一般公共预算财政拨款收入支出决算表(财决07表)'!$A$10:$T$500,15,FALSE)),"",VLOOKUP(A245,'[1]Z07 一般公共预算财政拨款收入支出决算表(财决07表)'!$A$10:$T$500,15,FALSE))</f>
        <v/>
      </c>
      <c r="G245" s="190">
        <f>'[1]Z07 一般公共预算财政拨款收入支出决算表(财决07表)'!A243</f>
        <v>0</v>
      </c>
      <c r="H245" s="191">
        <f>'[1]Z07 一般公共预算财政拨款收入支出决算表(财决07表)'!$K243</f>
        <v>0</v>
      </c>
      <c r="I245" s="190" t="str">
        <f t="shared" si="12"/>
        <v>2</v>
      </c>
      <c r="J245" s="190" t="str">
        <f t="shared" si="13"/>
        <v>2</v>
      </c>
      <c r="K245" s="190">
        <f t="shared" si="14"/>
        <v>4</v>
      </c>
      <c r="L245" s="190" t="str">
        <f t="shared" si="15"/>
        <v/>
      </c>
    </row>
    <row r="246" spans="1:12" ht="20.100000000000001" customHeight="1">
      <c r="A246" s="125" t="str">
        <f t="array" ref="A246">INDEX(G:G,SMALL(IF($K$12:$K$500=2,ROW($12:$500),4^8),ROW(G235)))&amp;""</f>
        <v/>
      </c>
      <c r="B246" s="126"/>
      <c r="C246" s="195" t="str">
        <f>IF(ISERROR(VLOOKUP(A246,'[1]Z07 一般公共预算财政拨款收入支出决算表(财决07表)'!$A$10:$T$500,4,FALSE)),"",VLOOKUP(A246,'[1]Z07 一般公共预算财政拨款收入支出决算表(财决07表)'!$A$10:$T$500,4,FALSE))</f>
        <v/>
      </c>
      <c r="D246" s="129" t="str">
        <f>IF(ISERROR(VLOOKUP(A246,'[1]Z07 一般公共预算财政拨款收入支出决算表(财决07表)'!$A$10:$T$500,11,FALSE)),"",VLOOKUP(A246,'[1]Z07 一般公共预算财政拨款收入支出决算表(财决07表)'!$A$10:$T$500,11,FALSE))</f>
        <v/>
      </c>
      <c r="E246" s="129" t="str">
        <f>IF(ISERROR(VLOOKUP(A246,'[1]Z07 一般公共预算财政拨款收入支出决算表(财决07表)'!$A$10:$T$500,12,FALSE)),"",VLOOKUP(A246,'[1]Z07 一般公共预算财政拨款收入支出决算表(财决07表)'!$A$10:$T$500,12,FALSE))</f>
        <v/>
      </c>
      <c r="F246" s="129" t="str">
        <f>IF(ISERROR(VLOOKUP(A246,'[1]Z07 一般公共预算财政拨款收入支出决算表(财决07表)'!$A$10:$T$500,15,FALSE)),"",VLOOKUP(A246,'[1]Z07 一般公共预算财政拨款收入支出决算表(财决07表)'!$A$10:$T$500,15,FALSE))</f>
        <v/>
      </c>
      <c r="G246" s="190">
        <f>'[1]Z07 一般公共预算财政拨款收入支出决算表(财决07表)'!A244</f>
        <v>0</v>
      </c>
      <c r="H246" s="191">
        <f>'[1]Z07 一般公共预算财政拨款收入支出决算表(财决07表)'!$K244</f>
        <v>0</v>
      </c>
      <c r="I246" s="190" t="str">
        <f t="shared" si="12"/>
        <v>2</v>
      </c>
      <c r="J246" s="190" t="str">
        <f t="shared" si="13"/>
        <v>2</v>
      </c>
      <c r="K246" s="190">
        <f t="shared" si="14"/>
        <v>4</v>
      </c>
      <c r="L246" s="190" t="str">
        <f t="shared" si="15"/>
        <v/>
      </c>
    </row>
    <row r="247" spans="1:12" ht="20.100000000000001" customHeight="1">
      <c r="A247" s="125" t="str">
        <f t="array" ref="A247">INDEX(G:G,SMALL(IF($K$12:$K$500=2,ROW($12:$500),4^8),ROW(G236)))&amp;""</f>
        <v/>
      </c>
      <c r="B247" s="126"/>
      <c r="C247" s="195" t="str">
        <f>IF(ISERROR(VLOOKUP(A247,'[1]Z07 一般公共预算财政拨款收入支出决算表(财决07表)'!$A$10:$T$500,4,FALSE)),"",VLOOKUP(A247,'[1]Z07 一般公共预算财政拨款收入支出决算表(财决07表)'!$A$10:$T$500,4,FALSE))</f>
        <v/>
      </c>
      <c r="D247" s="129" t="str">
        <f>IF(ISERROR(VLOOKUP(A247,'[1]Z07 一般公共预算财政拨款收入支出决算表(财决07表)'!$A$10:$T$500,11,FALSE)),"",VLOOKUP(A247,'[1]Z07 一般公共预算财政拨款收入支出决算表(财决07表)'!$A$10:$T$500,11,FALSE))</f>
        <v/>
      </c>
      <c r="E247" s="129" t="str">
        <f>IF(ISERROR(VLOOKUP(A247,'[1]Z07 一般公共预算财政拨款收入支出决算表(财决07表)'!$A$10:$T$500,12,FALSE)),"",VLOOKUP(A247,'[1]Z07 一般公共预算财政拨款收入支出决算表(财决07表)'!$A$10:$T$500,12,FALSE))</f>
        <v/>
      </c>
      <c r="F247" s="129" t="str">
        <f>IF(ISERROR(VLOOKUP(A247,'[1]Z07 一般公共预算财政拨款收入支出决算表(财决07表)'!$A$10:$T$500,15,FALSE)),"",VLOOKUP(A247,'[1]Z07 一般公共预算财政拨款收入支出决算表(财决07表)'!$A$10:$T$500,15,FALSE))</f>
        <v/>
      </c>
      <c r="G247" s="190">
        <f>'[1]Z07 一般公共预算财政拨款收入支出决算表(财决07表)'!A245</f>
        <v>0</v>
      </c>
      <c r="H247" s="191">
        <f>'[1]Z07 一般公共预算财政拨款收入支出决算表(财决07表)'!$K245</f>
        <v>0</v>
      </c>
      <c r="I247" s="190" t="str">
        <f t="shared" si="12"/>
        <v>2</v>
      </c>
      <c r="J247" s="190" t="str">
        <f t="shared" si="13"/>
        <v>2</v>
      </c>
      <c r="K247" s="190">
        <f t="shared" si="14"/>
        <v>4</v>
      </c>
      <c r="L247" s="190" t="str">
        <f t="shared" si="15"/>
        <v/>
      </c>
    </row>
    <row r="248" spans="1:12" ht="20.100000000000001" customHeight="1">
      <c r="A248" s="125" t="str">
        <f t="array" ref="A248">INDEX(G:G,SMALL(IF($K$12:$K$500=2,ROW($12:$500),4^8),ROW(G237)))&amp;""</f>
        <v/>
      </c>
      <c r="B248" s="126"/>
      <c r="C248" s="195" t="str">
        <f>IF(ISERROR(VLOOKUP(A248,'[1]Z07 一般公共预算财政拨款收入支出决算表(财决07表)'!$A$10:$T$500,4,FALSE)),"",VLOOKUP(A248,'[1]Z07 一般公共预算财政拨款收入支出决算表(财决07表)'!$A$10:$T$500,4,FALSE))</f>
        <v/>
      </c>
      <c r="D248" s="129" t="str">
        <f>IF(ISERROR(VLOOKUP(A248,'[1]Z07 一般公共预算财政拨款收入支出决算表(财决07表)'!$A$10:$T$500,11,FALSE)),"",VLOOKUP(A248,'[1]Z07 一般公共预算财政拨款收入支出决算表(财决07表)'!$A$10:$T$500,11,FALSE))</f>
        <v/>
      </c>
      <c r="E248" s="129" t="str">
        <f>IF(ISERROR(VLOOKUP(A248,'[1]Z07 一般公共预算财政拨款收入支出决算表(财决07表)'!$A$10:$T$500,12,FALSE)),"",VLOOKUP(A248,'[1]Z07 一般公共预算财政拨款收入支出决算表(财决07表)'!$A$10:$T$500,12,FALSE))</f>
        <v/>
      </c>
      <c r="F248" s="129" t="str">
        <f>IF(ISERROR(VLOOKUP(A248,'[1]Z07 一般公共预算财政拨款收入支出决算表(财决07表)'!$A$10:$T$500,15,FALSE)),"",VLOOKUP(A248,'[1]Z07 一般公共预算财政拨款收入支出决算表(财决07表)'!$A$10:$T$500,15,FALSE))</f>
        <v/>
      </c>
      <c r="G248" s="190">
        <f>'[1]Z07 一般公共预算财政拨款收入支出决算表(财决07表)'!A246</f>
        <v>0</v>
      </c>
      <c r="H248" s="191">
        <f>'[1]Z07 一般公共预算财政拨款收入支出决算表(财决07表)'!$K246</f>
        <v>0</v>
      </c>
      <c r="I248" s="190" t="str">
        <f t="shared" si="12"/>
        <v>2</v>
      </c>
      <c r="J248" s="190" t="str">
        <f t="shared" si="13"/>
        <v>2</v>
      </c>
      <c r="K248" s="190">
        <f t="shared" si="14"/>
        <v>4</v>
      </c>
      <c r="L248" s="190" t="str">
        <f t="shared" si="15"/>
        <v/>
      </c>
    </row>
    <row r="249" spans="1:12" ht="20.100000000000001" customHeight="1">
      <c r="A249" s="125" t="str">
        <f t="array" ref="A249">INDEX(G:G,SMALL(IF($K$12:$K$500=2,ROW($12:$500),4^8),ROW(G238)))&amp;""</f>
        <v/>
      </c>
      <c r="B249" s="126"/>
      <c r="C249" s="195" t="str">
        <f>IF(ISERROR(VLOOKUP(A249,'[1]Z07 一般公共预算财政拨款收入支出决算表(财决07表)'!$A$10:$T$500,4,FALSE)),"",VLOOKUP(A249,'[1]Z07 一般公共预算财政拨款收入支出决算表(财决07表)'!$A$10:$T$500,4,FALSE))</f>
        <v/>
      </c>
      <c r="D249" s="129" t="str">
        <f>IF(ISERROR(VLOOKUP(A249,'[1]Z07 一般公共预算财政拨款收入支出决算表(财决07表)'!$A$10:$T$500,11,FALSE)),"",VLOOKUP(A249,'[1]Z07 一般公共预算财政拨款收入支出决算表(财决07表)'!$A$10:$T$500,11,FALSE))</f>
        <v/>
      </c>
      <c r="E249" s="129" t="str">
        <f>IF(ISERROR(VLOOKUP(A249,'[1]Z07 一般公共预算财政拨款收入支出决算表(财决07表)'!$A$10:$T$500,12,FALSE)),"",VLOOKUP(A249,'[1]Z07 一般公共预算财政拨款收入支出决算表(财决07表)'!$A$10:$T$500,12,FALSE))</f>
        <v/>
      </c>
      <c r="F249" s="129" t="str">
        <f>IF(ISERROR(VLOOKUP(A249,'[1]Z07 一般公共预算财政拨款收入支出决算表(财决07表)'!$A$10:$T$500,15,FALSE)),"",VLOOKUP(A249,'[1]Z07 一般公共预算财政拨款收入支出决算表(财决07表)'!$A$10:$T$500,15,FALSE))</f>
        <v/>
      </c>
      <c r="G249" s="190">
        <f>'[1]Z07 一般公共预算财政拨款收入支出决算表(财决07表)'!A247</f>
        <v>0</v>
      </c>
      <c r="H249" s="191">
        <f>'[1]Z07 一般公共预算财政拨款收入支出决算表(财决07表)'!$K247</f>
        <v>0</v>
      </c>
      <c r="I249" s="190" t="str">
        <f t="shared" si="12"/>
        <v>2</v>
      </c>
      <c r="J249" s="190" t="str">
        <f t="shared" si="13"/>
        <v>2</v>
      </c>
      <c r="K249" s="190">
        <f t="shared" si="14"/>
        <v>4</v>
      </c>
      <c r="L249" s="190" t="str">
        <f t="shared" si="15"/>
        <v/>
      </c>
    </row>
    <row r="250" spans="1:12" ht="20.100000000000001" customHeight="1">
      <c r="A250" s="125" t="str">
        <f t="array" ref="A250">INDEX(G:G,SMALL(IF($K$12:$K$500=2,ROW($12:$500),4^8),ROW(G239)))&amp;""</f>
        <v/>
      </c>
      <c r="B250" s="126"/>
      <c r="C250" s="195" t="str">
        <f>IF(ISERROR(VLOOKUP(A250,'[1]Z07 一般公共预算财政拨款收入支出决算表(财决07表)'!$A$10:$T$500,4,FALSE)),"",VLOOKUP(A250,'[1]Z07 一般公共预算财政拨款收入支出决算表(财决07表)'!$A$10:$T$500,4,FALSE))</f>
        <v/>
      </c>
      <c r="D250" s="129" t="str">
        <f>IF(ISERROR(VLOOKUP(A250,'[1]Z07 一般公共预算财政拨款收入支出决算表(财决07表)'!$A$10:$T$500,11,FALSE)),"",VLOOKUP(A250,'[1]Z07 一般公共预算财政拨款收入支出决算表(财决07表)'!$A$10:$T$500,11,FALSE))</f>
        <v/>
      </c>
      <c r="E250" s="129" t="str">
        <f>IF(ISERROR(VLOOKUP(A250,'[1]Z07 一般公共预算财政拨款收入支出决算表(财决07表)'!$A$10:$T$500,12,FALSE)),"",VLOOKUP(A250,'[1]Z07 一般公共预算财政拨款收入支出决算表(财决07表)'!$A$10:$T$500,12,FALSE))</f>
        <v/>
      </c>
      <c r="F250" s="129" t="str">
        <f>IF(ISERROR(VLOOKUP(A250,'[1]Z07 一般公共预算财政拨款收入支出决算表(财决07表)'!$A$10:$T$500,15,FALSE)),"",VLOOKUP(A250,'[1]Z07 一般公共预算财政拨款收入支出决算表(财决07表)'!$A$10:$T$500,15,FALSE))</f>
        <v/>
      </c>
      <c r="G250" s="190">
        <f>'[1]Z07 一般公共预算财政拨款收入支出决算表(财决07表)'!A248</f>
        <v>0</v>
      </c>
      <c r="H250" s="191">
        <f>'[1]Z07 一般公共预算财政拨款收入支出决算表(财决07表)'!$K248</f>
        <v>0</v>
      </c>
      <c r="I250" s="190" t="str">
        <f t="shared" si="12"/>
        <v>2</v>
      </c>
      <c r="J250" s="190" t="str">
        <f t="shared" si="13"/>
        <v>2</v>
      </c>
      <c r="K250" s="190">
        <f t="shared" si="14"/>
        <v>4</v>
      </c>
      <c r="L250" s="190" t="str">
        <f t="shared" si="15"/>
        <v/>
      </c>
    </row>
    <row r="251" spans="1:12" ht="20.100000000000001" customHeight="1">
      <c r="A251" s="125" t="str">
        <f t="array" ref="A251">INDEX(G:G,SMALL(IF($K$12:$K$500=2,ROW($12:$500),4^8),ROW(G240)))&amp;""</f>
        <v/>
      </c>
      <c r="B251" s="126"/>
      <c r="C251" s="195" t="str">
        <f>IF(ISERROR(VLOOKUP(A251,'[1]Z07 一般公共预算财政拨款收入支出决算表(财决07表)'!$A$10:$T$500,4,FALSE)),"",VLOOKUP(A251,'[1]Z07 一般公共预算财政拨款收入支出决算表(财决07表)'!$A$10:$T$500,4,FALSE))</f>
        <v/>
      </c>
      <c r="D251" s="129" t="str">
        <f>IF(ISERROR(VLOOKUP(A251,'[1]Z07 一般公共预算财政拨款收入支出决算表(财决07表)'!$A$10:$T$500,11,FALSE)),"",VLOOKUP(A251,'[1]Z07 一般公共预算财政拨款收入支出决算表(财决07表)'!$A$10:$T$500,11,FALSE))</f>
        <v/>
      </c>
      <c r="E251" s="129" t="str">
        <f>IF(ISERROR(VLOOKUP(A251,'[1]Z07 一般公共预算财政拨款收入支出决算表(财决07表)'!$A$10:$T$500,12,FALSE)),"",VLOOKUP(A251,'[1]Z07 一般公共预算财政拨款收入支出决算表(财决07表)'!$A$10:$T$500,12,FALSE))</f>
        <v/>
      </c>
      <c r="F251" s="129" t="str">
        <f>IF(ISERROR(VLOOKUP(A251,'[1]Z07 一般公共预算财政拨款收入支出决算表(财决07表)'!$A$10:$T$500,15,FALSE)),"",VLOOKUP(A251,'[1]Z07 一般公共预算财政拨款收入支出决算表(财决07表)'!$A$10:$T$500,15,FALSE))</f>
        <v/>
      </c>
      <c r="G251" s="190">
        <f>'[1]Z07 一般公共预算财政拨款收入支出决算表(财决07表)'!A249</f>
        <v>0</v>
      </c>
      <c r="H251" s="191">
        <f>'[1]Z07 一般公共预算财政拨款收入支出决算表(财决07表)'!$K249</f>
        <v>0</v>
      </c>
      <c r="I251" s="190" t="str">
        <f t="shared" si="12"/>
        <v>2</v>
      </c>
      <c r="J251" s="190" t="str">
        <f t="shared" si="13"/>
        <v>2</v>
      </c>
      <c r="K251" s="190">
        <f t="shared" si="14"/>
        <v>4</v>
      </c>
      <c r="L251" s="190" t="str">
        <f t="shared" si="15"/>
        <v/>
      </c>
    </row>
    <row r="252" spans="1:12" ht="20.100000000000001" customHeight="1">
      <c r="A252" s="125" t="str">
        <f t="array" ref="A252">INDEX(G:G,SMALL(IF($K$12:$K$500=2,ROW($12:$500),4^8),ROW(G241)))&amp;""</f>
        <v/>
      </c>
      <c r="B252" s="126"/>
      <c r="C252" s="195" t="str">
        <f>IF(ISERROR(VLOOKUP(A252,'[1]Z07 一般公共预算财政拨款收入支出决算表(财决07表)'!$A$10:$T$500,4,FALSE)),"",VLOOKUP(A252,'[1]Z07 一般公共预算财政拨款收入支出决算表(财决07表)'!$A$10:$T$500,4,FALSE))</f>
        <v/>
      </c>
      <c r="D252" s="129" t="str">
        <f>IF(ISERROR(VLOOKUP(A252,'[1]Z07 一般公共预算财政拨款收入支出决算表(财决07表)'!$A$10:$T$500,11,FALSE)),"",VLOOKUP(A252,'[1]Z07 一般公共预算财政拨款收入支出决算表(财决07表)'!$A$10:$T$500,11,FALSE))</f>
        <v/>
      </c>
      <c r="E252" s="129" t="str">
        <f>IF(ISERROR(VLOOKUP(A252,'[1]Z07 一般公共预算财政拨款收入支出决算表(财决07表)'!$A$10:$T$500,12,FALSE)),"",VLOOKUP(A252,'[1]Z07 一般公共预算财政拨款收入支出决算表(财决07表)'!$A$10:$T$500,12,FALSE))</f>
        <v/>
      </c>
      <c r="F252" s="129" t="str">
        <f>IF(ISERROR(VLOOKUP(A252,'[1]Z07 一般公共预算财政拨款收入支出决算表(财决07表)'!$A$10:$T$500,15,FALSE)),"",VLOOKUP(A252,'[1]Z07 一般公共预算财政拨款收入支出决算表(财决07表)'!$A$10:$T$500,15,FALSE))</f>
        <v/>
      </c>
      <c r="G252" s="190">
        <f>'[1]Z07 一般公共预算财政拨款收入支出决算表(财决07表)'!A250</f>
        <v>0</v>
      </c>
      <c r="H252" s="191">
        <f>'[1]Z07 一般公共预算财政拨款收入支出决算表(财决07表)'!$K250</f>
        <v>0</v>
      </c>
      <c r="I252" s="190" t="str">
        <f t="shared" si="12"/>
        <v>2</v>
      </c>
      <c r="J252" s="190" t="str">
        <f t="shared" si="13"/>
        <v>2</v>
      </c>
      <c r="K252" s="190">
        <f t="shared" si="14"/>
        <v>4</v>
      </c>
      <c r="L252" s="190" t="str">
        <f t="shared" si="15"/>
        <v/>
      </c>
    </row>
    <row r="253" spans="1:12" ht="20.100000000000001" customHeight="1">
      <c r="A253" s="125" t="str">
        <f t="array" ref="A253">INDEX(G:G,SMALL(IF($K$12:$K$500=2,ROW($12:$500),4^8),ROW(G242)))&amp;""</f>
        <v/>
      </c>
      <c r="B253" s="126"/>
      <c r="C253" s="195" t="str">
        <f>IF(ISERROR(VLOOKUP(A253,'[1]Z07 一般公共预算财政拨款收入支出决算表(财决07表)'!$A$10:$T$500,4,FALSE)),"",VLOOKUP(A253,'[1]Z07 一般公共预算财政拨款收入支出决算表(财决07表)'!$A$10:$T$500,4,FALSE))</f>
        <v/>
      </c>
      <c r="D253" s="129" t="str">
        <f>IF(ISERROR(VLOOKUP(A253,'[1]Z07 一般公共预算财政拨款收入支出决算表(财决07表)'!$A$10:$T$500,11,FALSE)),"",VLOOKUP(A253,'[1]Z07 一般公共预算财政拨款收入支出决算表(财决07表)'!$A$10:$T$500,11,FALSE))</f>
        <v/>
      </c>
      <c r="E253" s="129" t="str">
        <f>IF(ISERROR(VLOOKUP(A253,'[1]Z07 一般公共预算财政拨款收入支出决算表(财决07表)'!$A$10:$T$500,12,FALSE)),"",VLOOKUP(A253,'[1]Z07 一般公共预算财政拨款收入支出决算表(财决07表)'!$A$10:$T$500,12,FALSE))</f>
        <v/>
      </c>
      <c r="F253" s="129" t="str">
        <f>IF(ISERROR(VLOOKUP(A253,'[1]Z07 一般公共预算财政拨款收入支出决算表(财决07表)'!$A$10:$T$500,15,FALSE)),"",VLOOKUP(A253,'[1]Z07 一般公共预算财政拨款收入支出决算表(财决07表)'!$A$10:$T$500,15,FALSE))</f>
        <v/>
      </c>
      <c r="G253" s="190">
        <f>'[1]Z07 一般公共预算财政拨款收入支出决算表(财决07表)'!A251</f>
        <v>0</v>
      </c>
      <c r="H253" s="191">
        <f>'[1]Z07 一般公共预算财政拨款收入支出决算表(财决07表)'!$K251</f>
        <v>0</v>
      </c>
      <c r="I253" s="190" t="str">
        <f t="shared" si="12"/>
        <v>2</v>
      </c>
      <c r="J253" s="190" t="str">
        <f t="shared" si="13"/>
        <v>2</v>
      </c>
      <c r="K253" s="190">
        <f t="shared" si="14"/>
        <v>4</v>
      </c>
      <c r="L253" s="190" t="str">
        <f t="shared" si="15"/>
        <v/>
      </c>
    </row>
    <row r="254" spans="1:12" ht="20.100000000000001" customHeight="1">
      <c r="A254" s="125" t="str">
        <f t="array" ref="A254">INDEX(G:G,SMALL(IF($K$12:$K$500=2,ROW($12:$500),4^8),ROW(G243)))&amp;""</f>
        <v/>
      </c>
      <c r="B254" s="126"/>
      <c r="C254" s="195" t="str">
        <f>IF(ISERROR(VLOOKUP(A254,'[1]Z07 一般公共预算财政拨款收入支出决算表(财决07表)'!$A$10:$T$500,4,FALSE)),"",VLOOKUP(A254,'[1]Z07 一般公共预算财政拨款收入支出决算表(财决07表)'!$A$10:$T$500,4,FALSE))</f>
        <v/>
      </c>
      <c r="D254" s="129" t="str">
        <f>IF(ISERROR(VLOOKUP(A254,'[1]Z07 一般公共预算财政拨款收入支出决算表(财决07表)'!$A$10:$T$500,11,FALSE)),"",VLOOKUP(A254,'[1]Z07 一般公共预算财政拨款收入支出决算表(财决07表)'!$A$10:$T$500,11,FALSE))</f>
        <v/>
      </c>
      <c r="E254" s="129" t="str">
        <f>IF(ISERROR(VLOOKUP(A254,'[1]Z07 一般公共预算财政拨款收入支出决算表(财决07表)'!$A$10:$T$500,12,FALSE)),"",VLOOKUP(A254,'[1]Z07 一般公共预算财政拨款收入支出决算表(财决07表)'!$A$10:$T$500,12,FALSE))</f>
        <v/>
      </c>
      <c r="F254" s="129" t="str">
        <f>IF(ISERROR(VLOOKUP(A254,'[1]Z07 一般公共预算财政拨款收入支出决算表(财决07表)'!$A$10:$T$500,15,FALSE)),"",VLOOKUP(A254,'[1]Z07 一般公共预算财政拨款收入支出决算表(财决07表)'!$A$10:$T$500,15,FALSE))</f>
        <v/>
      </c>
      <c r="G254" s="190">
        <f>'[1]Z07 一般公共预算财政拨款收入支出决算表(财决07表)'!A252</f>
        <v>0</v>
      </c>
      <c r="H254" s="191">
        <f>'[1]Z07 一般公共预算财政拨款收入支出决算表(财决07表)'!$K252</f>
        <v>0</v>
      </c>
      <c r="I254" s="190" t="str">
        <f t="shared" si="12"/>
        <v>2</v>
      </c>
      <c r="J254" s="190" t="str">
        <f t="shared" si="13"/>
        <v>2</v>
      </c>
      <c r="K254" s="190">
        <f t="shared" si="14"/>
        <v>4</v>
      </c>
      <c r="L254" s="190" t="str">
        <f t="shared" si="15"/>
        <v/>
      </c>
    </row>
    <row r="255" spans="1:12" ht="20.100000000000001" customHeight="1">
      <c r="A255" s="125" t="str">
        <f t="array" ref="A255">INDEX(G:G,SMALL(IF($K$12:$K$500=2,ROW($12:$500),4^8),ROW(G244)))&amp;""</f>
        <v/>
      </c>
      <c r="B255" s="126"/>
      <c r="C255" s="195" t="str">
        <f>IF(ISERROR(VLOOKUP(A255,'[1]Z07 一般公共预算财政拨款收入支出决算表(财决07表)'!$A$10:$T$500,4,FALSE)),"",VLOOKUP(A255,'[1]Z07 一般公共预算财政拨款收入支出决算表(财决07表)'!$A$10:$T$500,4,FALSE))</f>
        <v/>
      </c>
      <c r="D255" s="129" t="str">
        <f>IF(ISERROR(VLOOKUP(A255,'[1]Z07 一般公共预算财政拨款收入支出决算表(财决07表)'!$A$10:$T$500,11,FALSE)),"",VLOOKUP(A255,'[1]Z07 一般公共预算财政拨款收入支出决算表(财决07表)'!$A$10:$T$500,11,FALSE))</f>
        <v/>
      </c>
      <c r="E255" s="129" t="str">
        <f>IF(ISERROR(VLOOKUP(A255,'[1]Z07 一般公共预算财政拨款收入支出决算表(财决07表)'!$A$10:$T$500,12,FALSE)),"",VLOOKUP(A255,'[1]Z07 一般公共预算财政拨款收入支出决算表(财决07表)'!$A$10:$T$500,12,FALSE))</f>
        <v/>
      </c>
      <c r="F255" s="129" t="str">
        <f>IF(ISERROR(VLOOKUP(A255,'[1]Z07 一般公共预算财政拨款收入支出决算表(财决07表)'!$A$10:$T$500,15,FALSE)),"",VLOOKUP(A255,'[1]Z07 一般公共预算财政拨款收入支出决算表(财决07表)'!$A$10:$T$500,15,FALSE))</f>
        <v/>
      </c>
      <c r="G255" s="190">
        <f>'[1]Z07 一般公共预算财政拨款收入支出决算表(财决07表)'!A253</f>
        <v>0</v>
      </c>
      <c r="H255" s="191">
        <f>'[1]Z07 一般公共预算财政拨款收入支出决算表(财决07表)'!$K253</f>
        <v>0</v>
      </c>
      <c r="I255" s="190" t="str">
        <f t="shared" si="12"/>
        <v>2</v>
      </c>
      <c r="J255" s="190" t="str">
        <f t="shared" si="13"/>
        <v>2</v>
      </c>
      <c r="K255" s="190">
        <f t="shared" si="14"/>
        <v>4</v>
      </c>
      <c r="L255" s="190" t="str">
        <f t="shared" si="15"/>
        <v/>
      </c>
    </row>
    <row r="256" spans="1:12" ht="20.100000000000001" customHeight="1">
      <c r="A256" s="125" t="str">
        <f t="array" ref="A256">INDEX(G:G,SMALL(IF($K$12:$K$500=2,ROW($12:$500),4^8),ROW(G245)))&amp;""</f>
        <v/>
      </c>
      <c r="B256" s="126"/>
      <c r="C256" s="195" t="str">
        <f>IF(ISERROR(VLOOKUP(A256,'[1]Z07 一般公共预算财政拨款收入支出决算表(财决07表)'!$A$10:$T$500,4,FALSE)),"",VLOOKUP(A256,'[1]Z07 一般公共预算财政拨款收入支出决算表(财决07表)'!$A$10:$T$500,4,FALSE))</f>
        <v/>
      </c>
      <c r="D256" s="129" t="str">
        <f>IF(ISERROR(VLOOKUP(A256,'[1]Z07 一般公共预算财政拨款收入支出决算表(财决07表)'!$A$10:$T$500,11,FALSE)),"",VLOOKUP(A256,'[1]Z07 一般公共预算财政拨款收入支出决算表(财决07表)'!$A$10:$T$500,11,FALSE))</f>
        <v/>
      </c>
      <c r="E256" s="129" t="str">
        <f>IF(ISERROR(VLOOKUP(A256,'[1]Z07 一般公共预算财政拨款收入支出决算表(财决07表)'!$A$10:$T$500,12,FALSE)),"",VLOOKUP(A256,'[1]Z07 一般公共预算财政拨款收入支出决算表(财决07表)'!$A$10:$T$500,12,FALSE))</f>
        <v/>
      </c>
      <c r="F256" s="129" t="str">
        <f>IF(ISERROR(VLOOKUP(A256,'[1]Z07 一般公共预算财政拨款收入支出决算表(财决07表)'!$A$10:$T$500,15,FALSE)),"",VLOOKUP(A256,'[1]Z07 一般公共预算财政拨款收入支出决算表(财决07表)'!$A$10:$T$500,15,FALSE))</f>
        <v/>
      </c>
      <c r="G256" s="190">
        <f>'[1]Z07 一般公共预算财政拨款收入支出决算表(财决07表)'!A254</f>
        <v>0</v>
      </c>
      <c r="H256" s="191">
        <f>'[1]Z07 一般公共预算财政拨款收入支出决算表(财决07表)'!$K254</f>
        <v>0</v>
      </c>
      <c r="I256" s="190" t="str">
        <f t="shared" si="12"/>
        <v>2</v>
      </c>
      <c r="J256" s="190" t="str">
        <f t="shared" si="13"/>
        <v>2</v>
      </c>
      <c r="K256" s="190">
        <f t="shared" si="14"/>
        <v>4</v>
      </c>
      <c r="L256" s="190" t="str">
        <f t="shared" si="15"/>
        <v/>
      </c>
    </row>
    <row r="257" spans="1:12" ht="20.100000000000001" customHeight="1">
      <c r="A257" s="125" t="str">
        <f t="array" ref="A257">INDEX(G:G,SMALL(IF($K$12:$K$500=2,ROW($12:$500),4^8),ROW(G246)))&amp;""</f>
        <v/>
      </c>
      <c r="B257" s="126"/>
      <c r="C257" s="195" t="str">
        <f>IF(ISERROR(VLOOKUP(A257,'[1]Z07 一般公共预算财政拨款收入支出决算表(财决07表)'!$A$10:$T$500,4,FALSE)),"",VLOOKUP(A257,'[1]Z07 一般公共预算财政拨款收入支出决算表(财决07表)'!$A$10:$T$500,4,FALSE))</f>
        <v/>
      </c>
      <c r="D257" s="129" t="str">
        <f>IF(ISERROR(VLOOKUP(A257,'[1]Z07 一般公共预算财政拨款收入支出决算表(财决07表)'!$A$10:$T$500,11,FALSE)),"",VLOOKUP(A257,'[1]Z07 一般公共预算财政拨款收入支出决算表(财决07表)'!$A$10:$T$500,11,FALSE))</f>
        <v/>
      </c>
      <c r="E257" s="129" t="str">
        <f>IF(ISERROR(VLOOKUP(A257,'[1]Z07 一般公共预算财政拨款收入支出决算表(财决07表)'!$A$10:$T$500,12,FALSE)),"",VLOOKUP(A257,'[1]Z07 一般公共预算财政拨款收入支出决算表(财决07表)'!$A$10:$T$500,12,FALSE))</f>
        <v/>
      </c>
      <c r="F257" s="129" t="str">
        <f>IF(ISERROR(VLOOKUP(A257,'[1]Z07 一般公共预算财政拨款收入支出决算表(财决07表)'!$A$10:$T$500,15,FALSE)),"",VLOOKUP(A257,'[1]Z07 一般公共预算财政拨款收入支出决算表(财决07表)'!$A$10:$T$500,15,FALSE))</f>
        <v/>
      </c>
      <c r="G257" s="190">
        <f>'[1]Z07 一般公共预算财政拨款收入支出决算表(财决07表)'!A255</f>
        <v>0</v>
      </c>
      <c r="H257" s="191">
        <f>'[1]Z07 一般公共预算财政拨款收入支出决算表(财决07表)'!$K255</f>
        <v>0</v>
      </c>
      <c r="I257" s="190" t="str">
        <f t="shared" si="12"/>
        <v>2</v>
      </c>
      <c r="J257" s="190" t="str">
        <f t="shared" si="13"/>
        <v>2</v>
      </c>
      <c r="K257" s="190">
        <f t="shared" si="14"/>
        <v>4</v>
      </c>
      <c r="L257" s="190" t="str">
        <f t="shared" si="15"/>
        <v/>
      </c>
    </row>
    <row r="258" spans="1:12" ht="20.100000000000001" customHeight="1">
      <c r="A258" s="125" t="str">
        <f t="array" ref="A258">INDEX(G:G,SMALL(IF($K$12:$K$500=2,ROW($12:$500),4^8),ROW(G247)))&amp;""</f>
        <v/>
      </c>
      <c r="B258" s="126"/>
      <c r="C258" s="195" t="str">
        <f>IF(ISERROR(VLOOKUP(A258,'[1]Z07 一般公共预算财政拨款收入支出决算表(财决07表)'!$A$10:$T$500,4,FALSE)),"",VLOOKUP(A258,'[1]Z07 一般公共预算财政拨款收入支出决算表(财决07表)'!$A$10:$T$500,4,FALSE))</f>
        <v/>
      </c>
      <c r="D258" s="129" t="str">
        <f>IF(ISERROR(VLOOKUP(A258,'[1]Z07 一般公共预算财政拨款收入支出决算表(财决07表)'!$A$10:$T$500,11,FALSE)),"",VLOOKUP(A258,'[1]Z07 一般公共预算财政拨款收入支出决算表(财决07表)'!$A$10:$T$500,11,FALSE))</f>
        <v/>
      </c>
      <c r="E258" s="129" t="str">
        <f>IF(ISERROR(VLOOKUP(A258,'[1]Z07 一般公共预算财政拨款收入支出决算表(财决07表)'!$A$10:$T$500,12,FALSE)),"",VLOOKUP(A258,'[1]Z07 一般公共预算财政拨款收入支出决算表(财决07表)'!$A$10:$T$500,12,FALSE))</f>
        <v/>
      </c>
      <c r="F258" s="129" t="str">
        <f>IF(ISERROR(VLOOKUP(A258,'[1]Z07 一般公共预算财政拨款收入支出决算表(财决07表)'!$A$10:$T$500,15,FALSE)),"",VLOOKUP(A258,'[1]Z07 一般公共预算财政拨款收入支出决算表(财决07表)'!$A$10:$T$500,15,FALSE))</f>
        <v/>
      </c>
      <c r="G258" s="190">
        <f>'[1]Z07 一般公共预算财政拨款收入支出决算表(财决07表)'!A256</f>
        <v>0</v>
      </c>
      <c r="H258" s="191">
        <f>'[1]Z07 一般公共预算财政拨款收入支出决算表(财决07表)'!$K256</f>
        <v>0</v>
      </c>
      <c r="I258" s="190" t="str">
        <f t="shared" si="12"/>
        <v>2</v>
      </c>
      <c r="J258" s="190" t="str">
        <f t="shared" si="13"/>
        <v>2</v>
      </c>
      <c r="K258" s="190">
        <f t="shared" si="14"/>
        <v>4</v>
      </c>
      <c r="L258" s="190" t="str">
        <f t="shared" si="15"/>
        <v/>
      </c>
    </row>
    <row r="259" spans="1:12" ht="20.100000000000001" customHeight="1">
      <c r="A259" s="125" t="str">
        <f t="array" ref="A259">INDEX(G:G,SMALL(IF($K$12:$K$500=2,ROW($12:$500),4^8),ROW(G248)))&amp;""</f>
        <v/>
      </c>
      <c r="B259" s="126"/>
      <c r="C259" s="195" t="str">
        <f>IF(ISERROR(VLOOKUP(A259,'[1]Z07 一般公共预算财政拨款收入支出决算表(财决07表)'!$A$10:$T$500,4,FALSE)),"",VLOOKUP(A259,'[1]Z07 一般公共预算财政拨款收入支出决算表(财决07表)'!$A$10:$T$500,4,FALSE))</f>
        <v/>
      </c>
      <c r="D259" s="129" t="str">
        <f>IF(ISERROR(VLOOKUP(A259,'[1]Z07 一般公共预算财政拨款收入支出决算表(财决07表)'!$A$10:$T$500,11,FALSE)),"",VLOOKUP(A259,'[1]Z07 一般公共预算财政拨款收入支出决算表(财决07表)'!$A$10:$T$500,11,FALSE))</f>
        <v/>
      </c>
      <c r="E259" s="129" t="str">
        <f>IF(ISERROR(VLOOKUP(A259,'[1]Z07 一般公共预算财政拨款收入支出决算表(财决07表)'!$A$10:$T$500,12,FALSE)),"",VLOOKUP(A259,'[1]Z07 一般公共预算财政拨款收入支出决算表(财决07表)'!$A$10:$T$500,12,FALSE))</f>
        <v/>
      </c>
      <c r="F259" s="129" t="str">
        <f>IF(ISERROR(VLOOKUP(A259,'[1]Z07 一般公共预算财政拨款收入支出决算表(财决07表)'!$A$10:$T$500,15,FALSE)),"",VLOOKUP(A259,'[1]Z07 一般公共预算财政拨款收入支出决算表(财决07表)'!$A$10:$T$500,15,FALSE))</f>
        <v/>
      </c>
      <c r="G259" s="190">
        <f>'[1]Z07 一般公共预算财政拨款收入支出决算表(财决07表)'!A257</f>
        <v>0</v>
      </c>
      <c r="H259" s="191">
        <f>'[1]Z07 一般公共预算财政拨款收入支出决算表(财决07表)'!$K257</f>
        <v>0</v>
      </c>
      <c r="I259" s="190" t="str">
        <f t="shared" si="12"/>
        <v>2</v>
      </c>
      <c r="J259" s="190" t="str">
        <f t="shared" si="13"/>
        <v>2</v>
      </c>
      <c r="K259" s="190">
        <f t="shared" si="14"/>
        <v>4</v>
      </c>
      <c r="L259" s="190" t="str">
        <f t="shared" si="15"/>
        <v/>
      </c>
    </row>
    <row r="260" spans="1:12" ht="20.100000000000001" customHeight="1">
      <c r="A260" s="125" t="str">
        <f t="array" ref="A260">INDEX(G:G,SMALL(IF($K$12:$K$500=2,ROW($12:$500),4^8),ROW(G249)))&amp;""</f>
        <v/>
      </c>
      <c r="B260" s="126"/>
      <c r="C260" s="195" t="str">
        <f>IF(ISERROR(VLOOKUP(A260,'[1]Z07 一般公共预算财政拨款收入支出决算表(财决07表)'!$A$10:$T$500,4,FALSE)),"",VLOOKUP(A260,'[1]Z07 一般公共预算财政拨款收入支出决算表(财决07表)'!$A$10:$T$500,4,FALSE))</f>
        <v/>
      </c>
      <c r="D260" s="129" t="str">
        <f>IF(ISERROR(VLOOKUP(A260,'[1]Z07 一般公共预算财政拨款收入支出决算表(财决07表)'!$A$10:$T$500,11,FALSE)),"",VLOOKUP(A260,'[1]Z07 一般公共预算财政拨款收入支出决算表(财决07表)'!$A$10:$T$500,11,FALSE))</f>
        <v/>
      </c>
      <c r="E260" s="129" t="str">
        <f>IF(ISERROR(VLOOKUP(A260,'[1]Z07 一般公共预算财政拨款收入支出决算表(财决07表)'!$A$10:$T$500,12,FALSE)),"",VLOOKUP(A260,'[1]Z07 一般公共预算财政拨款收入支出决算表(财决07表)'!$A$10:$T$500,12,FALSE))</f>
        <v/>
      </c>
      <c r="F260" s="129" t="str">
        <f>IF(ISERROR(VLOOKUP(A260,'[1]Z07 一般公共预算财政拨款收入支出决算表(财决07表)'!$A$10:$T$500,15,FALSE)),"",VLOOKUP(A260,'[1]Z07 一般公共预算财政拨款收入支出决算表(财决07表)'!$A$10:$T$500,15,FALSE))</f>
        <v/>
      </c>
      <c r="G260" s="190">
        <f>'[1]Z07 一般公共预算财政拨款收入支出决算表(财决07表)'!A258</f>
        <v>0</v>
      </c>
      <c r="H260" s="191">
        <f>'[1]Z07 一般公共预算财政拨款收入支出决算表(财决07表)'!$K258</f>
        <v>0</v>
      </c>
      <c r="I260" s="190" t="str">
        <f t="shared" si="12"/>
        <v>2</v>
      </c>
      <c r="J260" s="190" t="str">
        <f t="shared" si="13"/>
        <v>2</v>
      </c>
      <c r="K260" s="190">
        <f t="shared" si="14"/>
        <v>4</v>
      </c>
      <c r="L260" s="190" t="str">
        <f t="shared" si="15"/>
        <v/>
      </c>
    </row>
    <row r="261" spans="1:12" ht="20.100000000000001" customHeight="1">
      <c r="A261" s="125" t="str">
        <f t="array" ref="A261">INDEX(G:G,SMALL(IF($K$12:$K$500=2,ROW($12:$500),4^8),ROW(G250)))&amp;""</f>
        <v/>
      </c>
      <c r="B261" s="126"/>
      <c r="C261" s="195" t="str">
        <f>IF(ISERROR(VLOOKUP(A261,'[1]Z07 一般公共预算财政拨款收入支出决算表(财决07表)'!$A$10:$T$500,4,FALSE)),"",VLOOKUP(A261,'[1]Z07 一般公共预算财政拨款收入支出决算表(财决07表)'!$A$10:$T$500,4,FALSE))</f>
        <v/>
      </c>
      <c r="D261" s="129" t="str">
        <f>IF(ISERROR(VLOOKUP(A261,'[1]Z07 一般公共预算财政拨款收入支出决算表(财决07表)'!$A$10:$T$500,11,FALSE)),"",VLOOKUP(A261,'[1]Z07 一般公共预算财政拨款收入支出决算表(财决07表)'!$A$10:$T$500,11,FALSE))</f>
        <v/>
      </c>
      <c r="E261" s="129" t="str">
        <f>IF(ISERROR(VLOOKUP(A261,'[1]Z07 一般公共预算财政拨款收入支出决算表(财决07表)'!$A$10:$T$500,12,FALSE)),"",VLOOKUP(A261,'[1]Z07 一般公共预算财政拨款收入支出决算表(财决07表)'!$A$10:$T$500,12,FALSE))</f>
        <v/>
      </c>
      <c r="F261" s="129" t="str">
        <f>IF(ISERROR(VLOOKUP(A261,'[1]Z07 一般公共预算财政拨款收入支出决算表(财决07表)'!$A$10:$T$500,15,FALSE)),"",VLOOKUP(A261,'[1]Z07 一般公共预算财政拨款收入支出决算表(财决07表)'!$A$10:$T$500,15,FALSE))</f>
        <v/>
      </c>
      <c r="G261" s="190">
        <f>'[1]Z07 一般公共预算财政拨款收入支出决算表(财决07表)'!A259</f>
        <v>0</v>
      </c>
      <c r="H261" s="191">
        <f>'[1]Z07 一般公共预算财政拨款收入支出决算表(财决07表)'!$K259</f>
        <v>0</v>
      </c>
      <c r="I261" s="190" t="str">
        <f t="shared" si="12"/>
        <v>2</v>
      </c>
      <c r="J261" s="190" t="str">
        <f t="shared" si="13"/>
        <v>2</v>
      </c>
      <c r="K261" s="190">
        <f t="shared" si="14"/>
        <v>4</v>
      </c>
      <c r="L261" s="190" t="str">
        <f t="shared" si="15"/>
        <v/>
      </c>
    </row>
    <row r="262" spans="1:12" ht="20.100000000000001" customHeight="1">
      <c r="A262" s="125" t="str">
        <f t="array" ref="A262">INDEX(G:G,SMALL(IF($K$12:$K$500=2,ROW($12:$500),4^8),ROW(G251)))&amp;""</f>
        <v/>
      </c>
      <c r="B262" s="126"/>
      <c r="C262" s="195" t="str">
        <f>IF(ISERROR(VLOOKUP(A262,'[1]Z07 一般公共预算财政拨款收入支出决算表(财决07表)'!$A$10:$T$500,4,FALSE)),"",VLOOKUP(A262,'[1]Z07 一般公共预算财政拨款收入支出决算表(财决07表)'!$A$10:$T$500,4,FALSE))</f>
        <v/>
      </c>
      <c r="D262" s="129" t="str">
        <f>IF(ISERROR(VLOOKUP(A262,'[1]Z07 一般公共预算财政拨款收入支出决算表(财决07表)'!$A$10:$T$500,11,FALSE)),"",VLOOKUP(A262,'[1]Z07 一般公共预算财政拨款收入支出决算表(财决07表)'!$A$10:$T$500,11,FALSE))</f>
        <v/>
      </c>
      <c r="E262" s="129" t="str">
        <f>IF(ISERROR(VLOOKUP(A262,'[1]Z07 一般公共预算财政拨款收入支出决算表(财决07表)'!$A$10:$T$500,12,FALSE)),"",VLOOKUP(A262,'[1]Z07 一般公共预算财政拨款收入支出决算表(财决07表)'!$A$10:$T$500,12,FALSE))</f>
        <v/>
      </c>
      <c r="F262" s="129" t="str">
        <f>IF(ISERROR(VLOOKUP(A262,'[1]Z07 一般公共预算财政拨款收入支出决算表(财决07表)'!$A$10:$T$500,15,FALSE)),"",VLOOKUP(A262,'[1]Z07 一般公共预算财政拨款收入支出决算表(财决07表)'!$A$10:$T$500,15,FALSE))</f>
        <v/>
      </c>
      <c r="G262" s="190">
        <f>'[1]Z07 一般公共预算财政拨款收入支出决算表(财决07表)'!A260</f>
        <v>0</v>
      </c>
      <c r="H262" s="191">
        <f>'[1]Z07 一般公共预算财政拨款收入支出决算表(财决07表)'!$K260</f>
        <v>0</v>
      </c>
      <c r="I262" s="190" t="str">
        <f t="shared" si="12"/>
        <v>2</v>
      </c>
      <c r="J262" s="190" t="str">
        <f t="shared" si="13"/>
        <v>2</v>
      </c>
      <c r="K262" s="190">
        <f t="shared" si="14"/>
        <v>4</v>
      </c>
      <c r="L262" s="190" t="str">
        <f t="shared" si="15"/>
        <v/>
      </c>
    </row>
    <row r="263" spans="1:12" ht="20.100000000000001" customHeight="1">
      <c r="A263" s="125" t="str">
        <f t="array" ref="A263">INDEX(G:G,SMALL(IF($K$12:$K$500=2,ROW($12:$500),4^8),ROW(G252)))&amp;""</f>
        <v/>
      </c>
      <c r="B263" s="126"/>
      <c r="C263" s="195" t="str">
        <f>IF(ISERROR(VLOOKUP(A263,'[1]Z07 一般公共预算财政拨款收入支出决算表(财决07表)'!$A$10:$T$500,4,FALSE)),"",VLOOKUP(A263,'[1]Z07 一般公共预算财政拨款收入支出决算表(财决07表)'!$A$10:$T$500,4,FALSE))</f>
        <v/>
      </c>
      <c r="D263" s="129" t="str">
        <f>IF(ISERROR(VLOOKUP(A263,'[1]Z07 一般公共预算财政拨款收入支出决算表(财决07表)'!$A$10:$T$500,11,FALSE)),"",VLOOKUP(A263,'[1]Z07 一般公共预算财政拨款收入支出决算表(财决07表)'!$A$10:$T$500,11,FALSE))</f>
        <v/>
      </c>
      <c r="E263" s="129" t="str">
        <f>IF(ISERROR(VLOOKUP(A263,'[1]Z07 一般公共预算财政拨款收入支出决算表(财决07表)'!$A$10:$T$500,12,FALSE)),"",VLOOKUP(A263,'[1]Z07 一般公共预算财政拨款收入支出决算表(财决07表)'!$A$10:$T$500,12,FALSE))</f>
        <v/>
      </c>
      <c r="F263" s="129" t="str">
        <f>IF(ISERROR(VLOOKUP(A263,'[1]Z07 一般公共预算财政拨款收入支出决算表(财决07表)'!$A$10:$T$500,15,FALSE)),"",VLOOKUP(A263,'[1]Z07 一般公共预算财政拨款收入支出决算表(财决07表)'!$A$10:$T$500,15,FALSE))</f>
        <v/>
      </c>
      <c r="G263" s="190">
        <f>'[1]Z07 一般公共预算财政拨款收入支出决算表(财决07表)'!A261</f>
        <v>0</v>
      </c>
      <c r="H263" s="191">
        <f>'[1]Z07 一般公共预算财政拨款收入支出决算表(财决07表)'!$K261</f>
        <v>0</v>
      </c>
      <c r="I263" s="190" t="str">
        <f t="shared" si="12"/>
        <v>2</v>
      </c>
      <c r="J263" s="190" t="str">
        <f t="shared" si="13"/>
        <v>2</v>
      </c>
      <c r="K263" s="190">
        <f t="shared" si="14"/>
        <v>4</v>
      </c>
      <c r="L263" s="190" t="str">
        <f t="shared" si="15"/>
        <v/>
      </c>
    </row>
    <row r="264" spans="1:12" ht="20.100000000000001" customHeight="1">
      <c r="A264" s="125" t="str">
        <f t="array" ref="A264">INDEX(G:G,SMALL(IF($K$12:$K$500=2,ROW($12:$500),4^8),ROW(G253)))&amp;""</f>
        <v/>
      </c>
      <c r="B264" s="126"/>
      <c r="C264" s="195" t="str">
        <f>IF(ISERROR(VLOOKUP(A264,'[1]Z07 一般公共预算财政拨款收入支出决算表(财决07表)'!$A$10:$T$500,4,FALSE)),"",VLOOKUP(A264,'[1]Z07 一般公共预算财政拨款收入支出决算表(财决07表)'!$A$10:$T$500,4,FALSE))</f>
        <v/>
      </c>
      <c r="D264" s="129" t="str">
        <f>IF(ISERROR(VLOOKUP(A264,'[1]Z07 一般公共预算财政拨款收入支出决算表(财决07表)'!$A$10:$T$500,11,FALSE)),"",VLOOKUP(A264,'[1]Z07 一般公共预算财政拨款收入支出决算表(财决07表)'!$A$10:$T$500,11,FALSE))</f>
        <v/>
      </c>
      <c r="E264" s="129" t="str">
        <f>IF(ISERROR(VLOOKUP(A264,'[1]Z07 一般公共预算财政拨款收入支出决算表(财决07表)'!$A$10:$T$500,12,FALSE)),"",VLOOKUP(A264,'[1]Z07 一般公共预算财政拨款收入支出决算表(财决07表)'!$A$10:$T$500,12,FALSE))</f>
        <v/>
      </c>
      <c r="F264" s="129" t="str">
        <f>IF(ISERROR(VLOOKUP(A264,'[1]Z07 一般公共预算财政拨款收入支出决算表(财决07表)'!$A$10:$T$500,15,FALSE)),"",VLOOKUP(A264,'[1]Z07 一般公共预算财政拨款收入支出决算表(财决07表)'!$A$10:$T$500,15,FALSE))</f>
        <v/>
      </c>
      <c r="G264" s="190">
        <f>'[1]Z07 一般公共预算财政拨款收入支出决算表(财决07表)'!A262</f>
        <v>0</v>
      </c>
      <c r="H264" s="191">
        <f>'[1]Z07 一般公共预算财政拨款收入支出决算表(财决07表)'!$K262</f>
        <v>0</v>
      </c>
      <c r="I264" s="190" t="str">
        <f t="shared" si="12"/>
        <v>2</v>
      </c>
      <c r="J264" s="190" t="str">
        <f t="shared" si="13"/>
        <v>2</v>
      </c>
      <c r="K264" s="190">
        <f t="shared" si="14"/>
        <v>4</v>
      </c>
      <c r="L264" s="190" t="str">
        <f t="shared" si="15"/>
        <v/>
      </c>
    </row>
    <row r="265" spans="1:12" ht="20.100000000000001" customHeight="1">
      <c r="A265" s="125" t="str">
        <f t="array" ref="A265">INDEX(G:G,SMALL(IF($K$12:$K$500=2,ROW($12:$500),4^8),ROW(G254)))&amp;""</f>
        <v/>
      </c>
      <c r="B265" s="126"/>
      <c r="C265" s="195" t="str">
        <f>IF(ISERROR(VLOOKUP(A265,'[1]Z07 一般公共预算财政拨款收入支出决算表(财决07表)'!$A$10:$T$500,4,FALSE)),"",VLOOKUP(A265,'[1]Z07 一般公共预算财政拨款收入支出决算表(财决07表)'!$A$10:$T$500,4,FALSE))</f>
        <v/>
      </c>
      <c r="D265" s="129" t="str">
        <f>IF(ISERROR(VLOOKUP(A265,'[1]Z07 一般公共预算财政拨款收入支出决算表(财决07表)'!$A$10:$T$500,11,FALSE)),"",VLOOKUP(A265,'[1]Z07 一般公共预算财政拨款收入支出决算表(财决07表)'!$A$10:$T$500,11,FALSE))</f>
        <v/>
      </c>
      <c r="E265" s="129" t="str">
        <f>IF(ISERROR(VLOOKUP(A265,'[1]Z07 一般公共预算财政拨款收入支出决算表(财决07表)'!$A$10:$T$500,12,FALSE)),"",VLOOKUP(A265,'[1]Z07 一般公共预算财政拨款收入支出决算表(财决07表)'!$A$10:$T$500,12,FALSE))</f>
        <v/>
      </c>
      <c r="F265" s="129" t="str">
        <f>IF(ISERROR(VLOOKUP(A265,'[1]Z07 一般公共预算财政拨款收入支出决算表(财决07表)'!$A$10:$T$500,15,FALSE)),"",VLOOKUP(A265,'[1]Z07 一般公共预算财政拨款收入支出决算表(财决07表)'!$A$10:$T$500,15,FALSE))</f>
        <v/>
      </c>
      <c r="G265" s="190">
        <f>'[1]Z07 一般公共预算财政拨款收入支出决算表(财决07表)'!A263</f>
        <v>0</v>
      </c>
      <c r="H265" s="191">
        <f>'[1]Z07 一般公共预算财政拨款收入支出决算表(财决07表)'!$K263</f>
        <v>0</v>
      </c>
      <c r="I265" s="190" t="str">
        <f t="shared" si="12"/>
        <v>2</v>
      </c>
      <c r="J265" s="190" t="str">
        <f t="shared" si="13"/>
        <v>2</v>
      </c>
      <c r="K265" s="190">
        <f t="shared" si="14"/>
        <v>4</v>
      </c>
      <c r="L265" s="190" t="str">
        <f t="shared" si="15"/>
        <v/>
      </c>
    </row>
    <row r="266" spans="1:12" ht="20.100000000000001" customHeight="1">
      <c r="A266" s="125" t="str">
        <f t="array" ref="A266">INDEX(G:G,SMALL(IF($K$12:$K$500=2,ROW($12:$500),4^8),ROW(G255)))&amp;""</f>
        <v/>
      </c>
      <c r="B266" s="126"/>
      <c r="C266" s="195" t="str">
        <f>IF(ISERROR(VLOOKUP(A266,'[1]Z07 一般公共预算财政拨款收入支出决算表(财决07表)'!$A$10:$T$500,4,FALSE)),"",VLOOKUP(A266,'[1]Z07 一般公共预算财政拨款收入支出决算表(财决07表)'!$A$10:$T$500,4,FALSE))</f>
        <v/>
      </c>
      <c r="D266" s="129" t="str">
        <f>IF(ISERROR(VLOOKUP(A266,'[1]Z07 一般公共预算财政拨款收入支出决算表(财决07表)'!$A$10:$T$500,11,FALSE)),"",VLOOKUP(A266,'[1]Z07 一般公共预算财政拨款收入支出决算表(财决07表)'!$A$10:$T$500,11,FALSE))</f>
        <v/>
      </c>
      <c r="E266" s="129" t="str">
        <f>IF(ISERROR(VLOOKUP(A266,'[1]Z07 一般公共预算财政拨款收入支出决算表(财决07表)'!$A$10:$T$500,12,FALSE)),"",VLOOKUP(A266,'[1]Z07 一般公共预算财政拨款收入支出决算表(财决07表)'!$A$10:$T$500,12,FALSE))</f>
        <v/>
      </c>
      <c r="F266" s="129" t="str">
        <f>IF(ISERROR(VLOOKUP(A266,'[1]Z07 一般公共预算财政拨款收入支出决算表(财决07表)'!$A$10:$T$500,15,FALSE)),"",VLOOKUP(A266,'[1]Z07 一般公共预算财政拨款收入支出决算表(财决07表)'!$A$10:$T$500,15,FALSE))</f>
        <v/>
      </c>
      <c r="G266" s="190">
        <f>'[1]Z07 一般公共预算财政拨款收入支出决算表(财决07表)'!A264</f>
        <v>0</v>
      </c>
      <c r="H266" s="191">
        <f>'[1]Z07 一般公共预算财政拨款收入支出决算表(财决07表)'!$K264</f>
        <v>0</v>
      </c>
      <c r="I266" s="190" t="str">
        <f t="shared" si="12"/>
        <v>2</v>
      </c>
      <c r="J266" s="190" t="str">
        <f t="shared" si="13"/>
        <v>2</v>
      </c>
      <c r="K266" s="190">
        <f t="shared" si="14"/>
        <v>4</v>
      </c>
      <c r="L266" s="190" t="str">
        <f t="shared" si="15"/>
        <v/>
      </c>
    </row>
    <row r="267" spans="1:12" ht="20.100000000000001" customHeight="1">
      <c r="A267" s="125" t="str">
        <f t="array" ref="A267">INDEX(G:G,SMALL(IF($K$12:$K$500=2,ROW($12:$500),4^8),ROW(G256)))&amp;""</f>
        <v/>
      </c>
      <c r="B267" s="126"/>
      <c r="C267" s="195" t="str">
        <f>IF(ISERROR(VLOOKUP(A267,'[1]Z07 一般公共预算财政拨款收入支出决算表(财决07表)'!$A$10:$T$500,4,FALSE)),"",VLOOKUP(A267,'[1]Z07 一般公共预算财政拨款收入支出决算表(财决07表)'!$A$10:$T$500,4,FALSE))</f>
        <v/>
      </c>
      <c r="D267" s="129" t="str">
        <f>IF(ISERROR(VLOOKUP(A267,'[1]Z07 一般公共预算财政拨款收入支出决算表(财决07表)'!$A$10:$T$500,11,FALSE)),"",VLOOKUP(A267,'[1]Z07 一般公共预算财政拨款收入支出决算表(财决07表)'!$A$10:$T$500,11,FALSE))</f>
        <v/>
      </c>
      <c r="E267" s="129" t="str">
        <f>IF(ISERROR(VLOOKUP(A267,'[1]Z07 一般公共预算财政拨款收入支出决算表(财决07表)'!$A$10:$T$500,12,FALSE)),"",VLOOKUP(A267,'[1]Z07 一般公共预算财政拨款收入支出决算表(财决07表)'!$A$10:$T$500,12,FALSE))</f>
        <v/>
      </c>
      <c r="F267" s="129" t="str">
        <f>IF(ISERROR(VLOOKUP(A267,'[1]Z07 一般公共预算财政拨款收入支出决算表(财决07表)'!$A$10:$T$500,15,FALSE)),"",VLOOKUP(A267,'[1]Z07 一般公共预算财政拨款收入支出决算表(财决07表)'!$A$10:$T$500,15,FALSE))</f>
        <v/>
      </c>
      <c r="G267" s="190">
        <f>'[1]Z07 一般公共预算财政拨款收入支出决算表(财决07表)'!A265</f>
        <v>0</v>
      </c>
      <c r="H267" s="191">
        <f>'[1]Z07 一般公共预算财政拨款收入支出决算表(财决07表)'!$K265</f>
        <v>0</v>
      </c>
      <c r="I267" s="190" t="str">
        <f t="shared" si="12"/>
        <v>2</v>
      </c>
      <c r="J267" s="190" t="str">
        <f t="shared" si="13"/>
        <v>2</v>
      </c>
      <c r="K267" s="190">
        <f t="shared" si="14"/>
        <v>4</v>
      </c>
      <c r="L267" s="190" t="str">
        <f t="shared" si="15"/>
        <v/>
      </c>
    </row>
    <row r="268" spans="1:12" ht="20.100000000000001" customHeight="1">
      <c r="A268" s="125" t="str">
        <f t="array" ref="A268">INDEX(G:G,SMALL(IF($K$12:$K$500=2,ROW($12:$500),4^8),ROW(G257)))&amp;""</f>
        <v/>
      </c>
      <c r="B268" s="126"/>
      <c r="C268" s="195" t="str">
        <f>IF(ISERROR(VLOOKUP(A268,'[1]Z07 一般公共预算财政拨款收入支出决算表(财决07表)'!$A$10:$T$500,4,FALSE)),"",VLOOKUP(A268,'[1]Z07 一般公共预算财政拨款收入支出决算表(财决07表)'!$A$10:$T$500,4,FALSE))</f>
        <v/>
      </c>
      <c r="D268" s="129" t="str">
        <f>IF(ISERROR(VLOOKUP(A268,'[1]Z07 一般公共预算财政拨款收入支出决算表(财决07表)'!$A$10:$T$500,11,FALSE)),"",VLOOKUP(A268,'[1]Z07 一般公共预算财政拨款收入支出决算表(财决07表)'!$A$10:$T$500,11,FALSE))</f>
        <v/>
      </c>
      <c r="E268" s="129" t="str">
        <f>IF(ISERROR(VLOOKUP(A268,'[1]Z07 一般公共预算财政拨款收入支出决算表(财决07表)'!$A$10:$T$500,12,FALSE)),"",VLOOKUP(A268,'[1]Z07 一般公共预算财政拨款收入支出决算表(财决07表)'!$A$10:$T$500,12,FALSE))</f>
        <v/>
      </c>
      <c r="F268" s="129" t="str">
        <f>IF(ISERROR(VLOOKUP(A268,'[1]Z07 一般公共预算财政拨款收入支出决算表(财决07表)'!$A$10:$T$500,15,FALSE)),"",VLOOKUP(A268,'[1]Z07 一般公共预算财政拨款收入支出决算表(财决07表)'!$A$10:$T$500,15,FALSE))</f>
        <v/>
      </c>
      <c r="G268" s="190">
        <f>'[1]Z07 一般公共预算财政拨款收入支出决算表(财决07表)'!A266</f>
        <v>0</v>
      </c>
      <c r="H268" s="191">
        <f>'[1]Z07 一般公共预算财政拨款收入支出决算表(财决07表)'!$K266</f>
        <v>0</v>
      </c>
      <c r="I268" s="190" t="str">
        <f t="shared" si="12"/>
        <v>2</v>
      </c>
      <c r="J268" s="190" t="str">
        <f t="shared" si="13"/>
        <v>2</v>
      </c>
      <c r="K268" s="190">
        <f t="shared" si="14"/>
        <v>4</v>
      </c>
      <c r="L268" s="190" t="str">
        <f t="shared" si="15"/>
        <v/>
      </c>
    </row>
    <row r="269" spans="1:12" ht="20.100000000000001" customHeight="1">
      <c r="A269" s="125" t="str">
        <f t="array" ref="A269">INDEX(G:G,SMALL(IF($K$12:$K$500=2,ROW($12:$500),4^8),ROW(G258)))&amp;""</f>
        <v/>
      </c>
      <c r="B269" s="126"/>
      <c r="C269" s="195" t="str">
        <f>IF(ISERROR(VLOOKUP(A269,'[1]Z07 一般公共预算财政拨款收入支出决算表(财决07表)'!$A$10:$T$500,4,FALSE)),"",VLOOKUP(A269,'[1]Z07 一般公共预算财政拨款收入支出决算表(财决07表)'!$A$10:$T$500,4,FALSE))</f>
        <v/>
      </c>
      <c r="D269" s="129" t="str">
        <f>IF(ISERROR(VLOOKUP(A269,'[1]Z07 一般公共预算财政拨款收入支出决算表(财决07表)'!$A$10:$T$500,11,FALSE)),"",VLOOKUP(A269,'[1]Z07 一般公共预算财政拨款收入支出决算表(财决07表)'!$A$10:$T$500,11,FALSE))</f>
        <v/>
      </c>
      <c r="E269" s="129" t="str">
        <f>IF(ISERROR(VLOOKUP(A269,'[1]Z07 一般公共预算财政拨款收入支出决算表(财决07表)'!$A$10:$T$500,12,FALSE)),"",VLOOKUP(A269,'[1]Z07 一般公共预算财政拨款收入支出决算表(财决07表)'!$A$10:$T$500,12,FALSE))</f>
        <v/>
      </c>
      <c r="F269" s="129" t="str">
        <f>IF(ISERROR(VLOOKUP(A269,'[1]Z07 一般公共预算财政拨款收入支出决算表(财决07表)'!$A$10:$T$500,15,FALSE)),"",VLOOKUP(A269,'[1]Z07 一般公共预算财政拨款收入支出决算表(财决07表)'!$A$10:$T$500,15,FALSE))</f>
        <v/>
      </c>
      <c r="G269" s="190">
        <f>'[1]Z07 一般公共预算财政拨款收入支出决算表(财决07表)'!A267</f>
        <v>0</v>
      </c>
      <c r="H269" s="191">
        <f>'[1]Z07 一般公共预算财政拨款收入支出决算表(财决07表)'!$K267</f>
        <v>0</v>
      </c>
      <c r="I269" s="190" t="str">
        <f t="shared" ref="I269:I332" si="16">IF(G269&gt;0,"1","2")</f>
        <v>2</v>
      </c>
      <c r="J269" s="190" t="str">
        <f t="shared" ref="J269:J332" si="17">IF(H269&gt;0,"1","2")</f>
        <v>2</v>
      </c>
      <c r="K269" s="190">
        <f t="shared" ref="K269:K332" si="18">I269+J269</f>
        <v>4</v>
      </c>
      <c r="L269" s="190" t="str">
        <f t="shared" ref="L269:L332" si="19">IF(C269&lt;&gt;"",ROW(),"")</f>
        <v/>
      </c>
    </row>
    <row r="270" spans="1:12" ht="20.100000000000001" customHeight="1">
      <c r="A270" s="125" t="str">
        <f t="array" ref="A270">INDEX(G:G,SMALL(IF($K$12:$K$500=2,ROW($12:$500),4^8),ROW(G259)))&amp;""</f>
        <v/>
      </c>
      <c r="B270" s="126"/>
      <c r="C270" s="195" t="str">
        <f>IF(ISERROR(VLOOKUP(A270,'[1]Z07 一般公共预算财政拨款收入支出决算表(财决07表)'!$A$10:$T$500,4,FALSE)),"",VLOOKUP(A270,'[1]Z07 一般公共预算财政拨款收入支出决算表(财决07表)'!$A$10:$T$500,4,FALSE))</f>
        <v/>
      </c>
      <c r="D270" s="129" t="str">
        <f>IF(ISERROR(VLOOKUP(A270,'[1]Z07 一般公共预算财政拨款收入支出决算表(财决07表)'!$A$10:$T$500,11,FALSE)),"",VLOOKUP(A270,'[1]Z07 一般公共预算财政拨款收入支出决算表(财决07表)'!$A$10:$T$500,11,FALSE))</f>
        <v/>
      </c>
      <c r="E270" s="129" t="str">
        <f>IF(ISERROR(VLOOKUP(A270,'[1]Z07 一般公共预算财政拨款收入支出决算表(财决07表)'!$A$10:$T$500,12,FALSE)),"",VLOOKUP(A270,'[1]Z07 一般公共预算财政拨款收入支出决算表(财决07表)'!$A$10:$T$500,12,FALSE))</f>
        <v/>
      </c>
      <c r="F270" s="129" t="str">
        <f>IF(ISERROR(VLOOKUP(A270,'[1]Z07 一般公共预算财政拨款收入支出决算表(财决07表)'!$A$10:$T$500,15,FALSE)),"",VLOOKUP(A270,'[1]Z07 一般公共预算财政拨款收入支出决算表(财决07表)'!$A$10:$T$500,15,FALSE))</f>
        <v/>
      </c>
      <c r="G270" s="190">
        <f>'[1]Z07 一般公共预算财政拨款收入支出决算表(财决07表)'!A268</f>
        <v>0</v>
      </c>
      <c r="H270" s="191">
        <f>'[1]Z07 一般公共预算财政拨款收入支出决算表(财决07表)'!$K268</f>
        <v>0</v>
      </c>
      <c r="I270" s="190" t="str">
        <f t="shared" si="16"/>
        <v>2</v>
      </c>
      <c r="J270" s="190" t="str">
        <f t="shared" si="17"/>
        <v>2</v>
      </c>
      <c r="K270" s="190">
        <f t="shared" si="18"/>
        <v>4</v>
      </c>
      <c r="L270" s="190" t="str">
        <f t="shared" si="19"/>
        <v/>
      </c>
    </row>
    <row r="271" spans="1:12" ht="20.100000000000001" customHeight="1">
      <c r="A271" s="125" t="str">
        <f t="array" ref="A271">INDEX(G:G,SMALL(IF($K$12:$K$500=2,ROW($12:$500),4^8),ROW(G260)))&amp;""</f>
        <v/>
      </c>
      <c r="B271" s="126"/>
      <c r="C271" s="195" t="str">
        <f>IF(ISERROR(VLOOKUP(A271,'[1]Z07 一般公共预算财政拨款收入支出决算表(财决07表)'!$A$10:$T$500,4,FALSE)),"",VLOOKUP(A271,'[1]Z07 一般公共预算财政拨款收入支出决算表(财决07表)'!$A$10:$T$500,4,FALSE))</f>
        <v/>
      </c>
      <c r="D271" s="129" t="str">
        <f>IF(ISERROR(VLOOKUP(A271,'[1]Z07 一般公共预算财政拨款收入支出决算表(财决07表)'!$A$10:$T$500,11,FALSE)),"",VLOOKUP(A271,'[1]Z07 一般公共预算财政拨款收入支出决算表(财决07表)'!$A$10:$T$500,11,FALSE))</f>
        <v/>
      </c>
      <c r="E271" s="129" t="str">
        <f>IF(ISERROR(VLOOKUP(A271,'[1]Z07 一般公共预算财政拨款收入支出决算表(财决07表)'!$A$10:$T$500,12,FALSE)),"",VLOOKUP(A271,'[1]Z07 一般公共预算财政拨款收入支出决算表(财决07表)'!$A$10:$T$500,12,FALSE))</f>
        <v/>
      </c>
      <c r="F271" s="129" t="str">
        <f>IF(ISERROR(VLOOKUP(A271,'[1]Z07 一般公共预算财政拨款收入支出决算表(财决07表)'!$A$10:$T$500,15,FALSE)),"",VLOOKUP(A271,'[1]Z07 一般公共预算财政拨款收入支出决算表(财决07表)'!$A$10:$T$500,15,FALSE))</f>
        <v/>
      </c>
      <c r="G271" s="190">
        <f>'[1]Z07 一般公共预算财政拨款收入支出决算表(财决07表)'!A269</f>
        <v>0</v>
      </c>
      <c r="H271" s="191">
        <f>'[1]Z07 一般公共预算财政拨款收入支出决算表(财决07表)'!$K269</f>
        <v>0</v>
      </c>
      <c r="I271" s="190" t="str">
        <f t="shared" si="16"/>
        <v>2</v>
      </c>
      <c r="J271" s="190" t="str">
        <f t="shared" si="17"/>
        <v>2</v>
      </c>
      <c r="K271" s="190">
        <f t="shared" si="18"/>
        <v>4</v>
      </c>
      <c r="L271" s="190" t="str">
        <f t="shared" si="19"/>
        <v/>
      </c>
    </row>
    <row r="272" spans="1:12" ht="20.100000000000001" customHeight="1">
      <c r="A272" s="125" t="str">
        <f t="array" ref="A272">INDEX(G:G,SMALL(IF($K$12:$K$500=2,ROW($12:$500),4^8),ROW(G261)))&amp;""</f>
        <v/>
      </c>
      <c r="B272" s="126"/>
      <c r="C272" s="195" t="str">
        <f>IF(ISERROR(VLOOKUP(A272,'[1]Z07 一般公共预算财政拨款收入支出决算表(财决07表)'!$A$10:$T$500,4,FALSE)),"",VLOOKUP(A272,'[1]Z07 一般公共预算财政拨款收入支出决算表(财决07表)'!$A$10:$T$500,4,FALSE))</f>
        <v/>
      </c>
      <c r="D272" s="129" t="str">
        <f>IF(ISERROR(VLOOKUP(A272,'[1]Z07 一般公共预算财政拨款收入支出决算表(财决07表)'!$A$10:$T$500,11,FALSE)),"",VLOOKUP(A272,'[1]Z07 一般公共预算财政拨款收入支出决算表(财决07表)'!$A$10:$T$500,11,FALSE))</f>
        <v/>
      </c>
      <c r="E272" s="129" t="str">
        <f>IF(ISERROR(VLOOKUP(A272,'[1]Z07 一般公共预算财政拨款收入支出决算表(财决07表)'!$A$10:$T$500,12,FALSE)),"",VLOOKUP(A272,'[1]Z07 一般公共预算财政拨款收入支出决算表(财决07表)'!$A$10:$T$500,12,FALSE))</f>
        <v/>
      </c>
      <c r="F272" s="129" t="str">
        <f>IF(ISERROR(VLOOKUP(A272,'[1]Z07 一般公共预算财政拨款收入支出决算表(财决07表)'!$A$10:$T$500,15,FALSE)),"",VLOOKUP(A272,'[1]Z07 一般公共预算财政拨款收入支出决算表(财决07表)'!$A$10:$T$500,15,FALSE))</f>
        <v/>
      </c>
      <c r="G272" s="190">
        <f>'[1]Z07 一般公共预算财政拨款收入支出决算表(财决07表)'!A270</f>
        <v>0</v>
      </c>
      <c r="H272" s="191">
        <f>'[1]Z07 一般公共预算财政拨款收入支出决算表(财决07表)'!$K270</f>
        <v>0</v>
      </c>
      <c r="I272" s="190" t="str">
        <f t="shared" si="16"/>
        <v>2</v>
      </c>
      <c r="J272" s="190" t="str">
        <f t="shared" si="17"/>
        <v>2</v>
      </c>
      <c r="K272" s="190">
        <f t="shared" si="18"/>
        <v>4</v>
      </c>
      <c r="L272" s="190" t="str">
        <f t="shared" si="19"/>
        <v/>
      </c>
    </row>
    <row r="273" spans="1:12" ht="20.100000000000001" customHeight="1">
      <c r="A273" s="125" t="str">
        <f t="array" ref="A273">INDEX(G:G,SMALL(IF($K$12:$K$500=2,ROW($12:$500),4^8),ROW(G262)))&amp;""</f>
        <v/>
      </c>
      <c r="B273" s="126"/>
      <c r="C273" s="195" t="str">
        <f>IF(ISERROR(VLOOKUP(A273,'[1]Z07 一般公共预算财政拨款收入支出决算表(财决07表)'!$A$10:$T$500,4,FALSE)),"",VLOOKUP(A273,'[1]Z07 一般公共预算财政拨款收入支出决算表(财决07表)'!$A$10:$T$500,4,FALSE))</f>
        <v/>
      </c>
      <c r="D273" s="129" t="str">
        <f>IF(ISERROR(VLOOKUP(A273,'[1]Z07 一般公共预算财政拨款收入支出决算表(财决07表)'!$A$10:$T$500,11,FALSE)),"",VLOOKUP(A273,'[1]Z07 一般公共预算财政拨款收入支出决算表(财决07表)'!$A$10:$T$500,11,FALSE))</f>
        <v/>
      </c>
      <c r="E273" s="129" t="str">
        <f>IF(ISERROR(VLOOKUP(A273,'[1]Z07 一般公共预算财政拨款收入支出决算表(财决07表)'!$A$10:$T$500,12,FALSE)),"",VLOOKUP(A273,'[1]Z07 一般公共预算财政拨款收入支出决算表(财决07表)'!$A$10:$T$500,12,FALSE))</f>
        <v/>
      </c>
      <c r="F273" s="129" t="str">
        <f>IF(ISERROR(VLOOKUP(A273,'[1]Z07 一般公共预算财政拨款收入支出决算表(财决07表)'!$A$10:$T$500,15,FALSE)),"",VLOOKUP(A273,'[1]Z07 一般公共预算财政拨款收入支出决算表(财决07表)'!$A$10:$T$500,15,FALSE))</f>
        <v/>
      </c>
      <c r="G273" s="190">
        <f>'[1]Z07 一般公共预算财政拨款收入支出决算表(财决07表)'!A271</f>
        <v>0</v>
      </c>
      <c r="H273" s="191">
        <f>'[1]Z07 一般公共预算财政拨款收入支出决算表(财决07表)'!$K271</f>
        <v>0</v>
      </c>
      <c r="I273" s="190" t="str">
        <f t="shared" si="16"/>
        <v>2</v>
      </c>
      <c r="J273" s="190" t="str">
        <f t="shared" si="17"/>
        <v>2</v>
      </c>
      <c r="K273" s="190">
        <f t="shared" si="18"/>
        <v>4</v>
      </c>
      <c r="L273" s="190" t="str">
        <f t="shared" si="19"/>
        <v/>
      </c>
    </row>
    <row r="274" spans="1:12" ht="20.100000000000001" customHeight="1">
      <c r="A274" s="125" t="str">
        <f t="array" ref="A274">INDEX(G:G,SMALL(IF($K$12:$K$500=2,ROW($12:$500),4^8),ROW(G263)))&amp;""</f>
        <v/>
      </c>
      <c r="B274" s="126"/>
      <c r="C274" s="195" t="str">
        <f>IF(ISERROR(VLOOKUP(A274,'[1]Z07 一般公共预算财政拨款收入支出决算表(财决07表)'!$A$10:$T$500,4,FALSE)),"",VLOOKUP(A274,'[1]Z07 一般公共预算财政拨款收入支出决算表(财决07表)'!$A$10:$T$500,4,FALSE))</f>
        <v/>
      </c>
      <c r="D274" s="129" t="str">
        <f>IF(ISERROR(VLOOKUP(A274,'[1]Z07 一般公共预算财政拨款收入支出决算表(财决07表)'!$A$10:$T$500,11,FALSE)),"",VLOOKUP(A274,'[1]Z07 一般公共预算财政拨款收入支出决算表(财决07表)'!$A$10:$T$500,11,FALSE))</f>
        <v/>
      </c>
      <c r="E274" s="129" t="str">
        <f>IF(ISERROR(VLOOKUP(A274,'[1]Z07 一般公共预算财政拨款收入支出决算表(财决07表)'!$A$10:$T$500,12,FALSE)),"",VLOOKUP(A274,'[1]Z07 一般公共预算财政拨款收入支出决算表(财决07表)'!$A$10:$T$500,12,FALSE))</f>
        <v/>
      </c>
      <c r="F274" s="129" t="str">
        <f>IF(ISERROR(VLOOKUP(A274,'[1]Z07 一般公共预算财政拨款收入支出决算表(财决07表)'!$A$10:$T$500,15,FALSE)),"",VLOOKUP(A274,'[1]Z07 一般公共预算财政拨款收入支出决算表(财决07表)'!$A$10:$T$500,15,FALSE))</f>
        <v/>
      </c>
      <c r="G274" s="190">
        <f>'[1]Z07 一般公共预算财政拨款收入支出决算表(财决07表)'!A272</f>
        <v>0</v>
      </c>
      <c r="H274" s="191">
        <f>'[1]Z07 一般公共预算财政拨款收入支出决算表(财决07表)'!$K272</f>
        <v>0</v>
      </c>
      <c r="I274" s="190" t="str">
        <f t="shared" si="16"/>
        <v>2</v>
      </c>
      <c r="J274" s="190" t="str">
        <f t="shared" si="17"/>
        <v>2</v>
      </c>
      <c r="K274" s="190">
        <f t="shared" si="18"/>
        <v>4</v>
      </c>
      <c r="L274" s="190" t="str">
        <f t="shared" si="19"/>
        <v/>
      </c>
    </row>
    <row r="275" spans="1:12" ht="20.100000000000001" customHeight="1">
      <c r="A275" s="125" t="str">
        <f t="array" ref="A275">INDEX(G:G,SMALL(IF($K$12:$K$500=2,ROW($12:$500),4^8),ROW(G264)))&amp;""</f>
        <v/>
      </c>
      <c r="B275" s="126"/>
      <c r="C275" s="195" t="str">
        <f>IF(ISERROR(VLOOKUP(A275,'[1]Z07 一般公共预算财政拨款收入支出决算表(财决07表)'!$A$10:$T$500,4,FALSE)),"",VLOOKUP(A275,'[1]Z07 一般公共预算财政拨款收入支出决算表(财决07表)'!$A$10:$T$500,4,FALSE))</f>
        <v/>
      </c>
      <c r="D275" s="129" t="str">
        <f>IF(ISERROR(VLOOKUP(A275,'[1]Z07 一般公共预算财政拨款收入支出决算表(财决07表)'!$A$10:$T$500,11,FALSE)),"",VLOOKUP(A275,'[1]Z07 一般公共预算财政拨款收入支出决算表(财决07表)'!$A$10:$T$500,11,FALSE))</f>
        <v/>
      </c>
      <c r="E275" s="129" t="str">
        <f>IF(ISERROR(VLOOKUP(A275,'[1]Z07 一般公共预算财政拨款收入支出决算表(财决07表)'!$A$10:$T$500,12,FALSE)),"",VLOOKUP(A275,'[1]Z07 一般公共预算财政拨款收入支出决算表(财决07表)'!$A$10:$T$500,12,FALSE))</f>
        <v/>
      </c>
      <c r="F275" s="129" t="str">
        <f>IF(ISERROR(VLOOKUP(A275,'[1]Z07 一般公共预算财政拨款收入支出决算表(财决07表)'!$A$10:$T$500,15,FALSE)),"",VLOOKUP(A275,'[1]Z07 一般公共预算财政拨款收入支出决算表(财决07表)'!$A$10:$T$500,15,FALSE))</f>
        <v/>
      </c>
      <c r="G275" s="190">
        <f>'[1]Z07 一般公共预算财政拨款收入支出决算表(财决07表)'!A273</f>
        <v>0</v>
      </c>
      <c r="H275" s="191">
        <f>'[1]Z07 一般公共预算财政拨款收入支出决算表(财决07表)'!$K273</f>
        <v>0</v>
      </c>
      <c r="I275" s="190" t="str">
        <f t="shared" si="16"/>
        <v>2</v>
      </c>
      <c r="J275" s="190" t="str">
        <f t="shared" si="17"/>
        <v>2</v>
      </c>
      <c r="K275" s="190">
        <f t="shared" si="18"/>
        <v>4</v>
      </c>
      <c r="L275" s="190" t="str">
        <f t="shared" si="19"/>
        <v/>
      </c>
    </row>
    <row r="276" spans="1:12" ht="20.100000000000001" customHeight="1">
      <c r="A276" s="125" t="str">
        <f t="array" ref="A276">INDEX(G:G,SMALL(IF($K$12:$K$500=2,ROW($12:$500),4^8),ROW(G265)))&amp;""</f>
        <v/>
      </c>
      <c r="B276" s="126"/>
      <c r="C276" s="195" t="str">
        <f>IF(ISERROR(VLOOKUP(A276,'[1]Z07 一般公共预算财政拨款收入支出决算表(财决07表)'!$A$10:$T$500,4,FALSE)),"",VLOOKUP(A276,'[1]Z07 一般公共预算财政拨款收入支出决算表(财决07表)'!$A$10:$T$500,4,FALSE))</f>
        <v/>
      </c>
      <c r="D276" s="129" t="str">
        <f>IF(ISERROR(VLOOKUP(A276,'[1]Z07 一般公共预算财政拨款收入支出决算表(财决07表)'!$A$10:$T$500,11,FALSE)),"",VLOOKUP(A276,'[1]Z07 一般公共预算财政拨款收入支出决算表(财决07表)'!$A$10:$T$500,11,FALSE))</f>
        <v/>
      </c>
      <c r="E276" s="129" t="str">
        <f>IF(ISERROR(VLOOKUP(A276,'[1]Z07 一般公共预算财政拨款收入支出决算表(财决07表)'!$A$10:$T$500,12,FALSE)),"",VLOOKUP(A276,'[1]Z07 一般公共预算财政拨款收入支出决算表(财决07表)'!$A$10:$T$500,12,FALSE))</f>
        <v/>
      </c>
      <c r="F276" s="129" t="str">
        <f>IF(ISERROR(VLOOKUP(A276,'[1]Z07 一般公共预算财政拨款收入支出决算表(财决07表)'!$A$10:$T$500,15,FALSE)),"",VLOOKUP(A276,'[1]Z07 一般公共预算财政拨款收入支出决算表(财决07表)'!$A$10:$T$500,15,FALSE))</f>
        <v/>
      </c>
      <c r="G276" s="190">
        <f>'[1]Z07 一般公共预算财政拨款收入支出决算表(财决07表)'!A274</f>
        <v>0</v>
      </c>
      <c r="H276" s="191">
        <f>'[1]Z07 一般公共预算财政拨款收入支出决算表(财决07表)'!$K274</f>
        <v>0</v>
      </c>
      <c r="I276" s="190" t="str">
        <f t="shared" si="16"/>
        <v>2</v>
      </c>
      <c r="J276" s="190" t="str">
        <f t="shared" si="17"/>
        <v>2</v>
      </c>
      <c r="K276" s="190">
        <f t="shared" si="18"/>
        <v>4</v>
      </c>
      <c r="L276" s="190" t="str">
        <f t="shared" si="19"/>
        <v/>
      </c>
    </row>
    <row r="277" spans="1:12" ht="20.100000000000001" customHeight="1">
      <c r="A277" s="125" t="str">
        <f t="array" ref="A277">INDEX(G:G,SMALL(IF($K$12:$K$500=2,ROW($12:$500),4^8),ROW(G266)))&amp;""</f>
        <v/>
      </c>
      <c r="B277" s="126"/>
      <c r="C277" s="195" t="str">
        <f>IF(ISERROR(VLOOKUP(A277,'[1]Z07 一般公共预算财政拨款收入支出决算表(财决07表)'!$A$10:$T$500,4,FALSE)),"",VLOOKUP(A277,'[1]Z07 一般公共预算财政拨款收入支出决算表(财决07表)'!$A$10:$T$500,4,FALSE))</f>
        <v/>
      </c>
      <c r="D277" s="129" t="str">
        <f>IF(ISERROR(VLOOKUP(A277,'[1]Z07 一般公共预算财政拨款收入支出决算表(财决07表)'!$A$10:$T$500,11,FALSE)),"",VLOOKUP(A277,'[1]Z07 一般公共预算财政拨款收入支出决算表(财决07表)'!$A$10:$T$500,11,FALSE))</f>
        <v/>
      </c>
      <c r="E277" s="129" t="str">
        <f>IF(ISERROR(VLOOKUP(A277,'[1]Z07 一般公共预算财政拨款收入支出决算表(财决07表)'!$A$10:$T$500,12,FALSE)),"",VLOOKUP(A277,'[1]Z07 一般公共预算财政拨款收入支出决算表(财决07表)'!$A$10:$T$500,12,FALSE))</f>
        <v/>
      </c>
      <c r="F277" s="129" t="str">
        <f>IF(ISERROR(VLOOKUP(A277,'[1]Z07 一般公共预算财政拨款收入支出决算表(财决07表)'!$A$10:$T$500,15,FALSE)),"",VLOOKUP(A277,'[1]Z07 一般公共预算财政拨款收入支出决算表(财决07表)'!$A$10:$T$500,15,FALSE))</f>
        <v/>
      </c>
      <c r="G277" s="190">
        <f>'[1]Z07 一般公共预算财政拨款收入支出决算表(财决07表)'!A275</f>
        <v>0</v>
      </c>
      <c r="H277" s="191">
        <f>'[1]Z07 一般公共预算财政拨款收入支出决算表(财决07表)'!$K275</f>
        <v>0</v>
      </c>
      <c r="I277" s="190" t="str">
        <f t="shared" si="16"/>
        <v>2</v>
      </c>
      <c r="J277" s="190" t="str">
        <f t="shared" si="17"/>
        <v>2</v>
      </c>
      <c r="K277" s="190">
        <f t="shared" si="18"/>
        <v>4</v>
      </c>
      <c r="L277" s="190" t="str">
        <f t="shared" si="19"/>
        <v/>
      </c>
    </row>
    <row r="278" spans="1:12" ht="20.100000000000001" customHeight="1">
      <c r="A278" s="125" t="str">
        <f t="array" ref="A278">INDEX(G:G,SMALL(IF($K$12:$K$500=2,ROW($12:$500),4^8),ROW(G267)))&amp;""</f>
        <v/>
      </c>
      <c r="B278" s="126"/>
      <c r="C278" s="195" t="str">
        <f>IF(ISERROR(VLOOKUP(A278,'[1]Z07 一般公共预算财政拨款收入支出决算表(财决07表)'!$A$10:$T$500,4,FALSE)),"",VLOOKUP(A278,'[1]Z07 一般公共预算财政拨款收入支出决算表(财决07表)'!$A$10:$T$500,4,FALSE))</f>
        <v/>
      </c>
      <c r="D278" s="129" t="str">
        <f>IF(ISERROR(VLOOKUP(A278,'[1]Z07 一般公共预算财政拨款收入支出决算表(财决07表)'!$A$10:$T$500,11,FALSE)),"",VLOOKUP(A278,'[1]Z07 一般公共预算财政拨款收入支出决算表(财决07表)'!$A$10:$T$500,11,FALSE))</f>
        <v/>
      </c>
      <c r="E278" s="129" t="str">
        <f>IF(ISERROR(VLOOKUP(A278,'[1]Z07 一般公共预算财政拨款收入支出决算表(财决07表)'!$A$10:$T$500,12,FALSE)),"",VLOOKUP(A278,'[1]Z07 一般公共预算财政拨款收入支出决算表(财决07表)'!$A$10:$T$500,12,FALSE))</f>
        <v/>
      </c>
      <c r="F278" s="129" t="str">
        <f>IF(ISERROR(VLOOKUP(A278,'[1]Z07 一般公共预算财政拨款收入支出决算表(财决07表)'!$A$10:$T$500,15,FALSE)),"",VLOOKUP(A278,'[1]Z07 一般公共预算财政拨款收入支出决算表(财决07表)'!$A$10:$T$500,15,FALSE))</f>
        <v/>
      </c>
      <c r="G278" s="190">
        <f>'[1]Z07 一般公共预算财政拨款收入支出决算表(财决07表)'!A276</f>
        <v>0</v>
      </c>
      <c r="H278" s="191">
        <f>'[1]Z07 一般公共预算财政拨款收入支出决算表(财决07表)'!$K276</f>
        <v>0</v>
      </c>
      <c r="I278" s="190" t="str">
        <f t="shared" si="16"/>
        <v>2</v>
      </c>
      <c r="J278" s="190" t="str">
        <f t="shared" si="17"/>
        <v>2</v>
      </c>
      <c r="K278" s="190">
        <f t="shared" si="18"/>
        <v>4</v>
      </c>
      <c r="L278" s="190" t="str">
        <f t="shared" si="19"/>
        <v/>
      </c>
    </row>
    <row r="279" spans="1:12" ht="20.100000000000001" customHeight="1">
      <c r="A279" s="125" t="str">
        <f t="array" ref="A279">INDEX(G:G,SMALL(IF($K$12:$K$500=2,ROW($12:$500),4^8),ROW(G268)))&amp;""</f>
        <v/>
      </c>
      <c r="B279" s="126"/>
      <c r="C279" s="195" t="str">
        <f>IF(ISERROR(VLOOKUP(A279,'[1]Z07 一般公共预算财政拨款收入支出决算表(财决07表)'!$A$10:$T$500,4,FALSE)),"",VLOOKUP(A279,'[1]Z07 一般公共预算财政拨款收入支出决算表(财决07表)'!$A$10:$T$500,4,FALSE))</f>
        <v/>
      </c>
      <c r="D279" s="129" t="str">
        <f>IF(ISERROR(VLOOKUP(A279,'[1]Z07 一般公共预算财政拨款收入支出决算表(财决07表)'!$A$10:$T$500,11,FALSE)),"",VLOOKUP(A279,'[1]Z07 一般公共预算财政拨款收入支出决算表(财决07表)'!$A$10:$T$500,11,FALSE))</f>
        <v/>
      </c>
      <c r="E279" s="129" t="str">
        <f>IF(ISERROR(VLOOKUP(A279,'[1]Z07 一般公共预算财政拨款收入支出决算表(财决07表)'!$A$10:$T$500,12,FALSE)),"",VLOOKUP(A279,'[1]Z07 一般公共预算财政拨款收入支出决算表(财决07表)'!$A$10:$T$500,12,FALSE))</f>
        <v/>
      </c>
      <c r="F279" s="129" t="str">
        <f>IF(ISERROR(VLOOKUP(A279,'[1]Z07 一般公共预算财政拨款收入支出决算表(财决07表)'!$A$10:$T$500,15,FALSE)),"",VLOOKUP(A279,'[1]Z07 一般公共预算财政拨款收入支出决算表(财决07表)'!$A$10:$T$500,15,FALSE))</f>
        <v/>
      </c>
      <c r="G279" s="190">
        <f>'[1]Z07 一般公共预算财政拨款收入支出决算表(财决07表)'!A277</f>
        <v>0</v>
      </c>
      <c r="H279" s="191">
        <f>'[1]Z07 一般公共预算财政拨款收入支出决算表(财决07表)'!$K277</f>
        <v>0</v>
      </c>
      <c r="I279" s="190" t="str">
        <f t="shared" si="16"/>
        <v>2</v>
      </c>
      <c r="J279" s="190" t="str">
        <f t="shared" si="17"/>
        <v>2</v>
      </c>
      <c r="K279" s="190">
        <f t="shared" si="18"/>
        <v>4</v>
      </c>
      <c r="L279" s="190" t="str">
        <f t="shared" si="19"/>
        <v/>
      </c>
    </row>
    <row r="280" spans="1:12" ht="20.100000000000001" customHeight="1">
      <c r="A280" s="125" t="str">
        <f t="array" ref="A280">INDEX(G:G,SMALL(IF($K$12:$K$500=2,ROW($12:$500),4^8),ROW(G269)))&amp;""</f>
        <v/>
      </c>
      <c r="B280" s="126"/>
      <c r="C280" s="195" t="str">
        <f>IF(ISERROR(VLOOKUP(A280,'[1]Z07 一般公共预算财政拨款收入支出决算表(财决07表)'!$A$10:$T$500,4,FALSE)),"",VLOOKUP(A280,'[1]Z07 一般公共预算财政拨款收入支出决算表(财决07表)'!$A$10:$T$500,4,FALSE))</f>
        <v/>
      </c>
      <c r="D280" s="129" t="str">
        <f>IF(ISERROR(VLOOKUP(A280,'[1]Z07 一般公共预算财政拨款收入支出决算表(财决07表)'!$A$10:$T$500,11,FALSE)),"",VLOOKUP(A280,'[1]Z07 一般公共预算财政拨款收入支出决算表(财决07表)'!$A$10:$T$500,11,FALSE))</f>
        <v/>
      </c>
      <c r="E280" s="129" t="str">
        <f>IF(ISERROR(VLOOKUP(A280,'[1]Z07 一般公共预算财政拨款收入支出决算表(财决07表)'!$A$10:$T$500,12,FALSE)),"",VLOOKUP(A280,'[1]Z07 一般公共预算财政拨款收入支出决算表(财决07表)'!$A$10:$T$500,12,FALSE))</f>
        <v/>
      </c>
      <c r="F280" s="129" t="str">
        <f>IF(ISERROR(VLOOKUP(A280,'[1]Z07 一般公共预算财政拨款收入支出决算表(财决07表)'!$A$10:$T$500,15,FALSE)),"",VLOOKUP(A280,'[1]Z07 一般公共预算财政拨款收入支出决算表(财决07表)'!$A$10:$T$500,15,FALSE))</f>
        <v/>
      </c>
      <c r="G280" s="190">
        <f>'[1]Z07 一般公共预算财政拨款收入支出决算表(财决07表)'!A278</f>
        <v>0</v>
      </c>
      <c r="H280" s="191">
        <f>'[1]Z07 一般公共预算财政拨款收入支出决算表(财决07表)'!$K278</f>
        <v>0</v>
      </c>
      <c r="I280" s="190" t="str">
        <f t="shared" si="16"/>
        <v>2</v>
      </c>
      <c r="J280" s="190" t="str">
        <f t="shared" si="17"/>
        <v>2</v>
      </c>
      <c r="K280" s="190">
        <f t="shared" si="18"/>
        <v>4</v>
      </c>
      <c r="L280" s="190" t="str">
        <f t="shared" si="19"/>
        <v/>
      </c>
    </row>
    <row r="281" spans="1:12" ht="20.100000000000001" customHeight="1">
      <c r="A281" s="125" t="str">
        <f t="array" ref="A281">INDEX(G:G,SMALL(IF($K$12:$K$500=2,ROW($12:$500),4^8),ROW(G270)))&amp;""</f>
        <v/>
      </c>
      <c r="B281" s="126"/>
      <c r="C281" s="195" t="str">
        <f>IF(ISERROR(VLOOKUP(A281,'[1]Z07 一般公共预算财政拨款收入支出决算表(财决07表)'!$A$10:$T$500,4,FALSE)),"",VLOOKUP(A281,'[1]Z07 一般公共预算财政拨款收入支出决算表(财决07表)'!$A$10:$T$500,4,FALSE))</f>
        <v/>
      </c>
      <c r="D281" s="129" t="str">
        <f>IF(ISERROR(VLOOKUP(A281,'[1]Z07 一般公共预算财政拨款收入支出决算表(财决07表)'!$A$10:$T$500,11,FALSE)),"",VLOOKUP(A281,'[1]Z07 一般公共预算财政拨款收入支出决算表(财决07表)'!$A$10:$T$500,11,FALSE))</f>
        <v/>
      </c>
      <c r="E281" s="129" t="str">
        <f>IF(ISERROR(VLOOKUP(A281,'[1]Z07 一般公共预算财政拨款收入支出决算表(财决07表)'!$A$10:$T$500,12,FALSE)),"",VLOOKUP(A281,'[1]Z07 一般公共预算财政拨款收入支出决算表(财决07表)'!$A$10:$T$500,12,FALSE))</f>
        <v/>
      </c>
      <c r="F281" s="129" t="str">
        <f>IF(ISERROR(VLOOKUP(A281,'[1]Z07 一般公共预算财政拨款收入支出决算表(财决07表)'!$A$10:$T$500,15,FALSE)),"",VLOOKUP(A281,'[1]Z07 一般公共预算财政拨款收入支出决算表(财决07表)'!$A$10:$T$500,15,FALSE))</f>
        <v/>
      </c>
      <c r="G281" s="190">
        <f>'[1]Z07 一般公共预算财政拨款收入支出决算表(财决07表)'!A279</f>
        <v>0</v>
      </c>
      <c r="H281" s="191">
        <f>'[1]Z07 一般公共预算财政拨款收入支出决算表(财决07表)'!$K279</f>
        <v>0</v>
      </c>
      <c r="I281" s="190" t="str">
        <f t="shared" si="16"/>
        <v>2</v>
      </c>
      <c r="J281" s="190" t="str">
        <f t="shared" si="17"/>
        <v>2</v>
      </c>
      <c r="K281" s="190">
        <f t="shared" si="18"/>
        <v>4</v>
      </c>
      <c r="L281" s="190" t="str">
        <f t="shared" si="19"/>
        <v/>
      </c>
    </row>
    <row r="282" spans="1:12" ht="20.100000000000001" customHeight="1">
      <c r="A282" s="125" t="str">
        <f t="array" ref="A282">INDEX(G:G,SMALL(IF($K$12:$K$500=2,ROW($12:$500),4^8),ROW(G271)))&amp;""</f>
        <v/>
      </c>
      <c r="B282" s="126"/>
      <c r="C282" s="195" t="str">
        <f>IF(ISERROR(VLOOKUP(A282,'[1]Z07 一般公共预算财政拨款收入支出决算表(财决07表)'!$A$10:$T$500,4,FALSE)),"",VLOOKUP(A282,'[1]Z07 一般公共预算财政拨款收入支出决算表(财决07表)'!$A$10:$T$500,4,FALSE))</f>
        <v/>
      </c>
      <c r="D282" s="129" t="str">
        <f>IF(ISERROR(VLOOKUP(A282,'[1]Z07 一般公共预算财政拨款收入支出决算表(财决07表)'!$A$10:$T$500,11,FALSE)),"",VLOOKUP(A282,'[1]Z07 一般公共预算财政拨款收入支出决算表(财决07表)'!$A$10:$T$500,11,FALSE))</f>
        <v/>
      </c>
      <c r="E282" s="129" t="str">
        <f>IF(ISERROR(VLOOKUP(A282,'[1]Z07 一般公共预算财政拨款收入支出决算表(财决07表)'!$A$10:$T$500,12,FALSE)),"",VLOOKUP(A282,'[1]Z07 一般公共预算财政拨款收入支出决算表(财决07表)'!$A$10:$T$500,12,FALSE))</f>
        <v/>
      </c>
      <c r="F282" s="129" t="str">
        <f>IF(ISERROR(VLOOKUP(A282,'[1]Z07 一般公共预算财政拨款收入支出决算表(财决07表)'!$A$10:$T$500,15,FALSE)),"",VLOOKUP(A282,'[1]Z07 一般公共预算财政拨款收入支出决算表(财决07表)'!$A$10:$T$500,15,FALSE))</f>
        <v/>
      </c>
      <c r="G282" s="190">
        <f>'[1]Z07 一般公共预算财政拨款收入支出决算表(财决07表)'!A280</f>
        <v>0</v>
      </c>
      <c r="H282" s="191">
        <f>'[1]Z07 一般公共预算财政拨款收入支出决算表(财决07表)'!$K280</f>
        <v>0</v>
      </c>
      <c r="I282" s="190" t="str">
        <f t="shared" si="16"/>
        <v>2</v>
      </c>
      <c r="J282" s="190" t="str">
        <f t="shared" si="17"/>
        <v>2</v>
      </c>
      <c r="K282" s="190">
        <f t="shared" si="18"/>
        <v>4</v>
      </c>
      <c r="L282" s="190" t="str">
        <f t="shared" si="19"/>
        <v/>
      </c>
    </row>
    <row r="283" spans="1:12" ht="20.100000000000001" customHeight="1">
      <c r="A283" s="125" t="str">
        <f t="array" ref="A283">INDEX(G:G,SMALL(IF($K$12:$K$500=2,ROW($12:$500),4^8),ROW(G272)))&amp;""</f>
        <v/>
      </c>
      <c r="B283" s="126"/>
      <c r="C283" s="195" t="str">
        <f>IF(ISERROR(VLOOKUP(A283,'[1]Z07 一般公共预算财政拨款收入支出决算表(财决07表)'!$A$10:$T$500,4,FALSE)),"",VLOOKUP(A283,'[1]Z07 一般公共预算财政拨款收入支出决算表(财决07表)'!$A$10:$T$500,4,FALSE))</f>
        <v/>
      </c>
      <c r="D283" s="129" t="str">
        <f>IF(ISERROR(VLOOKUP(A283,'[1]Z07 一般公共预算财政拨款收入支出决算表(财决07表)'!$A$10:$T$500,11,FALSE)),"",VLOOKUP(A283,'[1]Z07 一般公共预算财政拨款收入支出决算表(财决07表)'!$A$10:$T$500,11,FALSE))</f>
        <v/>
      </c>
      <c r="E283" s="129" t="str">
        <f>IF(ISERROR(VLOOKUP(A283,'[1]Z07 一般公共预算财政拨款收入支出决算表(财决07表)'!$A$10:$T$500,12,FALSE)),"",VLOOKUP(A283,'[1]Z07 一般公共预算财政拨款收入支出决算表(财决07表)'!$A$10:$T$500,12,FALSE))</f>
        <v/>
      </c>
      <c r="F283" s="129" t="str">
        <f>IF(ISERROR(VLOOKUP(A283,'[1]Z07 一般公共预算财政拨款收入支出决算表(财决07表)'!$A$10:$T$500,15,FALSE)),"",VLOOKUP(A283,'[1]Z07 一般公共预算财政拨款收入支出决算表(财决07表)'!$A$10:$T$500,15,FALSE))</f>
        <v/>
      </c>
      <c r="G283" s="190">
        <f>'[1]Z07 一般公共预算财政拨款收入支出决算表(财决07表)'!A281</f>
        <v>0</v>
      </c>
      <c r="H283" s="191">
        <f>'[1]Z07 一般公共预算财政拨款收入支出决算表(财决07表)'!$K281</f>
        <v>0</v>
      </c>
      <c r="I283" s="190" t="str">
        <f t="shared" si="16"/>
        <v>2</v>
      </c>
      <c r="J283" s="190" t="str">
        <f t="shared" si="17"/>
        <v>2</v>
      </c>
      <c r="K283" s="190">
        <f t="shared" si="18"/>
        <v>4</v>
      </c>
      <c r="L283" s="190" t="str">
        <f t="shared" si="19"/>
        <v/>
      </c>
    </row>
    <row r="284" spans="1:12" ht="20.100000000000001" customHeight="1">
      <c r="A284" s="125" t="str">
        <f t="array" ref="A284">INDEX(G:G,SMALL(IF($K$12:$K$500=2,ROW($12:$500),4^8),ROW(G273)))&amp;""</f>
        <v/>
      </c>
      <c r="B284" s="126"/>
      <c r="C284" s="195" t="str">
        <f>IF(ISERROR(VLOOKUP(A284,'[1]Z07 一般公共预算财政拨款收入支出决算表(财决07表)'!$A$10:$T$500,4,FALSE)),"",VLOOKUP(A284,'[1]Z07 一般公共预算财政拨款收入支出决算表(财决07表)'!$A$10:$T$500,4,FALSE))</f>
        <v/>
      </c>
      <c r="D284" s="129" t="str">
        <f>IF(ISERROR(VLOOKUP(A284,'[1]Z07 一般公共预算财政拨款收入支出决算表(财决07表)'!$A$10:$T$500,11,FALSE)),"",VLOOKUP(A284,'[1]Z07 一般公共预算财政拨款收入支出决算表(财决07表)'!$A$10:$T$500,11,FALSE))</f>
        <v/>
      </c>
      <c r="E284" s="129" t="str">
        <f>IF(ISERROR(VLOOKUP(A284,'[1]Z07 一般公共预算财政拨款收入支出决算表(财决07表)'!$A$10:$T$500,12,FALSE)),"",VLOOKUP(A284,'[1]Z07 一般公共预算财政拨款收入支出决算表(财决07表)'!$A$10:$T$500,12,FALSE))</f>
        <v/>
      </c>
      <c r="F284" s="129" t="str">
        <f>IF(ISERROR(VLOOKUP(A284,'[1]Z07 一般公共预算财政拨款收入支出决算表(财决07表)'!$A$10:$T$500,15,FALSE)),"",VLOOKUP(A284,'[1]Z07 一般公共预算财政拨款收入支出决算表(财决07表)'!$A$10:$T$500,15,FALSE))</f>
        <v/>
      </c>
      <c r="G284" s="190">
        <f>'[1]Z07 一般公共预算财政拨款收入支出决算表(财决07表)'!A282</f>
        <v>0</v>
      </c>
      <c r="H284" s="191">
        <f>'[1]Z07 一般公共预算财政拨款收入支出决算表(财决07表)'!$K282</f>
        <v>0</v>
      </c>
      <c r="I284" s="190" t="str">
        <f t="shared" si="16"/>
        <v>2</v>
      </c>
      <c r="J284" s="190" t="str">
        <f t="shared" si="17"/>
        <v>2</v>
      </c>
      <c r="K284" s="190">
        <f t="shared" si="18"/>
        <v>4</v>
      </c>
      <c r="L284" s="190" t="str">
        <f t="shared" si="19"/>
        <v/>
      </c>
    </row>
    <row r="285" spans="1:12" ht="20.100000000000001" customHeight="1">
      <c r="A285" s="125" t="str">
        <f t="array" ref="A285">INDEX(G:G,SMALL(IF($K$12:$K$500=2,ROW($12:$500),4^8),ROW(G274)))&amp;""</f>
        <v/>
      </c>
      <c r="B285" s="126"/>
      <c r="C285" s="195" t="str">
        <f>IF(ISERROR(VLOOKUP(A285,'[1]Z07 一般公共预算财政拨款收入支出决算表(财决07表)'!$A$10:$T$500,4,FALSE)),"",VLOOKUP(A285,'[1]Z07 一般公共预算财政拨款收入支出决算表(财决07表)'!$A$10:$T$500,4,FALSE))</f>
        <v/>
      </c>
      <c r="D285" s="129" t="str">
        <f>IF(ISERROR(VLOOKUP(A285,'[1]Z07 一般公共预算财政拨款收入支出决算表(财决07表)'!$A$10:$T$500,11,FALSE)),"",VLOOKUP(A285,'[1]Z07 一般公共预算财政拨款收入支出决算表(财决07表)'!$A$10:$T$500,11,FALSE))</f>
        <v/>
      </c>
      <c r="E285" s="129" t="str">
        <f>IF(ISERROR(VLOOKUP(A285,'[1]Z07 一般公共预算财政拨款收入支出决算表(财决07表)'!$A$10:$T$500,12,FALSE)),"",VLOOKUP(A285,'[1]Z07 一般公共预算财政拨款收入支出决算表(财决07表)'!$A$10:$T$500,12,FALSE))</f>
        <v/>
      </c>
      <c r="F285" s="129" t="str">
        <f>IF(ISERROR(VLOOKUP(A285,'[1]Z07 一般公共预算财政拨款收入支出决算表(财决07表)'!$A$10:$T$500,15,FALSE)),"",VLOOKUP(A285,'[1]Z07 一般公共预算财政拨款收入支出决算表(财决07表)'!$A$10:$T$500,15,FALSE))</f>
        <v/>
      </c>
      <c r="G285" s="190">
        <f>'[1]Z07 一般公共预算财政拨款收入支出决算表(财决07表)'!A283</f>
        <v>0</v>
      </c>
      <c r="H285" s="191">
        <f>'[1]Z07 一般公共预算财政拨款收入支出决算表(财决07表)'!$K283</f>
        <v>0</v>
      </c>
      <c r="I285" s="190" t="str">
        <f t="shared" si="16"/>
        <v>2</v>
      </c>
      <c r="J285" s="190" t="str">
        <f t="shared" si="17"/>
        <v>2</v>
      </c>
      <c r="K285" s="190">
        <f t="shared" si="18"/>
        <v>4</v>
      </c>
      <c r="L285" s="190" t="str">
        <f t="shared" si="19"/>
        <v/>
      </c>
    </row>
    <row r="286" spans="1:12" ht="20.100000000000001" customHeight="1">
      <c r="A286" s="125" t="str">
        <f t="array" ref="A286">INDEX(G:G,SMALL(IF($K$12:$K$500=2,ROW($12:$500),4^8),ROW(G275)))&amp;""</f>
        <v/>
      </c>
      <c r="B286" s="126"/>
      <c r="C286" s="195" t="str">
        <f>IF(ISERROR(VLOOKUP(A286,'[1]Z07 一般公共预算财政拨款收入支出决算表(财决07表)'!$A$10:$T$500,4,FALSE)),"",VLOOKUP(A286,'[1]Z07 一般公共预算财政拨款收入支出决算表(财决07表)'!$A$10:$T$500,4,FALSE))</f>
        <v/>
      </c>
      <c r="D286" s="129" t="str">
        <f>IF(ISERROR(VLOOKUP(A286,'[1]Z07 一般公共预算财政拨款收入支出决算表(财决07表)'!$A$10:$T$500,11,FALSE)),"",VLOOKUP(A286,'[1]Z07 一般公共预算财政拨款收入支出决算表(财决07表)'!$A$10:$T$500,11,FALSE))</f>
        <v/>
      </c>
      <c r="E286" s="129" t="str">
        <f>IF(ISERROR(VLOOKUP(A286,'[1]Z07 一般公共预算财政拨款收入支出决算表(财决07表)'!$A$10:$T$500,12,FALSE)),"",VLOOKUP(A286,'[1]Z07 一般公共预算财政拨款收入支出决算表(财决07表)'!$A$10:$T$500,12,FALSE))</f>
        <v/>
      </c>
      <c r="F286" s="129" t="str">
        <f>IF(ISERROR(VLOOKUP(A286,'[1]Z07 一般公共预算财政拨款收入支出决算表(财决07表)'!$A$10:$T$500,15,FALSE)),"",VLOOKUP(A286,'[1]Z07 一般公共预算财政拨款收入支出决算表(财决07表)'!$A$10:$T$500,15,FALSE))</f>
        <v/>
      </c>
      <c r="G286" s="190">
        <f>'[1]Z07 一般公共预算财政拨款收入支出决算表(财决07表)'!A284</f>
        <v>0</v>
      </c>
      <c r="H286" s="191">
        <f>'[1]Z07 一般公共预算财政拨款收入支出决算表(财决07表)'!$K284</f>
        <v>0</v>
      </c>
      <c r="I286" s="190" t="str">
        <f t="shared" si="16"/>
        <v>2</v>
      </c>
      <c r="J286" s="190" t="str">
        <f t="shared" si="17"/>
        <v>2</v>
      </c>
      <c r="K286" s="190">
        <f t="shared" si="18"/>
        <v>4</v>
      </c>
      <c r="L286" s="190" t="str">
        <f t="shared" si="19"/>
        <v/>
      </c>
    </row>
    <row r="287" spans="1:12" ht="20.100000000000001" customHeight="1">
      <c r="A287" s="125" t="str">
        <f t="array" ref="A287">INDEX(G:G,SMALL(IF($K$12:$K$500=2,ROW($12:$500),4^8),ROW(G276)))&amp;""</f>
        <v/>
      </c>
      <c r="B287" s="126"/>
      <c r="C287" s="195" t="str">
        <f>IF(ISERROR(VLOOKUP(A287,'[1]Z07 一般公共预算财政拨款收入支出决算表(财决07表)'!$A$10:$T$500,4,FALSE)),"",VLOOKUP(A287,'[1]Z07 一般公共预算财政拨款收入支出决算表(财决07表)'!$A$10:$T$500,4,FALSE))</f>
        <v/>
      </c>
      <c r="D287" s="129" t="str">
        <f>IF(ISERROR(VLOOKUP(A287,'[1]Z07 一般公共预算财政拨款收入支出决算表(财决07表)'!$A$10:$T$500,11,FALSE)),"",VLOOKUP(A287,'[1]Z07 一般公共预算财政拨款收入支出决算表(财决07表)'!$A$10:$T$500,11,FALSE))</f>
        <v/>
      </c>
      <c r="E287" s="129" t="str">
        <f>IF(ISERROR(VLOOKUP(A287,'[1]Z07 一般公共预算财政拨款收入支出决算表(财决07表)'!$A$10:$T$500,12,FALSE)),"",VLOOKUP(A287,'[1]Z07 一般公共预算财政拨款收入支出决算表(财决07表)'!$A$10:$T$500,12,FALSE))</f>
        <v/>
      </c>
      <c r="F287" s="129" t="str">
        <f>IF(ISERROR(VLOOKUP(A287,'[1]Z07 一般公共预算财政拨款收入支出决算表(财决07表)'!$A$10:$T$500,15,FALSE)),"",VLOOKUP(A287,'[1]Z07 一般公共预算财政拨款收入支出决算表(财决07表)'!$A$10:$T$500,15,FALSE))</f>
        <v/>
      </c>
      <c r="G287" s="190">
        <f>'[1]Z07 一般公共预算财政拨款收入支出决算表(财决07表)'!A285</f>
        <v>0</v>
      </c>
      <c r="H287" s="191">
        <f>'[1]Z07 一般公共预算财政拨款收入支出决算表(财决07表)'!$K285</f>
        <v>0</v>
      </c>
      <c r="I287" s="190" t="str">
        <f t="shared" si="16"/>
        <v>2</v>
      </c>
      <c r="J287" s="190" t="str">
        <f t="shared" si="17"/>
        <v>2</v>
      </c>
      <c r="K287" s="190">
        <f t="shared" si="18"/>
        <v>4</v>
      </c>
      <c r="L287" s="190" t="str">
        <f t="shared" si="19"/>
        <v/>
      </c>
    </row>
    <row r="288" spans="1:12" ht="20.100000000000001" customHeight="1">
      <c r="A288" s="125" t="str">
        <f t="array" ref="A288">INDEX(G:G,SMALL(IF($K$12:$K$500=2,ROW($12:$500),4^8),ROW(G277)))&amp;""</f>
        <v/>
      </c>
      <c r="B288" s="126"/>
      <c r="C288" s="195" t="str">
        <f>IF(ISERROR(VLOOKUP(A288,'[1]Z07 一般公共预算财政拨款收入支出决算表(财决07表)'!$A$10:$T$500,4,FALSE)),"",VLOOKUP(A288,'[1]Z07 一般公共预算财政拨款收入支出决算表(财决07表)'!$A$10:$T$500,4,FALSE))</f>
        <v/>
      </c>
      <c r="D288" s="129" t="str">
        <f>IF(ISERROR(VLOOKUP(A288,'[1]Z07 一般公共预算财政拨款收入支出决算表(财决07表)'!$A$10:$T$500,11,FALSE)),"",VLOOKUP(A288,'[1]Z07 一般公共预算财政拨款收入支出决算表(财决07表)'!$A$10:$T$500,11,FALSE))</f>
        <v/>
      </c>
      <c r="E288" s="129" t="str">
        <f>IF(ISERROR(VLOOKUP(A288,'[1]Z07 一般公共预算财政拨款收入支出决算表(财决07表)'!$A$10:$T$500,12,FALSE)),"",VLOOKUP(A288,'[1]Z07 一般公共预算财政拨款收入支出决算表(财决07表)'!$A$10:$T$500,12,FALSE))</f>
        <v/>
      </c>
      <c r="F288" s="129" t="str">
        <f>IF(ISERROR(VLOOKUP(A288,'[1]Z07 一般公共预算财政拨款收入支出决算表(财决07表)'!$A$10:$T$500,15,FALSE)),"",VLOOKUP(A288,'[1]Z07 一般公共预算财政拨款收入支出决算表(财决07表)'!$A$10:$T$500,15,FALSE))</f>
        <v/>
      </c>
      <c r="G288" s="190">
        <f>'[1]Z07 一般公共预算财政拨款收入支出决算表(财决07表)'!A286</f>
        <v>0</v>
      </c>
      <c r="H288" s="191">
        <f>'[1]Z07 一般公共预算财政拨款收入支出决算表(财决07表)'!$K286</f>
        <v>0</v>
      </c>
      <c r="I288" s="190" t="str">
        <f t="shared" si="16"/>
        <v>2</v>
      </c>
      <c r="J288" s="190" t="str">
        <f t="shared" si="17"/>
        <v>2</v>
      </c>
      <c r="K288" s="190">
        <f t="shared" si="18"/>
        <v>4</v>
      </c>
      <c r="L288" s="190" t="str">
        <f t="shared" si="19"/>
        <v/>
      </c>
    </row>
    <row r="289" spans="1:12" ht="20.100000000000001" customHeight="1">
      <c r="A289" s="125" t="str">
        <f t="array" ref="A289">INDEX(G:G,SMALL(IF($K$12:$K$500=2,ROW($12:$500),4^8),ROW(G278)))&amp;""</f>
        <v/>
      </c>
      <c r="B289" s="126"/>
      <c r="C289" s="195" t="str">
        <f>IF(ISERROR(VLOOKUP(A289,'[1]Z07 一般公共预算财政拨款收入支出决算表(财决07表)'!$A$10:$T$500,4,FALSE)),"",VLOOKUP(A289,'[1]Z07 一般公共预算财政拨款收入支出决算表(财决07表)'!$A$10:$T$500,4,FALSE))</f>
        <v/>
      </c>
      <c r="D289" s="129" t="str">
        <f>IF(ISERROR(VLOOKUP(A289,'[1]Z07 一般公共预算财政拨款收入支出决算表(财决07表)'!$A$10:$T$500,11,FALSE)),"",VLOOKUP(A289,'[1]Z07 一般公共预算财政拨款收入支出决算表(财决07表)'!$A$10:$T$500,11,FALSE))</f>
        <v/>
      </c>
      <c r="E289" s="129" t="str">
        <f>IF(ISERROR(VLOOKUP(A289,'[1]Z07 一般公共预算财政拨款收入支出决算表(财决07表)'!$A$10:$T$500,12,FALSE)),"",VLOOKUP(A289,'[1]Z07 一般公共预算财政拨款收入支出决算表(财决07表)'!$A$10:$T$500,12,FALSE))</f>
        <v/>
      </c>
      <c r="F289" s="129" t="str">
        <f>IF(ISERROR(VLOOKUP(A289,'[1]Z07 一般公共预算财政拨款收入支出决算表(财决07表)'!$A$10:$T$500,15,FALSE)),"",VLOOKUP(A289,'[1]Z07 一般公共预算财政拨款收入支出决算表(财决07表)'!$A$10:$T$500,15,FALSE))</f>
        <v/>
      </c>
      <c r="G289" s="190">
        <f>'[1]Z07 一般公共预算财政拨款收入支出决算表(财决07表)'!A287</f>
        <v>0</v>
      </c>
      <c r="H289" s="191">
        <f>'[1]Z07 一般公共预算财政拨款收入支出决算表(财决07表)'!$K287</f>
        <v>0</v>
      </c>
      <c r="I289" s="190" t="str">
        <f t="shared" si="16"/>
        <v>2</v>
      </c>
      <c r="J289" s="190" t="str">
        <f t="shared" si="17"/>
        <v>2</v>
      </c>
      <c r="K289" s="190">
        <f t="shared" si="18"/>
        <v>4</v>
      </c>
      <c r="L289" s="190" t="str">
        <f t="shared" si="19"/>
        <v/>
      </c>
    </row>
    <row r="290" spans="1:12" ht="20.100000000000001" customHeight="1">
      <c r="A290" s="125" t="str">
        <f t="array" ref="A290">INDEX(G:G,SMALL(IF($K$12:$K$500=2,ROW($12:$500),4^8),ROW(G279)))&amp;""</f>
        <v/>
      </c>
      <c r="B290" s="126"/>
      <c r="C290" s="195" t="str">
        <f>IF(ISERROR(VLOOKUP(A290,'[1]Z07 一般公共预算财政拨款收入支出决算表(财决07表)'!$A$10:$T$500,4,FALSE)),"",VLOOKUP(A290,'[1]Z07 一般公共预算财政拨款收入支出决算表(财决07表)'!$A$10:$T$500,4,FALSE))</f>
        <v/>
      </c>
      <c r="D290" s="129" t="str">
        <f>IF(ISERROR(VLOOKUP(A290,'[1]Z07 一般公共预算财政拨款收入支出决算表(财决07表)'!$A$10:$T$500,11,FALSE)),"",VLOOKUP(A290,'[1]Z07 一般公共预算财政拨款收入支出决算表(财决07表)'!$A$10:$T$500,11,FALSE))</f>
        <v/>
      </c>
      <c r="E290" s="129" t="str">
        <f>IF(ISERROR(VLOOKUP(A290,'[1]Z07 一般公共预算财政拨款收入支出决算表(财决07表)'!$A$10:$T$500,12,FALSE)),"",VLOOKUP(A290,'[1]Z07 一般公共预算财政拨款收入支出决算表(财决07表)'!$A$10:$T$500,12,FALSE))</f>
        <v/>
      </c>
      <c r="F290" s="129" t="str">
        <f>IF(ISERROR(VLOOKUP(A290,'[1]Z07 一般公共预算财政拨款收入支出决算表(财决07表)'!$A$10:$T$500,15,FALSE)),"",VLOOKUP(A290,'[1]Z07 一般公共预算财政拨款收入支出决算表(财决07表)'!$A$10:$T$500,15,FALSE))</f>
        <v/>
      </c>
      <c r="G290" s="190">
        <f>'[1]Z07 一般公共预算财政拨款收入支出决算表(财决07表)'!A288</f>
        <v>0</v>
      </c>
      <c r="H290" s="191">
        <f>'[1]Z07 一般公共预算财政拨款收入支出决算表(财决07表)'!$K288</f>
        <v>0</v>
      </c>
      <c r="I290" s="190" t="str">
        <f t="shared" si="16"/>
        <v>2</v>
      </c>
      <c r="J290" s="190" t="str">
        <f t="shared" si="17"/>
        <v>2</v>
      </c>
      <c r="K290" s="190">
        <f t="shared" si="18"/>
        <v>4</v>
      </c>
      <c r="L290" s="190" t="str">
        <f t="shared" si="19"/>
        <v/>
      </c>
    </row>
    <row r="291" spans="1:12" ht="20.100000000000001" customHeight="1">
      <c r="A291" s="125" t="str">
        <f t="array" ref="A291">INDEX(G:G,SMALL(IF($K$12:$K$500=2,ROW($12:$500),4^8),ROW(G280)))&amp;""</f>
        <v/>
      </c>
      <c r="B291" s="126"/>
      <c r="C291" s="195" t="str">
        <f>IF(ISERROR(VLOOKUP(A291,'[1]Z07 一般公共预算财政拨款收入支出决算表(财决07表)'!$A$10:$T$500,4,FALSE)),"",VLOOKUP(A291,'[1]Z07 一般公共预算财政拨款收入支出决算表(财决07表)'!$A$10:$T$500,4,FALSE))</f>
        <v/>
      </c>
      <c r="D291" s="129" t="str">
        <f>IF(ISERROR(VLOOKUP(A291,'[1]Z07 一般公共预算财政拨款收入支出决算表(财决07表)'!$A$10:$T$500,11,FALSE)),"",VLOOKUP(A291,'[1]Z07 一般公共预算财政拨款收入支出决算表(财决07表)'!$A$10:$T$500,11,FALSE))</f>
        <v/>
      </c>
      <c r="E291" s="129" t="str">
        <f>IF(ISERROR(VLOOKUP(A291,'[1]Z07 一般公共预算财政拨款收入支出决算表(财决07表)'!$A$10:$T$500,12,FALSE)),"",VLOOKUP(A291,'[1]Z07 一般公共预算财政拨款收入支出决算表(财决07表)'!$A$10:$T$500,12,FALSE))</f>
        <v/>
      </c>
      <c r="F291" s="129" t="str">
        <f>IF(ISERROR(VLOOKUP(A291,'[1]Z07 一般公共预算财政拨款收入支出决算表(财决07表)'!$A$10:$T$500,15,FALSE)),"",VLOOKUP(A291,'[1]Z07 一般公共预算财政拨款收入支出决算表(财决07表)'!$A$10:$T$500,15,FALSE))</f>
        <v/>
      </c>
      <c r="G291" s="190">
        <f>'[1]Z07 一般公共预算财政拨款收入支出决算表(财决07表)'!A289</f>
        <v>0</v>
      </c>
      <c r="H291" s="191">
        <f>'[1]Z07 一般公共预算财政拨款收入支出决算表(财决07表)'!$K289</f>
        <v>0</v>
      </c>
      <c r="I291" s="190" t="str">
        <f t="shared" si="16"/>
        <v>2</v>
      </c>
      <c r="J291" s="190" t="str">
        <f t="shared" si="17"/>
        <v>2</v>
      </c>
      <c r="K291" s="190">
        <f t="shared" si="18"/>
        <v>4</v>
      </c>
      <c r="L291" s="190" t="str">
        <f t="shared" si="19"/>
        <v/>
      </c>
    </row>
    <row r="292" spans="1:12" ht="20.100000000000001" customHeight="1">
      <c r="A292" s="125" t="str">
        <f t="array" ref="A292">INDEX(G:G,SMALL(IF($K$12:$K$500=2,ROW($12:$500),4^8),ROW(G281)))&amp;""</f>
        <v/>
      </c>
      <c r="B292" s="126"/>
      <c r="C292" s="195" t="str">
        <f>IF(ISERROR(VLOOKUP(A292,'[1]Z07 一般公共预算财政拨款收入支出决算表(财决07表)'!$A$10:$T$500,4,FALSE)),"",VLOOKUP(A292,'[1]Z07 一般公共预算财政拨款收入支出决算表(财决07表)'!$A$10:$T$500,4,FALSE))</f>
        <v/>
      </c>
      <c r="D292" s="129" t="str">
        <f>IF(ISERROR(VLOOKUP(A292,'[1]Z07 一般公共预算财政拨款收入支出决算表(财决07表)'!$A$10:$T$500,11,FALSE)),"",VLOOKUP(A292,'[1]Z07 一般公共预算财政拨款收入支出决算表(财决07表)'!$A$10:$T$500,11,FALSE))</f>
        <v/>
      </c>
      <c r="E292" s="129" t="str">
        <f>IF(ISERROR(VLOOKUP(A292,'[1]Z07 一般公共预算财政拨款收入支出决算表(财决07表)'!$A$10:$T$500,12,FALSE)),"",VLOOKUP(A292,'[1]Z07 一般公共预算财政拨款收入支出决算表(财决07表)'!$A$10:$T$500,12,FALSE))</f>
        <v/>
      </c>
      <c r="F292" s="129" t="str">
        <f>IF(ISERROR(VLOOKUP(A292,'[1]Z07 一般公共预算财政拨款收入支出决算表(财决07表)'!$A$10:$T$500,15,FALSE)),"",VLOOKUP(A292,'[1]Z07 一般公共预算财政拨款收入支出决算表(财决07表)'!$A$10:$T$500,15,FALSE))</f>
        <v/>
      </c>
      <c r="G292" s="190">
        <f>'[1]Z07 一般公共预算财政拨款收入支出决算表(财决07表)'!A290</f>
        <v>0</v>
      </c>
      <c r="H292" s="191">
        <f>'[1]Z07 一般公共预算财政拨款收入支出决算表(财决07表)'!$K290</f>
        <v>0</v>
      </c>
      <c r="I292" s="190" t="str">
        <f t="shared" si="16"/>
        <v>2</v>
      </c>
      <c r="J292" s="190" t="str">
        <f t="shared" si="17"/>
        <v>2</v>
      </c>
      <c r="K292" s="190">
        <f t="shared" si="18"/>
        <v>4</v>
      </c>
      <c r="L292" s="190" t="str">
        <f t="shared" si="19"/>
        <v/>
      </c>
    </row>
    <row r="293" spans="1:12" ht="20.100000000000001" customHeight="1">
      <c r="A293" s="125" t="str">
        <f t="array" ref="A293">INDEX(G:G,SMALL(IF($K$12:$K$500=2,ROW($12:$500),4^8),ROW(G282)))&amp;""</f>
        <v/>
      </c>
      <c r="B293" s="126"/>
      <c r="C293" s="195" t="str">
        <f>IF(ISERROR(VLOOKUP(A293,'[1]Z07 一般公共预算财政拨款收入支出决算表(财决07表)'!$A$10:$T$500,4,FALSE)),"",VLOOKUP(A293,'[1]Z07 一般公共预算财政拨款收入支出决算表(财决07表)'!$A$10:$T$500,4,FALSE))</f>
        <v/>
      </c>
      <c r="D293" s="129" t="str">
        <f>IF(ISERROR(VLOOKUP(A293,'[1]Z07 一般公共预算财政拨款收入支出决算表(财决07表)'!$A$10:$T$500,11,FALSE)),"",VLOOKUP(A293,'[1]Z07 一般公共预算财政拨款收入支出决算表(财决07表)'!$A$10:$T$500,11,FALSE))</f>
        <v/>
      </c>
      <c r="E293" s="129" t="str">
        <f>IF(ISERROR(VLOOKUP(A293,'[1]Z07 一般公共预算财政拨款收入支出决算表(财决07表)'!$A$10:$T$500,12,FALSE)),"",VLOOKUP(A293,'[1]Z07 一般公共预算财政拨款收入支出决算表(财决07表)'!$A$10:$T$500,12,FALSE))</f>
        <v/>
      </c>
      <c r="F293" s="129" t="str">
        <f>IF(ISERROR(VLOOKUP(A293,'[1]Z07 一般公共预算财政拨款收入支出决算表(财决07表)'!$A$10:$T$500,15,FALSE)),"",VLOOKUP(A293,'[1]Z07 一般公共预算财政拨款收入支出决算表(财决07表)'!$A$10:$T$500,15,FALSE))</f>
        <v/>
      </c>
      <c r="G293" s="190">
        <f>'[1]Z07 一般公共预算财政拨款收入支出决算表(财决07表)'!A291</f>
        <v>0</v>
      </c>
      <c r="H293" s="191">
        <f>'[1]Z07 一般公共预算财政拨款收入支出决算表(财决07表)'!$K291</f>
        <v>0</v>
      </c>
      <c r="I293" s="190" t="str">
        <f t="shared" si="16"/>
        <v>2</v>
      </c>
      <c r="J293" s="190" t="str">
        <f t="shared" si="17"/>
        <v>2</v>
      </c>
      <c r="K293" s="190">
        <f t="shared" si="18"/>
        <v>4</v>
      </c>
      <c r="L293" s="190" t="str">
        <f t="shared" si="19"/>
        <v/>
      </c>
    </row>
    <row r="294" spans="1:12" ht="20.100000000000001" customHeight="1">
      <c r="A294" s="125" t="str">
        <f t="array" ref="A294">INDEX(G:G,SMALL(IF($K$12:$K$500=2,ROW($12:$500),4^8),ROW(G283)))&amp;""</f>
        <v/>
      </c>
      <c r="B294" s="126"/>
      <c r="C294" s="195" t="str">
        <f>IF(ISERROR(VLOOKUP(A294,'[1]Z07 一般公共预算财政拨款收入支出决算表(财决07表)'!$A$10:$T$500,4,FALSE)),"",VLOOKUP(A294,'[1]Z07 一般公共预算财政拨款收入支出决算表(财决07表)'!$A$10:$T$500,4,FALSE))</f>
        <v/>
      </c>
      <c r="D294" s="129" t="str">
        <f>IF(ISERROR(VLOOKUP(A294,'[1]Z07 一般公共预算财政拨款收入支出决算表(财决07表)'!$A$10:$T$500,11,FALSE)),"",VLOOKUP(A294,'[1]Z07 一般公共预算财政拨款收入支出决算表(财决07表)'!$A$10:$T$500,11,FALSE))</f>
        <v/>
      </c>
      <c r="E294" s="129" t="str">
        <f>IF(ISERROR(VLOOKUP(A294,'[1]Z07 一般公共预算财政拨款收入支出决算表(财决07表)'!$A$10:$T$500,12,FALSE)),"",VLOOKUP(A294,'[1]Z07 一般公共预算财政拨款收入支出决算表(财决07表)'!$A$10:$T$500,12,FALSE))</f>
        <v/>
      </c>
      <c r="F294" s="129" t="str">
        <f>IF(ISERROR(VLOOKUP(A294,'[1]Z07 一般公共预算财政拨款收入支出决算表(财决07表)'!$A$10:$T$500,15,FALSE)),"",VLOOKUP(A294,'[1]Z07 一般公共预算财政拨款收入支出决算表(财决07表)'!$A$10:$T$500,15,FALSE))</f>
        <v/>
      </c>
      <c r="G294" s="190">
        <f>'[1]Z07 一般公共预算财政拨款收入支出决算表(财决07表)'!A292</f>
        <v>0</v>
      </c>
      <c r="H294" s="191">
        <f>'[1]Z07 一般公共预算财政拨款收入支出决算表(财决07表)'!$K292</f>
        <v>0</v>
      </c>
      <c r="I294" s="190" t="str">
        <f t="shared" si="16"/>
        <v>2</v>
      </c>
      <c r="J294" s="190" t="str">
        <f t="shared" si="17"/>
        <v>2</v>
      </c>
      <c r="K294" s="190">
        <f t="shared" si="18"/>
        <v>4</v>
      </c>
      <c r="L294" s="190" t="str">
        <f t="shared" si="19"/>
        <v/>
      </c>
    </row>
    <row r="295" spans="1:12" ht="20.100000000000001" customHeight="1">
      <c r="A295" s="125" t="str">
        <f t="array" ref="A295">INDEX(G:G,SMALL(IF($K$12:$K$500=2,ROW($12:$500),4^8),ROW(G284)))&amp;""</f>
        <v/>
      </c>
      <c r="B295" s="126"/>
      <c r="C295" s="195" t="str">
        <f>IF(ISERROR(VLOOKUP(A295,'[1]Z07 一般公共预算财政拨款收入支出决算表(财决07表)'!$A$10:$T$500,4,FALSE)),"",VLOOKUP(A295,'[1]Z07 一般公共预算财政拨款收入支出决算表(财决07表)'!$A$10:$T$500,4,FALSE))</f>
        <v/>
      </c>
      <c r="D295" s="129" t="str">
        <f>IF(ISERROR(VLOOKUP(A295,'[1]Z07 一般公共预算财政拨款收入支出决算表(财决07表)'!$A$10:$T$500,11,FALSE)),"",VLOOKUP(A295,'[1]Z07 一般公共预算财政拨款收入支出决算表(财决07表)'!$A$10:$T$500,11,FALSE))</f>
        <v/>
      </c>
      <c r="E295" s="129" t="str">
        <f>IF(ISERROR(VLOOKUP(A295,'[1]Z07 一般公共预算财政拨款收入支出决算表(财决07表)'!$A$10:$T$500,12,FALSE)),"",VLOOKUP(A295,'[1]Z07 一般公共预算财政拨款收入支出决算表(财决07表)'!$A$10:$T$500,12,FALSE))</f>
        <v/>
      </c>
      <c r="F295" s="129" t="str">
        <f>IF(ISERROR(VLOOKUP(A295,'[1]Z07 一般公共预算财政拨款收入支出决算表(财决07表)'!$A$10:$T$500,15,FALSE)),"",VLOOKUP(A295,'[1]Z07 一般公共预算财政拨款收入支出决算表(财决07表)'!$A$10:$T$500,15,FALSE))</f>
        <v/>
      </c>
      <c r="G295" s="190">
        <f>'[1]Z07 一般公共预算财政拨款收入支出决算表(财决07表)'!A293</f>
        <v>0</v>
      </c>
      <c r="H295" s="191">
        <f>'[1]Z07 一般公共预算财政拨款收入支出决算表(财决07表)'!$K293</f>
        <v>0</v>
      </c>
      <c r="I295" s="190" t="str">
        <f t="shared" si="16"/>
        <v>2</v>
      </c>
      <c r="J295" s="190" t="str">
        <f t="shared" si="17"/>
        <v>2</v>
      </c>
      <c r="K295" s="190">
        <f t="shared" si="18"/>
        <v>4</v>
      </c>
      <c r="L295" s="190" t="str">
        <f t="shared" si="19"/>
        <v/>
      </c>
    </row>
    <row r="296" spans="1:12" ht="20.100000000000001" customHeight="1">
      <c r="A296" s="125" t="str">
        <f t="array" ref="A296">INDEX(G:G,SMALL(IF($K$12:$K$500=2,ROW($12:$500),4^8),ROW(G285)))&amp;""</f>
        <v/>
      </c>
      <c r="B296" s="126"/>
      <c r="C296" s="195" t="str">
        <f>IF(ISERROR(VLOOKUP(A296,'[1]Z07 一般公共预算财政拨款收入支出决算表(财决07表)'!$A$10:$T$500,4,FALSE)),"",VLOOKUP(A296,'[1]Z07 一般公共预算财政拨款收入支出决算表(财决07表)'!$A$10:$T$500,4,FALSE))</f>
        <v/>
      </c>
      <c r="D296" s="129" t="str">
        <f>IF(ISERROR(VLOOKUP(A296,'[1]Z07 一般公共预算财政拨款收入支出决算表(财决07表)'!$A$10:$T$500,11,FALSE)),"",VLOOKUP(A296,'[1]Z07 一般公共预算财政拨款收入支出决算表(财决07表)'!$A$10:$T$500,11,FALSE))</f>
        <v/>
      </c>
      <c r="E296" s="129" t="str">
        <f>IF(ISERROR(VLOOKUP(A296,'[1]Z07 一般公共预算财政拨款收入支出决算表(财决07表)'!$A$10:$T$500,12,FALSE)),"",VLOOKUP(A296,'[1]Z07 一般公共预算财政拨款收入支出决算表(财决07表)'!$A$10:$T$500,12,FALSE))</f>
        <v/>
      </c>
      <c r="F296" s="129" t="str">
        <f>IF(ISERROR(VLOOKUP(A296,'[1]Z07 一般公共预算财政拨款收入支出决算表(财决07表)'!$A$10:$T$500,15,FALSE)),"",VLOOKUP(A296,'[1]Z07 一般公共预算财政拨款收入支出决算表(财决07表)'!$A$10:$T$500,15,FALSE))</f>
        <v/>
      </c>
      <c r="G296" s="190">
        <f>'[1]Z07 一般公共预算财政拨款收入支出决算表(财决07表)'!A294</f>
        <v>0</v>
      </c>
      <c r="H296" s="191">
        <f>'[1]Z07 一般公共预算财政拨款收入支出决算表(财决07表)'!$K294</f>
        <v>0</v>
      </c>
      <c r="I296" s="190" t="str">
        <f t="shared" si="16"/>
        <v>2</v>
      </c>
      <c r="J296" s="190" t="str">
        <f t="shared" si="17"/>
        <v>2</v>
      </c>
      <c r="K296" s="190">
        <f t="shared" si="18"/>
        <v>4</v>
      </c>
      <c r="L296" s="190" t="str">
        <f t="shared" si="19"/>
        <v/>
      </c>
    </row>
    <row r="297" spans="1:12" ht="20.100000000000001" customHeight="1">
      <c r="A297" s="125" t="str">
        <f t="array" ref="A297">INDEX(G:G,SMALL(IF($K$12:$K$500=2,ROW($12:$500),4^8),ROW(G286)))&amp;""</f>
        <v/>
      </c>
      <c r="B297" s="126"/>
      <c r="C297" s="195" t="str">
        <f>IF(ISERROR(VLOOKUP(A297,'[1]Z07 一般公共预算财政拨款收入支出决算表(财决07表)'!$A$10:$T$500,4,FALSE)),"",VLOOKUP(A297,'[1]Z07 一般公共预算财政拨款收入支出决算表(财决07表)'!$A$10:$T$500,4,FALSE))</f>
        <v/>
      </c>
      <c r="D297" s="129" t="str">
        <f>IF(ISERROR(VLOOKUP(A297,'[1]Z07 一般公共预算财政拨款收入支出决算表(财决07表)'!$A$10:$T$500,11,FALSE)),"",VLOOKUP(A297,'[1]Z07 一般公共预算财政拨款收入支出决算表(财决07表)'!$A$10:$T$500,11,FALSE))</f>
        <v/>
      </c>
      <c r="E297" s="129" t="str">
        <f>IF(ISERROR(VLOOKUP(A297,'[1]Z07 一般公共预算财政拨款收入支出决算表(财决07表)'!$A$10:$T$500,12,FALSE)),"",VLOOKUP(A297,'[1]Z07 一般公共预算财政拨款收入支出决算表(财决07表)'!$A$10:$T$500,12,FALSE))</f>
        <v/>
      </c>
      <c r="F297" s="129" t="str">
        <f>IF(ISERROR(VLOOKUP(A297,'[1]Z07 一般公共预算财政拨款收入支出决算表(财决07表)'!$A$10:$T$500,15,FALSE)),"",VLOOKUP(A297,'[1]Z07 一般公共预算财政拨款收入支出决算表(财决07表)'!$A$10:$T$500,15,FALSE))</f>
        <v/>
      </c>
      <c r="G297" s="190">
        <f>'[1]Z07 一般公共预算财政拨款收入支出决算表(财决07表)'!A295</f>
        <v>0</v>
      </c>
      <c r="H297" s="191">
        <f>'[1]Z07 一般公共预算财政拨款收入支出决算表(财决07表)'!$K295</f>
        <v>0</v>
      </c>
      <c r="I297" s="190" t="str">
        <f t="shared" si="16"/>
        <v>2</v>
      </c>
      <c r="J297" s="190" t="str">
        <f t="shared" si="17"/>
        <v>2</v>
      </c>
      <c r="K297" s="190">
        <f t="shared" si="18"/>
        <v>4</v>
      </c>
      <c r="L297" s="190" t="str">
        <f t="shared" si="19"/>
        <v/>
      </c>
    </row>
    <row r="298" spans="1:12" ht="20.100000000000001" customHeight="1">
      <c r="A298" s="125" t="str">
        <f t="array" ref="A298">INDEX(G:G,SMALL(IF($K$12:$K$500=2,ROW($12:$500),4^8),ROW(G287)))&amp;""</f>
        <v/>
      </c>
      <c r="B298" s="126"/>
      <c r="C298" s="195" t="str">
        <f>IF(ISERROR(VLOOKUP(A298,'[1]Z07 一般公共预算财政拨款收入支出决算表(财决07表)'!$A$10:$T$500,4,FALSE)),"",VLOOKUP(A298,'[1]Z07 一般公共预算财政拨款收入支出决算表(财决07表)'!$A$10:$T$500,4,FALSE))</f>
        <v/>
      </c>
      <c r="D298" s="129" t="str">
        <f>IF(ISERROR(VLOOKUP(A298,'[1]Z07 一般公共预算财政拨款收入支出决算表(财决07表)'!$A$10:$T$500,11,FALSE)),"",VLOOKUP(A298,'[1]Z07 一般公共预算财政拨款收入支出决算表(财决07表)'!$A$10:$T$500,11,FALSE))</f>
        <v/>
      </c>
      <c r="E298" s="129" t="str">
        <f>IF(ISERROR(VLOOKUP(A298,'[1]Z07 一般公共预算财政拨款收入支出决算表(财决07表)'!$A$10:$T$500,12,FALSE)),"",VLOOKUP(A298,'[1]Z07 一般公共预算财政拨款收入支出决算表(财决07表)'!$A$10:$T$500,12,FALSE))</f>
        <v/>
      </c>
      <c r="F298" s="129" t="str">
        <f>IF(ISERROR(VLOOKUP(A298,'[1]Z07 一般公共预算财政拨款收入支出决算表(财决07表)'!$A$10:$T$500,15,FALSE)),"",VLOOKUP(A298,'[1]Z07 一般公共预算财政拨款收入支出决算表(财决07表)'!$A$10:$T$500,15,FALSE))</f>
        <v/>
      </c>
      <c r="G298" s="190">
        <f>'[1]Z07 一般公共预算财政拨款收入支出决算表(财决07表)'!A296</f>
        <v>0</v>
      </c>
      <c r="H298" s="191">
        <f>'[1]Z07 一般公共预算财政拨款收入支出决算表(财决07表)'!$K296</f>
        <v>0</v>
      </c>
      <c r="I298" s="190" t="str">
        <f t="shared" si="16"/>
        <v>2</v>
      </c>
      <c r="J298" s="190" t="str">
        <f t="shared" si="17"/>
        <v>2</v>
      </c>
      <c r="K298" s="190">
        <f t="shared" si="18"/>
        <v>4</v>
      </c>
      <c r="L298" s="190" t="str">
        <f t="shared" si="19"/>
        <v/>
      </c>
    </row>
    <row r="299" spans="1:12" ht="20.100000000000001" customHeight="1">
      <c r="A299" s="125" t="str">
        <f t="array" ref="A299">INDEX(G:G,SMALL(IF($K$12:$K$500=2,ROW($12:$500),4^8),ROW(G288)))&amp;""</f>
        <v/>
      </c>
      <c r="B299" s="126"/>
      <c r="C299" s="195" t="str">
        <f>IF(ISERROR(VLOOKUP(A299,'[1]Z07 一般公共预算财政拨款收入支出决算表(财决07表)'!$A$10:$T$500,4,FALSE)),"",VLOOKUP(A299,'[1]Z07 一般公共预算财政拨款收入支出决算表(财决07表)'!$A$10:$T$500,4,FALSE))</f>
        <v/>
      </c>
      <c r="D299" s="129" t="str">
        <f>IF(ISERROR(VLOOKUP(A299,'[1]Z07 一般公共预算财政拨款收入支出决算表(财决07表)'!$A$10:$T$500,11,FALSE)),"",VLOOKUP(A299,'[1]Z07 一般公共预算财政拨款收入支出决算表(财决07表)'!$A$10:$T$500,11,FALSE))</f>
        <v/>
      </c>
      <c r="E299" s="129" t="str">
        <f>IF(ISERROR(VLOOKUP(A299,'[1]Z07 一般公共预算财政拨款收入支出决算表(财决07表)'!$A$10:$T$500,12,FALSE)),"",VLOOKUP(A299,'[1]Z07 一般公共预算财政拨款收入支出决算表(财决07表)'!$A$10:$T$500,12,FALSE))</f>
        <v/>
      </c>
      <c r="F299" s="129" t="str">
        <f>IF(ISERROR(VLOOKUP(A299,'[1]Z07 一般公共预算财政拨款收入支出决算表(财决07表)'!$A$10:$T$500,15,FALSE)),"",VLOOKUP(A299,'[1]Z07 一般公共预算财政拨款收入支出决算表(财决07表)'!$A$10:$T$500,15,FALSE))</f>
        <v/>
      </c>
      <c r="G299" s="190">
        <f>'[1]Z07 一般公共预算财政拨款收入支出决算表(财决07表)'!A297</f>
        <v>0</v>
      </c>
      <c r="H299" s="191">
        <f>'[1]Z07 一般公共预算财政拨款收入支出决算表(财决07表)'!$K297</f>
        <v>0</v>
      </c>
      <c r="I299" s="190" t="str">
        <f t="shared" si="16"/>
        <v>2</v>
      </c>
      <c r="J299" s="190" t="str">
        <f t="shared" si="17"/>
        <v>2</v>
      </c>
      <c r="K299" s="190">
        <f t="shared" si="18"/>
        <v>4</v>
      </c>
      <c r="L299" s="190" t="str">
        <f t="shared" si="19"/>
        <v/>
      </c>
    </row>
    <row r="300" spans="1:12" ht="20.100000000000001" customHeight="1">
      <c r="A300" s="125" t="str">
        <f t="array" ref="A300">INDEX(G:G,SMALL(IF($K$12:$K$500=2,ROW($12:$500),4^8),ROW(G289)))&amp;""</f>
        <v/>
      </c>
      <c r="B300" s="126"/>
      <c r="C300" s="195" t="str">
        <f>IF(ISERROR(VLOOKUP(A300,'[1]Z07 一般公共预算财政拨款收入支出决算表(财决07表)'!$A$10:$T$500,4,FALSE)),"",VLOOKUP(A300,'[1]Z07 一般公共预算财政拨款收入支出决算表(财决07表)'!$A$10:$T$500,4,FALSE))</f>
        <v/>
      </c>
      <c r="D300" s="129" t="str">
        <f>IF(ISERROR(VLOOKUP(A300,'[1]Z07 一般公共预算财政拨款收入支出决算表(财决07表)'!$A$10:$T$500,11,FALSE)),"",VLOOKUP(A300,'[1]Z07 一般公共预算财政拨款收入支出决算表(财决07表)'!$A$10:$T$500,11,FALSE))</f>
        <v/>
      </c>
      <c r="E300" s="129" t="str">
        <f>IF(ISERROR(VLOOKUP(A300,'[1]Z07 一般公共预算财政拨款收入支出决算表(财决07表)'!$A$10:$T$500,12,FALSE)),"",VLOOKUP(A300,'[1]Z07 一般公共预算财政拨款收入支出决算表(财决07表)'!$A$10:$T$500,12,FALSE))</f>
        <v/>
      </c>
      <c r="F300" s="129" t="str">
        <f>IF(ISERROR(VLOOKUP(A300,'[1]Z07 一般公共预算财政拨款收入支出决算表(财决07表)'!$A$10:$T$500,15,FALSE)),"",VLOOKUP(A300,'[1]Z07 一般公共预算财政拨款收入支出决算表(财决07表)'!$A$10:$T$500,15,FALSE))</f>
        <v/>
      </c>
      <c r="G300" s="190">
        <f>'[1]Z07 一般公共预算财政拨款收入支出决算表(财决07表)'!A298</f>
        <v>0</v>
      </c>
      <c r="H300" s="191">
        <f>'[1]Z07 一般公共预算财政拨款收入支出决算表(财决07表)'!$K298</f>
        <v>0</v>
      </c>
      <c r="I300" s="190" t="str">
        <f t="shared" si="16"/>
        <v>2</v>
      </c>
      <c r="J300" s="190" t="str">
        <f t="shared" si="17"/>
        <v>2</v>
      </c>
      <c r="K300" s="190">
        <f t="shared" si="18"/>
        <v>4</v>
      </c>
      <c r="L300" s="190" t="str">
        <f t="shared" si="19"/>
        <v/>
      </c>
    </row>
    <row r="301" spans="1:12">
      <c r="G301" s="190">
        <f>'[1]Z07 一般公共预算财政拨款收入支出决算表(财决07表)'!A299</f>
        <v>0</v>
      </c>
      <c r="H301" s="191">
        <f>'[1]Z07 一般公共预算财政拨款收入支出决算表(财决07表)'!$K299</f>
        <v>0</v>
      </c>
      <c r="I301" s="190" t="str">
        <f t="shared" si="16"/>
        <v>2</v>
      </c>
      <c r="J301" s="190" t="str">
        <f t="shared" si="17"/>
        <v>2</v>
      </c>
      <c r="K301" s="190">
        <f t="shared" si="18"/>
        <v>4</v>
      </c>
      <c r="L301" s="190" t="str">
        <f t="shared" si="19"/>
        <v/>
      </c>
    </row>
    <row r="302" spans="1:12">
      <c r="G302" s="190">
        <f>'[1]Z07 一般公共预算财政拨款收入支出决算表(财决07表)'!A300</f>
        <v>0</v>
      </c>
      <c r="H302" s="191">
        <f>'[1]Z07 一般公共预算财政拨款收入支出决算表(财决07表)'!$K300</f>
        <v>0</v>
      </c>
      <c r="I302" s="190" t="str">
        <f t="shared" si="16"/>
        <v>2</v>
      </c>
      <c r="J302" s="190" t="str">
        <f t="shared" si="17"/>
        <v>2</v>
      </c>
      <c r="K302" s="190">
        <f t="shared" si="18"/>
        <v>4</v>
      </c>
      <c r="L302" s="190" t="str">
        <f t="shared" si="19"/>
        <v/>
      </c>
    </row>
    <row r="303" spans="1:12">
      <c r="G303" s="190">
        <f>'[1]Z07 一般公共预算财政拨款收入支出决算表(财决07表)'!A301</f>
        <v>0</v>
      </c>
      <c r="H303" s="191">
        <f>'[1]Z07 一般公共预算财政拨款收入支出决算表(财决07表)'!$K301</f>
        <v>0</v>
      </c>
      <c r="I303" s="190" t="str">
        <f t="shared" si="16"/>
        <v>2</v>
      </c>
      <c r="J303" s="190" t="str">
        <f t="shared" si="17"/>
        <v>2</v>
      </c>
      <c r="K303" s="190">
        <f t="shared" si="18"/>
        <v>4</v>
      </c>
      <c r="L303" s="190" t="str">
        <f t="shared" si="19"/>
        <v/>
      </c>
    </row>
    <row r="304" spans="1:12">
      <c r="G304" s="190">
        <f>'[1]Z07 一般公共预算财政拨款收入支出决算表(财决07表)'!A302</f>
        <v>0</v>
      </c>
      <c r="H304" s="191">
        <f>'[1]Z07 一般公共预算财政拨款收入支出决算表(财决07表)'!$K302</f>
        <v>0</v>
      </c>
      <c r="I304" s="190" t="str">
        <f t="shared" si="16"/>
        <v>2</v>
      </c>
      <c r="J304" s="190" t="str">
        <f t="shared" si="17"/>
        <v>2</v>
      </c>
      <c r="K304" s="190">
        <f t="shared" si="18"/>
        <v>4</v>
      </c>
      <c r="L304" s="190" t="str">
        <f t="shared" si="19"/>
        <v/>
      </c>
    </row>
    <row r="305" spans="7:12">
      <c r="G305" s="190">
        <f>'[1]Z07 一般公共预算财政拨款收入支出决算表(财决07表)'!A303</f>
        <v>0</v>
      </c>
      <c r="H305" s="191">
        <f>'[1]Z07 一般公共预算财政拨款收入支出决算表(财决07表)'!$K303</f>
        <v>0</v>
      </c>
      <c r="I305" s="190" t="str">
        <f t="shared" si="16"/>
        <v>2</v>
      </c>
      <c r="J305" s="190" t="str">
        <f t="shared" si="17"/>
        <v>2</v>
      </c>
      <c r="K305" s="190">
        <f t="shared" si="18"/>
        <v>4</v>
      </c>
      <c r="L305" s="190" t="str">
        <f t="shared" si="19"/>
        <v/>
      </c>
    </row>
    <row r="306" spans="7:12">
      <c r="G306" s="190">
        <f>'[1]Z07 一般公共预算财政拨款收入支出决算表(财决07表)'!A304</f>
        <v>0</v>
      </c>
      <c r="H306" s="191">
        <f>'[1]Z07 一般公共预算财政拨款收入支出决算表(财决07表)'!$K304</f>
        <v>0</v>
      </c>
      <c r="I306" s="190" t="str">
        <f t="shared" si="16"/>
        <v>2</v>
      </c>
      <c r="J306" s="190" t="str">
        <f t="shared" si="17"/>
        <v>2</v>
      </c>
      <c r="K306" s="190">
        <f t="shared" si="18"/>
        <v>4</v>
      </c>
      <c r="L306" s="190" t="str">
        <f t="shared" si="19"/>
        <v/>
      </c>
    </row>
    <row r="307" spans="7:12">
      <c r="G307" s="190">
        <f>'[1]Z07 一般公共预算财政拨款收入支出决算表(财决07表)'!A305</f>
        <v>0</v>
      </c>
      <c r="H307" s="191">
        <f>'[1]Z07 一般公共预算财政拨款收入支出决算表(财决07表)'!$K305</f>
        <v>0</v>
      </c>
      <c r="I307" s="190" t="str">
        <f t="shared" si="16"/>
        <v>2</v>
      </c>
      <c r="J307" s="190" t="str">
        <f t="shared" si="17"/>
        <v>2</v>
      </c>
      <c r="K307" s="190">
        <f t="shared" si="18"/>
        <v>4</v>
      </c>
      <c r="L307" s="190" t="str">
        <f t="shared" si="19"/>
        <v/>
      </c>
    </row>
    <row r="308" spans="7:12">
      <c r="G308" s="190">
        <f>'[1]Z07 一般公共预算财政拨款收入支出决算表(财决07表)'!A306</f>
        <v>0</v>
      </c>
      <c r="H308" s="191">
        <f>'[1]Z07 一般公共预算财政拨款收入支出决算表(财决07表)'!$K306</f>
        <v>0</v>
      </c>
      <c r="I308" s="190" t="str">
        <f t="shared" si="16"/>
        <v>2</v>
      </c>
      <c r="J308" s="190" t="str">
        <f t="shared" si="17"/>
        <v>2</v>
      </c>
      <c r="K308" s="190">
        <f t="shared" si="18"/>
        <v>4</v>
      </c>
      <c r="L308" s="190" t="str">
        <f t="shared" si="19"/>
        <v/>
      </c>
    </row>
    <row r="309" spans="7:12">
      <c r="G309" s="190">
        <f>'[1]Z07 一般公共预算财政拨款收入支出决算表(财决07表)'!A307</f>
        <v>0</v>
      </c>
      <c r="H309" s="191">
        <f>'[1]Z07 一般公共预算财政拨款收入支出决算表(财决07表)'!$K307</f>
        <v>0</v>
      </c>
      <c r="I309" s="190" t="str">
        <f t="shared" si="16"/>
        <v>2</v>
      </c>
      <c r="J309" s="190" t="str">
        <f t="shared" si="17"/>
        <v>2</v>
      </c>
      <c r="K309" s="190">
        <f t="shared" si="18"/>
        <v>4</v>
      </c>
      <c r="L309" s="190" t="str">
        <f t="shared" si="19"/>
        <v/>
      </c>
    </row>
    <row r="310" spans="7:12">
      <c r="G310" s="190">
        <f>'[1]Z07 一般公共预算财政拨款收入支出决算表(财决07表)'!A308</f>
        <v>0</v>
      </c>
      <c r="H310" s="191">
        <f>'[1]Z07 一般公共预算财政拨款收入支出决算表(财决07表)'!$K308</f>
        <v>0</v>
      </c>
      <c r="I310" s="190" t="str">
        <f t="shared" si="16"/>
        <v>2</v>
      </c>
      <c r="J310" s="190" t="str">
        <f t="shared" si="17"/>
        <v>2</v>
      </c>
      <c r="K310" s="190">
        <f t="shared" si="18"/>
        <v>4</v>
      </c>
      <c r="L310" s="190" t="str">
        <f t="shared" si="19"/>
        <v/>
      </c>
    </row>
    <row r="311" spans="7:12">
      <c r="G311" s="190">
        <f>'[1]Z07 一般公共预算财政拨款收入支出决算表(财决07表)'!A309</f>
        <v>0</v>
      </c>
      <c r="H311" s="191">
        <f>'[1]Z07 一般公共预算财政拨款收入支出决算表(财决07表)'!$K309</f>
        <v>0</v>
      </c>
      <c r="I311" s="190" t="str">
        <f t="shared" si="16"/>
        <v>2</v>
      </c>
      <c r="J311" s="190" t="str">
        <f t="shared" si="17"/>
        <v>2</v>
      </c>
      <c r="K311" s="190">
        <f t="shared" si="18"/>
        <v>4</v>
      </c>
      <c r="L311" s="190" t="str">
        <f t="shared" si="19"/>
        <v/>
      </c>
    </row>
    <row r="312" spans="7:12">
      <c r="G312" s="190">
        <f>'[1]Z07 一般公共预算财政拨款收入支出决算表(财决07表)'!A310</f>
        <v>0</v>
      </c>
      <c r="H312" s="191">
        <f>'[1]Z07 一般公共预算财政拨款收入支出决算表(财决07表)'!$K310</f>
        <v>0</v>
      </c>
      <c r="I312" s="190" t="str">
        <f t="shared" si="16"/>
        <v>2</v>
      </c>
      <c r="J312" s="190" t="str">
        <f t="shared" si="17"/>
        <v>2</v>
      </c>
      <c r="K312" s="190">
        <f t="shared" si="18"/>
        <v>4</v>
      </c>
      <c r="L312" s="190" t="str">
        <f t="shared" si="19"/>
        <v/>
      </c>
    </row>
    <row r="313" spans="7:12">
      <c r="G313" s="190">
        <f>'[1]Z07 一般公共预算财政拨款收入支出决算表(财决07表)'!A311</f>
        <v>0</v>
      </c>
      <c r="H313" s="191">
        <f>'[1]Z07 一般公共预算财政拨款收入支出决算表(财决07表)'!$K311</f>
        <v>0</v>
      </c>
      <c r="I313" s="190" t="str">
        <f t="shared" si="16"/>
        <v>2</v>
      </c>
      <c r="J313" s="190" t="str">
        <f t="shared" si="17"/>
        <v>2</v>
      </c>
      <c r="K313" s="190">
        <f t="shared" si="18"/>
        <v>4</v>
      </c>
      <c r="L313" s="190" t="str">
        <f t="shared" si="19"/>
        <v/>
      </c>
    </row>
    <row r="314" spans="7:12">
      <c r="G314" s="190">
        <f>'[1]Z07 一般公共预算财政拨款收入支出决算表(财决07表)'!A312</f>
        <v>0</v>
      </c>
      <c r="H314" s="191">
        <f>'[1]Z07 一般公共预算财政拨款收入支出决算表(财决07表)'!$K312</f>
        <v>0</v>
      </c>
      <c r="I314" s="190" t="str">
        <f t="shared" si="16"/>
        <v>2</v>
      </c>
      <c r="J314" s="190" t="str">
        <f t="shared" si="17"/>
        <v>2</v>
      </c>
      <c r="K314" s="190">
        <f t="shared" si="18"/>
        <v>4</v>
      </c>
      <c r="L314" s="190" t="str">
        <f t="shared" si="19"/>
        <v/>
      </c>
    </row>
    <row r="315" spans="7:12">
      <c r="G315" s="190">
        <f>'[1]Z07 一般公共预算财政拨款收入支出决算表(财决07表)'!A313</f>
        <v>0</v>
      </c>
      <c r="H315" s="191">
        <f>'[1]Z07 一般公共预算财政拨款收入支出决算表(财决07表)'!$K313</f>
        <v>0</v>
      </c>
      <c r="I315" s="190" t="str">
        <f t="shared" si="16"/>
        <v>2</v>
      </c>
      <c r="J315" s="190" t="str">
        <f t="shared" si="17"/>
        <v>2</v>
      </c>
      <c r="K315" s="190">
        <f t="shared" si="18"/>
        <v>4</v>
      </c>
      <c r="L315" s="190" t="str">
        <f t="shared" si="19"/>
        <v/>
      </c>
    </row>
    <row r="316" spans="7:12">
      <c r="G316" s="190">
        <f>'[1]Z07 一般公共预算财政拨款收入支出决算表(财决07表)'!A314</f>
        <v>0</v>
      </c>
      <c r="H316" s="191">
        <f>'[1]Z07 一般公共预算财政拨款收入支出决算表(财决07表)'!$K314</f>
        <v>0</v>
      </c>
      <c r="I316" s="190" t="str">
        <f t="shared" si="16"/>
        <v>2</v>
      </c>
      <c r="J316" s="190" t="str">
        <f t="shared" si="17"/>
        <v>2</v>
      </c>
      <c r="K316" s="190">
        <f t="shared" si="18"/>
        <v>4</v>
      </c>
      <c r="L316" s="190" t="str">
        <f t="shared" si="19"/>
        <v/>
      </c>
    </row>
    <row r="317" spans="7:12">
      <c r="G317" s="190">
        <f>'[1]Z07 一般公共预算财政拨款收入支出决算表(财决07表)'!A315</f>
        <v>0</v>
      </c>
      <c r="H317" s="191">
        <f>'[1]Z07 一般公共预算财政拨款收入支出决算表(财决07表)'!$K315</f>
        <v>0</v>
      </c>
      <c r="I317" s="190" t="str">
        <f t="shared" si="16"/>
        <v>2</v>
      </c>
      <c r="J317" s="190" t="str">
        <f t="shared" si="17"/>
        <v>2</v>
      </c>
      <c r="K317" s="190">
        <f t="shared" si="18"/>
        <v>4</v>
      </c>
      <c r="L317" s="190" t="str">
        <f t="shared" si="19"/>
        <v/>
      </c>
    </row>
    <row r="318" spans="7:12">
      <c r="G318" s="190">
        <f>'[1]Z07 一般公共预算财政拨款收入支出决算表(财决07表)'!A316</f>
        <v>0</v>
      </c>
      <c r="H318" s="191">
        <f>'[1]Z07 一般公共预算财政拨款收入支出决算表(财决07表)'!$K316</f>
        <v>0</v>
      </c>
      <c r="I318" s="190" t="str">
        <f t="shared" si="16"/>
        <v>2</v>
      </c>
      <c r="J318" s="190" t="str">
        <f t="shared" si="17"/>
        <v>2</v>
      </c>
      <c r="K318" s="190">
        <f t="shared" si="18"/>
        <v>4</v>
      </c>
      <c r="L318" s="190" t="str">
        <f t="shared" si="19"/>
        <v/>
      </c>
    </row>
    <row r="319" spans="7:12">
      <c r="G319" s="190">
        <f>'[1]Z07 一般公共预算财政拨款收入支出决算表(财决07表)'!A317</f>
        <v>0</v>
      </c>
      <c r="H319" s="191">
        <f>'[1]Z07 一般公共预算财政拨款收入支出决算表(财决07表)'!$K317</f>
        <v>0</v>
      </c>
      <c r="I319" s="190" t="str">
        <f t="shared" si="16"/>
        <v>2</v>
      </c>
      <c r="J319" s="190" t="str">
        <f t="shared" si="17"/>
        <v>2</v>
      </c>
      <c r="K319" s="190">
        <f t="shared" si="18"/>
        <v>4</v>
      </c>
      <c r="L319" s="190" t="str">
        <f t="shared" si="19"/>
        <v/>
      </c>
    </row>
    <row r="320" spans="7:12">
      <c r="G320" s="190">
        <f>'[1]Z07 一般公共预算财政拨款收入支出决算表(财决07表)'!A318</f>
        <v>0</v>
      </c>
      <c r="H320" s="191">
        <f>'[1]Z07 一般公共预算财政拨款收入支出决算表(财决07表)'!$K318</f>
        <v>0</v>
      </c>
      <c r="I320" s="190" t="str">
        <f t="shared" si="16"/>
        <v>2</v>
      </c>
      <c r="J320" s="190" t="str">
        <f t="shared" si="17"/>
        <v>2</v>
      </c>
      <c r="K320" s="190">
        <f t="shared" si="18"/>
        <v>4</v>
      </c>
      <c r="L320" s="190" t="str">
        <f t="shared" si="19"/>
        <v/>
      </c>
    </row>
    <row r="321" spans="7:12">
      <c r="G321" s="190">
        <f>'[1]Z07 一般公共预算财政拨款收入支出决算表(财决07表)'!A319</f>
        <v>0</v>
      </c>
      <c r="H321" s="191">
        <f>'[1]Z07 一般公共预算财政拨款收入支出决算表(财决07表)'!$K319</f>
        <v>0</v>
      </c>
      <c r="I321" s="190" t="str">
        <f t="shared" si="16"/>
        <v>2</v>
      </c>
      <c r="J321" s="190" t="str">
        <f t="shared" si="17"/>
        <v>2</v>
      </c>
      <c r="K321" s="190">
        <f t="shared" si="18"/>
        <v>4</v>
      </c>
      <c r="L321" s="190" t="str">
        <f t="shared" si="19"/>
        <v/>
      </c>
    </row>
    <row r="322" spans="7:12">
      <c r="G322" s="190">
        <f>'[1]Z07 一般公共预算财政拨款收入支出决算表(财决07表)'!A320</f>
        <v>0</v>
      </c>
      <c r="H322" s="191">
        <f>'[1]Z07 一般公共预算财政拨款收入支出决算表(财决07表)'!$K320</f>
        <v>0</v>
      </c>
      <c r="I322" s="190" t="str">
        <f t="shared" si="16"/>
        <v>2</v>
      </c>
      <c r="J322" s="190" t="str">
        <f t="shared" si="17"/>
        <v>2</v>
      </c>
      <c r="K322" s="190">
        <f t="shared" si="18"/>
        <v>4</v>
      </c>
      <c r="L322" s="190" t="str">
        <f t="shared" si="19"/>
        <v/>
      </c>
    </row>
    <row r="323" spans="7:12">
      <c r="G323" s="190">
        <f>'[1]Z07 一般公共预算财政拨款收入支出决算表(财决07表)'!A321</f>
        <v>0</v>
      </c>
      <c r="H323" s="191">
        <f>'[1]Z07 一般公共预算财政拨款收入支出决算表(财决07表)'!$K321</f>
        <v>0</v>
      </c>
      <c r="I323" s="190" t="str">
        <f t="shared" si="16"/>
        <v>2</v>
      </c>
      <c r="J323" s="190" t="str">
        <f t="shared" si="17"/>
        <v>2</v>
      </c>
      <c r="K323" s="190">
        <f t="shared" si="18"/>
        <v>4</v>
      </c>
      <c r="L323" s="190" t="str">
        <f t="shared" si="19"/>
        <v/>
      </c>
    </row>
    <row r="324" spans="7:12">
      <c r="G324" s="190">
        <f>'[1]Z07 一般公共预算财政拨款收入支出决算表(财决07表)'!A322</f>
        <v>0</v>
      </c>
      <c r="H324" s="191">
        <f>'[1]Z07 一般公共预算财政拨款收入支出决算表(财决07表)'!$K322</f>
        <v>0</v>
      </c>
      <c r="I324" s="190" t="str">
        <f t="shared" si="16"/>
        <v>2</v>
      </c>
      <c r="J324" s="190" t="str">
        <f t="shared" si="17"/>
        <v>2</v>
      </c>
      <c r="K324" s="190">
        <f t="shared" si="18"/>
        <v>4</v>
      </c>
      <c r="L324" s="190" t="str">
        <f t="shared" si="19"/>
        <v/>
      </c>
    </row>
    <row r="325" spans="7:12">
      <c r="G325" s="190">
        <f>'[1]Z07 一般公共预算财政拨款收入支出决算表(财决07表)'!A323</f>
        <v>0</v>
      </c>
      <c r="H325" s="191">
        <f>'[1]Z07 一般公共预算财政拨款收入支出决算表(财决07表)'!$K323</f>
        <v>0</v>
      </c>
      <c r="I325" s="190" t="str">
        <f t="shared" si="16"/>
        <v>2</v>
      </c>
      <c r="J325" s="190" t="str">
        <f t="shared" si="17"/>
        <v>2</v>
      </c>
      <c r="K325" s="190">
        <f t="shared" si="18"/>
        <v>4</v>
      </c>
      <c r="L325" s="190" t="str">
        <f t="shared" si="19"/>
        <v/>
      </c>
    </row>
    <row r="326" spans="7:12">
      <c r="G326" s="190">
        <f>'[1]Z07 一般公共预算财政拨款收入支出决算表(财决07表)'!A324</f>
        <v>0</v>
      </c>
      <c r="H326" s="191">
        <f>'[1]Z07 一般公共预算财政拨款收入支出决算表(财决07表)'!$K324</f>
        <v>0</v>
      </c>
      <c r="I326" s="190" t="str">
        <f t="shared" si="16"/>
        <v>2</v>
      </c>
      <c r="J326" s="190" t="str">
        <f t="shared" si="17"/>
        <v>2</v>
      </c>
      <c r="K326" s="190">
        <f t="shared" si="18"/>
        <v>4</v>
      </c>
      <c r="L326" s="190" t="str">
        <f t="shared" si="19"/>
        <v/>
      </c>
    </row>
    <row r="327" spans="7:12">
      <c r="G327" s="190">
        <f>'[1]Z07 一般公共预算财政拨款收入支出决算表(财决07表)'!A325</f>
        <v>0</v>
      </c>
      <c r="H327" s="191">
        <f>'[1]Z07 一般公共预算财政拨款收入支出决算表(财决07表)'!$K325</f>
        <v>0</v>
      </c>
      <c r="I327" s="190" t="str">
        <f t="shared" si="16"/>
        <v>2</v>
      </c>
      <c r="J327" s="190" t="str">
        <f t="shared" si="17"/>
        <v>2</v>
      </c>
      <c r="K327" s="190">
        <f t="shared" si="18"/>
        <v>4</v>
      </c>
      <c r="L327" s="190" t="str">
        <f t="shared" si="19"/>
        <v/>
      </c>
    </row>
    <row r="328" spans="7:12">
      <c r="G328" s="190">
        <f>'[1]Z07 一般公共预算财政拨款收入支出决算表(财决07表)'!A326</f>
        <v>0</v>
      </c>
      <c r="H328" s="191">
        <f>'[1]Z07 一般公共预算财政拨款收入支出决算表(财决07表)'!$K326</f>
        <v>0</v>
      </c>
      <c r="I328" s="190" t="str">
        <f t="shared" si="16"/>
        <v>2</v>
      </c>
      <c r="J328" s="190" t="str">
        <f t="shared" si="17"/>
        <v>2</v>
      </c>
      <c r="K328" s="190">
        <f t="shared" si="18"/>
        <v>4</v>
      </c>
      <c r="L328" s="190" t="str">
        <f t="shared" si="19"/>
        <v/>
      </c>
    </row>
    <row r="329" spans="7:12">
      <c r="G329" s="190">
        <f>'[1]Z07 一般公共预算财政拨款收入支出决算表(财决07表)'!A327</f>
        <v>0</v>
      </c>
      <c r="H329" s="191">
        <f>'[1]Z07 一般公共预算财政拨款收入支出决算表(财决07表)'!$K327</f>
        <v>0</v>
      </c>
      <c r="I329" s="190" t="str">
        <f t="shared" si="16"/>
        <v>2</v>
      </c>
      <c r="J329" s="190" t="str">
        <f t="shared" si="17"/>
        <v>2</v>
      </c>
      <c r="K329" s="190">
        <f t="shared" si="18"/>
        <v>4</v>
      </c>
      <c r="L329" s="190" t="str">
        <f t="shared" si="19"/>
        <v/>
      </c>
    </row>
    <row r="330" spans="7:12">
      <c r="G330" s="190">
        <f>'[1]Z07 一般公共预算财政拨款收入支出决算表(财决07表)'!A328</f>
        <v>0</v>
      </c>
      <c r="H330" s="191">
        <f>'[1]Z07 一般公共预算财政拨款收入支出决算表(财决07表)'!$K328</f>
        <v>0</v>
      </c>
      <c r="I330" s="190" t="str">
        <f t="shared" si="16"/>
        <v>2</v>
      </c>
      <c r="J330" s="190" t="str">
        <f t="shared" si="17"/>
        <v>2</v>
      </c>
      <c r="K330" s="190">
        <f t="shared" si="18"/>
        <v>4</v>
      </c>
      <c r="L330" s="190" t="str">
        <f t="shared" si="19"/>
        <v/>
      </c>
    </row>
    <row r="331" spans="7:12">
      <c r="G331" s="190">
        <f>'[1]Z07 一般公共预算财政拨款收入支出决算表(财决07表)'!A329</f>
        <v>0</v>
      </c>
      <c r="H331" s="191">
        <f>'[1]Z07 一般公共预算财政拨款收入支出决算表(财决07表)'!$K329</f>
        <v>0</v>
      </c>
      <c r="I331" s="190" t="str">
        <f t="shared" si="16"/>
        <v>2</v>
      </c>
      <c r="J331" s="190" t="str">
        <f t="shared" si="17"/>
        <v>2</v>
      </c>
      <c r="K331" s="190">
        <f t="shared" si="18"/>
        <v>4</v>
      </c>
      <c r="L331" s="190" t="str">
        <f t="shared" si="19"/>
        <v/>
      </c>
    </row>
    <row r="332" spans="7:12">
      <c r="G332" s="190">
        <f>'[1]Z07 一般公共预算财政拨款收入支出决算表(财决07表)'!A330</f>
        <v>0</v>
      </c>
      <c r="H332" s="191">
        <f>'[1]Z07 一般公共预算财政拨款收入支出决算表(财决07表)'!$K330</f>
        <v>0</v>
      </c>
      <c r="I332" s="190" t="str">
        <f t="shared" si="16"/>
        <v>2</v>
      </c>
      <c r="J332" s="190" t="str">
        <f t="shared" si="17"/>
        <v>2</v>
      </c>
      <c r="K332" s="190">
        <f t="shared" si="18"/>
        <v>4</v>
      </c>
      <c r="L332" s="190" t="str">
        <f t="shared" si="19"/>
        <v/>
      </c>
    </row>
    <row r="333" spans="7:12">
      <c r="G333" s="190">
        <f>'[1]Z07 一般公共预算财政拨款收入支出决算表(财决07表)'!A331</f>
        <v>0</v>
      </c>
      <c r="H333" s="191">
        <f>'[1]Z07 一般公共预算财政拨款收入支出决算表(财决07表)'!$K331</f>
        <v>0</v>
      </c>
      <c r="I333" s="190" t="str">
        <f t="shared" ref="I333:I396" si="20">IF(G333&gt;0,"1","2")</f>
        <v>2</v>
      </c>
      <c r="J333" s="190" t="str">
        <f t="shared" ref="J333:J396" si="21">IF(H333&gt;0,"1","2")</f>
        <v>2</v>
      </c>
      <c r="K333" s="190">
        <f t="shared" ref="K333:K396" si="22">I333+J333</f>
        <v>4</v>
      </c>
      <c r="L333" s="190" t="str">
        <f t="shared" ref="L333:L396" si="23">IF(C333&lt;&gt;"",ROW(),"")</f>
        <v/>
      </c>
    </row>
    <row r="334" spans="7:12">
      <c r="G334" s="190">
        <f>'[1]Z07 一般公共预算财政拨款收入支出决算表(财决07表)'!A332</f>
        <v>0</v>
      </c>
      <c r="H334" s="191">
        <f>'[1]Z07 一般公共预算财政拨款收入支出决算表(财决07表)'!$K332</f>
        <v>0</v>
      </c>
      <c r="I334" s="190" t="str">
        <f t="shared" si="20"/>
        <v>2</v>
      </c>
      <c r="J334" s="190" t="str">
        <f t="shared" si="21"/>
        <v>2</v>
      </c>
      <c r="K334" s="190">
        <f t="shared" si="22"/>
        <v>4</v>
      </c>
      <c r="L334" s="190" t="str">
        <f t="shared" si="23"/>
        <v/>
      </c>
    </row>
    <row r="335" spans="7:12">
      <c r="G335" s="190">
        <f>'[1]Z07 一般公共预算财政拨款收入支出决算表(财决07表)'!A333</f>
        <v>0</v>
      </c>
      <c r="H335" s="191">
        <f>'[1]Z07 一般公共预算财政拨款收入支出决算表(财决07表)'!$K333</f>
        <v>0</v>
      </c>
      <c r="I335" s="190" t="str">
        <f t="shared" si="20"/>
        <v>2</v>
      </c>
      <c r="J335" s="190" t="str">
        <f t="shared" si="21"/>
        <v>2</v>
      </c>
      <c r="K335" s="190">
        <f t="shared" si="22"/>
        <v>4</v>
      </c>
      <c r="L335" s="190" t="str">
        <f t="shared" si="23"/>
        <v/>
      </c>
    </row>
    <row r="336" spans="7:12">
      <c r="G336" s="190">
        <f>'[1]Z07 一般公共预算财政拨款收入支出决算表(财决07表)'!A334</f>
        <v>0</v>
      </c>
      <c r="H336" s="191">
        <f>'[1]Z07 一般公共预算财政拨款收入支出决算表(财决07表)'!$K334</f>
        <v>0</v>
      </c>
      <c r="I336" s="190" t="str">
        <f t="shared" si="20"/>
        <v>2</v>
      </c>
      <c r="J336" s="190" t="str">
        <f t="shared" si="21"/>
        <v>2</v>
      </c>
      <c r="K336" s="190">
        <f t="shared" si="22"/>
        <v>4</v>
      </c>
      <c r="L336" s="190" t="str">
        <f t="shared" si="23"/>
        <v/>
      </c>
    </row>
    <row r="337" spans="7:12">
      <c r="G337" s="190">
        <f>'[1]Z07 一般公共预算财政拨款收入支出决算表(财决07表)'!A335</f>
        <v>0</v>
      </c>
      <c r="H337" s="191">
        <f>'[1]Z07 一般公共预算财政拨款收入支出决算表(财决07表)'!$K335</f>
        <v>0</v>
      </c>
      <c r="I337" s="190" t="str">
        <f t="shared" si="20"/>
        <v>2</v>
      </c>
      <c r="J337" s="190" t="str">
        <f t="shared" si="21"/>
        <v>2</v>
      </c>
      <c r="K337" s="190">
        <f t="shared" si="22"/>
        <v>4</v>
      </c>
      <c r="L337" s="190" t="str">
        <f t="shared" si="23"/>
        <v/>
      </c>
    </row>
    <row r="338" spans="7:12">
      <c r="G338" s="190">
        <f>'[1]Z07 一般公共预算财政拨款收入支出决算表(财决07表)'!A336</f>
        <v>0</v>
      </c>
      <c r="H338" s="191">
        <f>'[1]Z07 一般公共预算财政拨款收入支出决算表(财决07表)'!$K336</f>
        <v>0</v>
      </c>
      <c r="I338" s="190" t="str">
        <f t="shared" si="20"/>
        <v>2</v>
      </c>
      <c r="J338" s="190" t="str">
        <f t="shared" si="21"/>
        <v>2</v>
      </c>
      <c r="K338" s="190">
        <f t="shared" si="22"/>
        <v>4</v>
      </c>
      <c r="L338" s="190" t="str">
        <f t="shared" si="23"/>
        <v/>
      </c>
    </row>
    <row r="339" spans="7:12">
      <c r="G339" s="190">
        <f>'[1]Z07 一般公共预算财政拨款收入支出决算表(财决07表)'!A337</f>
        <v>0</v>
      </c>
      <c r="H339" s="191">
        <f>'[1]Z07 一般公共预算财政拨款收入支出决算表(财决07表)'!$K337</f>
        <v>0</v>
      </c>
      <c r="I339" s="190" t="str">
        <f t="shared" si="20"/>
        <v>2</v>
      </c>
      <c r="J339" s="190" t="str">
        <f t="shared" si="21"/>
        <v>2</v>
      </c>
      <c r="K339" s="190">
        <f t="shared" si="22"/>
        <v>4</v>
      </c>
      <c r="L339" s="190" t="str">
        <f t="shared" si="23"/>
        <v/>
      </c>
    </row>
    <row r="340" spans="7:12">
      <c r="G340" s="190">
        <f>'[1]Z07 一般公共预算财政拨款收入支出决算表(财决07表)'!A338</f>
        <v>0</v>
      </c>
      <c r="H340" s="191">
        <f>'[1]Z07 一般公共预算财政拨款收入支出决算表(财决07表)'!$K338</f>
        <v>0</v>
      </c>
      <c r="I340" s="190" t="str">
        <f t="shared" si="20"/>
        <v>2</v>
      </c>
      <c r="J340" s="190" t="str">
        <f t="shared" si="21"/>
        <v>2</v>
      </c>
      <c r="K340" s="190">
        <f t="shared" si="22"/>
        <v>4</v>
      </c>
      <c r="L340" s="190" t="str">
        <f t="shared" si="23"/>
        <v/>
      </c>
    </row>
    <row r="341" spans="7:12">
      <c r="G341" s="190">
        <f>'[1]Z07 一般公共预算财政拨款收入支出决算表(财决07表)'!A339</f>
        <v>0</v>
      </c>
      <c r="H341" s="191">
        <f>'[1]Z07 一般公共预算财政拨款收入支出决算表(财决07表)'!$K339</f>
        <v>0</v>
      </c>
      <c r="I341" s="190" t="str">
        <f t="shared" si="20"/>
        <v>2</v>
      </c>
      <c r="J341" s="190" t="str">
        <f t="shared" si="21"/>
        <v>2</v>
      </c>
      <c r="K341" s="190">
        <f t="shared" si="22"/>
        <v>4</v>
      </c>
      <c r="L341" s="190" t="str">
        <f t="shared" si="23"/>
        <v/>
      </c>
    </row>
    <row r="342" spans="7:12">
      <c r="G342" s="190">
        <f>'[1]Z07 一般公共预算财政拨款收入支出决算表(财决07表)'!A340</f>
        <v>0</v>
      </c>
      <c r="H342" s="191">
        <f>'[1]Z07 一般公共预算财政拨款收入支出决算表(财决07表)'!$K340</f>
        <v>0</v>
      </c>
      <c r="I342" s="190" t="str">
        <f t="shared" si="20"/>
        <v>2</v>
      </c>
      <c r="J342" s="190" t="str">
        <f t="shared" si="21"/>
        <v>2</v>
      </c>
      <c r="K342" s="190">
        <f t="shared" si="22"/>
        <v>4</v>
      </c>
      <c r="L342" s="190" t="str">
        <f t="shared" si="23"/>
        <v/>
      </c>
    </row>
    <row r="343" spans="7:12">
      <c r="G343" s="190">
        <f>'[1]Z07 一般公共预算财政拨款收入支出决算表(财决07表)'!A341</f>
        <v>0</v>
      </c>
      <c r="H343" s="191">
        <f>'[1]Z07 一般公共预算财政拨款收入支出决算表(财决07表)'!$K341</f>
        <v>0</v>
      </c>
      <c r="I343" s="190" t="str">
        <f t="shared" si="20"/>
        <v>2</v>
      </c>
      <c r="J343" s="190" t="str">
        <f t="shared" si="21"/>
        <v>2</v>
      </c>
      <c r="K343" s="190">
        <f t="shared" si="22"/>
        <v>4</v>
      </c>
      <c r="L343" s="190" t="str">
        <f t="shared" si="23"/>
        <v/>
      </c>
    </row>
    <row r="344" spans="7:12">
      <c r="G344" s="190">
        <f>'[1]Z07 一般公共预算财政拨款收入支出决算表(财决07表)'!A342</f>
        <v>0</v>
      </c>
      <c r="H344" s="191">
        <f>'[1]Z07 一般公共预算财政拨款收入支出决算表(财决07表)'!$K342</f>
        <v>0</v>
      </c>
      <c r="I344" s="190" t="str">
        <f t="shared" si="20"/>
        <v>2</v>
      </c>
      <c r="J344" s="190" t="str">
        <f t="shared" si="21"/>
        <v>2</v>
      </c>
      <c r="K344" s="190">
        <f t="shared" si="22"/>
        <v>4</v>
      </c>
      <c r="L344" s="190" t="str">
        <f t="shared" si="23"/>
        <v/>
      </c>
    </row>
    <row r="345" spans="7:12">
      <c r="G345" s="190">
        <f>'[1]Z07 一般公共预算财政拨款收入支出决算表(财决07表)'!A343</f>
        <v>0</v>
      </c>
      <c r="H345" s="191">
        <f>'[1]Z07 一般公共预算财政拨款收入支出决算表(财决07表)'!$K343</f>
        <v>0</v>
      </c>
      <c r="I345" s="190" t="str">
        <f t="shared" si="20"/>
        <v>2</v>
      </c>
      <c r="J345" s="190" t="str">
        <f t="shared" si="21"/>
        <v>2</v>
      </c>
      <c r="K345" s="190">
        <f t="shared" si="22"/>
        <v>4</v>
      </c>
      <c r="L345" s="190" t="str">
        <f t="shared" si="23"/>
        <v/>
      </c>
    </row>
    <row r="346" spans="7:12">
      <c r="G346" s="190">
        <f>'[1]Z07 一般公共预算财政拨款收入支出决算表(财决07表)'!A344</f>
        <v>0</v>
      </c>
      <c r="H346" s="191">
        <f>'[1]Z07 一般公共预算财政拨款收入支出决算表(财决07表)'!$K344</f>
        <v>0</v>
      </c>
      <c r="I346" s="190" t="str">
        <f t="shared" si="20"/>
        <v>2</v>
      </c>
      <c r="J346" s="190" t="str">
        <f t="shared" si="21"/>
        <v>2</v>
      </c>
      <c r="K346" s="190">
        <f t="shared" si="22"/>
        <v>4</v>
      </c>
      <c r="L346" s="190" t="str">
        <f t="shared" si="23"/>
        <v/>
      </c>
    </row>
    <row r="347" spans="7:12">
      <c r="G347" s="190">
        <f>'[1]Z07 一般公共预算财政拨款收入支出决算表(财决07表)'!A345</f>
        <v>0</v>
      </c>
      <c r="H347" s="191">
        <f>'[1]Z07 一般公共预算财政拨款收入支出决算表(财决07表)'!$K345</f>
        <v>0</v>
      </c>
      <c r="I347" s="190" t="str">
        <f t="shared" si="20"/>
        <v>2</v>
      </c>
      <c r="J347" s="190" t="str">
        <f t="shared" si="21"/>
        <v>2</v>
      </c>
      <c r="K347" s="190">
        <f t="shared" si="22"/>
        <v>4</v>
      </c>
      <c r="L347" s="190" t="str">
        <f t="shared" si="23"/>
        <v/>
      </c>
    </row>
    <row r="348" spans="7:12">
      <c r="G348" s="190">
        <f>'[1]Z07 一般公共预算财政拨款收入支出决算表(财决07表)'!A346</f>
        <v>0</v>
      </c>
      <c r="H348" s="191">
        <f>'[1]Z07 一般公共预算财政拨款收入支出决算表(财决07表)'!$K346</f>
        <v>0</v>
      </c>
      <c r="I348" s="190" t="str">
        <f t="shared" si="20"/>
        <v>2</v>
      </c>
      <c r="J348" s="190" t="str">
        <f t="shared" si="21"/>
        <v>2</v>
      </c>
      <c r="K348" s="190">
        <f t="shared" si="22"/>
        <v>4</v>
      </c>
      <c r="L348" s="190" t="str">
        <f t="shared" si="23"/>
        <v/>
      </c>
    </row>
    <row r="349" spans="7:12">
      <c r="G349" s="190">
        <f>'[1]Z07 一般公共预算财政拨款收入支出决算表(财决07表)'!A347</f>
        <v>0</v>
      </c>
      <c r="H349" s="191">
        <f>'[1]Z07 一般公共预算财政拨款收入支出决算表(财决07表)'!$K347</f>
        <v>0</v>
      </c>
      <c r="I349" s="190" t="str">
        <f t="shared" si="20"/>
        <v>2</v>
      </c>
      <c r="J349" s="190" t="str">
        <f t="shared" si="21"/>
        <v>2</v>
      </c>
      <c r="K349" s="190">
        <f t="shared" si="22"/>
        <v>4</v>
      </c>
      <c r="L349" s="190" t="str">
        <f t="shared" si="23"/>
        <v/>
      </c>
    </row>
    <row r="350" spans="7:12">
      <c r="G350" s="190">
        <f>'[1]Z07 一般公共预算财政拨款收入支出决算表(财决07表)'!A348</f>
        <v>0</v>
      </c>
      <c r="H350" s="191">
        <f>'[1]Z07 一般公共预算财政拨款收入支出决算表(财决07表)'!$K348</f>
        <v>0</v>
      </c>
      <c r="I350" s="190" t="str">
        <f t="shared" si="20"/>
        <v>2</v>
      </c>
      <c r="J350" s="190" t="str">
        <f t="shared" si="21"/>
        <v>2</v>
      </c>
      <c r="K350" s="190">
        <f t="shared" si="22"/>
        <v>4</v>
      </c>
      <c r="L350" s="190" t="str">
        <f t="shared" si="23"/>
        <v/>
      </c>
    </row>
    <row r="351" spans="7:12">
      <c r="G351" s="190">
        <f>'[1]Z07 一般公共预算财政拨款收入支出决算表(财决07表)'!A349</f>
        <v>0</v>
      </c>
      <c r="H351" s="191">
        <f>'[1]Z07 一般公共预算财政拨款收入支出决算表(财决07表)'!$K349</f>
        <v>0</v>
      </c>
      <c r="I351" s="190" t="str">
        <f t="shared" si="20"/>
        <v>2</v>
      </c>
      <c r="J351" s="190" t="str">
        <f t="shared" si="21"/>
        <v>2</v>
      </c>
      <c r="K351" s="190">
        <f t="shared" si="22"/>
        <v>4</v>
      </c>
      <c r="L351" s="190" t="str">
        <f t="shared" si="23"/>
        <v/>
      </c>
    </row>
    <row r="352" spans="7:12">
      <c r="G352" s="190">
        <f>'[1]Z07 一般公共预算财政拨款收入支出决算表(财决07表)'!A350</f>
        <v>0</v>
      </c>
      <c r="H352" s="191">
        <f>'[1]Z07 一般公共预算财政拨款收入支出决算表(财决07表)'!$K350</f>
        <v>0</v>
      </c>
      <c r="I352" s="190" t="str">
        <f t="shared" si="20"/>
        <v>2</v>
      </c>
      <c r="J352" s="190" t="str">
        <f t="shared" si="21"/>
        <v>2</v>
      </c>
      <c r="K352" s="190">
        <f t="shared" si="22"/>
        <v>4</v>
      </c>
      <c r="L352" s="190" t="str">
        <f t="shared" si="23"/>
        <v/>
      </c>
    </row>
    <row r="353" spans="7:12">
      <c r="G353" s="190">
        <f>'[1]Z07 一般公共预算财政拨款收入支出决算表(财决07表)'!A351</f>
        <v>0</v>
      </c>
      <c r="H353" s="191">
        <f>'[1]Z07 一般公共预算财政拨款收入支出决算表(财决07表)'!$K351</f>
        <v>0</v>
      </c>
      <c r="I353" s="190" t="str">
        <f t="shared" si="20"/>
        <v>2</v>
      </c>
      <c r="J353" s="190" t="str">
        <f t="shared" si="21"/>
        <v>2</v>
      </c>
      <c r="K353" s="190">
        <f t="shared" si="22"/>
        <v>4</v>
      </c>
      <c r="L353" s="190" t="str">
        <f t="shared" si="23"/>
        <v/>
      </c>
    </row>
    <row r="354" spans="7:12">
      <c r="G354" s="190">
        <f>'[1]Z07 一般公共预算财政拨款收入支出决算表(财决07表)'!A352</f>
        <v>0</v>
      </c>
      <c r="H354" s="191">
        <f>'[1]Z07 一般公共预算财政拨款收入支出决算表(财决07表)'!$K352</f>
        <v>0</v>
      </c>
      <c r="I354" s="190" t="str">
        <f t="shared" si="20"/>
        <v>2</v>
      </c>
      <c r="J354" s="190" t="str">
        <f t="shared" si="21"/>
        <v>2</v>
      </c>
      <c r="K354" s="190">
        <f t="shared" si="22"/>
        <v>4</v>
      </c>
      <c r="L354" s="190" t="str">
        <f t="shared" si="23"/>
        <v/>
      </c>
    </row>
    <row r="355" spans="7:12">
      <c r="G355" s="190">
        <f>'[1]Z07 一般公共预算财政拨款收入支出决算表(财决07表)'!A353</f>
        <v>0</v>
      </c>
      <c r="H355" s="191">
        <f>'[1]Z07 一般公共预算财政拨款收入支出决算表(财决07表)'!$K353</f>
        <v>0</v>
      </c>
      <c r="I355" s="190" t="str">
        <f t="shared" si="20"/>
        <v>2</v>
      </c>
      <c r="J355" s="190" t="str">
        <f t="shared" si="21"/>
        <v>2</v>
      </c>
      <c r="K355" s="190">
        <f t="shared" si="22"/>
        <v>4</v>
      </c>
      <c r="L355" s="190" t="str">
        <f t="shared" si="23"/>
        <v/>
      </c>
    </row>
    <row r="356" spans="7:12">
      <c r="G356" s="190">
        <f>'[1]Z07 一般公共预算财政拨款收入支出决算表(财决07表)'!A354</f>
        <v>0</v>
      </c>
      <c r="H356" s="191">
        <f>'[1]Z07 一般公共预算财政拨款收入支出决算表(财决07表)'!$K354</f>
        <v>0</v>
      </c>
      <c r="I356" s="190" t="str">
        <f t="shared" si="20"/>
        <v>2</v>
      </c>
      <c r="J356" s="190" t="str">
        <f t="shared" si="21"/>
        <v>2</v>
      </c>
      <c r="K356" s="190">
        <f t="shared" si="22"/>
        <v>4</v>
      </c>
      <c r="L356" s="190" t="str">
        <f t="shared" si="23"/>
        <v/>
      </c>
    </row>
    <row r="357" spans="7:12">
      <c r="G357" s="190">
        <f>'[1]Z07 一般公共预算财政拨款收入支出决算表(财决07表)'!A355</f>
        <v>0</v>
      </c>
      <c r="H357" s="191">
        <f>'[1]Z07 一般公共预算财政拨款收入支出决算表(财决07表)'!$K355</f>
        <v>0</v>
      </c>
      <c r="I357" s="190" t="str">
        <f t="shared" si="20"/>
        <v>2</v>
      </c>
      <c r="J357" s="190" t="str">
        <f t="shared" si="21"/>
        <v>2</v>
      </c>
      <c r="K357" s="190">
        <f t="shared" si="22"/>
        <v>4</v>
      </c>
      <c r="L357" s="190" t="str">
        <f t="shared" si="23"/>
        <v/>
      </c>
    </row>
    <row r="358" spans="7:12">
      <c r="G358" s="190">
        <f>'[1]Z07 一般公共预算财政拨款收入支出决算表(财决07表)'!A356</f>
        <v>0</v>
      </c>
      <c r="H358" s="191">
        <f>'[1]Z07 一般公共预算财政拨款收入支出决算表(财决07表)'!$K356</f>
        <v>0</v>
      </c>
      <c r="I358" s="190" t="str">
        <f t="shared" si="20"/>
        <v>2</v>
      </c>
      <c r="J358" s="190" t="str">
        <f t="shared" si="21"/>
        <v>2</v>
      </c>
      <c r="K358" s="190">
        <f t="shared" si="22"/>
        <v>4</v>
      </c>
      <c r="L358" s="190" t="str">
        <f t="shared" si="23"/>
        <v/>
      </c>
    </row>
    <row r="359" spans="7:12">
      <c r="G359" s="190">
        <f>'[1]Z07 一般公共预算财政拨款收入支出决算表(财决07表)'!A357</f>
        <v>0</v>
      </c>
      <c r="H359" s="191">
        <f>'[1]Z07 一般公共预算财政拨款收入支出决算表(财决07表)'!$K357</f>
        <v>0</v>
      </c>
      <c r="I359" s="190" t="str">
        <f t="shared" si="20"/>
        <v>2</v>
      </c>
      <c r="J359" s="190" t="str">
        <f t="shared" si="21"/>
        <v>2</v>
      </c>
      <c r="K359" s="190">
        <f t="shared" si="22"/>
        <v>4</v>
      </c>
      <c r="L359" s="190" t="str">
        <f t="shared" si="23"/>
        <v/>
      </c>
    </row>
    <row r="360" spans="7:12">
      <c r="G360" s="190">
        <f>'[1]Z07 一般公共预算财政拨款收入支出决算表(财决07表)'!A358</f>
        <v>0</v>
      </c>
      <c r="H360" s="191">
        <f>'[1]Z07 一般公共预算财政拨款收入支出决算表(财决07表)'!$K358</f>
        <v>0</v>
      </c>
      <c r="I360" s="190" t="str">
        <f t="shared" si="20"/>
        <v>2</v>
      </c>
      <c r="J360" s="190" t="str">
        <f t="shared" si="21"/>
        <v>2</v>
      </c>
      <c r="K360" s="190">
        <f t="shared" si="22"/>
        <v>4</v>
      </c>
      <c r="L360" s="190" t="str">
        <f t="shared" si="23"/>
        <v/>
      </c>
    </row>
    <row r="361" spans="7:12">
      <c r="G361" s="190">
        <f>'[1]Z07 一般公共预算财政拨款收入支出决算表(财决07表)'!A359</f>
        <v>0</v>
      </c>
      <c r="H361" s="191">
        <f>'[1]Z07 一般公共预算财政拨款收入支出决算表(财决07表)'!$K359</f>
        <v>0</v>
      </c>
      <c r="I361" s="190" t="str">
        <f t="shared" si="20"/>
        <v>2</v>
      </c>
      <c r="J361" s="190" t="str">
        <f t="shared" si="21"/>
        <v>2</v>
      </c>
      <c r="K361" s="190">
        <f t="shared" si="22"/>
        <v>4</v>
      </c>
      <c r="L361" s="190" t="str">
        <f t="shared" si="23"/>
        <v/>
      </c>
    </row>
    <row r="362" spans="7:12">
      <c r="G362" s="190">
        <f>'[1]Z07 一般公共预算财政拨款收入支出决算表(财决07表)'!A360</f>
        <v>0</v>
      </c>
      <c r="H362" s="191">
        <f>'[1]Z07 一般公共预算财政拨款收入支出决算表(财决07表)'!$K360</f>
        <v>0</v>
      </c>
      <c r="I362" s="190" t="str">
        <f t="shared" si="20"/>
        <v>2</v>
      </c>
      <c r="J362" s="190" t="str">
        <f t="shared" si="21"/>
        <v>2</v>
      </c>
      <c r="K362" s="190">
        <f t="shared" si="22"/>
        <v>4</v>
      </c>
      <c r="L362" s="190" t="str">
        <f t="shared" si="23"/>
        <v/>
      </c>
    </row>
    <row r="363" spans="7:12">
      <c r="G363" s="190">
        <f>'[1]Z07 一般公共预算财政拨款收入支出决算表(财决07表)'!A361</f>
        <v>0</v>
      </c>
      <c r="H363" s="191">
        <f>'[1]Z07 一般公共预算财政拨款收入支出决算表(财决07表)'!$K361</f>
        <v>0</v>
      </c>
      <c r="I363" s="190" t="str">
        <f t="shared" si="20"/>
        <v>2</v>
      </c>
      <c r="J363" s="190" t="str">
        <f t="shared" si="21"/>
        <v>2</v>
      </c>
      <c r="K363" s="190">
        <f t="shared" si="22"/>
        <v>4</v>
      </c>
      <c r="L363" s="190" t="str">
        <f t="shared" si="23"/>
        <v/>
      </c>
    </row>
    <row r="364" spans="7:12">
      <c r="G364" s="190">
        <f>'[1]Z07 一般公共预算财政拨款收入支出决算表(财决07表)'!A362</f>
        <v>0</v>
      </c>
      <c r="H364" s="191">
        <f>'[1]Z07 一般公共预算财政拨款收入支出决算表(财决07表)'!$K362</f>
        <v>0</v>
      </c>
      <c r="I364" s="190" t="str">
        <f t="shared" si="20"/>
        <v>2</v>
      </c>
      <c r="J364" s="190" t="str">
        <f t="shared" si="21"/>
        <v>2</v>
      </c>
      <c r="K364" s="190">
        <f t="shared" si="22"/>
        <v>4</v>
      </c>
      <c r="L364" s="190" t="str">
        <f t="shared" si="23"/>
        <v/>
      </c>
    </row>
    <row r="365" spans="7:12">
      <c r="G365" s="190">
        <f>'[1]Z07 一般公共预算财政拨款收入支出决算表(财决07表)'!A363</f>
        <v>0</v>
      </c>
      <c r="H365" s="191">
        <f>'[1]Z07 一般公共预算财政拨款收入支出决算表(财决07表)'!$K363</f>
        <v>0</v>
      </c>
      <c r="I365" s="190" t="str">
        <f t="shared" si="20"/>
        <v>2</v>
      </c>
      <c r="J365" s="190" t="str">
        <f t="shared" si="21"/>
        <v>2</v>
      </c>
      <c r="K365" s="190">
        <f t="shared" si="22"/>
        <v>4</v>
      </c>
      <c r="L365" s="190" t="str">
        <f t="shared" si="23"/>
        <v/>
      </c>
    </row>
    <row r="366" spans="7:12">
      <c r="G366" s="190">
        <f>'[1]Z07 一般公共预算财政拨款收入支出决算表(财决07表)'!A364</f>
        <v>0</v>
      </c>
      <c r="H366" s="191">
        <f>'[1]Z07 一般公共预算财政拨款收入支出决算表(财决07表)'!$K364</f>
        <v>0</v>
      </c>
      <c r="I366" s="190" t="str">
        <f t="shared" si="20"/>
        <v>2</v>
      </c>
      <c r="J366" s="190" t="str">
        <f t="shared" si="21"/>
        <v>2</v>
      </c>
      <c r="K366" s="190">
        <f t="shared" si="22"/>
        <v>4</v>
      </c>
      <c r="L366" s="190" t="str">
        <f t="shared" si="23"/>
        <v/>
      </c>
    </row>
    <row r="367" spans="7:12">
      <c r="G367" s="190">
        <f>'[1]Z07 一般公共预算财政拨款收入支出决算表(财决07表)'!A365</f>
        <v>0</v>
      </c>
      <c r="H367" s="191">
        <f>'[1]Z07 一般公共预算财政拨款收入支出决算表(财决07表)'!$K365</f>
        <v>0</v>
      </c>
      <c r="I367" s="190" t="str">
        <f t="shared" si="20"/>
        <v>2</v>
      </c>
      <c r="J367" s="190" t="str">
        <f t="shared" si="21"/>
        <v>2</v>
      </c>
      <c r="K367" s="190">
        <f t="shared" si="22"/>
        <v>4</v>
      </c>
      <c r="L367" s="190" t="str">
        <f t="shared" si="23"/>
        <v/>
      </c>
    </row>
    <row r="368" spans="7:12">
      <c r="G368" s="190">
        <f>'[1]Z07 一般公共预算财政拨款收入支出决算表(财决07表)'!A366</f>
        <v>0</v>
      </c>
      <c r="H368" s="191">
        <f>'[1]Z07 一般公共预算财政拨款收入支出决算表(财决07表)'!$K366</f>
        <v>0</v>
      </c>
      <c r="I368" s="190" t="str">
        <f t="shared" si="20"/>
        <v>2</v>
      </c>
      <c r="J368" s="190" t="str">
        <f t="shared" si="21"/>
        <v>2</v>
      </c>
      <c r="K368" s="190">
        <f t="shared" si="22"/>
        <v>4</v>
      </c>
      <c r="L368" s="190" t="str">
        <f t="shared" si="23"/>
        <v/>
      </c>
    </row>
    <row r="369" spans="7:12">
      <c r="G369" s="190">
        <f>'[1]Z07 一般公共预算财政拨款收入支出决算表(财决07表)'!A367</f>
        <v>0</v>
      </c>
      <c r="H369" s="191">
        <f>'[1]Z07 一般公共预算财政拨款收入支出决算表(财决07表)'!$K367</f>
        <v>0</v>
      </c>
      <c r="I369" s="190" t="str">
        <f t="shared" si="20"/>
        <v>2</v>
      </c>
      <c r="J369" s="190" t="str">
        <f t="shared" si="21"/>
        <v>2</v>
      </c>
      <c r="K369" s="190">
        <f t="shared" si="22"/>
        <v>4</v>
      </c>
      <c r="L369" s="190" t="str">
        <f t="shared" si="23"/>
        <v/>
      </c>
    </row>
    <row r="370" spans="7:12">
      <c r="G370" s="190">
        <f>'[1]Z07 一般公共预算财政拨款收入支出决算表(财决07表)'!A368</f>
        <v>0</v>
      </c>
      <c r="H370" s="191">
        <f>'[1]Z07 一般公共预算财政拨款收入支出决算表(财决07表)'!$K368</f>
        <v>0</v>
      </c>
      <c r="I370" s="190" t="str">
        <f t="shared" si="20"/>
        <v>2</v>
      </c>
      <c r="J370" s="190" t="str">
        <f t="shared" si="21"/>
        <v>2</v>
      </c>
      <c r="K370" s="190">
        <f t="shared" si="22"/>
        <v>4</v>
      </c>
      <c r="L370" s="190" t="str">
        <f t="shared" si="23"/>
        <v/>
      </c>
    </row>
    <row r="371" spans="7:12">
      <c r="G371" s="190">
        <f>'[1]Z07 一般公共预算财政拨款收入支出决算表(财决07表)'!A369</f>
        <v>0</v>
      </c>
      <c r="H371" s="191">
        <f>'[1]Z07 一般公共预算财政拨款收入支出决算表(财决07表)'!$K369</f>
        <v>0</v>
      </c>
      <c r="I371" s="190" t="str">
        <f t="shared" si="20"/>
        <v>2</v>
      </c>
      <c r="J371" s="190" t="str">
        <f t="shared" si="21"/>
        <v>2</v>
      </c>
      <c r="K371" s="190">
        <f t="shared" si="22"/>
        <v>4</v>
      </c>
      <c r="L371" s="190" t="str">
        <f t="shared" si="23"/>
        <v/>
      </c>
    </row>
    <row r="372" spans="7:12">
      <c r="G372" s="190">
        <f>'[1]Z07 一般公共预算财政拨款收入支出决算表(财决07表)'!A370</f>
        <v>0</v>
      </c>
      <c r="H372" s="191">
        <f>'[1]Z07 一般公共预算财政拨款收入支出决算表(财决07表)'!$K370</f>
        <v>0</v>
      </c>
      <c r="I372" s="190" t="str">
        <f t="shared" si="20"/>
        <v>2</v>
      </c>
      <c r="J372" s="190" t="str">
        <f t="shared" si="21"/>
        <v>2</v>
      </c>
      <c r="K372" s="190">
        <f t="shared" si="22"/>
        <v>4</v>
      </c>
      <c r="L372" s="190" t="str">
        <f t="shared" si="23"/>
        <v/>
      </c>
    </row>
    <row r="373" spans="7:12">
      <c r="G373" s="190">
        <f>'[1]Z07 一般公共预算财政拨款收入支出决算表(财决07表)'!A371</f>
        <v>0</v>
      </c>
      <c r="H373" s="191">
        <f>'[1]Z07 一般公共预算财政拨款收入支出决算表(财决07表)'!$K371</f>
        <v>0</v>
      </c>
      <c r="I373" s="190" t="str">
        <f t="shared" si="20"/>
        <v>2</v>
      </c>
      <c r="J373" s="190" t="str">
        <f t="shared" si="21"/>
        <v>2</v>
      </c>
      <c r="K373" s="190">
        <f t="shared" si="22"/>
        <v>4</v>
      </c>
      <c r="L373" s="190" t="str">
        <f t="shared" si="23"/>
        <v/>
      </c>
    </row>
    <row r="374" spans="7:12">
      <c r="G374" s="190">
        <f>'[1]Z07 一般公共预算财政拨款收入支出决算表(财决07表)'!A372</f>
        <v>0</v>
      </c>
      <c r="H374" s="191">
        <f>'[1]Z07 一般公共预算财政拨款收入支出决算表(财决07表)'!$K372</f>
        <v>0</v>
      </c>
      <c r="I374" s="190" t="str">
        <f t="shared" si="20"/>
        <v>2</v>
      </c>
      <c r="J374" s="190" t="str">
        <f t="shared" si="21"/>
        <v>2</v>
      </c>
      <c r="K374" s="190">
        <f t="shared" si="22"/>
        <v>4</v>
      </c>
      <c r="L374" s="190" t="str">
        <f t="shared" si="23"/>
        <v/>
      </c>
    </row>
    <row r="375" spans="7:12">
      <c r="G375" s="190">
        <f>'[1]Z07 一般公共预算财政拨款收入支出决算表(财决07表)'!A373</f>
        <v>0</v>
      </c>
      <c r="H375" s="191">
        <f>'[1]Z07 一般公共预算财政拨款收入支出决算表(财决07表)'!$K373</f>
        <v>0</v>
      </c>
      <c r="I375" s="190" t="str">
        <f t="shared" si="20"/>
        <v>2</v>
      </c>
      <c r="J375" s="190" t="str">
        <f t="shared" si="21"/>
        <v>2</v>
      </c>
      <c r="K375" s="190">
        <f t="shared" si="22"/>
        <v>4</v>
      </c>
      <c r="L375" s="190" t="str">
        <f t="shared" si="23"/>
        <v/>
      </c>
    </row>
    <row r="376" spans="7:12">
      <c r="G376" s="190">
        <f>'[1]Z07 一般公共预算财政拨款收入支出决算表(财决07表)'!A374</f>
        <v>0</v>
      </c>
      <c r="H376" s="191">
        <f>'[1]Z07 一般公共预算财政拨款收入支出决算表(财决07表)'!$K374</f>
        <v>0</v>
      </c>
      <c r="I376" s="190" t="str">
        <f t="shared" si="20"/>
        <v>2</v>
      </c>
      <c r="J376" s="190" t="str">
        <f t="shared" si="21"/>
        <v>2</v>
      </c>
      <c r="K376" s="190">
        <f t="shared" si="22"/>
        <v>4</v>
      </c>
      <c r="L376" s="190" t="str">
        <f t="shared" si="23"/>
        <v/>
      </c>
    </row>
    <row r="377" spans="7:12">
      <c r="G377" s="190">
        <f>'[1]Z07 一般公共预算财政拨款收入支出决算表(财决07表)'!A375</f>
        <v>0</v>
      </c>
      <c r="H377" s="191">
        <f>'[1]Z07 一般公共预算财政拨款收入支出决算表(财决07表)'!$K375</f>
        <v>0</v>
      </c>
      <c r="I377" s="190" t="str">
        <f t="shared" si="20"/>
        <v>2</v>
      </c>
      <c r="J377" s="190" t="str">
        <f t="shared" si="21"/>
        <v>2</v>
      </c>
      <c r="K377" s="190">
        <f t="shared" si="22"/>
        <v>4</v>
      </c>
      <c r="L377" s="190" t="str">
        <f t="shared" si="23"/>
        <v/>
      </c>
    </row>
    <row r="378" spans="7:12">
      <c r="G378" s="190">
        <f>'[1]Z07 一般公共预算财政拨款收入支出决算表(财决07表)'!A376</f>
        <v>0</v>
      </c>
      <c r="H378" s="191">
        <f>'[1]Z07 一般公共预算财政拨款收入支出决算表(财决07表)'!$K376</f>
        <v>0</v>
      </c>
      <c r="I378" s="190" t="str">
        <f t="shared" si="20"/>
        <v>2</v>
      </c>
      <c r="J378" s="190" t="str">
        <f t="shared" si="21"/>
        <v>2</v>
      </c>
      <c r="K378" s="190">
        <f t="shared" si="22"/>
        <v>4</v>
      </c>
      <c r="L378" s="190" t="str">
        <f t="shared" si="23"/>
        <v/>
      </c>
    </row>
    <row r="379" spans="7:12">
      <c r="G379" s="190">
        <f>'[1]Z07 一般公共预算财政拨款收入支出决算表(财决07表)'!A377</f>
        <v>0</v>
      </c>
      <c r="H379" s="191">
        <f>'[1]Z07 一般公共预算财政拨款收入支出决算表(财决07表)'!$K377</f>
        <v>0</v>
      </c>
      <c r="I379" s="190" t="str">
        <f t="shared" si="20"/>
        <v>2</v>
      </c>
      <c r="J379" s="190" t="str">
        <f t="shared" si="21"/>
        <v>2</v>
      </c>
      <c r="K379" s="190">
        <f t="shared" si="22"/>
        <v>4</v>
      </c>
      <c r="L379" s="190" t="str">
        <f t="shared" si="23"/>
        <v/>
      </c>
    </row>
    <row r="380" spans="7:12">
      <c r="G380" s="190">
        <f>'[1]Z07 一般公共预算财政拨款收入支出决算表(财决07表)'!A378</f>
        <v>0</v>
      </c>
      <c r="H380" s="191">
        <f>'[1]Z07 一般公共预算财政拨款收入支出决算表(财决07表)'!$K378</f>
        <v>0</v>
      </c>
      <c r="I380" s="190" t="str">
        <f t="shared" si="20"/>
        <v>2</v>
      </c>
      <c r="J380" s="190" t="str">
        <f t="shared" si="21"/>
        <v>2</v>
      </c>
      <c r="K380" s="190">
        <f t="shared" si="22"/>
        <v>4</v>
      </c>
      <c r="L380" s="190" t="str">
        <f t="shared" si="23"/>
        <v/>
      </c>
    </row>
    <row r="381" spans="7:12">
      <c r="G381" s="190">
        <f>'[1]Z07 一般公共预算财政拨款收入支出决算表(财决07表)'!A379</f>
        <v>0</v>
      </c>
      <c r="H381" s="191">
        <f>'[1]Z07 一般公共预算财政拨款收入支出决算表(财决07表)'!$K379</f>
        <v>0</v>
      </c>
      <c r="I381" s="190" t="str">
        <f t="shared" si="20"/>
        <v>2</v>
      </c>
      <c r="J381" s="190" t="str">
        <f t="shared" si="21"/>
        <v>2</v>
      </c>
      <c r="K381" s="190">
        <f t="shared" si="22"/>
        <v>4</v>
      </c>
      <c r="L381" s="190" t="str">
        <f t="shared" si="23"/>
        <v/>
      </c>
    </row>
    <row r="382" spans="7:12">
      <c r="G382" s="190">
        <f>'[1]Z07 一般公共预算财政拨款收入支出决算表(财决07表)'!A380</f>
        <v>0</v>
      </c>
      <c r="H382" s="191">
        <f>'[1]Z07 一般公共预算财政拨款收入支出决算表(财决07表)'!$K380</f>
        <v>0</v>
      </c>
      <c r="I382" s="190" t="str">
        <f t="shared" si="20"/>
        <v>2</v>
      </c>
      <c r="J382" s="190" t="str">
        <f t="shared" si="21"/>
        <v>2</v>
      </c>
      <c r="K382" s="190">
        <f t="shared" si="22"/>
        <v>4</v>
      </c>
      <c r="L382" s="190" t="str">
        <f t="shared" si="23"/>
        <v/>
      </c>
    </row>
    <row r="383" spans="7:12">
      <c r="G383" s="190">
        <f>'[1]Z07 一般公共预算财政拨款收入支出决算表(财决07表)'!A381</f>
        <v>0</v>
      </c>
      <c r="H383" s="191">
        <f>'[1]Z07 一般公共预算财政拨款收入支出决算表(财决07表)'!$K381</f>
        <v>0</v>
      </c>
      <c r="I383" s="190" t="str">
        <f t="shared" si="20"/>
        <v>2</v>
      </c>
      <c r="J383" s="190" t="str">
        <f t="shared" si="21"/>
        <v>2</v>
      </c>
      <c r="K383" s="190">
        <f t="shared" si="22"/>
        <v>4</v>
      </c>
      <c r="L383" s="190" t="str">
        <f t="shared" si="23"/>
        <v/>
      </c>
    </row>
    <row r="384" spans="7:12">
      <c r="G384" s="190">
        <f>'[1]Z07 一般公共预算财政拨款收入支出决算表(财决07表)'!A382</f>
        <v>0</v>
      </c>
      <c r="H384" s="191">
        <f>'[1]Z07 一般公共预算财政拨款收入支出决算表(财决07表)'!$K382</f>
        <v>0</v>
      </c>
      <c r="I384" s="190" t="str">
        <f t="shared" si="20"/>
        <v>2</v>
      </c>
      <c r="J384" s="190" t="str">
        <f t="shared" si="21"/>
        <v>2</v>
      </c>
      <c r="K384" s="190">
        <f t="shared" si="22"/>
        <v>4</v>
      </c>
      <c r="L384" s="190" t="str">
        <f t="shared" si="23"/>
        <v/>
      </c>
    </row>
    <row r="385" spans="7:12">
      <c r="G385" s="190">
        <f>'[1]Z07 一般公共预算财政拨款收入支出决算表(财决07表)'!A383</f>
        <v>0</v>
      </c>
      <c r="H385" s="191">
        <f>'[1]Z07 一般公共预算财政拨款收入支出决算表(财决07表)'!$K383</f>
        <v>0</v>
      </c>
      <c r="I385" s="190" t="str">
        <f t="shared" si="20"/>
        <v>2</v>
      </c>
      <c r="J385" s="190" t="str">
        <f t="shared" si="21"/>
        <v>2</v>
      </c>
      <c r="K385" s="190">
        <f t="shared" si="22"/>
        <v>4</v>
      </c>
      <c r="L385" s="190" t="str">
        <f t="shared" si="23"/>
        <v/>
      </c>
    </row>
    <row r="386" spans="7:12">
      <c r="G386" s="190">
        <f>'[1]Z07 一般公共预算财政拨款收入支出决算表(财决07表)'!A384</f>
        <v>0</v>
      </c>
      <c r="H386" s="191">
        <f>'[1]Z07 一般公共预算财政拨款收入支出决算表(财决07表)'!$K384</f>
        <v>0</v>
      </c>
      <c r="I386" s="190" t="str">
        <f t="shared" si="20"/>
        <v>2</v>
      </c>
      <c r="J386" s="190" t="str">
        <f t="shared" si="21"/>
        <v>2</v>
      </c>
      <c r="K386" s="190">
        <f t="shared" si="22"/>
        <v>4</v>
      </c>
      <c r="L386" s="190" t="str">
        <f t="shared" si="23"/>
        <v/>
      </c>
    </row>
    <row r="387" spans="7:12">
      <c r="G387" s="190">
        <f>'[1]Z07 一般公共预算财政拨款收入支出决算表(财决07表)'!A385</f>
        <v>0</v>
      </c>
      <c r="H387" s="191">
        <f>'[1]Z07 一般公共预算财政拨款收入支出决算表(财决07表)'!$K385</f>
        <v>0</v>
      </c>
      <c r="I387" s="190" t="str">
        <f t="shared" si="20"/>
        <v>2</v>
      </c>
      <c r="J387" s="190" t="str">
        <f t="shared" si="21"/>
        <v>2</v>
      </c>
      <c r="K387" s="190">
        <f t="shared" si="22"/>
        <v>4</v>
      </c>
      <c r="L387" s="190" t="str">
        <f t="shared" si="23"/>
        <v/>
      </c>
    </row>
    <row r="388" spans="7:12">
      <c r="G388" s="190">
        <f>'[1]Z07 一般公共预算财政拨款收入支出决算表(财决07表)'!A386</f>
        <v>0</v>
      </c>
      <c r="H388" s="191">
        <f>'[1]Z07 一般公共预算财政拨款收入支出决算表(财决07表)'!$K386</f>
        <v>0</v>
      </c>
      <c r="I388" s="190" t="str">
        <f t="shared" si="20"/>
        <v>2</v>
      </c>
      <c r="J388" s="190" t="str">
        <f t="shared" si="21"/>
        <v>2</v>
      </c>
      <c r="K388" s="190">
        <f t="shared" si="22"/>
        <v>4</v>
      </c>
      <c r="L388" s="190" t="str">
        <f t="shared" si="23"/>
        <v/>
      </c>
    </row>
    <row r="389" spans="7:12">
      <c r="G389" s="190">
        <f>'[1]Z07 一般公共预算财政拨款收入支出决算表(财决07表)'!A387</f>
        <v>0</v>
      </c>
      <c r="H389" s="191">
        <f>'[1]Z07 一般公共预算财政拨款收入支出决算表(财决07表)'!$K387</f>
        <v>0</v>
      </c>
      <c r="I389" s="190" t="str">
        <f t="shared" si="20"/>
        <v>2</v>
      </c>
      <c r="J389" s="190" t="str">
        <f t="shared" si="21"/>
        <v>2</v>
      </c>
      <c r="K389" s="190">
        <f t="shared" si="22"/>
        <v>4</v>
      </c>
      <c r="L389" s="190" t="str">
        <f t="shared" si="23"/>
        <v/>
      </c>
    </row>
    <row r="390" spans="7:12">
      <c r="G390" s="190">
        <f>'[1]Z07 一般公共预算财政拨款收入支出决算表(财决07表)'!A388</f>
        <v>0</v>
      </c>
      <c r="H390" s="191">
        <f>'[1]Z07 一般公共预算财政拨款收入支出决算表(财决07表)'!$K388</f>
        <v>0</v>
      </c>
      <c r="I390" s="190" t="str">
        <f t="shared" si="20"/>
        <v>2</v>
      </c>
      <c r="J390" s="190" t="str">
        <f t="shared" si="21"/>
        <v>2</v>
      </c>
      <c r="K390" s="190">
        <f t="shared" si="22"/>
        <v>4</v>
      </c>
      <c r="L390" s="190" t="str">
        <f t="shared" si="23"/>
        <v/>
      </c>
    </row>
    <row r="391" spans="7:12">
      <c r="G391" s="190">
        <f>'[1]Z07 一般公共预算财政拨款收入支出决算表(财决07表)'!A389</f>
        <v>0</v>
      </c>
      <c r="H391" s="191">
        <f>'[1]Z07 一般公共预算财政拨款收入支出决算表(财决07表)'!$K389</f>
        <v>0</v>
      </c>
      <c r="I391" s="190" t="str">
        <f t="shared" si="20"/>
        <v>2</v>
      </c>
      <c r="J391" s="190" t="str">
        <f t="shared" si="21"/>
        <v>2</v>
      </c>
      <c r="K391" s="190">
        <f t="shared" si="22"/>
        <v>4</v>
      </c>
      <c r="L391" s="190" t="str">
        <f t="shared" si="23"/>
        <v/>
      </c>
    </row>
    <row r="392" spans="7:12">
      <c r="G392" s="190">
        <f>'[1]Z07 一般公共预算财政拨款收入支出决算表(财决07表)'!A390</f>
        <v>0</v>
      </c>
      <c r="H392" s="191">
        <f>'[1]Z07 一般公共预算财政拨款收入支出决算表(财决07表)'!$K390</f>
        <v>0</v>
      </c>
      <c r="I392" s="190" t="str">
        <f t="shared" si="20"/>
        <v>2</v>
      </c>
      <c r="J392" s="190" t="str">
        <f t="shared" si="21"/>
        <v>2</v>
      </c>
      <c r="K392" s="190">
        <f t="shared" si="22"/>
        <v>4</v>
      </c>
      <c r="L392" s="190" t="str">
        <f t="shared" si="23"/>
        <v/>
      </c>
    </row>
    <row r="393" spans="7:12">
      <c r="G393" s="190">
        <f>'[1]Z07 一般公共预算财政拨款收入支出决算表(财决07表)'!A391</f>
        <v>0</v>
      </c>
      <c r="H393" s="191">
        <f>'[1]Z07 一般公共预算财政拨款收入支出决算表(财决07表)'!$K391</f>
        <v>0</v>
      </c>
      <c r="I393" s="190" t="str">
        <f t="shared" si="20"/>
        <v>2</v>
      </c>
      <c r="J393" s="190" t="str">
        <f t="shared" si="21"/>
        <v>2</v>
      </c>
      <c r="K393" s="190">
        <f t="shared" si="22"/>
        <v>4</v>
      </c>
      <c r="L393" s="190" t="str">
        <f t="shared" si="23"/>
        <v/>
      </c>
    </row>
    <row r="394" spans="7:12">
      <c r="G394" s="190">
        <f>'[1]Z07 一般公共预算财政拨款收入支出决算表(财决07表)'!A392</f>
        <v>0</v>
      </c>
      <c r="H394" s="191">
        <f>'[1]Z07 一般公共预算财政拨款收入支出决算表(财决07表)'!$K392</f>
        <v>0</v>
      </c>
      <c r="I394" s="190" t="str">
        <f t="shared" si="20"/>
        <v>2</v>
      </c>
      <c r="J394" s="190" t="str">
        <f t="shared" si="21"/>
        <v>2</v>
      </c>
      <c r="K394" s="190">
        <f t="shared" si="22"/>
        <v>4</v>
      </c>
      <c r="L394" s="190" t="str">
        <f t="shared" si="23"/>
        <v/>
      </c>
    </row>
    <row r="395" spans="7:12">
      <c r="G395" s="190">
        <f>'[1]Z07 一般公共预算财政拨款收入支出决算表(财决07表)'!A393</f>
        <v>0</v>
      </c>
      <c r="H395" s="191">
        <f>'[1]Z07 一般公共预算财政拨款收入支出决算表(财决07表)'!$K393</f>
        <v>0</v>
      </c>
      <c r="I395" s="190" t="str">
        <f t="shared" si="20"/>
        <v>2</v>
      </c>
      <c r="J395" s="190" t="str">
        <f t="shared" si="21"/>
        <v>2</v>
      </c>
      <c r="K395" s="190">
        <f t="shared" si="22"/>
        <v>4</v>
      </c>
      <c r="L395" s="190" t="str">
        <f t="shared" si="23"/>
        <v/>
      </c>
    </row>
    <row r="396" spans="7:12">
      <c r="G396" s="190">
        <f>'[1]Z07 一般公共预算财政拨款收入支出决算表(财决07表)'!A394</f>
        <v>0</v>
      </c>
      <c r="H396" s="191">
        <f>'[1]Z07 一般公共预算财政拨款收入支出决算表(财决07表)'!$K394</f>
        <v>0</v>
      </c>
      <c r="I396" s="190" t="str">
        <f t="shared" si="20"/>
        <v>2</v>
      </c>
      <c r="J396" s="190" t="str">
        <f t="shared" si="21"/>
        <v>2</v>
      </c>
      <c r="K396" s="190">
        <f t="shared" si="22"/>
        <v>4</v>
      </c>
      <c r="L396" s="190" t="str">
        <f t="shared" si="23"/>
        <v/>
      </c>
    </row>
    <row r="397" spans="7:12">
      <c r="G397" s="190">
        <f>'[1]Z07 一般公共预算财政拨款收入支出决算表(财决07表)'!A395</f>
        <v>0</v>
      </c>
      <c r="H397" s="191">
        <f>'[1]Z07 一般公共预算财政拨款收入支出决算表(财决07表)'!$K395</f>
        <v>0</v>
      </c>
      <c r="I397" s="190" t="str">
        <f t="shared" ref="I397:I460" si="24">IF(G397&gt;0,"1","2")</f>
        <v>2</v>
      </c>
      <c r="J397" s="190" t="str">
        <f t="shared" ref="J397:J460" si="25">IF(H397&gt;0,"1","2")</f>
        <v>2</v>
      </c>
      <c r="K397" s="190">
        <f t="shared" ref="K397:K460" si="26">I397+J397</f>
        <v>4</v>
      </c>
      <c r="L397" s="190" t="str">
        <f t="shared" ref="L397:L460" si="27">IF(C397&lt;&gt;"",ROW(),"")</f>
        <v/>
      </c>
    </row>
    <row r="398" spans="7:12">
      <c r="G398" s="190">
        <f>'[1]Z07 一般公共预算财政拨款收入支出决算表(财决07表)'!A396</f>
        <v>0</v>
      </c>
      <c r="H398" s="191">
        <f>'[1]Z07 一般公共预算财政拨款收入支出决算表(财决07表)'!$K396</f>
        <v>0</v>
      </c>
      <c r="I398" s="190" t="str">
        <f t="shared" si="24"/>
        <v>2</v>
      </c>
      <c r="J398" s="190" t="str">
        <f t="shared" si="25"/>
        <v>2</v>
      </c>
      <c r="K398" s="190">
        <f t="shared" si="26"/>
        <v>4</v>
      </c>
      <c r="L398" s="190" t="str">
        <f t="shared" si="27"/>
        <v/>
      </c>
    </row>
    <row r="399" spans="7:12">
      <c r="G399" s="190">
        <f>'[1]Z07 一般公共预算财政拨款收入支出决算表(财决07表)'!A397</f>
        <v>0</v>
      </c>
      <c r="H399" s="191">
        <f>'[1]Z07 一般公共预算财政拨款收入支出决算表(财决07表)'!$K397</f>
        <v>0</v>
      </c>
      <c r="I399" s="190" t="str">
        <f t="shared" si="24"/>
        <v>2</v>
      </c>
      <c r="J399" s="190" t="str">
        <f t="shared" si="25"/>
        <v>2</v>
      </c>
      <c r="K399" s="190">
        <f t="shared" si="26"/>
        <v>4</v>
      </c>
      <c r="L399" s="190" t="str">
        <f t="shared" si="27"/>
        <v/>
      </c>
    </row>
    <row r="400" spans="7:12">
      <c r="G400" s="190">
        <f>'[1]Z07 一般公共预算财政拨款收入支出决算表(财决07表)'!A398</f>
        <v>0</v>
      </c>
      <c r="H400" s="191">
        <f>'[1]Z07 一般公共预算财政拨款收入支出决算表(财决07表)'!$K398</f>
        <v>0</v>
      </c>
      <c r="I400" s="190" t="str">
        <f t="shared" si="24"/>
        <v>2</v>
      </c>
      <c r="J400" s="190" t="str">
        <f t="shared" si="25"/>
        <v>2</v>
      </c>
      <c r="K400" s="190">
        <f t="shared" si="26"/>
        <v>4</v>
      </c>
      <c r="L400" s="190" t="str">
        <f t="shared" si="27"/>
        <v/>
      </c>
    </row>
    <row r="401" spans="7:12">
      <c r="G401" s="190">
        <f>'[1]Z07 一般公共预算财政拨款收入支出决算表(财决07表)'!A399</f>
        <v>0</v>
      </c>
      <c r="H401" s="191">
        <f>'[1]Z07 一般公共预算财政拨款收入支出决算表(财决07表)'!$K399</f>
        <v>0</v>
      </c>
      <c r="I401" s="190" t="str">
        <f t="shared" si="24"/>
        <v>2</v>
      </c>
      <c r="J401" s="190" t="str">
        <f t="shared" si="25"/>
        <v>2</v>
      </c>
      <c r="K401" s="190">
        <f t="shared" si="26"/>
        <v>4</v>
      </c>
      <c r="L401" s="190" t="str">
        <f t="shared" si="27"/>
        <v/>
      </c>
    </row>
    <row r="402" spans="7:12">
      <c r="G402" s="190">
        <f>'[1]Z07 一般公共预算财政拨款收入支出决算表(财决07表)'!A400</f>
        <v>0</v>
      </c>
      <c r="H402" s="191">
        <f>'[1]Z07 一般公共预算财政拨款收入支出决算表(财决07表)'!$K400</f>
        <v>0</v>
      </c>
      <c r="I402" s="190" t="str">
        <f t="shared" si="24"/>
        <v>2</v>
      </c>
      <c r="J402" s="190" t="str">
        <f t="shared" si="25"/>
        <v>2</v>
      </c>
      <c r="K402" s="190">
        <f t="shared" si="26"/>
        <v>4</v>
      </c>
      <c r="L402" s="190" t="str">
        <f t="shared" si="27"/>
        <v/>
      </c>
    </row>
    <row r="403" spans="7:12">
      <c r="G403" s="190">
        <f>'[1]Z07 一般公共预算财政拨款收入支出决算表(财决07表)'!A401</f>
        <v>0</v>
      </c>
      <c r="H403" s="191">
        <f>'[1]Z07 一般公共预算财政拨款收入支出决算表(财决07表)'!$K401</f>
        <v>0</v>
      </c>
      <c r="I403" s="190" t="str">
        <f t="shared" si="24"/>
        <v>2</v>
      </c>
      <c r="J403" s="190" t="str">
        <f t="shared" si="25"/>
        <v>2</v>
      </c>
      <c r="K403" s="190">
        <f t="shared" si="26"/>
        <v>4</v>
      </c>
      <c r="L403" s="190" t="str">
        <f t="shared" si="27"/>
        <v/>
      </c>
    </row>
    <row r="404" spans="7:12">
      <c r="G404" s="190">
        <f>'[1]Z07 一般公共预算财政拨款收入支出决算表(财决07表)'!A402</f>
        <v>0</v>
      </c>
      <c r="H404" s="191">
        <f>'[1]Z07 一般公共预算财政拨款收入支出决算表(财决07表)'!$K402</f>
        <v>0</v>
      </c>
      <c r="I404" s="190" t="str">
        <f t="shared" si="24"/>
        <v>2</v>
      </c>
      <c r="J404" s="190" t="str">
        <f t="shared" si="25"/>
        <v>2</v>
      </c>
      <c r="K404" s="190">
        <f t="shared" si="26"/>
        <v>4</v>
      </c>
      <c r="L404" s="190" t="str">
        <f t="shared" si="27"/>
        <v/>
      </c>
    </row>
    <row r="405" spans="7:12">
      <c r="G405" s="190">
        <f>'[1]Z07 一般公共预算财政拨款收入支出决算表(财决07表)'!A403</f>
        <v>0</v>
      </c>
      <c r="H405" s="191">
        <f>'[1]Z07 一般公共预算财政拨款收入支出决算表(财决07表)'!$K403</f>
        <v>0</v>
      </c>
      <c r="I405" s="190" t="str">
        <f t="shared" si="24"/>
        <v>2</v>
      </c>
      <c r="J405" s="190" t="str">
        <f t="shared" si="25"/>
        <v>2</v>
      </c>
      <c r="K405" s="190">
        <f t="shared" si="26"/>
        <v>4</v>
      </c>
      <c r="L405" s="190" t="str">
        <f t="shared" si="27"/>
        <v/>
      </c>
    </row>
    <row r="406" spans="7:12">
      <c r="G406" s="190">
        <f>'[1]Z07 一般公共预算财政拨款收入支出决算表(财决07表)'!A404</f>
        <v>0</v>
      </c>
      <c r="H406" s="191">
        <f>'[1]Z07 一般公共预算财政拨款收入支出决算表(财决07表)'!$K404</f>
        <v>0</v>
      </c>
      <c r="I406" s="190" t="str">
        <f t="shared" si="24"/>
        <v>2</v>
      </c>
      <c r="J406" s="190" t="str">
        <f t="shared" si="25"/>
        <v>2</v>
      </c>
      <c r="K406" s="190">
        <f t="shared" si="26"/>
        <v>4</v>
      </c>
      <c r="L406" s="190" t="str">
        <f t="shared" si="27"/>
        <v/>
      </c>
    </row>
    <row r="407" spans="7:12">
      <c r="G407" s="190">
        <f>'[1]Z07 一般公共预算财政拨款收入支出决算表(财决07表)'!A405</f>
        <v>0</v>
      </c>
      <c r="H407" s="191">
        <f>'[1]Z07 一般公共预算财政拨款收入支出决算表(财决07表)'!$K405</f>
        <v>0</v>
      </c>
      <c r="I407" s="190" t="str">
        <f t="shared" si="24"/>
        <v>2</v>
      </c>
      <c r="J407" s="190" t="str">
        <f t="shared" si="25"/>
        <v>2</v>
      </c>
      <c r="K407" s="190">
        <f t="shared" si="26"/>
        <v>4</v>
      </c>
      <c r="L407" s="190" t="str">
        <f t="shared" si="27"/>
        <v/>
      </c>
    </row>
    <row r="408" spans="7:12">
      <c r="G408" s="190">
        <f>'[1]Z07 一般公共预算财政拨款收入支出决算表(财决07表)'!A406</f>
        <v>0</v>
      </c>
      <c r="H408" s="191">
        <f>'[1]Z07 一般公共预算财政拨款收入支出决算表(财决07表)'!$K406</f>
        <v>0</v>
      </c>
      <c r="I408" s="190" t="str">
        <f t="shared" si="24"/>
        <v>2</v>
      </c>
      <c r="J408" s="190" t="str">
        <f t="shared" si="25"/>
        <v>2</v>
      </c>
      <c r="K408" s="190">
        <f t="shared" si="26"/>
        <v>4</v>
      </c>
      <c r="L408" s="190" t="str">
        <f t="shared" si="27"/>
        <v/>
      </c>
    </row>
    <row r="409" spans="7:12">
      <c r="G409" s="190">
        <f>'[1]Z07 一般公共预算财政拨款收入支出决算表(财决07表)'!A407</f>
        <v>0</v>
      </c>
      <c r="H409" s="191">
        <f>'[1]Z07 一般公共预算财政拨款收入支出决算表(财决07表)'!$K407</f>
        <v>0</v>
      </c>
      <c r="I409" s="190" t="str">
        <f t="shared" si="24"/>
        <v>2</v>
      </c>
      <c r="J409" s="190" t="str">
        <f t="shared" si="25"/>
        <v>2</v>
      </c>
      <c r="K409" s="190">
        <f t="shared" si="26"/>
        <v>4</v>
      </c>
      <c r="L409" s="190" t="str">
        <f t="shared" si="27"/>
        <v/>
      </c>
    </row>
    <row r="410" spans="7:12">
      <c r="G410" s="190">
        <f>'[1]Z07 一般公共预算财政拨款收入支出决算表(财决07表)'!A408</f>
        <v>0</v>
      </c>
      <c r="H410" s="191">
        <f>'[1]Z07 一般公共预算财政拨款收入支出决算表(财决07表)'!$K408</f>
        <v>0</v>
      </c>
      <c r="I410" s="190" t="str">
        <f t="shared" si="24"/>
        <v>2</v>
      </c>
      <c r="J410" s="190" t="str">
        <f t="shared" si="25"/>
        <v>2</v>
      </c>
      <c r="K410" s="190">
        <f t="shared" si="26"/>
        <v>4</v>
      </c>
      <c r="L410" s="190" t="str">
        <f t="shared" si="27"/>
        <v/>
      </c>
    </row>
    <row r="411" spans="7:12">
      <c r="G411" s="190">
        <f>'[1]Z07 一般公共预算财政拨款收入支出决算表(财决07表)'!A409</f>
        <v>0</v>
      </c>
      <c r="H411" s="191">
        <f>'[1]Z07 一般公共预算财政拨款收入支出决算表(财决07表)'!$K409</f>
        <v>0</v>
      </c>
      <c r="I411" s="190" t="str">
        <f t="shared" si="24"/>
        <v>2</v>
      </c>
      <c r="J411" s="190" t="str">
        <f t="shared" si="25"/>
        <v>2</v>
      </c>
      <c r="K411" s="190">
        <f t="shared" si="26"/>
        <v>4</v>
      </c>
      <c r="L411" s="190" t="str">
        <f t="shared" si="27"/>
        <v/>
      </c>
    </row>
    <row r="412" spans="7:12">
      <c r="G412" s="190">
        <f>'[1]Z07 一般公共预算财政拨款收入支出决算表(财决07表)'!A410</f>
        <v>0</v>
      </c>
      <c r="H412" s="191">
        <f>'[1]Z07 一般公共预算财政拨款收入支出决算表(财决07表)'!$K410</f>
        <v>0</v>
      </c>
      <c r="I412" s="190" t="str">
        <f t="shared" si="24"/>
        <v>2</v>
      </c>
      <c r="J412" s="190" t="str">
        <f t="shared" si="25"/>
        <v>2</v>
      </c>
      <c r="K412" s="190">
        <f t="shared" si="26"/>
        <v>4</v>
      </c>
      <c r="L412" s="190" t="str">
        <f t="shared" si="27"/>
        <v/>
      </c>
    </row>
    <row r="413" spans="7:12">
      <c r="G413" s="190">
        <f>'[1]Z07 一般公共预算财政拨款收入支出决算表(财决07表)'!A411</f>
        <v>0</v>
      </c>
      <c r="H413" s="191">
        <f>'[1]Z07 一般公共预算财政拨款收入支出决算表(财决07表)'!$K411</f>
        <v>0</v>
      </c>
      <c r="I413" s="190" t="str">
        <f t="shared" si="24"/>
        <v>2</v>
      </c>
      <c r="J413" s="190" t="str">
        <f t="shared" si="25"/>
        <v>2</v>
      </c>
      <c r="K413" s="190">
        <f t="shared" si="26"/>
        <v>4</v>
      </c>
      <c r="L413" s="190" t="str">
        <f t="shared" si="27"/>
        <v/>
      </c>
    </row>
    <row r="414" spans="7:12">
      <c r="G414" s="190">
        <f>'[1]Z07 一般公共预算财政拨款收入支出决算表(财决07表)'!A412</f>
        <v>0</v>
      </c>
      <c r="H414" s="191">
        <f>'[1]Z07 一般公共预算财政拨款收入支出决算表(财决07表)'!$K412</f>
        <v>0</v>
      </c>
      <c r="I414" s="190" t="str">
        <f t="shared" si="24"/>
        <v>2</v>
      </c>
      <c r="J414" s="190" t="str">
        <f t="shared" si="25"/>
        <v>2</v>
      </c>
      <c r="K414" s="190">
        <f t="shared" si="26"/>
        <v>4</v>
      </c>
      <c r="L414" s="190" t="str">
        <f t="shared" si="27"/>
        <v/>
      </c>
    </row>
    <row r="415" spans="7:12">
      <c r="G415" s="190">
        <f>'[1]Z07 一般公共预算财政拨款收入支出决算表(财决07表)'!A413</f>
        <v>0</v>
      </c>
      <c r="H415" s="191">
        <f>'[1]Z07 一般公共预算财政拨款收入支出决算表(财决07表)'!$K413</f>
        <v>0</v>
      </c>
      <c r="I415" s="190" t="str">
        <f t="shared" si="24"/>
        <v>2</v>
      </c>
      <c r="J415" s="190" t="str">
        <f t="shared" si="25"/>
        <v>2</v>
      </c>
      <c r="K415" s="190">
        <f t="shared" si="26"/>
        <v>4</v>
      </c>
      <c r="L415" s="190" t="str">
        <f t="shared" si="27"/>
        <v/>
      </c>
    </row>
    <row r="416" spans="7:12">
      <c r="G416" s="190">
        <f>'[1]Z07 一般公共预算财政拨款收入支出决算表(财决07表)'!A414</f>
        <v>0</v>
      </c>
      <c r="H416" s="191">
        <f>'[1]Z07 一般公共预算财政拨款收入支出决算表(财决07表)'!$K414</f>
        <v>0</v>
      </c>
      <c r="I416" s="190" t="str">
        <f t="shared" si="24"/>
        <v>2</v>
      </c>
      <c r="J416" s="190" t="str">
        <f t="shared" si="25"/>
        <v>2</v>
      </c>
      <c r="K416" s="190">
        <f t="shared" si="26"/>
        <v>4</v>
      </c>
      <c r="L416" s="190" t="str">
        <f t="shared" si="27"/>
        <v/>
      </c>
    </row>
    <row r="417" spans="7:12">
      <c r="G417" s="190">
        <f>'[1]Z07 一般公共预算财政拨款收入支出决算表(财决07表)'!A415</f>
        <v>0</v>
      </c>
      <c r="H417" s="191">
        <f>'[1]Z07 一般公共预算财政拨款收入支出决算表(财决07表)'!$K415</f>
        <v>0</v>
      </c>
      <c r="I417" s="190" t="str">
        <f t="shared" si="24"/>
        <v>2</v>
      </c>
      <c r="J417" s="190" t="str">
        <f t="shared" si="25"/>
        <v>2</v>
      </c>
      <c r="K417" s="190">
        <f t="shared" si="26"/>
        <v>4</v>
      </c>
      <c r="L417" s="190" t="str">
        <f t="shared" si="27"/>
        <v/>
      </c>
    </row>
    <row r="418" spans="7:12">
      <c r="G418" s="190">
        <f>'[1]Z07 一般公共预算财政拨款收入支出决算表(财决07表)'!A416</f>
        <v>0</v>
      </c>
      <c r="H418" s="191">
        <f>'[1]Z07 一般公共预算财政拨款收入支出决算表(财决07表)'!$K416</f>
        <v>0</v>
      </c>
      <c r="I418" s="190" t="str">
        <f t="shared" si="24"/>
        <v>2</v>
      </c>
      <c r="J418" s="190" t="str">
        <f t="shared" si="25"/>
        <v>2</v>
      </c>
      <c r="K418" s="190">
        <f t="shared" si="26"/>
        <v>4</v>
      </c>
      <c r="L418" s="190" t="str">
        <f t="shared" si="27"/>
        <v/>
      </c>
    </row>
    <row r="419" spans="7:12">
      <c r="G419" s="190">
        <f>'[1]Z07 一般公共预算财政拨款收入支出决算表(财决07表)'!A417</f>
        <v>0</v>
      </c>
      <c r="H419" s="191">
        <f>'[1]Z07 一般公共预算财政拨款收入支出决算表(财决07表)'!$K417</f>
        <v>0</v>
      </c>
      <c r="I419" s="190" t="str">
        <f t="shared" si="24"/>
        <v>2</v>
      </c>
      <c r="J419" s="190" t="str">
        <f t="shared" si="25"/>
        <v>2</v>
      </c>
      <c r="K419" s="190">
        <f t="shared" si="26"/>
        <v>4</v>
      </c>
      <c r="L419" s="190" t="str">
        <f t="shared" si="27"/>
        <v/>
      </c>
    </row>
    <row r="420" spans="7:12">
      <c r="G420" s="190">
        <f>'[1]Z07 一般公共预算财政拨款收入支出决算表(财决07表)'!A418</f>
        <v>0</v>
      </c>
      <c r="H420" s="191">
        <f>'[1]Z07 一般公共预算财政拨款收入支出决算表(财决07表)'!$K418</f>
        <v>0</v>
      </c>
      <c r="I420" s="190" t="str">
        <f t="shared" si="24"/>
        <v>2</v>
      </c>
      <c r="J420" s="190" t="str">
        <f t="shared" si="25"/>
        <v>2</v>
      </c>
      <c r="K420" s="190">
        <f t="shared" si="26"/>
        <v>4</v>
      </c>
      <c r="L420" s="190" t="str">
        <f t="shared" si="27"/>
        <v/>
      </c>
    </row>
    <row r="421" spans="7:12">
      <c r="G421" s="190">
        <f>'[1]Z07 一般公共预算财政拨款收入支出决算表(财决07表)'!A419</f>
        <v>0</v>
      </c>
      <c r="H421" s="191">
        <f>'[1]Z07 一般公共预算财政拨款收入支出决算表(财决07表)'!$K419</f>
        <v>0</v>
      </c>
      <c r="I421" s="190" t="str">
        <f t="shared" si="24"/>
        <v>2</v>
      </c>
      <c r="J421" s="190" t="str">
        <f t="shared" si="25"/>
        <v>2</v>
      </c>
      <c r="K421" s="190">
        <f t="shared" si="26"/>
        <v>4</v>
      </c>
      <c r="L421" s="190" t="str">
        <f t="shared" si="27"/>
        <v/>
      </c>
    </row>
    <row r="422" spans="7:12">
      <c r="G422" s="190">
        <f>'[1]Z07 一般公共预算财政拨款收入支出决算表(财决07表)'!A420</f>
        <v>0</v>
      </c>
      <c r="H422" s="191">
        <f>'[1]Z07 一般公共预算财政拨款收入支出决算表(财决07表)'!$K420</f>
        <v>0</v>
      </c>
      <c r="I422" s="190" t="str">
        <f t="shared" si="24"/>
        <v>2</v>
      </c>
      <c r="J422" s="190" t="str">
        <f t="shared" si="25"/>
        <v>2</v>
      </c>
      <c r="K422" s="190">
        <f t="shared" si="26"/>
        <v>4</v>
      </c>
      <c r="L422" s="190" t="str">
        <f t="shared" si="27"/>
        <v/>
      </c>
    </row>
    <row r="423" spans="7:12">
      <c r="G423" s="190">
        <f>'[1]Z07 一般公共预算财政拨款收入支出决算表(财决07表)'!A421</f>
        <v>0</v>
      </c>
      <c r="H423" s="191">
        <f>'[1]Z07 一般公共预算财政拨款收入支出决算表(财决07表)'!$K421</f>
        <v>0</v>
      </c>
      <c r="I423" s="190" t="str">
        <f t="shared" si="24"/>
        <v>2</v>
      </c>
      <c r="J423" s="190" t="str">
        <f t="shared" si="25"/>
        <v>2</v>
      </c>
      <c r="K423" s="190">
        <f t="shared" si="26"/>
        <v>4</v>
      </c>
      <c r="L423" s="190" t="str">
        <f t="shared" si="27"/>
        <v/>
      </c>
    </row>
    <row r="424" spans="7:12">
      <c r="G424" s="190">
        <f>'[1]Z07 一般公共预算财政拨款收入支出决算表(财决07表)'!A422</f>
        <v>0</v>
      </c>
      <c r="H424" s="191">
        <f>'[1]Z07 一般公共预算财政拨款收入支出决算表(财决07表)'!$K422</f>
        <v>0</v>
      </c>
      <c r="I424" s="190" t="str">
        <f t="shared" si="24"/>
        <v>2</v>
      </c>
      <c r="J424" s="190" t="str">
        <f t="shared" si="25"/>
        <v>2</v>
      </c>
      <c r="K424" s="190">
        <f t="shared" si="26"/>
        <v>4</v>
      </c>
      <c r="L424" s="190" t="str">
        <f t="shared" si="27"/>
        <v/>
      </c>
    </row>
    <row r="425" spans="7:12">
      <c r="G425" s="190">
        <f>'[1]Z07 一般公共预算财政拨款收入支出决算表(财决07表)'!A423</f>
        <v>0</v>
      </c>
      <c r="H425" s="191">
        <f>'[1]Z07 一般公共预算财政拨款收入支出决算表(财决07表)'!$K423</f>
        <v>0</v>
      </c>
      <c r="I425" s="190" t="str">
        <f t="shared" si="24"/>
        <v>2</v>
      </c>
      <c r="J425" s="190" t="str">
        <f t="shared" si="25"/>
        <v>2</v>
      </c>
      <c r="K425" s="190">
        <f t="shared" si="26"/>
        <v>4</v>
      </c>
      <c r="L425" s="190" t="str">
        <f t="shared" si="27"/>
        <v/>
      </c>
    </row>
    <row r="426" spans="7:12">
      <c r="G426" s="190">
        <f>'[1]Z07 一般公共预算财政拨款收入支出决算表(财决07表)'!A424</f>
        <v>0</v>
      </c>
      <c r="H426" s="191">
        <f>'[1]Z07 一般公共预算财政拨款收入支出决算表(财决07表)'!$K424</f>
        <v>0</v>
      </c>
      <c r="I426" s="190" t="str">
        <f t="shared" si="24"/>
        <v>2</v>
      </c>
      <c r="J426" s="190" t="str">
        <f t="shared" si="25"/>
        <v>2</v>
      </c>
      <c r="K426" s="190">
        <f t="shared" si="26"/>
        <v>4</v>
      </c>
      <c r="L426" s="190" t="str">
        <f t="shared" si="27"/>
        <v/>
      </c>
    </row>
    <row r="427" spans="7:12">
      <c r="G427" s="190">
        <f>'[1]Z07 一般公共预算财政拨款收入支出决算表(财决07表)'!A425</f>
        <v>0</v>
      </c>
      <c r="H427" s="191">
        <f>'[1]Z07 一般公共预算财政拨款收入支出决算表(财决07表)'!$K425</f>
        <v>0</v>
      </c>
      <c r="I427" s="190" t="str">
        <f t="shared" si="24"/>
        <v>2</v>
      </c>
      <c r="J427" s="190" t="str">
        <f t="shared" si="25"/>
        <v>2</v>
      </c>
      <c r="K427" s="190">
        <f t="shared" si="26"/>
        <v>4</v>
      </c>
      <c r="L427" s="190" t="str">
        <f t="shared" si="27"/>
        <v/>
      </c>
    </row>
    <row r="428" spans="7:12">
      <c r="G428" s="190">
        <f>'[1]Z07 一般公共预算财政拨款收入支出决算表(财决07表)'!A426</f>
        <v>0</v>
      </c>
      <c r="H428" s="191">
        <f>'[1]Z07 一般公共预算财政拨款收入支出决算表(财决07表)'!$K426</f>
        <v>0</v>
      </c>
      <c r="I428" s="190" t="str">
        <f t="shared" si="24"/>
        <v>2</v>
      </c>
      <c r="J428" s="190" t="str">
        <f t="shared" si="25"/>
        <v>2</v>
      </c>
      <c r="K428" s="190">
        <f t="shared" si="26"/>
        <v>4</v>
      </c>
      <c r="L428" s="190" t="str">
        <f t="shared" si="27"/>
        <v/>
      </c>
    </row>
    <row r="429" spans="7:12">
      <c r="G429" s="190">
        <f>'[1]Z07 一般公共预算财政拨款收入支出决算表(财决07表)'!A427</f>
        <v>0</v>
      </c>
      <c r="H429" s="191">
        <f>'[1]Z07 一般公共预算财政拨款收入支出决算表(财决07表)'!$K427</f>
        <v>0</v>
      </c>
      <c r="I429" s="190" t="str">
        <f t="shared" si="24"/>
        <v>2</v>
      </c>
      <c r="J429" s="190" t="str">
        <f t="shared" si="25"/>
        <v>2</v>
      </c>
      <c r="K429" s="190">
        <f t="shared" si="26"/>
        <v>4</v>
      </c>
      <c r="L429" s="190" t="str">
        <f t="shared" si="27"/>
        <v/>
      </c>
    </row>
    <row r="430" spans="7:12">
      <c r="G430" s="190">
        <f>'[1]Z07 一般公共预算财政拨款收入支出决算表(财决07表)'!A428</f>
        <v>0</v>
      </c>
      <c r="H430" s="191">
        <f>'[1]Z07 一般公共预算财政拨款收入支出决算表(财决07表)'!$K428</f>
        <v>0</v>
      </c>
      <c r="I430" s="190" t="str">
        <f t="shared" si="24"/>
        <v>2</v>
      </c>
      <c r="J430" s="190" t="str">
        <f t="shared" si="25"/>
        <v>2</v>
      </c>
      <c r="K430" s="190">
        <f t="shared" si="26"/>
        <v>4</v>
      </c>
      <c r="L430" s="190" t="str">
        <f t="shared" si="27"/>
        <v/>
      </c>
    </row>
    <row r="431" spans="7:12">
      <c r="G431" s="190">
        <f>'[1]Z07 一般公共预算财政拨款收入支出决算表(财决07表)'!A429</f>
        <v>0</v>
      </c>
      <c r="H431" s="191">
        <f>'[1]Z07 一般公共预算财政拨款收入支出决算表(财决07表)'!$K429</f>
        <v>0</v>
      </c>
      <c r="I431" s="190" t="str">
        <f t="shared" si="24"/>
        <v>2</v>
      </c>
      <c r="J431" s="190" t="str">
        <f t="shared" si="25"/>
        <v>2</v>
      </c>
      <c r="K431" s="190">
        <f t="shared" si="26"/>
        <v>4</v>
      </c>
      <c r="L431" s="190" t="str">
        <f t="shared" si="27"/>
        <v/>
      </c>
    </row>
    <row r="432" spans="7:12">
      <c r="G432" s="190">
        <f>'[1]Z07 一般公共预算财政拨款收入支出决算表(财决07表)'!A430</f>
        <v>0</v>
      </c>
      <c r="H432" s="191">
        <f>'[1]Z07 一般公共预算财政拨款收入支出决算表(财决07表)'!$K430</f>
        <v>0</v>
      </c>
      <c r="I432" s="190" t="str">
        <f t="shared" si="24"/>
        <v>2</v>
      </c>
      <c r="J432" s="190" t="str">
        <f t="shared" si="25"/>
        <v>2</v>
      </c>
      <c r="K432" s="190">
        <f t="shared" si="26"/>
        <v>4</v>
      </c>
      <c r="L432" s="190" t="str">
        <f t="shared" si="27"/>
        <v/>
      </c>
    </row>
    <row r="433" spans="7:12">
      <c r="G433" s="190">
        <f>'[1]Z07 一般公共预算财政拨款收入支出决算表(财决07表)'!A431</f>
        <v>0</v>
      </c>
      <c r="H433" s="191">
        <f>'[1]Z07 一般公共预算财政拨款收入支出决算表(财决07表)'!$K431</f>
        <v>0</v>
      </c>
      <c r="I433" s="190" t="str">
        <f t="shared" si="24"/>
        <v>2</v>
      </c>
      <c r="J433" s="190" t="str">
        <f t="shared" si="25"/>
        <v>2</v>
      </c>
      <c r="K433" s="190">
        <f t="shared" si="26"/>
        <v>4</v>
      </c>
      <c r="L433" s="190" t="str">
        <f t="shared" si="27"/>
        <v/>
      </c>
    </row>
    <row r="434" spans="7:12">
      <c r="G434" s="190">
        <f>'[1]Z07 一般公共预算财政拨款收入支出决算表(财决07表)'!A432</f>
        <v>0</v>
      </c>
      <c r="H434" s="191">
        <f>'[1]Z07 一般公共预算财政拨款收入支出决算表(财决07表)'!$K432</f>
        <v>0</v>
      </c>
      <c r="I434" s="190" t="str">
        <f t="shared" si="24"/>
        <v>2</v>
      </c>
      <c r="J434" s="190" t="str">
        <f t="shared" si="25"/>
        <v>2</v>
      </c>
      <c r="K434" s="190">
        <f t="shared" si="26"/>
        <v>4</v>
      </c>
      <c r="L434" s="190" t="str">
        <f t="shared" si="27"/>
        <v/>
      </c>
    </row>
    <row r="435" spans="7:12">
      <c r="G435" s="190">
        <f>'[1]Z07 一般公共预算财政拨款收入支出决算表(财决07表)'!A433</f>
        <v>0</v>
      </c>
      <c r="H435" s="191">
        <f>'[1]Z07 一般公共预算财政拨款收入支出决算表(财决07表)'!$K433</f>
        <v>0</v>
      </c>
      <c r="I435" s="190" t="str">
        <f t="shared" si="24"/>
        <v>2</v>
      </c>
      <c r="J435" s="190" t="str">
        <f t="shared" si="25"/>
        <v>2</v>
      </c>
      <c r="K435" s="190">
        <f t="shared" si="26"/>
        <v>4</v>
      </c>
      <c r="L435" s="190" t="str">
        <f t="shared" si="27"/>
        <v/>
      </c>
    </row>
    <row r="436" spans="7:12">
      <c r="G436" s="190">
        <f>'[1]Z07 一般公共预算财政拨款收入支出决算表(财决07表)'!A434</f>
        <v>0</v>
      </c>
      <c r="H436" s="191">
        <f>'[1]Z07 一般公共预算财政拨款收入支出决算表(财决07表)'!$K434</f>
        <v>0</v>
      </c>
      <c r="I436" s="190" t="str">
        <f t="shared" si="24"/>
        <v>2</v>
      </c>
      <c r="J436" s="190" t="str">
        <f t="shared" si="25"/>
        <v>2</v>
      </c>
      <c r="K436" s="190">
        <f t="shared" si="26"/>
        <v>4</v>
      </c>
      <c r="L436" s="190" t="str">
        <f t="shared" si="27"/>
        <v/>
      </c>
    </row>
    <row r="437" spans="7:12">
      <c r="G437" s="190">
        <f>'[1]Z07 一般公共预算财政拨款收入支出决算表(财决07表)'!A435</f>
        <v>0</v>
      </c>
      <c r="H437" s="191">
        <f>'[1]Z07 一般公共预算财政拨款收入支出决算表(财决07表)'!$K435</f>
        <v>0</v>
      </c>
      <c r="I437" s="190" t="str">
        <f t="shared" si="24"/>
        <v>2</v>
      </c>
      <c r="J437" s="190" t="str">
        <f t="shared" si="25"/>
        <v>2</v>
      </c>
      <c r="K437" s="190">
        <f t="shared" si="26"/>
        <v>4</v>
      </c>
      <c r="L437" s="190" t="str">
        <f t="shared" si="27"/>
        <v/>
      </c>
    </row>
    <row r="438" spans="7:12">
      <c r="G438" s="190">
        <f>'[1]Z07 一般公共预算财政拨款收入支出决算表(财决07表)'!A436</f>
        <v>0</v>
      </c>
      <c r="H438" s="191">
        <f>'[1]Z07 一般公共预算财政拨款收入支出决算表(财决07表)'!$K436</f>
        <v>0</v>
      </c>
      <c r="I438" s="190" t="str">
        <f t="shared" si="24"/>
        <v>2</v>
      </c>
      <c r="J438" s="190" t="str">
        <f t="shared" si="25"/>
        <v>2</v>
      </c>
      <c r="K438" s="190">
        <f t="shared" si="26"/>
        <v>4</v>
      </c>
      <c r="L438" s="190" t="str">
        <f t="shared" si="27"/>
        <v/>
      </c>
    </row>
    <row r="439" spans="7:12">
      <c r="G439" s="190">
        <f>'[1]Z07 一般公共预算财政拨款收入支出决算表(财决07表)'!A437</f>
        <v>0</v>
      </c>
      <c r="H439" s="191">
        <f>'[1]Z07 一般公共预算财政拨款收入支出决算表(财决07表)'!$K437</f>
        <v>0</v>
      </c>
      <c r="I439" s="190" t="str">
        <f t="shared" si="24"/>
        <v>2</v>
      </c>
      <c r="J439" s="190" t="str">
        <f t="shared" si="25"/>
        <v>2</v>
      </c>
      <c r="K439" s="190">
        <f t="shared" si="26"/>
        <v>4</v>
      </c>
      <c r="L439" s="190" t="str">
        <f t="shared" si="27"/>
        <v/>
      </c>
    </row>
    <row r="440" spans="7:12">
      <c r="G440" s="190">
        <f>'[1]Z07 一般公共预算财政拨款收入支出决算表(财决07表)'!A438</f>
        <v>0</v>
      </c>
      <c r="H440" s="191">
        <f>'[1]Z07 一般公共预算财政拨款收入支出决算表(财决07表)'!$K438</f>
        <v>0</v>
      </c>
      <c r="I440" s="190" t="str">
        <f t="shared" si="24"/>
        <v>2</v>
      </c>
      <c r="J440" s="190" t="str">
        <f t="shared" si="25"/>
        <v>2</v>
      </c>
      <c r="K440" s="190">
        <f t="shared" si="26"/>
        <v>4</v>
      </c>
      <c r="L440" s="190" t="str">
        <f t="shared" si="27"/>
        <v/>
      </c>
    </row>
    <row r="441" spans="7:12">
      <c r="G441" s="190">
        <f>'[1]Z07 一般公共预算财政拨款收入支出决算表(财决07表)'!A439</f>
        <v>0</v>
      </c>
      <c r="H441" s="191">
        <f>'[1]Z07 一般公共预算财政拨款收入支出决算表(财决07表)'!$K439</f>
        <v>0</v>
      </c>
      <c r="I441" s="190" t="str">
        <f t="shared" si="24"/>
        <v>2</v>
      </c>
      <c r="J441" s="190" t="str">
        <f t="shared" si="25"/>
        <v>2</v>
      </c>
      <c r="K441" s="190">
        <f t="shared" si="26"/>
        <v>4</v>
      </c>
      <c r="L441" s="190" t="str">
        <f t="shared" si="27"/>
        <v/>
      </c>
    </row>
    <row r="442" spans="7:12">
      <c r="G442" s="190">
        <f>'[1]Z07 一般公共预算财政拨款收入支出决算表(财决07表)'!A440</f>
        <v>0</v>
      </c>
      <c r="H442" s="191">
        <f>'[1]Z07 一般公共预算财政拨款收入支出决算表(财决07表)'!$K440</f>
        <v>0</v>
      </c>
      <c r="I442" s="190" t="str">
        <f t="shared" si="24"/>
        <v>2</v>
      </c>
      <c r="J442" s="190" t="str">
        <f t="shared" si="25"/>
        <v>2</v>
      </c>
      <c r="K442" s="190">
        <f t="shared" si="26"/>
        <v>4</v>
      </c>
      <c r="L442" s="190" t="str">
        <f t="shared" si="27"/>
        <v/>
      </c>
    </row>
    <row r="443" spans="7:12">
      <c r="G443" s="190">
        <f>'[1]Z07 一般公共预算财政拨款收入支出决算表(财决07表)'!A441</f>
        <v>0</v>
      </c>
      <c r="H443" s="191">
        <f>'[1]Z07 一般公共预算财政拨款收入支出决算表(财决07表)'!$K441</f>
        <v>0</v>
      </c>
      <c r="I443" s="190" t="str">
        <f t="shared" si="24"/>
        <v>2</v>
      </c>
      <c r="J443" s="190" t="str">
        <f t="shared" si="25"/>
        <v>2</v>
      </c>
      <c r="K443" s="190">
        <f t="shared" si="26"/>
        <v>4</v>
      </c>
      <c r="L443" s="190" t="str">
        <f t="shared" si="27"/>
        <v/>
      </c>
    </row>
    <row r="444" spans="7:12">
      <c r="G444" s="190">
        <f>'[1]Z07 一般公共预算财政拨款收入支出决算表(财决07表)'!A442</f>
        <v>0</v>
      </c>
      <c r="H444" s="191">
        <f>'[1]Z07 一般公共预算财政拨款收入支出决算表(财决07表)'!$K442</f>
        <v>0</v>
      </c>
      <c r="I444" s="190" t="str">
        <f t="shared" si="24"/>
        <v>2</v>
      </c>
      <c r="J444" s="190" t="str">
        <f t="shared" si="25"/>
        <v>2</v>
      </c>
      <c r="K444" s="190">
        <f t="shared" si="26"/>
        <v>4</v>
      </c>
      <c r="L444" s="190" t="str">
        <f t="shared" si="27"/>
        <v/>
      </c>
    </row>
    <row r="445" spans="7:12">
      <c r="G445" s="190">
        <f>'[1]Z07 一般公共预算财政拨款收入支出决算表(财决07表)'!A443</f>
        <v>0</v>
      </c>
      <c r="H445" s="191">
        <f>'[1]Z07 一般公共预算财政拨款收入支出决算表(财决07表)'!$K443</f>
        <v>0</v>
      </c>
      <c r="I445" s="190" t="str">
        <f t="shared" si="24"/>
        <v>2</v>
      </c>
      <c r="J445" s="190" t="str">
        <f t="shared" si="25"/>
        <v>2</v>
      </c>
      <c r="K445" s="190">
        <f t="shared" si="26"/>
        <v>4</v>
      </c>
      <c r="L445" s="190" t="str">
        <f t="shared" si="27"/>
        <v/>
      </c>
    </row>
    <row r="446" spans="7:12">
      <c r="G446" s="190">
        <f>'[1]Z07 一般公共预算财政拨款收入支出决算表(财决07表)'!A444</f>
        <v>0</v>
      </c>
      <c r="H446" s="191">
        <f>'[1]Z07 一般公共预算财政拨款收入支出决算表(财决07表)'!$K444</f>
        <v>0</v>
      </c>
      <c r="I446" s="190" t="str">
        <f t="shared" si="24"/>
        <v>2</v>
      </c>
      <c r="J446" s="190" t="str">
        <f t="shared" si="25"/>
        <v>2</v>
      </c>
      <c r="K446" s="190">
        <f t="shared" si="26"/>
        <v>4</v>
      </c>
      <c r="L446" s="190" t="str">
        <f t="shared" si="27"/>
        <v/>
      </c>
    </row>
    <row r="447" spans="7:12">
      <c r="G447" s="190">
        <f>'[1]Z07 一般公共预算财政拨款收入支出决算表(财决07表)'!A445</f>
        <v>0</v>
      </c>
      <c r="H447" s="191">
        <f>'[1]Z07 一般公共预算财政拨款收入支出决算表(财决07表)'!$K445</f>
        <v>0</v>
      </c>
      <c r="I447" s="190" t="str">
        <f t="shared" si="24"/>
        <v>2</v>
      </c>
      <c r="J447" s="190" t="str">
        <f t="shared" si="25"/>
        <v>2</v>
      </c>
      <c r="K447" s="190">
        <f t="shared" si="26"/>
        <v>4</v>
      </c>
      <c r="L447" s="190" t="str">
        <f t="shared" si="27"/>
        <v/>
      </c>
    </row>
    <row r="448" spans="7:12">
      <c r="G448" s="190">
        <f>'[1]Z07 一般公共预算财政拨款收入支出决算表(财决07表)'!A446</f>
        <v>0</v>
      </c>
      <c r="H448" s="191">
        <f>'[1]Z07 一般公共预算财政拨款收入支出决算表(财决07表)'!$K446</f>
        <v>0</v>
      </c>
      <c r="I448" s="190" t="str">
        <f t="shared" si="24"/>
        <v>2</v>
      </c>
      <c r="J448" s="190" t="str">
        <f t="shared" si="25"/>
        <v>2</v>
      </c>
      <c r="K448" s="190">
        <f t="shared" si="26"/>
        <v>4</v>
      </c>
      <c r="L448" s="190" t="str">
        <f t="shared" si="27"/>
        <v/>
      </c>
    </row>
    <row r="449" spans="7:12">
      <c r="G449" s="190">
        <f>'[1]Z07 一般公共预算财政拨款收入支出决算表(财决07表)'!A447</f>
        <v>0</v>
      </c>
      <c r="H449" s="191">
        <f>'[1]Z07 一般公共预算财政拨款收入支出决算表(财决07表)'!$K447</f>
        <v>0</v>
      </c>
      <c r="I449" s="190" t="str">
        <f t="shared" si="24"/>
        <v>2</v>
      </c>
      <c r="J449" s="190" t="str">
        <f t="shared" si="25"/>
        <v>2</v>
      </c>
      <c r="K449" s="190">
        <f t="shared" si="26"/>
        <v>4</v>
      </c>
      <c r="L449" s="190" t="str">
        <f t="shared" si="27"/>
        <v/>
      </c>
    </row>
    <row r="450" spans="7:12">
      <c r="G450" s="190">
        <f>'[1]Z07 一般公共预算财政拨款收入支出决算表(财决07表)'!A448</f>
        <v>0</v>
      </c>
      <c r="H450" s="191">
        <f>'[1]Z07 一般公共预算财政拨款收入支出决算表(财决07表)'!$K448</f>
        <v>0</v>
      </c>
      <c r="I450" s="190" t="str">
        <f t="shared" si="24"/>
        <v>2</v>
      </c>
      <c r="J450" s="190" t="str">
        <f t="shared" si="25"/>
        <v>2</v>
      </c>
      <c r="K450" s="190">
        <f t="shared" si="26"/>
        <v>4</v>
      </c>
      <c r="L450" s="190" t="str">
        <f t="shared" si="27"/>
        <v/>
      </c>
    </row>
    <row r="451" spans="7:12">
      <c r="G451" s="190">
        <f>'[1]Z07 一般公共预算财政拨款收入支出决算表(财决07表)'!A449</f>
        <v>0</v>
      </c>
      <c r="H451" s="191">
        <f>'[1]Z07 一般公共预算财政拨款收入支出决算表(财决07表)'!$K449</f>
        <v>0</v>
      </c>
      <c r="I451" s="190" t="str">
        <f t="shared" si="24"/>
        <v>2</v>
      </c>
      <c r="J451" s="190" t="str">
        <f t="shared" si="25"/>
        <v>2</v>
      </c>
      <c r="K451" s="190">
        <f t="shared" si="26"/>
        <v>4</v>
      </c>
      <c r="L451" s="190" t="str">
        <f t="shared" si="27"/>
        <v/>
      </c>
    </row>
    <row r="452" spans="7:12">
      <c r="G452" s="190">
        <f>'[1]Z07 一般公共预算财政拨款收入支出决算表(财决07表)'!A450</f>
        <v>0</v>
      </c>
      <c r="H452" s="191">
        <f>'[1]Z07 一般公共预算财政拨款收入支出决算表(财决07表)'!$K450</f>
        <v>0</v>
      </c>
      <c r="I452" s="190" t="str">
        <f t="shared" si="24"/>
        <v>2</v>
      </c>
      <c r="J452" s="190" t="str">
        <f t="shared" si="25"/>
        <v>2</v>
      </c>
      <c r="K452" s="190">
        <f t="shared" si="26"/>
        <v>4</v>
      </c>
      <c r="L452" s="190" t="str">
        <f t="shared" si="27"/>
        <v/>
      </c>
    </row>
    <row r="453" spans="7:12">
      <c r="G453" s="190">
        <f>'[1]Z07 一般公共预算财政拨款收入支出决算表(财决07表)'!A451</f>
        <v>0</v>
      </c>
      <c r="H453" s="191">
        <f>'[1]Z07 一般公共预算财政拨款收入支出决算表(财决07表)'!$K451</f>
        <v>0</v>
      </c>
      <c r="I453" s="190" t="str">
        <f t="shared" si="24"/>
        <v>2</v>
      </c>
      <c r="J453" s="190" t="str">
        <f t="shared" si="25"/>
        <v>2</v>
      </c>
      <c r="K453" s="190">
        <f t="shared" si="26"/>
        <v>4</v>
      </c>
      <c r="L453" s="190" t="str">
        <f t="shared" si="27"/>
        <v/>
      </c>
    </row>
    <row r="454" spans="7:12">
      <c r="G454" s="190">
        <f>'[1]Z07 一般公共预算财政拨款收入支出决算表(财决07表)'!A452</f>
        <v>0</v>
      </c>
      <c r="H454" s="191">
        <f>'[1]Z07 一般公共预算财政拨款收入支出决算表(财决07表)'!$K452</f>
        <v>0</v>
      </c>
      <c r="I454" s="190" t="str">
        <f t="shared" si="24"/>
        <v>2</v>
      </c>
      <c r="J454" s="190" t="str">
        <f t="shared" si="25"/>
        <v>2</v>
      </c>
      <c r="K454" s="190">
        <f t="shared" si="26"/>
        <v>4</v>
      </c>
      <c r="L454" s="190" t="str">
        <f t="shared" si="27"/>
        <v/>
      </c>
    </row>
    <row r="455" spans="7:12">
      <c r="G455" s="190">
        <f>'[1]Z07 一般公共预算财政拨款收入支出决算表(财决07表)'!A453</f>
        <v>0</v>
      </c>
      <c r="H455" s="191">
        <f>'[1]Z07 一般公共预算财政拨款收入支出决算表(财决07表)'!$K453</f>
        <v>0</v>
      </c>
      <c r="I455" s="190" t="str">
        <f t="shared" si="24"/>
        <v>2</v>
      </c>
      <c r="J455" s="190" t="str">
        <f t="shared" si="25"/>
        <v>2</v>
      </c>
      <c r="K455" s="190">
        <f t="shared" si="26"/>
        <v>4</v>
      </c>
      <c r="L455" s="190" t="str">
        <f t="shared" si="27"/>
        <v/>
      </c>
    </row>
    <row r="456" spans="7:12">
      <c r="G456" s="190">
        <f>'[1]Z07 一般公共预算财政拨款收入支出决算表(财决07表)'!A454</f>
        <v>0</v>
      </c>
      <c r="H456" s="191">
        <f>'[1]Z07 一般公共预算财政拨款收入支出决算表(财决07表)'!$K454</f>
        <v>0</v>
      </c>
      <c r="I456" s="190" t="str">
        <f t="shared" si="24"/>
        <v>2</v>
      </c>
      <c r="J456" s="190" t="str">
        <f t="shared" si="25"/>
        <v>2</v>
      </c>
      <c r="K456" s="190">
        <f t="shared" si="26"/>
        <v>4</v>
      </c>
      <c r="L456" s="190" t="str">
        <f t="shared" si="27"/>
        <v/>
      </c>
    </row>
    <row r="457" spans="7:12">
      <c r="G457" s="190">
        <f>'[1]Z07 一般公共预算财政拨款收入支出决算表(财决07表)'!A455</f>
        <v>0</v>
      </c>
      <c r="H457" s="191">
        <f>'[1]Z07 一般公共预算财政拨款收入支出决算表(财决07表)'!$K455</f>
        <v>0</v>
      </c>
      <c r="I457" s="190" t="str">
        <f t="shared" si="24"/>
        <v>2</v>
      </c>
      <c r="J457" s="190" t="str">
        <f t="shared" si="25"/>
        <v>2</v>
      </c>
      <c r="K457" s="190">
        <f t="shared" si="26"/>
        <v>4</v>
      </c>
      <c r="L457" s="190" t="str">
        <f t="shared" si="27"/>
        <v/>
      </c>
    </row>
    <row r="458" spans="7:12">
      <c r="G458" s="190">
        <f>'[1]Z07 一般公共预算财政拨款收入支出决算表(财决07表)'!A456</f>
        <v>0</v>
      </c>
      <c r="H458" s="191">
        <f>'[1]Z07 一般公共预算财政拨款收入支出决算表(财决07表)'!$K456</f>
        <v>0</v>
      </c>
      <c r="I458" s="190" t="str">
        <f t="shared" si="24"/>
        <v>2</v>
      </c>
      <c r="J458" s="190" t="str">
        <f t="shared" si="25"/>
        <v>2</v>
      </c>
      <c r="K458" s="190">
        <f t="shared" si="26"/>
        <v>4</v>
      </c>
      <c r="L458" s="190" t="str">
        <f t="shared" si="27"/>
        <v/>
      </c>
    </row>
    <row r="459" spans="7:12">
      <c r="G459" s="190">
        <f>'[1]Z07 一般公共预算财政拨款收入支出决算表(财决07表)'!A457</f>
        <v>0</v>
      </c>
      <c r="H459" s="191">
        <f>'[1]Z07 一般公共预算财政拨款收入支出决算表(财决07表)'!$K457</f>
        <v>0</v>
      </c>
      <c r="I459" s="190" t="str">
        <f t="shared" si="24"/>
        <v>2</v>
      </c>
      <c r="J459" s="190" t="str">
        <f t="shared" si="25"/>
        <v>2</v>
      </c>
      <c r="K459" s="190">
        <f t="shared" si="26"/>
        <v>4</v>
      </c>
      <c r="L459" s="190" t="str">
        <f t="shared" si="27"/>
        <v/>
      </c>
    </row>
    <row r="460" spans="7:12">
      <c r="G460" s="190">
        <f>'[1]Z07 一般公共预算财政拨款收入支出决算表(财决07表)'!A458</f>
        <v>0</v>
      </c>
      <c r="H460" s="191">
        <f>'[1]Z07 一般公共预算财政拨款收入支出决算表(财决07表)'!$K458</f>
        <v>0</v>
      </c>
      <c r="I460" s="190" t="str">
        <f t="shared" si="24"/>
        <v>2</v>
      </c>
      <c r="J460" s="190" t="str">
        <f t="shared" si="25"/>
        <v>2</v>
      </c>
      <c r="K460" s="190">
        <f t="shared" si="26"/>
        <v>4</v>
      </c>
      <c r="L460" s="190" t="str">
        <f t="shared" si="27"/>
        <v/>
      </c>
    </row>
    <row r="461" spans="7:12">
      <c r="G461" s="190">
        <f>'[1]Z07 一般公共预算财政拨款收入支出决算表(财决07表)'!A459</f>
        <v>0</v>
      </c>
      <c r="H461" s="191">
        <f>'[1]Z07 一般公共预算财政拨款收入支出决算表(财决07表)'!$K459</f>
        <v>0</v>
      </c>
      <c r="I461" s="190" t="str">
        <f t="shared" ref="I461:I500" si="28">IF(G461&gt;0,"1","2")</f>
        <v>2</v>
      </c>
      <c r="J461" s="190" t="str">
        <f t="shared" ref="J461:J500" si="29">IF(H461&gt;0,"1","2")</f>
        <v>2</v>
      </c>
      <c r="K461" s="190">
        <f t="shared" ref="K461:K500" si="30">I461+J461</f>
        <v>4</v>
      </c>
      <c r="L461" s="190" t="str">
        <f t="shared" ref="L461:L504" si="31">IF(C461&lt;&gt;"",ROW(),"")</f>
        <v/>
      </c>
    </row>
    <row r="462" spans="7:12">
      <c r="G462" s="190">
        <f>'[1]Z07 一般公共预算财政拨款收入支出决算表(财决07表)'!A460</f>
        <v>0</v>
      </c>
      <c r="H462" s="191">
        <f>'[1]Z07 一般公共预算财政拨款收入支出决算表(财决07表)'!$K460</f>
        <v>0</v>
      </c>
      <c r="I462" s="190" t="str">
        <f t="shared" si="28"/>
        <v>2</v>
      </c>
      <c r="J462" s="190" t="str">
        <f t="shared" si="29"/>
        <v>2</v>
      </c>
      <c r="K462" s="190">
        <f t="shared" si="30"/>
        <v>4</v>
      </c>
      <c r="L462" s="190" t="str">
        <f t="shared" si="31"/>
        <v/>
      </c>
    </row>
    <row r="463" spans="7:12">
      <c r="G463" s="190">
        <f>'[1]Z07 一般公共预算财政拨款收入支出决算表(财决07表)'!A461</f>
        <v>0</v>
      </c>
      <c r="H463" s="191">
        <f>'[1]Z07 一般公共预算财政拨款收入支出决算表(财决07表)'!$K461</f>
        <v>0</v>
      </c>
      <c r="I463" s="190" t="str">
        <f t="shared" si="28"/>
        <v>2</v>
      </c>
      <c r="J463" s="190" t="str">
        <f t="shared" si="29"/>
        <v>2</v>
      </c>
      <c r="K463" s="190">
        <f t="shared" si="30"/>
        <v>4</v>
      </c>
      <c r="L463" s="190" t="str">
        <f t="shared" si="31"/>
        <v/>
      </c>
    </row>
    <row r="464" spans="7:12">
      <c r="G464" s="190">
        <f>'[1]Z07 一般公共预算财政拨款收入支出决算表(财决07表)'!A462</f>
        <v>0</v>
      </c>
      <c r="H464" s="191">
        <f>'[1]Z07 一般公共预算财政拨款收入支出决算表(财决07表)'!$K462</f>
        <v>0</v>
      </c>
      <c r="I464" s="190" t="str">
        <f t="shared" si="28"/>
        <v>2</v>
      </c>
      <c r="J464" s="190" t="str">
        <f t="shared" si="29"/>
        <v>2</v>
      </c>
      <c r="K464" s="190">
        <f t="shared" si="30"/>
        <v>4</v>
      </c>
      <c r="L464" s="190" t="str">
        <f t="shared" si="31"/>
        <v/>
      </c>
    </row>
    <row r="465" spans="7:12">
      <c r="G465" s="190">
        <f>'[1]Z07 一般公共预算财政拨款收入支出决算表(财决07表)'!A463</f>
        <v>0</v>
      </c>
      <c r="H465" s="191">
        <f>'[1]Z07 一般公共预算财政拨款收入支出决算表(财决07表)'!$K463</f>
        <v>0</v>
      </c>
      <c r="I465" s="190" t="str">
        <f t="shared" si="28"/>
        <v>2</v>
      </c>
      <c r="J465" s="190" t="str">
        <f t="shared" si="29"/>
        <v>2</v>
      </c>
      <c r="K465" s="190">
        <f t="shared" si="30"/>
        <v>4</v>
      </c>
      <c r="L465" s="190" t="str">
        <f t="shared" si="31"/>
        <v/>
      </c>
    </row>
    <row r="466" spans="7:12">
      <c r="G466" s="190">
        <f>'[1]Z07 一般公共预算财政拨款收入支出决算表(财决07表)'!A464</f>
        <v>0</v>
      </c>
      <c r="H466" s="191">
        <f>'[1]Z07 一般公共预算财政拨款收入支出决算表(财决07表)'!$K464</f>
        <v>0</v>
      </c>
      <c r="I466" s="190" t="str">
        <f t="shared" si="28"/>
        <v>2</v>
      </c>
      <c r="J466" s="190" t="str">
        <f t="shared" si="29"/>
        <v>2</v>
      </c>
      <c r="K466" s="190">
        <f t="shared" si="30"/>
        <v>4</v>
      </c>
      <c r="L466" s="190" t="str">
        <f t="shared" si="31"/>
        <v/>
      </c>
    </row>
    <row r="467" spans="7:12">
      <c r="G467" s="190">
        <f>'[1]Z07 一般公共预算财政拨款收入支出决算表(财决07表)'!A465</f>
        <v>0</v>
      </c>
      <c r="H467" s="191">
        <f>'[1]Z07 一般公共预算财政拨款收入支出决算表(财决07表)'!$K465</f>
        <v>0</v>
      </c>
      <c r="I467" s="190" t="str">
        <f t="shared" si="28"/>
        <v>2</v>
      </c>
      <c r="J467" s="190" t="str">
        <f t="shared" si="29"/>
        <v>2</v>
      </c>
      <c r="K467" s="190">
        <f t="shared" si="30"/>
        <v>4</v>
      </c>
      <c r="L467" s="190" t="str">
        <f t="shared" si="31"/>
        <v/>
      </c>
    </row>
    <row r="468" spans="7:12">
      <c r="G468" s="190">
        <f>'[1]Z07 一般公共预算财政拨款收入支出决算表(财决07表)'!A466</f>
        <v>0</v>
      </c>
      <c r="H468" s="191">
        <f>'[1]Z07 一般公共预算财政拨款收入支出决算表(财决07表)'!$K466</f>
        <v>0</v>
      </c>
      <c r="I468" s="190" t="str">
        <f t="shared" si="28"/>
        <v>2</v>
      </c>
      <c r="J468" s="190" t="str">
        <f t="shared" si="29"/>
        <v>2</v>
      </c>
      <c r="K468" s="190">
        <f t="shared" si="30"/>
        <v>4</v>
      </c>
      <c r="L468" s="190" t="str">
        <f t="shared" si="31"/>
        <v/>
      </c>
    </row>
    <row r="469" spans="7:12">
      <c r="G469" s="190">
        <f>'[1]Z07 一般公共预算财政拨款收入支出决算表(财决07表)'!A467</f>
        <v>0</v>
      </c>
      <c r="H469" s="191">
        <f>'[1]Z07 一般公共预算财政拨款收入支出决算表(财决07表)'!$K467</f>
        <v>0</v>
      </c>
      <c r="I469" s="190" t="str">
        <f t="shared" si="28"/>
        <v>2</v>
      </c>
      <c r="J469" s="190" t="str">
        <f t="shared" si="29"/>
        <v>2</v>
      </c>
      <c r="K469" s="190">
        <f t="shared" si="30"/>
        <v>4</v>
      </c>
      <c r="L469" s="190" t="str">
        <f t="shared" si="31"/>
        <v/>
      </c>
    </row>
    <row r="470" spans="7:12">
      <c r="G470" s="190">
        <f>'[1]Z07 一般公共预算财政拨款收入支出决算表(财决07表)'!A468</f>
        <v>0</v>
      </c>
      <c r="H470" s="191">
        <f>'[1]Z07 一般公共预算财政拨款收入支出决算表(财决07表)'!$K468</f>
        <v>0</v>
      </c>
      <c r="I470" s="190" t="str">
        <f t="shared" si="28"/>
        <v>2</v>
      </c>
      <c r="J470" s="190" t="str">
        <f t="shared" si="29"/>
        <v>2</v>
      </c>
      <c r="K470" s="190">
        <f t="shared" si="30"/>
        <v>4</v>
      </c>
      <c r="L470" s="190" t="str">
        <f t="shared" si="31"/>
        <v/>
      </c>
    </row>
    <row r="471" spans="7:12">
      <c r="G471" s="190">
        <f>'[1]Z07 一般公共预算财政拨款收入支出决算表(财决07表)'!A469</f>
        <v>0</v>
      </c>
      <c r="H471" s="191">
        <f>'[1]Z07 一般公共预算财政拨款收入支出决算表(财决07表)'!$K469</f>
        <v>0</v>
      </c>
      <c r="I471" s="190" t="str">
        <f t="shared" si="28"/>
        <v>2</v>
      </c>
      <c r="J471" s="190" t="str">
        <f t="shared" si="29"/>
        <v>2</v>
      </c>
      <c r="K471" s="190">
        <f t="shared" si="30"/>
        <v>4</v>
      </c>
      <c r="L471" s="190" t="str">
        <f t="shared" si="31"/>
        <v/>
      </c>
    </row>
    <row r="472" spans="7:12">
      <c r="G472" s="190">
        <f>'[1]Z07 一般公共预算财政拨款收入支出决算表(财决07表)'!A470</f>
        <v>0</v>
      </c>
      <c r="H472" s="191">
        <f>'[1]Z07 一般公共预算财政拨款收入支出决算表(财决07表)'!$K470</f>
        <v>0</v>
      </c>
      <c r="I472" s="190" t="str">
        <f t="shared" si="28"/>
        <v>2</v>
      </c>
      <c r="J472" s="190" t="str">
        <f t="shared" si="29"/>
        <v>2</v>
      </c>
      <c r="K472" s="190">
        <f t="shared" si="30"/>
        <v>4</v>
      </c>
      <c r="L472" s="190" t="str">
        <f t="shared" si="31"/>
        <v/>
      </c>
    </row>
    <row r="473" spans="7:12">
      <c r="G473" s="190">
        <f>'[1]Z07 一般公共预算财政拨款收入支出决算表(财决07表)'!A471</f>
        <v>0</v>
      </c>
      <c r="H473" s="191">
        <f>'[1]Z07 一般公共预算财政拨款收入支出决算表(财决07表)'!$K471</f>
        <v>0</v>
      </c>
      <c r="I473" s="190" t="str">
        <f t="shared" si="28"/>
        <v>2</v>
      </c>
      <c r="J473" s="190" t="str">
        <f t="shared" si="29"/>
        <v>2</v>
      </c>
      <c r="K473" s="190">
        <f t="shared" si="30"/>
        <v>4</v>
      </c>
      <c r="L473" s="190" t="str">
        <f t="shared" si="31"/>
        <v/>
      </c>
    </row>
    <row r="474" spans="7:12">
      <c r="G474" s="190">
        <f>'[1]Z07 一般公共预算财政拨款收入支出决算表(财决07表)'!A472</f>
        <v>0</v>
      </c>
      <c r="H474" s="191">
        <f>'[1]Z07 一般公共预算财政拨款收入支出决算表(财决07表)'!$K472</f>
        <v>0</v>
      </c>
      <c r="I474" s="190" t="str">
        <f t="shared" si="28"/>
        <v>2</v>
      </c>
      <c r="J474" s="190" t="str">
        <f t="shared" si="29"/>
        <v>2</v>
      </c>
      <c r="K474" s="190">
        <f t="shared" si="30"/>
        <v>4</v>
      </c>
      <c r="L474" s="190" t="str">
        <f t="shared" si="31"/>
        <v/>
      </c>
    </row>
    <row r="475" spans="7:12">
      <c r="G475" s="190">
        <f>'[1]Z07 一般公共预算财政拨款收入支出决算表(财决07表)'!A473</f>
        <v>0</v>
      </c>
      <c r="H475" s="191">
        <f>'[1]Z07 一般公共预算财政拨款收入支出决算表(财决07表)'!$K473</f>
        <v>0</v>
      </c>
      <c r="I475" s="190" t="str">
        <f t="shared" si="28"/>
        <v>2</v>
      </c>
      <c r="J475" s="190" t="str">
        <f t="shared" si="29"/>
        <v>2</v>
      </c>
      <c r="K475" s="190">
        <f t="shared" si="30"/>
        <v>4</v>
      </c>
      <c r="L475" s="190" t="str">
        <f t="shared" si="31"/>
        <v/>
      </c>
    </row>
    <row r="476" spans="7:12">
      <c r="G476" s="190">
        <f>'[1]Z07 一般公共预算财政拨款收入支出决算表(财决07表)'!A474</f>
        <v>0</v>
      </c>
      <c r="H476" s="191">
        <f>'[1]Z07 一般公共预算财政拨款收入支出决算表(财决07表)'!$K474</f>
        <v>0</v>
      </c>
      <c r="I476" s="190" t="str">
        <f t="shared" si="28"/>
        <v>2</v>
      </c>
      <c r="J476" s="190" t="str">
        <f t="shared" si="29"/>
        <v>2</v>
      </c>
      <c r="K476" s="190">
        <f t="shared" si="30"/>
        <v>4</v>
      </c>
      <c r="L476" s="190" t="str">
        <f t="shared" si="31"/>
        <v/>
      </c>
    </row>
    <row r="477" spans="7:12">
      <c r="G477" s="190">
        <f>'[1]Z07 一般公共预算财政拨款收入支出决算表(财决07表)'!A475</f>
        <v>0</v>
      </c>
      <c r="H477" s="191">
        <f>'[1]Z07 一般公共预算财政拨款收入支出决算表(财决07表)'!$K475</f>
        <v>0</v>
      </c>
      <c r="I477" s="190" t="str">
        <f t="shared" si="28"/>
        <v>2</v>
      </c>
      <c r="J477" s="190" t="str">
        <f t="shared" si="29"/>
        <v>2</v>
      </c>
      <c r="K477" s="190">
        <f t="shared" si="30"/>
        <v>4</v>
      </c>
      <c r="L477" s="190" t="str">
        <f t="shared" si="31"/>
        <v/>
      </c>
    </row>
    <row r="478" spans="7:12">
      <c r="G478" s="190">
        <f>'[1]Z07 一般公共预算财政拨款收入支出决算表(财决07表)'!A476</f>
        <v>0</v>
      </c>
      <c r="H478" s="191">
        <f>'[1]Z07 一般公共预算财政拨款收入支出决算表(财决07表)'!$K476</f>
        <v>0</v>
      </c>
      <c r="I478" s="190" t="str">
        <f t="shared" si="28"/>
        <v>2</v>
      </c>
      <c r="J478" s="190" t="str">
        <f t="shared" si="29"/>
        <v>2</v>
      </c>
      <c r="K478" s="190">
        <f t="shared" si="30"/>
        <v>4</v>
      </c>
      <c r="L478" s="190" t="str">
        <f t="shared" si="31"/>
        <v/>
      </c>
    </row>
    <row r="479" spans="7:12">
      <c r="G479" s="190">
        <f>'[1]Z07 一般公共预算财政拨款收入支出决算表(财决07表)'!A477</f>
        <v>0</v>
      </c>
      <c r="H479" s="191">
        <f>'[1]Z07 一般公共预算财政拨款收入支出决算表(财决07表)'!$K477</f>
        <v>0</v>
      </c>
      <c r="I479" s="190" t="str">
        <f t="shared" si="28"/>
        <v>2</v>
      </c>
      <c r="J479" s="190" t="str">
        <f t="shared" si="29"/>
        <v>2</v>
      </c>
      <c r="K479" s="190">
        <f t="shared" si="30"/>
        <v>4</v>
      </c>
      <c r="L479" s="190" t="str">
        <f t="shared" si="31"/>
        <v/>
      </c>
    </row>
    <row r="480" spans="7:12">
      <c r="G480" s="190">
        <f>'[1]Z07 一般公共预算财政拨款收入支出决算表(财决07表)'!A478</f>
        <v>0</v>
      </c>
      <c r="H480" s="191">
        <f>'[1]Z07 一般公共预算财政拨款收入支出决算表(财决07表)'!$K478</f>
        <v>0</v>
      </c>
      <c r="I480" s="190" t="str">
        <f t="shared" si="28"/>
        <v>2</v>
      </c>
      <c r="J480" s="190" t="str">
        <f t="shared" si="29"/>
        <v>2</v>
      </c>
      <c r="K480" s="190">
        <f t="shared" si="30"/>
        <v>4</v>
      </c>
      <c r="L480" s="190" t="str">
        <f t="shared" si="31"/>
        <v/>
      </c>
    </row>
    <row r="481" spans="7:12">
      <c r="G481" s="190">
        <f>'[1]Z07 一般公共预算财政拨款收入支出决算表(财决07表)'!A479</f>
        <v>0</v>
      </c>
      <c r="H481" s="191">
        <f>'[1]Z07 一般公共预算财政拨款收入支出决算表(财决07表)'!$K479</f>
        <v>0</v>
      </c>
      <c r="I481" s="190" t="str">
        <f t="shared" si="28"/>
        <v>2</v>
      </c>
      <c r="J481" s="190" t="str">
        <f t="shared" si="29"/>
        <v>2</v>
      </c>
      <c r="K481" s="190">
        <f t="shared" si="30"/>
        <v>4</v>
      </c>
      <c r="L481" s="190" t="str">
        <f t="shared" si="31"/>
        <v/>
      </c>
    </row>
    <row r="482" spans="7:12">
      <c r="G482" s="190">
        <f>'[1]Z07 一般公共预算财政拨款收入支出决算表(财决07表)'!A480</f>
        <v>0</v>
      </c>
      <c r="H482" s="191">
        <f>'[1]Z07 一般公共预算财政拨款收入支出决算表(财决07表)'!$K480</f>
        <v>0</v>
      </c>
      <c r="I482" s="190" t="str">
        <f t="shared" si="28"/>
        <v>2</v>
      </c>
      <c r="J482" s="190" t="str">
        <f t="shared" si="29"/>
        <v>2</v>
      </c>
      <c r="K482" s="190">
        <f t="shared" si="30"/>
        <v>4</v>
      </c>
      <c r="L482" s="190" t="str">
        <f t="shared" si="31"/>
        <v/>
      </c>
    </row>
    <row r="483" spans="7:12">
      <c r="G483" s="190">
        <f>'[1]Z07 一般公共预算财政拨款收入支出决算表(财决07表)'!A481</f>
        <v>0</v>
      </c>
      <c r="H483" s="191">
        <f>'[1]Z07 一般公共预算财政拨款收入支出决算表(财决07表)'!$K481</f>
        <v>0</v>
      </c>
      <c r="I483" s="190" t="str">
        <f t="shared" si="28"/>
        <v>2</v>
      </c>
      <c r="J483" s="190" t="str">
        <f t="shared" si="29"/>
        <v>2</v>
      </c>
      <c r="K483" s="190">
        <f t="shared" si="30"/>
        <v>4</v>
      </c>
      <c r="L483" s="190" t="str">
        <f t="shared" si="31"/>
        <v/>
      </c>
    </row>
    <row r="484" spans="7:12">
      <c r="G484" s="190">
        <f>'[1]Z07 一般公共预算财政拨款收入支出决算表(财决07表)'!A482</f>
        <v>0</v>
      </c>
      <c r="H484" s="191">
        <f>'[1]Z07 一般公共预算财政拨款收入支出决算表(财决07表)'!$K482</f>
        <v>0</v>
      </c>
      <c r="I484" s="190" t="str">
        <f t="shared" si="28"/>
        <v>2</v>
      </c>
      <c r="J484" s="190" t="str">
        <f t="shared" si="29"/>
        <v>2</v>
      </c>
      <c r="K484" s="190">
        <f t="shared" si="30"/>
        <v>4</v>
      </c>
      <c r="L484" s="190" t="str">
        <f t="shared" si="31"/>
        <v/>
      </c>
    </row>
    <row r="485" spans="7:12">
      <c r="G485" s="190">
        <f>'[1]Z07 一般公共预算财政拨款收入支出决算表(财决07表)'!A483</f>
        <v>0</v>
      </c>
      <c r="H485" s="191">
        <f>'[1]Z07 一般公共预算财政拨款收入支出决算表(财决07表)'!$K483</f>
        <v>0</v>
      </c>
      <c r="I485" s="190" t="str">
        <f t="shared" si="28"/>
        <v>2</v>
      </c>
      <c r="J485" s="190" t="str">
        <f t="shared" si="29"/>
        <v>2</v>
      </c>
      <c r="K485" s="190">
        <f t="shared" si="30"/>
        <v>4</v>
      </c>
      <c r="L485" s="190" t="str">
        <f t="shared" si="31"/>
        <v/>
      </c>
    </row>
    <row r="486" spans="7:12">
      <c r="G486" s="190">
        <f>'[1]Z07 一般公共预算财政拨款收入支出决算表(财决07表)'!A484</f>
        <v>0</v>
      </c>
      <c r="H486" s="191">
        <f>'[1]Z07 一般公共预算财政拨款收入支出决算表(财决07表)'!$K484</f>
        <v>0</v>
      </c>
      <c r="I486" s="190" t="str">
        <f t="shared" si="28"/>
        <v>2</v>
      </c>
      <c r="J486" s="190" t="str">
        <f t="shared" si="29"/>
        <v>2</v>
      </c>
      <c r="K486" s="190">
        <f t="shared" si="30"/>
        <v>4</v>
      </c>
      <c r="L486" s="190" t="str">
        <f t="shared" si="31"/>
        <v/>
      </c>
    </row>
    <row r="487" spans="7:12">
      <c r="G487" s="190">
        <f>'[1]Z07 一般公共预算财政拨款收入支出决算表(财决07表)'!A485</f>
        <v>0</v>
      </c>
      <c r="H487" s="191">
        <f>'[1]Z07 一般公共预算财政拨款收入支出决算表(财决07表)'!$K485</f>
        <v>0</v>
      </c>
      <c r="I487" s="190" t="str">
        <f t="shared" si="28"/>
        <v>2</v>
      </c>
      <c r="J487" s="190" t="str">
        <f t="shared" si="29"/>
        <v>2</v>
      </c>
      <c r="K487" s="190">
        <f t="shared" si="30"/>
        <v>4</v>
      </c>
      <c r="L487" s="190" t="str">
        <f t="shared" si="31"/>
        <v/>
      </c>
    </row>
    <row r="488" spans="7:12">
      <c r="G488" s="190">
        <f>'[1]Z07 一般公共预算财政拨款收入支出决算表(财决07表)'!A486</f>
        <v>0</v>
      </c>
      <c r="H488" s="191">
        <f>'[1]Z07 一般公共预算财政拨款收入支出决算表(财决07表)'!$K486</f>
        <v>0</v>
      </c>
      <c r="I488" s="190" t="str">
        <f t="shared" si="28"/>
        <v>2</v>
      </c>
      <c r="J488" s="190" t="str">
        <f t="shared" si="29"/>
        <v>2</v>
      </c>
      <c r="K488" s="190">
        <f t="shared" si="30"/>
        <v>4</v>
      </c>
      <c r="L488" s="190" t="str">
        <f t="shared" si="31"/>
        <v/>
      </c>
    </row>
    <row r="489" spans="7:12">
      <c r="G489" s="190">
        <f>'[1]Z07 一般公共预算财政拨款收入支出决算表(财决07表)'!A487</f>
        <v>0</v>
      </c>
      <c r="H489" s="191">
        <f>'[1]Z07 一般公共预算财政拨款收入支出决算表(财决07表)'!$K487</f>
        <v>0</v>
      </c>
      <c r="I489" s="190" t="str">
        <f t="shared" si="28"/>
        <v>2</v>
      </c>
      <c r="J489" s="190" t="str">
        <f t="shared" si="29"/>
        <v>2</v>
      </c>
      <c r="K489" s="190">
        <f t="shared" si="30"/>
        <v>4</v>
      </c>
      <c r="L489" s="190" t="str">
        <f t="shared" si="31"/>
        <v/>
      </c>
    </row>
    <row r="490" spans="7:12">
      <c r="G490" s="190">
        <f>'[1]Z07 一般公共预算财政拨款收入支出决算表(财决07表)'!A488</f>
        <v>0</v>
      </c>
      <c r="H490" s="191">
        <f>'[1]Z07 一般公共预算财政拨款收入支出决算表(财决07表)'!$K488</f>
        <v>0</v>
      </c>
      <c r="I490" s="190" t="str">
        <f t="shared" si="28"/>
        <v>2</v>
      </c>
      <c r="J490" s="190" t="str">
        <f t="shared" si="29"/>
        <v>2</v>
      </c>
      <c r="K490" s="190">
        <f t="shared" si="30"/>
        <v>4</v>
      </c>
      <c r="L490" s="190" t="str">
        <f t="shared" si="31"/>
        <v/>
      </c>
    </row>
    <row r="491" spans="7:12">
      <c r="G491" s="190">
        <f>'[1]Z07 一般公共预算财政拨款收入支出决算表(财决07表)'!A489</f>
        <v>0</v>
      </c>
      <c r="H491" s="191">
        <f>'[1]Z07 一般公共预算财政拨款收入支出决算表(财决07表)'!$K489</f>
        <v>0</v>
      </c>
      <c r="I491" s="190" t="str">
        <f t="shared" si="28"/>
        <v>2</v>
      </c>
      <c r="J491" s="190" t="str">
        <f t="shared" si="29"/>
        <v>2</v>
      </c>
      <c r="K491" s="190">
        <f t="shared" si="30"/>
        <v>4</v>
      </c>
      <c r="L491" s="190" t="str">
        <f t="shared" si="31"/>
        <v/>
      </c>
    </row>
    <row r="492" spans="7:12">
      <c r="G492" s="190">
        <f>'[1]Z07 一般公共预算财政拨款收入支出决算表(财决07表)'!A490</f>
        <v>0</v>
      </c>
      <c r="H492" s="191">
        <f>'[1]Z07 一般公共预算财政拨款收入支出决算表(财决07表)'!$K490</f>
        <v>0</v>
      </c>
      <c r="I492" s="190" t="str">
        <f t="shared" si="28"/>
        <v>2</v>
      </c>
      <c r="J492" s="190" t="str">
        <f t="shared" si="29"/>
        <v>2</v>
      </c>
      <c r="K492" s="190">
        <f t="shared" si="30"/>
        <v>4</v>
      </c>
      <c r="L492" s="190" t="str">
        <f t="shared" si="31"/>
        <v/>
      </c>
    </row>
    <row r="493" spans="7:12">
      <c r="G493" s="190">
        <f>'[1]Z07 一般公共预算财政拨款收入支出决算表(财决07表)'!A491</f>
        <v>0</v>
      </c>
      <c r="H493" s="191">
        <f>'[1]Z07 一般公共预算财政拨款收入支出决算表(财决07表)'!$K491</f>
        <v>0</v>
      </c>
      <c r="I493" s="190" t="str">
        <f t="shared" si="28"/>
        <v>2</v>
      </c>
      <c r="J493" s="190" t="str">
        <f t="shared" si="29"/>
        <v>2</v>
      </c>
      <c r="K493" s="190">
        <f t="shared" si="30"/>
        <v>4</v>
      </c>
      <c r="L493" s="190" t="str">
        <f t="shared" si="31"/>
        <v/>
      </c>
    </row>
    <row r="494" spans="7:12">
      <c r="G494" s="190">
        <f>'[1]Z07 一般公共预算财政拨款收入支出决算表(财决07表)'!A492</f>
        <v>0</v>
      </c>
      <c r="H494" s="191">
        <f>'[1]Z07 一般公共预算财政拨款收入支出决算表(财决07表)'!$K492</f>
        <v>0</v>
      </c>
      <c r="I494" s="190" t="str">
        <f t="shared" si="28"/>
        <v>2</v>
      </c>
      <c r="J494" s="190" t="str">
        <f t="shared" si="29"/>
        <v>2</v>
      </c>
      <c r="K494" s="190">
        <f t="shared" si="30"/>
        <v>4</v>
      </c>
      <c r="L494" s="190" t="str">
        <f t="shared" si="31"/>
        <v/>
      </c>
    </row>
    <row r="495" spans="7:12">
      <c r="G495" s="190">
        <f>'[1]Z07 一般公共预算财政拨款收入支出决算表(财决07表)'!A493</f>
        <v>0</v>
      </c>
      <c r="H495" s="191">
        <f>'[1]Z07 一般公共预算财政拨款收入支出决算表(财决07表)'!$K493</f>
        <v>0</v>
      </c>
      <c r="I495" s="190" t="str">
        <f t="shared" si="28"/>
        <v>2</v>
      </c>
      <c r="J495" s="190" t="str">
        <f t="shared" si="29"/>
        <v>2</v>
      </c>
      <c r="K495" s="190">
        <f t="shared" si="30"/>
        <v>4</v>
      </c>
      <c r="L495" s="190" t="str">
        <f t="shared" si="31"/>
        <v/>
      </c>
    </row>
    <row r="496" spans="7:12">
      <c r="G496" s="190">
        <f>'[1]Z07 一般公共预算财政拨款收入支出决算表(财决07表)'!A494</f>
        <v>0</v>
      </c>
      <c r="H496" s="191">
        <f>'[1]Z07 一般公共预算财政拨款收入支出决算表(财决07表)'!$K494</f>
        <v>0</v>
      </c>
      <c r="I496" s="190" t="str">
        <f t="shared" si="28"/>
        <v>2</v>
      </c>
      <c r="J496" s="190" t="str">
        <f t="shared" si="29"/>
        <v>2</v>
      </c>
      <c r="K496" s="190">
        <f t="shared" si="30"/>
        <v>4</v>
      </c>
      <c r="L496" s="190" t="str">
        <f t="shared" si="31"/>
        <v/>
      </c>
    </row>
    <row r="497" spans="7:12">
      <c r="G497" s="190">
        <f>'[1]Z07 一般公共预算财政拨款收入支出决算表(财决07表)'!A495</f>
        <v>0</v>
      </c>
      <c r="H497" s="191">
        <f>'[1]Z07 一般公共预算财政拨款收入支出决算表(财决07表)'!$K495</f>
        <v>0</v>
      </c>
      <c r="I497" s="190" t="str">
        <f t="shared" si="28"/>
        <v>2</v>
      </c>
      <c r="J497" s="190" t="str">
        <f t="shared" si="29"/>
        <v>2</v>
      </c>
      <c r="K497" s="190">
        <f t="shared" si="30"/>
        <v>4</v>
      </c>
      <c r="L497" s="190" t="str">
        <f t="shared" si="31"/>
        <v/>
      </c>
    </row>
    <row r="498" spans="7:12">
      <c r="G498" s="190">
        <f>'[1]Z07 一般公共预算财政拨款收入支出决算表(财决07表)'!A496</f>
        <v>0</v>
      </c>
      <c r="H498" s="191">
        <f>'[1]Z07 一般公共预算财政拨款收入支出决算表(财决07表)'!$K496</f>
        <v>0</v>
      </c>
      <c r="I498" s="190" t="str">
        <f t="shared" si="28"/>
        <v>2</v>
      </c>
      <c r="J498" s="190" t="str">
        <f t="shared" si="29"/>
        <v>2</v>
      </c>
      <c r="K498" s="190">
        <f t="shared" si="30"/>
        <v>4</v>
      </c>
      <c r="L498" s="190" t="str">
        <f t="shared" si="31"/>
        <v/>
      </c>
    </row>
    <row r="499" spans="7:12">
      <c r="G499" s="190">
        <f>'[1]Z07 一般公共预算财政拨款收入支出决算表(财决07表)'!A497</f>
        <v>0</v>
      </c>
      <c r="H499" s="191">
        <f>'[1]Z07 一般公共预算财政拨款收入支出决算表(财决07表)'!$K497</f>
        <v>0</v>
      </c>
      <c r="I499" s="190" t="str">
        <f t="shared" si="28"/>
        <v>2</v>
      </c>
      <c r="J499" s="190" t="str">
        <f t="shared" si="29"/>
        <v>2</v>
      </c>
      <c r="K499" s="190">
        <f t="shared" si="30"/>
        <v>4</v>
      </c>
      <c r="L499" s="190" t="str">
        <f t="shared" si="31"/>
        <v/>
      </c>
    </row>
    <row r="500" spans="7:12">
      <c r="G500" s="190">
        <f>'[1]Z07 一般公共预算财政拨款收入支出决算表(财决07表)'!A498</f>
        <v>0</v>
      </c>
      <c r="H500" s="191">
        <f>'[1]Z07 一般公共预算财政拨款收入支出决算表(财决07表)'!$K498</f>
        <v>0</v>
      </c>
      <c r="I500" s="190" t="str">
        <f t="shared" si="28"/>
        <v>2</v>
      </c>
      <c r="J500" s="190" t="str">
        <f t="shared" si="29"/>
        <v>2</v>
      </c>
      <c r="K500" s="190">
        <f t="shared" si="30"/>
        <v>4</v>
      </c>
      <c r="L500" s="190" t="str">
        <f t="shared" si="31"/>
        <v/>
      </c>
    </row>
    <row r="504" spans="7:12">
      <c r="L504" s="190" t="str">
        <f t="shared" si="31"/>
        <v/>
      </c>
    </row>
  </sheetData>
  <sheetCalcPr fullCalcOnLoad="1"/>
  <mergeCells count="10">
    <mergeCell ref="A11:C11"/>
    <mergeCell ref="M7:X7"/>
    <mergeCell ref="A10:C10"/>
    <mergeCell ref="F6:F9"/>
    <mergeCell ref="A1:F1"/>
    <mergeCell ref="A6:C6"/>
    <mergeCell ref="A7:B9"/>
    <mergeCell ref="C7:C9"/>
    <mergeCell ref="D6:D9"/>
    <mergeCell ref="E6:E9"/>
  </mergeCells>
  <phoneticPr fontId="2"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11"/>
  <sheetViews>
    <sheetView showZeros="0" workbookViewId="0">
      <selection activeCell="E13" sqref="E13"/>
    </sheetView>
  </sheetViews>
  <sheetFormatPr defaultRowHeight="14.25"/>
  <cols>
    <col min="1" max="2" width="4.625" style="158" customWidth="1"/>
    <col min="3" max="3" width="30.625" style="123" customWidth="1"/>
    <col min="4" max="6" width="22.875" style="123" customWidth="1"/>
    <col min="7" max="7" width="9" style="141"/>
    <col min="8" max="8" width="9" style="122"/>
    <col min="9" max="9" width="9.5" style="122" bestFit="1" customWidth="1"/>
    <col min="10" max="12" width="9" style="122"/>
    <col min="13" max="13" width="10.5" style="122" bestFit="1" customWidth="1"/>
    <col min="14" max="14" width="10.5" style="123" bestFit="1" customWidth="1"/>
    <col min="15" max="15" width="127" style="123" customWidth="1"/>
    <col min="16" max="16384" width="9" style="123"/>
  </cols>
  <sheetData>
    <row r="1" spans="1:99" s="109" customFormat="1" ht="30" customHeight="1">
      <c r="A1" s="222" t="s">
        <v>339</v>
      </c>
      <c r="B1" s="217"/>
      <c r="C1" s="217"/>
      <c r="D1" s="217"/>
      <c r="E1" s="217"/>
      <c r="F1" s="217"/>
      <c r="G1" s="132"/>
      <c r="H1" s="107"/>
      <c r="I1" s="107"/>
      <c r="J1" s="107"/>
      <c r="K1" s="107"/>
      <c r="L1" s="108"/>
      <c r="M1" s="108" t="str">
        <f>"a1:"&amp;"f"&amp;MAX(L13:L107)</f>
        <v>a1:f38</v>
      </c>
    </row>
    <row r="2" spans="1:99" s="112" customFormat="1" ht="14.25" customHeight="1">
      <c r="A2" s="51" t="str">
        <f>'01收入支出决算总表'!A3</f>
        <v>部门：益阳市归侨侨眷联合会</v>
      </c>
      <c r="B2" s="133"/>
      <c r="F2" s="14" t="s">
        <v>340</v>
      </c>
      <c r="G2" s="132"/>
      <c r="H2" s="107"/>
      <c r="I2" s="107"/>
      <c r="J2" s="107"/>
      <c r="K2" s="107"/>
      <c r="L2" s="113"/>
      <c r="M2" s="113"/>
    </row>
    <row r="3" spans="1:99" s="112" customFormat="1" ht="15" customHeight="1">
      <c r="A3" s="51"/>
      <c r="B3" s="133"/>
      <c r="D3" s="114"/>
      <c r="E3" s="114"/>
      <c r="F3" s="14" t="s">
        <v>49</v>
      </c>
      <c r="G3" s="132"/>
      <c r="H3" s="107"/>
      <c r="I3" s="107"/>
      <c r="J3" s="107"/>
      <c r="K3" s="107"/>
      <c r="L3" s="113"/>
      <c r="M3" s="131" t="s">
        <v>329</v>
      </c>
    </row>
    <row r="4" spans="1:99" s="112" customFormat="1" ht="15" customHeight="1">
      <c r="A4" s="134" t="s">
        <v>108</v>
      </c>
      <c r="B4" s="133"/>
      <c r="D4" s="114"/>
      <c r="E4" s="114"/>
      <c r="F4" s="14"/>
      <c r="G4" s="132"/>
      <c r="H4" s="107"/>
      <c r="I4" s="107"/>
      <c r="J4" s="107"/>
      <c r="K4" s="135"/>
      <c r="L4" s="136"/>
      <c r="M4" s="137"/>
    </row>
    <row r="5" spans="1:99" s="112" customFormat="1" ht="15" customHeight="1">
      <c r="A5" s="138" t="s">
        <v>109</v>
      </c>
      <c r="B5" s="133"/>
      <c r="D5" s="114"/>
      <c r="E5" s="114"/>
      <c r="F5" s="14"/>
      <c r="G5" s="132"/>
      <c r="H5" s="107"/>
      <c r="I5" s="107"/>
      <c r="J5" s="107"/>
      <c r="K5" s="85"/>
      <c r="L5" s="139"/>
      <c r="M5" s="120"/>
    </row>
    <row r="6" spans="1:99" s="112" customFormat="1" ht="15" customHeight="1">
      <c r="A6" s="138" t="s">
        <v>107</v>
      </c>
      <c r="B6" s="133"/>
      <c r="D6" s="114"/>
      <c r="E6" s="114"/>
      <c r="F6" s="14"/>
      <c r="G6" s="132"/>
      <c r="H6" s="107"/>
      <c r="I6" s="107"/>
      <c r="J6" s="107"/>
      <c r="K6" s="85"/>
      <c r="L6" s="139"/>
      <c r="M6" s="120"/>
    </row>
    <row r="7" spans="1:99" s="112" customFormat="1" ht="15" customHeight="1">
      <c r="A7" s="140" t="s">
        <v>220</v>
      </c>
      <c r="B7" s="133"/>
      <c r="D7" s="114"/>
      <c r="E7" s="114"/>
      <c r="F7" s="14"/>
      <c r="G7" s="132"/>
      <c r="H7" s="107"/>
      <c r="I7" s="107"/>
      <c r="J7" s="107"/>
      <c r="K7" s="85"/>
      <c r="L7" s="139"/>
      <c r="M7" s="120"/>
    </row>
    <row r="8" spans="1:99" s="119" customFormat="1" ht="20.25" customHeight="1">
      <c r="A8" s="214" t="s">
        <v>46</v>
      </c>
      <c r="B8" s="214"/>
      <c r="C8" s="214"/>
      <c r="D8" s="220" t="s">
        <v>57</v>
      </c>
      <c r="E8" s="223" t="s">
        <v>62</v>
      </c>
      <c r="F8" s="223" t="s">
        <v>63</v>
      </c>
      <c r="G8" s="141"/>
      <c r="H8" s="118"/>
      <c r="I8" s="118"/>
      <c r="J8" s="118"/>
      <c r="K8" s="85"/>
      <c r="L8" s="139"/>
      <c r="M8" s="120"/>
    </row>
    <row r="9" spans="1:99" s="119" customFormat="1" ht="9.9499999999999993" customHeight="1">
      <c r="A9" s="224" t="s">
        <v>61</v>
      </c>
      <c r="B9" s="225"/>
      <c r="C9" s="230" t="s">
        <v>36</v>
      </c>
      <c r="D9" s="216"/>
      <c r="E9" s="216"/>
      <c r="F9" s="216"/>
      <c r="G9" s="141"/>
      <c r="H9" s="118"/>
      <c r="I9" s="118"/>
      <c r="J9" s="118"/>
      <c r="K9" s="118"/>
      <c r="L9" s="118"/>
      <c r="M9" s="118"/>
    </row>
    <row r="10" spans="1:99" s="119" customFormat="1" ht="9.9499999999999993" customHeight="1">
      <c r="A10" s="226"/>
      <c r="B10" s="227"/>
      <c r="C10" s="231"/>
      <c r="D10" s="216"/>
      <c r="E10" s="216"/>
      <c r="F10" s="216"/>
      <c r="G10" s="141"/>
      <c r="H10" s="141"/>
      <c r="I10" s="141"/>
      <c r="J10" s="141"/>
      <c r="K10" s="141"/>
      <c r="L10" s="141"/>
      <c r="M10" s="141"/>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c r="CN10" s="142"/>
      <c r="CO10" s="142"/>
      <c r="CP10" s="142"/>
      <c r="CQ10" s="142"/>
      <c r="CR10" s="142"/>
      <c r="CS10" s="142"/>
      <c r="CT10" s="142"/>
      <c r="CU10" s="142"/>
    </row>
    <row r="11" spans="1:99" s="119" customFormat="1" ht="9.9499999999999993" customHeight="1">
      <c r="A11" s="228"/>
      <c r="B11" s="229"/>
      <c r="C11" s="232"/>
      <c r="D11" s="216"/>
      <c r="E11" s="216"/>
      <c r="F11" s="216"/>
      <c r="G11" s="141"/>
      <c r="H11" s="118"/>
      <c r="I11" s="118"/>
      <c r="J11" s="118"/>
      <c r="K11" s="118"/>
      <c r="L11" s="118"/>
      <c r="M11" s="118"/>
    </row>
    <row r="12" spans="1:99" s="119" customFormat="1" ht="18" customHeight="1">
      <c r="A12" s="214" t="s">
        <v>37</v>
      </c>
      <c r="B12" s="214"/>
      <c r="C12" s="214"/>
      <c r="D12" s="117">
        <v>1</v>
      </c>
      <c r="E12" s="117">
        <v>2</v>
      </c>
      <c r="F12" s="117">
        <v>3</v>
      </c>
      <c r="G12" s="141"/>
      <c r="H12" s="118"/>
      <c r="I12" s="118">
        <v>1</v>
      </c>
      <c r="J12" s="118"/>
      <c r="K12" s="118"/>
      <c r="L12" s="118"/>
      <c r="M12" s="118"/>
    </row>
    <row r="13" spans="1:99" s="119" customFormat="1" ht="18" customHeight="1">
      <c r="A13" s="221" t="s">
        <v>48</v>
      </c>
      <c r="B13" s="221"/>
      <c r="C13" s="221"/>
      <c r="D13" s="143">
        <f>'[1]Z08_1 一般公共预算财政拨款基本支出决算明细表(财决08-'!$E$9</f>
        <v>83.77</v>
      </c>
      <c r="E13" s="143">
        <f>'[1]Z08_1 一般公共预算财政拨款基本支出决算明细表(财决08-'!$F$9+'[1]Z08_1 一般公共预算财政拨款基本支出决算明细表(财决08-'!$AR$9</f>
        <v>74.28</v>
      </c>
      <c r="F13" s="143">
        <f>D13-E13</f>
        <v>9.4899999999999949</v>
      </c>
      <c r="G13" s="141"/>
      <c r="H13" s="118"/>
      <c r="I13" s="118"/>
      <c r="J13" s="118"/>
      <c r="K13" s="118"/>
      <c r="L13" s="118">
        <f>ROW()</f>
        <v>13</v>
      </c>
      <c r="M13" s="118"/>
    </row>
    <row r="14" spans="1:99" s="128" customFormat="1" ht="18" customHeight="1">
      <c r="A14" s="144" t="str">
        <f t="array" ref="A14">INDEX(G:G,SMALL(IF($I$14:$I$107&gt;0,ROW($14:$107),4^8),ROW(G1)))&amp;""</f>
        <v>301</v>
      </c>
      <c r="B14" s="145"/>
      <c r="C14" s="196" t="str">
        <f>IF(ISERROR(VLOOKUP(A14,$G$14:$I$107,2,FALSE)),"",VLOOKUP(A14,$G$14:$I$107,2,FALSE))</f>
        <v>工资福利支出</v>
      </c>
      <c r="D14" s="146">
        <f>IF(ISERROR(VLOOKUP(A14,$G$14:$I$107,3,FALSE)),"",VLOOKUP(A14,$G$14:$I$107,3,FALSE))</f>
        <v>62.35</v>
      </c>
      <c r="E14" s="146">
        <f>IF(OR(MID(A14,1,3)="301",MID(A14,1,3)="303"),D14,"")</f>
        <v>62.35</v>
      </c>
      <c r="F14" s="197" t="str">
        <f>IF(AND(MID(A14,1,3)&lt;&gt;"301",MID(A14,1,3)&lt;&gt;"303"),D14,"")</f>
        <v/>
      </c>
      <c r="G14" s="147" t="s">
        <v>221</v>
      </c>
      <c r="H14" s="148" t="s">
        <v>192</v>
      </c>
      <c r="I14" s="118">
        <f>('[1]Z08_1 一般公共预算财政拨款基本支出决算明细表(财决08-'!F$9)*1</f>
        <v>62.35</v>
      </c>
      <c r="J14" s="122"/>
      <c r="K14" s="122"/>
      <c r="L14" s="149">
        <f>IF(C14&lt;&gt;"",ROW(),"")</f>
        <v>14</v>
      </c>
      <c r="M14" s="122"/>
      <c r="N14" s="150"/>
    </row>
    <row r="15" spans="1:99" s="128" customFormat="1" ht="18" customHeight="1">
      <c r="A15" s="144" t="str">
        <f t="array" ref="A15">INDEX(G:G,SMALL(IF($I$14:$I$107&gt;0,ROW($14:$107),4^8),ROW(G2)))&amp;""</f>
        <v>30101</v>
      </c>
      <c r="B15" s="145"/>
      <c r="C15" s="196" t="str">
        <f t="shared" ref="C15:C78" si="0">IF(ISERROR(VLOOKUP(A15,$G$14:$I$107,2,FALSE)),"",VLOOKUP(A15,$G$14:$I$107,2,FALSE))</f>
        <v>基本工资</v>
      </c>
      <c r="D15" s="146">
        <f t="shared" ref="D15:D78" si="1">IF(ISERROR(VLOOKUP(A15,$G$14:$I$107,3,FALSE)),"",VLOOKUP(A15,$G$14:$I$107,3,FALSE))</f>
        <v>21.17</v>
      </c>
      <c r="E15" s="146">
        <f t="shared" ref="E15:E78" si="2">IF(OR(MID(A15,1,3)="301",MID(A15,1,3)="303"),D15,"")</f>
        <v>21.17</v>
      </c>
      <c r="F15" s="197" t="str">
        <f t="shared" ref="F15:F78" si="3">IF(AND(MID(A15,1,3)&lt;&gt;"301",MID(A15,1,3)&lt;&gt;"303"),D15,"")</f>
        <v/>
      </c>
      <c r="G15" s="147" t="s">
        <v>322</v>
      </c>
      <c r="H15" s="151" t="s">
        <v>115</v>
      </c>
      <c r="I15" s="118">
        <f>('[1]Z08_1 一般公共预算财政拨款基本支出决算明细表(财决08-'!G9)*1</f>
        <v>21.17</v>
      </c>
      <c r="J15" s="122"/>
      <c r="K15" s="141"/>
      <c r="L15" s="149">
        <f t="shared" ref="L15:L78" si="4">IF(C15&lt;&gt;"",ROW(),"")</f>
        <v>15</v>
      </c>
      <c r="M15" s="141"/>
      <c r="N15" s="150"/>
    </row>
    <row r="16" spans="1:99" s="128" customFormat="1" ht="18" customHeight="1">
      <c r="A16" s="144" t="str">
        <f t="array" ref="A16">INDEX(G:G,SMALL(IF($I$14:$I$107&gt;0,ROW($14:$107),4^8),ROW(G3)))&amp;""</f>
        <v>30102</v>
      </c>
      <c r="B16" s="145"/>
      <c r="C16" s="196" t="str">
        <f t="shared" si="0"/>
        <v>津贴补贴</v>
      </c>
      <c r="D16" s="146">
        <f t="shared" si="1"/>
        <v>24.66</v>
      </c>
      <c r="E16" s="146">
        <f t="shared" si="2"/>
        <v>24.66</v>
      </c>
      <c r="F16" s="197" t="str">
        <f t="shared" si="3"/>
        <v/>
      </c>
      <c r="G16" s="147" t="s">
        <v>323</v>
      </c>
      <c r="H16" s="151" t="s">
        <v>116</v>
      </c>
      <c r="I16" s="118">
        <f>('[1]Z08_1 一般公共预算财政拨款基本支出决算明细表(财决08-'!H9)*1</f>
        <v>24.66</v>
      </c>
      <c r="J16" s="122"/>
      <c r="K16" s="141"/>
      <c r="L16" s="149">
        <f t="shared" si="4"/>
        <v>16</v>
      </c>
      <c r="M16" s="152"/>
      <c r="N16" s="150"/>
    </row>
    <row r="17" spans="1:14" s="128" customFormat="1" ht="18" customHeight="1">
      <c r="A17" s="144" t="str">
        <f t="array" ref="A17">INDEX(G:G,SMALL(IF($I$14:$I$107&gt;0,ROW($14:$107),4^8),ROW(G4)))&amp;""</f>
        <v>30103</v>
      </c>
      <c r="B17" s="145"/>
      <c r="C17" s="196" t="str">
        <f t="shared" si="0"/>
        <v>奖金</v>
      </c>
      <c r="D17" s="146">
        <f t="shared" si="1"/>
        <v>5.71</v>
      </c>
      <c r="E17" s="146">
        <f t="shared" si="2"/>
        <v>5.71</v>
      </c>
      <c r="F17" s="197" t="str">
        <f t="shared" si="3"/>
        <v/>
      </c>
      <c r="G17" s="147" t="s">
        <v>324</v>
      </c>
      <c r="H17" s="151" t="s">
        <v>117</v>
      </c>
      <c r="I17" s="118">
        <f>('[1]Z08_1 一般公共预算财政拨款基本支出决算明细表(财决08-'!I9)*1</f>
        <v>5.71</v>
      </c>
      <c r="J17" s="122"/>
      <c r="K17" s="141"/>
      <c r="L17" s="149">
        <f t="shared" si="4"/>
        <v>17</v>
      </c>
      <c r="M17" s="141"/>
      <c r="N17" s="150"/>
    </row>
    <row r="18" spans="1:14" s="128" customFormat="1" ht="18" customHeight="1">
      <c r="A18" s="144" t="str">
        <f t="array" ref="A18">INDEX(G:G,SMALL(IF($I$14:$I$107&gt;0,ROW($14:$107),4^8),ROW(G5)))&amp;""</f>
        <v>30104</v>
      </c>
      <c r="B18" s="145"/>
      <c r="C18" s="196" t="str">
        <f t="shared" si="0"/>
        <v>其他社会保障缴费</v>
      </c>
      <c r="D18" s="146">
        <f t="shared" si="1"/>
        <v>5.82</v>
      </c>
      <c r="E18" s="146">
        <f t="shared" si="2"/>
        <v>5.82</v>
      </c>
      <c r="F18" s="197" t="str">
        <f t="shared" si="3"/>
        <v/>
      </c>
      <c r="G18" s="147" t="s">
        <v>222</v>
      </c>
      <c r="H18" s="151" t="s">
        <v>187</v>
      </c>
      <c r="I18" s="118">
        <f>('[1]Z08_1 一般公共预算财政拨款基本支出决算明细表(财决08-'!J9)*1</f>
        <v>5.82</v>
      </c>
      <c r="J18" s="122"/>
      <c r="K18" s="141"/>
      <c r="L18" s="149">
        <f t="shared" si="4"/>
        <v>18</v>
      </c>
      <c r="M18" s="141"/>
      <c r="N18" s="150"/>
    </row>
    <row r="19" spans="1:14" s="128" customFormat="1" ht="18" customHeight="1">
      <c r="A19" s="144" t="str">
        <f t="array" ref="A19">INDEX(G:G,SMALL(IF($I$14:$I$107&gt;0,ROW($14:$107),4^8),ROW(G6)))&amp;""</f>
        <v>30108</v>
      </c>
      <c r="B19" s="145"/>
      <c r="C19" s="196" t="str">
        <f t="shared" si="0"/>
        <v>机关事业单位基本养老保险缴费</v>
      </c>
      <c r="D19" s="146">
        <f t="shared" si="1"/>
        <v>4.99</v>
      </c>
      <c r="E19" s="146">
        <f t="shared" si="2"/>
        <v>4.99</v>
      </c>
      <c r="F19" s="197" t="str">
        <f t="shared" si="3"/>
        <v/>
      </c>
      <c r="G19" s="147" t="s">
        <v>223</v>
      </c>
      <c r="H19" s="151" t="s">
        <v>118</v>
      </c>
      <c r="I19" s="118">
        <f>('[1]Z08_1 一般公共预算财政拨款基本支出决算明细表(财决08-'!K9)*1</f>
        <v>0</v>
      </c>
      <c r="J19" s="122"/>
      <c r="K19" s="141"/>
      <c r="L19" s="149">
        <f t="shared" si="4"/>
        <v>19</v>
      </c>
      <c r="M19" s="141"/>
      <c r="N19" s="150"/>
    </row>
    <row r="20" spans="1:14" s="128" customFormat="1" ht="18" customHeight="1">
      <c r="A20" s="144" t="str">
        <f t="array" ref="A20">INDEX(G:G,SMALL(IF($I$14:$I$107&gt;0,ROW($14:$107),4^8),ROW(G7)))&amp;""</f>
        <v>302</v>
      </c>
      <c r="B20" s="145"/>
      <c r="C20" s="196" t="str">
        <f t="shared" si="0"/>
        <v>商品和服务支出</v>
      </c>
      <c r="D20" s="146">
        <f t="shared" si="1"/>
        <v>9.49</v>
      </c>
      <c r="E20" s="146" t="str">
        <f t="shared" si="2"/>
        <v/>
      </c>
      <c r="F20" s="197">
        <f t="shared" si="3"/>
        <v>9.49</v>
      </c>
      <c r="G20" s="147" t="s">
        <v>224</v>
      </c>
      <c r="H20" s="151" t="s">
        <v>119</v>
      </c>
      <c r="I20" s="118">
        <f>('[1]Z08_1 一般公共预算财政拨款基本支出决算明细表(财决08-'!L9)*1</f>
        <v>0</v>
      </c>
      <c r="J20" s="122"/>
      <c r="K20" s="141"/>
      <c r="L20" s="149">
        <f t="shared" si="4"/>
        <v>20</v>
      </c>
      <c r="M20" s="141"/>
      <c r="N20" s="150"/>
    </row>
    <row r="21" spans="1:14" s="128" customFormat="1" ht="18" customHeight="1">
      <c r="A21" s="144" t="str">
        <f t="array" ref="A21">INDEX(G:G,SMALL(IF($I$14:$I$107&gt;0,ROW($14:$107),4^8),ROW(G8)))&amp;""</f>
        <v>30201</v>
      </c>
      <c r="B21" s="145"/>
      <c r="C21" s="196" t="str">
        <f t="shared" si="0"/>
        <v>办公费</v>
      </c>
      <c r="D21" s="146">
        <f t="shared" si="1"/>
        <v>0.93</v>
      </c>
      <c r="E21" s="146" t="str">
        <f t="shared" si="2"/>
        <v/>
      </c>
      <c r="F21" s="197">
        <f t="shared" si="3"/>
        <v>0.93</v>
      </c>
      <c r="G21" s="147" t="s">
        <v>225</v>
      </c>
      <c r="H21" s="151" t="s">
        <v>188</v>
      </c>
      <c r="I21" s="118">
        <f>('[1]Z08_1 一般公共预算财政拨款基本支出决算明细表(财决08-'!M9)*1</f>
        <v>4.99</v>
      </c>
      <c r="J21" s="122"/>
      <c r="K21" s="141"/>
      <c r="L21" s="149">
        <f t="shared" si="4"/>
        <v>21</v>
      </c>
      <c r="M21" s="141"/>
      <c r="N21" s="150"/>
    </row>
    <row r="22" spans="1:14" s="128" customFormat="1" ht="18" customHeight="1">
      <c r="A22" s="144" t="str">
        <f t="array" ref="A22">INDEX(G:G,SMALL(IF($I$14:$I$107&gt;0,ROW($14:$107),4^8),ROW(G9)))&amp;""</f>
        <v>30202</v>
      </c>
      <c r="B22" s="145"/>
      <c r="C22" s="196" t="str">
        <f t="shared" si="0"/>
        <v>印刷费</v>
      </c>
      <c r="D22" s="146">
        <f t="shared" si="1"/>
        <v>0.25</v>
      </c>
      <c r="E22" s="146" t="str">
        <f t="shared" si="2"/>
        <v/>
      </c>
      <c r="F22" s="197">
        <f t="shared" si="3"/>
        <v>0.25</v>
      </c>
      <c r="G22" s="147" t="s">
        <v>226</v>
      </c>
      <c r="H22" s="151" t="s">
        <v>189</v>
      </c>
      <c r="I22" s="118">
        <f>('[1]Z08_1 一般公共预算财政拨款基本支出决算明细表(财决08-'!N9)*1</f>
        <v>0</v>
      </c>
      <c r="J22" s="122"/>
      <c r="K22" s="141"/>
      <c r="L22" s="149">
        <f t="shared" si="4"/>
        <v>22</v>
      </c>
      <c r="M22" s="141"/>
      <c r="N22" s="150"/>
    </row>
    <row r="23" spans="1:14" s="128" customFormat="1" ht="18" customHeight="1">
      <c r="A23" s="144" t="str">
        <f t="array" ref="A23">INDEX(G:G,SMALL(IF($I$14:$I$107&gt;0,ROW($14:$107),4^8),ROW(G10)))&amp;""</f>
        <v>30206</v>
      </c>
      <c r="B23" s="145"/>
      <c r="C23" s="196" t="str">
        <f t="shared" si="0"/>
        <v>电费</v>
      </c>
      <c r="D23" s="146">
        <f t="shared" si="1"/>
        <v>0.62</v>
      </c>
      <c r="E23" s="146" t="str">
        <f t="shared" si="2"/>
        <v/>
      </c>
      <c r="F23" s="197">
        <f t="shared" si="3"/>
        <v>0.62</v>
      </c>
      <c r="G23" s="147" t="s">
        <v>227</v>
      </c>
      <c r="H23" s="151" t="s">
        <v>120</v>
      </c>
      <c r="I23" s="118">
        <f>('[1]Z08_1 一般公共预算财政拨款基本支出决算明细表(财决08-'!O9)*1</f>
        <v>0</v>
      </c>
      <c r="J23" s="122"/>
      <c r="K23" s="141"/>
      <c r="L23" s="149">
        <f t="shared" si="4"/>
        <v>23</v>
      </c>
      <c r="M23" s="141"/>
      <c r="N23" s="150"/>
    </row>
    <row r="24" spans="1:14" s="128" customFormat="1" ht="18" customHeight="1">
      <c r="A24" s="144" t="str">
        <f t="array" ref="A24">INDEX(G:G,SMALL(IF($I$14:$I$107&gt;0,ROW($14:$107),4^8),ROW(G11)))&amp;""</f>
        <v>30207</v>
      </c>
      <c r="B24" s="145"/>
      <c r="C24" s="196" t="str">
        <f t="shared" si="0"/>
        <v>邮电费</v>
      </c>
      <c r="D24" s="146">
        <f t="shared" si="1"/>
        <v>0.54</v>
      </c>
      <c r="E24" s="146" t="str">
        <f t="shared" si="2"/>
        <v/>
      </c>
      <c r="F24" s="197">
        <f t="shared" si="3"/>
        <v>0.54</v>
      </c>
      <c r="G24" s="147" t="s">
        <v>228</v>
      </c>
      <c r="H24" s="148" t="s">
        <v>193</v>
      </c>
      <c r="I24" s="118">
        <f>('[1]Z08_1 一般公共预算财政拨款基本支出决算明细表(财决08-'!P9)*1</f>
        <v>9.49</v>
      </c>
      <c r="J24" s="122"/>
      <c r="K24" s="141"/>
      <c r="L24" s="149">
        <f t="shared" si="4"/>
        <v>24</v>
      </c>
      <c r="M24" s="141"/>
      <c r="N24" s="150"/>
    </row>
    <row r="25" spans="1:14" s="128" customFormat="1" ht="18" customHeight="1">
      <c r="A25" s="144" t="str">
        <f t="array" ref="A25">INDEX(G:G,SMALL(IF($I$14:$I$107&gt;0,ROW($14:$107),4^8),ROW(G12)))&amp;""</f>
        <v>30209</v>
      </c>
      <c r="B25" s="145"/>
      <c r="C25" s="196" t="str">
        <f t="shared" si="0"/>
        <v>物业管理费</v>
      </c>
      <c r="D25" s="146">
        <f t="shared" si="1"/>
        <v>0.21</v>
      </c>
      <c r="E25" s="146" t="str">
        <f t="shared" si="2"/>
        <v/>
      </c>
      <c r="F25" s="197">
        <f t="shared" si="3"/>
        <v>0.21</v>
      </c>
      <c r="G25" s="147" t="s">
        <v>229</v>
      </c>
      <c r="H25" s="151" t="s">
        <v>121</v>
      </c>
      <c r="I25" s="118">
        <f>('[1]Z08_1 一般公共预算财政拨款基本支出决算明细表(财决08-'!Q9)*1</f>
        <v>0.93</v>
      </c>
      <c r="J25" s="122"/>
      <c r="K25" s="141"/>
      <c r="L25" s="149">
        <f t="shared" si="4"/>
        <v>25</v>
      </c>
      <c r="M25" s="141"/>
      <c r="N25" s="150"/>
    </row>
    <row r="26" spans="1:14" s="128" customFormat="1" ht="18" customHeight="1">
      <c r="A26" s="144" t="str">
        <f t="array" ref="A26">INDEX(G:G,SMALL(IF($I$14:$I$107&gt;0,ROW($14:$107),4^8),ROW(G13)))&amp;""</f>
        <v>30211</v>
      </c>
      <c r="B26" s="145"/>
      <c r="C26" s="196" t="str">
        <f t="shared" si="0"/>
        <v>差旅费</v>
      </c>
      <c r="D26" s="146">
        <f t="shared" si="1"/>
        <v>1.1200000000000001</v>
      </c>
      <c r="E26" s="146" t="str">
        <f t="shared" si="2"/>
        <v/>
      </c>
      <c r="F26" s="197">
        <f t="shared" si="3"/>
        <v>1.1200000000000001</v>
      </c>
      <c r="G26" s="147" t="s">
        <v>230</v>
      </c>
      <c r="H26" s="151" t="s">
        <v>122</v>
      </c>
      <c r="I26" s="118">
        <f>('[1]Z08_1 一般公共预算财政拨款基本支出决算明细表(财决08-'!R9)*1</f>
        <v>0.25</v>
      </c>
      <c r="J26" s="122"/>
      <c r="K26" s="141"/>
      <c r="L26" s="149">
        <f t="shared" si="4"/>
        <v>26</v>
      </c>
      <c r="M26" s="141"/>
      <c r="N26" s="150"/>
    </row>
    <row r="27" spans="1:14" s="128" customFormat="1" ht="18" customHeight="1">
      <c r="A27" s="144" t="str">
        <f t="array" ref="A27">INDEX(G:G,SMALL(IF($I$14:$I$107&gt;0,ROW($14:$107),4^8),ROW(G14)))&amp;""</f>
        <v>30213</v>
      </c>
      <c r="B27" s="145"/>
      <c r="C27" s="196" t="str">
        <f t="shared" si="0"/>
        <v>维修（护）费</v>
      </c>
      <c r="D27" s="146">
        <f t="shared" si="1"/>
        <v>0.13</v>
      </c>
      <c r="E27" s="146" t="str">
        <f t="shared" si="2"/>
        <v/>
      </c>
      <c r="F27" s="197">
        <f t="shared" si="3"/>
        <v>0.13</v>
      </c>
      <c r="G27" s="147" t="s">
        <v>231</v>
      </c>
      <c r="H27" s="151" t="s">
        <v>123</v>
      </c>
      <c r="I27" s="118">
        <f>('[1]Z08_1 一般公共预算财政拨款基本支出决算明细表(财决08-'!S9)*1</f>
        <v>0</v>
      </c>
      <c r="J27" s="122"/>
      <c r="K27" s="141"/>
      <c r="L27" s="149">
        <f t="shared" si="4"/>
        <v>27</v>
      </c>
      <c r="M27" s="141"/>
      <c r="N27" s="150"/>
    </row>
    <row r="28" spans="1:14" s="128" customFormat="1" ht="18" customHeight="1">
      <c r="A28" s="144" t="str">
        <f t="array" ref="A28">INDEX(G:G,SMALL(IF($I$14:$I$107&gt;0,ROW($14:$107),4^8),ROW(G15)))&amp;""</f>
        <v>30216</v>
      </c>
      <c r="B28" s="145"/>
      <c r="C28" s="196" t="str">
        <f t="shared" si="0"/>
        <v>培训费</v>
      </c>
      <c r="D28" s="146">
        <f t="shared" si="1"/>
        <v>0.56000000000000005</v>
      </c>
      <c r="E28" s="146" t="str">
        <f t="shared" si="2"/>
        <v/>
      </c>
      <c r="F28" s="197">
        <f t="shared" si="3"/>
        <v>0.56000000000000005</v>
      </c>
      <c r="G28" s="147" t="s">
        <v>232</v>
      </c>
      <c r="H28" s="151" t="s">
        <v>124</v>
      </c>
      <c r="I28" s="118">
        <f>('[1]Z08_1 一般公共预算财政拨款基本支出决算明细表(财决08-'!T9)*1</f>
        <v>0</v>
      </c>
      <c r="J28" s="122"/>
      <c r="K28" s="141"/>
      <c r="L28" s="149">
        <f t="shared" si="4"/>
        <v>28</v>
      </c>
      <c r="M28" s="141"/>
      <c r="N28" s="150"/>
    </row>
    <row r="29" spans="1:14" s="128" customFormat="1" ht="18" customHeight="1">
      <c r="A29" s="144" t="str">
        <f t="array" ref="A29">INDEX(G:G,SMALL(IF($I$14:$I$107&gt;0,ROW($14:$107),4^8),ROW(G16)))&amp;""</f>
        <v>30217</v>
      </c>
      <c r="B29" s="145"/>
      <c r="C29" s="196" t="str">
        <f t="shared" si="0"/>
        <v>公务接待费</v>
      </c>
      <c r="D29" s="146">
        <f t="shared" si="1"/>
        <v>0.2</v>
      </c>
      <c r="E29" s="146" t="str">
        <f t="shared" si="2"/>
        <v/>
      </c>
      <c r="F29" s="197">
        <f t="shared" si="3"/>
        <v>0.2</v>
      </c>
      <c r="G29" s="147" t="s">
        <v>233</v>
      </c>
      <c r="H29" s="151" t="s">
        <v>125</v>
      </c>
      <c r="I29" s="118">
        <f>('[1]Z08_1 一般公共预算财政拨款基本支出决算明细表(财决08-'!U9)*1</f>
        <v>0</v>
      </c>
      <c r="J29" s="122"/>
      <c r="K29" s="141"/>
      <c r="L29" s="149">
        <f t="shared" si="4"/>
        <v>29</v>
      </c>
      <c r="M29" s="141"/>
      <c r="N29" s="150"/>
    </row>
    <row r="30" spans="1:14" s="128" customFormat="1" ht="18" customHeight="1">
      <c r="A30" s="144" t="str">
        <f t="array" ref="A30">INDEX(G:G,SMALL(IF($I$14:$I$107&gt;0,ROW($14:$107),4^8),ROW(G17)))&amp;""</f>
        <v>30228</v>
      </c>
      <c r="B30" s="145"/>
      <c r="C30" s="196" t="str">
        <f t="shared" si="0"/>
        <v>工会经费</v>
      </c>
      <c r="D30" s="146">
        <f t="shared" si="1"/>
        <v>0.69</v>
      </c>
      <c r="E30" s="146" t="str">
        <f t="shared" si="2"/>
        <v/>
      </c>
      <c r="F30" s="197">
        <f t="shared" si="3"/>
        <v>0.69</v>
      </c>
      <c r="G30" s="147" t="s">
        <v>234</v>
      </c>
      <c r="H30" s="151" t="s">
        <v>126</v>
      </c>
      <c r="I30" s="118">
        <f>('[1]Z08_1 一般公共预算财政拨款基本支出决算明细表(财决08-'!V9)*1</f>
        <v>0.62</v>
      </c>
      <c r="J30" s="122"/>
      <c r="K30" s="141"/>
      <c r="L30" s="149">
        <f t="shared" si="4"/>
        <v>30</v>
      </c>
      <c r="M30" s="141"/>
      <c r="N30" s="150"/>
    </row>
    <row r="31" spans="1:14" s="128" customFormat="1" ht="18" customHeight="1">
      <c r="A31" s="144" t="str">
        <f t="array" ref="A31">INDEX(G:G,SMALL(IF($I$14:$I$107&gt;0,ROW($14:$107),4^8),ROW(G18)))&amp;""</f>
        <v>30229</v>
      </c>
      <c r="B31" s="145"/>
      <c r="C31" s="196" t="str">
        <f t="shared" si="0"/>
        <v>福利费</v>
      </c>
      <c r="D31" s="146">
        <f t="shared" si="1"/>
        <v>0.97</v>
      </c>
      <c r="E31" s="146" t="str">
        <f t="shared" si="2"/>
        <v/>
      </c>
      <c r="F31" s="197">
        <f t="shared" si="3"/>
        <v>0.97</v>
      </c>
      <c r="G31" s="147" t="s">
        <v>235</v>
      </c>
      <c r="H31" s="151" t="s">
        <v>127</v>
      </c>
      <c r="I31" s="118">
        <f>('[1]Z08_1 一般公共预算财政拨款基本支出决算明细表(财决08-'!W9)*1</f>
        <v>0.54</v>
      </c>
      <c r="J31" s="122"/>
      <c r="K31" s="141"/>
      <c r="L31" s="149">
        <f t="shared" si="4"/>
        <v>31</v>
      </c>
      <c r="M31" s="141"/>
      <c r="N31" s="150"/>
    </row>
    <row r="32" spans="1:14" s="128" customFormat="1" ht="18" customHeight="1">
      <c r="A32" s="144" t="str">
        <f t="array" ref="A32">INDEX(G:G,SMALL(IF($I$14:$I$107&gt;0,ROW($14:$107),4^8),ROW(G19)))&amp;""</f>
        <v>30239</v>
      </c>
      <c r="B32" s="145"/>
      <c r="C32" s="196" t="str">
        <f t="shared" si="0"/>
        <v>其他交通费用</v>
      </c>
      <c r="D32" s="146">
        <f t="shared" si="1"/>
        <v>2.94</v>
      </c>
      <c r="E32" s="146" t="str">
        <f t="shared" si="2"/>
        <v/>
      </c>
      <c r="F32" s="197">
        <f t="shared" si="3"/>
        <v>2.94</v>
      </c>
      <c r="G32" s="147" t="s">
        <v>236</v>
      </c>
      <c r="H32" s="151" t="s">
        <v>128</v>
      </c>
      <c r="I32" s="118">
        <f>('[1]Z08_1 一般公共预算财政拨款基本支出决算明细表(财决08-'!X9)*1</f>
        <v>0</v>
      </c>
      <c r="J32" s="122"/>
      <c r="K32" s="141"/>
      <c r="L32" s="149">
        <f t="shared" si="4"/>
        <v>32</v>
      </c>
      <c r="M32" s="141"/>
      <c r="N32" s="150"/>
    </row>
    <row r="33" spans="1:14" s="128" customFormat="1" ht="18" customHeight="1">
      <c r="A33" s="144" t="str">
        <f t="array" ref="A33">INDEX(G:G,SMALL(IF($I$14:$I$107&gt;0,ROW($14:$107),4^8),ROW(G20)))&amp;""</f>
        <v>30299</v>
      </c>
      <c r="B33" s="145"/>
      <c r="C33" s="196" t="str">
        <f t="shared" si="0"/>
        <v>其他商品和服务支出</v>
      </c>
      <c r="D33" s="146">
        <f t="shared" si="1"/>
        <v>0.32</v>
      </c>
      <c r="E33" s="146" t="str">
        <f t="shared" si="2"/>
        <v/>
      </c>
      <c r="F33" s="197">
        <f t="shared" si="3"/>
        <v>0.32</v>
      </c>
      <c r="G33" s="147" t="s">
        <v>237</v>
      </c>
      <c r="H33" s="151" t="s">
        <v>129</v>
      </c>
      <c r="I33" s="118">
        <f>('[1]Z08_1 一般公共预算财政拨款基本支出决算明细表(财决08-'!Y9)*1</f>
        <v>0.21</v>
      </c>
      <c r="J33" s="122"/>
      <c r="K33" s="141"/>
      <c r="L33" s="149">
        <f t="shared" si="4"/>
        <v>33</v>
      </c>
      <c r="M33" s="141"/>
      <c r="N33" s="150"/>
    </row>
    <row r="34" spans="1:14" s="128" customFormat="1" ht="18" customHeight="1">
      <c r="A34" s="144" t="str">
        <f t="array" ref="A34">INDEX(G:G,SMALL(IF($I$14:$I$107&gt;0,ROW($14:$107),4^8),ROW(G21)))&amp;""</f>
        <v>303</v>
      </c>
      <c r="B34" s="145"/>
      <c r="C34" s="196" t="str">
        <f t="shared" si="0"/>
        <v>对个人和家庭的补助</v>
      </c>
      <c r="D34" s="146">
        <f t="shared" si="1"/>
        <v>11.93</v>
      </c>
      <c r="E34" s="146">
        <f t="shared" si="2"/>
        <v>11.93</v>
      </c>
      <c r="F34" s="197" t="str">
        <f t="shared" si="3"/>
        <v/>
      </c>
      <c r="G34" s="147" t="s">
        <v>238</v>
      </c>
      <c r="H34" s="151" t="s">
        <v>130</v>
      </c>
      <c r="I34" s="118">
        <f>('[1]Z08_1 一般公共预算财政拨款基本支出决算明细表(财决08-'!Z9)*1</f>
        <v>1.1200000000000001</v>
      </c>
      <c r="J34" s="122"/>
      <c r="K34" s="141"/>
      <c r="L34" s="149">
        <f t="shared" si="4"/>
        <v>34</v>
      </c>
      <c r="M34" s="141"/>
      <c r="N34" s="150"/>
    </row>
    <row r="35" spans="1:14" s="128" customFormat="1" ht="18" customHeight="1">
      <c r="A35" s="144" t="str">
        <f t="array" ref="A35">INDEX(G:G,SMALL(IF($I$14:$I$107&gt;0,ROW($14:$107),4^8),ROW(G22)))&amp;""</f>
        <v>30302</v>
      </c>
      <c r="B35" s="145"/>
      <c r="C35" s="196" t="str">
        <f t="shared" si="0"/>
        <v>退休费</v>
      </c>
      <c r="D35" s="146">
        <f t="shared" si="1"/>
        <v>0.73</v>
      </c>
      <c r="E35" s="146">
        <f t="shared" si="2"/>
        <v>0.73</v>
      </c>
      <c r="F35" s="197" t="str">
        <f t="shared" si="3"/>
        <v/>
      </c>
      <c r="G35" s="147" t="s">
        <v>239</v>
      </c>
      <c r="H35" s="151" t="s">
        <v>131</v>
      </c>
      <c r="I35" s="118">
        <f>('[1]Z08_1 一般公共预算财政拨款基本支出决算明细表(财决08-'!AA9)*1</f>
        <v>0</v>
      </c>
      <c r="J35" s="122"/>
      <c r="K35" s="141"/>
      <c r="L35" s="149">
        <f t="shared" si="4"/>
        <v>35</v>
      </c>
      <c r="M35" s="141"/>
      <c r="N35" s="150"/>
    </row>
    <row r="36" spans="1:14" s="128" customFormat="1" ht="18" customHeight="1">
      <c r="A36" s="144" t="str">
        <f t="array" ref="A36">INDEX(G:G,SMALL(IF($I$14:$I$107&gt;0,ROW($14:$107),4^8),ROW(G23)))&amp;""</f>
        <v>30309</v>
      </c>
      <c r="B36" s="145"/>
      <c r="C36" s="196" t="str">
        <f t="shared" si="0"/>
        <v>奖励金</v>
      </c>
      <c r="D36" s="146">
        <f t="shared" si="1"/>
        <v>2.95</v>
      </c>
      <c r="E36" s="146">
        <f t="shared" si="2"/>
        <v>2.95</v>
      </c>
      <c r="F36" s="197" t="str">
        <f t="shared" si="3"/>
        <v/>
      </c>
      <c r="G36" s="147" t="s">
        <v>240</v>
      </c>
      <c r="H36" s="151" t="s">
        <v>132</v>
      </c>
      <c r="I36" s="118">
        <f>('[1]Z08_1 一般公共预算财政拨款基本支出决算明细表(财决08-'!AB9)*1</f>
        <v>0.13</v>
      </c>
      <c r="J36" s="122"/>
      <c r="K36" s="141"/>
      <c r="L36" s="149">
        <f t="shared" si="4"/>
        <v>36</v>
      </c>
      <c r="M36" s="141"/>
      <c r="N36" s="150"/>
    </row>
    <row r="37" spans="1:14" s="128" customFormat="1" ht="18" customHeight="1">
      <c r="A37" s="144" t="str">
        <f t="array" ref="A37">INDEX(G:G,SMALL(IF($I$14:$I$107&gt;0,ROW($14:$107),4^8),ROW(G24)))&amp;""</f>
        <v>30311</v>
      </c>
      <c r="B37" s="145"/>
      <c r="C37" s="196" t="str">
        <f t="shared" si="0"/>
        <v>住房公积金</v>
      </c>
      <c r="D37" s="146">
        <f t="shared" si="1"/>
        <v>7.97</v>
      </c>
      <c r="E37" s="146">
        <f t="shared" si="2"/>
        <v>7.97</v>
      </c>
      <c r="F37" s="197" t="str">
        <f t="shared" si="3"/>
        <v/>
      </c>
      <c r="G37" s="147" t="s">
        <v>241</v>
      </c>
      <c r="H37" s="151" t="s">
        <v>133</v>
      </c>
      <c r="I37" s="118">
        <f>('[1]Z08_1 一般公共预算财政拨款基本支出决算明细表(财决08-'!AC9)*1</f>
        <v>0</v>
      </c>
      <c r="J37" s="122"/>
      <c r="K37" s="141"/>
      <c r="L37" s="149">
        <f t="shared" si="4"/>
        <v>37</v>
      </c>
      <c r="M37" s="141"/>
      <c r="N37" s="150"/>
    </row>
    <row r="38" spans="1:14" s="128" customFormat="1" ht="18" customHeight="1">
      <c r="A38" s="144" t="str">
        <f t="array" ref="A38">INDEX(G:G,SMALL(IF($I$14:$I$107&gt;0,ROW($14:$107),4^8),ROW(G25)))&amp;""</f>
        <v>30399</v>
      </c>
      <c r="B38" s="145"/>
      <c r="C38" s="196" t="str">
        <f t="shared" si="0"/>
        <v>其他对个人和家庭的补助支出</v>
      </c>
      <c r="D38" s="146">
        <f t="shared" si="1"/>
        <v>0.27</v>
      </c>
      <c r="E38" s="146">
        <f t="shared" si="2"/>
        <v>0.27</v>
      </c>
      <c r="F38" s="197" t="str">
        <f t="shared" si="3"/>
        <v/>
      </c>
      <c r="G38" s="147" t="s">
        <v>242</v>
      </c>
      <c r="H38" s="151" t="s">
        <v>134</v>
      </c>
      <c r="I38" s="118">
        <f>('[1]Z08_1 一般公共预算财政拨款基本支出决算明细表(财决08-'!AD9)*1</f>
        <v>0</v>
      </c>
      <c r="J38" s="122"/>
      <c r="K38" s="141"/>
      <c r="L38" s="149">
        <f t="shared" si="4"/>
        <v>38</v>
      </c>
      <c r="M38" s="141"/>
      <c r="N38" s="150"/>
    </row>
    <row r="39" spans="1:14" s="128" customFormat="1" ht="18" customHeight="1">
      <c r="A39" s="144" t="str">
        <f t="array" ref="A39">INDEX(G:G,SMALL(IF($I$14:$I$107&gt;0,ROW($14:$107),4^8),ROW(G26)))&amp;""</f>
        <v/>
      </c>
      <c r="B39" s="145"/>
      <c r="C39" s="196" t="str">
        <f t="shared" si="0"/>
        <v/>
      </c>
      <c r="D39" s="146" t="str">
        <f t="shared" si="1"/>
        <v/>
      </c>
      <c r="E39" s="146" t="str">
        <f t="shared" si="2"/>
        <v/>
      </c>
      <c r="F39" s="197" t="str">
        <f t="shared" si="3"/>
        <v/>
      </c>
      <c r="G39" s="147" t="s">
        <v>243</v>
      </c>
      <c r="H39" s="151" t="s">
        <v>135</v>
      </c>
      <c r="I39" s="118">
        <f>('[1]Z08_1 一般公共预算财政拨款基本支出决算明细表(财决08-'!AE9)*1</f>
        <v>0.56000000000000005</v>
      </c>
      <c r="J39" s="122"/>
      <c r="K39" s="141"/>
      <c r="L39" s="149" t="str">
        <f t="shared" si="4"/>
        <v/>
      </c>
      <c r="M39" s="141"/>
      <c r="N39" s="150"/>
    </row>
    <row r="40" spans="1:14" s="128" customFormat="1" ht="18" customHeight="1">
      <c r="A40" s="144" t="str">
        <f t="array" ref="A40">INDEX(G:G,SMALL(IF($I$14:$I$107&gt;0,ROW($14:$107),4^8),ROW(G27)))&amp;""</f>
        <v/>
      </c>
      <c r="B40" s="145"/>
      <c r="C40" s="196" t="str">
        <f t="shared" si="0"/>
        <v/>
      </c>
      <c r="D40" s="146" t="str">
        <f t="shared" si="1"/>
        <v/>
      </c>
      <c r="E40" s="146" t="str">
        <f t="shared" si="2"/>
        <v/>
      </c>
      <c r="F40" s="197" t="str">
        <f t="shared" si="3"/>
        <v/>
      </c>
      <c r="G40" s="147" t="s">
        <v>244</v>
      </c>
      <c r="H40" s="151" t="s">
        <v>136</v>
      </c>
      <c r="I40" s="118">
        <f>('[1]Z08_1 一般公共预算财政拨款基本支出决算明细表(财决08-'!AF9)*1</f>
        <v>0.2</v>
      </c>
      <c r="J40" s="122"/>
      <c r="K40" s="141"/>
      <c r="L40" s="149" t="str">
        <f t="shared" si="4"/>
        <v/>
      </c>
      <c r="M40" s="141"/>
      <c r="N40" s="150"/>
    </row>
    <row r="41" spans="1:14" s="128" customFormat="1" ht="18" customHeight="1">
      <c r="A41" s="144" t="str">
        <f t="array" ref="A41">INDEX(G:G,SMALL(IF($I$14:$I$107&gt;0,ROW($14:$107),4^8),ROW(G28)))&amp;""</f>
        <v/>
      </c>
      <c r="B41" s="145"/>
      <c r="C41" s="196" t="str">
        <f t="shared" si="0"/>
        <v/>
      </c>
      <c r="D41" s="146" t="str">
        <f t="shared" si="1"/>
        <v/>
      </c>
      <c r="E41" s="146" t="str">
        <f t="shared" si="2"/>
        <v/>
      </c>
      <c r="F41" s="197" t="str">
        <f t="shared" si="3"/>
        <v/>
      </c>
      <c r="G41" s="147" t="s">
        <v>245</v>
      </c>
      <c r="H41" s="151" t="s">
        <v>137</v>
      </c>
      <c r="I41" s="118">
        <f>('[1]Z08_1 一般公共预算财政拨款基本支出决算明细表(财决08-'!AG9)*1</f>
        <v>0</v>
      </c>
      <c r="J41" s="122"/>
      <c r="K41" s="141"/>
      <c r="L41" s="149" t="str">
        <f t="shared" si="4"/>
        <v/>
      </c>
      <c r="M41" s="141"/>
      <c r="N41" s="153"/>
    </row>
    <row r="42" spans="1:14" s="128" customFormat="1" ht="18" customHeight="1">
      <c r="A42" s="144" t="str">
        <f t="array" ref="A42">INDEX(G:G,SMALL(IF($I$14:$I$107&gt;0,ROW($14:$107),4^8),ROW(G29)))&amp;""</f>
        <v/>
      </c>
      <c r="B42" s="145"/>
      <c r="C42" s="196" t="str">
        <f t="shared" si="0"/>
        <v/>
      </c>
      <c r="D42" s="146" t="str">
        <f t="shared" si="1"/>
        <v/>
      </c>
      <c r="E42" s="146" t="str">
        <f t="shared" si="2"/>
        <v/>
      </c>
      <c r="F42" s="197" t="str">
        <f t="shared" si="3"/>
        <v/>
      </c>
      <c r="G42" s="147" t="s">
        <v>246</v>
      </c>
      <c r="H42" s="151" t="s">
        <v>138</v>
      </c>
      <c r="I42" s="118">
        <f>('[1]Z08_1 一般公共预算财政拨款基本支出决算明细表(财决08-'!AH9)*1</f>
        <v>0</v>
      </c>
      <c r="J42" s="122"/>
      <c r="K42" s="141"/>
      <c r="L42" s="149" t="str">
        <f t="shared" si="4"/>
        <v/>
      </c>
      <c r="M42" s="141"/>
      <c r="N42" s="150"/>
    </row>
    <row r="43" spans="1:14" s="128" customFormat="1" ht="18" customHeight="1">
      <c r="A43" s="144" t="str">
        <f t="array" ref="A43">INDEX(G:G,SMALL(IF($I$14:$I$107&gt;0,ROW($14:$107),4^8),ROW(G30)))&amp;""</f>
        <v/>
      </c>
      <c r="B43" s="145"/>
      <c r="C43" s="196" t="str">
        <f t="shared" si="0"/>
        <v/>
      </c>
      <c r="D43" s="146" t="str">
        <f t="shared" si="1"/>
        <v/>
      </c>
      <c r="E43" s="146" t="str">
        <f t="shared" si="2"/>
        <v/>
      </c>
      <c r="F43" s="197" t="str">
        <f t="shared" si="3"/>
        <v/>
      </c>
      <c r="G43" s="147" t="s">
        <v>247</v>
      </c>
      <c r="H43" s="151" t="s">
        <v>139</v>
      </c>
      <c r="I43" s="118">
        <f>('[1]Z08_1 一般公共预算财政拨款基本支出决算明细表(财决08-'!AI9)*1</f>
        <v>0</v>
      </c>
      <c r="J43" s="122"/>
      <c r="K43" s="141"/>
      <c r="L43" s="149" t="str">
        <f t="shared" si="4"/>
        <v/>
      </c>
      <c r="M43" s="141"/>
      <c r="N43" s="150"/>
    </row>
    <row r="44" spans="1:14" s="128" customFormat="1" ht="18" customHeight="1">
      <c r="A44" s="144" t="str">
        <f t="array" ref="A44">INDEX(G:G,SMALL(IF($I$14:$I$107&gt;0,ROW($14:$107),4^8),ROW(G31)))&amp;""</f>
        <v/>
      </c>
      <c r="B44" s="145"/>
      <c r="C44" s="196" t="str">
        <f t="shared" si="0"/>
        <v/>
      </c>
      <c r="D44" s="146" t="str">
        <f t="shared" si="1"/>
        <v/>
      </c>
      <c r="E44" s="146" t="str">
        <f t="shared" si="2"/>
        <v/>
      </c>
      <c r="F44" s="197" t="str">
        <f t="shared" si="3"/>
        <v/>
      </c>
      <c r="G44" s="147" t="s">
        <v>248</v>
      </c>
      <c r="H44" s="151" t="s">
        <v>140</v>
      </c>
      <c r="I44" s="118">
        <f>('[1]Z08_1 一般公共预算财政拨款基本支出决算明细表(财决08-'!AJ9)*1</f>
        <v>0</v>
      </c>
      <c r="J44" s="122"/>
      <c r="K44" s="141"/>
      <c r="L44" s="149" t="str">
        <f t="shared" si="4"/>
        <v/>
      </c>
      <c r="M44" s="141"/>
      <c r="N44" s="150"/>
    </row>
    <row r="45" spans="1:14" s="128" customFormat="1" ht="18" customHeight="1">
      <c r="A45" s="144" t="str">
        <f t="array" ref="A45">INDEX(G:G,SMALL(IF($I$14:$I$107&gt;0,ROW($14:$107),4^8),ROW(G32)))&amp;""</f>
        <v/>
      </c>
      <c r="B45" s="145"/>
      <c r="C45" s="196" t="str">
        <f t="shared" si="0"/>
        <v/>
      </c>
      <c r="D45" s="146" t="str">
        <f t="shared" si="1"/>
        <v/>
      </c>
      <c r="E45" s="146" t="str">
        <f t="shared" si="2"/>
        <v/>
      </c>
      <c r="F45" s="197" t="str">
        <f t="shared" si="3"/>
        <v/>
      </c>
      <c r="G45" s="147" t="s">
        <v>249</v>
      </c>
      <c r="H45" s="151" t="s">
        <v>141</v>
      </c>
      <c r="I45" s="118">
        <f>('[1]Z08_1 一般公共预算财政拨款基本支出决算明细表(财决08-'!AK9)*1</f>
        <v>0</v>
      </c>
      <c r="J45" s="122"/>
      <c r="K45" s="141"/>
      <c r="L45" s="149" t="str">
        <f t="shared" si="4"/>
        <v/>
      </c>
      <c r="M45" s="141"/>
      <c r="N45" s="150"/>
    </row>
    <row r="46" spans="1:14" s="128" customFormat="1" ht="18" customHeight="1">
      <c r="A46" s="144" t="str">
        <f t="array" ref="A46">INDEX(G:G,SMALL(IF($I$14:$I$107&gt;0,ROW($14:$107),4^8),ROW(G33)))&amp;""</f>
        <v/>
      </c>
      <c r="B46" s="145"/>
      <c r="C46" s="196" t="str">
        <f t="shared" si="0"/>
        <v/>
      </c>
      <c r="D46" s="146" t="str">
        <f t="shared" si="1"/>
        <v/>
      </c>
      <c r="E46" s="146" t="str">
        <f t="shared" si="2"/>
        <v/>
      </c>
      <c r="F46" s="197" t="str">
        <f t="shared" si="3"/>
        <v/>
      </c>
      <c r="G46" s="147" t="s">
        <v>250</v>
      </c>
      <c r="H46" s="151" t="s">
        <v>142</v>
      </c>
      <c r="I46" s="118">
        <f>('[1]Z08_1 一般公共预算财政拨款基本支出决算明细表(财决08-'!AL9)*1</f>
        <v>0.69</v>
      </c>
      <c r="J46" s="122"/>
      <c r="K46" s="141"/>
      <c r="L46" s="149" t="str">
        <f t="shared" si="4"/>
        <v/>
      </c>
      <c r="M46" s="141"/>
      <c r="N46" s="150"/>
    </row>
    <row r="47" spans="1:14" s="128" customFormat="1" ht="18" customHeight="1">
      <c r="A47" s="144" t="str">
        <f t="array" ref="A47">INDEX(G:G,SMALL(IF($I$14:$I$107&gt;0,ROW($14:$107),4^8),ROW(G34)))&amp;""</f>
        <v/>
      </c>
      <c r="B47" s="145"/>
      <c r="C47" s="196" t="str">
        <f t="shared" si="0"/>
        <v/>
      </c>
      <c r="D47" s="146" t="str">
        <f t="shared" si="1"/>
        <v/>
      </c>
      <c r="E47" s="146" t="str">
        <f t="shared" si="2"/>
        <v/>
      </c>
      <c r="F47" s="197" t="str">
        <f t="shared" si="3"/>
        <v/>
      </c>
      <c r="G47" s="147" t="s">
        <v>251</v>
      </c>
      <c r="H47" s="151" t="s">
        <v>143</v>
      </c>
      <c r="I47" s="118">
        <f>('[1]Z08_1 一般公共预算财政拨款基本支出决算明细表(财决08-'!AM9)*1</f>
        <v>0.97</v>
      </c>
      <c r="J47" s="122"/>
      <c r="K47" s="141"/>
      <c r="L47" s="149" t="str">
        <f t="shared" si="4"/>
        <v/>
      </c>
      <c r="M47" s="141"/>
      <c r="N47" s="150"/>
    </row>
    <row r="48" spans="1:14" s="128" customFormat="1" ht="18" customHeight="1">
      <c r="A48" s="144" t="str">
        <f t="array" ref="A48">INDEX(G:G,SMALL(IF($I$14:$I$107&gt;0,ROW($14:$107),4^8),ROW(G35)))&amp;""</f>
        <v/>
      </c>
      <c r="B48" s="145"/>
      <c r="C48" s="196" t="str">
        <f t="shared" si="0"/>
        <v/>
      </c>
      <c r="D48" s="146" t="str">
        <f t="shared" si="1"/>
        <v/>
      </c>
      <c r="E48" s="146" t="str">
        <f t="shared" si="2"/>
        <v/>
      </c>
      <c r="F48" s="197" t="str">
        <f t="shared" si="3"/>
        <v/>
      </c>
      <c r="G48" s="147" t="s">
        <v>252</v>
      </c>
      <c r="H48" s="151" t="s">
        <v>144</v>
      </c>
      <c r="I48" s="118">
        <f>('[1]Z08_1 一般公共预算财政拨款基本支出决算明细表(财决08-'!AN9)*1</f>
        <v>0</v>
      </c>
      <c r="J48" s="122"/>
      <c r="K48" s="141"/>
      <c r="L48" s="149" t="str">
        <f t="shared" si="4"/>
        <v/>
      </c>
      <c r="M48" s="141"/>
      <c r="N48" s="150"/>
    </row>
    <row r="49" spans="1:15" s="128" customFormat="1" ht="18" customHeight="1">
      <c r="A49" s="144" t="str">
        <f t="array" ref="A49">INDEX(G:G,SMALL(IF($I$14:$I$107&gt;0,ROW($14:$107),4^8),ROW(G36)))&amp;""</f>
        <v/>
      </c>
      <c r="B49" s="145"/>
      <c r="C49" s="196" t="str">
        <f t="shared" si="0"/>
        <v/>
      </c>
      <c r="D49" s="146" t="str">
        <f t="shared" si="1"/>
        <v/>
      </c>
      <c r="E49" s="146" t="str">
        <f t="shared" si="2"/>
        <v/>
      </c>
      <c r="F49" s="197" t="str">
        <f t="shared" si="3"/>
        <v/>
      </c>
      <c r="G49" s="147" t="s">
        <v>253</v>
      </c>
      <c r="H49" s="151" t="s">
        <v>145</v>
      </c>
      <c r="I49" s="118">
        <f>('[1]Z08_1 一般公共预算财政拨款基本支出决算明细表(财决08-'!AO9)*1</f>
        <v>2.94</v>
      </c>
      <c r="J49" s="122"/>
      <c r="K49" s="141"/>
      <c r="L49" s="149" t="str">
        <f t="shared" si="4"/>
        <v/>
      </c>
      <c r="M49" s="141"/>
      <c r="N49" s="150"/>
    </row>
    <row r="50" spans="1:15" s="128" customFormat="1" ht="18" customHeight="1">
      <c r="A50" s="144" t="str">
        <f t="array" ref="A50">INDEX(G:G,SMALL(IF($I$14:$I$107&gt;0,ROW($14:$107),4^8),ROW(G37)))&amp;""</f>
        <v/>
      </c>
      <c r="B50" s="145"/>
      <c r="C50" s="196" t="str">
        <f t="shared" si="0"/>
        <v/>
      </c>
      <c r="D50" s="146" t="str">
        <f t="shared" si="1"/>
        <v/>
      </c>
      <c r="E50" s="146" t="str">
        <f t="shared" si="2"/>
        <v/>
      </c>
      <c r="F50" s="197" t="str">
        <f t="shared" si="3"/>
        <v/>
      </c>
      <c r="G50" s="147" t="s">
        <v>254</v>
      </c>
      <c r="H50" s="151" t="s">
        <v>146</v>
      </c>
      <c r="I50" s="118">
        <f>('[1]Z08_1 一般公共预算财政拨款基本支出决算明细表(财决08-'!AP9)*1</f>
        <v>0</v>
      </c>
      <c r="J50" s="122"/>
      <c r="K50" s="141"/>
      <c r="L50" s="149" t="str">
        <f t="shared" si="4"/>
        <v/>
      </c>
      <c r="M50" s="141"/>
      <c r="N50" s="150"/>
    </row>
    <row r="51" spans="1:15" s="128" customFormat="1" ht="18" customHeight="1">
      <c r="A51" s="144" t="str">
        <f t="array" ref="A51">INDEX(G:G,SMALL(IF($I$14:$I$107&gt;0,ROW($14:$107),4^8),ROW(G38)))&amp;""</f>
        <v/>
      </c>
      <c r="B51" s="145"/>
      <c r="C51" s="196" t="str">
        <f t="shared" si="0"/>
        <v/>
      </c>
      <c r="D51" s="146" t="str">
        <f t="shared" si="1"/>
        <v/>
      </c>
      <c r="E51" s="146" t="str">
        <f t="shared" si="2"/>
        <v/>
      </c>
      <c r="F51" s="197" t="str">
        <f t="shared" si="3"/>
        <v/>
      </c>
      <c r="G51" s="147" t="s">
        <v>255</v>
      </c>
      <c r="H51" s="151" t="s">
        <v>147</v>
      </c>
      <c r="I51" s="118">
        <f>('[1]Z08_1 一般公共预算财政拨款基本支出决算明细表(财决08-'!AQ9)*1</f>
        <v>0.32</v>
      </c>
      <c r="J51" s="122"/>
      <c r="K51" s="141"/>
      <c r="L51" s="149" t="str">
        <f t="shared" si="4"/>
        <v/>
      </c>
      <c r="M51" s="141"/>
      <c r="N51" s="150"/>
    </row>
    <row r="52" spans="1:15" s="154" customFormat="1" ht="18" customHeight="1">
      <c r="A52" s="144" t="str">
        <f t="array" ref="A52">INDEX(G:G,SMALL(IF($I$14:$I$107&gt;0,ROW($14:$107),4^8),ROW(G39)))&amp;""</f>
        <v/>
      </c>
      <c r="B52" s="145"/>
      <c r="C52" s="196" t="str">
        <f t="shared" si="0"/>
        <v/>
      </c>
      <c r="D52" s="146" t="str">
        <f t="shared" si="1"/>
        <v/>
      </c>
      <c r="E52" s="146" t="str">
        <f t="shared" si="2"/>
        <v/>
      </c>
      <c r="F52" s="197" t="str">
        <f t="shared" si="3"/>
        <v/>
      </c>
      <c r="G52" s="147" t="s">
        <v>256</v>
      </c>
      <c r="H52" s="148" t="s">
        <v>194</v>
      </c>
      <c r="I52" s="118">
        <f>('[1]Z08_1 一般公共预算财政拨款基本支出决算明细表(财决08-'!AR9)*1</f>
        <v>11.93</v>
      </c>
      <c r="J52" s="122"/>
      <c r="K52" s="141"/>
      <c r="L52" s="149" t="str">
        <f t="shared" si="4"/>
        <v/>
      </c>
      <c r="M52" s="141"/>
      <c r="N52" s="150"/>
      <c r="O52" s="128"/>
    </row>
    <row r="53" spans="1:15" s="128" customFormat="1" ht="18" customHeight="1">
      <c r="A53" s="144" t="str">
        <f t="array" ref="A53">INDEX(G:G,SMALL(IF($I$14:$I$107&gt;0,ROW($14:$107),4^8),ROW(G40)))&amp;""</f>
        <v/>
      </c>
      <c r="B53" s="145"/>
      <c r="C53" s="196" t="str">
        <f t="shared" si="0"/>
        <v/>
      </c>
      <c r="D53" s="146" t="str">
        <f t="shared" si="1"/>
        <v/>
      </c>
      <c r="E53" s="146" t="str">
        <f t="shared" si="2"/>
        <v/>
      </c>
      <c r="F53" s="197" t="str">
        <f t="shared" si="3"/>
        <v/>
      </c>
      <c r="G53" s="147" t="s">
        <v>257</v>
      </c>
      <c r="H53" s="151" t="s">
        <v>148</v>
      </c>
      <c r="I53" s="118">
        <f>('[1]Z08_1 一般公共预算财政拨款基本支出决算明细表(财决08-'!AS9)*1</f>
        <v>0</v>
      </c>
      <c r="J53" s="122"/>
      <c r="K53" s="141"/>
      <c r="L53" s="149" t="str">
        <f t="shared" si="4"/>
        <v/>
      </c>
      <c r="M53" s="141"/>
      <c r="N53" s="150"/>
    </row>
    <row r="54" spans="1:15" s="128" customFormat="1" ht="18" customHeight="1">
      <c r="A54" s="144" t="str">
        <f t="array" ref="A54">INDEX(G:G,SMALL(IF($I$14:$I$107&gt;0,ROW($14:$107),4^8),ROW(G41)))&amp;""</f>
        <v/>
      </c>
      <c r="B54" s="145"/>
      <c r="C54" s="196" t="str">
        <f t="shared" si="0"/>
        <v/>
      </c>
      <c r="D54" s="146" t="str">
        <f t="shared" si="1"/>
        <v/>
      </c>
      <c r="E54" s="146" t="str">
        <f t="shared" si="2"/>
        <v/>
      </c>
      <c r="F54" s="197" t="str">
        <f t="shared" si="3"/>
        <v/>
      </c>
      <c r="G54" s="147" t="s">
        <v>258</v>
      </c>
      <c r="H54" s="151" t="s">
        <v>149</v>
      </c>
      <c r="I54" s="118">
        <f>('[1]Z08_1 一般公共预算财政拨款基本支出决算明细表(财决08-'!AT9)*1</f>
        <v>0.73</v>
      </c>
      <c r="J54" s="122"/>
      <c r="K54" s="141"/>
      <c r="L54" s="149" t="str">
        <f t="shared" si="4"/>
        <v/>
      </c>
      <c r="M54" s="141"/>
      <c r="N54" s="150"/>
    </row>
    <row r="55" spans="1:15" s="128" customFormat="1" ht="18" customHeight="1">
      <c r="A55" s="144" t="str">
        <f t="array" ref="A55">INDEX(G:G,SMALL(IF($I$14:$I$107&gt;0,ROW($14:$107),4^8),ROW(G42)))&amp;""</f>
        <v/>
      </c>
      <c r="B55" s="145"/>
      <c r="C55" s="196" t="str">
        <f t="shared" si="0"/>
        <v/>
      </c>
      <c r="D55" s="146" t="str">
        <f t="shared" si="1"/>
        <v/>
      </c>
      <c r="E55" s="146" t="str">
        <f t="shared" si="2"/>
        <v/>
      </c>
      <c r="F55" s="197" t="str">
        <f t="shared" si="3"/>
        <v/>
      </c>
      <c r="G55" s="147" t="s">
        <v>259</v>
      </c>
      <c r="H55" s="151" t="s">
        <v>150</v>
      </c>
      <c r="I55" s="118">
        <f>('[1]Z08_1 一般公共预算财政拨款基本支出决算明细表(财决08-'!AU9)*1</f>
        <v>0</v>
      </c>
      <c r="J55" s="122"/>
      <c r="K55" s="141"/>
      <c r="L55" s="149" t="str">
        <f t="shared" si="4"/>
        <v/>
      </c>
      <c r="M55" s="141"/>
      <c r="N55" s="150"/>
    </row>
    <row r="56" spans="1:15" s="128" customFormat="1" ht="18" customHeight="1">
      <c r="A56" s="144" t="str">
        <f t="array" ref="A56">INDEX(G:G,SMALL(IF($I$14:$I$107&gt;0,ROW($14:$107),4^8),ROW(G43)))&amp;""</f>
        <v/>
      </c>
      <c r="B56" s="145"/>
      <c r="C56" s="196" t="str">
        <f t="shared" si="0"/>
        <v/>
      </c>
      <c r="D56" s="146" t="str">
        <f t="shared" si="1"/>
        <v/>
      </c>
      <c r="E56" s="146" t="str">
        <f t="shared" si="2"/>
        <v/>
      </c>
      <c r="F56" s="197" t="str">
        <f t="shared" si="3"/>
        <v/>
      </c>
      <c r="G56" s="147" t="s">
        <v>260</v>
      </c>
      <c r="H56" s="151" t="s">
        <v>151</v>
      </c>
      <c r="I56" s="118">
        <f>('[1]Z08_1 一般公共预算财政拨款基本支出决算明细表(财决08-'!AV9)*1</f>
        <v>0</v>
      </c>
      <c r="J56" s="122"/>
      <c r="K56" s="141"/>
      <c r="L56" s="149" t="str">
        <f t="shared" si="4"/>
        <v/>
      </c>
      <c r="M56" s="141"/>
      <c r="N56" s="150"/>
    </row>
    <row r="57" spans="1:15" s="128" customFormat="1" ht="18" customHeight="1">
      <c r="A57" s="144" t="str">
        <f t="array" ref="A57">INDEX(G:G,SMALL(IF($I$14:$I$107&gt;0,ROW($14:$107),4^8),ROW(G44)))&amp;""</f>
        <v/>
      </c>
      <c r="B57" s="145"/>
      <c r="C57" s="196" t="str">
        <f t="shared" si="0"/>
        <v/>
      </c>
      <c r="D57" s="146" t="str">
        <f t="shared" si="1"/>
        <v/>
      </c>
      <c r="E57" s="146" t="str">
        <f t="shared" si="2"/>
        <v/>
      </c>
      <c r="F57" s="197" t="str">
        <f t="shared" si="3"/>
        <v/>
      </c>
      <c r="G57" s="147" t="s">
        <v>261</v>
      </c>
      <c r="H57" s="151" t="s">
        <v>152</v>
      </c>
      <c r="I57" s="118">
        <f>('[1]Z08_1 一般公共预算财政拨款基本支出决算明细表(财决08-'!AW9)*1</f>
        <v>0</v>
      </c>
      <c r="J57" s="122"/>
      <c r="K57" s="141"/>
      <c r="L57" s="149" t="str">
        <f t="shared" si="4"/>
        <v/>
      </c>
      <c r="M57" s="141"/>
      <c r="N57" s="150"/>
    </row>
    <row r="58" spans="1:15" s="128" customFormat="1" ht="18" customHeight="1">
      <c r="A58" s="144" t="str">
        <f t="array" ref="A58">INDEX(G:G,SMALL(IF($I$14:$I$107&gt;0,ROW($14:$107),4^8),ROW(G45)))&amp;""</f>
        <v/>
      </c>
      <c r="B58" s="145"/>
      <c r="C58" s="196" t="str">
        <f t="shared" si="0"/>
        <v/>
      </c>
      <c r="D58" s="146" t="str">
        <f t="shared" si="1"/>
        <v/>
      </c>
      <c r="E58" s="146" t="str">
        <f t="shared" si="2"/>
        <v/>
      </c>
      <c r="F58" s="197" t="str">
        <f t="shared" si="3"/>
        <v/>
      </c>
      <c r="G58" s="147" t="s">
        <v>262</v>
      </c>
      <c r="H58" s="151" t="s">
        <v>153</v>
      </c>
      <c r="I58" s="118">
        <f>('[1]Z08_1 一般公共预算财政拨款基本支出决算明细表(财决08-'!AX9)*1</f>
        <v>0</v>
      </c>
      <c r="J58" s="122"/>
      <c r="K58" s="141"/>
      <c r="L58" s="149" t="str">
        <f t="shared" si="4"/>
        <v/>
      </c>
      <c r="M58" s="141"/>
      <c r="N58" s="150"/>
    </row>
    <row r="59" spans="1:15" s="128" customFormat="1" ht="18" customHeight="1">
      <c r="A59" s="144" t="str">
        <f t="array" ref="A59">INDEX(G:G,SMALL(IF($I$14:$I$107&gt;0,ROW($14:$107),4^8),ROW(G46)))&amp;""</f>
        <v/>
      </c>
      <c r="B59" s="145"/>
      <c r="C59" s="196" t="str">
        <f t="shared" si="0"/>
        <v/>
      </c>
      <c r="D59" s="146" t="str">
        <f t="shared" si="1"/>
        <v/>
      </c>
      <c r="E59" s="146" t="str">
        <f t="shared" si="2"/>
        <v/>
      </c>
      <c r="F59" s="197" t="str">
        <f t="shared" si="3"/>
        <v/>
      </c>
      <c r="G59" s="147" t="s">
        <v>263</v>
      </c>
      <c r="H59" s="151" t="s">
        <v>154</v>
      </c>
      <c r="I59" s="118">
        <f>('[1]Z08_1 一般公共预算财政拨款基本支出决算明细表(财决08-'!AY9)*1</f>
        <v>0</v>
      </c>
      <c r="J59" s="122"/>
      <c r="K59" s="141"/>
      <c r="L59" s="149" t="str">
        <f t="shared" si="4"/>
        <v/>
      </c>
      <c r="M59" s="141"/>
      <c r="N59" s="150"/>
    </row>
    <row r="60" spans="1:15" s="128" customFormat="1" ht="18" customHeight="1">
      <c r="A60" s="144" t="str">
        <f t="array" ref="A60">INDEX(G:G,SMALL(IF($I$14:$I$107&gt;0,ROW($14:$107),4^8),ROW(G47)))&amp;""</f>
        <v/>
      </c>
      <c r="B60" s="145"/>
      <c r="C60" s="196" t="str">
        <f t="shared" si="0"/>
        <v/>
      </c>
      <c r="D60" s="146" t="str">
        <f t="shared" si="1"/>
        <v/>
      </c>
      <c r="E60" s="146" t="str">
        <f t="shared" si="2"/>
        <v/>
      </c>
      <c r="F60" s="197" t="str">
        <f t="shared" si="3"/>
        <v/>
      </c>
      <c r="G60" s="147" t="s">
        <v>264</v>
      </c>
      <c r="H60" s="151" t="s">
        <v>155</v>
      </c>
      <c r="I60" s="118">
        <f>('[1]Z08_1 一般公共预算财政拨款基本支出决算明细表(财决08-'!AZ9)*1</f>
        <v>0</v>
      </c>
      <c r="J60" s="122"/>
      <c r="K60" s="141"/>
      <c r="L60" s="149" t="str">
        <f t="shared" si="4"/>
        <v/>
      </c>
      <c r="M60" s="141"/>
      <c r="N60" s="150"/>
    </row>
    <row r="61" spans="1:15" s="128" customFormat="1" ht="18" customHeight="1">
      <c r="A61" s="144" t="str">
        <f t="array" ref="A61">INDEX(G:G,SMALL(IF($I$14:$I$107&gt;0,ROW($14:$107),4^8),ROW(G48)))&amp;""</f>
        <v/>
      </c>
      <c r="B61" s="145"/>
      <c r="C61" s="196" t="str">
        <f t="shared" si="0"/>
        <v/>
      </c>
      <c r="D61" s="146" t="str">
        <f t="shared" si="1"/>
        <v/>
      </c>
      <c r="E61" s="146" t="str">
        <f t="shared" si="2"/>
        <v/>
      </c>
      <c r="F61" s="197" t="str">
        <f t="shared" si="3"/>
        <v/>
      </c>
      <c r="G61" s="147" t="s">
        <v>265</v>
      </c>
      <c r="H61" s="151" t="s">
        <v>156</v>
      </c>
      <c r="I61" s="118">
        <f>('[1]Z08_1 一般公共预算财政拨款基本支出决算明细表(财决08-'!BA9)*1</f>
        <v>2.95</v>
      </c>
      <c r="J61" s="122"/>
      <c r="K61" s="141"/>
      <c r="L61" s="149" t="str">
        <f t="shared" si="4"/>
        <v/>
      </c>
      <c r="M61" s="141"/>
      <c r="N61" s="150"/>
    </row>
    <row r="62" spans="1:15" s="128" customFormat="1" ht="18" customHeight="1">
      <c r="A62" s="144" t="str">
        <f t="array" ref="A62">INDEX(G:G,SMALL(IF($I$14:$I$107&gt;0,ROW($14:$107),4^8),ROW(G49)))&amp;""</f>
        <v/>
      </c>
      <c r="B62" s="145"/>
      <c r="C62" s="196" t="str">
        <f t="shared" si="0"/>
        <v/>
      </c>
      <c r="D62" s="146" t="str">
        <f t="shared" si="1"/>
        <v/>
      </c>
      <c r="E62" s="146" t="str">
        <f t="shared" si="2"/>
        <v/>
      </c>
      <c r="F62" s="197" t="str">
        <f t="shared" si="3"/>
        <v/>
      </c>
      <c r="G62" s="147" t="s">
        <v>266</v>
      </c>
      <c r="H62" s="151" t="s">
        <v>157</v>
      </c>
      <c r="I62" s="118">
        <f>('[1]Z08_1 一般公共预算财政拨款基本支出决算明细表(财决08-'!BB9)*1</f>
        <v>0</v>
      </c>
      <c r="J62" s="122"/>
      <c r="K62" s="141"/>
      <c r="L62" s="149" t="str">
        <f t="shared" si="4"/>
        <v/>
      </c>
      <c r="M62" s="141"/>
      <c r="N62" s="150"/>
    </row>
    <row r="63" spans="1:15" s="128" customFormat="1" ht="18" customHeight="1">
      <c r="A63" s="144" t="str">
        <f t="array" ref="A63">INDEX(G:G,SMALL(IF($I$14:$I$107&gt;0,ROW($14:$107),4^8),ROW(G50)))&amp;""</f>
        <v/>
      </c>
      <c r="B63" s="145"/>
      <c r="C63" s="196" t="str">
        <f t="shared" si="0"/>
        <v/>
      </c>
      <c r="D63" s="146" t="str">
        <f t="shared" si="1"/>
        <v/>
      </c>
      <c r="E63" s="146" t="str">
        <f t="shared" si="2"/>
        <v/>
      </c>
      <c r="F63" s="197" t="str">
        <f t="shared" si="3"/>
        <v/>
      </c>
      <c r="G63" s="147" t="s">
        <v>267</v>
      </c>
      <c r="H63" s="151" t="s">
        <v>158</v>
      </c>
      <c r="I63" s="118">
        <f>('[1]Z08_1 一般公共预算财政拨款基本支出决算明细表(财决08-'!BC9)*1</f>
        <v>7.97</v>
      </c>
      <c r="J63" s="122"/>
      <c r="K63" s="141"/>
      <c r="L63" s="149" t="str">
        <f t="shared" si="4"/>
        <v/>
      </c>
      <c r="M63" s="141"/>
      <c r="N63" s="150"/>
    </row>
    <row r="64" spans="1:15" s="128" customFormat="1" ht="18" customHeight="1">
      <c r="A64" s="144" t="str">
        <f t="array" ref="A64">INDEX(G:G,SMALL(IF($I$14:$I$107&gt;0,ROW($14:$107),4^8),ROW(G51)))&amp;""</f>
        <v/>
      </c>
      <c r="B64" s="145"/>
      <c r="C64" s="196" t="str">
        <f t="shared" si="0"/>
        <v/>
      </c>
      <c r="D64" s="146" t="str">
        <f t="shared" si="1"/>
        <v/>
      </c>
      <c r="E64" s="146" t="str">
        <f t="shared" si="2"/>
        <v/>
      </c>
      <c r="F64" s="197" t="str">
        <f t="shared" si="3"/>
        <v/>
      </c>
      <c r="G64" s="147" t="s">
        <v>268</v>
      </c>
      <c r="H64" s="151" t="s">
        <v>159</v>
      </c>
      <c r="I64" s="118">
        <f>('[1]Z08_1 一般公共预算财政拨款基本支出决算明细表(财决08-'!BD9)*1</f>
        <v>0</v>
      </c>
      <c r="J64" s="122"/>
      <c r="K64" s="141"/>
      <c r="L64" s="149" t="str">
        <f t="shared" si="4"/>
        <v/>
      </c>
      <c r="M64" s="141"/>
      <c r="N64" s="150"/>
    </row>
    <row r="65" spans="1:14" s="128" customFormat="1" ht="18" customHeight="1">
      <c r="A65" s="144" t="str">
        <f t="array" ref="A65">INDEX(G:G,SMALL(IF($I$14:$I$107&gt;0,ROW($14:$107),4^8),ROW(G52)))&amp;""</f>
        <v/>
      </c>
      <c r="B65" s="145"/>
      <c r="C65" s="196" t="str">
        <f t="shared" si="0"/>
        <v/>
      </c>
      <c r="D65" s="146" t="str">
        <f t="shared" si="1"/>
        <v/>
      </c>
      <c r="E65" s="146" t="str">
        <f t="shared" si="2"/>
        <v/>
      </c>
      <c r="F65" s="197" t="str">
        <f t="shared" si="3"/>
        <v/>
      </c>
      <c r="G65" s="147" t="s">
        <v>269</v>
      </c>
      <c r="H65" s="151" t="s">
        <v>160</v>
      </c>
      <c r="I65" s="118">
        <f>('[1]Z08_1 一般公共预算财政拨款基本支出决算明细表(财决08-'!BE9)*1</f>
        <v>0</v>
      </c>
      <c r="J65" s="122"/>
      <c r="K65" s="141"/>
      <c r="L65" s="149" t="str">
        <f t="shared" si="4"/>
        <v/>
      </c>
      <c r="M65" s="141"/>
      <c r="N65" s="150"/>
    </row>
    <row r="66" spans="1:14" s="128" customFormat="1" ht="18" customHeight="1">
      <c r="A66" s="144" t="str">
        <f t="array" ref="A66">INDEX(G:G,SMALL(IF($I$14:$I$107&gt;0,ROW($14:$107),4^8),ROW(G53)))&amp;""</f>
        <v/>
      </c>
      <c r="B66" s="145"/>
      <c r="C66" s="196" t="str">
        <f t="shared" si="0"/>
        <v/>
      </c>
      <c r="D66" s="146" t="str">
        <f t="shared" si="1"/>
        <v/>
      </c>
      <c r="E66" s="146" t="str">
        <f t="shared" si="2"/>
        <v/>
      </c>
      <c r="F66" s="197" t="str">
        <f t="shared" si="3"/>
        <v/>
      </c>
      <c r="G66" s="147" t="s">
        <v>270</v>
      </c>
      <c r="H66" s="151" t="s">
        <v>190</v>
      </c>
      <c r="I66" s="118">
        <f>('[1]Z08_1 一般公共预算财政拨款基本支出决算明细表(财决08-'!BF9)*1</f>
        <v>0</v>
      </c>
      <c r="J66" s="122"/>
      <c r="K66" s="141"/>
      <c r="L66" s="149" t="str">
        <f t="shared" si="4"/>
        <v/>
      </c>
      <c r="M66" s="141"/>
      <c r="N66" s="150"/>
    </row>
    <row r="67" spans="1:14" s="128" customFormat="1" ht="18" customHeight="1">
      <c r="A67" s="144" t="str">
        <f t="array" ref="A67">INDEX(G:G,SMALL(IF($I$14:$I$107&gt;0,ROW($14:$107),4^8),ROW(G54)))&amp;""</f>
        <v/>
      </c>
      <c r="B67" s="145"/>
      <c r="C67" s="196" t="str">
        <f t="shared" si="0"/>
        <v/>
      </c>
      <c r="D67" s="146" t="str">
        <f t="shared" si="1"/>
        <v/>
      </c>
      <c r="E67" s="146" t="str">
        <f t="shared" si="2"/>
        <v/>
      </c>
      <c r="F67" s="197" t="str">
        <f t="shared" si="3"/>
        <v/>
      </c>
      <c r="G67" s="147" t="s">
        <v>271</v>
      </c>
      <c r="H67" s="151" t="s">
        <v>191</v>
      </c>
      <c r="I67" s="118">
        <f>('[1]Z08_1 一般公共预算财政拨款基本支出决算明细表(财决08-'!BG9)*1</f>
        <v>0</v>
      </c>
      <c r="J67" s="122"/>
      <c r="K67" s="141"/>
      <c r="L67" s="149" t="str">
        <f t="shared" si="4"/>
        <v/>
      </c>
      <c r="M67" s="141"/>
      <c r="N67" s="150"/>
    </row>
    <row r="68" spans="1:14" s="128" customFormat="1" ht="18" customHeight="1">
      <c r="A68" s="144" t="str">
        <f t="array" ref="A68">INDEX(G:G,SMALL(IF($I$14:$I$107&gt;0,ROW($14:$107),4^8),ROW(G55)))&amp;""</f>
        <v/>
      </c>
      <c r="B68" s="145"/>
      <c r="C68" s="196" t="str">
        <f t="shared" si="0"/>
        <v/>
      </c>
      <c r="D68" s="146" t="str">
        <f t="shared" si="1"/>
        <v/>
      </c>
      <c r="E68" s="146" t="str">
        <f t="shared" si="2"/>
        <v/>
      </c>
      <c r="F68" s="197" t="str">
        <f t="shared" si="3"/>
        <v/>
      </c>
      <c r="G68" s="147" t="s">
        <v>272</v>
      </c>
      <c r="H68" s="151" t="s">
        <v>161</v>
      </c>
      <c r="I68" s="118">
        <f>('[1]Z08_1 一般公共预算财政拨款基本支出决算明细表(财决08-'!BH9)*1</f>
        <v>0.27</v>
      </c>
      <c r="J68" s="122"/>
      <c r="K68" s="141"/>
      <c r="L68" s="149" t="str">
        <f t="shared" si="4"/>
        <v/>
      </c>
      <c r="M68" s="141"/>
      <c r="N68" s="150"/>
    </row>
    <row r="69" spans="1:14" s="128" customFormat="1" ht="18" customHeight="1">
      <c r="A69" s="144" t="str">
        <f t="array" ref="A69">INDEX(G:G,SMALL(IF($I$14:$I$107&gt;0,ROW($14:$107),4^8),ROW(G56)))&amp;""</f>
        <v/>
      </c>
      <c r="B69" s="145"/>
      <c r="C69" s="196" t="str">
        <f t="shared" si="0"/>
        <v/>
      </c>
      <c r="D69" s="146" t="str">
        <f t="shared" si="1"/>
        <v/>
      </c>
      <c r="E69" s="146" t="str">
        <f t="shared" si="2"/>
        <v/>
      </c>
      <c r="F69" s="197" t="str">
        <f t="shared" si="3"/>
        <v/>
      </c>
      <c r="G69" s="147" t="s">
        <v>273</v>
      </c>
      <c r="H69" s="148" t="s">
        <v>195</v>
      </c>
      <c r="I69" s="118">
        <v>0</v>
      </c>
      <c r="J69" s="122"/>
      <c r="K69" s="141"/>
      <c r="L69" s="149" t="str">
        <f t="shared" si="4"/>
        <v/>
      </c>
      <c r="M69" s="141"/>
      <c r="N69" s="150"/>
    </row>
    <row r="70" spans="1:14" s="128" customFormat="1" ht="18" customHeight="1">
      <c r="A70" s="144" t="str">
        <f t="array" ref="A70">INDEX(G:G,SMALL(IF($I$14:$I$107&gt;0,ROW($14:$107),4^8),ROW(G57)))&amp;""</f>
        <v/>
      </c>
      <c r="B70" s="145"/>
      <c r="C70" s="196" t="str">
        <f t="shared" si="0"/>
        <v/>
      </c>
      <c r="D70" s="146" t="str">
        <f t="shared" si="1"/>
        <v/>
      </c>
      <c r="E70" s="146" t="str">
        <f t="shared" si="2"/>
        <v/>
      </c>
      <c r="F70" s="197" t="str">
        <f t="shared" si="3"/>
        <v/>
      </c>
      <c r="G70" s="147" t="s">
        <v>274</v>
      </c>
      <c r="H70" s="151" t="s">
        <v>162</v>
      </c>
      <c r="I70" s="118">
        <v>0</v>
      </c>
      <c r="J70" s="122"/>
      <c r="K70" s="141"/>
      <c r="L70" s="149" t="str">
        <f t="shared" si="4"/>
        <v/>
      </c>
      <c r="M70" s="141"/>
      <c r="N70" s="150"/>
    </row>
    <row r="71" spans="1:14" s="128" customFormat="1" ht="18" customHeight="1">
      <c r="A71" s="144" t="str">
        <f t="array" ref="A71">INDEX(G:G,SMALL(IF($I$14:$I$107&gt;0,ROW($14:$107),4^8),ROW(G58)))&amp;""</f>
        <v/>
      </c>
      <c r="B71" s="145"/>
      <c r="C71" s="196" t="str">
        <f t="shared" si="0"/>
        <v/>
      </c>
      <c r="D71" s="146" t="str">
        <f t="shared" si="1"/>
        <v/>
      </c>
      <c r="E71" s="146" t="str">
        <f t="shared" si="2"/>
        <v/>
      </c>
      <c r="F71" s="197" t="str">
        <f t="shared" si="3"/>
        <v/>
      </c>
      <c r="G71" s="147" t="s">
        <v>275</v>
      </c>
      <c r="H71" s="151" t="s">
        <v>163</v>
      </c>
      <c r="I71" s="118">
        <v>0</v>
      </c>
      <c r="J71" s="122"/>
      <c r="K71" s="141"/>
      <c r="L71" s="149" t="str">
        <f t="shared" si="4"/>
        <v/>
      </c>
      <c r="M71" s="141"/>
      <c r="N71" s="150"/>
    </row>
    <row r="72" spans="1:14" s="128" customFormat="1" ht="18" customHeight="1">
      <c r="A72" s="144" t="str">
        <f t="array" ref="A72">INDEX(G:G,SMALL(IF($I$14:$I$107&gt;0,ROW($14:$107),4^8),ROW(G59)))&amp;""</f>
        <v/>
      </c>
      <c r="B72" s="145"/>
      <c r="C72" s="196" t="str">
        <f t="shared" si="0"/>
        <v/>
      </c>
      <c r="D72" s="146" t="str">
        <f t="shared" si="1"/>
        <v/>
      </c>
      <c r="E72" s="146" t="str">
        <f t="shared" si="2"/>
        <v/>
      </c>
      <c r="F72" s="197" t="str">
        <f t="shared" si="3"/>
        <v/>
      </c>
      <c r="G72" s="147" t="s">
        <v>276</v>
      </c>
      <c r="H72" s="151" t="s">
        <v>164</v>
      </c>
      <c r="I72" s="118">
        <v>0</v>
      </c>
      <c r="J72" s="122"/>
      <c r="K72" s="141"/>
      <c r="L72" s="149" t="str">
        <f t="shared" si="4"/>
        <v/>
      </c>
      <c r="M72" s="141"/>
      <c r="N72" s="150"/>
    </row>
    <row r="73" spans="1:14" s="128" customFormat="1" ht="18" customHeight="1">
      <c r="A73" s="144" t="str">
        <f t="array" ref="A73">INDEX(G:G,SMALL(IF($I$14:$I$107&gt;0,ROW($14:$107),4^8),ROW(G60)))&amp;""</f>
        <v/>
      </c>
      <c r="B73" s="145"/>
      <c r="C73" s="196" t="str">
        <f t="shared" si="0"/>
        <v/>
      </c>
      <c r="D73" s="146" t="str">
        <f t="shared" si="1"/>
        <v/>
      </c>
      <c r="E73" s="146" t="str">
        <f t="shared" si="2"/>
        <v/>
      </c>
      <c r="F73" s="197" t="str">
        <f t="shared" si="3"/>
        <v/>
      </c>
      <c r="G73" s="147" t="s">
        <v>277</v>
      </c>
      <c r="H73" s="151" t="s">
        <v>165</v>
      </c>
      <c r="I73" s="118">
        <v>0</v>
      </c>
      <c r="J73" s="122"/>
      <c r="K73" s="141"/>
      <c r="L73" s="149" t="str">
        <f t="shared" si="4"/>
        <v/>
      </c>
      <c r="M73" s="141"/>
      <c r="N73" s="150"/>
    </row>
    <row r="74" spans="1:14" s="128" customFormat="1" ht="18" customHeight="1">
      <c r="A74" s="144" t="str">
        <f t="array" ref="A74">INDEX(G:G,SMALL(IF($I$14:$I$107&gt;0,ROW($14:$107),4^8),ROW(G61)))&amp;""</f>
        <v/>
      </c>
      <c r="B74" s="145"/>
      <c r="C74" s="196" t="str">
        <f t="shared" si="0"/>
        <v/>
      </c>
      <c r="D74" s="146" t="str">
        <f t="shared" si="1"/>
        <v/>
      </c>
      <c r="E74" s="146" t="str">
        <f t="shared" si="2"/>
        <v/>
      </c>
      <c r="F74" s="197" t="str">
        <f t="shared" si="3"/>
        <v/>
      </c>
      <c r="G74" s="147" t="s">
        <v>278</v>
      </c>
      <c r="H74" s="151" t="s">
        <v>166</v>
      </c>
      <c r="I74" s="118">
        <v>0</v>
      </c>
      <c r="J74" s="122"/>
      <c r="K74" s="141"/>
      <c r="L74" s="149" t="str">
        <f t="shared" si="4"/>
        <v/>
      </c>
      <c r="M74" s="141"/>
      <c r="N74" s="150"/>
    </row>
    <row r="75" spans="1:14" s="128" customFormat="1" ht="18" customHeight="1">
      <c r="A75" s="144" t="str">
        <f t="array" ref="A75">INDEX(G:G,SMALL(IF($I$14:$I$107&gt;0,ROW($14:$107),4^8),ROW(G62)))&amp;""</f>
        <v/>
      </c>
      <c r="B75" s="145"/>
      <c r="C75" s="196" t="str">
        <f t="shared" si="0"/>
        <v/>
      </c>
      <c r="D75" s="146" t="str">
        <f t="shared" si="1"/>
        <v/>
      </c>
      <c r="E75" s="146" t="str">
        <f t="shared" si="2"/>
        <v/>
      </c>
      <c r="F75" s="197" t="str">
        <f t="shared" si="3"/>
        <v/>
      </c>
      <c r="G75" s="147" t="s">
        <v>279</v>
      </c>
      <c r="H75" s="151" t="s">
        <v>167</v>
      </c>
      <c r="I75" s="118">
        <v>0</v>
      </c>
      <c r="J75" s="122"/>
      <c r="K75" s="141"/>
      <c r="L75" s="149" t="str">
        <f t="shared" si="4"/>
        <v/>
      </c>
      <c r="M75" s="141"/>
      <c r="N75" s="150"/>
    </row>
    <row r="76" spans="1:14" s="128" customFormat="1" ht="18" customHeight="1">
      <c r="A76" s="144" t="str">
        <f t="array" ref="A76">INDEX(G:G,SMALL(IF($I$14:$I$107&gt;0,ROW($14:$107),4^8),ROW(G63)))&amp;""</f>
        <v/>
      </c>
      <c r="B76" s="145"/>
      <c r="C76" s="196" t="str">
        <f t="shared" si="0"/>
        <v/>
      </c>
      <c r="D76" s="146" t="str">
        <f t="shared" si="1"/>
        <v/>
      </c>
      <c r="E76" s="146" t="str">
        <f t="shared" si="2"/>
        <v/>
      </c>
      <c r="F76" s="197" t="str">
        <f t="shared" si="3"/>
        <v/>
      </c>
      <c r="G76" s="147" t="s">
        <v>280</v>
      </c>
      <c r="H76" s="151" t="s">
        <v>168</v>
      </c>
      <c r="I76" s="118">
        <v>0</v>
      </c>
      <c r="J76" s="122"/>
      <c r="K76" s="141"/>
      <c r="L76" s="149" t="str">
        <f t="shared" si="4"/>
        <v/>
      </c>
      <c r="M76" s="141"/>
      <c r="N76" s="150"/>
    </row>
    <row r="77" spans="1:14" s="128" customFormat="1" ht="18" customHeight="1">
      <c r="A77" s="144" t="str">
        <f t="array" ref="A77">INDEX(G:G,SMALL(IF($I$14:$I$107&gt;0,ROW($14:$107),4^8),ROW(G64)))&amp;""</f>
        <v/>
      </c>
      <c r="B77" s="145"/>
      <c r="C77" s="196" t="str">
        <f t="shared" si="0"/>
        <v/>
      </c>
      <c r="D77" s="146" t="str">
        <f t="shared" si="1"/>
        <v/>
      </c>
      <c r="E77" s="146" t="str">
        <f t="shared" si="2"/>
        <v/>
      </c>
      <c r="F77" s="197" t="str">
        <f t="shared" si="3"/>
        <v/>
      </c>
      <c r="G77" s="147" t="s">
        <v>281</v>
      </c>
      <c r="H77" s="151" t="s">
        <v>169</v>
      </c>
      <c r="I77" s="118">
        <v>0</v>
      </c>
      <c r="J77" s="122"/>
      <c r="K77" s="141"/>
      <c r="L77" s="149" t="str">
        <f t="shared" si="4"/>
        <v/>
      </c>
      <c r="M77" s="141"/>
      <c r="N77" s="150"/>
    </row>
    <row r="78" spans="1:14" s="128" customFormat="1" ht="18" customHeight="1">
      <c r="A78" s="144" t="str">
        <f t="array" ref="A78">INDEX(G:G,SMALL(IF($I$14:$I$107&gt;0,ROW($14:$107),4^8),ROW(G65)))&amp;""</f>
        <v/>
      </c>
      <c r="B78" s="145"/>
      <c r="C78" s="196" t="str">
        <f t="shared" si="0"/>
        <v/>
      </c>
      <c r="D78" s="146" t="str">
        <f t="shared" si="1"/>
        <v/>
      </c>
      <c r="E78" s="146" t="str">
        <f t="shared" si="2"/>
        <v/>
      </c>
      <c r="F78" s="197" t="str">
        <f t="shared" si="3"/>
        <v/>
      </c>
      <c r="G78" s="147" t="s">
        <v>282</v>
      </c>
      <c r="H78" s="151" t="s">
        <v>170</v>
      </c>
      <c r="I78" s="118">
        <v>0</v>
      </c>
      <c r="J78" s="122"/>
      <c r="K78" s="141"/>
      <c r="L78" s="149" t="str">
        <f t="shared" si="4"/>
        <v/>
      </c>
      <c r="M78" s="141"/>
      <c r="N78" s="150"/>
    </row>
    <row r="79" spans="1:14" s="128" customFormat="1" ht="18" customHeight="1">
      <c r="A79" s="144" t="str">
        <f t="array" ref="A79">INDEX(G:G,SMALL(IF($I$14:$I$107&gt;0,ROW($14:$107),4^8),ROW(G66)))&amp;""</f>
        <v/>
      </c>
      <c r="B79" s="145"/>
      <c r="C79" s="196" t="str">
        <f t="shared" ref="C79:C107" si="5">IF(ISERROR(VLOOKUP(A79,$G$14:$I$107,2,FALSE)),"",VLOOKUP(A79,$G$14:$I$107,2,FALSE))</f>
        <v/>
      </c>
      <c r="D79" s="146" t="str">
        <f t="shared" ref="D79:D107" si="6">IF(ISERROR(VLOOKUP(A79,$G$14:$I$107,3,FALSE)),"",VLOOKUP(A79,$G$14:$I$107,3,FALSE))</f>
        <v/>
      </c>
      <c r="E79" s="146" t="str">
        <f t="shared" ref="E79:E107" si="7">IF(OR(MID(A79,1,3)="301",MID(A79,1,3)="303"),D79,"")</f>
        <v/>
      </c>
      <c r="F79" s="197" t="str">
        <f t="shared" ref="F79:F107" si="8">IF(AND(MID(A79,1,3)&lt;&gt;"301",MID(A79,1,3)&lt;&gt;"303"),D79,"")</f>
        <v/>
      </c>
      <c r="G79" s="147" t="s">
        <v>283</v>
      </c>
      <c r="H79" s="151" t="s">
        <v>171</v>
      </c>
      <c r="I79" s="118">
        <v>0</v>
      </c>
      <c r="J79" s="122"/>
      <c r="K79" s="141"/>
      <c r="L79" s="149" t="str">
        <f t="shared" ref="L79:L107" si="9">IF(C79&lt;&gt;"",ROW(),"")</f>
        <v/>
      </c>
      <c r="M79" s="141"/>
      <c r="N79" s="150"/>
    </row>
    <row r="80" spans="1:14" s="128" customFormat="1" ht="18" customHeight="1">
      <c r="A80" s="144" t="str">
        <f t="array" ref="A80">INDEX(G:G,SMALL(IF($I$14:$I$107&gt;0,ROW($14:$107),4^8),ROW(G67)))&amp;""</f>
        <v/>
      </c>
      <c r="B80" s="145"/>
      <c r="C80" s="196" t="str">
        <f t="shared" si="5"/>
        <v/>
      </c>
      <c r="D80" s="146" t="str">
        <f t="shared" si="6"/>
        <v/>
      </c>
      <c r="E80" s="146" t="str">
        <f t="shared" si="7"/>
        <v/>
      </c>
      <c r="F80" s="197" t="str">
        <f t="shared" si="8"/>
        <v/>
      </c>
      <c r="G80" s="147" t="s">
        <v>284</v>
      </c>
      <c r="H80" s="148" t="s">
        <v>196</v>
      </c>
      <c r="I80" s="118">
        <f>('[1]Z08_1 一般公共预算财政拨款基本支出决算明细表(财决08-'!BT9)*1</f>
        <v>0</v>
      </c>
      <c r="J80" s="122"/>
      <c r="K80" s="141"/>
      <c r="L80" s="149" t="str">
        <f t="shared" si="9"/>
        <v/>
      </c>
      <c r="M80" s="141"/>
      <c r="N80" s="150"/>
    </row>
    <row r="81" spans="1:14" s="128" customFormat="1" ht="18" customHeight="1">
      <c r="A81" s="144" t="str">
        <f t="array" ref="A81">INDEX(G:G,SMALL(IF($I$14:$I$107&gt;0,ROW($14:$107),4^8),ROW(G68)))&amp;""</f>
        <v/>
      </c>
      <c r="B81" s="145"/>
      <c r="C81" s="196" t="str">
        <f t="shared" si="5"/>
        <v/>
      </c>
      <c r="D81" s="146" t="str">
        <f t="shared" si="6"/>
        <v/>
      </c>
      <c r="E81" s="146" t="str">
        <f t="shared" si="7"/>
        <v/>
      </c>
      <c r="F81" s="197" t="str">
        <f t="shared" si="8"/>
        <v/>
      </c>
      <c r="G81" s="147" t="s">
        <v>285</v>
      </c>
      <c r="H81" s="151" t="s">
        <v>162</v>
      </c>
      <c r="I81" s="118">
        <f>('[1]Z08_1 一般公共预算财政拨款基本支出决算明细表(财决08-'!BU9)*1</f>
        <v>0</v>
      </c>
      <c r="J81" s="122"/>
      <c r="K81" s="141"/>
      <c r="L81" s="149" t="str">
        <f t="shared" si="9"/>
        <v/>
      </c>
      <c r="M81" s="141"/>
      <c r="N81" s="150"/>
    </row>
    <row r="82" spans="1:14" s="128" customFormat="1" ht="18" customHeight="1">
      <c r="A82" s="144" t="str">
        <f t="array" ref="A82">INDEX(G:G,SMALL(IF($I$14:$I$107&gt;0,ROW($14:$107),4^8),ROW(G69)))&amp;""</f>
        <v/>
      </c>
      <c r="B82" s="145"/>
      <c r="C82" s="196" t="str">
        <f t="shared" si="5"/>
        <v/>
      </c>
      <c r="D82" s="146" t="str">
        <f t="shared" si="6"/>
        <v/>
      </c>
      <c r="E82" s="146" t="str">
        <f t="shared" si="7"/>
        <v/>
      </c>
      <c r="F82" s="197" t="str">
        <f t="shared" si="8"/>
        <v/>
      </c>
      <c r="G82" s="147" t="s">
        <v>286</v>
      </c>
      <c r="H82" s="151" t="s">
        <v>163</v>
      </c>
      <c r="I82" s="118">
        <f>('[1]Z08_1 一般公共预算财政拨款基本支出决算明细表(财决08-'!BV9)*1</f>
        <v>0</v>
      </c>
      <c r="J82" s="122"/>
      <c r="K82" s="141"/>
      <c r="L82" s="149" t="str">
        <f t="shared" si="9"/>
        <v/>
      </c>
      <c r="M82" s="141"/>
      <c r="N82" s="150"/>
    </row>
    <row r="83" spans="1:14" s="128" customFormat="1" ht="18" customHeight="1">
      <c r="A83" s="144" t="str">
        <f t="array" ref="A83">INDEX(G:G,SMALL(IF($I$14:$I$107&gt;0,ROW($14:$107),4^8),ROW(G70)))&amp;""</f>
        <v/>
      </c>
      <c r="B83" s="145"/>
      <c r="C83" s="196" t="str">
        <f t="shared" si="5"/>
        <v/>
      </c>
      <c r="D83" s="146" t="str">
        <f t="shared" si="6"/>
        <v/>
      </c>
      <c r="E83" s="146" t="str">
        <f t="shared" si="7"/>
        <v/>
      </c>
      <c r="F83" s="197" t="str">
        <f t="shared" si="8"/>
        <v/>
      </c>
      <c r="G83" s="147" t="s">
        <v>287</v>
      </c>
      <c r="H83" s="151" t="s">
        <v>164</v>
      </c>
      <c r="I83" s="118">
        <f>('[1]Z08_1 一般公共预算财政拨款基本支出决算明细表(财决08-'!BW9)*1</f>
        <v>0</v>
      </c>
      <c r="J83" s="122"/>
      <c r="K83" s="141"/>
      <c r="L83" s="149" t="str">
        <f t="shared" si="9"/>
        <v/>
      </c>
      <c r="M83" s="141"/>
      <c r="N83" s="150"/>
    </row>
    <row r="84" spans="1:14" s="128" customFormat="1" ht="18" customHeight="1">
      <c r="A84" s="144" t="str">
        <f t="array" ref="A84">INDEX(G:G,SMALL(IF($I$14:$I$107&gt;0,ROW($14:$107),4^8),ROW(G71)))&amp;""</f>
        <v/>
      </c>
      <c r="B84" s="145"/>
      <c r="C84" s="196" t="str">
        <f t="shared" si="5"/>
        <v/>
      </c>
      <c r="D84" s="146" t="str">
        <f t="shared" si="6"/>
        <v/>
      </c>
      <c r="E84" s="146" t="str">
        <f t="shared" si="7"/>
        <v/>
      </c>
      <c r="F84" s="197" t="str">
        <f t="shared" si="8"/>
        <v/>
      </c>
      <c r="G84" s="147" t="s">
        <v>288</v>
      </c>
      <c r="H84" s="151" t="s">
        <v>165</v>
      </c>
      <c r="I84" s="118">
        <f>('[1]Z08_1 一般公共预算财政拨款基本支出决算明细表(财决08-'!BX9)*1</f>
        <v>0</v>
      </c>
      <c r="J84" s="122"/>
      <c r="K84" s="141"/>
      <c r="L84" s="149" t="str">
        <f t="shared" si="9"/>
        <v/>
      </c>
      <c r="M84" s="141"/>
      <c r="N84" s="150"/>
    </row>
    <row r="85" spans="1:14" s="128" customFormat="1" ht="18" customHeight="1">
      <c r="A85" s="144" t="str">
        <f t="array" ref="A85">INDEX(G:G,SMALL(IF($I$14:$I$107&gt;0,ROW($14:$107),4^8),ROW(G72)))&amp;""</f>
        <v/>
      </c>
      <c r="B85" s="145"/>
      <c r="C85" s="196" t="str">
        <f t="shared" si="5"/>
        <v/>
      </c>
      <c r="D85" s="146" t="str">
        <f t="shared" si="6"/>
        <v/>
      </c>
      <c r="E85" s="146" t="str">
        <f t="shared" si="7"/>
        <v/>
      </c>
      <c r="F85" s="197" t="str">
        <f t="shared" si="8"/>
        <v/>
      </c>
      <c r="G85" s="147" t="s">
        <v>289</v>
      </c>
      <c r="H85" s="151" t="s">
        <v>166</v>
      </c>
      <c r="I85" s="118">
        <f>('[1]Z08_1 一般公共预算财政拨款基本支出决算明细表(财决08-'!BY9)*1</f>
        <v>0</v>
      </c>
      <c r="J85" s="122"/>
      <c r="K85" s="141"/>
      <c r="L85" s="149" t="str">
        <f t="shared" si="9"/>
        <v/>
      </c>
      <c r="M85" s="141"/>
      <c r="N85" s="150"/>
    </row>
    <row r="86" spans="1:14" s="128" customFormat="1" ht="18" customHeight="1">
      <c r="A86" s="144" t="str">
        <f t="array" ref="A86">INDEX(G:G,SMALL(IF($I$14:$I$107&gt;0,ROW($14:$107),4^8),ROW(G73)))&amp;""</f>
        <v/>
      </c>
      <c r="B86" s="145"/>
      <c r="C86" s="196" t="str">
        <f t="shared" si="5"/>
        <v/>
      </c>
      <c r="D86" s="146" t="str">
        <f t="shared" si="6"/>
        <v/>
      </c>
      <c r="E86" s="146" t="str">
        <f t="shared" si="7"/>
        <v/>
      </c>
      <c r="F86" s="197" t="str">
        <f t="shared" si="8"/>
        <v/>
      </c>
      <c r="G86" s="147" t="s">
        <v>290</v>
      </c>
      <c r="H86" s="151" t="s">
        <v>167</v>
      </c>
      <c r="I86" s="118">
        <f>('[1]Z08_1 一般公共预算财政拨款基本支出决算明细表(财决08-'!BZ9)*1</f>
        <v>0</v>
      </c>
      <c r="J86" s="122"/>
      <c r="K86" s="141"/>
      <c r="L86" s="149" t="str">
        <f t="shared" si="9"/>
        <v/>
      </c>
      <c r="M86" s="141"/>
      <c r="N86" s="150"/>
    </row>
    <row r="87" spans="1:14" s="128" customFormat="1" ht="18" customHeight="1">
      <c r="A87" s="144" t="str">
        <f t="array" ref="A87">INDEX(G:G,SMALL(IF($I$14:$I$107&gt;0,ROW($14:$107),4^8),ROW(G74)))&amp;""</f>
        <v/>
      </c>
      <c r="B87" s="145"/>
      <c r="C87" s="196" t="str">
        <f t="shared" si="5"/>
        <v/>
      </c>
      <c r="D87" s="146" t="str">
        <f t="shared" si="6"/>
        <v/>
      </c>
      <c r="E87" s="146" t="str">
        <f t="shared" si="7"/>
        <v/>
      </c>
      <c r="F87" s="197" t="str">
        <f t="shared" si="8"/>
        <v/>
      </c>
      <c r="G87" s="147" t="s">
        <v>291</v>
      </c>
      <c r="H87" s="151" t="s">
        <v>168</v>
      </c>
      <c r="I87" s="118">
        <f>('[1]Z08_1 一般公共预算财政拨款基本支出决算明细表(财决08-'!CA9)*1</f>
        <v>0</v>
      </c>
      <c r="J87" s="122"/>
      <c r="K87" s="141"/>
      <c r="L87" s="149" t="str">
        <f t="shared" si="9"/>
        <v/>
      </c>
      <c r="M87" s="141"/>
      <c r="N87" s="150"/>
    </row>
    <row r="88" spans="1:14" s="128" customFormat="1" ht="18" customHeight="1">
      <c r="A88" s="144" t="str">
        <f t="array" ref="A88">INDEX(G:G,SMALL(IF($I$14:$I$107&gt;0,ROW($14:$107),4^8),ROW(G75)))&amp;""</f>
        <v/>
      </c>
      <c r="B88" s="145"/>
      <c r="C88" s="196" t="str">
        <f t="shared" si="5"/>
        <v/>
      </c>
      <c r="D88" s="146" t="str">
        <f t="shared" si="6"/>
        <v/>
      </c>
      <c r="E88" s="146" t="str">
        <f t="shared" si="7"/>
        <v/>
      </c>
      <c r="F88" s="197" t="str">
        <f t="shared" si="8"/>
        <v/>
      </c>
      <c r="G88" s="147" t="s">
        <v>292</v>
      </c>
      <c r="H88" s="151" t="s">
        <v>172</v>
      </c>
      <c r="I88" s="118">
        <f>('[1]Z08_1 一般公共预算财政拨款基本支出决算明细表(财决08-'!CB9)*1</f>
        <v>0</v>
      </c>
      <c r="J88" s="122"/>
      <c r="K88" s="141"/>
      <c r="L88" s="149" t="str">
        <f t="shared" si="9"/>
        <v/>
      </c>
      <c r="M88" s="141"/>
      <c r="N88" s="150"/>
    </row>
    <row r="89" spans="1:14" s="128" customFormat="1" ht="18" customHeight="1">
      <c r="A89" s="144" t="str">
        <f t="array" ref="A89">INDEX(G:G,SMALL(IF($I$14:$I$107&gt;0,ROW($14:$107),4^8),ROW(G76)))&amp;""</f>
        <v/>
      </c>
      <c r="B89" s="145"/>
      <c r="C89" s="196" t="str">
        <f t="shared" si="5"/>
        <v/>
      </c>
      <c r="D89" s="146" t="str">
        <f t="shared" si="6"/>
        <v/>
      </c>
      <c r="E89" s="146" t="str">
        <f t="shared" si="7"/>
        <v/>
      </c>
      <c r="F89" s="197" t="str">
        <f t="shared" si="8"/>
        <v/>
      </c>
      <c r="G89" s="147" t="s">
        <v>293</v>
      </c>
      <c r="H89" s="151" t="s">
        <v>173</v>
      </c>
      <c r="I89" s="118">
        <f>('[1]Z08_1 一般公共预算财政拨款基本支出决算明细表(财决08-'!CC9)*1</f>
        <v>0</v>
      </c>
      <c r="J89" s="122"/>
      <c r="K89" s="141"/>
      <c r="L89" s="149" t="str">
        <f t="shared" si="9"/>
        <v/>
      </c>
      <c r="M89" s="141"/>
      <c r="N89" s="150"/>
    </row>
    <row r="90" spans="1:14" s="128" customFormat="1" ht="18" customHeight="1">
      <c r="A90" s="144" t="str">
        <f t="array" ref="A90">INDEX(G:G,SMALL(IF($I$14:$I$107&gt;0,ROW($14:$107),4^8),ROW(G77)))&amp;""</f>
        <v/>
      </c>
      <c r="B90" s="145"/>
      <c r="C90" s="196" t="str">
        <f t="shared" si="5"/>
        <v/>
      </c>
      <c r="D90" s="146" t="str">
        <f t="shared" si="6"/>
        <v/>
      </c>
      <c r="E90" s="146" t="str">
        <f t="shared" si="7"/>
        <v/>
      </c>
      <c r="F90" s="197" t="str">
        <f t="shared" si="8"/>
        <v/>
      </c>
      <c r="G90" s="147" t="s">
        <v>294</v>
      </c>
      <c r="H90" s="151" t="s">
        <v>174</v>
      </c>
      <c r="I90" s="118">
        <f>('[1]Z08_1 一般公共预算财政拨款基本支出决算明细表(财决08-'!CD9)*1</f>
        <v>0</v>
      </c>
      <c r="J90" s="122"/>
      <c r="K90" s="141"/>
      <c r="L90" s="149" t="str">
        <f t="shared" si="9"/>
        <v/>
      </c>
      <c r="M90" s="141"/>
      <c r="N90" s="150"/>
    </row>
    <row r="91" spans="1:14" s="128" customFormat="1" ht="18" customHeight="1">
      <c r="A91" s="144" t="str">
        <f t="array" ref="A91">INDEX(G:G,SMALL(IF($I$14:$I$107&gt;0,ROW($14:$107),4^8),ROW(G78)))&amp;""</f>
        <v/>
      </c>
      <c r="B91" s="145"/>
      <c r="C91" s="196" t="str">
        <f t="shared" si="5"/>
        <v/>
      </c>
      <c r="D91" s="146" t="str">
        <f t="shared" si="6"/>
        <v/>
      </c>
      <c r="E91" s="146" t="str">
        <f t="shared" si="7"/>
        <v/>
      </c>
      <c r="F91" s="197" t="str">
        <f t="shared" si="8"/>
        <v/>
      </c>
      <c r="G91" s="147" t="s">
        <v>295</v>
      </c>
      <c r="H91" s="151" t="s">
        <v>175</v>
      </c>
      <c r="I91" s="118">
        <f>('[1]Z08_1 一般公共预算财政拨款基本支出决算明细表(财决08-'!CE9)*1</f>
        <v>0</v>
      </c>
      <c r="J91" s="122"/>
      <c r="K91" s="141"/>
      <c r="L91" s="149" t="str">
        <f t="shared" si="9"/>
        <v/>
      </c>
      <c r="M91" s="141"/>
      <c r="N91" s="150"/>
    </row>
    <row r="92" spans="1:14" s="128" customFormat="1" ht="18" customHeight="1">
      <c r="A92" s="144" t="str">
        <f t="array" ref="A92">INDEX(G:G,SMALL(IF($I$14:$I$107&gt;0,ROW($14:$107),4^8),ROW(G79)))&amp;""</f>
        <v/>
      </c>
      <c r="B92" s="145"/>
      <c r="C92" s="196" t="str">
        <f t="shared" si="5"/>
        <v/>
      </c>
      <c r="D92" s="146" t="str">
        <f t="shared" si="6"/>
        <v/>
      </c>
      <c r="E92" s="146" t="str">
        <f t="shared" si="7"/>
        <v/>
      </c>
      <c r="F92" s="197" t="str">
        <f t="shared" si="8"/>
        <v/>
      </c>
      <c r="G92" s="147" t="s">
        <v>296</v>
      </c>
      <c r="H92" s="151" t="s">
        <v>169</v>
      </c>
      <c r="I92" s="118">
        <f>('[1]Z08_1 一般公共预算财政拨款基本支出决算明细表(财决08-'!CF9)*1</f>
        <v>0</v>
      </c>
      <c r="J92" s="122"/>
      <c r="K92" s="141"/>
      <c r="L92" s="149" t="str">
        <f t="shared" si="9"/>
        <v/>
      </c>
      <c r="M92" s="141"/>
      <c r="N92" s="150"/>
    </row>
    <row r="93" spans="1:14" s="128" customFormat="1" ht="18" customHeight="1">
      <c r="A93" s="144" t="str">
        <f t="array" ref="A93">INDEX(G:G,SMALL(IF($I$14:$I$107&gt;0,ROW($14:$107),4^8),ROW(G80)))&amp;""</f>
        <v/>
      </c>
      <c r="B93" s="145"/>
      <c r="C93" s="196" t="str">
        <f t="shared" si="5"/>
        <v/>
      </c>
      <c r="D93" s="146" t="str">
        <f t="shared" si="6"/>
        <v/>
      </c>
      <c r="E93" s="146" t="str">
        <f t="shared" si="7"/>
        <v/>
      </c>
      <c r="F93" s="197" t="str">
        <f t="shared" si="8"/>
        <v/>
      </c>
      <c r="G93" s="147" t="s">
        <v>297</v>
      </c>
      <c r="H93" s="151" t="s">
        <v>170</v>
      </c>
      <c r="I93" s="118">
        <f>('[1]Z08_1 一般公共预算财政拨款基本支出决算明细表(财决08-'!CG9)*1</f>
        <v>0</v>
      </c>
      <c r="J93" s="122"/>
      <c r="K93" s="141"/>
      <c r="L93" s="149" t="str">
        <f t="shared" si="9"/>
        <v/>
      </c>
      <c r="M93" s="141"/>
      <c r="N93" s="150"/>
    </row>
    <row r="94" spans="1:14" s="128" customFormat="1" ht="18" customHeight="1">
      <c r="A94" s="144" t="str">
        <f t="array" ref="A94">INDEX(G:G,SMALL(IF($I$14:$I$107&gt;0,ROW($14:$107),4^8),ROW(G81)))&amp;""</f>
        <v/>
      </c>
      <c r="B94" s="145"/>
      <c r="C94" s="196" t="str">
        <f t="shared" si="5"/>
        <v/>
      </c>
      <c r="D94" s="146" t="str">
        <f t="shared" si="6"/>
        <v/>
      </c>
      <c r="E94" s="146" t="str">
        <f t="shared" si="7"/>
        <v/>
      </c>
      <c r="F94" s="197" t="str">
        <f t="shared" si="8"/>
        <v/>
      </c>
      <c r="G94" s="147" t="s">
        <v>298</v>
      </c>
      <c r="H94" s="151" t="s">
        <v>176</v>
      </c>
      <c r="I94" s="118">
        <v>0</v>
      </c>
      <c r="J94" s="122"/>
      <c r="K94" s="141"/>
      <c r="L94" s="149" t="str">
        <f t="shared" si="9"/>
        <v/>
      </c>
      <c r="M94" s="141"/>
      <c r="N94" s="150"/>
    </row>
    <row r="95" spans="1:14" s="128" customFormat="1" ht="18" customHeight="1">
      <c r="A95" s="144" t="str">
        <f t="array" ref="A95">INDEX(G:G,SMALL(IF($I$14:$I$107&gt;0,ROW($14:$107),4^8),ROW(G82)))&amp;""</f>
        <v/>
      </c>
      <c r="B95" s="145"/>
      <c r="C95" s="196" t="str">
        <f t="shared" si="5"/>
        <v/>
      </c>
      <c r="D95" s="146" t="str">
        <f t="shared" si="6"/>
        <v/>
      </c>
      <c r="E95" s="146" t="str">
        <f t="shared" si="7"/>
        <v/>
      </c>
      <c r="F95" s="197" t="str">
        <f t="shared" si="8"/>
        <v/>
      </c>
      <c r="G95" s="147" t="s">
        <v>299</v>
      </c>
      <c r="H95" s="151" t="s">
        <v>177</v>
      </c>
      <c r="I95" s="118">
        <f>('[1]Z08_1 一般公共预算财政拨款基本支出决算明细表(财决08-'!CI9)*1</f>
        <v>0</v>
      </c>
      <c r="J95" s="122"/>
      <c r="K95" s="141"/>
      <c r="L95" s="149" t="str">
        <f t="shared" si="9"/>
        <v/>
      </c>
      <c r="M95" s="141"/>
      <c r="N95" s="150"/>
    </row>
    <row r="96" spans="1:14" s="128" customFormat="1" ht="18" customHeight="1">
      <c r="A96" s="144" t="str">
        <f t="array" ref="A96">INDEX(G:G,SMALL(IF($I$14:$I$107&gt;0,ROW($14:$107),4^8),ROW(G83)))&amp;""</f>
        <v/>
      </c>
      <c r="B96" s="145"/>
      <c r="C96" s="196" t="str">
        <f t="shared" si="5"/>
        <v/>
      </c>
      <c r="D96" s="146" t="str">
        <f t="shared" si="6"/>
        <v/>
      </c>
      <c r="E96" s="146" t="str">
        <f t="shared" si="7"/>
        <v/>
      </c>
      <c r="F96" s="197" t="str">
        <f t="shared" si="8"/>
        <v/>
      </c>
      <c r="G96" s="147" t="s">
        <v>300</v>
      </c>
      <c r="H96" s="148" t="s">
        <v>197</v>
      </c>
      <c r="I96" s="118">
        <f>('[1]Z08_1 一般公共预算财政拨款基本支出决算明细表(财决08-'!CJ9)*1</f>
        <v>0</v>
      </c>
      <c r="J96" s="122"/>
      <c r="K96" s="141"/>
      <c r="L96" s="149" t="str">
        <f t="shared" si="9"/>
        <v/>
      </c>
      <c r="M96" s="141"/>
      <c r="N96" s="150"/>
    </row>
    <row r="97" spans="1:14" s="128" customFormat="1" ht="18" customHeight="1">
      <c r="A97" s="144" t="str">
        <f t="array" ref="A97">INDEX(G:G,SMALL(IF($I$14:$I$107&gt;0,ROW($14:$107),4^8),ROW(G84)))&amp;""</f>
        <v/>
      </c>
      <c r="B97" s="145"/>
      <c r="C97" s="196" t="str">
        <f t="shared" si="5"/>
        <v/>
      </c>
      <c r="D97" s="146" t="str">
        <f t="shared" si="6"/>
        <v/>
      </c>
      <c r="E97" s="146" t="str">
        <f t="shared" si="7"/>
        <v/>
      </c>
      <c r="F97" s="197" t="str">
        <f t="shared" si="8"/>
        <v/>
      </c>
      <c r="G97" s="147" t="s">
        <v>301</v>
      </c>
      <c r="H97" s="151" t="s">
        <v>178</v>
      </c>
      <c r="I97" s="118">
        <f>('[1]Z08_1 一般公共预算财政拨款基本支出决算明细表(财决08-'!CK9)*1</f>
        <v>0</v>
      </c>
      <c r="J97" s="122"/>
      <c r="K97" s="141"/>
      <c r="L97" s="149" t="str">
        <f t="shared" si="9"/>
        <v/>
      </c>
      <c r="M97" s="141"/>
      <c r="N97" s="150"/>
    </row>
    <row r="98" spans="1:14" s="128" customFormat="1" ht="18" customHeight="1">
      <c r="A98" s="144" t="str">
        <f t="array" ref="A98">INDEX(G:G,SMALL(IF($I$14:$I$107&gt;0,ROW($14:$107),4^8),ROW(G85)))&amp;""</f>
        <v/>
      </c>
      <c r="B98" s="145"/>
      <c r="C98" s="196" t="str">
        <f t="shared" si="5"/>
        <v/>
      </c>
      <c r="D98" s="146" t="str">
        <f t="shared" si="6"/>
        <v/>
      </c>
      <c r="E98" s="146" t="str">
        <f t="shared" si="7"/>
        <v/>
      </c>
      <c r="F98" s="197" t="str">
        <f t="shared" si="8"/>
        <v/>
      </c>
      <c r="G98" s="147" t="s">
        <v>302</v>
      </c>
      <c r="H98" s="151" t="s">
        <v>179</v>
      </c>
      <c r="I98" s="118">
        <f>('[1]Z08_1 一般公共预算财政拨款基本支出决算明细表(财决08-'!CL9)*1</f>
        <v>0</v>
      </c>
      <c r="J98" s="122"/>
      <c r="K98" s="141"/>
      <c r="L98" s="149" t="str">
        <f t="shared" si="9"/>
        <v/>
      </c>
      <c r="M98" s="141"/>
      <c r="N98" s="150"/>
    </row>
    <row r="99" spans="1:14" s="128" customFormat="1" ht="18" customHeight="1">
      <c r="A99" s="144" t="str">
        <f t="array" ref="A99">INDEX(G:G,SMALL(IF($I$14:$I$107&gt;0,ROW($14:$107),4^8),ROW(G86)))&amp;""</f>
        <v/>
      </c>
      <c r="B99" s="145"/>
      <c r="C99" s="196" t="str">
        <f t="shared" si="5"/>
        <v/>
      </c>
      <c r="D99" s="146" t="str">
        <f t="shared" si="6"/>
        <v/>
      </c>
      <c r="E99" s="146" t="str">
        <f t="shared" si="7"/>
        <v/>
      </c>
      <c r="F99" s="197" t="str">
        <f t="shared" si="8"/>
        <v/>
      </c>
      <c r="G99" s="147" t="s">
        <v>303</v>
      </c>
      <c r="H99" s="151" t="s">
        <v>180</v>
      </c>
      <c r="I99" s="118">
        <f>('[1]Z08_1 一般公共预算财政拨款基本支出决算明细表(财决08-'!CM9)*1</f>
        <v>0</v>
      </c>
      <c r="J99" s="122"/>
      <c r="K99" s="141"/>
      <c r="L99" s="149" t="str">
        <f t="shared" si="9"/>
        <v/>
      </c>
      <c r="M99" s="141"/>
      <c r="N99" s="150"/>
    </row>
    <row r="100" spans="1:14" s="128" customFormat="1" ht="18" customHeight="1">
      <c r="A100" s="144" t="str">
        <f t="array" ref="A100">INDEX(G:G,SMALL(IF($I$14:$I$107&gt;0,ROW($14:$107),4^8),ROW(G87)))&amp;""</f>
        <v/>
      </c>
      <c r="B100" s="145"/>
      <c r="C100" s="196" t="str">
        <f t="shared" si="5"/>
        <v/>
      </c>
      <c r="D100" s="146" t="str">
        <f t="shared" si="6"/>
        <v/>
      </c>
      <c r="E100" s="146" t="str">
        <f t="shared" si="7"/>
        <v/>
      </c>
      <c r="F100" s="197" t="str">
        <f t="shared" si="8"/>
        <v/>
      </c>
      <c r="G100" s="147" t="s">
        <v>304</v>
      </c>
      <c r="H100" s="151" t="s">
        <v>181</v>
      </c>
      <c r="I100" s="118">
        <f>('[1]Z08_1 一般公共预算财政拨款基本支出决算明细表(财决08-'!CN9)*1</f>
        <v>0</v>
      </c>
      <c r="J100" s="122"/>
      <c r="K100" s="141"/>
      <c r="L100" s="149" t="str">
        <f t="shared" si="9"/>
        <v/>
      </c>
      <c r="M100" s="141"/>
      <c r="N100" s="150"/>
    </row>
    <row r="101" spans="1:14" s="128" customFormat="1" ht="18" customHeight="1">
      <c r="A101" s="144" t="str">
        <f t="array" ref="A101">INDEX(G:G,SMALL(IF($I$14:$I$107&gt;0,ROW($14:$107),4^8),ROW(G88)))&amp;""</f>
        <v/>
      </c>
      <c r="B101" s="145"/>
      <c r="C101" s="196" t="str">
        <f t="shared" si="5"/>
        <v/>
      </c>
      <c r="D101" s="146" t="str">
        <f t="shared" si="6"/>
        <v/>
      </c>
      <c r="E101" s="146" t="str">
        <f t="shared" si="7"/>
        <v/>
      </c>
      <c r="F101" s="197" t="str">
        <f t="shared" si="8"/>
        <v/>
      </c>
      <c r="G101" s="147" t="s">
        <v>305</v>
      </c>
      <c r="H101" s="148" t="s">
        <v>198</v>
      </c>
      <c r="I101" s="118">
        <f>('[1]Z08_1 一般公共预算财政拨款基本支出决算明细表(财决08-'!CO9)*1</f>
        <v>0</v>
      </c>
      <c r="J101" s="122"/>
      <c r="K101" s="141"/>
      <c r="L101" s="149" t="str">
        <f t="shared" si="9"/>
        <v/>
      </c>
      <c r="M101" s="141"/>
      <c r="N101" s="150"/>
    </row>
    <row r="102" spans="1:14" s="128" customFormat="1" ht="18" customHeight="1">
      <c r="A102" s="144" t="str">
        <f t="array" ref="A102">INDEX(G:G,SMALL(IF($I$14:$I$107&gt;0,ROW($14:$107),4^8),ROW(G89)))&amp;""</f>
        <v/>
      </c>
      <c r="B102" s="145"/>
      <c r="C102" s="196" t="str">
        <f t="shared" si="5"/>
        <v/>
      </c>
      <c r="D102" s="146" t="str">
        <f t="shared" si="6"/>
        <v/>
      </c>
      <c r="E102" s="146" t="str">
        <f t="shared" si="7"/>
        <v/>
      </c>
      <c r="F102" s="197" t="str">
        <f t="shared" si="8"/>
        <v/>
      </c>
      <c r="G102" s="147" t="s">
        <v>306</v>
      </c>
      <c r="H102" s="151" t="s">
        <v>182</v>
      </c>
      <c r="I102" s="118">
        <f>('[1]Z08_1 一般公共预算财政拨款基本支出决算明细表(财决08-'!CP9)*1</f>
        <v>0</v>
      </c>
      <c r="J102" s="122"/>
      <c r="K102" s="141"/>
      <c r="L102" s="149" t="str">
        <f t="shared" si="9"/>
        <v/>
      </c>
      <c r="M102" s="141"/>
      <c r="N102" s="150"/>
    </row>
    <row r="103" spans="1:14" s="128" customFormat="1" ht="18" customHeight="1">
      <c r="A103" s="144" t="str">
        <f t="array" ref="A103">INDEX(G:G,SMALL(IF($I$14:$I$107&gt;0,ROW($14:$107),4^8),ROW(G90)))&amp;""</f>
        <v/>
      </c>
      <c r="B103" s="145"/>
      <c r="C103" s="196" t="str">
        <f t="shared" si="5"/>
        <v/>
      </c>
      <c r="D103" s="146" t="str">
        <f t="shared" si="6"/>
        <v/>
      </c>
      <c r="E103" s="146" t="str">
        <f t="shared" si="7"/>
        <v/>
      </c>
      <c r="F103" s="197" t="str">
        <f t="shared" si="8"/>
        <v/>
      </c>
      <c r="G103" s="147" t="s">
        <v>307</v>
      </c>
      <c r="H103" s="151" t="s">
        <v>183</v>
      </c>
      <c r="I103" s="118">
        <f>('[1]Z08_1 一般公共预算财政拨款基本支出决算明细表(财决08-'!CQ9)*1</f>
        <v>0</v>
      </c>
      <c r="J103" s="122"/>
      <c r="K103" s="141"/>
      <c r="L103" s="149" t="str">
        <f t="shared" si="9"/>
        <v/>
      </c>
      <c r="M103" s="141"/>
      <c r="N103" s="150"/>
    </row>
    <row r="104" spans="1:14" s="128" customFormat="1" ht="18" customHeight="1">
      <c r="A104" s="144" t="str">
        <f t="array" ref="A104">INDEX(G:G,SMALL(IF($I$14:$I$107&gt;0,ROW($14:$107),4^8),ROW(G91)))&amp;""</f>
        <v/>
      </c>
      <c r="B104" s="145"/>
      <c r="C104" s="196" t="str">
        <f t="shared" si="5"/>
        <v/>
      </c>
      <c r="D104" s="146" t="str">
        <f t="shared" si="6"/>
        <v/>
      </c>
      <c r="E104" s="146" t="str">
        <f t="shared" si="7"/>
        <v/>
      </c>
      <c r="F104" s="197" t="str">
        <f t="shared" si="8"/>
        <v/>
      </c>
      <c r="G104" s="147" t="s">
        <v>308</v>
      </c>
      <c r="H104" s="148" t="s">
        <v>199</v>
      </c>
      <c r="I104" s="118">
        <f>('[1]Z08_1 一般公共预算财政拨款基本支出决算明细表(财决08-'!CR9)*1</f>
        <v>0</v>
      </c>
      <c r="J104" s="122"/>
      <c r="K104" s="141"/>
      <c r="L104" s="149" t="str">
        <f t="shared" si="9"/>
        <v/>
      </c>
      <c r="M104" s="141"/>
      <c r="N104" s="150"/>
    </row>
    <row r="105" spans="1:14" s="128" customFormat="1" ht="18" customHeight="1">
      <c r="A105" s="144" t="str">
        <f t="array" ref="A105">INDEX(G:G,SMALL(IF($I$14:$I$107&gt;0,ROW($14:$107),4^8),ROW(G92)))&amp;""</f>
        <v/>
      </c>
      <c r="B105" s="145"/>
      <c r="C105" s="196" t="str">
        <f t="shared" si="5"/>
        <v/>
      </c>
      <c r="D105" s="146" t="str">
        <f t="shared" si="6"/>
        <v/>
      </c>
      <c r="E105" s="146" t="str">
        <f t="shared" si="7"/>
        <v/>
      </c>
      <c r="F105" s="197" t="str">
        <f t="shared" si="8"/>
        <v/>
      </c>
      <c r="G105" s="147" t="s">
        <v>309</v>
      </c>
      <c r="H105" s="151" t="s">
        <v>184</v>
      </c>
      <c r="I105" s="118">
        <f>('[1]Z08_1 一般公共预算财政拨款基本支出决算明细表(财决08-'!CS9)*1</f>
        <v>0</v>
      </c>
      <c r="J105" s="122"/>
      <c r="K105" s="141"/>
      <c r="L105" s="149" t="str">
        <f t="shared" si="9"/>
        <v/>
      </c>
      <c r="M105" s="141"/>
      <c r="N105" s="150"/>
    </row>
    <row r="106" spans="1:14" s="128" customFormat="1" ht="18" customHeight="1">
      <c r="A106" s="144" t="str">
        <f t="array" ref="A106">INDEX(G:G,SMALL(IF($I$14:$I$107&gt;0,ROW($14:$107),4^8),ROW(G93)))&amp;""</f>
        <v/>
      </c>
      <c r="B106" s="145"/>
      <c r="C106" s="196" t="str">
        <f t="shared" si="5"/>
        <v/>
      </c>
      <c r="D106" s="146" t="str">
        <f t="shared" si="6"/>
        <v/>
      </c>
      <c r="E106" s="146" t="str">
        <f t="shared" si="7"/>
        <v/>
      </c>
      <c r="F106" s="197" t="str">
        <f t="shared" si="8"/>
        <v/>
      </c>
      <c r="G106" s="147" t="s">
        <v>310</v>
      </c>
      <c r="H106" s="151" t="s">
        <v>185</v>
      </c>
      <c r="I106" s="118">
        <v>0</v>
      </c>
      <c r="J106" s="122"/>
      <c r="K106" s="141"/>
      <c r="L106" s="149" t="str">
        <f t="shared" si="9"/>
        <v/>
      </c>
      <c r="M106" s="141"/>
      <c r="N106" s="150"/>
    </row>
    <row r="107" spans="1:14" s="128" customFormat="1" ht="18" customHeight="1">
      <c r="A107" s="144" t="str">
        <f t="array" ref="A107">INDEX(G:G,SMALL(IF($I$14:$I$107&gt;0,ROW($14:$107),4^8),ROW(G94)))&amp;""</f>
        <v/>
      </c>
      <c r="B107" s="145"/>
      <c r="C107" s="196" t="str">
        <f t="shared" si="5"/>
        <v/>
      </c>
      <c r="D107" s="146" t="str">
        <f t="shared" si="6"/>
        <v/>
      </c>
      <c r="E107" s="146" t="str">
        <f t="shared" si="7"/>
        <v/>
      </c>
      <c r="F107" s="197" t="str">
        <f t="shared" si="8"/>
        <v/>
      </c>
      <c r="G107" s="147" t="s">
        <v>311</v>
      </c>
      <c r="H107" s="151" t="s">
        <v>186</v>
      </c>
      <c r="I107" s="118">
        <v>0</v>
      </c>
      <c r="J107" s="122"/>
      <c r="K107" s="141"/>
      <c r="L107" s="149" t="str">
        <f t="shared" si="9"/>
        <v/>
      </c>
      <c r="M107" s="141"/>
      <c r="N107" s="150"/>
    </row>
    <row r="108" spans="1:14">
      <c r="A108" s="155"/>
      <c r="B108" s="155"/>
      <c r="C108" s="156"/>
    </row>
    <row r="109" spans="1:14">
      <c r="A109" s="157"/>
      <c r="B109" s="157"/>
      <c r="C109" s="121"/>
    </row>
    <row r="110" spans="1:14">
      <c r="A110" s="157"/>
      <c r="B110" s="157"/>
      <c r="C110" s="121"/>
    </row>
    <row r="111" spans="1:14">
      <c r="A111" s="157"/>
      <c r="B111" s="157"/>
      <c r="C111" s="121"/>
      <c r="D111" s="130"/>
    </row>
  </sheetData>
  <sheetCalcPr fullCalcOnLoad="1"/>
  <mergeCells count="9">
    <mergeCell ref="A12:C12"/>
    <mergeCell ref="A13:C13"/>
    <mergeCell ref="A1:F1"/>
    <mergeCell ref="A8:C8"/>
    <mergeCell ref="D8:D11"/>
    <mergeCell ref="E8:E11"/>
    <mergeCell ref="F8:F11"/>
    <mergeCell ref="A9:B11"/>
    <mergeCell ref="C9:C11"/>
  </mergeCells>
  <phoneticPr fontId="2" type="noConversion"/>
  <conditionalFormatting sqref="C14:F107">
    <cfRule type="expression" dxfId="6" priority="1" stopIfTrue="1">
      <formula>ISNUMBER($D14)</formula>
    </cfRule>
  </conditionalFormatting>
  <conditionalFormatting sqref="B14:B107">
    <cfRule type="expression" dxfId="5" priority="2" stopIfTrue="1">
      <formula>ISNUMBER($D14)</formula>
    </cfRule>
  </conditionalFormatting>
  <conditionalFormatting sqref="A14:A107">
    <cfRule type="expression" dxfId="4" priority="3"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R23"/>
  <sheetViews>
    <sheetView showZeros="0" workbookViewId="0">
      <selection activeCell="B10" sqref="B10"/>
    </sheetView>
  </sheetViews>
  <sheetFormatPr defaultRowHeight="14.25"/>
  <cols>
    <col min="1" max="1" width="53" style="123" customWidth="1"/>
    <col min="2" max="2" width="54.25" style="123" customWidth="1"/>
    <col min="3" max="16384" width="9" style="123"/>
  </cols>
  <sheetData>
    <row r="1" spans="1:226" ht="25.5">
      <c r="A1" s="233" t="s">
        <v>341</v>
      </c>
      <c r="B1" s="233"/>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row>
    <row r="2" spans="1:226" ht="22.5">
      <c r="A2" s="160"/>
      <c r="B2" s="14" t="s">
        <v>342</v>
      </c>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c r="ED2" s="159"/>
      <c r="EE2" s="159"/>
      <c r="EF2" s="159"/>
      <c r="EG2" s="159"/>
      <c r="EH2" s="159"/>
      <c r="EI2" s="159"/>
      <c r="EJ2" s="159"/>
      <c r="EK2" s="159"/>
      <c r="EL2" s="159"/>
      <c r="EM2" s="159"/>
      <c r="EN2" s="159"/>
      <c r="EO2" s="159"/>
      <c r="EP2" s="159"/>
      <c r="EQ2" s="159"/>
      <c r="ER2" s="159"/>
      <c r="ES2" s="159"/>
      <c r="ET2" s="159"/>
      <c r="EU2" s="159"/>
      <c r="EV2" s="159"/>
      <c r="EW2" s="159"/>
      <c r="EX2" s="159"/>
      <c r="EY2" s="159"/>
      <c r="EZ2" s="159"/>
      <c r="FA2" s="159"/>
      <c r="FB2" s="159"/>
      <c r="FC2" s="159"/>
      <c r="FD2" s="159"/>
      <c r="FE2" s="159"/>
      <c r="FF2" s="159"/>
      <c r="FG2" s="159"/>
      <c r="FH2" s="159"/>
      <c r="FI2" s="159"/>
      <c r="FJ2" s="159"/>
      <c r="FK2" s="159"/>
      <c r="FL2" s="159"/>
      <c r="FM2" s="159"/>
      <c r="FN2" s="159"/>
      <c r="FO2" s="159"/>
      <c r="FP2" s="159"/>
      <c r="FQ2" s="159"/>
      <c r="FR2" s="159"/>
      <c r="FS2" s="159"/>
      <c r="FT2" s="159"/>
      <c r="FU2" s="159"/>
      <c r="FV2" s="159"/>
      <c r="FW2" s="159"/>
      <c r="FX2" s="159"/>
      <c r="FY2" s="159"/>
      <c r="FZ2" s="159"/>
      <c r="GA2" s="159"/>
      <c r="GB2" s="159"/>
      <c r="GC2" s="159"/>
      <c r="GD2" s="159"/>
      <c r="GE2" s="159"/>
      <c r="GF2" s="159"/>
      <c r="GG2" s="159"/>
      <c r="GH2" s="159"/>
      <c r="GI2" s="159"/>
      <c r="GJ2" s="159"/>
      <c r="GK2" s="159"/>
      <c r="GL2" s="159"/>
      <c r="GM2" s="159"/>
      <c r="GN2" s="159"/>
      <c r="GO2" s="159"/>
      <c r="GP2" s="159"/>
      <c r="GQ2" s="159"/>
      <c r="GR2" s="159"/>
      <c r="GS2" s="159"/>
      <c r="GT2" s="159"/>
      <c r="GU2" s="159"/>
      <c r="GV2" s="159"/>
      <c r="GW2" s="159"/>
      <c r="GX2" s="159"/>
      <c r="GY2" s="159"/>
      <c r="GZ2" s="159"/>
      <c r="HA2" s="159"/>
      <c r="HB2" s="159"/>
      <c r="HC2" s="159"/>
      <c r="HD2" s="159"/>
      <c r="HE2" s="159"/>
      <c r="HF2" s="159"/>
      <c r="HG2" s="159"/>
      <c r="HH2" s="159"/>
      <c r="HI2" s="159"/>
      <c r="HJ2" s="159"/>
      <c r="HK2" s="159"/>
      <c r="HL2" s="159"/>
      <c r="HM2" s="159"/>
      <c r="HN2" s="159"/>
      <c r="HO2" s="159"/>
      <c r="HP2" s="159"/>
      <c r="HQ2" s="159"/>
      <c r="HR2" s="159"/>
    </row>
    <row r="3" spans="1:226">
      <c r="A3" s="51" t="str">
        <f>'01收入支出决算总表'!A3</f>
        <v>部门：益阳市归侨侨眷联合会</v>
      </c>
      <c r="B3" s="161" t="s">
        <v>104</v>
      </c>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59"/>
      <c r="EY3" s="159"/>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59"/>
      <c r="GC3" s="159"/>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59"/>
      <c r="HG3" s="159"/>
      <c r="HH3" s="159"/>
      <c r="HI3" s="159"/>
      <c r="HJ3" s="159"/>
      <c r="HK3" s="159"/>
      <c r="HL3" s="159"/>
      <c r="HM3" s="159"/>
      <c r="HN3" s="159"/>
      <c r="HO3" s="159"/>
      <c r="HP3" s="159"/>
      <c r="HQ3" s="159"/>
      <c r="HR3" s="159"/>
    </row>
    <row r="4" spans="1:226" ht="23.1" customHeight="1">
      <c r="A4" s="162" t="s">
        <v>89</v>
      </c>
      <c r="B4" s="162" t="s">
        <v>90</v>
      </c>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c r="EH4" s="163"/>
      <c r="EI4" s="163"/>
      <c r="EJ4" s="163"/>
      <c r="EK4" s="163"/>
      <c r="EL4" s="163"/>
      <c r="EM4" s="163"/>
      <c r="EN4" s="163"/>
      <c r="EO4" s="163"/>
      <c r="EP4" s="163"/>
      <c r="EQ4" s="163"/>
      <c r="ER4" s="163"/>
      <c r="ES4" s="163"/>
      <c r="ET4" s="163"/>
      <c r="EU4" s="163"/>
      <c r="EV4" s="163"/>
      <c r="EW4" s="163"/>
      <c r="EX4" s="163"/>
      <c r="EY4" s="163"/>
      <c r="EZ4" s="163"/>
      <c r="FA4" s="163"/>
      <c r="FB4" s="163"/>
      <c r="FC4" s="163"/>
      <c r="FD4" s="163"/>
      <c r="FE4" s="163"/>
      <c r="FF4" s="163"/>
      <c r="FG4" s="163"/>
      <c r="FH4" s="163"/>
      <c r="FI4" s="163"/>
      <c r="FJ4" s="163"/>
      <c r="FK4" s="163"/>
      <c r="FL4" s="163"/>
      <c r="FM4" s="163"/>
      <c r="FN4" s="163"/>
      <c r="FO4" s="163"/>
      <c r="FP4" s="163"/>
      <c r="FQ4" s="163"/>
      <c r="FR4" s="163"/>
      <c r="FS4" s="163"/>
      <c r="FT4" s="163"/>
      <c r="FU4" s="163"/>
      <c r="FV4" s="163"/>
      <c r="FW4" s="163"/>
      <c r="FX4" s="163"/>
      <c r="FY4" s="163"/>
      <c r="FZ4" s="163"/>
      <c r="GA4" s="163"/>
      <c r="GB4" s="163"/>
      <c r="GC4" s="163"/>
      <c r="GD4" s="163"/>
      <c r="GE4" s="163"/>
      <c r="GF4" s="163"/>
      <c r="GG4" s="163"/>
      <c r="GH4" s="163"/>
      <c r="GI4" s="163"/>
      <c r="GJ4" s="163"/>
      <c r="GK4" s="163"/>
      <c r="GL4" s="163"/>
      <c r="GM4" s="163"/>
      <c r="GN4" s="163"/>
      <c r="GO4" s="163"/>
      <c r="GP4" s="163"/>
      <c r="GQ4" s="163"/>
      <c r="GR4" s="163"/>
      <c r="GS4" s="163"/>
      <c r="GT4" s="163"/>
      <c r="GU4" s="163"/>
      <c r="GV4" s="163"/>
      <c r="GW4" s="163"/>
      <c r="GX4" s="163"/>
      <c r="GY4" s="163"/>
      <c r="GZ4" s="163"/>
      <c r="HA4" s="163"/>
      <c r="HB4" s="163"/>
      <c r="HC4" s="163"/>
      <c r="HD4" s="163"/>
      <c r="HE4" s="163"/>
      <c r="HF4" s="163"/>
      <c r="HG4" s="163"/>
      <c r="HH4" s="163"/>
      <c r="HI4" s="163"/>
      <c r="HJ4" s="163"/>
      <c r="HK4" s="163"/>
      <c r="HL4" s="163"/>
      <c r="HM4" s="163"/>
      <c r="HN4" s="163"/>
      <c r="HO4" s="163"/>
      <c r="HP4" s="163"/>
      <c r="HQ4" s="163"/>
      <c r="HR4" s="163"/>
    </row>
    <row r="5" spans="1:226" ht="23.1" customHeight="1">
      <c r="A5" s="164" t="s">
        <v>91</v>
      </c>
      <c r="B5" s="165">
        <f>'[1]CS05 部门决算相关信息统计表'!$D$6</f>
        <v>4.9800000000000004</v>
      </c>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c r="EH5" s="163"/>
      <c r="EI5" s="163"/>
      <c r="EJ5" s="163"/>
      <c r="EK5" s="163"/>
      <c r="EL5" s="163"/>
      <c r="EM5" s="163"/>
      <c r="EN5" s="163"/>
      <c r="EO5" s="163"/>
      <c r="EP5" s="163"/>
      <c r="EQ5" s="163"/>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c r="HK5" s="163"/>
      <c r="HL5" s="163"/>
      <c r="HM5" s="163"/>
      <c r="HN5" s="163"/>
      <c r="HO5" s="163"/>
      <c r="HP5" s="163"/>
      <c r="HQ5" s="163"/>
      <c r="HR5" s="163"/>
    </row>
    <row r="6" spans="1:226" ht="23.1" customHeight="1">
      <c r="A6" s="166" t="s">
        <v>92</v>
      </c>
      <c r="B6" s="165">
        <f>'[1]CS05 部门决算相关信息统计表'!$D$7</f>
        <v>1.63</v>
      </c>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c r="EH6" s="163"/>
      <c r="EI6" s="163"/>
      <c r="EJ6" s="163"/>
      <c r="EK6" s="163"/>
      <c r="EL6" s="163"/>
      <c r="EM6" s="163"/>
      <c r="EN6" s="163"/>
      <c r="EO6" s="163"/>
      <c r="EP6" s="163"/>
      <c r="EQ6" s="163"/>
      <c r="ER6" s="163"/>
      <c r="ES6" s="163"/>
      <c r="ET6" s="163"/>
      <c r="EU6" s="163"/>
      <c r="EV6" s="163"/>
      <c r="EW6" s="163"/>
      <c r="EX6" s="163"/>
      <c r="EY6" s="163"/>
      <c r="EZ6" s="163"/>
      <c r="FA6" s="163"/>
      <c r="FB6" s="163"/>
      <c r="FC6" s="163"/>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c r="HK6" s="163"/>
      <c r="HL6" s="163"/>
      <c r="HM6" s="163"/>
      <c r="HN6" s="163"/>
      <c r="HO6" s="163"/>
      <c r="HP6" s="163"/>
      <c r="HQ6" s="163"/>
      <c r="HR6" s="163"/>
    </row>
    <row r="7" spans="1:226" ht="23.1" customHeight="1">
      <c r="A7" s="166" t="s">
        <v>93</v>
      </c>
      <c r="B7" s="165">
        <f>'[1]CS05 部门决算相关信息统计表'!$D$8</f>
        <v>0</v>
      </c>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row>
    <row r="8" spans="1:226" ht="23.1" customHeight="1">
      <c r="A8" s="166" t="s">
        <v>94</v>
      </c>
      <c r="B8" s="165">
        <f>'[1]CS05 部门决算相关信息统计表'!$D$9</f>
        <v>0</v>
      </c>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c r="FN8" s="163"/>
      <c r="FO8" s="163"/>
      <c r="FP8" s="163"/>
      <c r="FQ8" s="163"/>
      <c r="FR8" s="163"/>
      <c r="FS8" s="163"/>
      <c r="FT8" s="163"/>
      <c r="FU8" s="163"/>
      <c r="FV8" s="163"/>
      <c r="FW8" s="163"/>
      <c r="FX8" s="163"/>
      <c r="FY8" s="163"/>
      <c r="FZ8" s="163"/>
      <c r="GA8" s="163"/>
      <c r="GB8" s="163"/>
      <c r="GC8" s="163"/>
      <c r="GD8" s="163"/>
      <c r="GE8" s="163"/>
      <c r="GF8" s="163"/>
      <c r="GG8" s="163"/>
      <c r="GH8" s="163"/>
      <c r="GI8" s="163"/>
      <c r="GJ8" s="163"/>
      <c r="GK8" s="163"/>
      <c r="GL8" s="163"/>
      <c r="GM8" s="163"/>
      <c r="GN8" s="163"/>
      <c r="GO8" s="163"/>
      <c r="GP8" s="163"/>
      <c r="GQ8" s="163"/>
      <c r="GR8" s="163"/>
      <c r="GS8" s="163"/>
      <c r="GT8" s="163"/>
      <c r="GU8" s="163"/>
      <c r="GV8" s="163"/>
      <c r="GW8" s="163"/>
      <c r="GX8" s="163"/>
      <c r="GY8" s="163"/>
      <c r="GZ8" s="163"/>
      <c r="HA8" s="163"/>
      <c r="HB8" s="163"/>
      <c r="HC8" s="163"/>
      <c r="HD8" s="163"/>
      <c r="HE8" s="163"/>
      <c r="HF8" s="163"/>
      <c r="HG8" s="163"/>
      <c r="HH8" s="163"/>
      <c r="HI8" s="163"/>
      <c r="HJ8" s="163"/>
      <c r="HK8" s="163"/>
      <c r="HL8" s="163"/>
      <c r="HM8" s="163"/>
      <c r="HN8" s="163"/>
      <c r="HO8" s="163"/>
      <c r="HP8" s="163"/>
      <c r="HQ8" s="163"/>
      <c r="HR8" s="163"/>
    </row>
    <row r="9" spans="1:226" ht="23.1" customHeight="1">
      <c r="A9" s="166" t="s">
        <v>95</v>
      </c>
      <c r="B9" s="165">
        <f>'[1]CS05 部门决算相关信息统计表'!$D$10</f>
        <v>0</v>
      </c>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c r="EF9" s="163"/>
      <c r="EG9" s="163"/>
      <c r="EH9" s="163"/>
      <c r="EI9" s="163"/>
      <c r="EJ9" s="163"/>
      <c r="EK9" s="163"/>
      <c r="EL9" s="163"/>
      <c r="EM9" s="163"/>
      <c r="EN9" s="163"/>
      <c r="EO9" s="163"/>
      <c r="EP9" s="163"/>
      <c r="EQ9" s="163"/>
      <c r="ER9" s="163"/>
      <c r="ES9" s="163"/>
      <c r="ET9" s="163"/>
      <c r="EU9" s="163"/>
      <c r="EV9" s="163"/>
      <c r="EW9" s="163"/>
      <c r="EX9" s="163"/>
      <c r="EY9" s="163"/>
      <c r="EZ9" s="163"/>
      <c r="FA9" s="163"/>
      <c r="FB9" s="163"/>
      <c r="FC9" s="163"/>
      <c r="FD9" s="163"/>
      <c r="FE9" s="163"/>
      <c r="FF9" s="163"/>
      <c r="FG9" s="163"/>
      <c r="FH9" s="163"/>
      <c r="FI9" s="163"/>
      <c r="FJ9" s="163"/>
      <c r="FK9" s="163"/>
      <c r="FL9" s="163"/>
      <c r="FM9" s="163"/>
      <c r="FN9" s="163"/>
      <c r="FO9" s="163"/>
      <c r="FP9" s="163"/>
      <c r="FQ9" s="163"/>
      <c r="FR9" s="163"/>
      <c r="FS9" s="163"/>
      <c r="FT9" s="163"/>
      <c r="FU9" s="163"/>
      <c r="FV9" s="163"/>
      <c r="FW9" s="163"/>
      <c r="FX9" s="163"/>
      <c r="FY9" s="163"/>
      <c r="FZ9" s="163"/>
      <c r="GA9" s="163"/>
      <c r="GB9" s="163"/>
      <c r="GC9" s="163"/>
      <c r="GD9" s="163"/>
      <c r="GE9" s="163"/>
      <c r="GF9" s="163"/>
      <c r="GG9" s="163"/>
      <c r="GH9" s="163"/>
      <c r="GI9" s="163"/>
      <c r="GJ9" s="163"/>
      <c r="GK9" s="163"/>
      <c r="GL9" s="163"/>
      <c r="GM9" s="163"/>
      <c r="GN9" s="163"/>
      <c r="GO9" s="163"/>
      <c r="GP9" s="163"/>
      <c r="GQ9" s="163"/>
      <c r="GR9" s="163"/>
      <c r="GS9" s="163"/>
      <c r="GT9" s="163"/>
      <c r="GU9" s="163"/>
      <c r="GV9" s="163"/>
      <c r="GW9" s="163"/>
      <c r="GX9" s="163"/>
      <c r="GY9" s="163"/>
      <c r="GZ9" s="163"/>
      <c r="HA9" s="163"/>
      <c r="HB9" s="163"/>
      <c r="HC9" s="163"/>
      <c r="HD9" s="163"/>
      <c r="HE9" s="163"/>
      <c r="HF9" s="163"/>
      <c r="HG9" s="163"/>
      <c r="HH9" s="163"/>
      <c r="HI9" s="163"/>
      <c r="HJ9" s="163"/>
      <c r="HK9" s="163"/>
      <c r="HL9" s="163"/>
      <c r="HM9" s="163"/>
      <c r="HN9" s="163"/>
      <c r="HO9" s="163"/>
      <c r="HP9" s="163"/>
      <c r="HQ9" s="163"/>
      <c r="HR9" s="163"/>
    </row>
    <row r="10" spans="1:226" ht="23.1" customHeight="1">
      <c r="A10" s="166" t="s">
        <v>96</v>
      </c>
      <c r="B10" s="165">
        <f>'[1]CS05 部门决算相关信息统计表'!$D$11</f>
        <v>3.34</v>
      </c>
      <c r="C10" s="163"/>
      <c r="D10" s="163"/>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c r="BZ10" s="163"/>
      <c r="CA10" s="163"/>
      <c r="CB10" s="163"/>
      <c r="CC10" s="163"/>
      <c r="CD10" s="163"/>
      <c r="CE10" s="163"/>
      <c r="CF10" s="163"/>
      <c r="CG10" s="163"/>
      <c r="CH10" s="163"/>
      <c r="CI10" s="163"/>
      <c r="CJ10" s="163"/>
      <c r="CK10" s="163"/>
      <c r="CL10" s="163"/>
      <c r="CM10" s="163"/>
      <c r="CN10" s="163"/>
      <c r="CO10" s="163"/>
      <c r="CP10" s="163"/>
      <c r="CQ10" s="163"/>
      <c r="CR10" s="163"/>
      <c r="CS10" s="163"/>
      <c r="CT10" s="163"/>
      <c r="CU10" s="163"/>
      <c r="CV10" s="163"/>
      <c r="CW10" s="163"/>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c r="EF10" s="163"/>
      <c r="EG10" s="163"/>
      <c r="EH10" s="163"/>
      <c r="EI10" s="163"/>
      <c r="EJ10" s="163"/>
      <c r="EK10" s="163"/>
      <c r="EL10" s="163"/>
      <c r="EM10" s="163"/>
      <c r="EN10" s="163"/>
      <c r="EO10" s="163"/>
      <c r="EP10" s="163"/>
      <c r="EQ10" s="163"/>
      <c r="ER10" s="163"/>
      <c r="ES10" s="163"/>
      <c r="ET10" s="163"/>
      <c r="EU10" s="163"/>
      <c r="EV10" s="163"/>
      <c r="EW10" s="163"/>
      <c r="EX10" s="163"/>
      <c r="EY10" s="163"/>
      <c r="EZ10" s="163"/>
      <c r="FA10" s="163"/>
      <c r="FB10" s="163"/>
      <c r="FC10" s="163"/>
      <c r="FD10" s="163"/>
      <c r="FE10" s="163"/>
      <c r="FF10" s="163"/>
      <c r="FG10" s="163"/>
      <c r="FH10" s="163"/>
      <c r="FI10" s="163"/>
      <c r="FJ10" s="163"/>
      <c r="FK10" s="163"/>
      <c r="FL10" s="163"/>
      <c r="FM10" s="163"/>
      <c r="FN10" s="163"/>
      <c r="FO10" s="163"/>
      <c r="FP10" s="163"/>
      <c r="FQ10" s="163"/>
      <c r="FR10" s="163"/>
      <c r="FS10" s="163"/>
      <c r="FT10" s="163"/>
      <c r="FU10" s="163"/>
      <c r="FV10" s="163"/>
      <c r="FW10" s="163"/>
      <c r="FX10" s="163"/>
      <c r="FY10" s="163"/>
      <c r="FZ10" s="163"/>
      <c r="GA10" s="163"/>
      <c r="GB10" s="163"/>
      <c r="GC10" s="163"/>
      <c r="GD10" s="163"/>
      <c r="GE10" s="163"/>
      <c r="GF10" s="163"/>
      <c r="GG10" s="163"/>
      <c r="GH10" s="163"/>
      <c r="GI10" s="163"/>
      <c r="GJ10" s="163"/>
      <c r="GK10" s="163"/>
      <c r="GL10" s="163"/>
      <c r="GM10" s="163"/>
      <c r="GN10" s="163"/>
      <c r="GO10" s="163"/>
      <c r="GP10" s="163"/>
      <c r="GQ10" s="163"/>
      <c r="GR10" s="163"/>
      <c r="GS10" s="163"/>
      <c r="GT10" s="163"/>
      <c r="GU10" s="163"/>
      <c r="GV10" s="163"/>
      <c r="GW10" s="163"/>
      <c r="GX10" s="163"/>
      <c r="GY10" s="163"/>
      <c r="GZ10" s="163"/>
      <c r="HA10" s="163"/>
      <c r="HB10" s="163"/>
      <c r="HC10" s="163"/>
      <c r="HD10" s="163"/>
      <c r="HE10" s="163"/>
      <c r="HF10" s="163"/>
      <c r="HG10" s="163"/>
      <c r="HH10" s="163"/>
      <c r="HI10" s="163"/>
      <c r="HJ10" s="163"/>
      <c r="HK10" s="163"/>
      <c r="HL10" s="163"/>
      <c r="HM10" s="163"/>
      <c r="HN10" s="163"/>
      <c r="HO10" s="163"/>
      <c r="HP10" s="163"/>
      <c r="HQ10" s="163"/>
      <c r="HR10" s="163"/>
    </row>
    <row r="11" spans="1:226" ht="23.1" customHeight="1">
      <c r="A11" s="164" t="s">
        <v>97</v>
      </c>
      <c r="B11" s="167"/>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c r="BZ11" s="163"/>
      <c r="CA11" s="163"/>
      <c r="CB11" s="163"/>
      <c r="CC11" s="163"/>
      <c r="CD11" s="163"/>
      <c r="CE11" s="163"/>
      <c r="CF11" s="163"/>
      <c r="CG11" s="163"/>
      <c r="CH11" s="163"/>
      <c r="CI11" s="163"/>
      <c r="CJ11" s="163"/>
      <c r="CK11" s="163"/>
      <c r="CL11" s="163"/>
      <c r="CM11" s="163"/>
      <c r="CN11" s="163"/>
      <c r="CO11" s="163"/>
      <c r="CP11" s="163"/>
      <c r="CQ11" s="163"/>
      <c r="CR11" s="163"/>
      <c r="CS11" s="163"/>
      <c r="CT11" s="163"/>
      <c r="CU11" s="163"/>
      <c r="CV11" s="163"/>
      <c r="CW11" s="163"/>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c r="EF11" s="163"/>
      <c r="EG11" s="163"/>
      <c r="EH11" s="163"/>
      <c r="EI11" s="163"/>
      <c r="EJ11" s="163"/>
      <c r="EK11" s="163"/>
      <c r="EL11" s="163"/>
      <c r="EM11" s="163"/>
      <c r="EN11" s="163"/>
      <c r="EO11" s="163"/>
      <c r="EP11" s="163"/>
      <c r="EQ11" s="163"/>
      <c r="ER11" s="163"/>
      <c r="ES11" s="163"/>
      <c r="ET11" s="163"/>
      <c r="EU11" s="163"/>
      <c r="EV11" s="163"/>
      <c r="EW11" s="163"/>
      <c r="EX11" s="163"/>
      <c r="EY11" s="163"/>
      <c r="EZ11" s="163"/>
      <c r="FA11" s="163"/>
      <c r="FB11" s="163"/>
      <c r="FC11" s="163"/>
      <c r="FD11" s="163"/>
      <c r="FE11" s="163"/>
      <c r="FF11" s="163"/>
      <c r="FG11" s="163"/>
      <c r="FH11" s="163"/>
      <c r="FI11" s="163"/>
      <c r="FJ11" s="163"/>
      <c r="FK11" s="163"/>
      <c r="FL11" s="163"/>
      <c r="FM11" s="163"/>
      <c r="FN11" s="163"/>
      <c r="FO11" s="163"/>
      <c r="FP11" s="163"/>
      <c r="FQ11" s="163"/>
      <c r="FR11" s="163"/>
      <c r="FS11" s="163"/>
      <c r="FT11" s="163"/>
      <c r="FU11" s="163"/>
      <c r="FV11" s="163"/>
      <c r="FW11" s="163"/>
      <c r="FX11" s="163"/>
      <c r="FY11" s="163"/>
      <c r="FZ11" s="163"/>
      <c r="GA11" s="163"/>
      <c r="GB11" s="163"/>
      <c r="GC11" s="163"/>
      <c r="GD11" s="163"/>
      <c r="GE11" s="163"/>
      <c r="GF11" s="163"/>
      <c r="GG11" s="163"/>
      <c r="GH11" s="163"/>
      <c r="GI11" s="163"/>
      <c r="GJ11" s="163"/>
      <c r="GK11" s="163"/>
      <c r="GL11" s="163"/>
      <c r="GM11" s="163"/>
      <c r="GN11" s="163"/>
      <c r="GO11" s="163"/>
      <c r="GP11" s="163"/>
      <c r="GQ11" s="163"/>
      <c r="GR11" s="163"/>
      <c r="GS11" s="163"/>
      <c r="GT11" s="163"/>
      <c r="GU11" s="163"/>
      <c r="GV11" s="163"/>
      <c r="GW11" s="163"/>
      <c r="GX11" s="163"/>
      <c r="GY11" s="163"/>
      <c r="GZ11" s="163"/>
      <c r="HA11" s="163"/>
      <c r="HB11" s="163"/>
      <c r="HC11" s="163"/>
      <c r="HD11" s="163"/>
      <c r="HE11" s="163"/>
      <c r="HF11" s="163"/>
      <c r="HG11" s="163"/>
      <c r="HH11" s="163"/>
      <c r="HI11" s="163"/>
      <c r="HJ11" s="163"/>
      <c r="HK11" s="163"/>
      <c r="HL11" s="163"/>
      <c r="HM11" s="163"/>
      <c r="HN11" s="163"/>
      <c r="HO11" s="163"/>
      <c r="HP11" s="163"/>
      <c r="HQ11" s="163"/>
      <c r="HR11" s="163"/>
    </row>
    <row r="12" spans="1:226" ht="23.1" customHeight="1">
      <c r="A12" s="166" t="s">
        <v>98</v>
      </c>
      <c r="B12" s="168">
        <f>'[1]CS05 部门决算相关信息统计表'!$D$16</f>
        <v>2</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c r="CB12" s="163"/>
      <c r="CC12" s="163"/>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3"/>
      <c r="DO12" s="163"/>
      <c r="DP12" s="163"/>
      <c r="DQ12" s="163"/>
      <c r="DR12" s="163"/>
      <c r="DS12" s="163"/>
      <c r="DT12" s="163"/>
      <c r="DU12" s="163"/>
      <c r="DV12" s="163"/>
      <c r="DW12" s="163"/>
      <c r="DX12" s="163"/>
      <c r="DY12" s="163"/>
      <c r="DZ12" s="163"/>
      <c r="EA12" s="163"/>
      <c r="EB12" s="163"/>
      <c r="EC12" s="163"/>
      <c r="ED12" s="163"/>
      <c r="EE12" s="163"/>
      <c r="EF12" s="163"/>
      <c r="EG12" s="163"/>
      <c r="EH12" s="163"/>
      <c r="EI12" s="163"/>
      <c r="EJ12" s="163"/>
      <c r="EK12" s="163"/>
      <c r="EL12" s="163"/>
      <c r="EM12" s="163"/>
      <c r="EN12" s="163"/>
      <c r="EO12" s="163"/>
      <c r="EP12" s="163"/>
      <c r="EQ12" s="163"/>
      <c r="ER12" s="163"/>
      <c r="ES12" s="163"/>
      <c r="ET12" s="163"/>
      <c r="EU12" s="163"/>
      <c r="EV12" s="163"/>
      <c r="EW12" s="163"/>
      <c r="EX12" s="163"/>
      <c r="EY12" s="163"/>
      <c r="EZ12" s="163"/>
      <c r="FA12" s="163"/>
      <c r="FB12" s="163"/>
      <c r="FC12" s="163"/>
      <c r="FD12" s="163"/>
      <c r="FE12" s="163"/>
      <c r="FF12" s="163"/>
      <c r="FG12" s="163"/>
      <c r="FH12" s="163"/>
      <c r="FI12" s="163"/>
      <c r="FJ12" s="163"/>
      <c r="FK12" s="163"/>
      <c r="FL12" s="163"/>
      <c r="FM12" s="163"/>
      <c r="FN12" s="163"/>
      <c r="FO12" s="163"/>
      <c r="FP12" s="163"/>
      <c r="FQ12" s="163"/>
      <c r="FR12" s="163"/>
      <c r="FS12" s="163"/>
      <c r="FT12" s="163"/>
      <c r="FU12" s="163"/>
      <c r="FV12" s="163"/>
      <c r="FW12" s="163"/>
      <c r="FX12" s="163"/>
      <c r="FY12" s="163"/>
      <c r="FZ12" s="163"/>
      <c r="GA12" s="163"/>
      <c r="GB12" s="163"/>
      <c r="GC12" s="163"/>
      <c r="GD12" s="163"/>
      <c r="GE12" s="163"/>
      <c r="GF12" s="163"/>
      <c r="GG12" s="163"/>
      <c r="GH12" s="163"/>
      <c r="GI12" s="163"/>
      <c r="GJ12" s="163"/>
      <c r="GK12" s="163"/>
      <c r="GL12" s="163"/>
      <c r="GM12" s="163"/>
      <c r="GN12" s="163"/>
      <c r="GO12" s="163"/>
      <c r="GP12" s="163"/>
      <c r="GQ12" s="163"/>
      <c r="GR12" s="163"/>
      <c r="GS12" s="163"/>
      <c r="GT12" s="163"/>
      <c r="GU12" s="163"/>
      <c r="GV12" s="163"/>
      <c r="GW12" s="163"/>
      <c r="GX12" s="163"/>
      <c r="GY12" s="163"/>
      <c r="GZ12" s="163"/>
      <c r="HA12" s="163"/>
      <c r="HB12" s="163"/>
      <c r="HC12" s="163"/>
      <c r="HD12" s="163"/>
      <c r="HE12" s="163"/>
      <c r="HF12" s="163"/>
      <c r="HG12" s="163"/>
      <c r="HH12" s="163"/>
      <c r="HI12" s="163"/>
      <c r="HJ12" s="163"/>
      <c r="HK12" s="163"/>
      <c r="HL12" s="163"/>
      <c r="HM12" s="163"/>
      <c r="HN12" s="163"/>
      <c r="HO12" s="163"/>
      <c r="HP12" s="163"/>
      <c r="HQ12" s="163"/>
      <c r="HR12" s="163"/>
    </row>
    <row r="13" spans="1:226" ht="23.1" customHeight="1">
      <c r="A13" s="166" t="s">
        <v>99</v>
      </c>
      <c r="B13" s="168">
        <f>'[1]CS05 部门决算相关信息统计表'!$D$17</f>
        <v>2</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3"/>
      <c r="CK13" s="163"/>
      <c r="CL13" s="163"/>
      <c r="CM13" s="163"/>
      <c r="CN13" s="163"/>
      <c r="CO13" s="163"/>
      <c r="CP13" s="163"/>
      <c r="CQ13" s="163"/>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163"/>
      <c r="EB13" s="163"/>
      <c r="EC13" s="163"/>
      <c r="ED13" s="163"/>
      <c r="EE13" s="163"/>
      <c r="EF13" s="163"/>
      <c r="EG13" s="163"/>
      <c r="EH13" s="163"/>
      <c r="EI13" s="163"/>
      <c r="EJ13" s="163"/>
      <c r="EK13" s="163"/>
      <c r="EL13" s="163"/>
      <c r="EM13" s="163"/>
      <c r="EN13" s="163"/>
      <c r="EO13" s="163"/>
      <c r="EP13" s="163"/>
      <c r="EQ13" s="163"/>
      <c r="ER13" s="163"/>
      <c r="ES13" s="163"/>
      <c r="ET13" s="163"/>
      <c r="EU13" s="163"/>
      <c r="EV13" s="163"/>
      <c r="EW13" s="163"/>
      <c r="EX13" s="163"/>
      <c r="EY13" s="163"/>
      <c r="EZ13" s="163"/>
      <c r="FA13" s="163"/>
      <c r="FB13" s="163"/>
      <c r="FC13" s="163"/>
      <c r="FD13" s="163"/>
      <c r="FE13" s="163"/>
      <c r="FF13" s="163"/>
      <c r="FG13" s="163"/>
      <c r="FH13" s="163"/>
      <c r="FI13" s="163"/>
      <c r="FJ13" s="163"/>
      <c r="FK13" s="163"/>
      <c r="FL13" s="163"/>
      <c r="FM13" s="163"/>
      <c r="FN13" s="163"/>
      <c r="FO13" s="163"/>
      <c r="FP13" s="163"/>
      <c r="FQ13" s="163"/>
      <c r="FR13" s="163"/>
      <c r="FS13" s="163"/>
      <c r="FT13" s="163"/>
      <c r="FU13" s="163"/>
      <c r="FV13" s="163"/>
      <c r="FW13" s="163"/>
      <c r="FX13" s="163"/>
      <c r="FY13" s="163"/>
      <c r="FZ13" s="163"/>
      <c r="GA13" s="163"/>
      <c r="GB13" s="163"/>
      <c r="GC13" s="163"/>
      <c r="GD13" s="163"/>
      <c r="GE13" s="163"/>
      <c r="GF13" s="163"/>
      <c r="GG13" s="163"/>
      <c r="GH13" s="163"/>
      <c r="GI13" s="163"/>
      <c r="GJ13" s="163"/>
      <c r="GK13" s="163"/>
      <c r="GL13" s="163"/>
      <c r="GM13" s="163"/>
      <c r="GN13" s="163"/>
      <c r="GO13" s="163"/>
      <c r="GP13" s="163"/>
      <c r="GQ13" s="163"/>
      <c r="GR13" s="163"/>
      <c r="GS13" s="163"/>
      <c r="GT13" s="163"/>
      <c r="GU13" s="163"/>
      <c r="GV13" s="163"/>
      <c r="GW13" s="163"/>
      <c r="GX13" s="163"/>
      <c r="GY13" s="163"/>
      <c r="GZ13" s="163"/>
      <c r="HA13" s="163"/>
      <c r="HB13" s="163"/>
      <c r="HC13" s="163"/>
      <c r="HD13" s="163"/>
      <c r="HE13" s="163"/>
      <c r="HF13" s="163"/>
      <c r="HG13" s="163"/>
      <c r="HH13" s="163"/>
      <c r="HI13" s="163"/>
      <c r="HJ13" s="163"/>
      <c r="HK13" s="163"/>
      <c r="HL13" s="163"/>
      <c r="HM13" s="163"/>
      <c r="HN13" s="163"/>
      <c r="HO13" s="163"/>
      <c r="HP13" s="163"/>
      <c r="HQ13" s="163"/>
      <c r="HR13" s="163"/>
    </row>
    <row r="14" spans="1:226" ht="23.1" customHeight="1">
      <c r="A14" s="166" t="s">
        <v>100</v>
      </c>
      <c r="B14" s="168">
        <f>'[1]CS05 部门决算相关信息统计表'!$D$18</f>
        <v>0</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N14" s="163"/>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3"/>
      <c r="CK14" s="163"/>
      <c r="CL14" s="163"/>
      <c r="CM14" s="163"/>
      <c r="CN14" s="163"/>
      <c r="CO14" s="163"/>
      <c r="CP14" s="163"/>
      <c r="CQ14" s="163"/>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163"/>
      <c r="EB14" s="163"/>
      <c r="EC14" s="163"/>
      <c r="ED14" s="163"/>
      <c r="EE14" s="163"/>
      <c r="EF14" s="163"/>
      <c r="EG14" s="163"/>
      <c r="EH14" s="163"/>
      <c r="EI14" s="163"/>
      <c r="EJ14" s="163"/>
      <c r="EK14" s="163"/>
      <c r="EL14" s="163"/>
      <c r="EM14" s="163"/>
      <c r="EN14" s="163"/>
      <c r="EO14" s="163"/>
      <c r="EP14" s="163"/>
      <c r="EQ14" s="163"/>
      <c r="ER14" s="163"/>
      <c r="ES14" s="163"/>
      <c r="ET14" s="163"/>
      <c r="EU14" s="163"/>
      <c r="EV14" s="163"/>
      <c r="EW14" s="163"/>
      <c r="EX14" s="163"/>
      <c r="EY14" s="163"/>
      <c r="EZ14" s="163"/>
      <c r="FA14" s="163"/>
      <c r="FB14" s="163"/>
      <c r="FC14" s="163"/>
      <c r="FD14" s="163"/>
      <c r="FE14" s="163"/>
      <c r="FF14" s="163"/>
      <c r="FG14" s="163"/>
      <c r="FH14" s="163"/>
      <c r="FI14" s="163"/>
      <c r="FJ14" s="163"/>
      <c r="FK14" s="163"/>
      <c r="FL14" s="163"/>
      <c r="FM14" s="163"/>
      <c r="FN14" s="163"/>
      <c r="FO14" s="163"/>
      <c r="FP14" s="163"/>
      <c r="FQ14" s="163"/>
      <c r="FR14" s="163"/>
      <c r="FS14" s="163"/>
      <c r="FT14" s="163"/>
      <c r="FU14" s="163"/>
      <c r="FV14" s="163"/>
      <c r="FW14" s="163"/>
      <c r="FX14" s="163"/>
      <c r="FY14" s="163"/>
      <c r="FZ14" s="163"/>
      <c r="GA14" s="163"/>
      <c r="GB14" s="163"/>
      <c r="GC14" s="163"/>
      <c r="GD14" s="163"/>
      <c r="GE14" s="163"/>
      <c r="GF14" s="163"/>
      <c r="GG14" s="163"/>
      <c r="GH14" s="163"/>
      <c r="GI14" s="163"/>
      <c r="GJ14" s="163"/>
      <c r="GK14" s="163"/>
      <c r="GL14" s="163"/>
      <c r="GM14" s="163"/>
      <c r="GN14" s="163"/>
      <c r="GO14" s="163"/>
      <c r="GP14" s="163"/>
      <c r="GQ14" s="163"/>
      <c r="GR14" s="163"/>
      <c r="GS14" s="163"/>
      <c r="GT14" s="163"/>
      <c r="GU14" s="163"/>
      <c r="GV14" s="163"/>
      <c r="GW14" s="163"/>
      <c r="GX14" s="163"/>
      <c r="GY14" s="163"/>
      <c r="GZ14" s="163"/>
      <c r="HA14" s="163"/>
      <c r="HB14" s="163"/>
      <c r="HC14" s="163"/>
      <c r="HD14" s="163"/>
      <c r="HE14" s="163"/>
      <c r="HF14" s="163"/>
      <c r="HG14" s="163"/>
      <c r="HH14" s="163"/>
      <c r="HI14" s="163"/>
      <c r="HJ14" s="163"/>
      <c r="HK14" s="163"/>
      <c r="HL14" s="163"/>
      <c r="HM14" s="163"/>
      <c r="HN14" s="163"/>
      <c r="HO14" s="163"/>
      <c r="HP14" s="163"/>
      <c r="HQ14" s="163"/>
      <c r="HR14" s="163"/>
    </row>
    <row r="15" spans="1:226" ht="23.1" customHeight="1">
      <c r="A15" s="166" t="s">
        <v>101</v>
      </c>
      <c r="B15" s="168">
        <f>'[1]CS05 部门决算相关信息统计表'!$D$19</f>
        <v>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3"/>
      <c r="CK15" s="163"/>
      <c r="CL15" s="163"/>
      <c r="CM15" s="163"/>
      <c r="CN15" s="163"/>
      <c r="CO15" s="163"/>
      <c r="CP15" s="163"/>
      <c r="CQ15" s="163"/>
      <c r="CR15" s="163"/>
      <c r="CS15" s="163"/>
      <c r="CT15" s="163"/>
      <c r="CU15" s="163"/>
      <c r="CV15" s="163"/>
      <c r="CW15" s="163"/>
      <c r="CX15" s="163"/>
      <c r="CY15" s="163"/>
      <c r="CZ15" s="163"/>
      <c r="DA15" s="163"/>
      <c r="DB15" s="163"/>
      <c r="DC15" s="163"/>
      <c r="DD15" s="163"/>
      <c r="DE15" s="163"/>
      <c r="DF15" s="163"/>
      <c r="DG15" s="163"/>
      <c r="DH15" s="163"/>
      <c r="DI15" s="163"/>
      <c r="DJ15" s="163"/>
      <c r="DK15" s="163"/>
      <c r="DL15" s="163"/>
      <c r="DM15" s="163"/>
      <c r="DN15" s="163"/>
      <c r="DO15" s="163"/>
      <c r="DP15" s="163"/>
      <c r="DQ15" s="163"/>
      <c r="DR15" s="163"/>
      <c r="DS15" s="163"/>
      <c r="DT15" s="163"/>
      <c r="DU15" s="163"/>
      <c r="DV15" s="163"/>
      <c r="DW15" s="163"/>
      <c r="DX15" s="163"/>
      <c r="DY15" s="163"/>
      <c r="DZ15" s="163"/>
      <c r="EA15" s="163"/>
      <c r="EB15" s="163"/>
      <c r="EC15" s="163"/>
      <c r="ED15" s="163"/>
      <c r="EE15" s="163"/>
      <c r="EF15" s="163"/>
      <c r="EG15" s="163"/>
      <c r="EH15" s="163"/>
      <c r="EI15" s="163"/>
      <c r="EJ15" s="163"/>
      <c r="EK15" s="163"/>
      <c r="EL15" s="163"/>
      <c r="EM15" s="163"/>
      <c r="EN15" s="163"/>
      <c r="EO15" s="163"/>
      <c r="EP15" s="163"/>
      <c r="EQ15" s="163"/>
      <c r="ER15" s="163"/>
      <c r="ES15" s="163"/>
      <c r="ET15" s="163"/>
      <c r="EU15" s="163"/>
      <c r="EV15" s="163"/>
      <c r="EW15" s="163"/>
      <c r="EX15" s="163"/>
      <c r="EY15" s="163"/>
      <c r="EZ15" s="163"/>
      <c r="FA15" s="163"/>
      <c r="FB15" s="163"/>
      <c r="FC15" s="163"/>
      <c r="FD15" s="163"/>
      <c r="FE15" s="163"/>
      <c r="FF15" s="163"/>
      <c r="FG15" s="163"/>
      <c r="FH15" s="163"/>
      <c r="FI15" s="163"/>
      <c r="FJ15" s="163"/>
      <c r="FK15" s="163"/>
      <c r="FL15" s="163"/>
      <c r="FM15" s="163"/>
      <c r="FN15" s="163"/>
      <c r="FO15" s="163"/>
      <c r="FP15" s="163"/>
      <c r="FQ15" s="163"/>
      <c r="FR15" s="163"/>
      <c r="FS15" s="163"/>
      <c r="FT15" s="163"/>
      <c r="FU15" s="163"/>
      <c r="FV15" s="163"/>
      <c r="FW15" s="163"/>
      <c r="FX15" s="163"/>
      <c r="FY15" s="163"/>
      <c r="FZ15" s="163"/>
      <c r="GA15" s="163"/>
      <c r="GB15" s="163"/>
      <c r="GC15" s="163"/>
      <c r="GD15" s="163"/>
      <c r="GE15" s="163"/>
      <c r="GF15" s="163"/>
      <c r="GG15" s="163"/>
      <c r="GH15" s="163"/>
      <c r="GI15" s="163"/>
      <c r="GJ15" s="163"/>
      <c r="GK15" s="163"/>
      <c r="GL15" s="163"/>
      <c r="GM15" s="163"/>
      <c r="GN15" s="163"/>
      <c r="GO15" s="163"/>
      <c r="GP15" s="163"/>
      <c r="GQ15" s="163"/>
      <c r="GR15" s="163"/>
      <c r="GS15" s="163"/>
      <c r="GT15" s="163"/>
      <c r="GU15" s="163"/>
      <c r="GV15" s="163"/>
      <c r="GW15" s="163"/>
      <c r="GX15" s="163"/>
      <c r="GY15" s="163"/>
      <c r="GZ15" s="163"/>
      <c r="HA15" s="163"/>
      <c r="HB15" s="163"/>
      <c r="HC15" s="163"/>
      <c r="HD15" s="163"/>
      <c r="HE15" s="163"/>
      <c r="HF15" s="163"/>
      <c r="HG15" s="163"/>
      <c r="HH15" s="163"/>
      <c r="HI15" s="163"/>
      <c r="HJ15" s="163"/>
      <c r="HK15" s="163"/>
      <c r="HL15" s="163"/>
      <c r="HM15" s="163"/>
      <c r="HN15" s="163"/>
      <c r="HO15" s="163"/>
      <c r="HP15" s="163"/>
      <c r="HQ15" s="163"/>
      <c r="HR15" s="163"/>
    </row>
    <row r="16" spans="1:226" ht="23.1" customHeight="1">
      <c r="A16" s="166" t="s">
        <v>102</v>
      </c>
      <c r="B16" s="168">
        <f>'[1]CS05 部门决算相关信息统计表'!$D$20+'[1]CS05 部门决算相关信息统计表'!$D$24</f>
        <v>35</v>
      </c>
    </row>
    <row r="17" spans="1:2" ht="23.1" customHeight="1">
      <c r="A17" s="166" t="s">
        <v>103</v>
      </c>
      <c r="B17" s="168">
        <f>'[1]CS05 部门决算相关信息统计表'!$D$22+'[1]CS05 部门决算相关信息统计表'!$D$25</f>
        <v>418</v>
      </c>
    </row>
    <row r="18" spans="1:2" s="16" customFormat="1" ht="15.75" customHeight="1">
      <c r="A18" s="56" t="s">
        <v>316</v>
      </c>
      <c r="B18" s="43"/>
    </row>
    <row r="19" spans="1:2" s="16" customFormat="1" ht="15.75" customHeight="1">
      <c r="A19" s="45" t="s">
        <v>317</v>
      </c>
      <c r="B19" s="43"/>
    </row>
    <row r="20" spans="1:2" ht="15.75" customHeight="1">
      <c r="A20" s="45" t="s">
        <v>318</v>
      </c>
      <c r="B20" s="169"/>
    </row>
    <row r="21" spans="1:2" ht="15.75" customHeight="1">
      <c r="A21" s="45" t="s">
        <v>319</v>
      </c>
      <c r="B21" s="170"/>
    </row>
    <row r="22" spans="1:2" ht="15.75" customHeight="1">
      <c r="A22" s="234" t="s">
        <v>320</v>
      </c>
      <c r="B22" s="234"/>
    </row>
    <row r="23" spans="1:2" ht="15.75" customHeight="1">
      <c r="A23" s="45" t="s">
        <v>321</v>
      </c>
      <c r="B23" s="45"/>
    </row>
  </sheetData>
  <mergeCells count="2">
    <mergeCell ref="A1:B1"/>
    <mergeCell ref="A22:B22"/>
  </mergeCells>
  <phoneticPr fontId="2" type="noConversion"/>
  <printOptions horizontalCentered="1"/>
  <pageMargins left="0.94488188976377963" right="0.35433070866141736" top="0.59055118110236227" bottom="0.59055118110236227" header="0.51181102362204722" footer="0.19685039370078741"/>
  <pageSetup paperSize="9" orientation="landscape" r:id="rId1"/>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G24" sqref="F24:G24"/>
    </sheetView>
  </sheetViews>
  <sheetFormatPr defaultRowHeight="14.25"/>
  <cols>
    <col min="1" max="2" width="4.625" style="123" customWidth="1"/>
    <col min="3" max="3" width="33.5" style="123" customWidth="1"/>
    <col min="4" max="7" width="13.625" style="123" customWidth="1"/>
    <col min="8" max="8" width="13.625" style="180" customWidth="1"/>
    <col min="9" max="9" width="13.625" style="123" customWidth="1"/>
    <col min="10" max="11" width="10.625" style="122" customWidth="1"/>
    <col min="12" max="12" width="11.625" style="122" customWidth="1"/>
    <col min="13" max="13" width="11" style="122" customWidth="1"/>
    <col min="14" max="14" width="11" style="123" customWidth="1"/>
    <col min="15" max="15" width="14.625" style="123" customWidth="1"/>
    <col min="16" max="16384" width="9" style="123"/>
  </cols>
  <sheetData>
    <row r="1" spans="1:15" s="109" customFormat="1" ht="30" customHeight="1">
      <c r="A1" s="222" t="s">
        <v>343</v>
      </c>
      <c r="B1" s="217"/>
      <c r="C1" s="217"/>
      <c r="D1" s="217"/>
      <c r="E1" s="217"/>
      <c r="F1" s="217"/>
      <c r="G1" s="217"/>
      <c r="H1" s="217"/>
      <c r="I1" s="217"/>
      <c r="J1" s="107"/>
      <c r="K1" s="107"/>
      <c r="L1" s="108"/>
      <c r="M1" s="108" t="str">
        <f>"a1:"&amp;"I"&amp;MAX(L12:L200)</f>
        <v>a1:I12</v>
      </c>
    </row>
    <row r="2" spans="1:15" s="112" customFormat="1" ht="13.5" customHeight="1">
      <c r="A2" s="51" t="str">
        <f>'01收入支出决算总表'!A3</f>
        <v>部门：益阳市归侨侨眷联合会</v>
      </c>
      <c r="B2" s="110"/>
      <c r="C2" s="110"/>
      <c r="H2" s="171"/>
      <c r="I2" s="14" t="s">
        <v>344</v>
      </c>
      <c r="J2" s="107"/>
      <c r="K2" s="107"/>
      <c r="L2" s="113"/>
      <c r="M2" s="113"/>
    </row>
    <row r="3" spans="1:15" s="112" customFormat="1" ht="15" customHeight="1">
      <c r="A3" s="51"/>
      <c r="B3" s="110"/>
      <c r="C3" s="110"/>
      <c r="D3" s="114"/>
      <c r="E3" s="114"/>
      <c r="F3" s="114"/>
      <c r="G3" s="114"/>
      <c r="H3" s="172"/>
      <c r="I3" s="173" t="s">
        <v>49</v>
      </c>
      <c r="J3" s="107"/>
      <c r="K3" s="107"/>
      <c r="L3" s="113"/>
      <c r="M3" s="131" t="s">
        <v>325</v>
      </c>
    </row>
    <row r="4" spans="1:15" s="112" customFormat="1" ht="15" customHeight="1">
      <c r="A4" s="42" t="s">
        <v>312</v>
      </c>
      <c r="B4" s="110"/>
      <c r="C4" s="110"/>
      <c r="D4" s="114"/>
      <c r="E4" s="114"/>
      <c r="F4" s="114"/>
      <c r="G4" s="114"/>
      <c r="H4" s="172"/>
      <c r="I4" s="173"/>
      <c r="J4" s="107"/>
      <c r="K4" s="107"/>
      <c r="L4" s="113"/>
      <c r="M4" s="174"/>
    </row>
    <row r="5" spans="1:15" s="112" customFormat="1" ht="15" customHeight="1">
      <c r="A5" s="45" t="s">
        <v>313</v>
      </c>
      <c r="B5" s="110"/>
      <c r="C5" s="110"/>
      <c r="D5" s="114"/>
      <c r="E5" s="114"/>
      <c r="F5" s="114"/>
      <c r="G5" s="114"/>
      <c r="H5" s="172"/>
      <c r="I5" s="173"/>
      <c r="J5" s="107"/>
      <c r="K5" s="107"/>
      <c r="L5" s="113"/>
      <c r="M5" s="113"/>
    </row>
    <row r="6" spans="1:15" s="112" customFormat="1" ht="15" customHeight="1">
      <c r="A6" s="116" t="s">
        <v>314</v>
      </c>
      <c r="B6" s="110"/>
      <c r="C6" s="110"/>
      <c r="D6" s="114"/>
      <c r="E6" s="114"/>
      <c r="F6" s="114"/>
      <c r="G6" s="114"/>
      <c r="H6" s="172"/>
      <c r="I6" s="173"/>
      <c r="J6" s="107"/>
      <c r="K6" s="107"/>
      <c r="L6" s="113"/>
      <c r="M6" s="113"/>
    </row>
    <row r="7" spans="1:15" s="119" customFormat="1" ht="20.25" customHeight="1">
      <c r="A7" s="214" t="s">
        <v>46</v>
      </c>
      <c r="B7" s="214"/>
      <c r="C7" s="214"/>
      <c r="D7" s="220" t="s">
        <v>66</v>
      </c>
      <c r="E7" s="220" t="s">
        <v>52</v>
      </c>
      <c r="F7" s="220" t="s">
        <v>55</v>
      </c>
      <c r="G7" s="216"/>
      <c r="H7" s="216"/>
      <c r="I7" s="220" t="s">
        <v>315</v>
      </c>
      <c r="J7" s="118"/>
      <c r="K7" s="118"/>
      <c r="L7" s="118"/>
      <c r="M7" s="118"/>
    </row>
    <row r="8" spans="1:15" s="119" customFormat="1" ht="27" customHeight="1">
      <c r="A8" s="236" t="s">
        <v>65</v>
      </c>
      <c r="B8" s="214"/>
      <c r="C8" s="214" t="s">
        <v>36</v>
      </c>
      <c r="D8" s="216"/>
      <c r="E8" s="216"/>
      <c r="F8" s="220" t="s">
        <v>56</v>
      </c>
      <c r="G8" s="220" t="s">
        <v>54</v>
      </c>
      <c r="H8" s="235" t="s">
        <v>53</v>
      </c>
      <c r="I8" s="216"/>
      <c r="J8" s="118"/>
      <c r="K8" s="118"/>
      <c r="L8" s="118"/>
      <c r="M8" s="118"/>
    </row>
    <row r="9" spans="1:15" s="119" customFormat="1" ht="18" customHeight="1">
      <c r="A9" s="214"/>
      <c r="B9" s="214"/>
      <c r="C9" s="214"/>
      <c r="D9" s="216"/>
      <c r="E9" s="216"/>
      <c r="F9" s="216"/>
      <c r="G9" s="220"/>
      <c r="H9" s="235"/>
      <c r="I9" s="216"/>
      <c r="J9" s="118"/>
      <c r="K9" s="118"/>
      <c r="L9" s="118"/>
      <c r="M9" s="118"/>
    </row>
    <row r="10" spans="1:15" s="119" customFormat="1" ht="22.5" customHeight="1">
      <c r="A10" s="214"/>
      <c r="B10" s="214"/>
      <c r="C10" s="214"/>
      <c r="D10" s="216"/>
      <c r="E10" s="216"/>
      <c r="F10" s="216"/>
      <c r="G10" s="220"/>
      <c r="H10" s="235"/>
      <c r="I10" s="216"/>
      <c r="J10" s="118"/>
      <c r="K10" s="118"/>
      <c r="L10" s="118"/>
      <c r="M10" s="118"/>
    </row>
    <row r="11" spans="1:15" s="119" customFormat="1" ht="22.5" customHeight="1">
      <c r="A11" s="214" t="s">
        <v>37</v>
      </c>
      <c r="B11" s="214"/>
      <c r="C11" s="214"/>
      <c r="D11" s="117">
        <v>1</v>
      </c>
      <c r="E11" s="117">
        <v>2</v>
      </c>
      <c r="F11" s="117">
        <v>3</v>
      </c>
      <c r="G11" s="117">
        <v>4</v>
      </c>
      <c r="H11" s="117">
        <v>5</v>
      </c>
      <c r="I11" s="117">
        <v>6</v>
      </c>
      <c r="J11" s="118"/>
      <c r="K11" s="118"/>
      <c r="L11" s="118"/>
      <c r="M11" s="118"/>
    </row>
    <row r="12" spans="1:15" s="119" customFormat="1" ht="22.5" customHeight="1">
      <c r="A12" s="214" t="s">
        <v>48</v>
      </c>
      <c r="B12" s="214"/>
      <c r="C12" s="214"/>
      <c r="D12" s="175" t="str">
        <f>'[1]Z09 政府性基金预算财政拨款收入支出决算表(财决09表)'!E9</f>
        <v/>
      </c>
      <c r="E12" s="175" t="str">
        <f>'[1]Z09 政府性基金预算财政拨款收入支出决算表(财决09表)'!H9</f>
        <v/>
      </c>
      <c r="F12" s="175" t="str">
        <f>'[1]Z09 政府性基金预算财政拨款收入支出决算表(财决09表)'!K9</f>
        <v/>
      </c>
      <c r="G12" s="175" t="str">
        <f>'[1]Z09 政府性基金预算财政拨款收入支出决算表(财决09表)'!L9</f>
        <v/>
      </c>
      <c r="H12" s="175" t="str">
        <f>'[1]Z09 政府性基金预算财政拨款收入支出决算表(财决09表)'!O9</f>
        <v/>
      </c>
      <c r="I12" s="175" t="str">
        <f>'[1]Z09 政府性基金预算财政拨款收入支出决算表(财决09表)'!P9</f>
        <v/>
      </c>
      <c r="J12" s="118"/>
      <c r="K12" s="118"/>
      <c r="L12" s="176">
        <f>ROW()</f>
        <v>12</v>
      </c>
      <c r="M12" s="118"/>
      <c r="O12" s="177"/>
    </row>
    <row r="13" spans="1:15" s="128" customFormat="1" ht="22.5" customHeight="1">
      <c r="A13" s="125" t="str">
        <f>IF(J13&gt;0,J13,"")</f>
        <v/>
      </c>
      <c r="B13" s="125"/>
      <c r="C13" s="195" t="str">
        <f>IF(ISERROR(VLOOKUP(A13,'[1]Z09 政府性基金预算财政拨款收入支出决算表(财决09表)'!$A$10:$T$200,4,FALSE)),"",VLOOKUP(A13,'[1]Z09 政府性基金预算财政拨款收入支出决算表(财决09表)'!$A$10:$T$200,4,FALSE))</f>
        <v/>
      </c>
      <c r="D13" s="127" t="str">
        <f>IF(ISERROR(VLOOKUP(A13,'[1]Z09 政府性基金预算财政拨款收入支出决算表(财决09表)'!$A$10:$T$200,5,FALSE)),"",VLOOKUP(A13,'[1]Z09 政府性基金预算财政拨款收入支出决算表(财决09表)'!$A$10:$T$200,5,FALSE))</f>
        <v/>
      </c>
      <c r="E13" s="127" t="str">
        <f>IF(ISERROR(VLOOKUP(A13,'[1]Z09 政府性基金预算财政拨款收入支出决算表(财决09表)'!$A$10:$T$200,8,FALSE)),"",VLOOKUP(A13,'[1]Z09 政府性基金预算财政拨款收入支出决算表(财决09表)'!$A$10:$T$200,8,FALSE))</f>
        <v/>
      </c>
      <c r="F13" s="127" t="str">
        <f>IF(ISERROR(VLOOKUP(A13,'[1]Z09 政府性基金预算财政拨款收入支出决算表(财决09表)'!$A$10:$T$200,11,FALSE)),"",VLOOKUP(A13,'[1]Z09 政府性基金预算财政拨款收入支出决算表(财决09表)'!$A$10:$T$200,11,FALSE))</f>
        <v/>
      </c>
      <c r="G13" s="127" t="str">
        <f>IF(ISERROR(VLOOKUP(A13,'[1]Z09 政府性基金预算财政拨款收入支出决算表(财决09表)'!$A$10:$T$200,12,FALSE)),"",VLOOKUP(A13,'[1]Z09 政府性基金预算财政拨款收入支出决算表(财决09表)'!$A$10:$T$200,12,FALSE))</f>
        <v/>
      </c>
      <c r="H13" s="127" t="str">
        <f>IF(ISERROR(VLOOKUP(A13,'[1]Z09 政府性基金预算财政拨款收入支出决算表(财决09表)'!$A$10:$T$200,15,FALSE)),"",VLOOKUP(A13,'[1]Z09 政府性基金预算财政拨款收入支出决算表(财决09表)'!$A$10:$T$200,15,FALSE))</f>
        <v/>
      </c>
      <c r="I13" s="127" t="str">
        <f>IF(ISERROR(VLOOKUP(A13,'[1]Z09 政府性基金预算财政拨款收入支出决算表(财决09表)'!$A$10:$T$200,16,FALSE)),"",VLOOKUP(A13,'[1]Z09 政府性基金预算财政拨款收入支出决算表(财决09表)'!$A$10:$T$200,16,FALSE))</f>
        <v/>
      </c>
      <c r="J13" s="122" t="str">
        <f>'[1]Z09 政府性基金预算财政拨款收入支出决算表(财决09表)'!$A10</f>
        <v/>
      </c>
      <c r="K13" s="178"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122" t="str">
        <f>IF(C13&lt;&gt;"",ROW(),"")</f>
        <v/>
      </c>
      <c r="M13" s="122"/>
    </row>
    <row r="14" spans="1:15" s="128" customFormat="1" ht="22.5" customHeight="1">
      <c r="A14" s="125" t="str">
        <f t="shared" ref="A14:A31" si="0">IF(J14&gt;0,J14,"")</f>
        <v/>
      </c>
      <c r="B14" s="125"/>
      <c r="C14" s="195" t="str">
        <f>IF(ISERROR(VLOOKUP(A14,'[1]Z09 政府性基金预算财政拨款收入支出决算表(财决09表)'!$A$10:$T$200,4,FALSE)),"",VLOOKUP(A14,'[1]Z09 政府性基金预算财政拨款收入支出决算表(财决09表)'!$A$10:$T$200,4,FALSE))</f>
        <v/>
      </c>
      <c r="D14" s="127" t="str">
        <f>IF(ISERROR(VLOOKUP(A14,'[1]Z09 政府性基金预算财政拨款收入支出决算表(财决09表)'!$A$10:$T$200,5,FALSE)),"",VLOOKUP(A14,'[1]Z09 政府性基金预算财政拨款收入支出决算表(财决09表)'!$A$10:$T$200,5,FALSE))</f>
        <v/>
      </c>
      <c r="E14" s="127" t="str">
        <f>IF(ISERROR(VLOOKUP(A14,'[1]Z09 政府性基金预算财政拨款收入支出决算表(财决09表)'!$A$10:$T$200,8,FALSE)),"",VLOOKUP(A14,'[1]Z09 政府性基金预算财政拨款收入支出决算表(财决09表)'!$A$10:$T$200,8,FALSE))</f>
        <v/>
      </c>
      <c r="F14" s="127" t="str">
        <f>IF(ISERROR(VLOOKUP(A14,'[1]Z09 政府性基金预算财政拨款收入支出决算表(财决09表)'!$A$10:$T$200,11,FALSE)),"",VLOOKUP(A14,'[1]Z09 政府性基金预算财政拨款收入支出决算表(财决09表)'!$A$10:$T$200,11,FALSE))</f>
        <v/>
      </c>
      <c r="G14" s="127" t="str">
        <f>IF(ISERROR(VLOOKUP(A14,'[1]Z09 政府性基金预算财政拨款收入支出决算表(财决09表)'!$A$10:$T$200,12,FALSE)),"",VLOOKUP(A14,'[1]Z09 政府性基金预算财政拨款收入支出决算表(财决09表)'!$A$10:$T$200,12,FALSE))</f>
        <v/>
      </c>
      <c r="H14" s="127" t="str">
        <f>IF(ISERROR(VLOOKUP(A14,'[1]Z09 政府性基金预算财政拨款收入支出决算表(财决09表)'!$A$10:$T$200,15,FALSE)),"",VLOOKUP(A14,'[1]Z09 政府性基金预算财政拨款收入支出决算表(财决09表)'!$A$10:$T$200,15,FALSE))</f>
        <v/>
      </c>
      <c r="I14" s="127" t="str">
        <f>IF(ISERROR(VLOOKUP(A14,'[1]Z09 政府性基金预算财政拨款收入支出决算表(财决09表)'!$A$10:$T$200,16,FALSE)),"",VLOOKUP(A14,'[1]Z09 政府性基金预算财政拨款收入支出决算表(财决09表)'!$A$10:$T$200,16,FALSE))</f>
        <v/>
      </c>
      <c r="J14" s="122" t="str">
        <f>'[1]Z09 政府性基金预算财政拨款收入支出决算表(财决09表)'!$A11</f>
        <v/>
      </c>
      <c r="K14" s="178"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122" t="str">
        <f>IF(C14&lt;&gt;"",ROW(),"")</f>
        <v/>
      </c>
      <c r="M14" s="122"/>
    </row>
    <row r="15" spans="1:15" s="128" customFormat="1" ht="22.5" customHeight="1">
      <c r="A15" s="125" t="str">
        <f t="shared" si="0"/>
        <v/>
      </c>
      <c r="B15" s="125"/>
      <c r="C15" s="195" t="str">
        <f>IF(ISERROR(VLOOKUP(A15,'[1]Z09 政府性基金预算财政拨款收入支出决算表(财决09表)'!$A$10:$T$200,4,FALSE)),"",VLOOKUP(A15,'[1]Z09 政府性基金预算财政拨款收入支出决算表(财决09表)'!$A$10:$T$200,4,FALSE))</f>
        <v/>
      </c>
      <c r="D15" s="127" t="str">
        <f>IF(ISERROR(VLOOKUP(A15,'[1]Z09 政府性基金预算财政拨款收入支出决算表(财决09表)'!$A$10:$T$200,5,FALSE)),"",VLOOKUP(A15,'[1]Z09 政府性基金预算财政拨款收入支出决算表(财决09表)'!$A$10:$T$200,5,FALSE))</f>
        <v/>
      </c>
      <c r="E15" s="127" t="str">
        <f>IF(ISERROR(VLOOKUP(A15,'[1]Z09 政府性基金预算财政拨款收入支出决算表(财决09表)'!$A$10:$T$200,8,FALSE)),"",VLOOKUP(A15,'[1]Z09 政府性基金预算财政拨款收入支出决算表(财决09表)'!$A$10:$T$200,8,FALSE))</f>
        <v/>
      </c>
      <c r="F15" s="127" t="str">
        <f>IF(ISERROR(VLOOKUP(A15,'[1]Z09 政府性基金预算财政拨款收入支出决算表(财决09表)'!$A$10:$T$200,11,FALSE)),"",VLOOKUP(A15,'[1]Z09 政府性基金预算财政拨款收入支出决算表(财决09表)'!$A$10:$T$200,11,FALSE))</f>
        <v/>
      </c>
      <c r="G15" s="127" t="str">
        <f>IF(ISERROR(VLOOKUP(A15,'[1]Z09 政府性基金预算财政拨款收入支出决算表(财决09表)'!$A$10:$T$200,12,FALSE)),"",VLOOKUP(A15,'[1]Z09 政府性基金预算财政拨款收入支出决算表(财决09表)'!$A$10:$T$200,12,FALSE))</f>
        <v/>
      </c>
      <c r="H15" s="127" t="str">
        <f>IF(ISERROR(VLOOKUP(A15,'[1]Z09 政府性基金预算财政拨款收入支出决算表(财决09表)'!$A$10:$T$200,15,FALSE)),"",VLOOKUP(A15,'[1]Z09 政府性基金预算财政拨款收入支出决算表(财决09表)'!$A$10:$T$200,15,FALSE))</f>
        <v/>
      </c>
      <c r="I15" s="127" t="str">
        <f>IF(ISERROR(VLOOKUP(A15,'[1]Z09 政府性基金预算财政拨款收入支出决算表(财决09表)'!$A$10:$T$200,16,FALSE)),"",VLOOKUP(A15,'[1]Z09 政府性基金预算财政拨款收入支出决算表(财决09表)'!$A$10:$T$200,16,FALSE))</f>
        <v/>
      </c>
      <c r="J15" s="122" t="str">
        <f>'[1]Z09 政府性基金预算财政拨款收入支出决算表(财决09表)'!$A12</f>
        <v/>
      </c>
      <c r="K15" s="178"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122" t="str">
        <f>IF(C15&lt;&gt;"",ROW(),"")</f>
        <v/>
      </c>
      <c r="M15" s="122"/>
    </row>
    <row r="16" spans="1:15" s="128" customFormat="1" ht="22.5" customHeight="1">
      <c r="A16" s="125" t="str">
        <f t="shared" si="0"/>
        <v/>
      </c>
      <c r="B16" s="125"/>
      <c r="C16" s="195" t="str">
        <f>IF(ISERROR(VLOOKUP(A16,'[1]Z09 政府性基金预算财政拨款收入支出决算表(财决09表)'!$A$10:$T$200,4,FALSE)),"",VLOOKUP(A16,'[1]Z09 政府性基金预算财政拨款收入支出决算表(财决09表)'!$A$10:$T$200,4,FALSE))</f>
        <v/>
      </c>
      <c r="D16" s="127" t="str">
        <f>IF(ISERROR(VLOOKUP(A16,'[1]Z09 政府性基金预算财政拨款收入支出决算表(财决09表)'!$A$10:$T$200,5,FALSE)),"",VLOOKUP(A16,'[1]Z09 政府性基金预算财政拨款收入支出决算表(财决09表)'!$A$10:$T$200,5,FALSE))</f>
        <v/>
      </c>
      <c r="E16" s="127" t="str">
        <f>IF(ISERROR(VLOOKUP(A16,'[1]Z09 政府性基金预算财政拨款收入支出决算表(财决09表)'!$A$10:$T$200,8,FALSE)),"",VLOOKUP(A16,'[1]Z09 政府性基金预算财政拨款收入支出决算表(财决09表)'!$A$10:$T$200,8,FALSE))</f>
        <v/>
      </c>
      <c r="F16" s="127" t="str">
        <f>IF(ISERROR(VLOOKUP(A16,'[1]Z09 政府性基金预算财政拨款收入支出决算表(财决09表)'!$A$10:$T$200,11,FALSE)),"",VLOOKUP(A16,'[1]Z09 政府性基金预算财政拨款收入支出决算表(财决09表)'!$A$10:$T$200,11,FALSE))</f>
        <v/>
      </c>
      <c r="G16" s="127" t="str">
        <f>IF(ISERROR(VLOOKUP(A16,'[1]Z09 政府性基金预算财政拨款收入支出决算表(财决09表)'!$A$10:$T$200,12,FALSE)),"",VLOOKUP(A16,'[1]Z09 政府性基金预算财政拨款收入支出决算表(财决09表)'!$A$10:$T$200,12,FALSE))</f>
        <v/>
      </c>
      <c r="H16" s="127" t="str">
        <f>IF(ISERROR(VLOOKUP(A16,'[1]Z09 政府性基金预算财政拨款收入支出决算表(财决09表)'!$A$10:$T$200,15,FALSE)),"",VLOOKUP(A16,'[1]Z09 政府性基金预算财政拨款收入支出决算表(财决09表)'!$A$10:$T$200,15,FALSE))</f>
        <v/>
      </c>
      <c r="I16" s="127" t="str">
        <f>IF(ISERROR(VLOOKUP(A16,'[1]Z09 政府性基金预算财政拨款收入支出决算表(财决09表)'!$A$10:$T$200,16,FALSE)),"",VLOOKUP(A16,'[1]Z09 政府性基金预算财政拨款收入支出决算表(财决09表)'!$A$10:$T$200,16,FALSE))</f>
        <v/>
      </c>
      <c r="J16" s="122" t="str">
        <f>'[1]Z09 政府性基金预算财政拨款收入支出决算表(财决09表)'!$A13</f>
        <v/>
      </c>
      <c r="K16" s="178"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122" t="str">
        <f t="shared" ref="L16:L79" si="1">IF(C16&lt;&gt;"",ROW(),"")</f>
        <v/>
      </c>
      <c r="M16" s="122"/>
    </row>
    <row r="17" spans="1:13" s="128" customFormat="1" ht="22.5" customHeight="1">
      <c r="A17" s="125" t="str">
        <f t="shared" si="0"/>
        <v/>
      </c>
      <c r="B17" s="125"/>
      <c r="C17" s="195" t="str">
        <f>IF(ISERROR(VLOOKUP(A17,'[1]Z09 政府性基金预算财政拨款收入支出决算表(财决09表)'!$A$10:$T$200,4,FALSE)),"",VLOOKUP(A17,'[1]Z09 政府性基金预算财政拨款收入支出决算表(财决09表)'!$A$10:$T$200,4,FALSE))</f>
        <v/>
      </c>
      <c r="D17" s="127" t="str">
        <f>IF(ISERROR(VLOOKUP(A17,'[1]Z09 政府性基金预算财政拨款收入支出决算表(财决09表)'!$A$10:$T$200,5,FALSE)),"",VLOOKUP(A17,'[1]Z09 政府性基金预算财政拨款收入支出决算表(财决09表)'!$A$10:$T$200,5,FALSE))</f>
        <v/>
      </c>
      <c r="E17" s="127" t="str">
        <f>IF(ISERROR(VLOOKUP(A17,'[1]Z09 政府性基金预算财政拨款收入支出决算表(财决09表)'!$A$10:$T$200,8,FALSE)),"",VLOOKUP(A17,'[1]Z09 政府性基金预算财政拨款收入支出决算表(财决09表)'!$A$10:$T$200,8,FALSE))</f>
        <v/>
      </c>
      <c r="F17" s="127" t="str">
        <f>IF(ISERROR(VLOOKUP(A17,'[1]Z09 政府性基金预算财政拨款收入支出决算表(财决09表)'!$A$10:$T$200,11,FALSE)),"",VLOOKUP(A17,'[1]Z09 政府性基金预算财政拨款收入支出决算表(财决09表)'!$A$10:$T$200,11,FALSE))</f>
        <v/>
      </c>
      <c r="G17" s="127" t="str">
        <f>IF(ISERROR(VLOOKUP(A17,'[1]Z09 政府性基金预算财政拨款收入支出决算表(财决09表)'!$A$10:$T$200,12,FALSE)),"",VLOOKUP(A17,'[1]Z09 政府性基金预算财政拨款收入支出决算表(财决09表)'!$A$10:$T$200,12,FALSE))</f>
        <v/>
      </c>
      <c r="H17" s="127" t="str">
        <f>IF(ISERROR(VLOOKUP(A17,'[1]Z09 政府性基金预算财政拨款收入支出决算表(财决09表)'!$A$10:$T$200,15,FALSE)),"",VLOOKUP(A17,'[1]Z09 政府性基金预算财政拨款收入支出决算表(财决09表)'!$A$10:$T$200,15,FALSE))</f>
        <v/>
      </c>
      <c r="I17" s="127" t="str">
        <f>IF(ISERROR(VLOOKUP(A17,'[1]Z09 政府性基金预算财政拨款收入支出决算表(财决09表)'!$A$10:$T$200,16,FALSE)),"",VLOOKUP(A17,'[1]Z09 政府性基金预算财政拨款收入支出决算表(财决09表)'!$A$10:$T$200,16,FALSE))</f>
        <v/>
      </c>
      <c r="J17" s="122" t="str">
        <f>'[1]Z09 政府性基金预算财政拨款收入支出决算表(财决09表)'!$A14</f>
        <v/>
      </c>
      <c r="K17" s="178"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122" t="str">
        <f t="shared" si="1"/>
        <v/>
      </c>
      <c r="M17" s="122" t="str">
        <f t="shared" ref="M17:M27" si="2">IF(C17&lt;&gt;"",ROW(),"")</f>
        <v/>
      </c>
    </row>
    <row r="18" spans="1:13" s="128" customFormat="1" ht="22.5" customHeight="1">
      <c r="A18" s="125" t="str">
        <f t="shared" si="0"/>
        <v/>
      </c>
      <c r="B18" s="125"/>
      <c r="C18" s="195" t="str">
        <f>IF(ISERROR(VLOOKUP(A18,'[1]Z09 政府性基金预算财政拨款收入支出决算表(财决09表)'!$A$10:$T$200,4,FALSE)),"",VLOOKUP(A18,'[1]Z09 政府性基金预算财政拨款收入支出决算表(财决09表)'!$A$10:$T$200,4,FALSE))</f>
        <v/>
      </c>
      <c r="D18" s="127" t="str">
        <f>IF(ISERROR(VLOOKUP(A18,'[1]Z09 政府性基金预算财政拨款收入支出决算表(财决09表)'!$A$10:$T$200,5,FALSE)),"",VLOOKUP(A18,'[1]Z09 政府性基金预算财政拨款收入支出决算表(财决09表)'!$A$10:$T$200,5,FALSE))</f>
        <v/>
      </c>
      <c r="E18" s="127" t="str">
        <f>IF(ISERROR(VLOOKUP(A18,'[1]Z09 政府性基金预算财政拨款收入支出决算表(财决09表)'!$A$10:$T$200,8,FALSE)),"",VLOOKUP(A18,'[1]Z09 政府性基金预算财政拨款收入支出决算表(财决09表)'!$A$10:$T$200,8,FALSE))</f>
        <v/>
      </c>
      <c r="F18" s="127" t="str">
        <f>IF(ISERROR(VLOOKUP(A18,'[1]Z09 政府性基金预算财政拨款收入支出决算表(财决09表)'!$A$10:$T$200,11,FALSE)),"",VLOOKUP(A18,'[1]Z09 政府性基金预算财政拨款收入支出决算表(财决09表)'!$A$10:$T$200,11,FALSE))</f>
        <v/>
      </c>
      <c r="G18" s="127" t="str">
        <f>IF(ISERROR(VLOOKUP(A18,'[1]Z09 政府性基金预算财政拨款收入支出决算表(财决09表)'!$A$10:$T$200,12,FALSE)),"",VLOOKUP(A18,'[1]Z09 政府性基金预算财政拨款收入支出决算表(财决09表)'!$A$10:$T$200,12,FALSE))</f>
        <v/>
      </c>
      <c r="H18" s="127" t="str">
        <f>IF(ISERROR(VLOOKUP(A18,'[1]Z09 政府性基金预算财政拨款收入支出决算表(财决09表)'!$A$10:$T$200,15,FALSE)),"",VLOOKUP(A18,'[1]Z09 政府性基金预算财政拨款收入支出决算表(财决09表)'!$A$10:$T$200,15,FALSE))</f>
        <v/>
      </c>
      <c r="I18" s="127" t="str">
        <f>IF(ISERROR(VLOOKUP(A18,'[1]Z09 政府性基金预算财政拨款收入支出决算表(财决09表)'!$A$10:$T$200,16,FALSE)),"",VLOOKUP(A18,'[1]Z09 政府性基金预算财政拨款收入支出决算表(财决09表)'!$A$10:$T$200,16,FALSE))</f>
        <v/>
      </c>
      <c r="J18" s="122" t="str">
        <f>'[1]Z09 政府性基金预算财政拨款收入支出决算表(财决09表)'!$A15</f>
        <v/>
      </c>
      <c r="K18" s="178"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122" t="str">
        <f t="shared" si="1"/>
        <v/>
      </c>
      <c r="M18" s="122" t="str">
        <f t="shared" si="2"/>
        <v/>
      </c>
    </row>
    <row r="19" spans="1:13" s="128" customFormat="1" ht="22.5" customHeight="1">
      <c r="A19" s="125" t="str">
        <f t="shared" si="0"/>
        <v/>
      </c>
      <c r="B19" s="125"/>
      <c r="C19" s="195" t="str">
        <f>IF(ISERROR(VLOOKUP(A19,'[1]Z09 政府性基金预算财政拨款收入支出决算表(财决09表)'!$A$10:$T$200,4,FALSE)),"",VLOOKUP(A19,'[1]Z09 政府性基金预算财政拨款收入支出决算表(财决09表)'!$A$10:$T$200,4,FALSE))</f>
        <v/>
      </c>
      <c r="D19" s="127" t="str">
        <f>IF(ISERROR(VLOOKUP(A19,'[1]Z09 政府性基金预算财政拨款收入支出决算表(财决09表)'!$A$10:$T$200,5,FALSE)),"",VLOOKUP(A19,'[1]Z09 政府性基金预算财政拨款收入支出决算表(财决09表)'!$A$10:$T$200,5,FALSE))</f>
        <v/>
      </c>
      <c r="E19" s="127" t="str">
        <f>IF(ISERROR(VLOOKUP(A19,'[1]Z09 政府性基金预算财政拨款收入支出决算表(财决09表)'!$A$10:$T$200,8,FALSE)),"",VLOOKUP(A19,'[1]Z09 政府性基金预算财政拨款收入支出决算表(财决09表)'!$A$10:$T$200,8,FALSE))</f>
        <v/>
      </c>
      <c r="F19" s="127" t="str">
        <f>IF(ISERROR(VLOOKUP(A19,'[1]Z09 政府性基金预算财政拨款收入支出决算表(财决09表)'!$A$10:$T$200,11,FALSE)),"",VLOOKUP(A19,'[1]Z09 政府性基金预算财政拨款收入支出决算表(财决09表)'!$A$10:$T$200,11,FALSE))</f>
        <v/>
      </c>
      <c r="G19" s="127" t="str">
        <f>IF(ISERROR(VLOOKUP(A19,'[1]Z09 政府性基金预算财政拨款收入支出决算表(财决09表)'!$A$10:$T$200,12,FALSE)),"",VLOOKUP(A19,'[1]Z09 政府性基金预算财政拨款收入支出决算表(财决09表)'!$A$10:$T$200,12,FALSE))</f>
        <v/>
      </c>
      <c r="H19" s="127" t="str">
        <f>IF(ISERROR(VLOOKUP(A19,'[1]Z09 政府性基金预算财政拨款收入支出决算表(财决09表)'!$A$10:$T$200,15,FALSE)),"",VLOOKUP(A19,'[1]Z09 政府性基金预算财政拨款收入支出决算表(财决09表)'!$A$10:$T$200,15,FALSE))</f>
        <v/>
      </c>
      <c r="I19" s="127" t="str">
        <f>IF(ISERROR(VLOOKUP(A19,'[1]Z09 政府性基金预算财政拨款收入支出决算表(财决09表)'!$A$10:$T$200,16,FALSE)),"",VLOOKUP(A19,'[1]Z09 政府性基金预算财政拨款收入支出决算表(财决09表)'!$A$10:$T$200,16,FALSE))</f>
        <v/>
      </c>
      <c r="J19" s="122">
        <f>'[1]Z09 政府性基金预算财政拨款收入支出决算表(财决09表)'!$A16</f>
        <v>0</v>
      </c>
      <c r="K19" s="178">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122" t="str">
        <f t="shared" si="1"/>
        <v/>
      </c>
      <c r="M19" s="122" t="str">
        <f t="shared" si="2"/>
        <v/>
      </c>
    </row>
    <row r="20" spans="1:13" s="128" customFormat="1" ht="22.5" customHeight="1">
      <c r="A20" s="125" t="str">
        <f t="shared" si="0"/>
        <v/>
      </c>
      <c r="B20" s="125"/>
      <c r="C20" s="195" t="str">
        <f>IF(ISERROR(VLOOKUP(A20,'[1]Z09 政府性基金预算财政拨款收入支出决算表(财决09表)'!$A$10:$T$200,4,FALSE)),"",VLOOKUP(A20,'[1]Z09 政府性基金预算财政拨款收入支出决算表(财决09表)'!$A$10:$T$200,4,FALSE))</f>
        <v/>
      </c>
      <c r="D20" s="127" t="str">
        <f>IF(ISERROR(VLOOKUP(A20,'[1]Z09 政府性基金预算财政拨款收入支出决算表(财决09表)'!$A$10:$T$200,5,FALSE)),"",VLOOKUP(A20,'[1]Z09 政府性基金预算财政拨款收入支出决算表(财决09表)'!$A$10:$T$200,5,FALSE))</f>
        <v/>
      </c>
      <c r="E20" s="127" t="str">
        <f>IF(ISERROR(VLOOKUP(A20,'[1]Z09 政府性基金预算财政拨款收入支出决算表(财决09表)'!$A$10:$T$200,8,FALSE)),"",VLOOKUP(A20,'[1]Z09 政府性基金预算财政拨款收入支出决算表(财决09表)'!$A$10:$T$200,8,FALSE))</f>
        <v/>
      </c>
      <c r="F20" s="127" t="str">
        <f>IF(ISERROR(VLOOKUP(A20,'[1]Z09 政府性基金预算财政拨款收入支出决算表(财决09表)'!$A$10:$T$200,11,FALSE)),"",VLOOKUP(A20,'[1]Z09 政府性基金预算财政拨款收入支出决算表(财决09表)'!$A$10:$T$200,11,FALSE))</f>
        <v/>
      </c>
      <c r="G20" s="127" t="str">
        <f>IF(ISERROR(VLOOKUP(A20,'[1]Z09 政府性基金预算财政拨款收入支出决算表(财决09表)'!$A$10:$T$200,12,FALSE)),"",VLOOKUP(A20,'[1]Z09 政府性基金预算财政拨款收入支出决算表(财决09表)'!$A$10:$T$200,12,FALSE))</f>
        <v/>
      </c>
      <c r="H20" s="127" t="str">
        <f>IF(ISERROR(VLOOKUP(A20,'[1]Z09 政府性基金预算财政拨款收入支出决算表(财决09表)'!$A$10:$T$200,15,FALSE)),"",VLOOKUP(A20,'[1]Z09 政府性基金预算财政拨款收入支出决算表(财决09表)'!$A$10:$T$200,15,FALSE))</f>
        <v/>
      </c>
      <c r="I20" s="127" t="str">
        <f>IF(ISERROR(VLOOKUP(A20,'[1]Z09 政府性基金预算财政拨款收入支出决算表(财决09表)'!$A$10:$T$200,16,FALSE)),"",VLOOKUP(A20,'[1]Z09 政府性基金预算财政拨款收入支出决算表(财决09表)'!$A$10:$T$200,16,FALSE))</f>
        <v/>
      </c>
      <c r="J20" s="122">
        <f>'[1]Z09 政府性基金预算财政拨款收入支出决算表(财决09表)'!$A17</f>
        <v>0</v>
      </c>
      <c r="K20" s="178"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122" t="str">
        <f t="shared" si="1"/>
        <v/>
      </c>
      <c r="M20" s="122" t="str">
        <f t="shared" si="2"/>
        <v/>
      </c>
    </row>
    <row r="21" spans="1:13" s="128" customFormat="1" ht="22.5" customHeight="1">
      <c r="A21" s="125" t="str">
        <f t="shared" si="0"/>
        <v/>
      </c>
      <c r="B21" s="125"/>
      <c r="C21" s="195" t="str">
        <f>IF(ISERROR(VLOOKUP(A21,'[1]Z09 政府性基金预算财政拨款收入支出决算表(财决09表)'!$A$10:$T$200,4,FALSE)),"",VLOOKUP(A21,'[1]Z09 政府性基金预算财政拨款收入支出决算表(财决09表)'!$A$10:$T$200,4,FALSE))</f>
        <v/>
      </c>
      <c r="D21" s="127" t="str">
        <f>IF(ISERROR(VLOOKUP(A21,'[1]Z09 政府性基金预算财政拨款收入支出决算表(财决09表)'!$A$10:$T$200,5,FALSE)),"",VLOOKUP(A21,'[1]Z09 政府性基金预算财政拨款收入支出决算表(财决09表)'!$A$10:$T$200,5,FALSE))</f>
        <v/>
      </c>
      <c r="E21" s="127" t="str">
        <f>IF(ISERROR(VLOOKUP(A21,'[1]Z09 政府性基金预算财政拨款收入支出决算表(财决09表)'!$A$10:$T$200,8,FALSE)),"",VLOOKUP(A21,'[1]Z09 政府性基金预算财政拨款收入支出决算表(财决09表)'!$A$10:$T$200,8,FALSE))</f>
        <v/>
      </c>
      <c r="F21" s="127" t="str">
        <f>IF(ISERROR(VLOOKUP(A21,'[1]Z09 政府性基金预算财政拨款收入支出决算表(财决09表)'!$A$10:$T$200,11,FALSE)),"",VLOOKUP(A21,'[1]Z09 政府性基金预算财政拨款收入支出决算表(财决09表)'!$A$10:$T$200,11,FALSE))</f>
        <v/>
      </c>
      <c r="G21" s="127" t="str">
        <f>IF(ISERROR(VLOOKUP(A21,'[1]Z09 政府性基金预算财政拨款收入支出决算表(财决09表)'!$A$10:$T$200,12,FALSE)),"",VLOOKUP(A21,'[1]Z09 政府性基金预算财政拨款收入支出决算表(财决09表)'!$A$10:$T$200,12,FALSE))</f>
        <v/>
      </c>
      <c r="H21" s="127" t="str">
        <f>IF(ISERROR(VLOOKUP(A21,'[1]Z09 政府性基金预算财政拨款收入支出决算表(财决09表)'!$A$10:$T$200,15,FALSE)),"",VLOOKUP(A21,'[1]Z09 政府性基金预算财政拨款收入支出决算表(财决09表)'!$A$10:$T$200,15,FALSE))</f>
        <v/>
      </c>
      <c r="I21" s="127" t="str">
        <f>IF(ISERROR(VLOOKUP(A21,'[1]Z09 政府性基金预算财政拨款收入支出决算表(财决09表)'!$A$10:$T$200,16,FALSE)),"",VLOOKUP(A21,'[1]Z09 政府性基金预算财政拨款收入支出决算表(财决09表)'!$A$10:$T$200,16,FALSE))</f>
        <v/>
      </c>
      <c r="J21" s="122">
        <f>'[1]Z09 政府性基金预算财政拨款收入支出决算表(财决09表)'!$A18</f>
        <v>0</v>
      </c>
      <c r="K21" s="178">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122" t="str">
        <f t="shared" si="1"/>
        <v/>
      </c>
      <c r="M21" s="122"/>
    </row>
    <row r="22" spans="1:13" s="128" customFormat="1" ht="22.5" customHeight="1">
      <c r="A22" s="125" t="str">
        <f t="shared" si="0"/>
        <v/>
      </c>
      <c r="B22" s="125"/>
      <c r="C22" s="195" t="str">
        <f>IF(ISERROR(VLOOKUP(A22,'[1]Z09 政府性基金预算财政拨款收入支出决算表(财决09表)'!$A$10:$T$200,4,FALSE)),"",VLOOKUP(A22,'[1]Z09 政府性基金预算财政拨款收入支出决算表(财决09表)'!$A$10:$T$200,4,FALSE))</f>
        <v/>
      </c>
      <c r="D22" s="127" t="str">
        <f>IF(ISERROR(VLOOKUP(A22,'[1]Z09 政府性基金预算财政拨款收入支出决算表(财决09表)'!$A$10:$T$200,5,FALSE)),"",VLOOKUP(A22,'[1]Z09 政府性基金预算财政拨款收入支出决算表(财决09表)'!$A$10:$T$200,5,FALSE))</f>
        <v/>
      </c>
      <c r="E22" s="127" t="str">
        <f>IF(ISERROR(VLOOKUP(A22,'[1]Z09 政府性基金预算财政拨款收入支出决算表(财决09表)'!$A$10:$T$200,8,FALSE)),"",VLOOKUP(A22,'[1]Z09 政府性基金预算财政拨款收入支出决算表(财决09表)'!$A$10:$T$200,8,FALSE))</f>
        <v/>
      </c>
      <c r="F22" s="127" t="str">
        <f>IF(ISERROR(VLOOKUP(A22,'[1]Z09 政府性基金预算财政拨款收入支出决算表(财决09表)'!$A$10:$T$200,11,FALSE)),"",VLOOKUP(A22,'[1]Z09 政府性基金预算财政拨款收入支出决算表(财决09表)'!$A$10:$T$200,11,FALSE))</f>
        <v/>
      </c>
      <c r="G22" s="127" t="str">
        <f>IF(ISERROR(VLOOKUP(A22,'[1]Z09 政府性基金预算财政拨款收入支出决算表(财决09表)'!$A$10:$T$200,12,FALSE)),"",VLOOKUP(A22,'[1]Z09 政府性基金预算财政拨款收入支出决算表(财决09表)'!$A$10:$T$200,12,FALSE))</f>
        <v/>
      </c>
      <c r="H22" s="127" t="str">
        <f>IF(ISERROR(VLOOKUP(A22,'[1]Z09 政府性基金预算财政拨款收入支出决算表(财决09表)'!$A$10:$T$200,15,FALSE)),"",VLOOKUP(A22,'[1]Z09 政府性基金预算财政拨款收入支出决算表(财决09表)'!$A$10:$T$200,15,FALSE))</f>
        <v/>
      </c>
      <c r="I22" s="127" t="str">
        <f>IF(ISERROR(VLOOKUP(A22,'[1]Z09 政府性基金预算财政拨款收入支出决算表(财决09表)'!$A$10:$T$200,16,FALSE)),"",VLOOKUP(A22,'[1]Z09 政府性基金预算财政拨款收入支出决算表(财决09表)'!$A$10:$T$200,16,FALSE))</f>
        <v/>
      </c>
      <c r="J22" s="122">
        <f>'[1]Z09 政府性基金预算财政拨款收入支出决算表(财决09表)'!$A19</f>
        <v>0</v>
      </c>
      <c r="K22" s="178">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122" t="str">
        <f t="shared" si="1"/>
        <v/>
      </c>
      <c r="M22" s="122" t="str">
        <f t="shared" si="2"/>
        <v/>
      </c>
    </row>
    <row r="23" spans="1:13" s="128" customFormat="1" ht="22.5" customHeight="1">
      <c r="A23" s="125" t="str">
        <f t="shared" si="0"/>
        <v/>
      </c>
      <c r="B23" s="125"/>
      <c r="C23" s="195" t="str">
        <f>IF(ISERROR(VLOOKUP(A23,'[1]Z09 政府性基金预算财政拨款收入支出决算表(财决09表)'!$A$10:$T$200,4,FALSE)),"",VLOOKUP(A23,'[1]Z09 政府性基金预算财政拨款收入支出决算表(财决09表)'!$A$10:$T$200,4,FALSE))</f>
        <v/>
      </c>
      <c r="D23" s="127" t="str">
        <f>IF(ISERROR(VLOOKUP(A23,'[1]Z09 政府性基金预算财政拨款收入支出决算表(财决09表)'!$A$10:$T$200,5,FALSE)),"",VLOOKUP(A23,'[1]Z09 政府性基金预算财政拨款收入支出决算表(财决09表)'!$A$10:$T$200,5,FALSE))</f>
        <v/>
      </c>
      <c r="E23" s="127" t="str">
        <f>IF(ISERROR(VLOOKUP(A23,'[1]Z09 政府性基金预算财政拨款收入支出决算表(财决09表)'!$A$10:$T$200,8,FALSE)),"",VLOOKUP(A23,'[1]Z09 政府性基金预算财政拨款收入支出决算表(财决09表)'!$A$10:$T$200,8,FALSE))</f>
        <v/>
      </c>
      <c r="F23" s="127" t="str">
        <f>IF(ISERROR(VLOOKUP(A23,'[1]Z09 政府性基金预算财政拨款收入支出决算表(财决09表)'!$A$10:$T$200,11,FALSE)),"",VLOOKUP(A23,'[1]Z09 政府性基金预算财政拨款收入支出决算表(财决09表)'!$A$10:$T$200,11,FALSE))</f>
        <v/>
      </c>
      <c r="G23" s="127" t="str">
        <f>IF(ISERROR(VLOOKUP(A23,'[1]Z09 政府性基金预算财政拨款收入支出决算表(财决09表)'!$A$10:$T$200,12,FALSE)),"",VLOOKUP(A23,'[1]Z09 政府性基金预算财政拨款收入支出决算表(财决09表)'!$A$10:$T$200,12,FALSE))</f>
        <v/>
      </c>
      <c r="H23" s="127" t="str">
        <f>IF(ISERROR(VLOOKUP(A23,'[1]Z09 政府性基金预算财政拨款收入支出决算表(财决09表)'!$A$10:$T$200,15,FALSE)),"",VLOOKUP(A23,'[1]Z09 政府性基金预算财政拨款收入支出决算表(财决09表)'!$A$10:$T$200,15,FALSE))</f>
        <v/>
      </c>
      <c r="I23" s="127" t="str">
        <f>IF(ISERROR(VLOOKUP(A23,'[1]Z09 政府性基金预算财政拨款收入支出决算表(财决09表)'!$A$10:$T$200,16,FALSE)),"",VLOOKUP(A23,'[1]Z09 政府性基金预算财政拨款收入支出决算表(财决09表)'!$A$10:$T$200,16,FALSE))</f>
        <v/>
      </c>
      <c r="J23" s="122">
        <f>'[1]Z09 政府性基金预算财政拨款收入支出决算表(财决09表)'!$A20</f>
        <v>0</v>
      </c>
      <c r="K23" s="178">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122" t="str">
        <f t="shared" si="1"/>
        <v/>
      </c>
      <c r="M23" s="122" t="str">
        <f t="shared" si="2"/>
        <v/>
      </c>
    </row>
    <row r="24" spans="1:13" s="128" customFormat="1" ht="22.5" customHeight="1">
      <c r="A24" s="125" t="str">
        <f t="shared" si="0"/>
        <v/>
      </c>
      <c r="B24" s="125"/>
      <c r="C24" s="195" t="str">
        <f>IF(ISERROR(VLOOKUP(A24,'[1]Z09 政府性基金预算财政拨款收入支出决算表(财决09表)'!$A$10:$T$200,4,FALSE)),"",VLOOKUP(A24,'[1]Z09 政府性基金预算财政拨款收入支出决算表(财决09表)'!$A$10:$T$200,4,FALSE))</f>
        <v/>
      </c>
      <c r="D24" s="127" t="str">
        <f>IF(ISERROR(VLOOKUP(A24,'[1]Z09 政府性基金预算财政拨款收入支出决算表(财决09表)'!$A$10:$T$200,5,FALSE)),"",VLOOKUP(A24,'[1]Z09 政府性基金预算财政拨款收入支出决算表(财决09表)'!$A$10:$T$200,5,FALSE))</f>
        <v/>
      </c>
      <c r="E24" s="127" t="str">
        <f>IF(ISERROR(VLOOKUP(A24,'[1]Z09 政府性基金预算财政拨款收入支出决算表(财决09表)'!$A$10:$T$200,8,FALSE)),"",VLOOKUP(A24,'[1]Z09 政府性基金预算财政拨款收入支出决算表(财决09表)'!$A$10:$T$200,8,FALSE))</f>
        <v/>
      </c>
      <c r="F24" s="127" t="str">
        <f>IF(ISERROR(VLOOKUP(A24,'[1]Z09 政府性基金预算财政拨款收入支出决算表(财决09表)'!$A$10:$T$200,11,FALSE)),"",VLOOKUP(A24,'[1]Z09 政府性基金预算财政拨款收入支出决算表(财决09表)'!$A$10:$T$200,11,FALSE))</f>
        <v/>
      </c>
      <c r="G24" s="127" t="str">
        <f>IF(ISERROR(VLOOKUP(A24,'[1]Z09 政府性基金预算财政拨款收入支出决算表(财决09表)'!$A$10:$T$200,12,FALSE)),"",VLOOKUP(A24,'[1]Z09 政府性基金预算财政拨款收入支出决算表(财决09表)'!$A$10:$T$200,12,FALSE))</f>
        <v/>
      </c>
      <c r="H24" s="127" t="str">
        <f>IF(ISERROR(VLOOKUP(A24,'[1]Z09 政府性基金预算财政拨款收入支出决算表(财决09表)'!$A$10:$T$200,15,FALSE)),"",VLOOKUP(A24,'[1]Z09 政府性基金预算财政拨款收入支出决算表(财决09表)'!$A$10:$T$200,15,FALSE))</f>
        <v/>
      </c>
      <c r="I24" s="127" t="str">
        <f>IF(ISERROR(VLOOKUP(A24,'[1]Z09 政府性基金预算财政拨款收入支出决算表(财决09表)'!$A$10:$T$200,16,FALSE)),"",VLOOKUP(A24,'[1]Z09 政府性基金预算财政拨款收入支出决算表(财决09表)'!$A$10:$T$200,16,FALSE))</f>
        <v/>
      </c>
      <c r="J24" s="122">
        <f>'[1]Z09 政府性基金预算财政拨款收入支出决算表(财决09表)'!$A21</f>
        <v>0</v>
      </c>
      <c r="K24" s="178">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122" t="str">
        <f t="shared" si="1"/>
        <v/>
      </c>
      <c r="M24" s="122" t="str">
        <f t="shared" si="2"/>
        <v/>
      </c>
    </row>
    <row r="25" spans="1:13" s="128" customFormat="1" ht="22.5" customHeight="1">
      <c r="A25" s="125" t="str">
        <f t="shared" si="0"/>
        <v/>
      </c>
      <c r="B25" s="125"/>
      <c r="C25" s="195" t="str">
        <f>IF(ISERROR(VLOOKUP(A25,'[1]Z09 政府性基金预算财政拨款收入支出决算表(财决09表)'!$A$10:$T$200,4,FALSE)),"",VLOOKUP(A25,'[1]Z09 政府性基金预算财政拨款收入支出决算表(财决09表)'!$A$10:$T$200,4,FALSE))</f>
        <v/>
      </c>
      <c r="D25" s="127" t="str">
        <f>IF(ISERROR(VLOOKUP(A25,'[1]Z09 政府性基金预算财政拨款收入支出决算表(财决09表)'!$A$10:$T$200,5,FALSE)),"",VLOOKUP(A25,'[1]Z09 政府性基金预算财政拨款收入支出决算表(财决09表)'!$A$10:$T$200,5,FALSE))</f>
        <v/>
      </c>
      <c r="E25" s="127" t="str">
        <f>IF(ISERROR(VLOOKUP(A25,'[1]Z09 政府性基金预算财政拨款收入支出决算表(财决09表)'!$A$10:$T$200,8,FALSE)),"",VLOOKUP(A25,'[1]Z09 政府性基金预算财政拨款收入支出决算表(财决09表)'!$A$10:$T$200,8,FALSE))</f>
        <v/>
      </c>
      <c r="F25" s="127" t="str">
        <f>IF(ISERROR(VLOOKUP(A25,'[1]Z09 政府性基金预算财政拨款收入支出决算表(财决09表)'!$A$10:$T$200,11,FALSE)),"",VLOOKUP(A25,'[1]Z09 政府性基金预算财政拨款收入支出决算表(财决09表)'!$A$10:$T$200,11,FALSE))</f>
        <v/>
      </c>
      <c r="G25" s="127" t="str">
        <f>IF(ISERROR(VLOOKUP(A25,'[1]Z09 政府性基金预算财政拨款收入支出决算表(财决09表)'!$A$10:$T$200,12,FALSE)),"",VLOOKUP(A25,'[1]Z09 政府性基金预算财政拨款收入支出决算表(财决09表)'!$A$10:$T$200,12,FALSE))</f>
        <v/>
      </c>
      <c r="H25" s="127" t="str">
        <f>IF(ISERROR(VLOOKUP(A25,'[1]Z09 政府性基金预算财政拨款收入支出决算表(财决09表)'!$A$10:$T$200,15,FALSE)),"",VLOOKUP(A25,'[1]Z09 政府性基金预算财政拨款收入支出决算表(财决09表)'!$A$10:$T$200,15,FALSE))</f>
        <v/>
      </c>
      <c r="I25" s="127" t="str">
        <f>IF(ISERROR(VLOOKUP(A25,'[1]Z09 政府性基金预算财政拨款收入支出决算表(财决09表)'!$A$10:$T$200,16,FALSE)),"",VLOOKUP(A25,'[1]Z09 政府性基金预算财政拨款收入支出决算表(财决09表)'!$A$10:$T$200,16,FALSE))</f>
        <v/>
      </c>
      <c r="J25" s="122">
        <f>'[1]Z09 政府性基金预算财政拨款收入支出决算表(财决09表)'!$A22</f>
        <v>0</v>
      </c>
      <c r="K25" s="178">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122" t="str">
        <f t="shared" si="1"/>
        <v/>
      </c>
      <c r="M25" s="122" t="str">
        <f t="shared" si="2"/>
        <v/>
      </c>
    </row>
    <row r="26" spans="1:13" s="128" customFormat="1" ht="22.5" customHeight="1">
      <c r="A26" s="125" t="str">
        <f t="shared" si="0"/>
        <v/>
      </c>
      <c r="B26" s="125"/>
      <c r="C26" s="195" t="str">
        <f>IF(ISERROR(VLOOKUP(A26,'[1]Z09 政府性基金预算财政拨款收入支出决算表(财决09表)'!$A$10:$T$200,4,FALSE)),"",VLOOKUP(A26,'[1]Z09 政府性基金预算财政拨款收入支出决算表(财决09表)'!$A$10:$T$200,4,FALSE))</f>
        <v/>
      </c>
      <c r="D26" s="127" t="str">
        <f>IF(ISERROR(VLOOKUP(A26,'[1]Z09 政府性基金预算财政拨款收入支出决算表(财决09表)'!$A$10:$T$200,5,FALSE)),"",VLOOKUP(A26,'[1]Z09 政府性基金预算财政拨款收入支出决算表(财决09表)'!$A$10:$T$200,5,FALSE))</f>
        <v/>
      </c>
      <c r="E26" s="127" t="str">
        <f>IF(ISERROR(VLOOKUP(A26,'[1]Z09 政府性基金预算财政拨款收入支出决算表(财决09表)'!$A$10:$T$200,8,FALSE)),"",VLOOKUP(A26,'[1]Z09 政府性基金预算财政拨款收入支出决算表(财决09表)'!$A$10:$T$200,8,FALSE))</f>
        <v/>
      </c>
      <c r="F26" s="127" t="str">
        <f>IF(ISERROR(VLOOKUP(A26,'[1]Z09 政府性基金预算财政拨款收入支出决算表(财决09表)'!$A$10:$T$200,11,FALSE)),"",VLOOKUP(A26,'[1]Z09 政府性基金预算财政拨款收入支出决算表(财决09表)'!$A$10:$T$200,11,FALSE))</f>
        <v/>
      </c>
      <c r="G26" s="127" t="str">
        <f>IF(ISERROR(VLOOKUP(A26,'[1]Z09 政府性基金预算财政拨款收入支出决算表(财决09表)'!$A$10:$T$200,12,FALSE)),"",VLOOKUP(A26,'[1]Z09 政府性基金预算财政拨款收入支出决算表(财决09表)'!$A$10:$T$200,12,FALSE))</f>
        <v/>
      </c>
      <c r="H26" s="127" t="str">
        <f>IF(ISERROR(VLOOKUP(A26,'[1]Z09 政府性基金预算财政拨款收入支出决算表(财决09表)'!$A$10:$T$200,15,FALSE)),"",VLOOKUP(A26,'[1]Z09 政府性基金预算财政拨款收入支出决算表(财决09表)'!$A$10:$T$200,15,FALSE))</f>
        <v/>
      </c>
      <c r="I26" s="127" t="str">
        <f>IF(ISERROR(VLOOKUP(A26,'[1]Z09 政府性基金预算财政拨款收入支出决算表(财决09表)'!$A$10:$T$200,16,FALSE)),"",VLOOKUP(A26,'[1]Z09 政府性基金预算财政拨款收入支出决算表(财决09表)'!$A$10:$T$200,16,FALSE))</f>
        <v/>
      </c>
      <c r="J26" s="122">
        <f>'[1]Z09 政府性基金预算财政拨款收入支出决算表(财决09表)'!$A23</f>
        <v>0</v>
      </c>
      <c r="K26" s="178">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122" t="str">
        <f t="shared" si="1"/>
        <v/>
      </c>
      <c r="M26" s="122" t="str">
        <f t="shared" si="2"/>
        <v/>
      </c>
    </row>
    <row r="27" spans="1:13" s="128" customFormat="1" ht="22.5" customHeight="1">
      <c r="A27" s="125" t="str">
        <f t="shared" si="0"/>
        <v/>
      </c>
      <c r="B27" s="125"/>
      <c r="C27" s="195" t="str">
        <f>IF(ISERROR(VLOOKUP(A27,'[1]Z09 政府性基金预算财政拨款收入支出决算表(财决09表)'!$A$10:$T$200,4,FALSE)),"",VLOOKUP(A27,'[1]Z09 政府性基金预算财政拨款收入支出决算表(财决09表)'!$A$10:$T$200,4,FALSE))</f>
        <v/>
      </c>
      <c r="D27" s="127" t="str">
        <f>IF(ISERROR(VLOOKUP(A27,'[1]Z09 政府性基金预算财政拨款收入支出决算表(财决09表)'!$A$10:$T$200,5,FALSE)),"",VLOOKUP(A27,'[1]Z09 政府性基金预算财政拨款收入支出决算表(财决09表)'!$A$10:$T$200,5,FALSE))</f>
        <v/>
      </c>
      <c r="E27" s="127" t="str">
        <f>IF(ISERROR(VLOOKUP(A27,'[1]Z09 政府性基金预算财政拨款收入支出决算表(财决09表)'!$A$10:$T$200,8,FALSE)),"",VLOOKUP(A27,'[1]Z09 政府性基金预算财政拨款收入支出决算表(财决09表)'!$A$10:$T$200,8,FALSE))</f>
        <v/>
      </c>
      <c r="F27" s="127" t="str">
        <f>IF(ISERROR(VLOOKUP(A27,'[1]Z09 政府性基金预算财政拨款收入支出决算表(财决09表)'!$A$10:$T$200,11,FALSE)),"",VLOOKUP(A27,'[1]Z09 政府性基金预算财政拨款收入支出决算表(财决09表)'!$A$10:$T$200,11,FALSE))</f>
        <v/>
      </c>
      <c r="G27" s="127" t="str">
        <f>IF(ISERROR(VLOOKUP(A27,'[1]Z09 政府性基金预算财政拨款收入支出决算表(财决09表)'!$A$10:$T$200,12,FALSE)),"",VLOOKUP(A27,'[1]Z09 政府性基金预算财政拨款收入支出决算表(财决09表)'!$A$10:$T$200,12,FALSE))</f>
        <v/>
      </c>
      <c r="H27" s="127" t="str">
        <f>IF(ISERROR(VLOOKUP(A27,'[1]Z09 政府性基金预算财政拨款收入支出决算表(财决09表)'!$A$10:$T$200,15,FALSE)),"",VLOOKUP(A27,'[1]Z09 政府性基金预算财政拨款收入支出决算表(财决09表)'!$A$10:$T$200,15,FALSE))</f>
        <v/>
      </c>
      <c r="I27" s="127" t="str">
        <f>IF(ISERROR(VLOOKUP(A27,'[1]Z09 政府性基金预算财政拨款收入支出决算表(财决09表)'!$A$10:$T$200,16,FALSE)),"",VLOOKUP(A27,'[1]Z09 政府性基金预算财政拨款收入支出决算表(财决09表)'!$A$10:$T$200,16,FALSE))</f>
        <v/>
      </c>
      <c r="J27" s="122">
        <f>'[1]Z09 政府性基金预算财政拨款收入支出决算表(财决09表)'!$A24</f>
        <v>0</v>
      </c>
      <c r="K27" s="178">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122" t="str">
        <f t="shared" si="1"/>
        <v/>
      </c>
      <c r="M27" s="122" t="str">
        <f t="shared" si="2"/>
        <v/>
      </c>
    </row>
    <row r="28" spans="1:13" s="128" customFormat="1" ht="22.5" customHeight="1">
      <c r="A28" s="125" t="str">
        <f t="shared" si="0"/>
        <v/>
      </c>
      <c r="B28" s="125"/>
      <c r="C28" s="195" t="str">
        <f>IF(ISERROR(VLOOKUP(A28,'[1]Z09 政府性基金预算财政拨款收入支出决算表(财决09表)'!$A$10:$T$200,4,FALSE)),"",VLOOKUP(A28,'[1]Z09 政府性基金预算财政拨款收入支出决算表(财决09表)'!$A$10:$T$200,4,FALSE))</f>
        <v/>
      </c>
      <c r="D28" s="127" t="str">
        <f>IF(ISERROR(VLOOKUP(A28,'[1]Z09 政府性基金预算财政拨款收入支出决算表(财决09表)'!$A$10:$T$200,5,FALSE)),"",VLOOKUP(A28,'[1]Z09 政府性基金预算财政拨款收入支出决算表(财决09表)'!$A$10:$T$200,5,FALSE))</f>
        <v/>
      </c>
      <c r="E28" s="127" t="str">
        <f>IF(ISERROR(VLOOKUP(A28,'[1]Z09 政府性基金预算财政拨款收入支出决算表(财决09表)'!$A$10:$T$200,8,FALSE)),"",VLOOKUP(A28,'[1]Z09 政府性基金预算财政拨款收入支出决算表(财决09表)'!$A$10:$T$200,8,FALSE))</f>
        <v/>
      </c>
      <c r="F28" s="127" t="str">
        <f>IF(ISERROR(VLOOKUP(A28,'[1]Z09 政府性基金预算财政拨款收入支出决算表(财决09表)'!$A$10:$T$200,11,FALSE)),"",VLOOKUP(A28,'[1]Z09 政府性基金预算财政拨款收入支出决算表(财决09表)'!$A$10:$T$200,11,FALSE))</f>
        <v/>
      </c>
      <c r="G28" s="127" t="str">
        <f>IF(ISERROR(VLOOKUP(A28,'[1]Z09 政府性基金预算财政拨款收入支出决算表(财决09表)'!$A$10:$T$200,12,FALSE)),"",VLOOKUP(A28,'[1]Z09 政府性基金预算财政拨款收入支出决算表(财决09表)'!$A$10:$T$200,12,FALSE))</f>
        <v/>
      </c>
      <c r="H28" s="127" t="str">
        <f>IF(ISERROR(VLOOKUP(A28,'[1]Z09 政府性基金预算财政拨款收入支出决算表(财决09表)'!$A$10:$T$200,15,FALSE)),"",VLOOKUP(A28,'[1]Z09 政府性基金预算财政拨款收入支出决算表(财决09表)'!$A$10:$T$200,15,FALSE))</f>
        <v/>
      </c>
      <c r="I28" s="127" t="str">
        <f>IF(ISERROR(VLOOKUP(A28,'[1]Z09 政府性基金预算财政拨款收入支出决算表(财决09表)'!$A$10:$T$200,16,FALSE)),"",VLOOKUP(A28,'[1]Z09 政府性基金预算财政拨款收入支出决算表(财决09表)'!$A$10:$T$200,16,FALSE))</f>
        <v/>
      </c>
      <c r="J28" s="122">
        <f>'[1]Z09 政府性基金预算财政拨款收入支出决算表(财决09表)'!$A25</f>
        <v>0</v>
      </c>
      <c r="K28" s="178">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122" t="str">
        <f t="shared" si="1"/>
        <v/>
      </c>
      <c r="M28" s="122"/>
    </row>
    <row r="29" spans="1:13" s="128" customFormat="1" ht="22.5" customHeight="1">
      <c r="A29" s="125" t="str">
        <f t="shared" si="0"/>
        <v/>
      </c>
      <c r="B29" s="125"/>
      <c r="C29" s="195" t="str">
        <f>IF(ISERROR(VLOOKUP(A29,'[1]Z09 政府性基金预算财政拨款收入支出决算表(财决09表)'!$A$10:$T$200,4,FALSE)),"",VLOOKUP(A29,'[1]Z09 政府性基金预算财政拨款收入支出决算表(财决09表)'!$A$10:$T$200,4,FALSE))</f>
        <v/>
      </c>
      <c r="D29" s="127" t="str">
        <f>IF(ISERROR(VLOOKUP(A29,'[1]Z09 政府性基金预算财政拨款收入支出决算表(财决09表)'!$A$10:$T$200,5,FALSE)),"",VLOOKUP(A29,'[1]Z09 政府性基金预算财政拨款收入支出决算表(财决09表)'!$A$10:$T$200,5,FALSE))</f>
        <v/>
      </c>
      <c r="E29" s="127" t="str">
        <f>IF(ISERROR(VLOOKUP(A29,'[1]Z09 政府性基金预算财政拨款收入支出决算表(财决09表)'!$A$10:$T$200,8,FALSE)),"",VLOOKUP(A29,'[1]Z09 政府性基金预算财政拨款收入支出决算表(财决09表)'!$A$10:$T$200,8,FALSE))</f>
        <v/>
      </c>
      <c r="F29" s="127" t="str">
        <f>IF(ISERROR(VLOOKUP(A29,'[1]Z09 政府性基金预算财政拨款收入支出决算表(财决09表)'!$A$10:$T$200,11,FALSE)),"",VLOOKUP(A29,'[1]Z09 政府性基金预算财政拨款收入支出决算表(财决09表)'!$A$10:$T$200,11,FALSE))</f>
        <v/>
      </c>
      <c r="G29" s="127" t="str">
        <f>IF(ISERROR(VLOOKUP(A29,'[1]Z09 政府性基金预算财政拨款收入支出决算表(财决09表)'!$A$10:$T$200,12,FALSE)),"",VLOOKUP(A29,'[1]Z09 政府性基金预算财政拨款收入支出决算表(财决09表)'!$A$10:$T$200,12,FALSE))</f>
        <v/>
      </c>
      <c r="H29" s="127" t="str">
        <f>IF(ISERROR(VLOOKUP(A29,'[1]Z09 政府性基金预算财政拨款收入支出决算表(财决09表)'!$A$10:$T$200,15,FALSE)),"",VLOOKUP(A29,'[1]Z09 政府性基金预算财政拨款收入支出决算表(财决09表)'!$A$10:$T$200,15,FALSE))</f>
        <v/>
      </c>
      <c r="I29" s="127" t="str">
        <f>IF(ISERROR(VLOOKUP(A29,'[1]Z09 政府性基金预算财政拨款收入支出决算表(财决09表)'!$A$10:$T$200,16,FALSE)),"",VLOOKUP(A29,'[1]Z09 政府性基金预算财政拨款收入支出决算表(财决09表)'!$A$10:$T$200,16,FALSE))</f>
        <v/>
      </c>
      <c r="J29" s="122">
        <f>'[1]Z09 政府性基金预算财政拨款收入支出决算表(财决09表)'!$A26</f>
        <v>0</v>
      </c>
      <c r="K29" s="178">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122" t="str">
        <f t="shared" si="1"/>
        <v/>
      </c>
      <c r="M29" s="122"/>
    </row>
    <row r="30" spans="1:13" s="128" customFormat="1" ht="22.5" customHeight="1">
      <c r="A30" s="125" t="str">
        <f t="shared" si="0"/>
        <v/>
      </c>
      <c r="B30" s="125"/>
      <c r="C30" s="195" t="str">
        <f>IF(ISERROR(VLOOKUP(A30,'[1]Z09 政府性基金预算财政拨款收入支出决算表(财决09表)'!$A$10:$T$200,4,FALSE)),"",VLOOKUP(A30,'[1]Z09 政府性基金预算财政拨款收入支出决算表(财决09表)'!$A$10:$T$200,4,FALSE))</f>
        <v/>
      </c>
      <c r="D30" s="127" t="str">
        <f>IF(ISERROR(VLOOKUP(A30,'[1]Z09 政府性基金预算财政拨款收入支出决算表(财决09表)'!$A$10:$T$200,5,FALSE)),"",VLOOKUP(A30,'[1]Z09 政府性基金预算财政拨款收入支出决算表(财决09表)'!$A$10:$T$200,5,FALSE))</f>
        <v/>
      </c>
      <c r="E30" s="127" t="str">
        <f>IF(ISERROR(VLOOKUP(A30,'[1]Z09 政府性基金预算财政拨款收入支出决算表(财决09表)'!$A$10:$T$200,8,FALSE)),"",VLOOKUP(A30,'[1]Z09 政府性基金预算财政拨款收入支出决算表(财决09表)'!$A$10:$T$200,8,FALSE))</f>
        <v/>
      </c>
      <c r="F30" s="127" t="str">
        <f>IF(ISERROR(VLOOKUP(A30,'[1]Z09 政府性基金预算财政拨款收入支出决算表(财决09表)'!$A$10:$T$200,11,FALSE)),"",VLOOKUP(A30,'[1]Z09 政府性基金预算财政拨款收入支出决算表(财决09表)'!$A$10:$T$200,11,FALSE))</f>
        <v/>
      </c>
      <c r="G30" s="127" t="str">
        <f>IF(ISERROR(VLOOKUP(A30,'[1]Z09 政府性基金预算财政拨款收入支出决算表(财决09表)'!$A$10:$T$200,12,FALSE)),"",VLOOKUP(A30,'[1]Z09 政府性基金预算财政拨款收入支出决算表(财决09表)'!$A$10:$T$200,12,FALSE))</f>
        <v/>
      </c>
      <c r="H30" s="127" t="str">
        <f>IF(ISERROR(VLOOKUP(A30,'[1]Z09 政府性基金预算财政拨款收入支出决算表(财决09表)'!$A$10:$T$200,15,FALSE)),"",VLOOKUP(A30,'[1]Z09 政府性基金预算财政拨款收入支出决算表(财决09表)'!$A$10:$T$200,15,FALSE))</f>
        <v/>
      </c>
      <c r="I30" s="127" t="str">
        <f>IF(ISERROR(VLOOKUP(A30,'[1]Z09 政府性基金预算财政拨款收入支出决算表(财决09表)'!$A$10:$T$200,16,FALSE)),"",VLOOKUP(A30,'[1]Z09 政府性基金预算财政拨款收入支出决算表(财决09表)'!$A$10:$T$200,16,FALSE))</f>
        <v/>
      </c>
      <c r="J30" s="122">
        <f>'[1]Z09 政府性基金预算财政拨款收入支出决算表(财决09表)'!$A27</f>
        <v>0</v>
      </c>
      <c r="K30" s="178">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122" t="str">
        <f t="shared" si="1"/>
        <v/>
      </c>
      <c r="M30" s="122"/>
    </row>
    <row r="31" spans="1:13" s="128" customFormat="1" ht="22.5" customHeight="1">
      <c r="A31" s="125" t="str">
        <f t="shared" si="0"/>
        <v/>
      </c>
      <c r="B31" s="125"/>
      <c r="C31" s="195" t="str">
        <f>IF(ISERROR(VLOOKUP(A31,'[1]Z09 政府性基金预算财政拨款收入支出决算表(财决09表)'!$A$10:$T$200,4,FALSE)),"",VLOOKUP(A31,'[1]Z09 政府性基金预算财政拨款收入支出决算表(财决09表)'!$A$10:$T$200,4,FALSE))</f>
        <v/>
      </c>
      <c r="D31" s="127" t="str">
        <f>IF(ISERROR(VLOOKUP(A31,'[1]Z09 政府性基金预算财政拨款收入支出决算表(财决09表)'!$A$10:$T$200,5,FALSE)),"",VLOOKUP(A31,'[1]Z09 政府性基金预算财政拨款收入支出决算表(财决09表)'!$A$10:$T$200,5,FALSE))</f>
        <v/>
      </c>
      <c r="E31" s="127" t="str">
        <f>IF(ISERROR(VLOOKUP(A31,'[1]Z09 政府性基金预算财政拨款收入支出决算表(财决09表)'!$A$10:$T$200,8,FALSE)),"",VLOOKUP(A31,'[1]Z09 政府性基金预算财政拨款收入支出决算表(财决09表)'!$A$10:$T$200,8,FALSE))</f>
        <v/>
      </c>
      <c r="F31" s="127" t="str">
        <f>IF(ISERROR(VLOOKUP(A31,'[1]Z09 政府性基金预算财政拨款收入支出决算表(财决09表)'!$A$10:$T$200,11,FALSE)),"",VLOOKUP(A31,'[1]Z09 政府性基金预算财政拨款收入支出决算表(财决09表)'!$A$10:$T$200,11,FALSE))</f>
        <v/>
      </c>
      <c r="G31" s="127" t="str">
        <f>IF(ISERROR(VLOOKUP(A31,'[1]Z09 政府性基金预算财政拨款收入支出决算表(财决09表)'!$A$10:$T$200,12,FALSE)),"",VLOOKUP(A31,'[1]Z09 政府性基金预算财政拨款收入支出决算表(财决09表)'!$A$10:$T$200,12,FALSE))</f>
        <v/>
      </c>
      <c r="H31" s="127" t="str">
        <f>IF(ISERROR(VLOOKUP(A31,'[1]Z09 政府性基金预算财政拨款收入支出决算表(财决09表)'!$A$10:$T$200,15,FALSE)),"",VLOOKUP(A31,'[1]Z09 政府性基金预算财政拨款收入支出决算表(财决09表)'!$A$10:$T$200,15,FALSE))</f>
        <v/>
      </c>
      <c r="I31" s="127" t="str">
        <f>IF(ISERROR(VLOOKUP(A31,'[1]Z09 政府性基金预算财政拨款收入支出决算表(财决09表)'!$A$10:$T$200,16,FALSE)),"",VLOOKUP(A31,'[1]Z09 政府性基金预算财政拨款收入支出决算表(财决09表)'!$A$10:$T$200,16,FALSE))</f>
        <v/>
      </c>
      <c r="J31" s="122">
        <f>'[1]Z09 政府性基金预算财政拨款收入支出决算表(财决09表)'!$A28</f>
        <v>0</v>
      </c>
      <c r="K31" s="178">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122" t="str">
        <f t="shared" si="1"/>
        <v/>
      </c>
      <c r="M31" s="122"/>
    </row>
    <row r="32" spans="1:13" s="128" customFormat="1" ht="22.5" customHeight="1">
      <c r="A32" s="125" t="str">
        <f t="shared" ref="A32:A95" si="3">IF(J32&gt;0,J32,"")</f>
        <v/>
      </c>
      <c r="B32" s="125"/>
      <c r="C32" s="195" t="str">
        <f>IF(ISERROR(VLOOKUP(A32,'[1]Z09 政府性基金预算财政拨款收入支出决算表(财决09表)'!$A$10:$T$200,4,FALSE)),"",VLOOKUP(A32,'[1]Z09 政府性基金预算财政拨款收入支出决算表(财决09表)'!$A$10:$T$200,4,FALSE))</f>
        <v/>
      </c>
      <c r="D32" s="127" t="str">
        <f>IF(ISERROR(VLOOKUP(A32,'[1]Z09 政府性基金预算财政拨款收入支出决算表(财决09表)'!$A$10:$T$200,5,FALSE)),"",VLOOKUP(A32,'[1]Z09 政府性基金预算财政拨款收入支出决算表(财决09表)'!$A$10:$T$200,5,FALSE))</f>
        <v/>
      </c>
      <c r="E32" s="127" t="str">
        <f>IF(ISERROR(VLOOKUP(A32,'[1]Z09 政府性基金预算财政拨款收入支出决算表(财决09表)'!$A$10:$T$200,8,FALSE)),"",VLOOKUP(A32,'[1]Z09 政府性基金预算财政拨款收入支出决算表(财决09表)'!$A$10:$T$200,8,FALSE))</f>
        <v/>
      </c>
      <c r="F32" s="127" t="str">
        <f>IF(ISERROR(VLOOKUP(A32,'[1]Z09 政府性基金预算财政拨款收入支出决算表(财决09表)'!$A$10:$T$200,11,FALSE)),"",VLOOKUP(A32,'[1]Z09 政府性基金预算财政拨款收入支出决算表(财决09表)'!$A$10:$T$200,11,FALSE))</f>
        <v/>
      </c>
      <c r="G32" s="127" t="str">
        <f>IF(ISERROR(VLOOKUP(A32,'[1]Z09 政府性基金预算财政拨款收入支出决算表(财决09表)'!$A$10:$T$200,12,FALSE)),"",VLOOKUP(A32,'[1]Z09 政府性基金预算财政拨款收入支出决算表(财决09表)'!$A$10:$T$200,12,FALSE))</f>
        <v/>
      </c>
      <c r="H32" s="127" t="str">
        <f>IF(ISERROR(VLOOKUP(A32,'[1]Z09 政府性基金预算财政拨款收入支出决算表(财决09表)'!$A$10:$T$200,15,FALSE)),"",VLOOKUP(A32,'[1]Z09 政府性基金预算财政拨款收入支出决算表(财决09表)'!$A$10:$T$200,15,FALSE))</f>
        <v/>
      </c>
      <c r="I32" s="127" t="str">
        <f>IF(ISERROR(VLOOKUP(A32,'[1]Z09 政府性基金预算财政拨款收入支出决算表(财决09表)'!$A$10:$T$200,16,FALSE)),"",VLOOKUP(A32,'[1]Z09 政府性基金预算财政拨款收入支出决算表(财决09表)'!$A$10:$T$200,16,FALSE))</f>
        <v/>
      </c>
      <c r="J32" s="122">
        <f>'[1]Z09 政府性基金预算财政拨款收入支出决算表(财决09表)'!$A29</f>
        <v>0</v>
      </c>
      <c r="K32" s="178">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122" t="str">
        <f t="shared" si="1"/>
        <v/>
      </c>
      <c r="M32" s="122"/>
    </row>
    <row r="33" spans="1:13" s="128" customFormat="1" ht="22.5" customHeight="1">
      <c r="A33" s="125" t="str">
        <f t="shared" si="3"/>
        <v/>
      </c>
      <c r="B33" s="125"/>
      <c r="C33" s="195" t="str">
        <f>IF(ISERROR(VLOOKUP(A33,'[1]Z09 政府性基金预算财政拨款收入支出决算表(财决09表)'!$A$10:$T$200,4,FALSE)),"",VLOOKUP(A33,'[1]Z09 政府性基金预算财政拨款收入支出决算表(财决09表)'!$A$10:$T$200,4,FALSE))</f>
        <v/>
      </c>
      <c r="D33" s="127" t="str">
        <f>IF(ISERROR(VLOOKUP(A33,'[1]Z09 政府性基金预算财政拨款收入支出决算表(财决09表)'!$A$10:$T$200,5,FALSE)),"",VLOOKUP(A33,'[1]Z09 政府性基金预算财政拨款收入支出决算表(财决09表)'!$A$10:$T$200,5,FALSE))</f>
        <v/>
      </c>
      <c r="E33" s="127" t="str">
        <f>IF(ISERROR(VLOOKUP(A33,'[1]Z09 政府性基金预算财政拨款收入支出决算表(财决09表)'!$A$10:$T$200,8,FALSE)),"",VLOOKUP(A33,'[1]Z09 政府性基金预算财政拨款收入支出决算表(财决09表)'!$A$10:$T$200,8,FALSE))</f>
        <v/>
      </c>
      <c r="F33" s="127" t="str">
        <f>IF(ISERROR(VLOOKUP(A33,'[1]Z09 政府性基金预算财政拨款收入支出决算表(财决09表)'!$A$10:$T$200,11,FALSE)),"",VLOOKUP(A33,'[1]Z09 政府性基金预算财政拨款收入支出决算表(财决09表)'!$A$10:$T$200,11,FALSE))</f>
        <v/>
      </c>
      <c r="G33" s="127" t="str">
        <f>IF(ISERROR(VLOOKUP(A33,'[1]Z09 政府性基金预算财政拨款收入支出决算表(财决09表)'!$A$10:$T$200,12,FALSE)),"",VLOOKUP(A33,'[1]Z09 政府性基金预算财政拨款收入支出决算表(财决09表)'!$A$10:$T$200,12,FALSE))</f>
        <v/>
      </c>
      <c r="H33" s="127" t="str">
        <f>IF(ISERROR(VLOOKUP(A33,'[1]Z09 政府性基金预算财政拨款收入支出决算表(财决09表)'!$A$10:$T$200,15,FALSE)),"",VLOOKUP(A33,'[1]Z09 政府性基金预算财政拨款收入支出决算表(财决09表)'!$A$10:$T$200,15,FALSE))</f>
        <v/>
      </c>
      <c r="I33" s="127" t="str">
        <f>IF(ISERROR(VLOOKUP(A33,'[1]Z09 政府性基金预算财政拨款收入支出决算表(财决09表)'!$A$10:$T$200,16,FALSE)),"",VLOOKUP(A33,'[1]Z09 政府性基金预算财政拨款收入支出决算表(财决09表)'!$A$10:$T$200,16,FALSE))</f>
        <v/>
      </c>
      <c r="J33" s="122">
        <f>'[1]Z09 政府性基金预算财政拨款收入支出决算表(财决09表)'!$A30</f>
        <v>0</v>
      </c>
      <c r="K33" s="178">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122" t="str">
        <f t="shared" si="1"/>
        <v/>
      </c>
      <c r="M33" s="122"/>
    </row>
    <row r="34" spans="1:13" s="128" customFormat="1" ht="22.5" customHeight="1">
      <c r="A34" s="125" t="str">
        <f t="shared" si="3"/>
        <v/>
      </c>
      <c r="B34" s="125"/>
      <c r="C34" s="195" t="str">
        <f>IF(ISERROR(VLOOKUP(A34,'[1]Z09 政府性基金预算财政拨款收入支出决算表(财决09表)'!$A$10:$T$200,4,FALSE)),"",VLOOKUP(A34,'[1]Z09 政府性基金预算财政拨款收入支出决算表(财决09表)'!$A$10:$T$200,4,FALSE))</f>
        <v/>
      </c>
      <c r="D34" s="127" t="str">
        <f>IF(ISERROR(VLOOKUP(A34,'[1]Z09 政府性基金预算财政拨款收入支出决算表(财决09表)'!$A$10:$T$200,5,FALSE)),"",VLOOKUP(A34,'[1]Z09 政府性基金预算财政拨款收入支出决算表(财决09表)'!$A$10:$T$200,5,FALSE))</f>
        <v/>
      </c>
      <c r="E34" s="127" t="str">
        <f>IF(ISERROR(VLOOKUP(A34,'[1]Z09 政府性基金预算财政拨款收入支出决算表(财决09表)'!$A$10:$T$200,8,FALSE)),"",VLOOKUP(A34,'[1]Z09 政府性基金预算财政拨款收入支出决算表(财决09表)'!$A$10:$T$200,8,FALSE))</f>
        <v/>
      </c>
      <c r="F34" s="127" t="str">
        <f>IF(ISERROR(VLOOKUP(A34,'[1]Z09 政府性基金预算财政拨款收入支出决算表(财决09表)'!$A$10:$T$200,11,FALSE)),"",VLOOKUP(A34,'[1]Z09 政府性基金预算财政拨款收入支出决算表(财决09表)'!$A$10:$T$200,11,FALSE))</f>
        <v/>
      </c>
      <c r="G34" s="127" t="str">
        <f>IF(ISERROR(VLOOKUP(A34,'[1]Z09 政府性基金预算财政拨款收入支出决算表(财决09表)'!$A$10:$T$200,12,FALSE)),"",VLOOKUP(A34,'[1]Z09 政府性基金预算财政拨款收入支出决算表(财决09表)'!$A$10:$T$200,12,FALSE))</f>
        <v/>
      </c>
      <c r="H34" s="127" t="str">
        <f>IF(ISERROR(VLOOKUP(A34,'[1]Z09 政府性基金预算财政拨款收入支出决算表(财决09表)'!$A$10:$T$200,15,FALSE)),"",VLOOKUP(A34,'[1]Z09 政府性基金预算财政拨款收入支出决算表(财决09表)'!$A$10:$T$200,15,FALSE))</f>
        <v/>
      </c>
      <c r="I34" s="127" t="str">
        <f>IF(ISERROR(VLOOKUP(A34,'[1]Z09 政府性基金预算财政拨款收入支出决算表(财决09表)'!$A$10:$T$200,16,FALSE)),"",VLOOKUP(A34,'[1]Z09 政府性基金预算财政拨款收入支出决算表(财决09表)'!$A$10:$T$200,16,FALSE))</f>
        <v/>
      </c>
      <c r="J34" s="122">
        <f>'[1]Z09 政府性基金预算财政拨款收入支出决算表(财决09表)'!$A31</f>
        <v>0</v>
      </c>
      <c r="K34" s="178">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122" t="str">
        <f t="shared" si="1"/>
        <v/>
      </c>
      <c r="M34" s="122"/>
    </row>
    <row r="35" spans="1:13" s="128" customFormat="1" ht="22.5" customHeight="1">
      <c r="A35" s="125" t="str">
        <f t="shared" si="3"/>
        <v/>
      </c>
      <c r="B35" s="125"/>
      <c r="C35" s="195" t="str">
        <f>IF(ISERROR(VLOOKUP(A35,'[1]Z09 政府性基金预算财政拨款收入支出决算表(财决09表)'!$A$10:$T$200,4,FALSE)),"",VLOOKUP(A35,'[1]Z09 政府性基金预算财政拨款收入支出决算表(财决09表)'!$A$10:$T$200,4,FALSE))</f>
        <v/>
      </c>
      <c r="D35" s="127" t="str">
        <f>IF(ISERROR(VLOOKUP(A35,'[1]Z09 政府性基金预算财政拨款收入支出决算表(财决09表)'!$A$10:$T$200,5,FALSE)),"",VLOOKUP(A35,'[1]Z09 政府性基金预算财政拨款收入支出决算表(财决09表)'!$A$10:$T$200,5,FALSE))</f>
        <v/>
      </c>
      <c r="E35" s="127" t="str">
        <f>IF(ISERROR(VLOOKUP(A35,'[1]Z09 政府性基金预算财政拨款收入支出决算表(财决09表)'!$A$10:$T$200,8,FALSE)),"",VLOOKUP(A35,'[1]Z09 政府性基金预算财政拨款收入支出决算表(财决09表)'!$A$10:$T$200,8,FALSE))</f>
        <v/>
      </c>
      <c r="F35" s="127" t="str">
        <f>IF(ISERROR(VLOOKUP(A35,'[1]Z09 政府性基金预算财政拨款收入支出决算表(财决09表)'!$A$10:$T$200,11,FALSE)),"",VLOOKUP(A35,'[1]Z09 政府性基金预算财政拨款收入支出决算表(财决09表)'!$A$10:$T$200,11,FALSE))</f>
        <v/>
      </c>
      <c r="G35" s="127" t="str">
        <f>IF(ISERROR(VLOOKUP(A35,'[1]Z09 政府性基金预算财政拨款收入支出决算表(财决09表)'!$A$10:$T$200,12,FALSE)),"",VLOOKUP(A35,'[1]Z09 政府性基金预算财政拨款收入支出决算表(财决09表)'!$A$10:$T$200,12,FALSE))</f>
        <v/>
      </c>
      <c r="H35" s="127" t="str">
        <f>IF(ISERROR(VLOOKUP(A35,'[1]Z09 政府性基金预算财政拨款收入支出决算表(财决09表)'!$A$10:$T$200,15,FALSE)),"",VLOOKUP(A35,'[1]Z09 政府性基金预算财政拨款收入支出决算表(财决09表)'!$A$10:$T$200,15,FALSE))</f>
        <v/>
      </c>
      <c r="I35" s="127" t="str">
        <f>IF(ISERROR(VLOOKUP(A35,'[1]Z09 政府性基金预算财政拨款收入支出决算表(财决09表)'!$A$10:$T$200,16,FALSE)),"",VLOOKUP(A35,'[1]Z09 政府性基金预算财政拨款收入支出决算表(财决09表)'!$A$10:$T$200,16,FALSE))</f>
        <v/>
      </c>
      <c r="J35" s="122">
        <f>'[1]Z09 政府性基金预算财政拨款收入支出决算表(财决09表)'!$A32</f>
        <v>0</v>
      </c>
      <c r="K35" s="178">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122" t="str">
        <f t="shared" si="1"/>
        <v/>
      </c>
      <c r="M35" s="122"/>
    </row>
    <row r="36" spans="1:13" s="128" customFormat="1" ht="22.5" customHeight="1">
      <c r="A36" s="125" t="str">
        <f t="shared" si="3"/>
        <v/>
      </c>
      <c r="B36" s="125"/>
      <c r="C36" s="195" t="str">
        <f>IF(ISERROR(VLOOKUP(A36,'[1]Z09 政府性基金预算财政拨款收入支出决算表(财决09表)'!$A$10:$T$200,4,FALSE)),"",VLOOKUP(A36,'[1]Z09 政府性基金预算财政拨款收入支出决算表(财决09表)'!$A$10:$T$200,4,FALSE))</f>
        <v/>
      </c>
      <c r="D36" s="127" t="str">
        <f>IF(ISERROR(VLOOKUP(A36,'[1]Z09 政府性基金预算财政拨款收入支出决算表(财决09表)'!$A$10:$T$200,5,FALSE)),"",VLOOKUP(A36,'[1]Z09 政府性基金预算财政拨款收入支出决算表(财决09表)'!$A$10:$T$200,5,FALSE))</f>
        <v/>
      </c>
      <c r="E36" s="127" t="str">
        <f>IF(ISERROR(VLOOKUP(A36,'[1]Z09 政府性基金预算财政拨款收入支出决算表(财决09表)'!$A$10:$T$200,8,FALSE)),"",VLOOKUP(A36,'[1]Z09 政府性基金预算财政拨款收入支出决算表(财决09表)'!$A$10:$T$200,8,FALSE))</f>
        <v/>
      </c>
      <c r="F36" s="127" t="str">
        <f>IF(ISERROR(VLOOKUP(A36,'[1]Z09 政府性基金预算财政拨款收入支出决算表(财决09表)'!$A$10:$T$200,11,FALSE)),"",VLOOKUP(A36,'[1]Z09 政府性基金预算财政拨款收入支出决算表(财决09表)'!$A$10:$T$200,11,FALSE))</f>
        <v/>
      </c>
      <c r="G36" s="127" t="str">
        <f>IF(ISERROR(VLOOKUP(A36,'[1]Z09 政府性基金预算财政拨款收入支出决算表(财决09表)'!$A$10:$T$200,12,FALSE)),"",VLOOKUP(A36,'[1]Z09 政府性基金预算财政拨款收入支出决算表(财决09表)'!$A$10:$T$200,12,FALSE))</f>
        <v/>
      </c>
      <c r="H36" s="127" t="str">
        <f>IF(ISERROR(VLOOKUP(A36,'[1]Z09 政府性基金预算财政拨款收入支出决算表(财决09表)'!$A$10:$T$200,15,FALSE)),"",VLOOKUP(A36,'[1]Z09 政府性基金预算财政拨款收入支出决算表(财决09表)'!$A$10:$T$200,15,FALSE))</f>
        <v/>
      </c>
      <c r="I36" s="127" t="str">
        <f>IF(ISERROR(VLOOKUP(A36,'[1]Z09 政府性基金预算财政拨款收入支出决算表(财决09表)'!$A$10:$T$200,16,FALSE)),"",VLOOKUP(A36,'[1]Z09 政府性基金预算财政拨款收入支出决算表(财决09表)'!$A$10:$T$200,16,FALSE))</f>
        <v/>
      </c>
      <c r="J36" s="122">
        <f>'[1]Z09 政府性基金预算财政拨款收入支出决算表(财决09表)'!$A33</f>
        <v>0</v>
      </c>
      <c r="K36" s="178">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122" t="str">
        <f t="shared" si="1"/>
        <v/>
      </c>
      <c r="M36" s="122"/>
    </row>
    <row r="37" spans="1:13" s="128" customFormat="1" ht="22.5" customHeight="1">
      <c r="A37" s="125" t="str">
        <f t="shared" si="3"/>
        <v/>
      </c>
      <c r="B37" s="125"/>
      <c r="C37" s="195" t="str">
        <f>IF(ISERROR(VLOOKUP(A37,'[1]Z09 政府性基金预算财政拨款收入支出决算表(财决09表)'!$A$10:$T$200,4,FALSE)),"",VLOOKUP(A37,'[1]Z09 政府性基金预算财政拨款收入支出决算表(财决09表)'!$A$10:$T$200,4,FALSE))</f>
        <v/>
      </c>
      <c r="D37" s="127" t="str">
        <f>IF(ISERROR(VLOOKUP(A37,'[1]Z09 政府性基金预算财政拨款收入支出决算表(财决09表)'!$A$10:$T$200,5,FALSE)),"",VLOOKUP(A37,'[1]Z09 政府性基金预算财政拨款收入支出决算表(财决09表)'!$A$10:$T$200,5,FALSE))</f>
        <v/>
      </c>
      <c r="E37" s="127" t="str">
        <f>IF(ISERROR(VLOOKUP(A37,'[1]Z09 政府性基金预算财政拨款收入支出决算表(财决09表)'!$A$10:$T$200,8,FALSE)),"",VLOOKUP(A37,'[1]Z09 政府性基金预算财政拨款收入支出决算表(财决09表)'!$A$10:$T$200,8,FALSE))</f>
        <v/>
      </c>
      <c r="F37" s="127" t="str">
        <f>IF(ISERROR(VLOOKUP(A37,'[1]Z09 政府性基金预算财政拨款收入支出决算表(财决09表)'!$A$10:$T$200,11,FALSE)),"",VLOOKUP(A37,'[1]Z09 政府性基金预算财政拨款收入支出决算表(财决09表)'!$A$10:$T$200,11,FALSE))</f>
        <v/>
      </c>
      <c r="G37" s="127" t="str">
        <f>IF(ISERROR(VLOOKUP(A37,'[1]Z09 政府性基金预算财政拨款收入支出决算表(财决09表)'!$A$10:$T$200,12,FALSE)),"",VLOOKUP(A37,'[1]Z09 政府性基金预算财政拨款收入支出决算表(财决09表)'!$A$10:$T$200,12,FALSE))</f>
        <v/>
      </c>
      <c r="H37" s="127" t="str">
        <f>IF(ISERROR(VLOOKUP(A37,'[1]Z09 政府性基金预算财政拨款收入支出决算表(财决09表)'!$A$10:$T$200,15,FALSE)),"",VLOOKUP(A37,'[1]Z09 政府性基金预算财政拨款收入支出决算表(财决09表)'!$A$10:$T$200,15,FALSE))</f>
        <v/>
      </c>
      <c r="I37" s="127" t="str">
        <f>IF(ISERROR(VLOOKUP(A37,'[1]Z09 政府性基金预算财政拨款收入支出决算表(财决09表)'!$A$10:$T$200,16,FALSE)),"",VLOOKUP(A37,'[1]Z09 政府性基金预算财政拨款收入支出决算表(财决09表)'!$A$10:$T$200,16,FALSE))</f>
        <v/>
      </c>
      <c r="J37" s="122">
        <f>'[1]Z09 政府性基金预算财政拨款收入支出决算表(财决09表)'!$A34</f>
        <v>0</v>
      </c>
      <c r="K37" s="178">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122" t="str">
        <f t="shared" si="1"/>
        <v/>
      </c>
      <c r="M37" s="122"/>
    </row>
    <row r="38" spans="1:13" s="128" customFormat="1" ht="22.5" customHeight="1">
      <c r="A38" s="125" t="str">
        <f t="shared" si="3"/>
        <v/>
      </c>
      <c r="B38" s="125"/>
      <c r="C38" s="195" t="str">
        <f>IF(ISERROR(VLOOKUP(A38,'[1]Z09 政府性基金预算财政拨款收入支出决算表(财决09表)'!$A$10:$T$200,4,FALSE)),"",VLOOKUP(A38,'[1]Z09 政府性基金预算财政拨款收入支出决算表(财决09表)'!$A$10:$T$200,4,FALSE))</f>
        <v/>
      </c>
      <c r="D38" s="127" t="str">
        <f>IF(ISERROR(VLOOKUP(A38,'[1]Z09 政府性基金预算财政拨款收入支出决算表(财决09表)'!$A$10:$T$200,5,FALSE)),"",VLOOKUP(A38,'[1]Z09 政府性基金预算财政拨款收入支出决算表(财决09表)'!$A$10:$T$200,5,FALSE))</f>
        <v/>
      </c>
      <c r="E38" s="127" t="str">
        <f>IF(ISERROR(VLOOKUP(A38,'[1]Z09 政府性基金预算财政拨款收入支出决算表(财决09表)'!$A$10:$T$200,8,FALSE)),"",VLOOKUP(A38,'[1]Z09 政府性基金预算财政拨款收入支出决算表(财决09表)'!$A$10:$T$200,8,FALSE))</f>
        <v/>
      </c>
      <c r="F38" s="127" t="str">
        <f>IF(ISERROR(VLOOKUP(A38,'[1]Z09 政府性基金预算财政拨款收入支出决算表(财决09表)'!$A$10:$T$200,11,FALSE)),"",VLOOKUP(A38,'[1]Z09 政府性基金预算财政拨款收入支出决算表(财决09表)'!$A$10:$T$200,11,FALSE))</f>
        <v/>
      </c>
      <c r="G38" s="127" t="str">
        <f>IF(ISERROR(VLOOKUP(A38,'[1]Z09 政府性基金预算财政拨款收入支出决算表(财决09表)'!$A$10:$T$200,12,FALSE)),"",VLOOKUP(A38,'[1]Z09 政府性基金预算财政拨款收入支出决算表(财决09表)'!$A$10:$T$200,12,FALSE))</f>
        <v/>
      </c>
      <c r="H38" s="127" t="str">
        <f>IF(ISERROR(VLOOKUP(A38,'[1]Z09 政府性基金预算财政拨款收入支出决算表(财决09表)'!$A$10:$T$200,15,FALSE)),"",VLOOKUP(A38,'[1]Z09 政府性基金预算财政拨款收入支出决算表(财决09表)'!$A$10:$T$200,15,FALSE))</f>
        <v/>
      </c>
      <c r="I38" s="127" t="str">
        <f>IF(ISERROR(VLOOKUP(A38,'[1]Z09 政府性基金预算财政拨款收入支出决算表(财决09表)'!$A$10:$T$200,16,FALSE)),"",VLOOKUP(A38,'[1]Z09 政府性基金预算财政拨款收入支出决算表(财决09表)'!$A$10:$T$200,16,FALSE))</f>
        <v/>
      </c>
      <c r="J38" s="122">
        <f>'[1]Z09 政府性基金预算财政拨款收入支出决算表(财决09表)'!$A35</f>
        <v>0</v>
      </c>
      <c r="K38" s="178">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122" t="str">
        <f t="shared" si="1"/>
        <v/>
      </c>
      <c r="M38" s="122"/>
    </row>
    <row r="39" spans="1:13" s="128" customFormat="1" ht="22.5" customHeight="1">
      <c r="A39" s="125" t="str">
        <f t="shared" si="3"/>
        <v/>
      </c>
      <c r="B39" s="125"/>
      <c r="C39" s="195" t="str">
        <f>IF(ISERROR(VLOOKUP(A39,'[1]Z09 政府性基金预算财政拨款收入支出决算表(财决09表)'!$A$10:$T$200,4,FALSE)),"",VLOOKUP(A39,'[1]Z09 政府性基金预算财政拨款收入支出决算表(财决09表)'!$A$10:$T$200,4,FALSE))</f>
        <v/>
      </c>
      <c r="D39" s="127" t="str">
        <f>IF(ISERROR(VLOOKUP(A39,'[1]Z09 政府性基金预算财政拨款收入支出决算表(财决09表)'!$A$10:$T$200,5,FALSE)),"",VLOOKUP(A39,'[1]Z09 政府性基金预算财政拨款收入支出决算表(财决09表)'!$A$10:$T$200,5,FALSE))</f>
        <v/>
      </c>
      <c r="E39" s="127" t="str">
        <f>IF(ISERROR(VLOOKUP(A39,'[1]Z09 政府性基金预算财政拨款收入支出决算表(财决09表)'!$A$10:$T$200,8,FALSE)),"",VLOOKUP(A39,'[1]Z09 政府性基金预算财政拨款收入支出决算表(财决09表)'!$A$10:$T$200,8,FALSE))</f>
        <v/>
      </c>
      <c r="F39" s="127" t="str">
        <f>IF(ISERROR(VLOOKUP(A39,'[1]Z09 政府性基金预算财政拨款收入支出决算表(财决09表)'!$A$10:$T$200,11,FALSE)),"",VLOOKUP(A39,'[1]Z09 政府性基金预算财政拨款收入支出决算表(财决09表)'!$A$10:$T$200,11,FALSE))</f>
        <v/>
      </c>
      <c r="G39" s="127" t="str">
        <f>IF(ISERROR(VLOOKUP(A39,'[1]Z09 政府性基金预算财政拨款收入支出决算表(财决09表)'!$A$10:$T$200,12,FALSE)),"",VLOOKUP(A39,'[1]Z09 政府性基金预算财政拨款收入支出决算表(财决09表)'!$A$10:$T$200,12,FALSE))</f>
        <v/>
      </c>
      <c r="H39" s="127" t="str">
        <f>IF(ISERROR(VLOOKUP(A39,'[1]Z09 政府性基金预算财政拨款收入支出决算表(财决09表)'!$A$10:$T$200,15,FALSE)),"",VLOOKUP(A39,'[1]Z09 政府性基金预算财政拨款收入支出决算表(财决09表)'!$A$10:$T$200,15,FALSE))</f>
        <v/>
      </c>
      <c r="I39" s="127" t="str">
        <f>IF(ISERROR(VLOOKUP(A39,'[1]Z09 政府性基金预算财政拨款收入支出决算表(财决09表)'!$A$10:$T$200,16,FALSE)),"",VLOOKUP(A39,'[1]Z09 政府性基金预算财政拨款收入支出决算表(财决09表)'!$A$10:$T$200,16,FALSE))</f>
        <v/>
      </c>
      <c r="J39" s="122">
        <f>'[1]Z09 政府性基金预算财政拨款收入支出决算表(财决09表)'!$A36</f>
        <v>0</v>
      </c>
      <c r="K39" s="178">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122" t="str">
        <f t="shared" si="1"/>
        <v/>
      </c>
      <c r="M39" s="122"/>
    </row>
    <row r="40" spans="1:13" s="128" customFormat="1" ht="22.5" customHeight="1">
      <c r="A40" s="125" t="str">
        <f t="shared" si="3"/>
        <v/>
      </c>
      <c r="B40" s="125"/>
      <c r="C40" s="195" t="str">
        <f>IF(ISERROR(VLOOKUP(A40,'[1]Z09 政府性基金预算财政拨款收入支出决算表(财决09表)'!$A$10:$T$200,4,FALSE)),"",VLOOKUP(A40,'[1]Z09 政府性基金预算财政拨款收入支出决算表(财决09表)'!$A$10:$T$200,4,FALSE))</f>
        <v/>
      </c>
      <c r="D40" s="127" t="str">
        <f>IF(ISERROR(VLOOKUP(A40,'[1]Z09 政府性基金预算财政拨款收入支出决算表(财决09表)'!$A$10:$T$200,5,FALSE)),"",VLOOKUP(A40,'[1]Z09 政府性基金预算财政拨款收入支出决算表(财决09表)'!$A$10:$T$200,5,FALSE))</f>
        <v/>
      </c>
      <c r="E40" s="127" t="str">
        <f>IF(ISERROR(VLOOKUP(A40,'[1]Z09 政府性基金预算财政拨款收入支出决算表(财决09表)'!$A$10:$T$200,8,FALSE)),"",VLOOKUP(A40,'[1]Z09 政府性基金预算财政拨款收入支出决算表(财决09表)'!$A$10:$T$200,8,FALSE))</f>
        <v/>
      </c>
      <c r="F40" s="127" t="str">
        <f>IF(ISERROR(VLOOKUP(A40,'[1]Z09 政府性基金预算财政拨款收入支出决算表(财决09表)'!$A$10:$T$200,11,FALSE)),"",VLOOKUP(A40,'[1]Z09 政府性基金预算财政拨款收入支出决算表(财决09表)'!$A$10:$T$200,11,FALSE))</f>
        <v/>
      </c>
      <c r="G40" s="127" t="str">
        <f>IF(ISERROR(VLOOKUP(A40,'[1]Z09 政府性基金预算财政拨款收入支出决算表(财决09表)'!$A$10:$T$200,12,FALSE)),"",VLOOKUP(A40,'[1]Z09 政府性基金预算财政拨款收入支出决算表(财决09表)'!$A$10:$T$200,12,FALSE))</f>
        <v/>
      </c>
      <c r="H40" s="127" t="str">
        <f>IF(ISERROR(VLOOKUP(A40,'[1]Z09 政府性基金预算财政拨款收入支出决算表(财决09表)'!$A$10:$T$200,15,FALSE)),"",VLOOKUP(A40,'[1]Z09 政府性基金预算财政拨款收入支出决算表(财决09表)'!$A$10:$T$200,15,FALSE))</f>
        <v/>
      </c>
      <c r="I40" s="127" t="str">
        <f>IF(ISERROR(VLOOKUP(A40,'[1]Z09 政府性基金预算财政拨款收入支出决算表(财决09表)'!$A$10:$T$200,16,FALSE)),"",VLOOKUP(A40,'[1]Z09 政府性基金预算财政拨款收入支出决算表(财决09表)'!$A$10:$T$200,16,FALSE))</f>
        <v/>
      </c>
      <c r="J40" s="122">
        <f>'[1]Z09 政府性基金预算财政拨款收入支出决算表(财决09表)'!$A37</f>
        <v>0</v>
      </c>
      <c r="K40" s="178">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122" t="str">
        <f t="shared" si="1"/>
        <v/>
      </c>
      <c r="M40" s="122"/>
    </row>
    <row r="41" spans="1:13" s="128" customFormat="1" ht="22.5" customHeight="1">
      <c r="A41" s="125" t="str">
        <f t="shared" si="3"/>
        <v/>
      </c>
      <c r="B41" s="125"/>
      <c r="C41" s="195" t="str">
        <f>IF(ISERROR(VLOOKUP(A41,'[1]Z09 政府性基金预算财政拨款收入支出决算表(财决09表)'!$A$10:$T$200,4,FALSE)),"",VLOOKUP(A41,'[1]Z09 政府性基金预算财政拨款收入支出决算表(财决09表)'!$A$10:$T$200,4,FALSE))</f>
        <v/>
      </c>
      <c r="D41" s="127" t="str">
        <f>IF(ISERROR(VLOOKUP(A41,'[1]Z09 政府性基金预算财政拨款收入支出决算表(财决09表)'!$A$10:$T$200,5,FALSE)),"",VLOOKUP(A41,'[1]Z09 政府性基金预算财政拨款收入支出决算表(财决09表)'!$A$10:$T$200,5,FALSE))</f>
        <v/>
      </c>
      <c r="E41" s="127" t="str">
        <f>IF(ISERROR(VLOOKUP(A41,'[1]Z09 政府性基金预算财政拨款收入支出决算表(财决09表)'!$A$10:$T$200,8,FALSE)),"",VLOOKUP(A41,'[1]Z09 政府性基金预算财政拨款收入支出决算表(财决09表)'!$A$10:$T$200,8,FALSE))</f>
        <v/>
      </c>
      <c r="F41" s="127" t="str">
        <f>IF(ISERROR(VLOOKUP(A41,'[1]Z09 政府性基金预算财政拨款收入支出决算表(财决09表)'!$A$10:$T$200,11,FALSE)),"",VLOOKUP(A41,'[1]Z09 政府性基金预算财政拨款收入支出决算表(财决09表)'!$A$10:$T$200,11,FALSE))</f>
        <v/>
      </c>
      <c r="G41" s="127" t="str">
        <f>IF(ISERROR(VLOOKUP(A41,'[1]Z09 政府性基金预算财政拨款收入支出决算表(财决09表)'!$A$10:$T$200,12,FALSE)),"",VLOOKUP(A41,'[1]Z09 政府性基金预算财政拨款收入支出决算表(财决09表)'!$A$10:$T$200,12,FALSE))</f>
        <v/>
      </c>
      <c r="H41" s="127" t="str">
        <f>IF(ISERROR(VLOOKUP(A41,'[1]Z09 政府性基金预算财政拨款收入支出决算表(财决09表)'!$A$10:$T$200,15,FALSE)),"",VLOOKUP(A41,'[1]Z09 政府性基金预算财政拨款收入支出决算表(财决09表)'!$A$10:$T$200,15,FALSE))</f>
        <v/>
      </c>
      <c r="I41" s="127" t="str">
        <f>IF(ISERROR(VLOOKUP(A41,'[1]Z09 政府性基金预算财政拨款收入支出决算表(财决09表)'!$A$10:$T$200,16,FALSE)),"",VLOOKUP(A41,'[1]Z09 政府性基金预算财政拨款收入支出决算表(财决09表)'!$A$10:$T$200,16,FALSE))</f>
        <v/>
      </c>
      <c r="J41" s="122">
        <f>'[1]Z09 政府性基金预算财政拨款收入支出决算表(财决09表)'!$A38</f>
        <v>0</v>
      </c>
      <c r="K41" s="178">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122" t="str">
        <f t="shared" si="1"/>
        <v/>
      </c>
      <c r="M41" s="122"/>
    </row>
    <row r="42" spans="1:13" s="128" customFormat="1" ht="22.5" customHeight="1">
      <c r="A42" s="125" t="str">
        <f t="shared" si="3"/>
        <v/>
      </c>
      <c r="B42" s="125"/>
      <c r="C42" s="195" t="str">
        <f>IF(ISERROR(VLOOKUP(A42,'[1]Z09 政府性基金预算财政拨款收入支出决算表(财决09表)'!$A$10:$T$200,4,FALSE)),"",VLOOKUP(A42,'[1]Z09 政府性基金预算财政拨款收入支出决算表(财决09表)'!$A$10:$T$200,4,FALSE))</f>
        <v/>
      </c>
      <c r="D42" s="127" t="str">
        <f>IF(ISERROR(VLOOKUP(A42,'[1]Z09 政府性基金预算财政拨款收入支出决算表(财决09表)'!$A$10:$T$200,5,FALSE)),"",VLOOKUP(A42,'[1]Z09 政府性基金预算财政拨款收入支出决算表(财决09表)'!$A$10:$T$200,5,FALSE))</f>
        <v/>
      </c>
      <c r="E42" s="127" t="str">
        <f>IF(ISERROR(VLOOKUP(A42,'[1]Z09 政府性基金预算财政拨款收入支出决算表(财决09表)'!$A$10:$T$200,8,FALSE)),"",VLOOKUP(A42,'[1]Z09 政府性基金预算财政拨款收入支出决算表(财决09表)'!$A$10:$T$200,8,FALSE))</f>
        <v/>
      </c>
      <c r="F42" s="127" t="str">
        <f>IF(ISERROR(VLOOKUP(A42,'[1]Z09 政府性基金预算财政拨款收入支出决算表(财决09表)'!$A$10:$T$200,11,FALSE)),"",VLOOKUP(A42,'[1]Z09 政府性基金预算财政拨款收入支出决算表(财决09表)'!$A$10:$T$200,11,FALSE))</f>
        <v/>
      </c>
      <c r="G42" s="127" t="str">
        <f>IF(ISERROR(VLOOKUP(A42,'[1]Z09 政府性基金预算财政拨款收入支出决算表(财决09表)'!$A$10:$T$200,12,FALSE)),"",VLOOKUP(A42,'[1]Z09 政府性基金预算财政拨款收入支出决算表(财决09表)'!$A$10:$T$200,12,FALSE))</f>
        <v/>
      </c>
      <c r="H42" s="127" t="str">
        <f>IF(ISERROR(VLOOKUP(A42,'[1]Z09 政府性基金预算财政拨款收入支出决算表(财决09表)'!$A$10:$T$200,15,FALSE)),"",VLOOKUP(A42,'[1]Z09 政府性基金预算财政拨款收入支出决算表(财决09表)'!$A$10:$T$200,15,FALSE))</f>
        <v/>
      </c>
      <c r="I42" s="127" t="str">
        <f>IF(ISERROR(VLOOKUP(A42,'[1]Z09 政府性基金预算财政拨款收入支出决算表(财决09表)'!$A$10:$T$200,16,FALSE)),"",VLOOKUP(A42,'[1]Z09 政府性基金预算财政拨款收入支出决算表(财决09表)'!$A$10:$T$200,16,FALSE))</f>
        <v/>
      </c>
      <c r="J42" s="122">
        <f>'[1]Z09 政府性基金预算财政拨款收入支出决算表(财决09表)'!$A39</f>
        <v>0</v>
      </c>
      <c r="K42" s="178">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122" t="str">
        <f t="shared" si="1"/>
        <v/>
      </c>
      <c r="M42" s="122"/>
    </row>
    <row r="43" spans="1:13" s="128" customFormat="1" ht="22.5" customHeight="1">
      <c r="A43" s="125" t="str">
        <f t="shared" si="3"/>
        <v/>
      </c>
      <c r="B43" s="125"/>
      <c r="C43" s="195" t="str">
        <f>IF(ISERROR(VLOOKUP(A43,'[1]Z09 政府性基金预算财政拨款收入支出决算表(财决09表)'!$A$10:$T$200,4,FALSE)),"",VLOOKUP(A43,'[1]Z09 政府性基金预算财政拨款收入支出决算表(财决09表)'!$A$10:$T$200,4,FALSE))</f>
        <v/>
      </c>
      <c r="D43" s="127" t="str">
        <f>IF(ISERROR(VLOOKUP(A43,'[1]Z09 政府性基金预算财政拨款收入支出决算表(财决09表)'!$A$10:$T$200,5,FALSE)),"",VLOOKUP(A43,'[1]Z09 政府性基金预算财政拨款收入支出决算表(财决09表)'!$A$10:$T$200,5,FALSE))</f>
        <v/>
      </c>
      <c r="E43" s="127" t="str">
        <f>IF(ISERROR(VLOOKUP(A43,'[1]Z09 政府性基金预算财政拨款收入支出决算表(财决09表)'!$A$10:$T$200,8,FALSE)),"",VLOOKUP(A43,'[1]Z09 政府性基金预算财政拨款收入支出决算表(财决09表)'!$A$10:$T$200,8,FALSE))</f>
        <v/>
      </c>
      <c r="F43" s="127" t="str">
        <f>IF(ISERROR(VLOOKUP(A43,'[1]Z09 政府性基金预算财政拨款收入支出决算表(财决09表)'!$A$10:$T$200,11,FALSE)),"",VLOOKUP(A43,'[1]Z09 政府性基金预算财政拨款收入支出决算表(财决09表)'!$A$10:$T$200,11,FALSE))</f>
        <v/>
      </c>
      <c r="G43" s="127" t="str">
        <f>IF(ISERROR(VLOOKUP(A43,'[1]Z09 政府性基金预算财政拨款收入支出决算表(财决09表)'!$A$10:$T$200,12,FALSE)),"",VLOOKUP(A43,'[1]Z09 政府性基金预算财政拨款收入支出决算表(财决09表)'!$A$10:$T$200,12,FALSE))</f>
        <v/>
      </c>
      <c r="H43" s="127" t="str">
        <f>IF(ISERROR(VLOOKUP(A43,'[1]Z09 政府性基金预算财政拨款收入支出决算表(财决09表)'!$A$10:$T$200,15,FALSE)),"",VLOOKUP(A43,'[1]Z09 政府性基金预算财政拨款收入支出决算表(财决09表)'!$A$10:$T$200,15,FALSE))</f>
        <v/>
      </c>
      <c r="I43" s="127" t="str">
        <f>IF(ISERROR(VLOOKUP(A43,'[1]Z09 政府性基金预算财政拨款收入支出决算表(财决09表)'!$A$10:$T$200,16,FALSE)),"",VLOOKUP(A43,'[1]Z09 政府性基金预算财政拨款收入支出决算表(财决09表)'!$A$10:$T$200,16,FALSE))</f>
        <v/>
      </c>
      <c r="J43" s="122">
        <f>'[1]Z09 政府性基金预算财政拨款收入支出决算表(财决09表)'!$A40</f>
        <v>0</v>
      </c>
      <c r="K43" s="178">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122" t="str">
        <f t="shared" si="1"/>
        <v/>
      </c>
      <c r="M43" s="122"/>
    </row>
    <row r="44" spans="1:13" s="128" customFormat="1" ht="22.5" customHeight="1">
      <c r="A44" s="125" t="str">
        <f t="shared" si="3"/>
        <v/>
      </c>
      <c r="B44" s="125"/>
      <c r="C44" s="195" t="str">
        <f>IF(ISERROR(VLOOKUP(A44,'[1]Z09 政府性基金预算财政拨款收入支出决算表(财决09表)'!$A$10:$T$200,4,FALSE)),"",VLOOKUP(A44,'[1]Z09 政府性基金预算财政拨款收入支出决算表(财决09表)'!$A$10:$T$200,4,FALSE))</f>
        <v/>
      </c>
      <c r="D44" s="127" t="str">
        <f>IF(ISERROR(VLOOKUP(A44,'[1]Z09 政府性基金预算财政拨款收入支出决算表(财决09表)'!$A$10:$T$200,5,FALSE)),"",VLOOKUP(A44,'[1]Z09 政府性基金预算财政拨款收入支出决算表(财决09表)'!$A$10:$T$200,5,FALSE))</f>
        <v/>
      </c>
      <c r="E44" s="127" t="str">
        <f>IF(ISERROR(VLOOKUP(A44,'[1]Z09 政府性基金预算财政拨款收入支出决算表(财决09表)'!$A$10:$T$200,8,FALSE)),"",VLOOKUP(A44,'[1]Z09 政府性基金预算财政拨款收入支出决算表(财决09表)'!$A$10:$T$200,8,FALSE))</f>
        <v/>
      </c>
      <c r="F44" s="127" t="str">
        <f>IF(ISERROR(VLOOKUP(A44,'[1]Z09 政府性基金预算财政拨款收入支出决算表(财决09表)'!$A$10:$T$200,11,FALSE)),"",VLOOKUP(A44,'[1]Z09 政府性基金预算财政拨款收入支出决算表(财决09表)'!$A$10:$T$200,11,FALSE))</f>
        <v/>
      </c>
      <c r="G44" s="127" t="str">
        <f>IF(ISERROR(VLOOKUP(A44,'[1]Z09 政府性基金预算财政拨款收入支出决算表(财决09表)'!$A$10:$T$200,12,FALSE)),"",VLOOKUP(A44,'[1]Z09 政府性基金预算财政拨款收入支出决算表(财决09表)'!$A$10:$T$200,12,FALSE))</f>
        <v/>
      </c>
      <c r="H44" s="127" t="str">
        <f>IF(ISERROR(VLOOKUP(A44,'[1]Z09 政府性基金预算财政拨款收入支出决算表(财决09表)'!$A$10:$T$200,15,FALSE)),"",VLOOKUP(A44,'[1]Z09 政府性基金预算财政拨款收入支出决算表(财决09表)'!$A$10:$T$200,15,FALSE))</f>
        <v/>
      </c>
      <c r="I44" s="127" t="str">
        <f>IF(ISERROR(VLOOKUP(A44,'[1]Z09 政府性基金预算财政拨款收入支出决算表(财决09表)'!$A$10:$T$200,16,FALSE)),"",VLOOKUP(A44,'[1]Z09 政府性基金预算财政拨款收入支出决算表(财决09表)'!$A$10:$T$200,16,FALSE))</f>
        <v/>
      </c>
      <c r="J44" s="122">
        <f>'[1]Z09 政府性基金预算财政拨款收入支出决算表(财决09表)'!$A41</f>
        <v>0</v>
      </c>
      <c r="K44" s="178">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122" t="str">
        <f t="shared" si="1"/>
        <v/>
      </c>
      <c r="M44" s="122"/>
    </row>
    <row r="45" spans="1:13" s="16" customFormat="1" ht="22.5" customHeight="1">
      <c r="A45" s="125" t="str">
        <f t="shared" si="3"/>
        <v/>
      </c>
      <c r="B45" s="125"/>
      <c r="C45" s="195" t="str">
        <f>IF(ISERROR(VLOOKUP(A45,'[1]Z09 政府性基金预算财政拨款收入支出决算表(财决09表)'!$A$10:$T$200,4,FALSE)),"",VLOOKUP(A45,'[1]Z09 政府性基金预算财政拨款收入支出决算表(财决09表)'!$A$10:$T$200,4,FALSE))</f>
        <v/>
      </c>
      <c r="D45" s="127" t="str">
        <f>IF(ISERROR(VLOOKUP(A45,'[1]Z09 政府性基金预算财政拨款收入支出决算表(财决09表)'!$A$10:$T$200,5,FALSE)),"",VLOOKUP(A45,'[1]Z09 政府性基金预算财政拨款收入支出决算表(财决09表)'!$A$10:$T$200,5,FALSE))</f>
        <v/>
      </c>
      <c r="E45" s="127" t="str">
        <f>IF(ISERROR(VLOOKUP(A45,'[1]Z09 政府性基金预算财政拨款收入支出决算表(财决09表)'!$A$10:$T$200,8,FALSE)),"",VLOOKUP(A45,'[1]Z09 政府性基金预算财政拨款收入支出决算表(财决09表)'!$A$10:$T$200,8,FALSE))</f>
        <v/>
      </c>
      <c r="F45" s="127" t="str">
        <f>IF(ISERROR(VLOOKUP(A45,'[1]Z09 政府性基金预算财政拨款收入支出决算表(财决09表)'!$A$10:$T$200,11,FALSE)),"",VLOOKUP(A45,'[1]Z09 政府性基金预算财政拨款收入支出决算表(财决09表)'!$A$10:$T$200,11,FALSE))</f>
        <v/>
      </c>
      <c r="G45" s="127" t="str">
        <f>IF(ISERROR(VLOOKUP(A45,'[1]Z09 政府性基金预算财政拨款收入支出决算表(财决09表)'!$A$10:$T$200,12,FALSE)),"",VLOOKUP(A45,'[1]Z09 政府性基金预算财政拨款收入支出决算表(财决09表)'!$A$10:$T$200,12,FALSE))</f>
        <v/>
      </c>
      <c r="H45" s="127" t="str">
        <f>IF(ISERROR(VLOOKUP(A45,'[1]Z09 政府性基金预算财政拨款收入支出决算表(财决09表)'!$A$10:$T$200,15,FALSE)),"",VLOOKUP(A45,'[1]Z09 政府性基金预算财政拨款收入支出决算表(财决09表)'!$A$10:$T$200,15,FALSE))</f>
        <v/>
      </c>
      <c r="I45" s="127" t="str">
        <f>IF(ISERROR(VLOOKUP(A45,'[1]Z09 政府性基金预算财政拨款收入支出决算表(财决09表)'!$A$10:$T$200,16,FALSE)),"",VLOOKUP(A45,'[1]Z09 政府性基金预算财政拨款收入支出决算表(财决09表)'!$A$10:$T$200,16,FALSE))</f>
        <v/>
      </c>
      <c r="J45" s="122">
        <f>'[1]Z09 政府性基金预算财政拨款收入支出决算表(财决09表)'!$A42</f>
        <v>0</v>
      </c>
      <c r="K45" s="178">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122" t="str">
        <f t="shared" si="1"/>
        <v/>
      </c>
      <c r="M45" s="179"/>
    </row>
    <row r="46" spans="1:13" s="16" customFormat="1" ht="22.5" customHeight="1">
      <c r="A46" s="125" t="str">
        <f t="shared" si="3"/>
        <v/>
      </c>
      <c r="B46" s="125"/>
      <c r="C46" s="195" t="str">
        <f>IF(ISERROR(VLOOKUP(A46,'[1]Z09 政府性基金预算财政拨款收入支出决算表(财决09表)'!$A$10:$T$200,4,FALSE)),"",VLOOKUP(A46,'[1]Z09 政府性基金预算财政拨款收入支出决算表(财决09表)'!$A$10:$T$200,4,FALSE))</f>
        <v/>
      </c>
      <c r="D46" s="127" t="str">
        <f>IF(ISERROR(VLOOKUP(A46,'[1]Z09 政府性基金预算财政拨款收入支出决算表(财决09表)'!$A$10:$T$200,5,FALSE)),"",VLOOKUP(A46,'[1]Z09 政府性基金预算财政拨款收入支出决算表(财决09表)'!$A$10:$T$200,5,FALSE))</f>
        <v/>
      </c>
      <c r="E46" s="127" t="str">
        <f>IF(ISERROR(VLOOKUP(A46,'[1]Z09 政府性基金预算财政拨款收入支出决算表(财决09表)'!$A$10:$T$200,8,FALSE)),"",VLOOKUP(A46,'[1]Z09 政府性基金预算财政拨款收入支出决算表(财决09表)'!$A$10:$T$200,8,FALSE))</f>
        <v/>
      </c>
      <c r="F46" s="127" t="str">
        <f>IF(ISERROR(VLOOKUP(A46,'[1]Z09 政府性基金预算财政拨款收入支出决算表(财决09表)'!$A$10:$T$200,11,FALSE)),"",VLOOKUP(A46,'[1]Z09 政府性基金预算财政拨款收入支出决算表(财决09表)'!$A$10:$T$200,11,FALSE))</f>
        <v/>
      </c>
      <c r="G46" s="127" t="str">
        <f>IF(ISERROR(VLOOKUP(A46,'[1]Z09 政府性基金预算财政拨款收入支出决算表(财决09表)'!$A$10:$T$200,12,FALSE)),"",VLOOKUP(A46,'[1]Z09 政府性基金预算财政拨款收入支出决算表(财决09表)'!$A$10:$T$200,12,FALSE))</f>
        <v/>
      </c>
      <c r="H46" s="127" t="str">
        <f>IF(ISERROR(VLOOKUP(A46,'[1]Z09 政府性基金预算财政拨款收入支出决算表(财决09表)'!$A$10:$T$200,15,FALSE)),"",VLOOKUP(A46,'[1]Z09 政府性基金预算财政拨款收入支出决算表(财决09表)'!$A$10:$T$200,15,FALSE))</f>
        <v/>
      </c>
      <c r="I46" s="127" t="str">
        <f>IF(ISERROR(VLOOKUP(A46,'[1]Z09 政府性基金预算财政拨款收入支出决算表(财决09表)'!$A$10:$T$200,16,FALSE)),"",VLOOKUP(A46,'[1]Z09 政府性基金预算财政拨款收入支出决算表(财决09表)'!$A$10:$T$200,16,FALSE))</f>
        <v/>
      </c>
      <c r="J46" s="122">
        <f>'[1]Z09 政府性基金预算财政拨款收入支出决算表(财决09表)'!$A43</f>
        <v>0</v>
      </c>
      <c r="K46" s="178">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122" t="str">
        <f t="shared" si="1"/>
        <v/>
      </c>
      <c r="M46" s="179"/>
    </row>
    <row r="47" spans="1:13" ht="22.5" customHeight="1">
      <c r="A47" s="125" t="str">
        <f t="shared" si="3"/>
        <v/>
      </c>
      <c r="B47" s="125"/>
      <c r="C47" s="195" t="str">
        <f>IF(ISERROR(VLOOKUP(A47,'[1]Z09 政府性基金预算财政拨款收入支出决算表(财决09表)'!$A$10:$T$200,4,FALSE)),"",VLOOKUP(A47,'[1]Z09 政府性基金预算财政拨款收入支出决算表(财决09表)'!$A$10:$T$200,4,FALSE))</f>
        <v/>
      </c>
      <c r="D47" s="127" t="str">
        <f>IF(ISERROR(VLOOKUP(A47,'[1]Z09 政府性基金预算财政拨款收入支出决算表(财决09表)'!$A$10:$T$200,5,FALSE)),"",VLOOKUP(A47,'[1]Z09 政府性基金预算财政拨款收入支出决算表(财决09表)'!$A$10:$T$200,5,FALSE))</f>
        <v/>
      </c>
      <c r="E47" s="127" t="str">
        <f>IF(ISERROR(VLOOKUP(A47,'[1]Z09 政府性基金预算财政拨款收入支出决算表(财决09表)'!$A$10:$T$200,8,FALSE)),"",VLOOKUP(A47,'[1]Z09 政府性基金预算财政拨款收入支出决算表(财决09表)'!$A$10:$T$200,8,FALSE))</f>
        <v/>
      </c>
      <c r="F47" s="127" t="str">
        <f>IF(ISERROR(VLOOKUP(A47,'[1]Z09 政府性基金预算财政拨款收入支出决算表(财决09表)'!$A$10:$T$200,11,FALSE)),"",VLOOKUP(A47,'[1]Z09 政府性基金预算财政拨款收入支出决算表(财决09表)'!$A$10:$T$200,11,FALSE))</f>
        <v/>
      </c>
      <c r="G47" s="127" t="str">
        <f>IF(ISERROR(VLOOKUP(A47,'[1]Z09 政府性基金预算财政拨款收入支出决算表(财决09表)'!$A$10:$T$200,12,FALSE)),"",VLOOKUP(A47,'[1]Z09 政府性基金预算财政拨款收入支出决算表(财决09表)'!$A$10:$T$200,12,FALSE))</f>
        <v/>
      </c>
      <c r="H47" s="127" t="str">
        <f>IF(ISERROR(VLOOKUP(A47,'[1]Z09 政府性基金预算财政拨款收入支出决算表(财决09表)'!$A$10:$T$200,15,FALSE)),"",VLOOKUP(A47,'[1]Z09 政府性基金预算财政拨款收入支出决算表(财决09表)'!$A$10:$T$200,15,FALSE))</f>
        <v/>
      </c>
      <c r="I47" s="127" t="str">
        <f>IF(ISERROR(VLOOKUP(A47,'[1]Z09 政府性基金预算财政拨款收入支出决算表(财决09表)'!$A$10:$T$200,16,FALSE)),"",VLOOKUP(A47,'[1]Z09 政府性基金预算财政拨款收入支出决算表(财决09表)'!$A$10:$T$200,16,FALSE))</f>
        <v/>
      </c>
      <c r="J47" s="122">
        <f>'[1]Z09 政府性基金预算财政拨款收入支出决算表(财决09表)'!$A44</f>
        <v>0</v>
      </c>
      <c r="K47" s="178">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122" t="str">
        <f t="shared" si="1"/>
        <v/>
      </c>
    </row>
    <row r="48" spans="1:13" ht="22.5" customHeight="1">
      <c r="A48" s="125" t="str">
        <f t="shared" si="3"/>
        <v/>
      </c>
      <c r="B48" s="125"/>
      <c r="C48" s="195" t="str">
        <f>IF(ISERROR(VLOOKUP(A48,'[1]Z09 政府性基金预算财政拨款收入支出决算表(财决09表)'!$A$10:$T$200,4,FALSE)),"",VLOOKUP(A48,'[1]Z09 政府性基金预算财政拨款收入支出决算表(财决09表)'!$A$10:$T$200,4,FALSE))</f>
        <v/>
      </c>
      <c r="D48" s="127" t="str">
        <f>IF(ISERROR(VLOOKUP(A48,'[1]Z09 政府性基金预算财政拨款收入支出决算表(财决09表)'!$A$10:$T$200,5,FALSE)),"",VLOOKUP(A48,'[1]Z09 政府性基金预算财政拨款收入支出决算表(财决09表)'!$A$10:$T$200,5,FALSE))</f>
        <v/>
      </c>
      <c r="E48" s="127" t="str">
        <f>IF(ISERROR(VLOOKUP(A48,'[1]Z09 政府性基金预算财政拨款收入支出决算表(财决09表)'!$A$10:$T$200,8,FALSE)),"",VLOOKUP(A48,'[1]Z09 政府性基金预算财政拨款收入支出决算表(财决09表)'!$A$10:$T$200,8,FALSE))</f>
        <v/>
      </c>
      <c r="F48" s="127" t="str">
        <f>IF(ISERROR(VLOOKUP(A48,'[1]Z09 政府性基金预算财政拨款收入支出决算表(财决09表)'!$A$10:$T$200,11,FALSE)),"",VLOOKUP(A48,'[1]Z09 政府性基金预算财政拨款收入支出决算表(财决09表)'!$A$10:$T$200,11,FALSE))</f>
        <v/>
      </c>
      <c r="G48" s="127" t="str">
        <f>IF(ISERROR(VLOOKUP(A48,'[1]Z09 政府性基金预算财政拨款收入支出决算表(财决09表)'!$A$10:$T$200,12,FALSE)),"",VLOOKUP(A48,'[1]Z09 政府性基金预算财政拨款收入支出决算表(财决09表)'!$A$10:$T$200,12,FALSE))</f>
        <v/>
      </c>
      <c r="H48" s="127" t="str">
        <f>IF(ISERROR(VLOOKUP(A48,'[1]Z09 政府性基金预算财政拨款收入支出决算表(财决09表)'!$A$10:$T$200,15,FALSE)),"",VLOOKUP(A48,'[1]Z09 政府性基金预算财政拨款收入支出决算表(财决09表)'!$A$10:$T$200,15,FALSE))</f>
        <v/>
      </c>
      <c r="I48" s="127" t="str">
        <f>IF(ISERROR(VLOOKUP(A48,'[1]Z09 政府性基金预算财政拨款收入支出决算表(财决09表)'!$A$10:$T$200,16,FALSE)),"",VLOOKUP(A48,'[1]Z09 政府性基金预算财政拨款收入支出决算表(财决09表)'!$A$10:$T$200,16,FALSE))</f>
        <v/>
      </c>
      <c r="J48" s="122">
        <f>'[1]Z09 政府性基金预算财政拨款收入支出决算表(财决09表)'!$A45</f>
        <v>0</v>
      </c>
      <c r="K48" s="178">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122" t="str">
        <f t="shared" si="1"/>
        <v/>
      </c>
    </row>
    <row r="49" spans="1:12" ht="22.5" customHeight="1">
      <c r="A49" s="125" t="str">
        <f t="shared" si="3"/>
        <v/>
      </c>
      <c r="B49" s="125"/>
      <c r="C49" s="195" t="str">
        <f>IF(ISERROR(VLOOKUP(A49,'[1]Z09 政府性基金预算财政拨款收入支出决算表(财决09表)'!$A$10:$T$200,4,FALSE)),"",VLOOKUP(A49,'[1]Z09 政府性基金预算财政拨款收入支出决算表(财决09表)'!$A$10:$T$200,4,FALSE))</f>
        <v/>
      </c>
      <c r="D49" s="127" t="str">
        <f>IF(ISERROR(VLOOKUP(A49,'[1]Z09 政府性基金预算财政拨款收入支出决算表(财决09表)'!$A$10:$T$200,5,FALSE)),"",VLOOKUP(A49,'[1]Z09 政府性基金预算财政拨款收入支出决算表(财决09表)'!$A$10:$T$200,5,FALSE))</f>
        <v/>
      </c>
      <c r="E49" s="127" t="str">
        <f>IF(ISERROR(VLOOKUP(A49,'[1]Z09 政府性基金预算财政拨款收入支出决算表(财决09表)'!$A$10:$T$200,8,FALSE)),"",VLOOKUP(A49,'[1]Z09 政府性基金预算财政拨款收入支出决算表(财决09表)'!$A$10:$T$200,8,FALSE))</f>
        <v/>
      </c>
      <c r="F49" s="127" t="str">
        <f>IF(ISERROR(VLOOKUP(A49,'[1]Z09 政府性基金预算财政拨款收入支出决算表(财决09表)'!$A$10:$T$200,11,FALSE)),"",VLOOKUP(A49,'[1]Z09 政府性基金预算财政拨款收入支出决算表(财决09表)'!$A$10:$T$200,11,FALSE))</f>
        <v/>
      </c>
      <c r="G49" s="127" t="str">
        <f>IF(ISERROR(VLOOKUP(A49,'[1]Z09 政府性基金预算财政拨款收入支出决算表(财决09表)'!$A$10:$T$200,12,FALSE)),"",VLOOKUP(A49,'[1]Z09 政府性基金预算财政拨款收入支出决算表(财决09表)'!$A$10:$T$200,12,FALSE))</f>
        <v/>
      </c>
      <c r="H49" s="127" t="str">
        <f>IF(ISERROR(VLOOKUP(A49,'[1]Z09 政府性基金预算财政拨款收入支出决算表(财决09表)'!$A$10:$T$200,15,FALSE)),"",VLOOKUP(A49,'[1]Z09 政府性基金预算财政拨款收入支出决算表(财决09表)'!$A$10:$T$200,15,FALSE))</f>
        <v/>
      </c>
      <c r="I49" s="127" t="str">
        <f>IF(ISERROR(VLOOKUP(A49,'[1]Z09 政府性基金预算财政拨款收入支出决算表(财决09表)'!$A$10:$T$200,16,FALSE)),"",VLOOKUP(A49,'[1]Z09 政府性基金预算财政拨款收入支出决算表(财决09表)'!$A$10:$T$200,16,FALSE))</f>
        <v/>
      </c>
      <c r="J49" s="122">
        <f>'[1]Z09 政府性基金预算财政拨款收入支出决算表(财决09表)'!$A46</f>
        <v>0</v>
      </c>
      <c r="K49" s="178">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122" t="str">
        <f t="shared" si="1"/>
        <v/>
      </c>
    </row>
    <row r="50" spans="1:12" ht="22.5" customHeight="1">
      <c r="A50" s="125" t="str">
        <f t="shared" si="3"/>
        <v/>
      </c>
      <c r="B50" s="125"/>
      <c r="C50" s="195" t="str">
        <f>IF(ISERROR(VLOOKUP(A50,'[1]Z09 政府性基金预算财政拨款收入支出决算表(财决09表)'!$A$10:$T$200,4,FALSE)),"",VLOOKUP(A50,'[1]Z09 政府性基金预算财政拨款收入支出决算表(财决09表)'!$A$10:$T$200,4,FALSE))</f>
        <v/>
      </c>
      <c r="D50" s="127" t="str">
        <f>IF(ISERROR(VLOOKUP(A50,'[1]Z09 政府性基金预算财政拨款收入支出决算表(财决09表)'!$A$10:$T$200,5,FALSE)),"",VLOOKUP(A50,'[1]Z09 政府性基金预算财政拨款收入支出决算表(财决09表)'!$A$10:$T$200,5,FALSE))</f>
        <v/>
      </c>
      <c r="E50" s="127" t="str">
        <f>IF(ISERROR(VLOOKUP(A50,'[1]Z09 政府性基金预算财政拨款收入支出决算表(财决09表)'!$A$10:$T$200,8,FALSE)),"",VLOOKUP(A50,'[1]Z09 政府性基金预算财政拨款收入支出决算表(财决09表)'!$A$10:$T$200,8,FALSE))</f>
        <v/>
      </c>
      <c r="F50" s="127" t="str">
        <f>IF(ISERROR(VLOOKUP(A50,'[1]Z09 政府性基金预算财政拨款收入支出决算表(财决09表)'!$A$10:$T$200,11,FALSE)),"",VLOOKUP(A50,'[1]Z09 政府性基金预算财政拨款收入支出决算表(财决09表)'!$A$10:$T$200,11,FALSE))</f>
        <v/>
      </c>
      <c r="G50" s="127" t="str">
        <f>IF(ISERROR(VLOOKUP(A50,'[1]Z09 政府性基金预算财政拨款收入支出决算表(财决09表)'!$A$10:$T$200,12,FALSE)),"",VLOOKUP(A50,'[1]Z09 政府性基金预算财政拨款收入支出决算表(财决09表)'!$A$10:$T$200,12,FALSE))</f>
        <v/>
      </c>
      <c r="H50" s="127" t="str">
        <f>IF(ISERROR(VLOOKUP(A50,'[1]Z09 政府性基金预算财政拨款收入支出决算表(财决09表)'!$A$10:$T$200,15,FALSE)),"",VLOOKUP(A50,'[1]Z09 政府性基金预算财政拨款收入支出决算表(财决09表)'!$A$10:$T$200,15,FALSE))</f>
        <v/>
      </c>
      <c r="I50" s="127" t="str">
        <f>IF(ISERROR(VLOOKUP(A50,'[1]Z09 政府性基金预算财政拨款收入支出决算表(财决09表)'!$A$10:$T$200,16,FALSE)),"",VLOOKUP(A50,'[1]Z09 政府性基金预算财政拨款收入支出决算表(财决09表)'!$A$10:$T$200,16,FALSE))</f>
        <v/>
      </c>
      <c r="J50" s="122">
        <f>'[1]Z09 政府性基金预算财政拨款收入支出决算表(财决09表)'!$A47</f>
        <v>0</v>
      </c>
      <c r="K50" s="178">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122" t="str">
        <f t="shared" si="1"/>
        <v/>
      </c>
    </row>
    <row r="51" spans="1:12" ht="22.5" customHeight="1">
      <c r="A51" s="125" t="str">
        <f t="shared" si="3"/>
        <v/>
      </c>
      <c r="B51" s="125"/>
      <c r="C51" s="195" t="str">
        <f>IF(ISERROR(VLOOKUP(A51,'[1]Z09 政府性基金预算财政拨款收入支出决算表(财决09表)'!$A$10:$T$200,4,FALSE)),"",VLOOKUP(A51,'[1]Z09 政府性基金预算财政拨款收入支出决算表(财决09表)'!$A$10:$T$200,4,FALSE))</f>
        <v/>
      </c>
      <c r="D51" s="127" t="str">
        <f>IF(ISERROR(VLOOKUP(A51,'[1]Z09 政府性基金预算财政拨款收入支出决算表(财决09表)'!$A$10:$T$200,5,FALSE)),"",VLOOKUP(A51,'[1]Z09 政府性基金预算财政拨款收入支出决算表(财决09表)'!$A$10:$T$200,5,FALSE))</f>
        <v/>
      </c>
      <c r="E51" s="127" t="str">
        <f>IF(ISERROR(VLOOKUP(A51,'[1]Z09 政府性基金预算财政拨款收入支出决算表(财决09表)'!$A$10:$T$200,8,FALSE)),"",VLOOKUP(A51,'[1]Z09 政府性基金预算财政拨款收入支出决算表(财决09表)'!$A$10:$T$200,8,FALSE))</f>
        <v/>
      </c>
      <c r="F51" s="127" t="str">
        <f>IF(ISERROR(VLOOKUP(A51,'[1]Z09 政府性基金预算财政拨款收入支出决算表(财决09表)'!$A$10:$T$200,11,FALSE)),"",VLOOKUP(A51,'[1]Z09 政府性基金预算财政拨款收入支出决算表(财决09表)'!$A$10:$T$200,11,FALSE))</f>
        <v/>
      </c>
      <c r="G51" s="127" t="str">
        <f>IF(ISERROR(VLOOKUP(A51,'[1]Z09 政府性基金预算财政拨款收入支出决算表(财决09表)'!$A$10:$T$200,12,FALSE)),"",VLOOKUP(A51,'[1]Z09 政府性基金预算财政拨款收入支出决算表(财决09表)'!$A$10:$T$200,12,FALSE))</f>
        <v/>
      </c>
      <c r="H51" s="127" t="str">
        <f>IF(ISERROR(VLOOKUP(A51,'[1]Z09 政府性基金预算财政拨款收入支出决算表(财决09表)'!$A$10:$T$200,15,FALSE)),"",VLOOKUP(A51,'[1]Z09 政府性基金预算财政拨款收入支出决算表(财决09表)'!$A$10:$T$200,15,FALSE))</f>
        <v/>
      </c>
      <c r="I51" s="127" t="str">
        <f>IF(ISERROR(VLOOKUP(A51,'[1]Z09 政府性基金预算财政拨款收入支出决算表(财决09表)'!$A$10:$T$200,16,FALSE)),"",VLOOKUP(A51,'[1]Z09 政府性基金预算财政拨款收入支出决算表(财决09表)'!$A$10:$T$200,16,FALSE))</f>
        <v/>
      </c>
      <c r="J51" s="122">
        <f>'[1]Z09 政府性基金预算财政拨款收入支出决算表(财决09表)'!$A48</f>
        <v>0</v>
      </c>
      <c r="K51" s="178">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122" t="str">
        <f t="shared" si="1"/>
        <v/>
      </c>
    </row>
    <row r="52" spans="1:12" ht="22.5" customHeight="1">
      <c r="A52" s="125" t="str">
        <f t="shared" si="3"/>
        <v/>
      </c>
      <c r="B52" s="125"/>
      <c r="C52" s="195" t="str">
        <f>IF(ISERROR(VLOOKUP(A52,'[1]Z09 政府性基金预算财政拨款收入支出决算表(财决09表)'!$A$10:$T$200,4,FALSE)),"",VLOOKUP(A52,'[1]Z09 政府性基金预算财政拨款收入支出决算表(财决09表)'!$A$10:$T$200,4,FALSE))</f>
        <v/>
      </c>
      <c r="D52" s="127" t="str">
        <f>IF(ISERROR(VLOOKUP(A52,'[1]Z09 政府性基金预算财政拨款收入支出决算表(财决09表)'!$A$10:$T$200,5,FALSE)),"",VLOOKUP(A52,'[1]Z09 政府性基金预算财政拨款收入支出决算表(财决09表)'!$A$10:$T$200,5,FALSE))</f>
        <v/>
      </c>
      <c r="E52" s="127" t="str">
        <f>IF(ISERROR(VLOOKUP(A52,'[1]Z09 政府性基金预算财政拨款收入支出决算表(财决09表)'!$A$10:$T$200,8,FALSE)),"",VLOOKUP(A52,'[1]Z09 政府性基金预算财政拨款收入支出决算表(财决09表)'!$A$10:$T$200,8,FALSE))</f>
        <v/>
      </c>
      <c r="F52" s="127" t="str">
        <f>IF(ISERROR(VLOOKUP(A52,'[1]Z09 政府性基金预算财政拨款收入支出决算表(财决09表)'!$A$10:$T$200,11,FALSE)),"",VLOOKUP(A52,'[1]Z09 政府性基金预算财政拨款收入支出决算表(财决09表)'!$A$10:$T$200,11,FALSE))</f>
        <v/>
      </c>
      <c r="G52" s="127" t="str">
        <f>IF(ISERROR(VLOOKUP(A52,'[1]Z09 政府性基金预算财政拨款收入支出决算表(财决09表)'!$A$10:$T$200,12,FALSE)),"",VLOOKUP(A52,'[1]Z09 政府性基金预算财政拨款收入支出决算表(财决09表)'!$A$10:$T$200,12,FALSE))</f>
        <v/>
      </c>
      <c r="H52" s="127" t="str">
        <f>IF(ISERROR(VLOOKUP(A52,'[1]Z09 政府性基金预算财政拨款收入支出决算表(财决09表)'!$A$10:$T$200,15,FALSE)),"",VLOOKUP(A52,'[1]Z09 政府性基金预算财政拨款收入支出决算表(财决09表)'!$A$10:$T$200,15,FALSE))</f>
        <v/>
      </c>
      <c r="I52" s="127" t="str">
        <f>IF(ISERROR(VLOOKUP(A52,'[1]Z09 政府性基金预算财政拨款收入支出决算表(财决09表)'!$A$10:$T$200,16,FALSE)),"",VLOOKUP(A52,'[1]Z09 政府性基金预算财政拨款收入支出决算表(财决09表)'!$A$10:$T$200,16,FALSE))</f>
        <v/>
      </c>
      <c r="J52" s="122">
        <f>'[1]Z09 政府性基金预算财政拨款收入支出决算表(财决09表)'!$A49</f>
        <v>0</v>
      </c>
      <c r="K52" s="178">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122" t="str">
        <f t="shared" si="1"/>
        <v/>
      </c>
    </row>
    <row r="53" spans="1:12" ht="22.5" customHeight="1">
      <c r="A53" s="125" t="str">
        <f t="shared" si="3"/>
        <v/>
      </c>
      <c r="B53" s="125"/>
      <c r="C53" s="195" t="str">
        <f>IF(ISERROR(VLOOKUP(A53,'[1]Z09 政府性基金预算财政拨款收入支出决算表(财决09表)'!$A$10:$T$200,4,FALSE)),"",VLOOKUP(A53,'[1]Z09 政府性基金预算财政拨款收入支出决算表(财决09表)'!$A$10:$T$200,4,FALSE))</f>
        <v/>
      </c>
      <c r="D53" s="127" t="str">
        <f>IF(ISERROR(VLOOKUP(A53,'[1]Z09 政府性基金预算财政拨款收入支出决算表(财决09表)'!$A$10:$T$200,5,FALSE)),"",VLOOKUP(A53,'[1]Z09 政府性基金预算财政拨款收入支出决算表(财决09表)'!$A$10:$T$200,5,FALSE))</f>
        <v/>
      </c>
      <c r="E53" s="127" t="str">
        <f>IF(ISERROR(VLOOKUP(A53,'[1]Z09 政府性基金预算财政拨款收入支出决算表(财决09表)'!$A$10:$T$200,8,FALSE)),"",VLOOKUP(A53,'[1]Z09 政府性基金预算财政拨款收入支出决算表(财决09表)'!$A$10:$T$200,8,FALSE))</f>
        <v/>
      </c>
      <c r="F53" s="127" t="str">
        <f>IF(ISERROR(VLOOKUP(A53,'[1]Z09 政府性基金预算财政拨款收入支出决算表(财决09表)'!$A$10:$T$200,11,FALSE)),"",VLOOKUP(A53,'[1]Z09 政府性基金预算财政拨款收入支出决算表(财决09表)'!$A$10:$T$200,11,FALSE))</f>
        <v/>
      </c>
      <c r="G53" s="127" t="str">
        <f>IF(ISERROR(VLOOKUP(A53,'[1]Z09 政府性基金预算财政拨款收入支出决算表(财决09表)'!$A$10:$T$200,12,FALSE)),"",VLOOKUP(A53,'[1]Z09 政府性基金预算财政拨款收入支出决算表(财决09表)'!$A$10:$T$200,12,FALSE))</f>
        <v/>
      </c>
      <c r="H53" s="127" t="str">
        <f>IF(ISERROR(VLOOKUP(A53,'[1]Z09 政府性基金预算财政拨款收入支出决算表(财决09表)'!$A$10:$T$200,15,FALSE)),"",VLOOKUP(A53,'[1]Z09 政府性基金预算财政拨款收入支出决算表(财决09表)'!$A$10:$T$200,15,FALSE))</f>
        <v/>
      </c>
      <c r="I53" s="127" t="str">
        <f>IF(ISERROR(VLOOKUP(A53,'[1]Z09 政府性基金预算财政拨款收入支出决算表(财决09表)'!$A$10:$T$200,16,FALSE)),"",VLOOKUP(A53,'[1]Z09 政府性基金预算财政拨款收入支出决算表(财决09表)'!$A$10:$T$200,16,FALSE))</f>
        <v/>
      </c>
      <c r="J53" s="122">
        <f>'[1]Z09 政府性基金预算财政拨款收入支出决算表(财决09表)'!$A50</f>
        <v>0</v>
      </c>
      <c r="K53" s="178">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122" t="str">
        <f t="shared" si="1"/>
        <v/>
      </c>
    </row>
    <row r="54" spans="1:12" ht="22.5" customHeight="1">
      <c r="A54" s="125" t="str">
        <f t="shared" si="3"/>
        <v/>
      </c>
      <c r="B54" s="125"/>
      <c r="C54" s="195" t="str">
        <f>IF(ISERROR(VLOOKUP(A54,'[1]Z09 政府性基金预算财政拨款收入支出决算表(财决09表)'!$A$10:$T$200,4,FALSE)),"",VLOOKUP(A54,'[1]Z09 政府性基金预算财政拨款收入支出决算表(财决09表)'!$A$10:$T$200,4,FALSE))</f>
        <v/>
      </c>
      <c r="D54" s="127" t="str">
        <f>IF(ISERROR(VLOOKUP(A54,'[1]Z09 政府性基金预算财政拨款收入支出决算表(财决09表)'!$A$10:$T$200,5,FALSE)),"",VLOOKUP(A54,'[1]Z09 政府性基金预算财政拨款收入支出决算表(财决09表)'!$A$10:$T$200,5,FALSE))</f>
        <v/>
      </c>
      <c r="E54" s="127" t="str">
        <f>IF(ISERROR(VLOOKUP(A54,'[1]Z09 政府性基金预算财政拨款收入支出决算表(财决09表)'!$A$10:$T$200,8,FALSE)),"",VLOOKUP(A54,'[1]Z09 政府性基金预算财政拨款收入支出决算表(财决09表)'!$A$10:$T$200,8,FALSE))</f>
        <v/>
      </c>
      <c r="F54" s="127" t="str">
        <f>IF(ISERROR(VLOOKUP(A54,'[1]Z09 政府性基金预算财政拨款收入支出决算表(财决09表)'!$A$10:$T$200,11,FALSE)),"",VLOOKUP(A54,'[1]Z09 政府性基金预算财政拨款收入支出决算表(财决09表)'!$A$10:$T$200,11,FALSE))</f>
        <v/>
      </c>
      <c r="G54" s="127" t="str">
        <f>IF(ISERROR(VLOOKUP(A54,'[1]Z09 政府性基金预算财政拨款收入支出决算表(财决09表)'!$A$10:$T$200,12,FALSE)),"",VLOOKUP(A54,'[1]Z09 政府性基金预算财政拨款收入支出决算表(财决09表)'!$A$10:$T$200,12,FALSE))</f>
        <v/>
      </c>
      <c r="H54" s="127" t="str">
        <f>IF(ISERROR(VLOOKUP(A54,'[1]Z09 政府性基金预算财政拨款收入支出决算表(财决09表)'!$A$10:$T$200,15,FALSE)),"",VLOOKUP(A54,'[1]Z09 政府性基金预算财政拨款收入支出决算表(财决09表)'!$A$10:$T$200,15,FALSE))</f>
        <v/>
      </c>
      <c r="I54" s="127" t="str">
        <f>IF(ISERROR(VLOOKUP(A54,'[1]Z09 政府性基金预算财政拨款收入支出决算表(财决09表)'!$A$10:$T$200,16,FALSE)),"",VLOOKUP(A54,'[1]Z09 政府性基金预算财政拨款收入支出决算表(财决09表)'!$A$10:$T$200,16,FALSE))</f>
        <v/>
      </c>
      <c r="J54" s="122">
        <f>'[1]Z09 政府性基金预算财政拨款收入支出决算表(财决09表)'!$A51</f>
        <v>0</v>
      </c>
      <c r="K54" s="178">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122" t="str">
        <f t="shared" si="1"/>
        <v/>
      </c>
    </row>
    <row r="55" spans="1:12" ht="22.5" customHeight="1">
      <c r="A55" s="125" t="str">
        <f t="shared" si="3"/>
        <v/>
      </c>
      <c r="B55" s="125"/>
      <c r="C55" s="195" t="str">
        <f>IF(ISERROR(VLOOKUP(A55,'[1]Z09 政府性基金预算财政拨款收入支出决算表(财决09表)'!$A$10:$T$200,4,FALSE)),"",VLOOKUP(A55,'[1]Z09 政府性基金预算财政拨款收入支出决算表(财决09表)'!$A$10:$T$200,4,FALSE))</f>
        <v/>
      </c>
      <c r="D55" s="127" t="str">
        <f>IF(ISERROR(VLOOKUP(A55,'[1]Z09 政府性基金预算财政拨款收入支出决算表(财决09表)'!$A$10:$T$200,5,FALSE)),"",VLOOKUP(A55,'[1]Z09 政府性基金预算财政拨款收入支出决算表(财决09表)'!$A$10:$T$200,5,FALSE))</f>
        <v/>
      </c>
      <c r="E55" s="127" t="str">
        <f>IF(ISERROR(VLOOKUP(A55,'[1]Z09 政府性基金预算财政拨款收入支出决算表(财决09表)'!$A$10:$T$200,8,FALSE)),"",VLOOKUP(A55,'[1]Z09 政府性基金预算财政拨款收入支出决算表(财决09表)'!$A$10:$T$200,8,FALSE))</f>
        <v/>
      </c>
      <c r="F55" s="127" t="str">
        <f>IF(ISERROR(VLOOKUP(A55,'[1]Z09 政府性基金预算财政拨款收入支出决算表(财决09表)'!$A$10:$T$200,11,FALSE)),"",VLOOKUP(A55,'[1]Z09 政府性基金预算财政拨款收入支出决算表(财决09表)'!$A$10:$T$200,11,FALSE))</f>
        <v/>
      </c>
      <c r="G55" s="127" t="str">
        <f>IF(ISERROR(VLOOKUP(A55,'[1]Z09 政府性基金预算财政拨款收入支出决算表(财决09表)'!$A$10:$T$200,12,FALSE)),"",VLOOKUP(A55,'[1]Z09 政府性基金预算财政拨款收入支出决算表(财决09表)'!$A$10:$T$200,12,FALSE))</f>
        <v/>
      </c>
      <c r="H55" s="127" t="str">
        <f>IF(ISERROR(VLOOKUP(A55,'[1]Z09 政府性基金预算财政拨款收入支出决算表(财决09表)'!$A$10:$T$200,15,FALSE)),"",VLOOKUP(A55,'[1]Z09 政府性基金预算财政拨款收入支出决算表(财决09表)'!$A$10:$T$200,15,FALSE))</f>
        <v/>
      </c>
      <c r="I55" s="127" t="str">
        <f>IF(ISERROR(VLOOKUP(A55,'[1]Z09 政府性基金预算财政拨款收入支出决算表(财决09表)'!$A$10:$T$200,16,FALSE)),"",VLOOKUP(A55,'[1]Z09 政府性基金预算财政拨款收入支出决算表(财决09表)'!$A$10:$T$200,16,FALSE))</f>
        <v/>
      </c>
      <c r="J55" s="122">
        <f>'[1]Z09 政府性基金预算财政拨款收入支出决算表(财决09表)'!$A52</f>
        <v>0</v>
      </c>
      <c r="K55" s="178">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122" t="str">
        <f t="shared" si="1"/>
        <v/>
      </c>
    </row>
    <row r="56" spans="1:12" ht="22.5" customHeight="1">
      <c r="A56" s="125" t="str">
        <f t="shared" si="3"/>
        <v/>
      </c>
      <c r="B56" s="125"/>
      <c r="C56" s="195" t="str">
        <f>IF(ISERROR(VLOOKUP(A56,'[1]Z09 政府性基金预算财政拨款收入支出决算表(财决09表)'!$A$10:$T$200,4,FALSE)),"",VLOOKUP(A56,'[1]Z09 政府性基金预算财政拨款收入支出决算表(财决09表)'!$A$10:$T$200,4,FALSE))</f>
        <v/>
      </c>
      <c r="D56" s="127" t="str">
        <f>IF(ISERROR(VLOOKUP(A56,'[1]Z09 政府性基金预算财政拨款收入支出决算表(财决09表)'!$A$10:$T$200,5,FALSE)),"",VLOOKUP(A56,'[1]Z09 政府性基金预算财政拨款收入支出决算表(财决09表)'!$A$10:$T$200,5,FALSE))</f>
        <v/>
      </c>
      <c r="E56" s="127" t="str">
        <f>IF(ISERROR(VLOOKUP(A56,'[1]Z09 政府性基金预算财政拨款收入支出决算表(财决09表)'!$A$10:$T$200,8,FALSE)),"",VLOOKUP(A56,'[1]Z09 政府性基金预算财政拨款收入支出决算表(财决09表)'!$A$10:$T$200,8,FALSE))</f>
        <v/>
      </c>
      <c r="F56" s="127" t="str">
        <f>IF(ISERROR(VLOOKUP(A56,'[1]Z09 政府性基金预算财政拨款收入支出决算表(财决09表)'!$A$10:$T$200,11,FALSE)),"",VLOOKUP(A56,'[1]Z09 政府性基金预算财政拨款收入支出决算表(财决09表)'!$A$10:$T$200,11,FALSE))</f>
        <v/>
      </c>
      <c r="G56" s="127" t="str">
        <f>IF(ISERROR(VLOOKUP(A56,'[1]Z09 政府性基金预算财政拨款收入支出决算表(财决09表)'!$A$10:$T$200,12,FALSE)),"",VLOOKUP(A56,'[1]Z09 政府性基金预算财政拨款收入支出决算表(财决09表)'!$A$10:$T$200,12,FALSE))</f>
        <v/>
      </c>
      <c r="H56" s="127" t="str">
        <f>IF(ISERROR(VLOOKUP(A56,'[1]Z09 政府性基金预算财政拨款收入支出决算表(财决09表)'!$A$10:$T$200,15,FALSE)),"",VLOOKUP(A56,'[1]Z09 政府性基金预算财政拨款收入支出决算表(财决09表)'!$A$10:$T$200,15,FALSE))</f>
        <v/>
      </c>
      <c r="I56" s="127" t="str">
        <f>IF(ISERROR(VLOOKUP(A56,'[1]Z09 政府性基金预算财政拨款收入支出决算表(财决09表)'!$A$10:$T$200,16,FALSE)),"",VLOOKUP(A56,'[1]Z09 政府性基金预算财政拨款收入支出决算表(财决09表)'!$A$10:$T$200,16,FALSE))</f>
        <v/>
      </c>
      <c r="J56" s="122">
        <f>'[1]Z09 政府性基金预算财政拨款收入支出决算表(财决09表)'!$A53</f>
        <v>0</v>
      </c>
      <c r="K56" s="178">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122" t="str">
        <f t="shared" si="1"/>
        <v/>
      </c>
    </row>
    <row r="57" spans="1:12" ht="22.5" customHeight="1">
      <c r="A57" s="125" t="str">
        <f t="shared" si="3"/>
        <v/>
      </c>
      <c r="B57" s="125"/>
      <c r="C57" s="195" t="str">
        <f>IF(ISERROR(VLOOKUP(A57,'[1]Z09 政府性基金预算财政拨款收入支出决算表(财决09表)'!$A$10:$T$200,4,FALSE)),"",VLOOKUP(A57,'[1]Z09 政府性基金预算财政拨款收入支出决算表(财决09表)'!$A$10:$T$200,4,FALSE))</f>
        <v/>
      </c>
      <c r="D57" s="127" t="str">
        <f>IF(ISERROR(VLOOKUP(A57,'[1]Z09 政府性基金预算财政拨款收入支出决算表(财决09表)'!$A$10:$T$200,5,FALSE)),"",VLOOKUP(A57,'[1]Z09 政府性基金预算财政拨款收入支出决算表(财决09表)'!$A$10:$T$200,5,FALSE))</f>
        <v/>
      </c>
      <c r="E57" s="127" t="str">
        <f>IF(ISERROR(VLOOKUP(A57,'[1]Z09 政府性基金预算财政拨款收入支出决算表(财决09表)'!$A$10:$T$200,8,FALSE)),"",VLOOKUP(A57,'[1]Z09 政府性基金预算财政拨款收入支出决算表(财决09表)'!$A$10:$T$200,8,FALSE))</f>
        <v/>
      </c>
      <c r="F57" s="127" t="str">
        <f>IF(ISERROR(VLOOKUP(A57,'[1]Z09 政府性基金预算财政拨款收入支出决算表(财决09表)'!$A$10:$T$200,11,FALSE)),"",VLOOKUP(A57,'[1]Z09 政府性基金预算财政拨款收入支出决算表(财决09表)'!$A$10:$T$200,11,FALSE))</f>
        <v/>
      </c>
      <c r="G57" s="127" t="str">
        <f>IF(ISERROR(VLOOKUP(A57,'[1]Z09 政府性基金预算财政拨款收入支出决算表(财决09表)'!$A$10:$T$200,12,FALSE)),"",VLOOKUP(A57,'[1]Z09 政府性基金预算财政拨款收入支出决算表(财决09表)'!$A$10:$T$200,12,FALSE))</f>
        <v/>
      </c>
      <c r="H57" s="127" t="str">
        <f>IF(ISERROR(VLOOKUP(A57,'[1]Z09 政府性基金预算财政拨款收入支出决算表(财决09表)'!$A$10:$T$200,15,FALSE)),"",VLOOKUP(A57,'[1]Z09 政府性基金预算财政拨款收入支出决算表(财决09表)'!$A$10:$T$200,15,FALSE))</f>
        <v/>
      </c>
      <c r="I57" s="127" t="str">
        <f>IF(ISERROR(VLOOKUP(A57,'[1]Z09 政府性基金预算财政拨款收入支出决算表(财决09表)'!$A$10:$T$200,16,FALSE)),"",VLOOKUP(A57,'[1]Z09 政府性基金预算财政拨款收入支出决算表(财决09表)'!$A$10:$T$200,16,FALSE))</f>
        <v/>
      </c>
      <c r="J57" s="122">
        <f>'[1]Z09 政府性基金预算财政拨款收入支出决算表(财决09表)'!$A54</f>
        <v>0</v>
      </c>
      <c r="K57" s="178">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122" t="str">
        <f t="shared" si="1"/>
        <v/>
      </c>
    </row>
    <row r="58" spans="1:12" ht="22.5" customHeight="1">
      <c r="A58" s="125" t="str">
        <f t="shared" si="3"/>
        <v/>
      </c>
      <c r="B58" s="125"/>
      <c r="C58" s="195" t="str">
        <f>IF(ISERROR(VLOOKUP(A58,'[1]Z09 政府性基金预算财政拨款收入支出决算表(财决09表)'!$A$10:$T$200,4,FALSE)),"",VLOOKUP(A58,'[1]Z09 政府性基金预算财政拨款收入支出决算表(财决09表)'!$A$10:$T$200,4,FALSE))</f>
        <v/>
      </c>
      <c r="D58" s="127" t="str">
        <f>IF(ISERROR(VLOOKUP(A58,'[1]Z09 政府性基金预算财政拨款收入支出决算表(财决09表)'!$A$10:$T$200,5,FALSE)),"",VLOOKUP(A58,'[1]Z09 政府性基金预算财政拨款收入支出决算表(财决09表)'!$A$10:$T$200,5,FALSE))</f>
        <v/>
      </c>
      <c r="E58" s="127" t="str">
        <f>IF(ISERROR(VLOOKUP(A58,'[1]Z09 政府性基金预算财政拨款收入支出决算表(财决09表)'!$A$10:$T$200,8,FALSE)),"",VLOOKUP(A58,'[1]Z09 政府性基金预算财政拨款收入支出决算表(财决09表)'!$A$10:$T$200,8,FALSE))</f>
        <v/>
      </c>
      <c r="F58" s="127" t="str">
        <f>IF(ISERROR(VLOOKUP(A58,'[1]Z09 政府性基金预算财政拨款收入支出决算表(财决09表)'!$A$10:$T$200,11,FALSE)),"",VLOOKUP(A58,'[1]Z09 政府性基金预算财政拨款收入支出决算表(财决09表)'!$A$10:$T$200,11,FALSE))</f>
        <v/>
      </c>
      <c r="G58" s="127" t="str">
        <f>IF(ISERROR(VLOOKUP(A58,'[1]Z09 政府性基金预算财政拨款收入支出决算表(财决09表)'!$A$10:$T$200,12,FALSE)),"",VLOOKUP(A58,'[1]Z09 政府性基金预算财政拨款收入支出决算表(财决09表)'!$A$10:$T$200,12,FALSE))</f>
        <v/>
      </c>
      <c r="H58" s="127" t="str">
        <f>IF(ISERROR(VLOOKUP(A58,'[1]Z09 政府性基金预算财政拨款收入支出决算表(财决09表)'!$A$10:$T$200,15,FALSE)),"",VLOOKUP(A58,'[1]Z09 政府性基金预算财政拨款收入支出决算表(财决09表)'!$A$10:$T$200,15,FALSE))</f>
        <v/>
      </c>
      <c r="I58" s="127" t="str">
        <f>IF(ISERROR(VLOOKUP(A58,'[1]Z09 政府性基金预算财政拨款收入支出决算表(财决09表)'!$A$10:$T$200,16,FALSE)),"",VLOOKUP(A58,'[1]Z09 政府性基金预算财政拨款收入支出决算表(财决09表)'!$A$10:$T$200,16,FALSE))</f>
        <v/>
      </c>
      <c r="J58" s="122">
        <f>'[1]Z09 政府性基金预算财政拨款收入支出决算表(财决09表)'!$A55</f>
        <v>0</v>
      </c>
      <c r="K58" s="178">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122" t="str">
        <f t="shared" si="1"/>
        <v/>
      </c>
    </row>
    <row r="59" spans="1:12" ht="22.5" customHeight="1">
      <c r="A59" s="125" t="str">
        <f t="shared" si="3"/>
        <v/>
      </c>
      <c r="B59" s="125"/>
      <c r="C59" s="195" t="str">
        <f>IF(ISERROR(VLOOKUP(A59,'[1]Z09 政府性基金预算财政拨款收入支出决算表(财决09表)'!$A$10:$T$200,4,FALSE)),"",VLOOKUP(A59,'[1]Z09 政府性基金预算财政拨款收入支出决算表(财决09表)'!$A$10:$T$200,4,FALSE))</f>
        <v/>
      </c>
      <c r="D59" s="127" t="str">
        <f>IF(ISERROR(VLOOKUP(A59,'[1]Z09 政府性基金预算财政拨款收入支出决算表(财决09表)'!$A$10:$T$200,5,FALSE)),"",VLOOKUP(A59,'[1]Z09 政府性基金预算财政拨款收入支出决算表(财决09表)'!$A$10:$T$200,5,FALSE))</f>
        <v/>
      </c>
      <c r="E59" s="127" t="str">
        <f>IF(ISERROR(VLOOKUP(A59,'[1]Z09 政府性基金预算财政拨款收入支出决算表(财决09表)'!$A$10:$T$200,8,FALSE)),"",VLOOKUP(A59,'[1]Z09 政府性基金预算财政拨款收入支出决算表(财决09表)'!$A$10:$T$200,8,FALSE))</f>
        <v/>
      </c>
      <c r="F59" s="127" t="str">
        <f>IF(ISERROR(VLOOKUP(A59,'[1]Z09 政府性基金预算财政拨款收入支出决算表(财决09表)'!$A$10:$T$200,11,FALSE)),"",VLOOKUP(A59,'[1]Z09 政府性基金预算财政拨款收入支出决算表(财决09表)'!$A$10:$T$200,11,FALSE))</f>
        <v/>
      </c>
      <c r="G59" s="127" t="str">
        <f>IF(ISERROR(VLOOKUP(A59,'[1]Z09 政府性基金预算财政拨款收入支出决算表(财决09表)'!$A$10:$T$200,12,FALSE)),"",VLOOKUP(A59,'[1]Z09 政府性基金预算财政拨款收入支出决算表(财决09表)'!$A$10:$T$200,12,FALSE))</f>
        <v/>
      </c>
      <c r="H59" s="127" t="str">
        <f>IF(ISERROR(VLOOKUP(A59,'[1]Z09 政府性基金预算财政拨款收入支出决算表(财决09表)'!$A$10:$T$200,15,FALSE)),"",VLOOKUP(A59,'[1]Z09 政府性基金预算财政拨款收入支出决算表(财决09表)'!$A$10:$T$200,15,FALSE))</f>
        <v/>
      </c>
      <c r="I59" s="127" t="str">
        <f>IF(ISERROR(VLOOKUP(A59,'[1]Z09 政府性基金预算财政拨款收入支出决算表(财决09表)'!$A$10:$T$200,16,FALSE)),"",VLOOKUP(A59,'[1]Z09 政府性基金预算财政拨款收入支出决算表(财决09表)'!$A$10:$T$200,16,FALSE))</f>
        <v/>
      </c>
      <c r="J59" s="122">
        <f>'[1]Z09 政府性基金预算财政拨款收入支出决算表(财决09表)'!$A56</f>
        <v>0</v>
      </c>
      <c r="K59" s="178">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122" t="str">
        <f t="shared" si="1"/>
        <v/>
      </c>
    </row>
    <row r="60" spans="1:12" ht="22.5" customHeight="1">
      <c r="A60" s="125" t="str">
        <f t="shared" si="3"/>
        <v/>
      </c>
      <c r="B60" s="125"/>
      <c r="C60" s="195" t="str">
        <f>IF(ISERROR(VLOOKUP(A60,'[1]Z09 政府性基金预算财政拨款收入支出决算表(财决09表)'!$A$10:$T$200,4,FALSE)),"",VLOOKUP(A60,'[1]Z09 政府性基金预算财政拨款收入支出决算表(财决09表)'!$A$10:$T$200,4,FALSE))</f>
        <v/>
      </c>
      <c r="D60" s="127" t="str">
        <f>IF(ISERROR(VLOOKUP(A60,'[1]Z09 政府性基金预算财政拨款收入支出决算表(财决09表)'!$A$10:$T$200,5,FALSE)),"",VLOOKUP(A60,'[1]Z09 政府性基金预算财政拨款收入支出决算表(财决09表)'!$A$10:$T$200,5,FALSE))</f>
        <v/>
      </c>
      <c r="E60" s="127" t="str">
        <f>IF(ISERROR(VLOOKUP(A60,'[1]Z09 政府性基金预算财政拨款收入支出决算表(财决09表)'!$A$10:$T$200,8,FALSE)),"",VLOOKUP(A60,'[1]Z09 政府性基金预算财政拨款收入支出决算表(财决09表)'!$A$10:$T$200,8,FALSE))</f>
        <v/>
      </c>
      <c r="F60" s="127" t="str">
        <f>IF(ISERROR(VLOOKUP(A60,'[1]Z09 政府性基金预算财政拨款收入支出决算表(财决09表)'!$A$10:$T$200,11,FALSE)),"",VLOOKUP(A60,'[1]Z09 政府性基金预算财政拨款收入支出决算表(财决09表)'!$A$10:$T$200,11,FALSE))</f>
        <v/>
      </c>
      <c r="G60" s="127" t="str">
        <f>IF(ISERROR(VLOOKUP(A60,'[1]Z09 政府性基金预算财政拨款收入支出决算表(财决09表)'!$A$10:$T$200,12,FALSE)),"",VLOOKUP(A60,'[1]Z09 政府性基金预算财政拨款收入支出决算表(财决09表)'!$A$10:$T$200,12,FALSE))</f>
        <v/>
      </c>
      <c r="H60" s="127" t="str">
        <f>IF(ISERROR(VLOOKUP(A60,'[1]Z09 政府性基金预算财政拨款收入支出决算表(财决09表)'!$A$10:$T$200,15,FALSE)),"",VLOOKUP(A60,'[1]Z09 政府性基金预算财政拨款收入支出决算表(财决09表)'!$A$10:$T$200,15,FALSE))</f>
        <v/>
      </c>
      <c r="I60" s="127" t="str">
        <f>IF(ISERROR(VLOOKUP(A60,'[1]Z09 政府性基金预算财政拨款收入支出决算表(财决09表)'!$A$10:$T$200,16,FALSE)),"",VLOOKUP(A60,'[1]Z09 政府性基金预算财政拨款收入支出决算表(财决09表)'!$A$10:$T$200,16,FALSE))</f>
        <v/>
      </c>
      <c r="J60" s="122">
        <f>'[1]Z09 政府性基金预算财政拨款收入支出决算表(财决09表)'!$A57</f>
        <v>0</v>
      </c>
      <c r="K60" s="178">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122" t="str">
        <f t="shared" si="1"/>
        <v/>
      </c>
    </row>
    <row r="61" spans="1:12" ht="22.5" customHeight="1">
      <c r="A61" s="125" t="str">
        <f t="shared" si="3"/>
        <v/>
      </c>
      <c r="B61" s="125"/>
      <c r="C61" s="195" t="str">
        <f>IF(ISERROR(VLOOKUP(A61,'[1]Z09 政府性基金预算财政拨款收入支出决算表(财决09表)'!$A$10:$T$200,4,FALSE)),"",VLOOKUP(A61,'[1]Z09 政府性基金预算财政拨款收入支出决算表(财决09表)'!$A$10:$T$200,4,FALSE))</f>
        <v/>
      </c>
      <c r="D61" s="127" t="str">
        <f>IF(ISERROR(VLOOKUP(A61,'[1]Z09 政府性基金预算财政拨款收入支出决算表(财决09表)'!$A$10:$T$200,5,FALSE)),"",VLOOKUP(A61,'[1]Z09 政府性基金预算财政拨款收入支出决算表(财决09表)'!$A$10:$T$200,5,FALSE))</f>
        <v/>
      </c>
      <c r="E61" s="127" t="str">
        <f>IF(ISERROR(VLOOKUP(A61,'[1]Z09 政府性基金预算财政拨款收入支出决算表(财决09表)'!$A$10:$T$200,8,FALSE)),"",VLOOKUP(A61,'[1]Z09 政府性基金预算财政拨款收入支出决算表(财决09表)'!$A$10:$T$200,8,FALSE))</f>
        <v/>
      </c>
      <c r="F61" s="127" t="str">
        <f>IF(ISERROR(VLOOKUP(A61,'[1]Z09 政府性基金预算财政拨款收入支出决算表(财决09表)'!$A$10:$T$200,11,FALSE)),"",VLOOKUP(A61,'[1]Z09 政府性基金预算财政拨款收入支出决算表(财决09表)'!$A$10:$T$200,11,FALSE))</f>
        <v/>
      </c>
      <c r="G61" s="127" t="str">
        <f>IF(ISERROR(VLOOKUP(A61,'[1]Z09 政府性基金预算财政拨款收入支出决算表(财决09表)'!$A$10:$T$200,12,FALSE)),"",VLOOKUP(A61,'[1]Z09 政府性基金预算财政拨款收入支出决算表(财决09表)'!$A$10:$T$200,12,FALSE))</f>
        <v/>
      </c>
      <c r="H61" s="127" t="str">
        <f>IF(ISERROR(VLOOKUP(A61,'[1]Z09 政府性基金预算财政拨款收入支出决算表(财决09表)'!$A$10:$T$200,15,FALSE)),"",VLOOKUP(A61,'[1]Z09 政府性基金预算财政拨款收入支出决算表(财决09表)'!$A$10:$T$200,15,FALSE))</f>
        <v/>
      </c>
      <c r="I61" s="127" t="str">
        <f>IF(ISERROR(VLOOKUP(A61,'[1]Z09 政府性基金预算财政拨款收入支出决算表(财决09表)'!$A$10:$T$200,16,FALSE)),"",VLOOKUP(A61,'[1]Z09 政府性基金预算财政拨款收入支出决算表(财决09表)'!$A$10:$T$200,16,FALSE))</f>
        <v/>
      </c>
      <c r="J61" s="122">
        <f>'[1]Z09 政府性基金预算财政拨款收入支出决算表(财决09表)'!$A58</f>
        <v>0</v>
      </c>
      <c r="K61" s="178">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122" t="str">
        <f t="shared" si="1"/>
        <v/>
      </c>
    </row>
    <row r="62" spans="1:12" ht="22.5" customHeight="1">
      <c r="A62" s="125" t="str">
        <f t="shared" si="3"/>
        <v/>
      </c>
      <c r="B62" s="125"/>
      <c r="C62" s="195" t="str">
        <f>IF(ISERROR(VLOOKUP(A62,'[1]Z09 政府性基金预算财政拨款收入支出决算表(财决09表)'!$A$10:$T$200,4,FALSE)),"",VLOOKUP(A62,'[1]Z09 政府性基金预算财政拨款收入支出决算表(财决09表)'!$A$10:$T$200,4,FALSE))</f>
        <v/>
      </c>
      <c r="D62" s="127" t="str">
        <f>IF(ISERROR(VLOOKUP(A62,'[1]Z09 政府性基金预算财政拨款收入支出决算表(财决09表)'!$A$10:$T$200,5,FALSE)),"",VLOOKUP(A62,'[1]Z09 政府性基金预算财政拨款收入支出决算表(财决09表)'!$A$10:$T$200,5,FALSE))</f>
        <v/>
      </c>
      <c r="E62" s="127" t="str">
        <f>IF(ISERROR(VLOOKUP(A62,'[1]Z09 政府性基金预算财政拨款收入支出决算表(财决09表)'!$A$10:$T$200,8,FALSE)),"",VLOOKUP(A62,'[1]Z09 政府性基金预算财政拨款收入支出决算表(财决09表)'!$A$10:$T$200,8,FALSE))</f>
        <v/>
      </c>
      <c r="F62" s="127" t="str">
        <f>IF(ISERROR(VLOOKUP(A62,'[1]Z09 政府性基金预算财政拨款收入支出决算表(财决09表)'!$A$10:$T$200,11,FALSE)),"",VLOOKUP(A62,'[1]Z09 政府性基金预算财政拨款收入支出决算表(财决09表)'!$A$10:$T$200,11,FALSE))</f>
        <v/>
      </c>
      <c r="G62" s="127" t="str">
        <f>IF(ISERROR(VLOOKUP(A62,'[1]Z09 政府性基金预算财政拨款收入支出决算表(财决09表)'!$A$10:$T$200,12,FALSE)),"",VLOOKUP(A62,'[1]Z09 政府性基金预算财政拨款收入支出决算表(财决09表)'!$A$10:$T$200,12,FALSE))</f>
        <v/>
      </c>
      <c r="H62" s="127" t="str">
        <f>IF(ISERROR(VLOOKUP(A62,'[1]Z09 政府性基金预算财政拨款收入支出决算表(财决09表)'!$A$10:$T$200,15,FALSE)),"",VLOOKUP(A62,'[1]Z09 政府性基金预算财政拨款收入支出决算表(财决09表)'!$A$10:$T$200,15,FALSE))</f>
        <v/>
      </c>
      <c r="I62" s="127" t="str">
        <f>IF(ISERROR(VLOOKUP(A62,'[1]Z09 政府性基金预算财政拨款收入支出决算表(财决09表)'!$A$10:$T$200,16,FALSE)),"",VLOOKUP(A62,'[1]Z09 政府性基金预算财政拨款收入支出决算表(财决09表)'!$A$10:$T$200,16,FALSE))</f>
        <v/>
      </c>
      <c r="J62" s="122">
        <f>'[1]Z09 政府性基金预算财政拨款收入支出决算表(财决09表)'!$A59</f>
        <v>0</v>
      </c>
      <c r="K62" s="178">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122" t="str">
        <f t="shared" si="1"/>
        <v/>
      </c>
    </row>
    <row r="63" spans="1:12" ht="22.5" customHeight="1">
      <c r="A63" s="125" t="str">
        <f t="shared" si="3"/>
        <v/>
      </c>
      <c r="B63" s="125"/>
      <c r="C63" s="195" t="str">
        <f>IF(ISERROR(VLOOKUP(A63,'[1]Z09 政府性基金预算财政拨款收入支出决算表(财决09表)'!$A$10:$T$200,4,FALSE)),"",VLOOKUP(A63,'[1]Z09 政府性基金预算财政拨款收入支出决算表(财决09表)'!$A$10:$T$200,4,FALSE))</f>
        <v/>
      </c>
      <c r="D63" s="127" t="str">
        <f>IF(ISERROR(VLOOKUP(A63,'[1]Z09 政府性基金预算财政拨款收入支出决算表(财决09表)'!$A$10:$T$200,5,FALSE)),"",VLOOKUP(A63,'[1]Z09 政府性基金预算财政拨款收入支出决算表(财决09表)'!$A$10:$T$200,5,FALSE))</f>
        <v/>
      </c>
      <c r="E63" s="127" t="str">
        <f>IF(ISERROR(VLOOKUP(A63,'[1]Z09 政府性基金预算财政拨款收入支出决算表(财决09表)'!$A$10:$T$200,8,FALSE)),"",VLOOKUP(A63,'[1]Z09 政府性基金预算财政拨款收入支出决算表(财决09表)'!$A$10:$T$200,8,FALSE))</f>
        <v/>
      </c>
      <c r="F63" s="127" t="str">
        <f>IF(ISERROR(VLOOKUP(A63,'[1]Z09 政府性基金预算财政拨款收入支出决算表(财决09表)'!$A$10:$T$200,11,FALSE)),"",VLOOKUP(A63,'[1]Z09 政府性基金预算财政拨款收入支出决算表(财决09表)'!$A$10:$T$200,11,FALSE))</f>
        <v/>
      </c>
      <c r="G63" s="127" t="str">
        <f>IF(ISERROR(VLOOKUP(A63,'[1]Z09 政府性基金预算财政拨款收入支出决算表(财决09表)'!$A$10:$T$200,12,FALSE)),"",VLOOKUP(A63,'[1]Z09 政府性基金预算财政拨款收入支出决算表(财决09表)'!$A$10:$T$200,12,FALSE))</f>
        <v/>
      </c>
      <c r="H63" s="127" t="str">
        <f>IF(ISERROR(VLOOKUP(A63,'[1]Z09 政府性基金预算财政拨款收入支出决算表(财决09表)'!$A$10:$T$200,15,FALSE)),"",VLOOKUP(A63,'[1]Z09 政府性基金预算财政拨款收入支出决算表(财决09表)'!$A$10:$T$200,15,FALSE))</f>
        <v/>
      </c>
      <c r="I63" s="127" t="str">
        <f>IF(ISERROR(VLOOKUP(A63,'[1]Z09 政府性基金预算财政拨款收入支出决算表(财决09表)'!$A$10:$T$200,16,FALSE)),"",VLOOKUP(A63,'[1]Z09 政府性基金预算财政拨款收入支出决算表(财决09表)'!$A$10:$T$200,16,FALSE))</f>
        <v/>
      </c>
      <c r="J63" s="122">
        <f>'[1]Z09 政府性基金预算财政拨款收入支出决算表(财决09表)'!$A60</f>
        <v>0</v>
      </c>
      <c r="K63" s="178">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122" t="str">
        <f t="shared" si="1"/>
        <v/>
      </c>
    </row>
    <row r="64" spans="1:12" ht="22.5" customHeight="1">
      <c r="A64" s="125" t="str">
        <f t="shared" si="3"/>
        <v/>
      </c>
      <c r="B64" s="125"/>
      <c r="C64" s="195" t="str">
        <f>IF(ISERROR(VLOOKUP(A64,'[1]Z09 政府性基金预算财政拨款收入支出决算表(财决09表)'!$A$10:$T$200,4,FALSE)),"",VLOOKUP(A64,'[1]Z09 政府性基金预算财政拨款收入支出决算表(财决09表)'!$A$10:$T$200,4,FALSE))</f>
        <v/>
      </c>
      <c r="D64" s="127" t="str">
        <f>IF(ISERROR(VLOOKUP(A64,'[1]Z09 政府性基金预算财政拨款收入支出决算表(财决09表)'!$A$10:$T$200,5,FALSE)),"",VLOOKUP(A64,'[1]Z09 政府性基金预算财政拨款收入支出决算表(财决09表)'!$A$10:$T$200,5,FALSE))</f>
        <v/>
      </c>
      <c r="E64" s="127" t="str">
        <f>IF(ISERROR(VLOOKUP(A64,'[1]Z09 政府性基金预算财政拨款收入支出决算表(财决09表)'!$A$10:$T$200,8,FALSE)),"",VLOOKUP(A64,'[1]Z09 政府性基金预算财政拨款收入支出决算表(财决09表)'!$A$10:$T$200,8,FALSE))</f>
        <v/>
      </c>
      <c r="F64" s="127" t="str">
        <f>IF(ISERROR(VLOOKUP(A64,'[1]Z09 政府性基金预算财政拨款收入支出决算表(财决09表)'!$A$10:$T$200,11,FALSE)),"",VLOOKUP(A64,'[1]Z09 政府性基金预算财政拨款收入支出决算表(财决09表)'!$A$10:$T$200,11,FALSE))</f>
        <v/>
      </c>
      <c r="G64" s="127" t="str">
        <f>IF(ISERROR(VLOOKUP(A64,'[1]Z09 政府性基金预算财政拨款收入支出决算表(财决09表)'!$A$10:$T$200,12,FALSE)),"",VLOOKUP(A64,'[1]Z09 政府性基金预算财政拨款收入支出决算表(财决09表)'!$A$10:$T$200,12,FALSE))</f>
        <v/>
      </c>
      <c r="H64" s="127" t="str">
        <f>IF(ISERROR(VLOOKUP(A64,'[1]Z09 政府性基金预算财政拨款收入支出决算表(财决09表)'!$A$10:$T$200,15,FALSE)),"",VLOOKUP(A64,'[1]Z09 政府性基金预算财政拨款收入支出决算表(财决09表)'!$A$10:$T$200,15,FALSE))</f>
        <v/>
      </c>
      <c r="I64" s="127" t="str">
        <f>IF(ISERROR(VLOOKUP(A64,'[1]Z09 政府性基金预算财政拨款收入支出决算表(财决09表)'!$A$10:$T$200,16,FALSE)),"",VLOOKUP(A64,'[1]Z09 政府性基金预算财政拨款收入支出决算表(财决09表)'!$A$10:$T$200,16,FALSE))</f>
        <v/>
      </c>
      <c r="J64" s="122">
        <f>'[1]Z09 政府性基金预算财政拨款收入支出决算表(财决09表)'!$A61</f>
        <v>0</v>
      </c>
      <c r="K64" s="178">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122" t="str">
        <f t="shared" si="1"/>
        <v/>
      </c>
    </row>
    <row r="65" spans="1:12" ht="22.5" customHeight="1">
      <c r="A65" s="125" t="str">
        <f t="shared" si="3"/>
        <v/>
      </c>
      <c r="B65" s="125"/>
      <c r="C65" s="195" t="str">
        <f>IF(ISERROR(VLOOKUP(A65,'[1]Z09 政府性基金预算财政拨款收入支出决算表(财决09表)'!$A$10:$T$200,4,FALSE)),"",VLOOKUP(A65,'[1]Z09 政府性基金预算财政拨款收入支出决算表(财决09表)'!$A$10:$T$200,4,FALSE))</f>
        <v/>
      </c>
      <c r="D65" s="127" t="str">
        <f>IF(ISERROR(VLOOKUP(A65,'[1]Z09 政府性基金预算财政拨款收入支出决算表(财决09表)'!$A$10:$T$200,5,FALSE)),"",VLOOKUP(A65,'[1]Z09 政府性基金预算财政拨款收入支出决算表(财决09表)'!$A$10:$T$200,5,FALSE))</f>
        <v/>
      </c>
      <c r="E65" s="127" t="str">
        <f>IF(ISERROR(VLOOKUP(A65,'[1]Z09 政府性基金预算财政拨款收入支出决算表(财决09表)'!$A$10:$T$200,8,FALSE)),"",VLOOKUP(A65,'[1]Z09 政府性基金预算财政拨款收入支出决算表(财决09表)'!$A$10:$T$200,8,FALSE))</f>
        <v/>
      </c>
      <c r="F65" s="127" t="str">
        <f>IF(ISERROR(VLOOKUP(A65,'[1]Z09 政府性基金预算财政拨款收入支出决算表(财决09表)'!$A$10:$T$200,11,FALSE)),"",VLOOKUP(A65,'[1]Z09 政府性基金预算财政拨款收入支出决算表(财决09表)'!$A$10:$T$200,11,FALSE))</f>
        <v/>
      </c>
      <c r="G65" s="127" t="str">
        <f>IF(ISERROR(VLOOKUP(A65,'[1]Z09 政府性基金预算财政拨款收入支出决算表(财决09表)'!$A$10:$T$200,12,FALSE)),"",VLOOKUP(A65,'[1]Z09 政府性基金预算财政拨款收入支出决算表(财决09表)'!$A$10:$T$200,12,FALSE))</f>
        <v/>
      </c>
      <c r="H65" s="127" t="str">
        <f>IF(ISERROR(VLOOKUP(A65,'[1]Z09 政府性基金预算财政拨款收入支出决算表(财决09表)'!$A$10:$T$200,15,FALSE)),"",VLOOKUP(A65,'[1]Z09 政府性基金预算财政拨款收入支出决算表(财决09表)'!$A$10:$T$200,15,FALSE))</f>
        <v/>
      </c>
      <c r="I65" s="127" t="str">
        <f>IF(ISERROR(VLOOKUP(A65,'[1]Z09 政府性基金预算财政拨款收入支出决算表(财决09表)'!$A$10:$T$200,16,FALSE)),"",VLOOKUP(A65,'[1]Z09 政府性基金预算财政拨款收入支出决算表(财决09表)'!$A$10:$T$200,16,FALSE))</f>
        <v/>
      </c>
      <c r="J65" s="122">
        <f>'[1]Z09 政府性基金预算财政拨款收入支出决算表(财决09表)'!$A62</f>
        <v>0</v>
      </c>
      <c r="K65" s="178">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122" t="str">
        <f t="shared" si="1"/>
        <v/>
      </c>
    </row>
    <row r="66" spans="1:12" ht="22.5" customHeight="1">
      <c r="A66" s="125" t="str">
        <f t="shared" si="3"/>
        <v/>
      </c>
      <c r="B66" s="125"/>
      <c r="C66" s="195" t="str">
        <f>IF(ISERROR(VLOOKUP(A66,'[1]Z09 政府性基金预算财政拨款收入支出决算表(财决09表)'!$A$10:$T$200,4,FALSE)),"",VLOOKUP(A66,'[1]Z09 政府性基金预算财政拨款收入支出决算表(财决09表)'!$A$10:$T$200,4,FALSE))</f>
        <v/>
      </c>
      <c r="D66" s="127" t="str">
        <f>IF(ISERROR(VLOOKUP(A66,'[1]Z09 政府性基金预算财政拨款收入支出决算表(财决09表)'!$A$10:$T$200,5,FALSE)),"",VLOOKUP(A66,'[1]Z09 政府性基金预算财政拨款收入支出决算表(财决09表)'!$A$10:$T$200,5,FALSE))</f>
        <v/>
      </c>
      <c r="E66" s="127" t="str">
        <f>IF(ISERROR(VLOOKUP(A66,'[1]Z09 政府性基金预算财政拨款收入支出决算表(财决09表)'!$A$10:$T$200,8,FALSE)),"",VLOOKUP(A66,'[1]Z09 政府性基金预算财政拨款收入支出决算表(财决09表)'!$A$10:$T$200,8,FALSE))</f>
        <v/>
      </c>
      <c r="F66" s="127" t="str">
        <f>IF(ISERROR(VLOOKUP(A66,'[1]Z09 政府性基金预算财政拨款收入支出决算表(财决09表)'!$A$10:$T$200,11,FALSE)),"",VLOOKUP(A66,'[1]Z09 政府性基金预算财政拨款收入支出决算表(财决09表)'!$A$10:$T$200,11,FALSE))</f>
        <v/>
      </c>
      <c r="G66" s="127" t="str">
        <f>IF(ISERROR(VLOOKUP(A66,'[1]Z09 政府性基金预算财政拨款收入支出决算表(财决09表)'!$A$10:$T$200,12,FALSE)),"",VLOOKUP(A66,'[1]Z09 政府性基金预算财政拨款收入支出决算表(财决09表)'!$A$10:$T$200,12,FALSE))</f>
        <v/>
      </c>
      <c r="H66" s="127" t="str">
        <f>IF(ISERROR(VLOOKUP(A66,'[1]Z09 政府性基金预算财政拨款收入支出决算表(财决09表)'!$A$10:$T$200,15,FALSE)),"",VLOOKUP(A66,'[1]Z09 政府性基金预算财政拨款收入支出决算表(财决09表)'!$A$10:$T$200,15,FALSE))</f>
        <v/>
      </c>
      <c r="I66" s="127" t="str">
        <f>IF(ISERROR(VLOOKUP(A66,'[1]Z09 政府性基金预算财政拨款收入支出决算表(财决09表)'!$A$10:$T$200,16,FALSE)),"",VLOOKUP(A66,'[1]Z09 政府性基金预算财政拨款收入支出决算表(财决09表)'!$A$10:$T$200,16,FALSE))</f>
        <v/>
      </c>
      <c r="J66" s="122">
        <f>'[1]Z09 政府性基金预算财政拨款收入支出决算表(财决09表)'!$A63</f>
        <v>0</v>
      </c>
      <c r="K66" s="178">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122" t="str">
        <f t="shared" si="1"/>
        <v/>
      </c>
    </row>
    <row r="67" spans="1:12" ht="22.5" customHeight="1">
      <c r="A67" s="125" t="str">
        <f t="shared" si="3"/>
        <v/>
      </c>
      <c r="B67" s="125"/>
      <c r="C67" s="195" t="str">
        <f>IF(ISERROR(VLOOKUP(A67,'[1]Z09 政府性基金预算财政拨款收入支出决算表(财决09表)'!$A$10:$T$200,4,FALSE)),"",VLOOKUP(A67,'[1]Z09 政府性基金预算财政拨款收入支出决算表(财决09表)'!$A$10:$T$200,4,FALSE))</f>
        <v/>
      </c>
      <c r="D67" s="127" t="str">
        <f>IF(ISERROR(VLOOKUP(A67,'[1]Z09 政府性基金预算财政拨款收入支出决算表(财决09表)'!$A$10:$T$200,5,FALSE)),"",VLOOKUP(A67,'[1]Z09 政府性基金预算财政拨款收入支出决算表(财决09表)'!$A$10:$T$200,5,FALSE))</f>
        <v/>
      </c>
      <c r="E67" s="127" t="str">
        <f>IF(ISERROR(VLOOKUP(A67,'[1]Z09 政府性基金预算财政拨款收入支出决算表(财决09表)'!$A$10:$T$200,8,FALSE)),"",VLOOKUP(A67,'[1]Z09 政府性基金预算财政拨款收入支出决算表(财决09表)'!$A$10:$T$200,8,FALSE))</f>
        <v/>
      </c>
      <c r="F67" s="127" t="str">
        <f>IF(ISERROR(VLOOKUP(A67,'[1]Z09 政府性基金预算财政拨款收入支出决算表(财决09表)'!$A$10:$T$200,11,FALSE)),"",VLOOKUP(A67,'[1]Z09 政府性基金预算财政拨款收入支出决算表(财决09表)'!$A$10:$T$200,11,FALSE))</f>
        <v/>
      </c>
      <c r="G67" s="127" t="str">
        <f>IF(ISERROR(VLOOKUP(A67,'[1]Z09 政府性基金预算财政拨款收入支出决算表(财决09表)'!$A$10:$T$200,12,FALSE)),"",VLOOKUP(A67,'[1]Z09 政府性基金预算财政拨款收入支出决算表(财决09表)'!$A$10:$T$200,12,FALSE))</f>
        <v/>
      </c>
      <c r="H67" s="127" t="str">
        <f>IF(ISERROR(VLOOKUP(A67,'[1]Z09 政府性基金预算财政拨款收入支出决算表(财决09表)'!$A$10:$T$200,15,FALSE)),"",VLOOKUP(A67,'[1]Z09 政府性基金预算财政拨款收入支出决算表(财决09表)'!$A$10:$T$200,15,FALSE))</f>
        <v/>
      </c>
      <c r="I67" s="127" t="str">
        <f>IF(ISERROR(VLOOKUP(A67,'[1]Z09 政府性基金预算财政拨款收入支出决算表(财决09表)'!$A$10:$T$200,16,FALSE)),"",VLOOKUP(A67,'[1]Z09 政府性基金预算财政拨款收入支出决算表(财决09表)'!$A$10:$T$200,16,FALSE))</f>
        <v/>
      </c>
      <c r="J67" s="122">
        <f>'[1]Z09 政府性基金预算财政拨款收入支出决算表(财决09表)'!$A64</f>
        <v>0</v>
      </c>
      <c r="K67" s="178">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122" t="str">
        <f t="shared" si="1"/>
        <v/>
      </c>
    </row>
    <row r="68" spans="1:12" ht="22.5" customHeight="1">
      <c r="A68" s="125" t="str">
        <f t="shared" si="3"/>
        <v/>
      </c>
      <c r="B68" s="125"/>
      <c r="C68" s="195" t="str">
        <f>IF(ISERROR(VLOOKUP(A68,'[1]Z09 政府性基金预算财政拨款收入支出决算表(财决09表)'!$A$10:$T$200,4,FALSE)),"",VLOOKUP(A68,'[1]Z09 政府性基金预算财政拨款收入支出决算表(财决09表)'!$A$10:$T$200,4,FALSE))</f>
        <v/>
      </c>
      <c r="D68" s="127" t="str">
        <f>IF(ISERROR(VLOOKUP(A68,'[1]Z09 政府性基金预算财政拨款收入支出决算表(财决09表)'!$A$10:$T$200,5,FALSE)),"",VLOOKUP(A68,'[1]Z09 政府性基金预算财政拨款收入支出决算表(财决09表)'!$A$10:$T$200,5,FALSE))</f>
        <v/>
      </c>
      <c r="E68" s="127" t="str">
        <f>IF(ISERROR(VLOOKUP(A68,'[1]Z09 政府性基金预算财政拨款收入支出决算表(财决09表)'!$A$10:$T$200,8,FALSE)),"",VLOOKUP(A68,'[1]Z09 政府性基金预算财政拨款收入支出决算表(财决09表)'!$A$10:$T$200,8,FALSE))</f>
        <v/>
      </c>
      <c r="F68" s="127" t="str">
        <f>IF(ISERROR(VLOOKUP(A68,'[1]Z09 政府性基金预算财政拨款收入支出决算表(财决09表)'!$A$10:$T$200,11,FALSE)),"",VLOOKUP(A68,'[1]Z09 政府性基金预算财政拨款收入支出决算表(财决09表)'!$A$10:$T$200,11,FALSE))</f>
        <v/>
      </c>
      <c r="G68" s="127" t="str">
        <f>IF(ISERROR(VLOOKUP(A68,'[1]Z09 政府性基金预算财政拨款收入支出决算表(财决09表)'!$A$10:$T$200,12,FALSE)),"",VLOOKUP(A68,'[1]Z09 政府性基金预算财政拨款收入支出决算表(财决09表)'!$A$10:$T$200,12,FALSE))</f>
        <v/>
      </c>
      <c r="H68" s="127" t="str">
        <f>IF(ISERROR(VLOOKUP(A68,'[1]Z09 政府性基金预算财政拨款收入支出决算表(财决09表)'!$A$10:$T$200,15,FALSE)),"",VLOOKUP(A68,'[1]Z09 政府性基金预算财政拨款收入支出决算表(财决09表)'!$A$10:$T$200,15,FALSE))</f>
        <v/>
      </c>
      <c r="I68" s="127" t="str">
        <f>IF(ISERROR(VLOOKUP(A68,'[1]Z09 政府性基金预算财政拨款收入支出决算表(财决09表)'!$A$10:$T$200,16,FALSE)),"",VLOOKUP(A68,'[1]Z09 政府性基金预算财政拨款收入支出决算表(财决09表)'!$A$10:$T$200,16,FALSE))</f>
        <v/>
      </c>
      <c r="J68" s="122">
        <f>'[1]Z09 政府性基金预算财政拨款收入支出决算表(财决09表)'!$A65</f>
        <v>0</v>
      </c>
      <c r="K68" s="178">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122" t="str">
        <f t="shared" si="1"/>
        <v/>
      </c>
    </row>
    <row r="69" spans="1:12" ht="22.5" customHeight="1">
      <c r="A69" s="125" t="str">
        <f t="shared" si="3"/>
        <v/>
      </c>
      <c r="B69" s="125"/>
      <c r="C69" s="195" t="str">
        <f>IF(ISERROR(VLOOKUP(A69,'[1]Z09 政府性基金预算财政拨款收入支出决算表(财决09表)'!$A$10:$T$200,4,FALSE)),"",VLOOKUP(A69,'[1]Z09 政府性基金预算财政拨款收入支出决算表(财决09表)'!$A$10:$T$200,4,FALSE))</f>
        <v/>
      </c>
      <c r="D69" s="127" t="str">
        <f>IF(ISERROR(VLOOKUP(A69,'[1]Z09 政府性基金预算财政拨款收入支出决算表(财决09表)'!$A$10:$T$200,5,FALSE)),"",VLOOKUP(A69,'[1]Z09 政府性基金预算财政拨款收入支出决算表(财决09表)'!$A$10:$T$200,5,FALSE))</f>
        <v/>
      </c>
      <c r="E69" s="127" t="str">
        <f>IF(ISERROR(VLOOKUP(A69,'[1]Z09 政府性基金预算财政拨款收入支出决算表(财决09表)'!$A$10:$T$200,8,FALSE)),"",VLOOKUP(A69,'[1]Z09 政府性基金预算财政拨款收入支出决算表(财决09表)'!$A$10:$T$200,8,FALSE))</f>
        <v/>
      </c>
      <c r="F69" s="127" t="str">
        <f>IF(ISERROR(VLOOKUP(A69,'[1]Z09 政府性基金预算财政拨款收入支出决算表(财决09表)'!$A$10:$T$200,11,FALSE)),"",VLOOKUP(A69,'[1]Z09 政府性基金预算财政拨款收入支出决算表(财决09表)'!$A$10:$T$200,11,FALSE))</f>
        <v/>
      </c>
      <c r="G69" s="127" t="str">
        <f>IF(ISERROR(VLOOKUP(A69,'[1]Z09 政府性基金预算财政拨款收入支出决算表(财决09表)'!$A$10:$T$200,12,FALSE)),"",VLOOKUP(A69,'[1]Z09 政府性基金预算财政拨款收入支出决算表(财决09表)'!$A$10:$T$200,12,FALSE))</f>
        <v/>
      </c>
      <c r="H69" s="127" t="str">
        <f>IF(ISERROR(VLOOKUP(A69,'[1]Z09 政府性基金预算财政拨款收入支出决算表(财决09表)'!$A$10:$T$200,15,FALSE)),"",VLOOKUP(A69,'[1]Z09 政府性基金预算财政拨款收入支出决算表(财决09表)'!$A$10:$T$200,15,FALSE))</f>
        <v/>
      </c>
      <c r="I69" s="127" t="str">
        <f>IF(ISERROR(VLOOKUP(A69,'[1]Z09 政府性基金预算财政拨款收入支出决算表(财决09表)'!$A$10:$T$200,16,FALSE)),"",VLOOKUP(A69,'[1]Z09 政府性基金预算财政拨款收入支出决算表(财决09表)'!$A$10:$T$200,16,FALSE))</f>
        <v/>
      </c>
      <c r="J69" s="122">
        <f>'[1]Z09 政府性基金预算财政拨款收入支出决算表(财决09表)'!$A66</f>
        <v>0</v>
      </c>
      <c r="K69" s="178">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122" t="str">
        <f t="shared" si="1"/>
        <v/>
      </c>
    </row>
    <row r="70" spans="1:12" ht="22.5" customHeight="1">
      <c r="A70" s="125" t="str">
        <f t="shared" si="3"/>
        <v/>
      </c>
      <c r="B70" s="125"/>
      <c r="C70" s="195" t="str">
        <f>IF(ISERROR(VLOOKUP(A70,'[1]Z09 政府性基金预算财政拨款收入支出决算表(财决09表)'!$A$10:$T$200,4,FALSE)),"",VLOOKUP(A70,'[1]Z09 政府性基金预算财政拨款收入支出决算表(财决09表)'!$A$10:$T$200,4,FALSE))</f>
        <v/>
      </c>
      <c r="D70" s="127" t="str">
        <f>IF(ISERROR(VLOOKUP(A70,'[1]Z09 政府性基金预算财政拨款收入支出决算表(财决09表)'!$A$10:$T$200,5,FALSE)),"",VLOOKUP(A70,'[1]Z09 政府性基金预算财政拨款收入支出决算表(财决09表)'!$A$10:$T$200,5,FALSE))</f>
        <v/>
      </c>
      <c r="E70" s="127" t="str">
        <f>IF(ISERROR(VLOOKUP(A70,'[1]Z09 政府性基金预算财政拨款收入支出决算表(财决09表)'!$A$10:$T$200,8,FALSE)),"",VLOOKUP(A70,'[1]Z09 政府性基金预算财政拨款收入支出决算表(财决09表)'!$A$10:$T$200,8,FALSE))</f>
        <v/>
      </c>
      <c r="F70" s="127" t="str">
        <f>IF(ISERROR(VLOOKUP(A70,'[1]Z09 政府性基金预算财政拨款收入支出决算表(财决09表)'!$A$10:$T$200,11,FALSE)),"",VLOOKUP(A70,'[1]Z09 政府性基金预算财政拨款收入支出决算表(财决09表)'!$A$10:$T$200,11,FALSE))</f>
        <v/>
      </c>
      <c r="G70" s="127" t="str">
        <f>IF(ISERROR(VLOOKUP(A70,'[1]Z09 政府性基金预算财政拨款收入支出决算表(财决09表)'!$A$10:$T$200,12,FALSE)),"",VLOOKUP(A70,'[1]Z09 政府性基金预算财政拨款收入支出决算表(财决09表)'!$A$10:$T$200,12,FALSE))</f>
        <v/>
      </c>
      <c r="H70" s="127" t="str">
        <f>IF(ISERROR(VLOOKUP(A70,'[1]Z09 政府性基金预算财政拨款收入支出决算表(财决09表)'!$A$10:$T$200,15,FALSE)),"",VLOOKUP(A70,'[1]Z09 政府性基金预算财政拨款收入支出决算表(财决09表)'!$A$10:$T$200,15,FALSE))</f>
        <v/>
      </c>
      <c r="I70" s="127" t="str">
        <f>IF(ISERROR(VLOOKUP(A70,'[1]Z09 政府性基金预算财政拨款收入支出决算表(财决09表)'!$A$10:$T$200,16,FALSE)),"",VLOOKUP(A70,'[1]Z09 政府性基金预算财政拨款收入支出决算表(财决09表)'!$A$10:$T$200,16,FALSE))</f>
        <v/>
      </c>
      <c r="J70" s="122">
        <f>'[1]Z09 政府性基金预算财政拨款收入支出决算表(财决09表)'!$A67</f>
        <v>0</v>
      </c>
      <c r="K70" s="178">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122" t="str">
        <f t="shared" si="1"/>
        <v/>
      </c>
    </row>
    <row r="71" spans="1:12" ht="22.5" customHeight="1">
      <c r="A71" s="125" t="str">
        <f t="shared" si="3"/>
        <v/>
      </c>
      <c r="B71" s="125"/>
      <c r="C71" s="195" t="str">
        <f>IF(ISERROR(VLOOKUP(A71,'[1]Z09 政府性基金预算财政拨款收入支出决算表(财决09表)'!$A$10:$T$200,4,FALSE)),"",VLOOKUP(A71,'[1]Z09 政府性基金预算财政拨款收入支出决算表(财决09表)'!$A$10:$T$200,4,FALSE))</f>
        <v/>
      </c>
      <c r="D71" s="127" t="str">
        <f>IF(ISERROR(VLOOKUP(A71,'[1]Z09 政府性基金预算财政拨款收入支出决算表(财决09表)'!$A$10:$T$200,5,FALSE)),"",VLOOKUP(A71,'[1]Z09 政府性基金预算财政拨款收入支出决算表(财决09表)'!$A$10:$T$200,5,FALSE))</f>
        <v/>
      </c>
      <c r="E71" s="127" t="str">
        <f>IF(ISERROR(VLOOKUP(A71,'[1]Z09 政府性基金预算财政拨款收入支出决算表(财决09表)'!$A$10:$T$200,8,FALSE)),"",VLOOKUP(A71,'[1]Z09 政府性基金预算财政拨款收入支出决算表(财决09表)'!$A$10:$T$200,8,FALSE))</f>
        <v/>
      </c>
      <c r="F71" s="127" t="str">
        <f>IF(ISERROR(VLOOKUP(A71,'[1]Z09 政府性基金预算财政拨款收入支出决算表(财决09表)'!$A$10:$T$200,11,FALSE)),"",VLOOKUP(A71,'[1]Z09 政府性基金预算财政拨款收入支出决算表(财决09表)'!$A$10:$T$200,11,FALSE))</f>
        <v/>
      </c>
      <c r="G71" s="127" t="str">
        <f>IF(ISERROR(VLOOKUP(A71,'[1]Z09 政府性基金预算财政拨款收入支出决算表(财决09表)'!$A$10:$T$200,12,FALSE)),"",VLOOKUP(A71,'[1]Z09 政府性基金预算财政拨款收入支出决算表(财决09表)'!$A$10:$T$200,12,FALSE))</f>
        <v/>
      </c>
      <c r="H71" s="127" t="str">
        <f>IF(ISERROR(VLOOKUP(A71,'[1]Z09 政府性基金预算财政拨款收入支出决算表(财决09表)'!$A$10:$T$200,15,FALSE)),"",VLOOKUP(A71,'[1]Z09 政府性基金预算财政拨款收入支出决算表(财决09表)'!$A$10:$T$200,15,FALSE))</f>
        <v/>
      </c>
      <c r="I71" s="127" t="str">
        <f>IF(ISERROR(VLOOKUP(A71,'[1]Z09 政府性基金预算财政拨款收入支出决算表(财决09表)'!$A$10:$T$200,16,FALSE)),"",VLOOKUP(A71,'[1]Z09 政府性基金预算财政拨款收入支出决算表(财决09表)'!$A$10:$T$200,16,FALSE))</f>
        <v/>
      </c>
      <c r="J71" s="122">
        <f>'[1]Z09 政府性基金预算财政拨款收入支出决算表(财决09表)'!$A68</f>
        <v>0</v>
      </c>
      <c r="K71" s="178">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122" t="str">
        <f t="shared" si="1"/>
        <v/>
      </c>
    </row>
    <row r="72" spans="1:12" ht="22.5" customHeight="1">
      <c r="A72" s="125" t="str">
        <f t="shared" si="3"/>
        <v/>
      </c>
      <c r="B72" s="125"/>
      <c r="C72" s="195" t="str">
        <f>IF(ISERROR(VLOOKUP(A72,'[1]Z09 政府性基金预算财政拨款收入支出决算表(财决09表)'!$A$10:$T$200,4,FALSE)),"",VLOOKUP(A72,'[1]Z09 政府性基金预算财政拨款收入支出决算表(财决09表)'!$A$10:$T$200,4,FALSE))</f>
        <v/>
      </c>
      <c r="D72" s="127" t="str">
        <f>IF(ISERROR(VLOOKUP(A72,'[1]Z09 政府性基金预算财政拨款收入支出决算表(财决09表)'!$A$10:$T$200,5,FALSE)),"",VLOOKUP(A72,'[1]Z09 政府性基金预算财政拨款收入支出决算表(财决09表)'!$A$10:$T$200,5,FALSE))</f>
        <v/>
      </c>
      <c r="E72" s="127" t="str">
        <f>IF(ISERROR(VLOOKUP(A72,'[1]Z09 政府性基金预算财政拨款收入支出决算表(财决09表)'!$A$10:$T$200,8,FALSE)),"",VLOOKUP(A72,'[1]Z09 政府性基金预算财政拨款收入支出决算表(财决09表)'!$A$10:$T$200,8,FALSE))</f>
        <v/>
      </c>
      <c r="F72" s="127" t="str">
        <f>IF(ISERROR(VLOOKUP(A72,'[1]Z09 政府性基金预算财政拨款收入支出决算表(财决09表)'!$A$10:$T$200,11,FALSE)),"",VLOOKUP(A72,'[1]Z09 政府性基金预算财政拨款收入支出决算表(财决09表)'!$A$10:$T$200,11,FALSE))</f>
        <v/>
      </c>
      <c r="G72" s="127" t="str">
        <f>IF(ISERROR(VLOOKUP(A72,'[1]Z09 政府性基金预算财政拨款收入支出决算表(财决09表)'!$A$10:$T$200,12,FALSE)),"",VLOOKUP(A72,'[1]Z09 政府性基金预算财政拨款收入支出决算表(财决09表)'!$A$10:$T$200,12,FALSE))</f>
        <v/>
      </c>
      <c r="H72" s="127" t="str">
        <f>IF(ISERROR(VLOOKUP(A72,'[1]Z09 政府性基金预算财政拨款收入支出决算表(财决09表)'!$A$10:$T$200,15,FALSE)),"",VLOOKUP(A72,'[1]Z09 政府性基金预算财政拨款收入支出决算表(财决09表)'!$A$10:$T$200,15,FALSE))</f>
        <v/>
      </c>
      <c r="I72" s="127" t="str">
        <f>IF(ISERROR(VLOOKUP(A72,'[1]Z09 政府性基金预算财政拨款收入支出决算表(财决09表)'!$A$10:$T$200,16,FALSE)),"",VLOOKUP(A72,'[1]Z09 政府性基金预算财政拨款收入支出决算表(财决09表)'!$A$10:$T$200,16,FALSE))</f>
        <v/>
      </c>
      <c r="J72" s="122">
        <f>'[1]Z09 政府性基金预算财政拨款收入支出决算表(财决09表)'!$A69</f>
        <v>0</v>
      </c>
      <c r="K72" s="178">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122" t="str">
        <f t="shared" si="1"/>
        <v/>
      </c>
    </row>
    <row r="73" spans="1:12" ht="22.5" customHeight="1">
      <c r="A73" s="125" t="str">
        <f t="shared" si="3"/>
        <v/>
      </c>
      <c r="B73" s="125"/>
      <c r="C73" s="195" t="str">
        <f>IF(ISERROR(VLOOKUP(A73,'[1]Z09 政府性基金预算财政拨款收入支出决算表(财决09表)'!$A$10:$T$200,4,FALSE)),"",VLOOKUP(A73,'[1]Z09 政府性基金预算财政拨款收入支出决算表(财决09表)'!$A$10:$T$200,4,FALSE))</f>
        <v/>
      </c>
      <c r="D73" s="127" t="str">
        <f>IF(ISERROR(VLOOKUP(A73,'[1]Z09 政府性基金预算财政拨款收入支出决算表(财决09表)'!$A$10:$T$200,5,FALSE)),"",VLOOKUP(A73,'[1]Z09 政府性基金预算财政拨款收入支出决算表(财决09表)'!$A$10:$T$200,5,FALSE))</f>
        <v/>
      </c>
      <c r="E73" s="127" t="str">
        <f>IF(ISERROR(VLOOKUP(A73,'[1]Z09 政府性基金预算财政拨款收入支出决算表(财决09表)'!$A$10:$T$200,8,FALSE)),"",VLOOKUP(A73,'[1]Z09 政府性基金预算财政拨款收入支出决算表(财决09表)'!$A$10:$T$200,8,FALSE))</f>
        <v/>
      </c>
      <c r="F73" s="127" t="str">
        <f>IF(ISERROR(VLOOKUP(A73,'[1]Z09 政府性基金预算财政拨款收入支出决算表(财决09表)'!$A$10:$T$200,11,FALSE)),"",VLOOKUP(A73,'[1]Z09 政府性基金预算财政拨款收入支出决算表(财决09表)'!$A$10:$T$200,11,FALSE))</f>
        <v/>
      </c>
      <c r="G73" s="127" t="str">
        <f>IF(ISERROR(VLOOKUP(A73,'[1]Z09 政府性基金预算财政拨款收入支出决算表(财决09表)'!$A$10:$T$200,12,FALSE)),"",VLOOKUP(A73,'[1]Z09 政府性基金预算财政拨款收入支出决算表(财决09表)'!$A$10:$T$200,12,FALSE))</f>
        <v/>
      </c>
      <c r="H73" s="127" t="str">
        <f>IF(ISERROR(VLOOKUP(A73,'[1]Z09 政府性基金预算财政拨款收入支出决算表(财决09表)'!$A$10:$T$200,15,FALSE)),"",VLOOKUP(A73,'[1]Z09 政府性基金预算财政拨款收入支出决算表(财决09表)'!$A$10:$T$200,15,FALSE))</f>
        <v/>
      </c>
      <c r="I73" s="127" t="str">
        <f>IF(ISERROR(VLOOKUP(A73,'[1]Z09 政府性基金预算财政拨款收入支出决算表(财决09表)'!$A$10:$T$200,16,FALSE)),"",VLOOKUP(A73,'[1]Z09 政府性基金预算财政拨款收入支出决算表(财决09表)'!$A$10:$T$200,16,FALSE))</f>
        <v/>
      </c>
      <c r="J73" s="122">
        <f>'[1]Z09 政府性基金预算财政拨款收入支出决算表(财决09表)'!$A70</f>
        <v>0</v>
      </c>
      <c r="K73" s="178">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122" t="str">
        <f t="shared" si="1"/>
        <v/>
      </c>
    </row>
    <row r="74" spans="1:12" ht="22.5" customHeight="1">
      <c r="A74" s="125" t="str">
        <f t="shared" si="3"/>
        <v/>
      </c>
      <c r="B74" s="125"/>
      <c r="C74" s="195" t="str">
        <f>IF(ISERROR(VLOOKUP(A74,'[1]Z09 政府性基金预算财政拨款收入支出决算表(财决09表)'!$A$10:$T$200,4,FALSE)),"",VLOOKUP(A74,'[1]Z09 政府性基金预算财政拨款收入支出决算表(财决09表)'!$A$10:$T$200,4,FALSE))</f>
        <v/>
      </c>
      <c r="D74" s="127" t="str">
        <f>IF(ISERROR(VLOOKUP(A74,'[1]Z09 政府性基金预算财政拨款收入支出决算表(财决09表)'!$A$10:$T$200,5,FALSE)),"",VLOOKUP(A74,'[1]Z09 政府性基金预算财政拨款收入支出决算表(财决09表)'!$A$10:$T$200,5,FALSE))</f>
        <v/>
      </c>
      <c r="E74" s="127" t="str">
        <f>IF(ISERROR(VLOOKUP(A74,'[1]Z09 政府性基金预算财政拨款收入支出决算表(财决09表)'!$A$10:$T$200,8,FALSE)),"",VLOOKUP(A74,'[1]Z09 政府性基金预算财政拨款收入支出决算表(财决09表)'!$A$10:$T$200,8,FALSE))</f>
        <v/>
      </c>
      <c r="F74" s="127" t="str">
        <f>IF(ISERROR(VLOOKUP(A74,'[1]Z09 政府性基金预算财政拨款收入支出决算表(财决09表)'!$A$10:$T$200,11,FALSE)),"",VLOOKUP(A74,'[1]Z09 政府性基金预算财政拨款收入支出决算表(财决09表)'!$A$10:$T$200,11,FALSE))</f>
        <v/>
      </c>
      <c r="G74" s="127" t="str">
        <f>IF(ISERROR(VLOOKUP(A74,'[1]Z09 政府性基金预算财政拨款收入支出决算表(财决09表)'!$A$10:$T$200,12,FALSE)),"",VLOOKUP(A74,'[1]Z09 政府性基金预算财政拨款收入支出决算表(财决09表)'!$A$10:$T$200,12,FALSE))</f>
        <v/>
      </c>
      <c r="H74" s="127" t="str">
        <f>IF(ISERROR(VLOOKUP(A74,'[1]Z09 政府性基金预算财政拨款收入支出决算表(财决09表)'!$A$10:$T$200,15,FALSE)),"",VLOOKUP(A74,'[1]Z09 政府性基金预算财政拨款收入支出决算表(财决09表)'!$A$10:$T$200,15,FALSE))</f>
        <v/>
      </c>
      <c r="I74" s="127" t="str">
        <f>IF(ISERROR(VLOOKUP(A74,'[1]Z09 政府性基金预算财政拨款收入支出决算表(财决09表)'!$A$10:$T$200,16,FALSE)),"",VLOOKUP(A74,'[1]Z09 政府性基金预算财政拨款收入支出决算表(财决09表)'!$A$10:$T$200,16,FALSE))</f>
        <v/>
      </c>
      <c r="J74" s="122">
        <f>'[1]Z09 政府性基金预算财政拨款收入支出决算表(财决09表)'!$A71</f>
        <v>0</v>
      </c>
      <c r="K74" s="178">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122" t="str">
        <f t="shared" si="1"/>
        <v/>
      </c>
    </row>
    <row r="75" spans="1:12" ht="22.5" customHeight="1">
      <c r="A75" s="125" t="str">
        <f t="shared" si="3"/>
        <v/>
      </c>
      <c r="B75" s="125"/>
      <c r="C75" s="195" t="str">
        <f>IF(ISERROR(VLOOKUP(A75,'[1]Z09 政府性基金预算财政拨款收入支出决算表(财决09表)'!$A$10:$T$200,4,FALSE)),"",VLOOKUP(A75,'[1]Z09 政府性基金预算财政拨款收入支出决算表(财决09表)'!$A$10:$T$200,4,FALSE))</f>
        <v/>
      </c>
      <c r="D75" s="127" t="str">
        <f>IF(ISERROR(VLOOKUP(A75,'[1]Z09 政府性基金预算财政拨款收入支出决算表(财决09表)'!$A$10:$T$200,5,FALSE)),"",VLOOKUP(A75,'[1]Z09 政府性基金预算财政拨款收入支出决算表(财决09表)'!$A$10:$T$200,5,FALSE))</f>
        <v/>
      </c>
      <c r="E75" s="127" t="str">
        <f>IF(ISERROR(VLOOKUP(A75,'[1]Z09 政府性基金预算财政拨款收入支出决算表(财决09表)'!$A$10:$T$200,8,FALSE)),"",VLOOKUP(A75,'[1]Z09 政府性基金预算财政拨款收入支出决算表(财决09表)'!$A$10:$T$200,8,FALSE))</f>
        <v/>
      </c>
      <c r="F75" s="127" t="str">
        <f>IF(ISERROR(VLOOKUP(A75,'[1]Z09 政府性基金预算财政拨款收入支出决算表(财决09表)'!$A$10:$T$200,11,FALSE)),"",VLOOKUP(A75,'[1]Z09 政府性基金预算财政拨款收入支出决算表(财决09表)'!$A$10:$T$200,11,FALSE))</f>
        <v/>
      </c>
      <c r="G75" s="127" t="str">
        <f>IF(ISERROR(VLOOKUP(A75,'[1]Z09 政府性基金预算财政拨款收入支出决算表(财决09表)'!$A$10:$T$200,12,FALSE)),"",VLOOKUP(A75,'[1]Z09 政府性基金预算财政拨款收入支出决算表(财决09表)'!$A$10:$T$200,12,FALSE))</f>
        <v/>
      </c>
      <c r="H75" s="127" t="str">
        <f>IF(ISERROR(VLOOKUP(A75,'[1]Z09 政府性基金预算财政拨款收入支出决算表(财决09表)'!$A$10:$T$200,15,FALSE)),"",VLOOKUP(A75,'[1]Z09 政府性基金预算财政拨款收入支出决算表(财决09表)'!$A$10:$T$200,15,FALSE))</f>
        <v/>
      </c>
      <c r="I75" s="127" t="str">
        <f>IF(ISERROR(VLOOKUP(A75,'[1]Z09 政府性基金预算财政拨款收入支出决算表(财决09表)'!$A$10:$T$200,16,FALSE)),"",VLOOKUP(A75,'[1]Z09 政府性基金预算财政拨款收入支出决算表(财决09表)'!$A$10:$T$200,16,FALSE))</f>
        <v/>
      </c>
      <c r="J75" s="122">
        <f>'[1]Z09 政府性基金预算财政拨款收入支出决算表(财决09表)'!$A72</f>
        <v>0</v>
      </c>
      <c r="K75" s="178">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122" t="str">
        <f t="shared" si="1"/>
        <v/>
      </c>
    </row>
    <row r="76" spans="1:12" ht="22.5" customHeight="1">
      <c r="A76" s="125" t="str">
        <f t="shared" si="3"/>
        <v/>
      </c>
      <c r="B76" s="125"/>
      <c r="C76" s="195" t="str">
        <f>IF(ISERROR(VLOOKUP(A76,'[1]Z09 政府性基金预算财政拨款收入支出决算表(财决09表)'!$A$10:$T$200,4,FALSE)),"",VLOOKUP(A76,'[1]Z09 政府性基金预算财政拨款收入支出决算表(财决09表)'!$A$10:$T$200,4,FALSE))</f>
        <v/>
      </c>
      <c r="D76" s="127" t="str">
        <f>IF(ISERROR(VLOOKUP(A76,'[1]Z09 政府性基金预算财政拨款收入支出决算表(财决09表)'!$A$10:$T$200,5,FALSE)),"",VLOOKUP(A76,'[1]Z09 政府性基金预算财政拨款收入支出决算表(财决09表)'!$A$10:$T$200,5,FALSE))</f>
        <v/>
      </c>
      <c r="E76" s="127" t="str">
        <f>IF(ISERROR(VLOOKUP(A76,'[1]Z09 政府性基金预算财政拨款收入支出决算表(财决09表)'!$A$10:$T$200,8,FALSE)),"",VLOOKUP(A76,'[1]Z09 政府性基金预算财政拨款收入支出决算表(财决09表)'!$A$10:$T$200,8,FALSE))</f>
        <v/>
      </c>
      <c r="F76" s="127" t="str">
        <f>IF(ISERROR(VLOOKUP(A76,'[1]Z09 政府性基金预算财政拨款收入支出决算表(财决09表)'!$A$10:$T$200,11,FALSE)),"",VLOOKUP(A76,'[1]Z09 政府性基金预算财政拨款收入支出决算表(财决09表)'!$A$10:$T$200,11,FALSE))</f>
        <v/>
      </c>
      <c r="G76" s="127" t="str">
        <f>IF(ISERROR(VLOOKUP(A76,'[1]Z09 政府性基金预算财政拨款收入支出决算表(财决09表)'!$A$10:$T$200,12,FALSE)),"",VLOOKUP(A76,'[1]Z09 政府性基金预算财政拨款收入支出决算表(财决09表)'!$A$10:$T$200,12,FALSE))</f>
        <v/>
      </c>
      <c r="H76" s="127" t="str">
        <f>IF(ISERROR(VLOOKUP(A76,'[1]Z09 政府性基金预算财政拨款收入支出决算表(财决09表)'!$A$10:$T$200,15,FALSE)),"",VLOOKUP(A76,'[1]Z09 政府性基金预算财政拨款收入支出决算表(财决09表)'!$A$10:$T$200,15,FALSE))</f>
        <v/>
      </c>
      <c r="I76" s="127" t="str">
        <f>IF(ISERROR(VLOOKUP(A76,'[1]Z09 政府性基金预算财政拨款收入支出决算表(财决09表)'!$A$10:$T$200,16,FALSE)),"",VLOOKUP(A76,'[1]Z09 政府性基金预算财政拨款收入支出决算表(财决09表)'!$A$10:$T$200,16,FALSE))</f>
        <v/>
      </c>
      <c r="J76" s="122">
        <f>'[1]Z09 政府性基金预算财政拨款收入支出决算表(财决09表)'!$A73</f>
        <v>0</v>
      </c>
      <c r="K76" s="178">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122" t="str">
        <f t="shared" si="1"/>
        <v/>
      </c>
    </row>
    <row r="77" spans="1:12" ht="22.5" customHeight="1">
      <c r="A77" s="125" t="str">
        <f t="shared" si="3"/>
        <v/>
      </c>
      <c r="B77" s="125"/>
      <c r="C77" s="195" t="str">
        <f>IF(ISERROR(VLOOKUP(A77,'[1]Z09 政府性基金预算财政拨款收入支出决算表(财决09表)'!$A$10:$T$200,4,FALSE)),"",VLOOKUP(A77,'[1]Z09 政府性基金预算财政拨款收入支出决算表(财决09表)'!$A$10:$T$200,4,FALSE))</f>
        <v/>
      </c>
      <c r="D77" s="127" t="str">
        <f>IF(ISERROR(VLOOKUP(A77,'[1]Z09 政府性基金预算财政拨款收入支出决算表(财决09表)'!$A$10:$T$200,5,FALSE)),"",VLOOKUP(A77,'[1]Z09 政府性基金预算财政拨款收入支出决算表(财决09表)'!$A$10:$T$200,5,FALSE))</f>
        <v/>
      </c>
      <c r="E77" s="127" t="str">
        <f>IF(ISERROR(VLOOKUP(A77,'[1]Z09 政府性基金预算财政拨款收入支出决算表(财决09表)'!$A$10:$T$200,8,FALSE)),"",VLOOKUP(A77,'[1]Z09 政府性基金预算财政拨款收入支出决算表(财决09表)'!$A$10:$T$200,8,FALSE))</f>
        <v/>
      </c>
      <c r="F77" s="127" t="str">
        <f>IF(ISERROR(VLOOKUP(A77,'[1]Z09 政府性基金预算财政拨款收入支出决算表(财决09表)'!$A$10:$T$200,11,FALSE)),"",VLOOKUP(A77,'[1]Z09 政府性基金预算财政拨款收入支出决算表(财决09表)'!$A$10:$T$200,11,FALSE))</f>
        <v/>
      </c>
      <c r="G77" s="127" t="str">
        <f>IF(ISERROR(VLOOKUP(A77,'[1]Z09 政府性基金预算财政拨款收入支出决算表(财决09表)'!$A$10:$T$200,12,FALSE)),"",VLOOKUP(A77,'[1]Z09 政府性基金预算财政拨款收入支出决算表(财决09表)'!$A$10:$T$200,12,FALSE))</f>
        <v/>
      </c>
      <c r="H77" s="127" t="str">
        <f>IF(ISERROR(VLOOKUP(A77,'[1]Z09 政府性基金预算财政拨款收入支出决算表(财决09表)'!$A$10:$T$200,15,FALSE)),"",VLOOKUP(A77,'[1]Z09 政府性基金预算财政拨款收入支出决算表(财决09表)'!$A$10:$T$200,15,FALSE))</f>
        <v/>
      </c>
      <c r="I77" s="127" t="str">
        <f>IF(ISERROR(VLOOKUP(A77,'[1]Z09 政府性基金预算财政拨款收入支出决算表(财决09表)'!$A$10:$T$200,16,FALSE)),"",VLOOKUP(A77,'[1]Z09 政府性基金预算财政拨款收入支出决算表(财决09表)'!$A$10:$T$200,16,FALSE))</f>
        <v/>
      </c>
      <c r="J77" s="122">
        <f>'[1]Z09 政府性基金预算财政拨款收入支出决算表(财决09表)'!$A74</f>
        <v>0</v>
      </c>
      <c r="K77" s="178">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122" t="str">
        <f t="shared" si="1"/>
        <v/>
      </c>
    </row>
    <row r="78" spans="1:12" ht="22.5" customHeight="1">
      <c r="A78" s="125" t="str">
        <f t="shared" si="3"/>
        <v/>
      </c>
      <c r="B78" s="125"/>
      <c r="C78" s="195" t="str">
        <f>IF(ISERROR(VLOOKUP(A78,'[1]Z09 政府性基金预算财政拨款收入支出决算表(财决09表)'!$A$10:$T$200,4,FALSE)),"",VLOOKUP(A78,'[1]Z09 政府性基金预算财政拨款收入支出决算表(财决09表)'!$A$10:$T$200,4,FALSE))</f>
        <v/>
      </c>
      <c r="D78" s="127" t="str">
        <f>IF(ISERROR(VLOOKUP(A78,'[1]Z09 政府性基金预算财政拨款收入支出决算表(财决09表)'!$A$10:$T$200,5,FALSE)),"",VLOOKUP(A78,'[1]Z09 政府性基金预算财政拨款收入支出决算表(财决09表)'!$A$10:$T$200,5,FALSE))</f>
        <v/>
      </c>
      <c r="E78" s="127" t="str">
        <f>IF(ISERROR(VLOOKUP(A78,'[1]Z09 政府性基金预算财政拨款收入支出决算表(财决09表)'!$A$10:$T$200,8,FALSE)),"",VLOOKUP(A78,'[1]Z09 政府性基金预算财政拨款收入支出决算表(财决09表)'!$A$10:$T$200,8,FALSE))</f>
        <v/>
      </c>
      <c r="F78" s="127" t="str">
        <f>IF(ISERROR(VLOOKUP(A78,'[1]Z09 政府性基金预算财政拨款收入支出决算表(财决09表)'!$A$10:$T$200,11,FALSE)),"",VLOOKUP(A78,'[1]Z09 政府性基金预算财政拨款收入支出决算表(财决09表)'!$A$10:$T$200,11,FALSE))</f>
        <v/>
      </c>
      <c r="G78" s="127" t="str">
        <f>IF(ISERROR(VLOOKUP(A78,'[1]Z09 政府性基金预算财政拨款收入支出决算表(财决09表)'!$A$10:$T$200,12,FALSE)),"",VLOOKUP(A78,'[1]Z09 政府性基金预算财政拨款收入支出决算表(财决09表)'!$A$10:$T$200,12,FALSE))</f>
        <v/>
      </c>
      <c r="H78" s="127" t="str">
        <f>IF(ISERROR(VLOOKUP(A78,'[1]Z09 政府性基金预算财政拨款收入支出决算表(财决09表)'!$A$10:$T$200,15,FALSE)),"",VLOOKUP(A78,'[1]Z09 政府性基金预算财政拨款收入支出决算表(财决09表)'!$A$10:$T$200,15,FALSE))</f>
        <v/>
      </c>
      <c r="I78" s="127" t="str">
        <f>IF(ISERROR(VLOOKUP(A78,'[1]Z09 政府性基金预算财政拨款收入支出决算表(财决09表)'!$A$10:$T$200,16,FALSE)),"",VLOOKUP(A78,'[1]Z09 政府性基金预算财政拨款收入支出决算表(财决09表)'!$A$10:$T$200,16,FALSE))</f>
        <v/>
      </c>
      <c r="J78" s="122">
        <f>'[1]Z09 政府性基金预算财政拨款收入支出决算表(财决09表)'!$A75</f>
        <v>0</v>
      </c>
      <c r="K78" s="178">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122" t="str">
        <f t="shared" si="1"/>
        <v/>
      </c>
    </row>
    <row r="79" spans="1:12" ht="22.5" customHeight="1">
      <c r="A79" s="125" t="str">
        <f t="shared" si="3"/>
        <v/>
      </c>
      <c r="B79" s="125"/>
      <c r="C79" s="195" t="str">
        <f>IF(ISERROR(VLOOKUP(A79,'[1]Z09 政府性基金预算财政拨款收入支出决算表(财决09表)'!$A$10:$T$200,4,FALSE)),"",VLOOKUP(A79,'[1]Z09 政府性基金预算财政拨款收入支出决算表(财决09表)'!$A$10:$T$200,4,FALSE))</f>
        <v/>
      </c>
      <c r="D79" s="127" t="str">
        <f>IF(ISERROR(VLOOKUP(A79,'[1]Z09 政府性基金预算财政拨款收入支出决算表(财决09表)'!$A$10:$T$200,5,FALSE)),"",VLOOKUP(A79,'[1]Z09 政府性基金预算财政拨款收入支出决算表(财决09表)'!$A$10:$T$200,5,FALSE))</f>
        <v/>
      </c>
      <c r="E79" s="127" t="str">
        <f>IF(ISERROR(VLOOKUP(A79,'[1]Z09 政府性基金预算财政拨款收入支出决算表(财决09表)'!$A$10:$T$200,8,FALSE)),"",VLOOKUP(A79,'[1]Z09 政府性基金预算财政拨款收入支出决算表(财决09表)'!$A$10:$T$200,8,FALSE))</f>
        <v/>
      </c>
      <c r="F79" s="127" t="str">
        <f>IF(ISERROR(VLOOKUP(A79,'[1]Z09 政府性基金预算财政拨款收入支出决算表(财决09表)'!$A$10:$T$200,11,FALSE)),"",VLOOKUP(A79,'[1]Z09 政府性基金预算财政拨款收入支出决算表(财决09表)'!$A$10:$T$200,11,FALSE))</f>
        <v/>
      </c>
      <c r="G79" s="127" t="str">
        <f>IF(ISERROR(VLOOKUP(A79,'[1]Z09 政府性基金预算财政拨款收入支出决算表(财决09表)'!$A$10:$T$200,12,FALSE)),"",VLOOKUP(A79,'[1]Z09 政府性基金预算财政拨款收入支出决算表(财决09表)'!$A$10:$T$200,12,FALSE))</f>
        <v/>
      </c>
      <c r="H79" s="127" t="str">
        <f>IF(ISERROR(VLOOKUP(A79,'[1]Z09 政府性基金预算财政拨款收入支出决算表(财决09表)'!$A$10:$T$200,15,FALSE)),"",VLOOKUP(A79,'[1]Z09 政府性基金预算财政拨款收入支出决算表(财决09表)'!$A$10:$T$200,15,FALSE))</f>
        <v/>
      </c>
      <c r="I79" s="127" t="str">
        <f>IF(ISERROR(VLOOKUP(A79,'[1]Z09 政府性基金预算财政拨款收入支出决算表(财决09表)'!$A$10:$T$200,16,FALSE)),"",VLOOKUP(A79,'[1]Z09 政府性基金预算财政拨款收入支出决算表(财决09表)'!$A$10:$T$200,16,FALSE))</f>
        <v/>
      </c>
      <c r="J79" s="122">
        <f>'[1]Z09 政府性基金预算财政拨款收入支出决算表(财决09表)'!$A76</f>
        <v>0</v>
      </c>
      <c r="K79" s="178">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122" t="str">
        <f t="shared" si="1"/>
        <v/>
      </c>
    </row>
    <row r="80" spans="1:12" ht="22.5" customHeight="1">
      <c r="A80" s="125" t="str">
        <f t="shared" si="3"/>
        <v/>
      </c>
      <c r="B80" s="125"/>
      <c r="C80" s="195" t="str">
        <f>IF(ISERROR(VLOOKUP(A80,'[1]Z09 政府性基金预算财政拨款收入支出决算表(财决09表)'!$A$10:$T$200,4,FALSE)),"",VLOOKUP(A80,'[1]Z09 政府性基金预算财政拨款收入支出决算表(财决09表)'!$A$10:$T$200,4,FALSE))</f>
        <v/>
      </c>
      <c r="D80" s="127" t="str">
        <f>IF(ISERROR(VLOOKUP(A80,'[1]Z09 政府性基金预算财政拨款收入支出决算表(财决09表)'!$A$10:$T$200,5,FALSE)),"",VLOOKUP(A80,'[1]Z09 政府性基金预算财政拨款收入支出决算表(财决09表)'!$A$10:$T$200,5,FALSE))</f>
        <v/>
      </c>
      <c r="E80" s="127" t="str">
        <f>IF(ISERROR(VLOOKUP(A80,'[1]Z09 政府性基金预算财政拨款收入支出决算表(财决09表)'!$A$10:$T$200,8,FALSE)),"",VLOOKUP(A80,'[1]Z09 政府性基金预算财政拨款收入支出决算表(财决09表)'!$A$10:$T$200,8,FALSE))</f>
        <v/>
      </c>
      <c r="F80" s="127" t="str">
        <f>IF(ISERROR(VLOOKUP(A80,'[1]Z09 政府性基金预算财政拨款收入支出决算表(财决09表)'!$A$10:$T$200,11,FALSE)),"",VLOOKUP(A80,'[1]Z09 政府性基金预算财政拨款收入支出决算表(财决09表)'!$A$10:$T$200,11,FALSE))</f>
        <v/>
      </c>
      <c r="G80" s="127" t="str">
        <f>IF(ISERROR(VLOOKUP(A80,'[1]Z09 政府性基金预算财政拨款收入支出决算表(财决09表)'!$A$10:$T$200,12,FALSE)),"",VLOOKUP(A80,'[1]Z09 政府性基金预算财政拨款收入支出决算表(财决09表)'!$A$10:$T$200,12,FALSE))</f>
        <v/>
      </c>
      <c r="H80" s="127" t="str">
        <f>IF(ISERROR(VLOOKUP(A80,'[1]Z09 政府性基金预算财政拨款收入支出决算表(财决09表)'!$A$10:$T$200,15,FALSE)),"",VLOOKUP(A80,'[1]Z09 政府性基金预算财政拨款收入支出决算表(财决09表)'!$A$10:$T$200,15,FALSE))</f>
        <v/>
      </c>
      <c r="I80" s="127" t="str">
        <f>IF(ISERROR(VLOOKUP(A80,'[1]Z09 政府性基金预算财政拨款收入支出决算表(财决09表)'!$A$10:$T$200,16,FALSE)),"",VLOOKUP(A80,'[1]Z09 政府性基金预算财政拨款收入支出决算表(财决09表)'!$A$10:$T$200,16,FALSE))</f>
        <v/>
      </c>
      <c r="J80" s="122">
        <f>'[1]Z09 政府性基金预算财政拨款收入支出决算表(财决09表)'!$A77</f>
        <v>0</v>
      </c>
      <c r="K80" s="178">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122" t="str">
        <f t="shared" ref="L80:L143" si="4">IF(C80&lt;&gt;"",ROW(),"")</f>
        <v/>
      </c>
    </row>
    <row r="81" spans="1:12" ht="22.5" customHeight="1">
      <c r="A81" s="125" t="str">
        <f t="shared" si="3"/>
        <v/>
      </c>
      <c r="B81" s="125"/>
      <c r="C81" s="195" t="str">
        <f>IF(ISERROR(VLOOKUP(A81,'[1]Z09 政府性基金预算财政拨款收入支出决算表(财决09表)'!$A$10:$T$200,4,FALSE)),"",VLOOKUP(A81,'[1]Z09 政府性基金预算财政拨款收入支出决算表(财决09表)'!$A$10:$T$200,4,FALSE))</f>
        <v/>
      </c>
      <c r="D81" s="127" t="str">
        <f>IF(ISERROR(VLOOKUP(A81,'[1]Z09 政府性基金预算财政拨款收入支出决算表(财决09表)'!$A$10:$T$200,5,FALSE)),"",VLOOKUP(A81,'[1]Z09 政府性基金预算财政拨款收入支出决算表(财决09表)'!$A$10:$T$200,5,FALSE))</f>
        <v/>
      </c>
      <c r="E81" s="127" t="str">
        <f>IF(ISERROR(VLOOKUP(A81,'[1]Z09 政府性基金预算财政拨款收入支出决算表(财决09表)'!$A$10:$T$200,8,FALSE)),"",VLOOKUP(A81,'[1]Z09 政府性基金预算财政拨款收入支出决算表(财决09表)'!$A$10:$T$200,8,FALSE))</f>
        <v/>
      </c>
      <c r="F81" s="127" t="str">
        <f>IF(ISERROR(VLOOKUP(A81,'[1]Z09 政府性基金预算财政拨款收入支出决算表(财决09表)'!$A$10:$T$200,11,FALSE)),"",VLOOKUP(A81,'[1]Z09 政府性基金预算财政拨款收入支出决算表(财决09表)'!$A$10:$T$200,11,FALSE))</f>
        <v/>
      </c>
      <c r="G81" s="127" t="str">
        <f>IF(ISERROR(VLOOKUP(A81,'[1]Z09 政府性基金预算财政拨款收入支出决算表(财决09表)'!$A$10:$T$200,12,FALSE)),"",VLOOKUP(A81,'[1]Z09 政府性基金预算财政拨款收入支出决算表(财决09表)'!$A$10:$T$200,12,FALSE))</f>
        <v/>
      </c>
      <c r="H81" s="127" t="str">
        <f>IF(ISERROR(VLOOKUP(A81,'[1]Z09 政府性基金预算财政拨款收入支出决算表(财决09表)'!$A$10:$T$200,15,FALSE)),"",VLOOKUP(A81,'[1]Z09 政府性基金预算财政拨款收入支出决算表(财决09表)'!$A$10:$T$200,15,FALSE))</f>
        <v/>
      </c>
      <c r="I81" s="127" t="str">
        <f>IF(ISERROR(VLOOKUP(A81,'[1]Z09 政府性基金预算财政拨款收入支出决算表(财决09表)'!$A$10:$T$200,16,FALSE)),"",VLOOKUP(A81,'[1]Z09 政府性基金预算财政拨款收入支出决算表(财决09表)'!$A$10:$T$200,16,FALSE))</f>
        <v/>
      </c>
      <c r="J81" s="122">
        <f>'[1]Z09 政府性基金预算财政拨款收入支出决算表(财决09表)'!$A78</f>
        <v>0</v>
      </c>
      <c r="K81" s="178">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122" t="str">
        <f t="shared" si="4"/>
        <v/>
      </c>
    </row>
    <row r="82" spans="1:12" ht="22.5" customHeight="1">
      <c r="A82" s="125" t="str">
        <f t="shared" si="3"/>
        <v/>
      </c>
      <c r="B82" s="125"/>
      <c r="C82" s="195" t="str">
        <f>IF(ISERROR(VLOOKUP(A82,'[1]Z09 政府性基金预算财政拨款收入支出决算表(财决09表)'!$A$10:$T$200,4,FALSE)),"",VLOOKUP(A82,'[1]Z09 政府性基金预算财政拨款收入支出决算表(财决09表)'!$A$10:$T$200,4,FALSE))</f>
        <v/>
      </c>
      <c r="D82" s="127" t="str">
        <f>IF(ISERROR(VLOOKUP(A82,'[1]Z09 政府性基金预算财政拨款收入支出决算表(财决09表)'!$A$10:$T$200,5,FALSE)),"",VLOOKUP(A82,'[1]Z09 政府性基金预算财政拨款收入支出决算表(财决09表)'!$A$10:$T$200,5,FALSE))</f>
        <v/>
      </c>
      <c r="E82" s="127" t="str">
        <f>IF(ISERROR(VLOOKUP(A82,'[1]Z09 政府性基金预算财政拨款收入支出决算表(财决09表)'!$A$10:$T$200,8,FALSE)),"",VLOOKUP(A82,'[1]Z09 政府性基金预算财政拨款收入支出决算表(财决09表)'!$A$10:$T$200,8,FALSE))</f>
        <v/>
      </c>
      <c r="F82" s="127" t="str">
        <f>IF(ISERROR(VLOOKUP(A82,'[1]Z09 政府性基金预算财政拨款收入支出决算表(财决09表)'!$A$10:$T$200,11,FALSE)),"",VLOOKUP(A82,'[1]Z09 政府性基金预算财政拨款收入支出决算表(财决09表)'!$A$10:$T$200,11,FALSE))</f>
        <v/>
      </c>
      <c r="G82" s="127" t="str">
        <f>IF(ISERROR(VLOOKUP(A82,'[1]Z09 政府性基金预算财政拨款收入支出决算表(财决09表)'!$A$10:$T$200,12,FALSE)),"",VLOOKUP(A82,'[1]Z09 政府性基金预算财政拨款收入支出决算表(财决09表)'!$A$10:$T$200,12,FALSE))</f>
        <v/>
      </c>
      <c r="H82" s="127" t="str">
        <f>IF(ISERROR(VLOOKUP(A82,'[1]Z09 政府性基金预算财政拨款收入支出决算表(财决09表)'!$A$10:$T$200,15,FALSE)),"",VLOOKUP(A82,'[1]Z09 政府性基金预算财政拨款收入支出决算表(财决09表)'!$A$10:$T$200,15,FALSE))</f>
        <v/>
      </c>
      <c r="I82" s="127" t="str">
        <f>IF(ISERROR(VLOOKUP(A82,'[1]Z09 政府性基金预算财政拨款收入支出决算表(财决09表)'!$A$10:$T$200,16,FALSE)),"",VLOOKUP(A82,'[1]Z09 政府性基金预算财政拨款收入支出决算表(财决09表)'!$A$10:$T$200,16,FALSE))</f>
        <v/>
      </c>
      <c r="J82" s="122">
        <f>'[1]Z09 政府性基金预算财政拨款收入支出决算表(财决09表)'!$A79</f>
        <v>0</v>
      </c>
      <c r="K82" s="178">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122" t="str">
        <f t="shared" si="4"/>
        <v/>
      </c>
    </row>
    <row r="83" spans="1:12" ht="22.5" customHeight="1">
      <c r="A83" s="125" t="str">
        <f t="shared" si="3"/>
        <v/>
      </c>
      <c r="B83" s="125"/>
      <c r="C83" s="195" t="str">
        <f>IF(ISERROR(VLOOKUP(A83,'[1]Z09 政府性基金预算财政拨款收入支出决算表(财决09表)'!$A$10:$T$200,4,FALSE)),"",VLOOKUP(A83,'[1]Z09 政府性基金预算财政拨款收入支出决算表(财决09表)'!$A$10:$T$200,4,FALSE))</f>
        <v/>
      </c>
      <c r="D83" s="127" t="str">
        <f>IF(ISERROR(VLOOKUP(A83,'[1]Z09 政府性基金预算财政拨款收入支出决算表(财决09表)'!$A$10:$T$200,5,FALSE)),"",VLOOKUP(A83,'[1]Z09 政府性基金预算财政拨款收入支出决算表(财决09表)'!$A$10:$T$200,5,FALSE))</f>
        <v/>
      </c>
      <c r="E83" s="127" t="str">
        <f>IF(ISERROR(VLOOKUP(A83,'[1]Z09 政府性基金预算财政拨款收入支出决算表(财决09表)'!$A$10:$T$200,8,FALSE)),"",VLOOKUP(A83,'[1]Z09 政府性基金预算财政拨款收入支出决算表(财决09表)'!$A$10:$T$200,8,FALSE))</f>
        <v/>
      </c>
      <c r="F83" s="127" t="str">
        <f>IF(ISERROR(VLOOKUP(A83,'[1]Z09 政府性基金预算财政拨款收入支出决算表(财决09表)'!$A$10:$T$200,11,FALSE)),"",VLOOKUP(A83,'[1]Z09 政府性基金预算财政拨款收入支出决算表(财决09表)'!$A$10:$T$200,11,FALSE))</f>
        <v/>
      </c>
      <c r="G83" s="127" t="str">
        <f>IF(ISERROR(VLOOKUP(A83,'[1]Z09 政府性基金预算财政拨款收入支出决算表(财决09表)'!$A$10:$T$200,12,FALSE)),"",VLOOKUP(A83,'[1]Z09 政府性基金预算财政拨款收入支出决算表(财决09表)'!$A$10:$T$200,12,FALSE))</f>
        <v/>
      </c>
      <c r="H83" s="127" t="str">
        <f>IF(ISERROR(VLOOKUP(A83,'[1]Z09 政府性基金预算财政拨款收入支出决算表(财决09表)'!$A$10:$T$200,15,FALSE)),"",VLOOKUP(A83,'[1]Z09 政府性基金预算财政拨款收入支出决算表(财决09表)'!$A$10:$T$200,15,FALSE))</f>
        <v/>
      </c>
      <c r="I83" s="127" t="str">
        <f>IF(ISERROR(VLOOKUP(A83,'[1]Z09 政府性基金预算财政拨款收入支出决算表(财决09表)'!$A$10:$T$200,16,FALSE)),"",VLOOKUP(A83,'[1]Z09 政府性基金预算财政拨款收入支出决算表(财决09表)'!$A$10:$T$200,16,FALSE))</f>
        <v/>
      </c>
      <c r="J83" s="122">
        <f>'[1]Z09 政府性基金预算财政拨款收入支出决算表(财决09表)'!$A80</f>
        <v>0</v>
      </c>
      <c r="K83" s="178">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122" t="str">
        <f t="shared" si="4"/>
        <v/>
      </c>
    </row>
    <row r="84" spans="1:12" ht="22.5" customHeight="1">
      <c r="A84" s="125" t="str">
        <f t="shared" si="3"/>
        <v/>
      </c>
      <c r="B84" s="125"/>
      <c r="C84" s="195" t="str">
        <f>IF(ISERROR(VLOOKUP(A84,'[1]Z09 政府性基金预算财政拨款收入支出决算表(财决09表)'!$A$10:$T$200,4,FALSE)),"",VLOOKUP(A84,'[1]Z09 政府性基金预算财政拨款收入支出决算表(财决09表)'!$A$10:$T$200,4,FALSE))</f>
        <v/>
      </c>
      <c r="D84" s="127" t="str">
        <f>IF(ISERROR(VLOOKUP(A84,'[1]Z09 政府性基金预算财政拨款收入支出决算表(财决09表)'!$A$10:$T$200,5,FALSE)),"",VLOOKUP(A84,'[1]Z09 政府性基金预算财政拨款收入支出决算表(财决09表)'!$A$10:$T$200,5,FALSE))</f>
        <v/>
      </c>
      <c r="E84" s="127" t="str">
        <f>IF(ISERROR(VLOOKUP(A84,'[1]Z09 政府性基金预算财政拨款收入支出决算表(财决09表)'!$A$10:$T$200,8,FALSE)),"",VLOOKUP(A84,'[1]Z09 政府性基金预算财政拨款收入支出决算表(财决09表)'!$A$10:$T$200,8,FALSE))</f>
        <v/>
      </c>
      <c r="F84" s="127" t="str">
        <f>IF(ISERROR(VLOOKUP(A84,'[1]Z09 政府性基金预算财政拨款收入支出决算表(财决09表)'!$A$10:$T$200,11,FALSE)),"",VLOOKUP(A84,'[1]Z09 政府性基金预算财政拨款收入支出决算表(财决09表)'!$A$10:$T$200,11,FALSE))</f>
        <v/>
      </c>
      <c r="G84" s="127" t="str">
        <f>IF(ISERROR(VLOOKUP(A84,'[1]Z09 政府性基金预算财政拨款收入支出决算表(财决09表)'!$A$10:$T$200,12,FALSE)),"",VLOOKUP(A84,'[1]Z09 政府性基金预算财政拨款收入支出决算表(财决09表)'!$A$10:$T$200,12,FALSE))</f>
        <v/>
      </c>
      <c r="H84" s="127" t="str">
        <f>IF(ISERROR(VLOOKUP(A84,'[1]Z09 政府性基金预算财政拨款收入支出决算表(财决09表)'!$A$10:$T$200,15,FALSE)),"",VLOOKUP(A84,'[1]Z09 政府性基金预算财政拨款收入支出决算表(财决09表)'!$A$10:$T$200,15,FALSE))</f>
        <v/>
      </c>
      <c r="I84" s="127" t="str">
        <f>IF(ISERROR(VLOOKUP(A84,'[1]Z09 政府性基金预算财政拨款收入支出决算表(财决09表)'!$A$10:$T$200,16,FALSE)),"",VLOOKUP(A84,'[1]Z09 政府性基金预算财政拨款收入支出决算表(财决09表)'!$A$10:$T$200,16,FALSE))</f>
        <v/>
      </c>
      <c r="J84" s="122">
        <f>'[1]Z09 政府性基金预算财政拨款收入支出决算表(财决09表)'!$A81</f>
        <v>0</v>
      </c>
      <c r="K84" s="178">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122" t="str">
        <f t="shared" si="4"/>
        <v/>
      </c>
    </row>
    <row r="85" spans="1:12" ht="22.5" customHeight="1">
      <c r="A85" s="125" t="str">
        <f t="shared" si="3"/>
        <v/>
      </c>
      <c r="B85" s="125"/>
      <c r="C85" s="195" t="str">
        <f>IF(ISERROR(VLOOKUP(A85,'[1]Z09 政府性基金预算财政拨款收入支出决算表(财决09表)'!$A$10:$T$200,4,FALSE)),"",VLOOKUP(A85,'[1]Z09 政府性基金预算财政拨款收入支出决算表(财决09表)'!$A$10:$T$200,4,FALSE))</f>
        <v/>
      </c>
      <c r="D85" s="127" t="str">
        <f>IF(ISERROR(VLOOKUP(A85,'[1]Z09 政府性基金预算财政拨款收入支出决算表(财决09表)'!$A$10:$T$200,5,FALSE)),"",VLOOKUP(A85,'[1]Z09 政府性基金预算财政拨款收入支出决算表(财决09表)'!$A$10:$T$200,5,FALSE))</f>
        <v/>
      </c>
      <c r="E85" s="127" t="str">
        <f>IF(ISERROR(VLOOKUP(A85,'[1]Z09 政府性基金预算财政拨款收入支出决算表(财决09表)'!$A$10:$T$200,8,FALSE)),"",VLOOKUP(A85,'[1]Z09 政府性基金预算财政拨款收入支出决算表(财决09表)'!$A$10:$T$200,8,FALSE))</f>
        <v/>
      </c>
      <c r="F85" s="127" t="str">
        <f>IF(ISERROR(VLOOKUP(A85,'[1]Z09 政府性基金预算财政拨款收入支出决算表(财决09表)'!$A$10:$T$200,11,FALSE)),"",VLOOKUP(A85,'[1]Z09 政府性基金预算财政拨款收入支出决算表(财决09表)'!$A$10:$T$200,11,FALSE))</f>
        <v/>
      </c>
      <c r="G85" s="127" t="str">
        <f>IF(ISERROR(VLOOKUP(A85,'[1]Z09 政府性基金预算财政拨款收入支出决算表(财决09表)'!$A$10:$T$200,12,FALSE)),"",VLOOKUP(A85,'[1]Z09 政府性基金预算财政拨款收入支出决算表(财决09表)'!$A$10:$T$200,12,FALSE))</f>
        <v/>
      </c>
      <c r="H85" s="127" t="str">
        <f>IF(ISERROR(VLOOKUP(A85,'[1]Z09 政府性基金预算财政拨款收入支出决算表(财决09表)'!$A$10:$T$200,15,FALSE)),"",VLOOKUP(A85,'[1]Z09 政府性基金预算财政拨款收入支出决算表(财决09表)'!$A$10:$T$200,15,FALSE))</f>
        <v/>
      </c>
      <c r="I85" s="127" t="str">
        <f>IF(ISERROR(VLOOKUP(A85,'[1]Z09 政府性基金预算财政拨款收入支出决算表(财决09表)'!$A$10:$T$200,16,FALSE)),"",VLOOKUP(A85,'[1]Z09 政府性基金预算财政拨款收入支出决算表(财决09表)'!$A$10:$T$200,16,FALSE))</f>
        <v/>
      </c>
      <c r="J85" s="122">
        <f>'[1]Z09 政府性基金预算财政拨款收入支出决算表(财决09表)'!$A82</f>
        <v>0</v>
      </c>
      <c r="K85" s="178">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122" t="str">
        <f t="shared" si="4"/>
        <v/>
      </c>
    </row>
    <row r="86" spans="1:12" ht="22.5" customHeight="1">
      <c r="A86" s="125" t="str">
        <f t="shared" si="3"/>
        <v/>
      </c>
      <c r="B86" s="125"/>
      <c r="C86" s="195" t="str">
        <f>IF(ISERROR(VLOOKUP(A86,'[1]Z09 政府性基金预算财政拨款收入支出决算表(财决09表)'!$A$10:$T$200,4,FALSE)),"",VLOOKUP(A86,'[1]Z09 政府性基金预算财政拨款收入支出决算表(财决09表)'!$A$10:$T$200,4,FALSE))</f>
        <v/>
      </c>
      <c r="D86" s="127" t="str">
        <f>IF(ISERROR(VLOOKUP(A86,'[1]Z09 政府性基金预算财政拨款收入支出决算表(财决09表)'!$A$10:$T$200,5,FALSE)),"",VLOOKUP(A86,'[1]Z09 政府性基金预算财政拨款收入支出决算表(财决09表)'!$A$10:$T$200,5,FALSE))</f>
        <v/>
      </c>
      <c r="E86" s="127" t="str">
        <f>IF(ISERROR(VLOOKUP(A86,'[1]Z09 政府性基金预算财政拨款收入支出决算表(财决09表)'!$A$10:$T$200,8,FALSE)),"",VLOOKUP(A86,'[1]Z09 政府性基金预算财政拨款收入支出决算表(财决09表)'!$A$10:$T$200,8,FALSE))</f>
        <v/>
      </c>
      <c r="F86" s="127" t="str">
        <f>IF(ISERROR(VLOOKUP(A86,'[1]Z09 政府性基金预算财政拨款收入支出决算表(财决09表)'!$A$10:$T$200,11,FALSE)),"",VLOOKUP(A86,'[1]Z09 政府性基金预算财政拨款收入支出决算表(财决09表)'!$A$10:$T$200,11,FALSE))</f>
        <v/>
      </c>
      <c r="G86" s="127" t="str">
        <f>IF(ISERROR(VLOOKUP(A86,'[1]Z09 政府性基金预算财政拨款收入支出决算表(财决09表)'!$A$10:$T$200,12,FALSE)),"",VLOOKUP(A86,'[1]Z09 政府性基金预算财政拨款收入支出决算表(财决09表)'!$A$10:$T$200,12,FALSE))</f>
        <v/>
      </c>
      <c r="H86" s="127" t="str">
        <f>IF(ISERROR(VLOOKUP(A86,'[1]Z09 政府性基金预算财政拨款收入支出决算表(财决09表)'!$A$10:$T$200,15,FALSE)),"",VLOOKUP(A86,'[1]Z09 政府性基金预算财政拨款收入支出决算表(财决09表)'!$A$10:$T$200,15,FALSE))</f>
        <v/>
      </c>
      <c r="I86" s="127" t="str">
        <f>IF(ISERROR(VLOOKUP(A86,'[1]Z09 政府性基金预算财政拨款收入支出决算表(财决09表)'!$A$10:$T$200,16,FALSE)),"",VLOOKUP(A86,'[1]Z09 政府性基金预算财政拨款收入支出决算表(财决09表)'!$A$10:$T$200,16,FALSE))</f>
        <v/>
      </c>
      <c r="J86" s="122">
        <f>'[1]Z09 政府性基金预算财政拨款收入支出决算表(财决09表)'!$A83</f>
        <v>0</v>
      </c>
      <c r="K86" s="178">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122" t="str">
        <f t="shared" si="4"/>
        <v/>
      </c>
    </row>
    <row r="87" spans="1:12" ht="22.5" customHeight="1">
      <c r="A87" s="125" t="str">
        <f t="shared" si="3"/>
        <v/>
      </c>
      <c r="B87" s="125"/>
      <c r="C87" s="195" t="str">
        <f>IF(ISERROR(VLOOKUP(A87,'[1]Z09 政府性基金预算财政拨款收入支出决算表(财决09表)'!$A$10:$T$200,4,FALSE)),"",VLOOKUP(A87,'[1]Z09 政府性基金预算财政拨款收入支出决算表(财决09表)'!$A$10:$T$200,4,FALSE))</f>
        <v/>
      </c>
      <c r="D87" s="127" t="str">
        <f>IF(ISERROR(VLOOKUP(A87,'[1]Z09 政府性基金预算财政拨款收入支出决算表(财决09表)'!$A$10:$T$200,5,FALSE)),"",VLOOKUP(A87,'[1]Z09 政府性基金预算财政拨款收入支出决算表(财决09表)'!$A$10:$T$200,5,FALSE))</f>
        <v/>
      </c>
      <c r="E87" s="127" t="str">
        <f>IF(ISERROR(VLOOKUP(A87,'[1]Z09 政府性基金预算财政拨款收入支出决算表(财决09表)'!$A$10:$T$200,8,FALSE)),"",VLOOKUP(A87,'[1]Z09 政府性基金预算财政拨款收入支出决算表(财决09表)'!$A$10:$T$200,8,FALSE))</f>
        <v/>
      </c>
      <c r="F87" s="127" t="str">
        <f>IF(ISERROR(VLOOKUP(A87,'[1]Z09 政府性基金预算财政拨款收入支出决算表(财决09表)'!$A$10:$T$200,11,FALSE)),"",VLOOKUP(A87,'[1]Z09 政府性基金预算财政拨款收入支出决算表(财决09表)'!$A$10:$T$200,11,FALSE))</f>
        <v/>
      </c>
      <c r="G87" s="127" t="str">
        <f>IF(ISERROR(VLOOKUP(A87,'[1]Z09 政府性基金预算财政拨款收入支出决算表(财决09表)'!$A$10:$T$200,12,FALSE)),"",VLOOKUP(A87,'[1]Z09 政府性基金预算财政拨款收入支出决算表(财决09表)'!$A$10:$T$200,12,FALSE))</f>
        <v/>
      </c>
      <c r="H87" s="127" t="str">
        <f>IF(ISERROR(VLOOKUP(A87,'[1]Z09 政府性基金预算财政拨款收入支出决算表(财决09表)'!$A$10:$T$200,15,FALSE)),"",VLOOKUP(A87,'[1]Z09 政府性基金预算财政拨款收入支出决算表(财决09表)'!$A$10:$T$200,15,FALSE))</f>
        <v/>
      </c>
      <c r="I87" s="127" t="str">
        <f>IF(ISERROR(VLOOKUP(A87,'[1]Z09 政府性基金预算财政拨款收入支出决算表(财决09表)'!$A$10:$T$200,16,FALSE)),"",VLOOKUP(A87,'[1]Z09 政府性基金预算财政拨款收入支出决算表(财决09表)'!$A$10:$T$200,16,FALSE))</f>
        <v/>
      </c>
      <c r="J87" s="122">
        <f>'[1]Z09 政府性基金预算财政拨款收入支出决算表(财决09表)'!$A84</f>
        <v>0</v>
      </c>
      <c r="K87" s="178">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122" t="str">
        <f t="shared" si="4"/>
        <v/>
      </c>
    </row>
    <row r="88" spans="1:12" ht="22.5" customHeight="1">
      <c r="A88" s="125" t="str">
        <f t="shared" si="3"/>
        <v/>
      </c>
      <c r="B88" s="125"/>
      <c r="C88" s="195" t="str">
        <f>IF(ISERROR(VLOOKUP(A88,'[1]Z09 政府性基金预算财政拨款收入支出决算表(财决09表)'!$A$10:$T$200,4,FALSE)),"",VLOOKUP(A88,'[1]Z09 政府性基金预算财政拨款收入支出决算表(财决09表)'!$A$10:$T$200,4,FALSE))</f>
        <v/>
      </c>
      <c r="D88" s="127" t="str">
        <f>IF(ISERROR(VLOOKUP(A88,'[1]Z09 政府性基金预算财政拨款收入支出决算表(财决09表)'!$A$10:$T$200,5,FALSE)),"",VLOOKUP(A88,'[1]Z09 政府性基金预算财政拨款收入支出决算表(财决09表)'!$A$10:$T$200,5,FALSE))</f>
        <v/>
      </c>
      <c r="E88" s="127" t="str">
        <f>IF(ISERROR(VLOOKUP(A88,'[1]Z09 政府性基金预算财政拨款收入支出决算表(财决09表)'!$A$10:$T$200,8,FALSE)),"",VLOOKUP(A88,'[1]Z09 政府性基金预算财政拨款收入支出决算表(财决09表)'!$A$10:$T$200,8,FALSE))</f>
        <v/>
      </c>
      <c r="F88" s="127" t="str">
        <f>IF(ISERROR(VLOOKUP(A88,'[1]Z09 政府性基金预算财政拨款收入支出决算表(财决09表)'!$A$10:$T$200,11,FALSE)),"",VLOOKUP(A88,'[1]Z09 政府性基金预算财政拨款收入支出决算表(财决09表)'!$A$10:$T$200,11,FALSE))</f>
        <v/>
      </c>
      <c r="G88" s="127" t="str">
        <f>IF(ISERROR(VLOOKUP(A88,'[1]Z09 政府性基金预算财政拨款收入支出决算表(财决09表)'!$A$10:$T$200,12,FALSE)),"",VLOOKUP(A88,'[1]Z09 政府性基金预算财政拨款收入支出决算表(财决09表)'!$A$10:$T$200,12,FALSE))</f>
        <v/>
      </c>
      <c r="H88" s="127" t="str">
        <f>IF(ISERROR(VLOOKUP(A88,'[1]Z09 政府性基金预算财政拨款收入支出决算表(财决09表)'!$A$10:$T$200,15,FALSE)),"",VLOOKUP(A88,'[1]Z09 政府性基金预算财政拨款收入支出决算表(财决09表)'!$A$10:$T$200,15,FALSE))</f>
        <v/>
      </c>
      <c r="I88" s="127" t="str">
        <f>IF(ISERROR(VLOOKUP(A88,'[1]Z09 政府性基金预算财政拨款收入支出决算表(财决09表)'!$A$10:$T$200,16,FALSE)),"",VLOOKUP(A88,'[1]Z09 政府性基金预算财政拨款收入支出决算表(财决09表)'!$A$10:$T$200,16,FALSE))</f>
        <v/>
      </c>
      <c r="J88" s="122">
        <f>'[1]Z09 政府性基金预算财政拨款收入支出决算表(财决09表)'!$A85</f>
        <v>0</v>
      </c>
      <c r="K88" s="178">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122" t="str">
        <f t="shared" si="4"/>
        <v/>
      </c>
    </row>
    <row r="89" spans="1:12" ht="22.5" customHeight="1">
      <c r="A89" s="125" t="str">
        <f t="shared" si="3"/>
        <v/>
      </c>
      <c r="B89" s="125"/>
      <c r="C89" s="195" t="str">
        <f>IF(ISERROR(VLOOKUP(A89,'[1]Z09 政府性基金预算财政拨款收入支出决算表(财决09表)'!$A$10:$T$200,4,FALSE)),"",VLOOKUP(A89,'[1]Z09 政府性基金预算财政拨款收入支出决算表(财决09表)'!$A$10:$T$200,4,FALSE))</f>
        <v/>
      </c>
      <c r="D89" s="127" t="str">
        <f>IF(ISERROR(VLOOKUP(A89,'[1]Z09 政府性基金预算财政拨款收入支出决算表(财决09表)'!$A$10:$T$200,5,FALSE)),"",VLOOKUP(A89,'[1]Z09 政府性基金预算财政拨款收入支出决算表(财决09表)'!$A$10:$T$200,5,FALSE))</f>
        <v/>
      </c>
      <c r="E89" s="127" t="str">
        <f>IF(ISERROR(VLOOKUP(A89,'[1]Z09 政府性基金预算财政拨款收入支出决算表(财决09表)'!$A$10:$T$200,8,FALSE)),"",VLOOKUP(A89,'[1]Z09 政府性基金预算财政拨款收入支出决算表(财决09表)'!$A$10:$T$200,8,FALSE))</f>
        <v/>
      </c>
      <c r="F89" s="127" t="str">
        <f>IF(ISERROR(VLOOKUP(A89,'[1]Z09 政府性基金预算财政拨款收入支出决算表(财决09表)'!$A$10:$T$200,11,FALSE)),"",VLOOKUP(A89,'[1]Z09 政府性基金预算财政拨款收入支出决算表(财决09表)'!$A$10:$T$200,11,FALSE))</f>
        <v/>
      </c>
      <c r="G89" s="127" t="str">
        <f>IF(ISERROR(VLOOKUP(A89,'[1]Z09 政府性基金预算财政拨款收入支出决算表(财决09表)'!$A$10:$T$200,12,FALSE)),"",VLOOKUP(A89,'[1]Z09 政府性基金预算财政拨款收入支出决算表(财决09表)'!$A$10:$T$200,12,FALSE))</f>
        <v/>
      </c>
      <c r="H89" s="127" t="str">
        <f>IF(ISERROR(VLOOKUP(A89,'[1]Z09 政府性基金预算财政拨款收入支出决算表(财决09表)'!$A$10:$T$200,15,FALSE)),"",VLOOKUP(A89,'[1]Z09 政府性基金预算财政拨款收入支出决算表(财决09表)'!$A$10:$T$200,15,FALSE))</f>
        <v/>
      </c>
      <c r="I89" s="127" t="str">
        <f>IF(ISERROR(VLOOKUP(A89,'[1]Z09 政府性基金预算财政拨款收入支出决算表(财决09表)'!$A$10:$T$200,16,FALSE)),"",VLOOKUP(A89,'[1]Z09 政府性基金预算财政拨款收入支出决算表(财决09表)'!$A$10:$T$200,16,FALSE))</f>
        <v/>
      </c>
      <c r="J89" s="122">
        <f>'[1]Z09 政府性基金预算财政拨款收入支出决算表(财决09表)'!$A86</f>
        <v>0</v>
      </c>
      <c r="K89" s="178">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122" t="str">
        <f t="shared" si="4"/>
        <v/>
      </c>
    </row>
    <row r="90" spans="1:12" ht="22.5" customHeight="1">
      <c r="A90" s="125" t="str">
        <f t="shared" si="3"/>
        <v/>
      </c>
      <c r="B90" s="125"/>
      <c r="C90" s="195" t="str">
        <f>IF(ISERROR(VLOOKUP(A90,'[1]Z09 政府性基金预算财政拨款收入支出决算表(财决09表)'!$A$10:$T$200,4,FALSE)),"",VLOOKUP(A90,'[1]Z09 政府性基金预算财政拨款收入支出决算表(财决09表)'!$A$10:$T$200,4,FALSE))</f>
        <v/>
      </c>
      <c r="D90" s="127" t="str">
        <f>IF(ISERROR(VLOOKUP(A90,'[1]Z09 政府性基金预算财政拨款收入支出决算表(财决09表)'!$A$10:$T$200,5,FALSE)),"",VLOOKUP(A90,'[1]Z09 政府性基金预算财政拨款收入支出决算表(财决09表)'!$A$10:$T$200,5,FALSE))</f>
        <v/>
      </c>
      <c r="E90" s="127" t="str">
        <f>IF(ISERROR(VLOOKUP(A90,'[1]Z09 政府性基金预算财政拨款收入支出决算表(财决09表)'!$A$10:$T$200,8,FALSE)),"",VLOOKUP(A90,'[1]Z09 政府性基金预算财政拨款收入支出决算表(财决09表)'!$A$10:$T$200,8,FALSE))</f>
        <v/>
      </c>
      <c r="F90" s="127" t="str">
        <f>IF(ISERROR(VLOOKUP(A90,'[1]Z09 政府性基金预算财政拨款收入支出决算表(财决09表)'!$A$10:$T$200,11,FALSE)),"",VLOOKUP(A90,'[1]Z09 政府性基金预算财政拨款收入支出决算表(财决09表)'!$A$10:$T$200,11,FALSE))</f>
        <v/>
      </c>
      <c r="G90" s="127" t="str">
        <f>IF(ISERROR(VLOOKUP(A90,'[1]Z09 政府性基金预算财政拨款收入支出决算表(财决09表)'!$A$10:$T$200,12,FALSE)),"",VLOOKUP(A90,'[1]Z09 政府性基金预算财政拨款收入支出决算表(财决09表)'!$A$10:$T$200,12,FALSE))</f>
        <v/>
      </c>
      <c r="H90" s="127" t="str">
        <f>IF(ISERROR(VLOOKUP(A90,'[1]Z09 政府性基金预算财政拨款收入支出决算表(财决09表)'!$A$10:$T$200,15,FALSE)),"",VLOOKUP(A90,'[1]Z09 政府性基金预算财政拨款收入支出决算表(财决09表)'!$A$10:$T$200,15,FALSE))</f>
        <v/>
      </c>
      <c r="I90" s="127" t="str">
        <f>IF(ISERROR(VLOOKUP(A90,'[1]Z09 政府性基金预算财政拨款收入支出决算表(财决09表)'!$A$10:$T$200,16,FALSE)),"",VLOOKUP(A90,'[1]Z09 政府性基金预算财政拨款收入支出决算表(财决09表)'!$A$10:$T$200,16,FALSE))</f>
        <v/>
      </c>
      <c r="J90" s="122">
        <f>'[1]Z09 政府性基金预算财政拨款收入支出决算表(财决09表)'!$A87</f>
        <v>0</v>
      </c>
      <c r="K90" s="178">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122" t="str">
        <f t="shared" si="4"/>
        <v/>
      </c>
    </row>
    <row r="91" spans="1:12" ht="22.5" customHeight="1">
      <c r="A91" s="125" t="str">
        <f t="shared" si="3"/>
        <v/>
      </c>
      <c r="B91" s="125"/>
      <c r="C91" s="195" t="str">
        <f>IF(ISERROR(VLOOKUP(A91,'[1]Z09 政府性基金预算财政拨款收入支出决算表(财决09表)'!$A$10:$T$200,4,FALSE)),"",VLOOKUP(A91,'[1]Z09 政府性基金预算财政拨款收入支出决算表(财决09表)'!$A$10:$T$200,4,FALSE))</f>
        <v/>
      </c>
      <c r="D91" s="127" t="str">
        <f>IF(ISERROR(VLOOKUP(A91,'[1]Z09 政府性基金预算财政拨款收入支出决算表(财决09表)'!$A$10:$T$200,5,FALSE)),"",VLOOKUP(A91,'[1]Z09 政府性基金预算财政拨款收入支出决算表(财决09表)'!$A$10:$T$200,5,FALSE))</f>
        <v/>
      </c>
      <c r="E91" s="127" t="str">
        <f>IF(ISERROR(VLOOKUP(A91,'[1]Z09 政府性基金预算财政拨款收入支出决算表(财决09表)'!$A$10:$T$200,8,FALSE)),"",VLOOKUP(A91,'[1]Z09 政府性基金预算财政拨款收入支出决算表(财决09表)'!$A$10:$T$200,8,FALSE))</f>
        <v/>
      </c>
      <c r="F91" s="127" t="str">
        <f>IF(ISERROR(VLOOKUP(A91,'[1]Z09 政府性基金预算财政拨款收入支出决算表(财决09表)'!$A$10:$T$200,11,FALSE)),"",VLOOKUP(A91,'[1]Z09 政府性基金预算财政拨款收入支出决算表(财决09表)'!$A$10:$T$200,11,FALSE))</f>
        <v/>
      </c>
      <c r="G91" s="127" t="str">
        <f>IF(ISERROR(VLOOKUP(A91,'[1]Z09 政府性基金预算财政拨款收入支出决算表(财决09表)'!$A$10:$T$200,12,FALSE)),"",VLOOKUP(A91,'[1]Z09 政府性基金预算财政拨款收入支出决算表(财决09表)'!$A$10:$T$200,12,FALSE))</f>
        <v/>
      </c>
      <c r="H91" s="127" t="str">
        <f>IF(ISERROR(VLOOKUP(A91,'[1]Z09 政府性基金预算财政拨款收入支出决算表(财决09表)'!$A$10:$T$200,15,FALSE)),"",VLOOKUP(A91,'[1]Z09 政府性基金预算财政拨款收入支出决算表(财决09表)'!$A$10:$T$200,15,FALSE))</f>
        <v/>
      </c>
      <c r="I91" s="127" t="str">
        <f>IF(ISERROR(VLOOKUP(A91,'[1]Z09 政府性基金预算财政拨款收入支出决算表(财决09表)'!$A$10:$T$200,16,FALSE)),"",VLOOKUP(A91,'[1]Z09 政府性基金预算财政拨款收入支出决算表(财决09表)'!$A$10:$T$200,16,FALSE))</f>
        <v/>
      </c>
      <c r="J91" s="122">
        <f>'[1]Z09 政府性基金预算财政拨款收入支出决算表(财决09表)'!$A88</f>
        <v>0</v>
      </c>
      <c r="K91" s="178">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122" t="str">
        <f t="shared" si="4"/>
        <v/>
      </c>
    </row>
    <row r="92" spans="1:12" ht="22.5" customHeight="1">
      <c r="A92" s="125" t="str">
        <f t="shared" si="3"/>
        <v/>
      </c>
      <c r="B92" s="125"/>
      <c r="C92" s="195" t="str">
        <f>IF(ISERROR(VLOOKUP(A92,'[1]Z09 政府性基金预算财政拨款收入支出决算表(财决09表)'!$A$10:$T$200,4,FALSE)),"",VLOOKUP(A92,'[1]Z09 政府性基金预算财政拨款收入支出决算表(财决09表)'!$A$10:$T$200,4,FALSE))</f>
        <v/>
      </c>
      <c r="D92" s="127" t="str">
        <f>IF(ISERROR(VLOOKUP(A92,'[1]Z09 政府性基金预算财政拨款收入支出决算表(财决09表)'!$A$10:$T$200,5,FALSE)),"",VLOOKUP(A92,'[1]Z09 政府性基金预算财政拨款收入支出决算表(财决09表)'!$A$10:$T$200,5,FALSE))</f>
        <v/>
      </c>
      <c r="E92" s="127" t="str">
        <f>IF(ISERROR(VLOOKUP(A92,'[1]Z09 政府性基金预算财政拨款收入支出决算表(财决09表)'!$A$10:$T$200,8,FALSE)),"",VLOOKUP(A92,'[1]Z09 政府性基金预算财政拨款收入支出决算表(财决09表)'!$A$10:$T$200,8,FALSE))</f>
        <v/>
      </c>
      <c r="F92" s="127" t="str">
        <f>IF(ISERROR(VLOOKUP(A92,'[1]Z09 政府性基金预算财政拨款收入支出决算表(财决09表)'!$A$10:$T$200,11,FALSE)),"",VLOOKUP(A92,'[1]Z09 政府性基金预算财政拨款收入支出决算表(财决09表)'!$A$10:$T$200,11,FALSE))</f>
        <v/>
      </c>
      <c r="G92" s="127" t="str">
        <f>IF(ISERROR(VLOOKUP(A92,'[1]Z09 政府性基金预算财政拨款收入支出决算表(财决09表)'!$A$10:$T$200,12,FALSE)),"",VLOOKUP(A92,'[1]Z09 政府性基金预算财政拨款收入支出决算表(财决09表)'!$A$10:$T$200,12,FALSE))</f>
        <v/>
      </c>
      <c r="H92" s="127" t="str">
        <f>IF(ISERROR(VLOOKUP(A92,'[1]Z09 政府性基金预算财政拨款收入支出决算表(财决09表)'!$A$10:$T$200,15,FALSE)),"",VLOOKUP(A92,'[1]Z09 政府性基金预算财政拨款收入支出决算表(财决09表)'!$A$10:$T$200,15,FALSE))</f>
        <v/>
      </c>
      <c r="I92" s="127" t="str">
        <f>IF(ISERROR(VLOOKUP(A92,'[1]Z09 政府性基金预算财政拨款收入支出决算表(财决09表)'!$A$10:$T$200,16,FALSE)),"",VLOOKUP(A92,'[1]Z09 政府性基金预算财政拨款收入支出决算表(财决09表)'!$A$10:$T$200,16,FALSE))</f>
        <v/>
      </c>
      <c r="J92" s="122">
        <f>'[1]Z09 政府性基金预算财政拨款收入支出决算表(财决09表)'!$A89</f>
        <v>0</v>
      </c>
      <c r="K92" s="178">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122" t="str">
        <f t="shared" si="4"/>
        <v/>
      </c>
    </row>
    <row r="93" spans="1:12" ht="22.5" customHeight="1">
      <c r="A93" s="125" t="str">
        <f t="shared" si="3"/>
        <v/>
      </c>
      <c r="B93" s="125"/>
      <c r="C93" s="195" t="str">
        <f>IF(ISERROR(VLOOKUP(A93,'[1]Z09 政府性基金预算财政拨款收入支出决算表(财决09表)'!$A$10:$T$200,4,FALSE)),"",VLOOKUP(A93,'[1]Z09 政府性基金预算财政拨款收入支出决算表(财决09表)'!$A$10:$T$200,4,FALSE))</f>
        <v/>
      </c>
      <c r="D93" s="127" t="str">
        <f>IF(ISERROR(VLOOKUP(A93,'[1]Z09 政府性基金预算财政拨款收入支出决算表(财决09表)'!$A$10:$T$200,5,FALSE)),"",VLOOKUP(A93,'[1]Z09 政府性基金预算财政拨款收入支出决算表(财决09表)'!$A$10:$T$200,5,FALSE))</f>
        <v/>
      </c>
      <c r="E93" s="127" t="str">
        <f>IF(ISERROR(VLOOKUP(A93,'[1]Z09 政府性基金预算财政拨款收入支出决算表(财决09表)'!$A$10:$T$200,8,FALSE)),"",VLOOKUP(A93,'[1]Z09 政府性基金预算财政拨款收入支出决算表(财决09表)'!$A$10:$T$200,8,FALSE))</f>
        <v/>
      </c>
      <c r="F93" s="127" t="str">
        <f>IF(ISERROR(VLOOKUP(A93,'[1]Z09 政府性基金预算财政拨款收入支出决算表(财决09表)'!$A$10:$T$200,11,FALSE)),"",VLOOKUP(A93,'[1]Z09 政府性基金预算财政拨款收入支出决算表(财决09表)'!$A$10:$T$200,11,FALSE))</f>
        <v/>
      </c>
      <c r="G93" s="127" t="str">
        <f>IF(ISERROR(VLOOKUP(A93,'[1]Z09 政府性基金预算财政拨款收入支出决算表(财决09表)'!$A$10:$T$200,12,FALSE)),"",VLOOKUP(A93,'[1]Z09 政府性基金预算财政拨款收入支出决算表(财决09表)'!$A$10:$T$200,12,FALSE))</f>
        <v/>
      </c>
      <c r="H93" s="127" t="str">
        <f>IF(ISERROR(VLOOKUP(A93,'[1]Z09 政府性基金预算财政拨款收入支出决算表(财决09表)'!$A$10:$T$200,15,FALSE)),"",VLOOKUP(A93,'[1]Z09 政府性基金预算财政拨款收入支出决算表(财决09表)'!$A$10:$T$200,15,FALSE))</f>
        <v/>
      </c>
      <c r="I93" s="127" t="str">
        <f>IF(ISERROR(VLOOKUP(A93,'[1]Z09 政府性基金预算财政拨款收入支出决算表(财决09表)'!$A$10:$T$200,16,FALSE)),"",VLOOKUP(A93,'[1]Z09 政府性基金预算财政拨款收入支出决算表(财决09表)'!$A$10:$T$200,16,FALSE))</f>
        <v/>
      </c>
      <c r="J93" s="122">
        <f>'[1]Z09 政府性基金预算财政拨款收入支出决算表(财决09表)'!$A90</f>
        <v>0</v>
      </c>
      <c r="K93" s="178">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122" t="str">
        <f t="shared" si="4"/>
        <v/>
      </c>
    </row>
    <row r="94" spans="1:12" ht="22.5" customHeight="1">
      <c r="A94" s="125" t="str">
        <f t="shared" si="3"/>
        <v/>
      </c>
      <c r="B94" s="125"/>
      <c r="C94" s="195" t="str">
        <f>IF(ISERROR(VLOOKUP(A94,'[1]Z09 政府性基金预算财政拨款收入支出决算表(财决09表)'!$A$10:$T$200,4,FALSE)),"",VLOOKUP(A94,'[1]Z09 政府性基金预算财政拨款收入支出决算表(财决09表)'!$A$10:$T$200,4,FALSE))</f>
        <v/>
      </c>
      <c r="D94" s="127" t="str">
        <f>IF(ISERROR(VLOOKUP(A94,'[1]Z09 政府性基金预算财政拨款收入支出决算表(财决09表)'!$A$10:$T$200,5,FALSE)),"",VLOOKUP(A94,'[1]Z09 政府性基金预算财政拨款收入支出决算表(财决09表)'!$A$10:$T$200,5,FALSE))</f>
        <v/>
      </c>
      <c r="E94" s="127" t="str">
        <f>IF(ISERROR(VLOOKUP(A94,'[1]Z09 政府性基金预算财政拨款收入支出决算表(财决09表)'!$A$10:$T$200,8,FALSE)),"",VLOOKUP(A94,'[1]Z09 政府性基金预算财政拨款收入支出决算表(财决09表)'!$A$10:$T$200,8,FALSE))</f>
        <v/>
      </c>
      <c r="F94" s="127" t="str">
        <f>IF(ISERROR(VLOOKUP(A94,'[1]Z09 政府性基金预算财政拨款收入支出决算表(财决09表)'!$A$10:$T$200,11,FALSE)),"",VLOOKUP(A94,'[1]Z09 政府性基金预算财政拨款收入支出决算表(财决09表)'!$A$10:$T$200,11,FALSE))</f>
        <v/>
      </c>
      <c r="G94" s="127" t="str">
        <f>IF(ISERROR(VLOOKUP(A94,'[1]Z09 政府性基金预算财政拨款收入支出决算表(财决09表)'!$A$10:$T$200,12,FALSE)),"",VLOOKUP(A94,'[1]Z09 政府性基金预算财政拨款收入支出决算表(财决09表)'!$A$10:$T$200,12,FALSE))</f>
        <v/>
      </c>
      <c r="H94" s="127" t="str">
        <f>IF(ISERROR(VLOOKUP(A94,'[1]Z09 政府性基金预算财政拨款收入支出决算表(财决09表)'!$A$10:$T$200,15,FALSE)),"",VLOOKUP(A94,'[1]Z09 政府性基金预算财政拨款收入支出决算表(财决09表)'!$A$10:$T$200,15,FALSE))</f>
        <v/>
      </c>
      <c r="I94" s="127" t="str">
        <f>IF(ISERROR(VLOOKUP(A94,'[1]Z09 政府性基金预算财政拨款收入支出决算表(财决09表)'!$A$10:$T$200,16,FALSE)),"",VLOOKUP(A94,'[1]Z09 政府性基金预算财政拨款收入支出决算表(财决09表)'!$A$10:$T$200,16,FALSE))</f>
        <v/>
      </c>
      <c r="J94" s="122">
        <f>'[1]Z09 政府性基金预算财政拨款收入支出决算表(财决09表)'!$A91</f>
        <v>0</v>
      </c>
      <c r="K94" s="178">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122" t="str">
        <f t="shared" si="4"/>
        <v/>
      </c>
    </row>
    <row r="95" spans="1:12" ht="22.5" customHeight="1">
      <c r="A95" s="125" t="str">
        <f t="shared" si="3"/>
        <v/>
      </c>
      <c r="B95" s="125"/>
      <c r="C95" s="195" t="str">
        <f>IF(ISERROR(VLOOKUP(A95,'[1]Z09 政府性基金预算财政拨款收入支出决算表(财决09表)'!$A$10:$T$200,4,FALSE)),"",VLOOKUP(A95,'[1]Z09 政府性基金预算财政拨款收入支出决算表(财决09表)'!$A$10:$T$200,4,FALSE))</f>
        <v/>
      </c>
      <c r="D95" s="127" t="str">
        <f>IF(ISERROR(VLOOKUP(A95,'[1]Z09 政府性基金预算财政拨款收入支出决算表(财决09表)'!$A$10:$T$200,5,FALSE)),"",VLOOKUP(A95,'[1]Z09 政府性基金预算财政拨款收入支出决算表(财决09表)'!$A$10:$T$200,5,FALSE))</f>
        <v/>
      </c>
      <c r="E95" s="127" t="str">
        <f>IF(ISERROR(VLOOKUP(A95,'[1]Z09 政府性基金预算财政拨款收入支出决算表(财决09表)'!$A$10:$T$200,8,FALSE)),"",VLOOKUP(A95,'[1]Z09 政府性基金预算财政拨款收入支出决算表(财决09表)'!$A$10:$T$200,8,FALSE))</f>
        <v/>
      </c>
      <c r="F95" s="127" t="str">
        <f>IF(ISERROR(VLOOKUP(A95,'[1]Z09 政府性基金预算财政拨款收入支出决算表(财决09表)'!$A$10:$T$200,11,FALSE)),"",VLOOKUP(A95,'[1]Z09 政府性基金预算财政拨款收入支出决算表(财决09表)'!$A$10:$T$200,11,FALSE))</f>
        <v/>
      </c>
      <c r="G95" s="127" t="str">
        <f>IF(ISERROR(VLOOKUP(A95,'[1]Z09 政府性基金预算财政拨款收入支出决算表(财决09表)'!$A$10:$T$200,12,FALSE)),"",VLOOKUP(A95,'[1]Z09 政府性基金预算财政拨款收入支出决算表(财决09表)'!$A$10:$T$200,12,FALSE))</f>
        <v/>
      </c>
      <c r="H95" s="127" t="str">
        <f>IF(ISERROR(VLOOKUP(A95,'[1]Z09 政府性基金预算财政拨款收入支出决算表(财决09表)'!$A$10:$T$200,15,FALSE)),"",VLOOKUP(A95,'[1]Z09 政府性基金预算财政拨款收入支出决算表(财决09表)'!$A$10:$T$200,15,FALSE))</f>
        <v/>
      </c>
      <c r="I95" s="127" t="str">
        <f>IF(ISERROR(VLOOKUP(A95,'[1]Z09 政府性基金预算财政拨款收入支出决算表(财决09表)'!$A$10:$T$200,16,FALSE)),"",VLOOKUP(A95,'[1]Z09 政府性基金预算财政拨款收入支出决算表(财决09表)'!$A$10:$T$200,16,FALSE))</f>
        <v/>
      </c>
      <c r="J95" s="122">
        <f>'[1]Z09 政府性基金预算财政拨款收入支出决算表(财决09表)'!$A92</f>
        <v>0</v>
      </c>
      <c r="K95" s="178">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122" t="str">
        <f t="shared" si="4"/>
        <v/>
      </c>
    </row>
    <row r="96" spans="1:12" ht="22.5" customHeight="1">
      <c r="A96" s="125" t="str">
        <f t="shared" ref="A96:A159" si="5">IF(J96&gt;0,J96,"")</f>
        <v/>
      </c>
      <c r="B96" s="125"/>
      <c r="C96" s="195" t="str">
        <f>IF(ISERROR(VLOOKUP(A96,'[1]Z09 政府性基金预算财政拨款收入支出决算表(财决09表)'!$A$10:$T$200,4,FALSE)),"",VLOOKUP(A96,'[1]Z09 政府性基金预算财政拨款收入支出决算表(财决09表)'!$A$10:$T$200,4,FALSE))</f>
        <v/>
      </c>
      <c r="D96" s="127" t="str">
        <f>IF(ISERROR(VLOOKUP(A96,'[1]Z09 政府性基金预算财政拨款收入支出决算表(财决09表)'!$A$10:$T$200,5,FALSE)),"",VLOOKUP(A96,'[1]Z09 政府性基金预算财政拨款收入支出决算表(财决09表)'!$A$10:$T$200,5,FALSE))</f>
        <v/>
      </c>
      <c r="E96" s="127" t="str">
        <f>IF(ISERROR(VLOOKUP(A96,'[1]Z09 政府性基金预算财政拨款收入支出决算表(财决09表)'!$A$10:$T$200,8,FALSE)),"",VLOOKUP(A96,'[1]Z09 政府性基金预算财政拨款收入支出决算表(财决09表)'!$A$10:$T$200,8,FALSE))</f>
        <v/>
      </c>
      <c r="F96" s="127" t="str">
        <f>IF(ISERROR(VLOOKUP(A96,'[1]Z09 政府性基金预算财政拨款收入支出决算表(财决09表)'!$A$10:$T$200,11,FALSE)),"",VLOOKUP(A96,'[1]Z09 政府性基金预算财政拨款收入支出决算表(财决09表)'!$A$10:$T$200,11,FALSE))</f>
        <v/>
      </c>
      <c r="G96" s="127" t="str">
        <f>IF(ISERROR(VLOOKUP(A96,'[1]Z09 政府性基金预算财政拨款收入支出决算表(财决09表)'!$A$10:$T$200,12,FALSE)),"",VLOOKUP(A96,'[1]Z09 政府性基金预算财政拨款收入支出决算表(财决09表)'!$A$10:$T$200,12,FALSE))</f>
        <v/>
      </c>
      <c r="H96" s="127" t="str">
        <f>IF(ISERROR(VLOOKUP(A96,'[1]Z09 政府性基金预算财政拨款收入支出决算表(财决09表)'!$A$10:$T$200,15,FALSE)),"",VLOOKUP(A96,'[1]Z09 政府性基金预算财政拨款收入支出决算表(财决09表)'!$A$10:$T$200,15,FALSE))</f>
        <v/>
      </c>
      <c r="I96" s="127" t="str">
        <f>IF(ISERROR(VLOOKUP(A96,'[1]Z09 政府性基金预算财政拨款收入支出决算表(财决09表)'!$A$10:$T$200,16,FALSE)),"",VLOOKUP(A96,'[1]Z09 政府性基金预算财政拨款收入支出决算表(财决09表)'!$A$10:$T$200,16,FALSE))</f>
        <v/>
      </c>
      <c r="J96" s="122">
        <f>'[1]Z09 政府性基金预算财政拨款收入支出决算表(财决09表)'!$A93</f>
        <v>0</v>
      </c>
      <c r="K96" s="178">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122" t="str">
        <f t="shared" si="4"/>
        <v/>
      </c>
    </row>
    <row r="97" spans="1:12" ht="22.5" customHeight="1">
      <c r="A97" s="125" t="str">
        <f t="shared" si="5"/>
        <v/>
      </c>
      <c r="B97" s="125"/>
      <c r="C97" s="195" t="str">
        <f>IF(ISERROR(VLOOKUP(A97,'[1]Z09 政府性基金预算财政拨款收入支出决算表(财决09表)'!$A$10:$T$200,4,FALSE)),"",VLOOKUP(A97,'[1]Z09 政府性基金预算财政拨款收入支出决算表(财决09表)'!$A$10:$T$200,4,FALSE))</f>
        <v/>
      </c>
      <c r="D97" s="127" t="str">
        <f>IF(ISERROR(VLOOKUP(A97,'[1]Z09 政府性基金预算财政拨款收入支出决算表(财决09表)'!$A$10:$T$200,5,FALSE)),"",VLOOKUP(A97,'[1]Z09 政府性基金预算财政拨款收入支出决算表(财决09表)'!$A$10:$T$200,5,FALSE))</f>
        <v/>
      </c>
      <c r="E97" s="127" t="str">
        <f>IF(ISERROR(VLOOKUP(A97,'[1]Z09 政府性基金预算财政拨款收入支出决算表(财决09表)'!$A$10:$T$200,8,FALSE)),"",VLOOKUP(A97,'[1]Z09 政府性基金预算财政拨款收入支出决算表(财决09表)'!$A$10:$T$200,8,FALSE))</f>
        <v/>
      </c>
      <c r="F97" s="127" t="str">
        <f>IF(ISERROR(VLOOKUP(A97,'[1]Z09 政府性基金预算财政拨款收入支出决算表(财决09表)'!$A$10:$T$200,11,FALSE)),"",VLOOKUP(A97,'[1]Z09 政府性基金预算财政拨款收入支出决算表(财决09表)'!$A$10:$T$200,11,FALSE))</f>
        <v/>
      </c>
      <c r="G97" s="127" t="str">
        <f>IF(ISERROR(VLOOKUP(A97,'[1]Z09 政府性基金预算财政拨款收入支出决算表(财决09表)'!$A$10:$T$200,12,FALSE)),"",VLOOKUP(A97,'[1]Z09 政府性基金预算财政拨款收入支出决算表(财决09表)'!$A$10:$T$200,12,FALSE))</f>
        <v/>
      </c>
      <c r="H97" s="127" t="str">
        <f>IF(ISERROR(VLOOKUP(A97,'[1]Z09 政府性基金预算财政拨款收入支出决算表(财决09表)'!$A$10:$T$200,15,FALSE)),"",VLOOKUP(A97,'[1]Z09 政府性基金预算财政拨款收入支出决算表(财决09表)'!$A$10:$T$200,15,FALSE))</f>
        <v/>
      </c>
      <c r="I97" s="127" t="str">
        <f>IF(ISERROR(VLOOKUP(A97,'[1]Z09 政府性基金预算财政拨款收入支出决算表(财决09表)'!$A$10:$T$200,16,FALSE)),"",VLOOKUP(A97,'[1]Z09 政府性基金预算财政拨款收入支出决算表(财决09表)'!$A$10:$T$200,16,FALSE))</f>
        <v/>
      </c>
      <c r="J97" s="122">
        <f>'[1]Z09 政府性基金预算财政拨款收入支出决算表(财决09表)'!$A94</f>
        <v>0</v>
      </c>
      <c r="K97" s="178">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122" t="str">
        <f t="shared" si="4"/>
        <v/>
      </c>
    </row>
    <row r="98" spans="1:12" ht="22.5" customHeight="1">
      <c r="A98" s="125" t="str">
        <f t="shared" si="5"/>
        <v/>
      </c>
      <c r="B98" s="125"/>
      <c r="C98" s="195" t="str">
        <f>IF(ISERROR(VLOOKUP(A98,'[1]Z09 政府性基金预算财政拨款收入支出决算表(财决09表)'!$A$10:$T$200,4,FALSE)),"",VLOOKUP(A98,'[1]Z09 政府性基金预算财政拨款收入支出决算表(财决09表)'!$A$10:$T$200,4,FALSE))</f>
        <v/>
      </c>
      <c r="D98" s="127" t="str">
        <f>IF(ISERROR(VLOOKUP(A98,'[1]Z09 政府性基金预算财政拨款收入支出决算表(财决09表)'!$A$10:$T$200,5,FALSE)),"",VLOOKUP(A98,'[1]Z09 政府性基金预算财政拨款收入支出决算表(财决09表)'!$A$10:$T$200,5,FALSE))</f>
        <v/>
      </c>
      <c r="E98" s="127" t="str">
        <f>IF(ISERROR(VLOOKUP(A98,'[1]Z09 政府性基金预算财政拨款收入支出决算表(财决09表)'!$A$10:$T$200,8,FALSE)),"",VLOOKUP(A98,'[1]Z09 政府性基金预算财政拨款收入支出决算表(财决09表)'!$A$10:$T$200,8,FALSE))</f>
        <v/>
      </c>
      <c r="F98" s="127" t="str">
        <f>IF(ISERROR(VLOOKUP(A98,'[1]Z09 政府性基金预算财政拨款收入支出决算表(财决09表)'!$A$10:$T$200,11,FALSE)),"",VLOOKUP(A98,'[1]Z09 政府性基金预算财政拨款收入支出决算表(财决09表)'!$A$10:$T$200,11,FALSE))</f>
        <v/>
      </c>
      <c r="G98" s="127" t="str">
        <f>IF(ISERROR(VLOOKUP(A98,'[1]Z09 政府性基金预算财政拨款收入支出决算表(财决09表)'!$A$10:$T$200,12,FALSE)),"",VLOOKUP(A98,'[1]Z09 政府性基金预算财政拨款收入支出决算表(财决09表)'!$A$10:$T$200,12,FALSE))</f>
        <v/>
      </c>
      <c r="H98" s="127" t="str">
        <f>IF(ISERROR(VLOOKUP(A98,'[1]Z09 政府性基金预算财政拨款收入支出决算表(财决09表)'!$A$10:$T$200,15,FALSE)),"",VLOOKUP(A98,'[1]Z09 政府性基金预算财政拨款收入支出决算表(财决09表)'!$A$10:$T$200,15,FALSE))</f>
        <v/>
      </c>
      <c r="I98" s="127" t="str">
        <f>IF(ISERROR(VLOOKUP(A98,'[1]Z09 政府性基金预算财政拨款收入支出决算表(财决09表)'!$A$10:$T$200,16,FALSE)),"",VLOOKUP(A98,'[1]Z09 政府性基金预算财政拨款收入支出决算表(财决09表)'!$A$10:$T$200,16,FALSE))</f>
        <v/>
      </c>
      <c r="J98" s="122">
        <f>'[1]Z09 政府性基金预算财政拨款收入支出决算表(财决09表)'!$A95</f>
        <v>0</v>
      </c>
      <c r="K98" s="178">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122" t="str">
        <f t="shared" si="4"/>
        <v/>
      </c>
    </row>
    <row r="99" spans="1:12" ht="22.5" customHeight="1">
      <c r="A99" s="125" t="str">
        <f t="shared" si="5"/>
        <v/>
      </c>
      <c r="B99" s="125"/>
      <c r="C99" s="195" t="str">
        <f>IF(ISERROR(VLOOKUP(A99,'[1]Z09 政府性基金预算财政拨款收入支出决算表(财决09表)'!$A$10:$T$200,4,FALSE)),"",VLOOKUP(A99,'[1]Z09 政府性基金预算财政拨款收入支出决算表(财决09表)'!$A$10:$T$200,4,FALSE))</f>
        <v/>
      </c>
      <c r="D99" s="127" t="str">
        <f>IF(ISERROR(VLOOKUP(A99,'[1]Z09 政府性基金预算财政拨款收入支出决算表(财决09表)'!$A$10:$T$200,5,FALSE)),"",VLOOKUP(A99,'[1]Z09 政府性基金预算财政拨款收入支出决算表(财决09表)'!$A$10:$T$200,5,FALSE))</f>
        <v/>
      </c>
      <c r="E99" s="127" t="str">
        <f>IF(ISERROR(VLOOKUP(A99,'[1]Z09 政府性基金预算财政拨款收入支出决算表(财决09表)'!$A$10:$T$200,8,FALSE)),"",VLOOKUP(A99,'[1]Z09 政府性基金预算财政拨款收入支出决算表(财决09表)'!$A$10:$T$200,8,FALSE))</f>
        <v/>
      </c>
      <c r="F99" s="127" t="str">
        <f>IF(ISERROR(VLOOKUP(A99,'[1]Z09 政府性基金预算财政拨款收入支出决算表(财决09表)'!$A$10:$T$200,11,FALSE)),"",VLOOKUP(A99,'[1]Z09 政府性基金预算财政拨款收入支出决算表(财决09表)'!$A$10:$T$200,11,FALSE))</f>
        <v/>
      </c>
      <c r="G99" s="127" t="str">
        <f>IF(ISERROR(VLOOKUP(A99,'[1]Z09 政府性基金预算财政拨款收入支出决算表(财决09表)'!$A$10:$T$200,12,FALSE)),"",VLOOKUP(A99,'[1]Z09 政府性基金预算财政拨款收入支出决算表(财决09表)'!$A$10:$T$200,12,FALSE))</f>
        <v/>
      </c>
      <c r="H99" s="127" t="str">
        <f>IF(ISERROR(VLOOKUP(A99,'[1]Z09 政府性基金预算财政拨款收入支出决算表(财决09表)'!$A$10:$T$200,15,FALSE)),"",VLOOKUP(A99,'[1]Z09 政府性基金预算财政拨款收入支出决算表(财决09表)'!$A$10:$T$200,15,FALSE))</f>
        <v/>
      </c>
      <c r="I99" s="127" t="str">
        <f>IF(ISERROR(VLOOKUP(A99,'[1]Z09 政府性基金预算财政拨款收入支出决算表(财决09表)'!$A$10:$T$200,16,FALSE)),"",VLOOKUP(A99,'[1]Z09 政府性基金预算财政拨款收入支出决算表(财决09表)'!$A$10:$T$200,16,FALSE))</f>
        <v/>
      </c>
      <c r="J99" s="122">
        <f>'[1]Z09 政府性基金预算财政拨款收入支出决算表(财决09表)'!$A96</f>
        <v>0</v>
      </c>
      <c r="K99" s="178">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122" t="str">
        <f t="shared" si="4"/>
        <v/>
      </c>
    </row>
    <row r="100" spans="1:12" ht="22.5" customHeight="1">
      <c r="A100" s="125" t="str">
        <f t="shared" si="5"/>
        <v/>
      </c>
      <c r="B100" s="125"/>
      <c r="C100" s="195" t="str">
        <f>IF(ISERROR(VLOOKUP(A100,'[1]Z09 政府性基金预算财政拨款收入支出决算表(财决09表)'!$A$10:$T$200,4,FALSE)),"",VLOOKUP(A100,'[1]Z09 政府性基金预算财政拨款收入支出决算表(财决09表)'!$A$10:$T$200,4,FALSE))</f>
        <v/>
      </c>
      <c r="D100" s="127" t="str">
        <f>IF(ISERROR(VLOOKUP(A100,'[1]Z09 政府性基金预算财政拨款收入支出决算表(财决09表)'!$A$10:$T$200,5,FALSE)),"",VLOOKUP(A100,'[1]Z09 政府性基金预算财政拨款收入支出决算表(财决09表)'!$A$10:$T$200,5,FALSE))</f>
        <v/>
      </c>
      <c r="E100" s="127" t="str">
        <f>IF(ISERROR(VLOOKUP(A100,'[1]Z09 政府性基金预算财政拨款收入支出决算表(财决09表)'!$A$10:$T$200,8,FALSE)),"",VLOOKUP(A100,'[1]Z09 政府性基金预算财政拨款收入支出决算表(财决09表)'!$A$10:$T$200,8,FALSE))</f>
        <v/>
      </c>
      <c r="F100" s="127" t="str">
        <f>IF(ISERROR(VLOOKUP(A100,'[1]Z09 政府性基金预算财政拨款收入支出决算表(财决09表)'!$A$10:$T$200,11,FALSE)),"",VLOOKUP(A100,'[1]Z09 政府性基金预算财政拨款收入支出决算表(财决09表)'!$A$10:$T$200,11,FALSE))</f>
        <v/>
      </c>
      <c r="G100" s="127" t="str">
        <f>IF(ISERROR(VLOOKUP(A100,'[1]Z09 政府性基金预算财政拨款收入支出决算表(财决09表)'!$A$10:$T$200,12,FALSE)),"",VLOOKUP(A100,'[1]Z09 政府性基金预算财政拨款收入支出决算表(财决09表)'!$A$10:$T$200,12,FALSE))</f>
        <v/>
      </c>
      <c r="H100" s="127" t="str">
        <f>IF(ISERROR(VLOOKUP(A100,'[1]Z09 政府性基金预算财政拨款收入支出决算表(财决09表)'!$A$10:$T$200,15,FALSE)),"",VLOOKUP(A100,'[1]Z09 政府性基金预算财政拨款收入支出决算表(财决09表)'!$A$10:$T$200,15,FALSE))</f>
        <v/>
      </c>
      <c r="I100" s="127" t="str">
        <f>IF(ISERROR(VLOOKUP(A100,'[1]Z09 政府性基金预算财政拨款收入支出决算表(财决09表)'!$A$10:$T$200,16,FALSE)),"",VLOOKUP(A100,'[1]Z09 政府性基金预算财政拨款收入支出决算表(财决09表)'!$A$10:$T$200,16,FALSE))</f>
        <v/>
      </c>
      <c r="J100" s="122">
        <f>'[1]Z09 政府性基金预算财政拨款收入支出决算表(财决09表)'!$A97</f>
        <v>0</v>
      </c>
      <c r="K100" s="178">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122" t="str">
        <f t="shared" si="4"/>
        <v/>
      </c>
    </row>
    <row r="101" spans="1:12" ht="22.5" customHeight="1">
      <c r="A101" s="125" t="str">
        <f t="shared" si="5"/>
        <v/>
      </c>
      <c r="B101" s="125"/>
      <c r="C101" s="195" t="str">
        <f>IF(ISERROR(VLOOKUP(A101,'[1]Z09 政府性基金预算财政拨款收入支出决算表(财决09表)'!$A$10:$T$200,4,FALSE)),"",VLOOKUP(A101,'[1]Z09 政府性基金预算财政拨款收入支出决算表(财决09表)'!$A$10:$T$200,4,FALSE))</f>
        <v/>
      </c>
      <c r="D101" s="127" t="str">
        <f>IF(ISERROR(VLOOKUP(A101,'[1]Z09 政府性基金预算财政拨款收入支出决算表(财决09表)'!$A$10:$T$200,5,FALSE)),"",VLOOKUP(A101,'[1]Z09 政府性基金预算财政拨款收入支出决算表(财决09表)'!$A$10:$T$200,5,FALSE))</f>
        <v/>
      </c>
      <c r="E101" s="127" t="str">
        <f>IF(ISERROR(VLOOKUP(A101,'[1]Z09 政府性基金预算财政拨款收入支出决算表(财决09表)'!$A$10:$T$200,8,FALSE)),"",VLOOKUP(A101,'[1]Z09 政府性基金预算财政拨款收入支出决算表(财决09表)'!$A$10:$T$200,8,FALSE))</f>
        <v/>
      </c>
      <c r="F101" s="127" t="str">
        <f>IF(ISERROR(VLOOKUP(A101,'[1]Z09 政府性基金预算财政拨款收入支出决算表(财决09表)'!$A$10:$T$200,11,FALSE)),"",VLOOKUP(A101,'[1]Z09 政府性基金预算财政拨款收入支出决算表(财决09表)'!$A$10:$T$200,11,FALSE))</f>
        <v/>
      </c>
      <c r="G101" s="127" t="str">
        <f>IF(ISERROR(VLOOKUP(A101,'[1]Z09 政府性基金预算财政拨款收入支出决算表(财决09表)'!$A$10:$T$200,12,FALSE)),"",VLOOKUP(A101,'[1]Z09 政府性基金预算财政拨款收入支出决算表(财决09表)'!$A$10:$T$200,12,FALSE))</f>
        <v/>
      </c>
      <c r="H101" s="127" t="str">
        <f>IF(ISERROR(VLOOKUP(A101,'[1]Z09 政府性基金预算财政拨款收入支出决算表(财决09表)'!$A$10:$T$200,15,FALSE)),"",VLOOKUP(A101,'[1]Z09 政府性基金预算财政拨款收入支出决算表(财决09表)'!$A$10:$T$200,15,FALSE))</f>
        <v/>
      </c>
      <c r="I101" s="127" t="str">
        <f>IF(ISERROR(VLOOKUP(A101,'[1]Z09 政府性基金预算财政拨款收入支出决算表(财决09表)'!$A$10:$T$200,16,FALSE)),"",VLOOKUP(A101,'[1]Z09 政府性基金预算财政拨款收入支出决算表(财决09表)'!$A$10:$T$200,16,FALSE))</f>
        <v/>
      </c>
      <c r="J101" s="122">
        <f>'[1]Z09 政府性基金预算财政拨款收入支出决算表(财决09表)'!$A98</f>
        <v>0</v>
      </c>
      <c r="K101" s="178">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122" t="str">
        <f t="shared" si="4"/>
        <v/>
      </c>
    </row>
    <row r="102" spans="1:12" ht="22.5" customHeight="1">
      <c r="A102" s="125" t="str">
        <f t="shared" si="5"/>
        <v/>
      </c>
      <c r="B102" s="125"/>
      <c r="C102" s="195" t="str">
        <f>IF(ISERROR(VLOOKUP(A102,'[1]Z09 政府性基金预算财政拨款收入支出决算表(财决09表)'!$A$10:$T$200,4,FALSE)),"",VLOOKUP(A102,'[1]Z09 政府性基金预算财政拨款收入支出决算表(财决09表)'!$A$10:$T$200,4,FALSE))</f>
        <v/>
      </c>
      <c r="D102" s="127" t="str">
        <f>IF(ISERROR(VLOOKUP(A102,'[1]Z09 政府性基金预算财政拨款收入支出决算表(财决09表)'!$A$10:$T$200,5,FALSE)),"",VLOOKUP(A102,'[1]Z09 政府性基金预算财政拨款收入支出决算表(财决09表)'!$A$10:$T$200,5,FALSE))</f>
        <v/>
      </c>
      <c r="E102" s="127" t="str">
        <f>IF(ISERROR(VLOOKUP(A102,'[1]Z09 政府性基金预算财政拨款收入支出决算表(财决09表)'!$A$10:$T$200,8,FALSE)),"",VLOOKUP(A102,'[1]Z09 政府性基金预算财政拨款收入支出决算表(财决09表)'!$A$10:$T$200,8,FALSE))</f>
        <v/>
      </c>
      <c r="F102" s="127" t="str">
        <f>IF(ISERROR(VLOOKUP(A102,'[1]Z09 政府性基金预算财政拨款收入支出决算表(财决09表)'!$A$10:$T$200,11,FALSE)),"",VLOOKUP(A102,'[1]Z09 政府性基金预算财政拨款收入支出决算表(财决09表)'!$A$10:$T$200,11,FALSE))</f>
        <v/>
      </c>
      <c r="G102" s="127" t="str">
        <f>IF(ISERROR(VLOOKUP(A102,'[1]Z09 政府性基金预算财政拨款收入支出决算表(财决09表)'!$A$10:$T$200,12,FALSE)),"",VLOOKUP(A102,'[1]Z09 政府性基金预算财政拨款收入支出决算表(财决09表)'!$A$10:$T$200,12,FALSE))</f>
        <v/>
      </c>
      <c r="H102" s="127" t="str">
        <f>IF(ISERROR(VLOOKUP(A102,'[1]Z09 政府性基金预算财政拨款收入支出决算表(财决09表)'!$A$10:$T$200,15,FALSE)),"",VLOOKUP(A102,'[1]Z09 政府性基金预算财政拨款收入支出决算表(财决09表)'!$A$10:$T$200,15,FALSE))</f>
        <v/>
      </c>
      <c r="I102" s="127" t="str">
        <f>IF(ISERROR(VLOOKUP(A102,'[1]Z09 政府性基金预算财政拨款收入支出决算表(财决09表)'!$A$10:$T$200,16,FALSE)),"",VLOOKUP(A102,'[1]Z09 政府性基金预算财政拨款收入支出决算表(财决09表)'!$A$10:$T$200,16,FALSE))</f>
        <v/>
      </c>
      <c r="J102" s="122">
        <f>'[1]Z09 政府性基金预算财政拨款收入支出决算表(财决09表)'!$A99</f>
        <v>0</v>
      </c>
      <c r="K102" s="178">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122" t="str">
        <f t="shared" si="4"/>
        <v/>
      </c>
    </row>
    <row r="103" spans="1:12" ht="22.5" customHeight="1">
      <c r="A103" s="125" t="str">
        <f t="shared" si="5"/>
        <v/>
      </c>
      <c r="B103" s="125"/>
      <c r="C103" s="195" t="str">
        <f>IF(ISERROR(VLOOKUP(A103,'[1]Z09 政府性基金预算财政拨款收入支出决算表(财决09表)'!$A$10:$T$200,4,FALSE)),"",VLOOKUP(A103,'[1]Z09 政府性基金预算财政拨款收入支出决算表(财决09表)'!$A$10:$T$200,4,FALSE))</f>
        <v/>
      </c>
      <c r="D103" s="127" t="str">
        <f>IF(ISERROR(VLOOKUP(A103,'[1]Z09 政府性基金预算财政拨款收入支出决算表(财决09表)'!$A$10:$T$200,5,FALSE)),"",VLOOKUP(A103,'[1]Z09 政府性基金预算财政拨款收入支出决算表(财决09表)'!$A$10:$T$200,5,FALSE))</f>
        <v/>
      </c>
      <c r="E103" s="127" t="str">
        <f>IF(ISERROR(VLOOKUP(A103,'[1]Z09 政府性基金预算财政拨款收入支出决算表(财决09表)'!$A$10:$T$200,8,FALSE)),"",VLOOKUP(A103,'[1]Z09 政府性基金预算财政拨款收入支出决算表(财决09表)'!$A$10:$T$200,8,FALSE))</f>
        <v/>
      </c>
      <c r="F103" s="127" t="str">
        <f>IF(ISERROR(VLOOKUP(A103,'[1]Z09 政府性基金预算财政拨款收入支出决算表(财决09表)'!$A$10:$T$200,11,FALSE)),"",VLOOKUP(A103,'[1]Z09 政府性基金预算财政拨款收入支出决算表(财决09表)'!$A$10:$T$200,11,FALSE))</f>
        <v/>
      </c>
      <c r="G103" s="127" t="str">
        <f>IF(ISERROR(VLOOKUP(A103,'[1]Z09 政府性基金预算财政拨款收入支出决算表(财决09表)'!$A$10:$T$200,12,FALSE)),"",VLOOKUP(A103,'[1]Z09 政府性基金预算财政拨款收入支出决算表(财决09表)'!$A$10:$T$200,12,FALSE))</f>
        <v/>
      </c>
      <c r="H103" s="127" t="str">
        <f>IF(ISERROR(VLOOKUP(A103,'[1]Z09 政府性基金预算财政拨款收入支出决算表(财决09表)'!$A$10:$T$200,15,FALSE)),"",VLOOKUP(A103,'[1]Z09 政府性基金预算财政拨款收入支出决算表(财决09表)'!$A$10:$T$200,15,FALSE))</f>
        <v/>
      </c>
      <c r="I103" s="127" t="str">
        <f>IF(ISERROR(VLOOKUP(A103,'[1]Z09 政府性基金预算财政拨款收入支出决算表(财决09表)'!$A$10:$T$200,16,FALSE)),"",VLOOKUP(A103,'[1]Z09 政府性基金预算财政拨款收入支出决算表(财决09表)'!$A$10:$T$200,16,FALSE))</f>
        <v/>
      </c>
      <c r="J103" s="122">
        <f>'[1]Z09 政府性基金预算财政拨款收入支出决算表(财决09表)'!$A100</f>
        <v>0</v>
      </c>
      <c r="K103" s="178">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122" t="str">
        <f t="shared" si="4"/>
        <v/>
      </c>
    </row>
    <row r="104" spans="1:12" ht="22.5" customHeight="1">
      <c r="A104" s="125" t="str">
        <f t="shared" si="5"/>
        <v/>
      </c>
      <c r="B104" s="125"/>
      <c r="C104" s="195" t="str">
        <f>IF(ISERROR(VLOOKUP(A104,'[1]Z09 政府性基金预算财政拨款收入支出决算表(财决09表)'!$A$10:$T$200,4,FALSE)),"",VLOOKUP(A104,'[1]Z09 政府性基金预算财政拨款收入支出决算表(财决09表)'!$A$10:$T$200,4,FALSE))</f>
        <v/>
      </c>
      <c r="D104" s="127" t="str">
        <f>IF(ISERROR(VLOOKUP(A104,'[1]Z09 政府性基金预算财政拨款收入支出决算表(财决09表)'!$A$10:$T$200,5,FALSE)),"",VLOOKUP(A104,'[1]Z09 政府性基金预算财政拨款收入支出决算表(财决09表)'!$A$10:$T$200,5,FALSE))</f>
        <v/>
      </c>
      <c r="E104" s="127" t="str">
        <f>IF(ISERROR(VLOOKUP(A104,'[1]Z09 政府性基金预算财政拨款收入支出决算表(财决09表)'!$A$10:$T$200,8,FALSE)),"",VLOOKUP(A104,'[1]Z09 政府性基金预算财政拨款收入支出决算表(财决09表)'!$A$10:$T$200,8,FALSE))</f>
        <v/>
      </c>
      <c r="F104" s="127" t="str">
        <f>IF(ISERROR(VLOOKUP(A104,'[1]Z09 政府性基金预算财政拨款收入支出决算表(财决09表)'!$A$10:$T$200,11,FALSE)),"",VLOOKUP(A104,'[1]Z09 政府性基金预算财政拨款收入支出决算表(财决09表)'!$A$10:$T$200,11,FALSE))</f>
        <v/>
      </c>
      <c r="G104" s="127" t="str">
        <f>IF(ISERROR(VLOOKUP(A104,'[1]Z09 政府性基金预算财政拨款收入支出决算表(财决09表)'!$A$10:$T$200,12,FALSE)),"",VLOOKUP(A104,'[1]Z09 政府性基金预算财政拨款收入支出决算表(财决09表)'!$A$10:$T$200,12,FALSE))</f>
        <v/>
      </c>
      <c r="H104" s="127" t="str">
        <f>IF(ISERROR(VLOOKUP(A104,'[1]Z09 政府性基金预算财政拨款收入支出决算表(财决09表)'!$A$10:$T$200,15,FALSE)),"",VLOOKUP(A104,'[1]Z09 政府性基金预算财政拨款收入支出决算表(财决09表)'!$A$10:$T$200,15,FALSE))</f>
        <v/>
      </c>
      <c r="I104" s="127" t="str">
        <f>IF(ISERROR(VLOOKUP(A104,'[1]Z09 政府性基金预算财政拨款收入支出决算表(财决09表)'!$A$10:$T$200,16,FALSE)),"",VLOOKUP(A104,'[1]Z09 政府性基金预算财政拨款收入支出决算表(财决09表)'!$A$10:$T$200,16,FALSE))</f>
        <v/>
      </c>
      <c r="J104" s="122">
        <f>'[1]Z09 政府性基金预算财政拨款收入支出决算表(财决09表)'!$A101</f>
        <v>0</v>
      </c>
      <c r="K104" s="178">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122" t="str">
        <f t="shared" si="4"/>
        <v/>
      </c>
    </row>
    <row r="105" spans="1:12" ht="22.5" customHeight="1">
      <c r="A105" s="125" t="str">
        <f t="shared" si="5"/>
        <v/>
      </c>
      <c r="B105" s="125"/>
      <c r="C105" s="195" t="str">
        <f>IF(ISERROR(VLOOKUP(A105,'[1]Z09 政府性基金预算财政拨款收入支出决算表(财决09表)'!$A$10:$T$200,4,FALSE)),"",VLOOKUP(A105,'[1]Z09 政府性基金预算财政拨款收入支出决算表(财决09表)'!$A$10:$T$200,4,FALSE))</f>
        <v/>
      </c>
      <c r="D105" s="127" t="str">
        <f>IF(ISERROR(VLOOKUP(A105,'[1]Z09 政府性基金预算财政拨款收入支出决算表(财决09表)'!$A$10:$T$200,5,FALSE)),"",VLOOKUP(A105,'[1]Z09 政府性基金预算财政拨款收入支出决算表(财决09表)'!$A$10:$T$200,5,FALSE))</f>
        <v/>
      </c>
      <c r="E105" s="127" t="str">
        <f>IF(ISERROR(VLOOKUP(A105,'[1]Z09 政府性基金预算财政拨款收入支出决算表(财决09表)'!$A$10:$T$200,8,FALSE)),"",VLOOKUP(A105,'[1]Z09 政府性基金预算财政拨款收入支出决算表(财决09表)'!$A$10:$T$200,8,FALSE))</f>
        <v/>
      </c>
      <c r="F105" s="127" t="str">
        <f>IF(ISERROR(VLOOKUP(A105,'[1]Z09 政府性基金预算财政拨款收入支出决算表(财决09表)'!$A$10:$T$200,11,FALSE)),"",VLOOKUP(A105,'[1]Z09 政府性基金预算财政拨款收入支出决算表(财决09表)'!$A$10:$T$200,11,FALSE))</f>
        <v/>
      </c>
      <c r="G105" s="127" t="str">
        <f>IF(ISERROR(VLOOKUP(A105,'[1]Z09 政府性基金预算财政拨款收入支出决算表(财决09表)'!$A$10:$T$200,12,FALSE)),"",VLOOKUP(A105,'[1]Z09 政府性基金预算财政拨款收入支出决算表(财决09表)'!$A$10:$T$200,12,FALSE))</f>
        <v/>
      </c>
      <c r="H105" s="127" t="str">
        <f>IF(ISERROR(VLOOKUP(A105,'[1]Z09 政府性基金预算财政拨款收入支出决算表(财决09表)'!$A$10:$T$200,15,FALSE)),"",VLOOKUP(A105,'[1]Z09 政府性基金预算财政拨款收入支出决算表(财决09表)'!$A$10:$T$200,15,FALSE))</f>
        <v/>
      </c>
      <c r="I105" s="127" t="str">
        <f>IF(ISERROR(VLOOKUP(A105,'[1]Z09 政府性基金预算财政拨款收入支出决算表(财决09表)'!$A$10:$T$200,16,FALSE)),"",VLOOKUP(A105,'[1]Z09 政府性基金预算财政拨款收入支出决算表(财决09表)'!$A$10:$T$200,16,FALSE))</f>
        <v/>
      </c>
      <c r="J105" s="122">
        <f>'[1]Z09 政府性基金预算财政拨款收入支出决算表(财决09表)'!$A102</f>
        <v>0</v>
      </c>
      <c r="K105" s="178">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122" t="str">
        <f t="shared" si="4"/>
        <v/>
      </c>
    </row>
    <row r="106" spans="1:12" ht="22.5" customHeight="1">
      <c r="A106" s="125" t="str">
        <f t="shared" si="5"/>
        <v/>
      </c>
      <c r="B106" s="125"/>
      <c r="C106" s="195" t="str">
        <f>IF(ISERROR(VLOOKUP(A106,'[1]Z09 政府性基金预算财政拨款收入支出决算表(财决09表)'!$A$10:$T$200,4,FALSE)),"",VLOOKUP(A106,'[1]Z09 政府性基金预算财政拨款收入支出决算表(财决09表)'!$A$10:$T$200,4,FALSE))</f>
        <v/>
      </c>
      <c r="D106" s="127" t="str">
        <f>IF(ISERROR(VLOOKUP(A106,'[1]Z09 政府性基金预算财政拨款收入支出决算表(财决09表)'!$A$10:$T$200,5,FALSE)),"",VLOOKUP(A106,'[1]Z09 政府性基金预算财政拨款收入支出决算表(财决09表)'!$A$10:$T$200,5,FALSE))</f>
        <v/>
      </c>
      <c r="E106" s="127" t="str">
        <f>IF(ISERROR(VLOOKUP(A106,'[1]Z09 政府性基金预算财政拨款收入支出决算表(财决09表)'!$A$10:$T$200,8,FALSE)),"",VLOOKUP(A106,'[1]Z09 政府性基金预算财政拨款收入支出决算表(财决09表)'!$A$10:$T$200,8,FALSE))</f>
        <v/>
      </c>
      <c r="F106" s="127" t="str">
        <f>IF(ISERROR(VLOOKUP(A106,'[1]Z09 政府性基金预算财政拨款收入支出决算表(财决09表)'!$A$10:$T$200,11,FALSE)),"",VLOOKUP(A106,'[1]Z09 政府性基金预算财政拨款收入支出决算表(财决09表)'!$A$10:$T$200,11,FALSE))</f>
        <v/>
      </c>
      <c r="G106" s="127" t="str">
        <f>IF(ISERROR(VLOOKUP(A106,'[1]Z09 政府性基金预算财政拨款收入支出决算表(财决09表)'!$A$10:$T$200,12,FALSE)),"",VLOOKUP(A106,'[1]Z09 政府性基金预算财政拨款收入支出决算表(财决09表)'!$A$10:$T$200,12,FALSE))</f>
        <v/>
      </c>
      <c r="H106" s="127" t="str">
        <f>IF(ISERROR(VLOOKUP(A106,'[1]Z09 政府性基金预算财政拨款收入支出决算表(财决09表)'!$A$10:$T$200,15,FALSE)),"",VLOOKUP(A106,'[1]Z09 政府性基金预算财政拨款收入支出决算表(财决09表)'!$A$10:$T$200,15,FALSE))</f>
        <v/>
      </c>
      <c r="I106" s="127" t="str">
        <f>IF(ISERROR(VLOOKUP(A106,'[1]Z09 政府性基金预算财政拨款收入支出决算表(财决09表)'!$A$10:$T$200,16,FALSE)),"",VLOOKUP(A106,'[1]Z09 政府性基金预算财政拨款收入支出决算表(财决09表)'!$A$10:$T$200,16,FALSE))</f>
        <v/>
      </c>
      <c r="J106" s="122">
        <f>'[1]Z09 政府性基金预算财政拨款收入支出决算表(财决09表)'!$A103</f>
        <v>0</v>
      </c>
      <c r="K106" s="178">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122" t="str">
        <f t="shared" si="4"/>
        <v/>
      </c>
    </row>
    <row r="107" spans="1:12" ht="22.5" customHeight="1">
      <c r="A107" s="125" t="str">
        <f t="shared" si="5"/>
        <v/>
      </c>
      <c r="B107" s="125"/>
      <c r="C107" s="195" t="str">
        <f>IF(ISERROR(VLOOKUP(A107,'[1]Z09 政府性基金预算财政拨款收入支出决算表(财决09表)'!$A$10:$T$200,4,FALSE)),"",VLOOKUP(A107,'[1]Z09 政府性基金预算财政拨款收入支出决算表(财决09表)'!$A$10:$T$200,4,FALSE))</f>
        <v/>
      </c>
      <c r="D107" s="127" t="str">
        <f>IF(ISERROR(VLOOKUP(A107,'[1]Z09 政府性基金预算财政拨款收入支出决算表(财决09表)'!$A$10:$T$200,5,FALSE)),"",VLOOKUP(A107,'[1]Z09 政府性基金预算财政拨款收入支出决算表(财决09表)'!$A$10:$T$200,5,FALSE))</f>
        <v/>
      </c>
      <c r="E107" s="127" t="str">
        <f>IF(ISERROR(VLOOKUP(A107,'[1]Z09 政府性基金预算财政拨款收入支出决算表(财决09表)'!$A$10:$T$200,8,FALSE)),"",VLOOKUP(A107,'[1]Z09 政府性基金预算财政拨款收入支出决算表(财决09表)'!$A$10:$T$200,8,FALSE))</f>
        <v/>
      </c>
      <c r="F107" s="127" t="str">
        <f>IF(ISERROR(VLOOKUP(A107,'[1]Z09 政府性基金预算财政拨款收入支出决算表(财决09表)'!$A$10:$T$200,11,FALSE)),"",VLOOKUP(A107,'[1]Z09 政府性基金预算财政拨款收入支出决算表(财决09表)'!$A$10:$T$200,11,FALSE))</f>
        <v/>
      </c>
      <c r="G107" s="127" t="str">
        <f>IF(ISERROR(VLOOKUP(A107,'[1]Z09 政府性基金预算财政拨款收入支出决算表(财决09表)'!$A$10:$T$200,12,FALSE)),"",VLOOKUP(A107,'[1]Z09 政府性基金预算财政拨款收入支出决算表(财决09表)'!$A$10:$T$200,12,FALSE))</f>
        <v/>
      </c>
      <c r="H107" s="127" t="str">
        <f>IF(ISERROR(VLOOKUP(A107,'[1]Z09 政府性基金预算财政拨款收入支出决算表(财决09表)'!$A$10:$T$200,15,FALSE)),"",VLOOKUP(A107,'[1]Z09 政府性基金预算财政拨款收入支出决算表(财决09表)'!$A$10:$T$200,15,FALSE))</f>
        <v/>
      </c>
      <c r="I107" s="127" t="str">
        <f>IF(ISERROR(VLOOKUP(A107,'[1]Z09 政府性基金预算财政拨款收入支出决算表(财决09表)'!$A$10:$T$200,16,FALSE)),"",VLOOKUP(A107,'[1]Z09 政府性基金预算财政拨款收入支出决算表(财决09表)'!$A$10:$T$200,16,FALSE))</f>
        <v/>
      </c>
      <c r="J107" s="122">
        <f>'[1]Z09 政府性基金预算财政拨款收入支出决算表(财决09表)'!$A104</f>
        <v>0</v>
      </c>
      <c r="K107" s="178">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122" t="str">
        <f t="shared" si="4"/>
        <v/>
      </c>
    </row>
    <row r="108" spans="1:12" ht="22.5" customHeight="1">
      <c r="A108" s="125" t="str">
        <f t="shared" si="5"/>
        <v/>
      </c>
      <c r="B108" s="125"/>
      <c r="C108" s="195" t="str">
        <f>IF(ISERROR(VLOOKUP(A108,'[1]Z09 政府性基金预算财政拨款收入支出决算表(财决09表)'!$A$10:$T$200,4,FALSE)),"",VLOOKUP(A108,'[1]Z09 政府性基金预算财政拨款收入支出决算表(财决09表)'!$A$10:$T$200,4,FALSE))</f>
        <v/>
      </c>
      <c r="D108" s="127" t="str">
        <f>IF(ISERROR(VLOOKUP(A108,'[1]Z09 政府性基金预算财政拨款收入支出决算表(财决09表)'!$A$10:$T$200,5,FALSE)),"",VLOOKUP(A108,'[1]Z09 政府性基金预算财政拨款收入支出决算表(财决09表)'!$A$10:$T$200,5,FALSE))</f>
        <v/>
      </c>
      <c r="E108" s="127" t="str">
        <f>IF(ISERROR(VLOOKUP(A108,'[1]Z09 政府性基金预算财政拨款收入支出决算表(财决09表)'!$A$10:$T$200,8,FALSE)),"",VLOOKUP(A108,'[1]Z09 政府性基金预算财政拨款收入支出决算表(财决09表)'!$A$10:$T$200,8,FALSE))</f>
        <v/>
      </c>
      <c r="F108" s="127" t="str">
        <f>IF(ISERROR(VLOOKUP(A108,'[1]Z09 政府性基金预算财政拨款收入支出决算表(财决09表)'!$A$10:$T$200,11,FALSE)),"",VLOOKUP(A108,'[1]Z09 政府性基金预算财政拨款收入支出决算表(财决09表)'!$A$10:$T$200,11,FALSE))</f>
        <v/>
      </c>
      <c r="G108" s="127" t="str">
        <f>IF(ISERROR(VLOOKUP(A108,'[1]Z09 政府性基金预算财政拨款收入支出决算表(财决09表)'!$A$10:$T$200,12,FALSE)),"",VLOOKUP(A108,'[1]Z09 政府性基金预算财政拨款收入支出决算表(财决09表)'!$A$10:$T$200,12,FALSE))</f>
        <v/>
      </c>
      <c r="H108" s="127" t="str">
        <f>IF(ISERROR(VLOOKUP(A108,'[1]Z09 政府性基金预算财政拨款收入支出决算表(财决09表)'!$A$10:$T$200,15,FALSE)),"",VLOOKUP(A108,'[1]Z09 政府性基金预算财政拨款收入支出决算表(财决09表)'!$A$10:$T$200,15,FALSE))</f>
        <v/>
      </c>
      <c r="I108" s="127" t="str">
        <f>IF(ISERROR(VLOOKUP(A108,'[1]Z09 政府性基金预算财政拨款收入支出决算表(财决09表)'!$A$10:$T$200,16,FALSE)),"",VLOOKUP(A108,'[1]Z09 政府性基金预算财政拨款收入支出决算表(财决09表)'!$A$10:$T$200,16,FALSE))</f>
        <v/>
      </c>
      <c r="J108" s="122">
        <f>'[1]Z09 政府性基金预算财政拨款收入支出决算表(财决09表)'!$A105</f>
        <v>0</v>
      </c>
      <c r="K108" s="178">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122" t="str">
        <f t="shared" si="4"/>
        <v/>
      </c>
    </row>
    <row r="109" spans="1:12" ht="22.5" customHeight="1">
      <c r="A109" s="125" t="str">
        <f t="shared" si="5"/>
        <v/>
      </c>
      <c r="B109" s="125"/>
      <c r="C109" s="195" t="str">
        <f>IF(ISERROR(VLOOKUP(A109,'[1]Z09 政府性基金预算财政拨款收入支出决算表(财决09表)'!$A$10:$T$200,4,FALSE)),"",VLOOKUP(A109,'[1]Z09 政府性基金预算财政拨款收入支出决算表(财决09表)'!$A$10:$T$200,4,FALSE))</f>
        <v/>
      </c>
      <c r="D109" s="127" t="str">
        <f>IF(ISERROR(VLOOKUP(A109,'[1]Z09 政府性基金预算财政拨款收入支出决算表(财决09表)'!$A$10:$T$200,5,FALSE)),"",VLOOKUP(A109,'[1]Z09 政府性基金预算财政拨款收入支出决算表(财决09表)'!$A$10:$T$200,5,FALSE))</f>
        <v/>
      </c>
      <c r="E109" s="127" t="str">
        <f>IF(ISERROR(VLOOKUP(A109,'[1]Z09 政府性基金预算财政拨款收入支出决算表(财决09表)'!$A$10:$T$200,8,FALSE)),"",VLOOKUP(A109,'[1]Z09 政府性基金预算财政拨款收入支出决算表(财决09表)'!$A$10:$T$200,8,FALSE))</f>
        <v/>
      </c>
      <c r="F109" s="127" t="str">
        <f>IF(ISERROR(VLOOKUP(A109,'[1]Z09 政府性基金预算财政拨款收入支出决算表(财决09表)'!$A$10:$T$200,11,FALSE)),"",VLOOKUP(A109,'[1]Z09 政府性基金预算财政拨款收入支出决算表(财决09表)'!$A$10:$T$200,11,FALSE))</f>
        <v/>
      </c>
      <c r="G109" s="127" t="str">
        <f>IF(ISERROR(VLOOKUP(A109,'[1]Z09 政府性基金预算财政拨款收入支出决算表(财决09表)'!$A$10:$T$200,12,FALSE)),"",VLOOKUP(A109,'[1]Z09 政府性基金预算财政拨款收入支出决算表(财决09表)'!$A$10:$T$200,12,FALSE))</f>
        <v/>
      </c>
      <c r="H109" s="127" t="str">
        <f>IF(ISERROR(VLOOKUP(A109,'[1]Z09 政府性基金预算财政拨款收入支出决算表(财决09表)'!$A$10:$T$200,15,FALSE)),"",VLOOKUP(A109,'[1]Z09 政府性基金预算财政拨款收入支出决算表(财决09表)'!$A$10:$T$200,15,FALSE))</f>
        <v/>
      </c>
      <c r="I109" s="127" t="str">
        <f>IF(ISERROR(VLOOKUP(A109,'[1]Z09 政府性基金预算财政拨款收入支出决算表(财决09表)'!$A$10:$T$200,16,FALSE)),"",VLOOKUP(A109,'[1]Z09 政府性基金预算财政拨款收入支出决算表(财决09表)'!$A$10:$T$200,16,FALSE))</f>
        <v/>
      </c>
      <c r="J109" s="122">
        <f>'[1]Z09 政府性基金预算财政拨款收入支出决算表(财决09表)'!$A106</f>
        <v>0</v>
      </c>
      <c r="K109" s="178">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122" t="str">
        <f t="shared" si="4"/>
        <v/>
      </c>
    </row>
    <row r="110" spans="1:12" ht="22.5" customHeight="1">
      <c r="A110" s="125" t="str">
        <f t="shared" si="5"/>
        <v/>
      </c>
      <c r="B110" s="125"/>
      <c r="C110" s="195" t="str">
        <f>IF(ISERROR(VLOOKUP(A110,'[1]Z09 政府性基金预算财政拨款收入支出决算表(财决09表)'!$A$10:$T$200,4,FALSE)),"",VLOOKUP(A110,'[1]Z09 政府性基金预算财政拨款收入支出决算表(财决09表)'!$A$10:$T$200,4,FALSE))</f>
        <v/>
      </c>
      <c r="D110" s="127" t="str">
        <f>IF(ISERROR(VLOOKUP(A110,'[1]Z09 政府性基金预算财政拨款收入支出决算表(财决09表)'!$A$10:$T$200,5,FALSE)),"",VLOOKUP(A110,'[1]Z09 政府性基金预算财政拨款收入支出决算表(财决09表)'!$A$10:$T$200,5,FALSE))</f>
        <v/>
      </c>
      <c r="E110" s="127" t="str">
        <f>IF(ISERROR(VLOOKUP(A110,'[1]Z09 政府性基金预算财政拨款收入支出决算表(财决09表)'!$A$10:$T$200,8,FALSE)),"",VLOOKUP(A110,'[1]Z09 政府性基金预算财政拨款收入支出决算表(财决09表)'!$A$10:$T$200,8,FALSE))</f>
        <v/>
      </c>
      <c r="F110" s="127" t="str">
        <f>IF(ISERROR(VLOOKUP(A110,'[1]Z09 政府性基金预算财政拨款收入支出决算表(财决09表)'!$A$10:$T$200,11,FALSE)),"",VLOOKUP(A110,'[1]Z09 政府性基金预算财政拨款收入支出决算表(财决09表)'!$A$10:$T$200,11,FALSE))</f>
        <v/>
      </c>
      <c r="G110" s="127" t="str">
        <f>IF(ISERROR(VLOOKUP(A110,'[1]Z09 政府性基金预算财政拨款收入支出决算表(财决09表)'!$A$10:$T$200,12,FALSE)),"",VLOOKUP(A110,'[1]Z09 政府性基金预算财政拨款收入支出决算表(财决09表)'!$A$10:$T$200,12,FALSE))</f>
        <v/>
      </c>
      <c r="H110" s="127" t="str">
        <f>IF(ISERROR(VLOOKUP(A110,'[1]Z09 政府性基金预算财政拨款收入支出决算表(财决09表)'!$A$10:$T$200,15,FALSE)),"",VLOOKUP(A110,'[1]Z09 政府性基金预算财政拨款收入支出决算表(财决09表)'!$A$10:$T$200,15,FALSE))</f>
        <v/>
      </c>
      <c r="I110" s="127" t="str">
        <f>IF(ISERROR(VLOOKUP(A110,'[1]Z09 政府性基金预算财政拨款收入支出决算表(财决09表)'!$A$10:$T$200,16,FALSE)),"",VLOOKUP(A110,'[1]Z09 政府性基金预算财政拨款收入支出决算表(财决09表)'!$A$10:$T$200,16,FALSE))</f>
        <v/>
      </c>
      <c r="J110" s="122">
        <f>'[1]Z09 政府性基金预算财政拨款收入支出决算表(财决09表)'!$A107</f>
        <v>0</v>
      </c>
      <c r="K110" s="178">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122" t="str">
        <f t="shared" si="4"/>
        <v/>
      </c>
    </row>
    <row r="111" spans="1:12" ht="22.5" customHeight="1">
      <c r="A111" s="125" t="str">
        <f t="shared" si="5"/>
        <v/>
      </c>
      <c r="B111" s="125"/>
      <c r="C111" s="195" t="str">
        <f>IF(ISERROR(VLOOKUP(A111,'[1]Z09 政府性基金预算财政拨款收入支出决算表(财决09表)'!$A$10:$T$200,4,FALSE)),"",VLOOKUP(A111,'[1]Z09 政府性基金预算财政拨款收入支出决算表(财决09表)'!$A$10:$T$200,4,FALSE))</f>
        <v/>
      </c>
      <c r="D111" s="127" t="str">
        <f>IF(ISERROR(VLOOKUP(A111,'[1]Z09 政府性基金预算财政拨款收入支出决算表(财决09表)'!$A$10:$T$200,5,FALSE)),"",VLOOKUP(A111,'[1]Z09 政府性基金预算财政拨款收入支出决算表(财决09表)'!$A$10:$T$200,5,FALSE))</f>
        <v/>
      </c>
      <c r="E111" s="127" t="str">
        <f>IF(ISERROR(VLOOKUP(A111,'[1]Z09 政府性基金预算财政拨款收入支出决算表(财决09表)'!$A$10:$T$200,8,FALSE)),"",VLOOKUP(A111,'[1]Z09 政府性基金预算财政拨款收入支出决算表(财决09表)'!$A$10:$T$200,8,FALSE))</f>
        <v/>
      </c>
      <c r="F111" s="127" t="str">
        <f>IF(ISERROR(VLOOKUP(A111,'[1]Z09 政府性基金预算财政拨款收入支出决算表(财决09表)'!$A$10:$T$200,11,FALSE)),"",VLOOKUP(A111,'[1]Z09 政府性基金预算财政拨款收入支出决算表(财决09表)'!$A$10:$T$200,11,FALSE))</f>
        <v/>
      </c>
      <c r="G111" s="127" t="str">
        <f>IF(ISERROR(VLOOKUP(A111,'[1]Z09 政府性基金预算财政拨款收入支出决算表(财决09表)'!$A$10:$T$200,12,FALSE)),"",VLOOKUP(A111,'[1]Z09 政府性基金预算财政拨款收入支出决算表(财决09表)'!$A$10:$T$200,12,FALSE))</f>
        <v/>
      </c>
      <c r="H111" s="127" t="str">
        <f>IF(ISERROR(VLOOKUP(A111,'[1]Z09 政府性基金预算财政拨款收入支出决算表(财决09表)'!$A$10:$T$200,15,FALSE)),"",VLOOKUP(A111,'[1]Z09 政府性基金预算财政拨款收入支出决算表(财决09表)'!$A$10:$T$200,15,FALSE))</f>
        <v/>
      </c>
      <c r="I111" s="127" t="str">
        <f>IF(ISERROR(VLOOKUP(A111,'[1]Z09 政府性基金预算财政拨款收入支出决算表(财决09表)'!$A$10:$T$200,16,FALSE)),"",VLOOKUP(A111,'[1]Z09 政府性基金预算财政拨款收入支出决算表(财决09表)'!$A$10:$T$200,16,FALSE))</f>
        <v/>
      </c>
      <c r="J111" s="122">
        <f>'[1]Z09 政府性基金预算财政拨款收入支出决算表(财决09表)'!$A108</f>
        <v>0</v>
      </c>
      <c r="K111" s="178">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122" t="str">
        <f t="shared" si="4"/>
        <v/>
      </c>
    </row>
    <row r="112" spans="1:12" ht="22.5" customHeight="1">
      <c r="A112" s="125" t="str">
        <f t="shared" si="5"/>
        <v/>
      </c>
      <c r="B112" s="125"/>
      <c r="C112" s="195" t="str">
        <f>IF(ISERROR(VLOOKUP(A112,'[1]Z09 政府性基金预算财政拨款收入支出决算表(财决09表)'!$A$10:$T$200,4,FALSE)),"",VLOOKUP(A112,'[1]Z09 政府性基金预算财政拨款收入支出决算表(财决09表)'!$A$10:$T$200,4,FALSE))</f>
        <v/>
      </c>
      <c r="D112" s="127" t="str">
        <f>IF(ISERROR(VLOOKUP(A112,'[1]Z09 政府性基金预算财政拨款收入支出决算表(财决09表)'!$A$10:$T$200,5,FALSE)),"",VLOOKUP(A112,'[1]Z09 政府性基金预算财政拨款收入支出决算表(财决09表)'!$A$10:$T$200,5,FALSE))</f>
        <v/>
      </c>
      <c r="E112" s="127" t="str">
        <f>IF(ISERROR(VLOOKUP(A112,'[1]Z09 政府性基金预算财政拨款收入支出决算表(财决09表)'!$A$10:$T$200,8,FALSE)),"",VLOOKUP(A112,'[1]Z09 政府性基金预算财政拨款收入支出决算表(财决09表)'!$A$10:$T$200,8,FALSE))</f>
        <v/>
      </c>
      <c r="F112" s="127" t="str">
        <f>IF(ISERROR(VLOOKUP(A112,'[1]Z09 政府性基金预算财政拨款收入支出决算表(财决09表)'!$A$10:$T$200,11,FALSE)),"",VLOOKUP(A112,'[1]Z09 政府性基金预算财政拨款收入支出决算表(财决09表)'!$A$10:$T$200,11,FALSE))</f>
        <v/>
      </c>
      <c r="G112" s="127" t="str">
        <f>IF(ISERROR(VLOOKUP(A112,'[1]Z09 政府性基金预算财政拨款收入支出决算表(财决09表)'!$A$10:$T$200,12,FALSE)),"",VLOOKUP(A112,'[1]Z09 政府性基金预算财政拨款收入支出决算表(财决09表)'!$A$10:$T$200,12,FALSE))</f>
        <v/>
      </c>
      <c r="H112" s="127" t="str">
        <f>IF(ISERROR(VLOOKUP(A112,'[1]Z09 政府性基金预算财政拨款收入支出决算表(财决09表)'!$A$10:$T$200,15,FALSE)),"",VLOOKUP(A112,'[1]Z09 政府性基金预算财政拨款收入支出决算表(财决09表)'!$A$10:$T$200,15,FALSE))</f>
        <v/>
      </c>
      <c r="I112" s="127" t="str">
        <f>IF(ISERROR(VLOOKUP(A112,'[1]Z09 政府性基金预算财政拨款收入支出决算表(财决09表)'!$A$10:$T$200,16,FALSE)),"",VLOOKUP(A112,'[1]Z09 政府性基金预算财政拨款收入支出决算表(财决09表)'!$A$10:$T$200,16,FALSE))</f>
        <v/>
      </c>
      <c r="J112" s="122">
        <f>'[1]Z09 政府性基金预算财政拨款收入支出决算表(财决09表)'!$A109</f>
        <v>0</v>
      </c>
      <c r="K112" s="178">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122" t="str">
        <f t="shared" si="4"/>
        <v/>
      </c>
    </row>
    <row r="113" spans="1:12" ht="22.5" customHeight="1">
      <c r="A113" s="125" t="str">
        <f t="shared" si="5"/>
        <v/>
      </c>
      <c r="B113" s="125"/>
      <c r="C113" s="195" t="str">
        <f>IF(ISERROR(VLOOKUP(A113,'[1]Z09 政府性基金预算财政拨款收入支出决算表(财决09表)'!$A$10:$T$200,4,FALSE)),"",VLOOKUP(A113,'[1]Z09 政府性基金预算财政拨款收入支出决算表(财决09表)'!$A$10:$T$200,4,FALSE))</f>
        <v/>
      </c>
      <c r="D113" s="127" t="str">
        <f>IF(ISERROR(VLOOKUP(A113,'[1]Z09 政府性基金预算财政拨款收入支出决算表(财决09表)'!$A$10:$T$200,5,FALSE)),"",VLOOKUP(A113,'[1]Z09 政府性基金预算财政拨款收入支出决算表(财决09表)'!$A$10:$T$200,5,FALSE))</f>
        <v/>
      </c>
      <c r="E113" s="127" t="str">
        <f>IF(ISERROR(VLOOKUP(A113,'[1]Z09 政府性基金预算财政拨款收入支出决算表(财决09表)'!$A$10:$T$200,8,FALSE)),"",VLOOKUP(A113,'[1]Z09 政府性基金预算财政拨款收入支出决算表(财决09表)'!$A$10:$T$200,8,FALSE))</f>
        <v/>
      </c>
      <c r="F113" s="127" t="str">
        <f>IF(ISERROR(VLOOKUP(A113,'[1]Z09 政府性基金预算财政拨款收入支出决算表(财决09表)'!$A$10:$T$200,11,FALSE)),"",VLOOKUP(A113,'[1]Z09 政府性基金预算财政拨款收入支出决算表(财决09表)'!$A$10:$T$200,11,FALSE))</f>
        <v/>
      </c>
      <c r="G113" s="127" t="str">
        <f>IF(ISERROR(VLOOKUP(A113,'[1]Z09 政府性基金预算财政拨款收入支出决算表(财决09表)'!$A$10:$T$200,12,FALSE)),"",VLOOKUP(A113,'[1]Z09 政府性基金预算财政拨款收入支出决算表(财决09表)'!$A$10:$T$200,12,FALSE))</f>
        <v/>
      </c>
      <c r="H113" s="127" t="str">
        <f>IF(ISERROR(VLOOKUP(A113,'[1]Z09 政府性基金预算财政拨款收入支出决算表(财决09表)'!$A$10:$T$200,15,FALSE)),"",VLOOKUP(A113,'[1]Z09 政府性基金预算财政拨款收入支出决算表(财决09表)'!$A$10:$T$200,15,FALSE))</f>
        <v/>
      </c>
      <c r="I113" s="127" t="str">
        <f>IF(ISERROR(VLOOKUP(A113,'[1]Z09 政府性基金预算财政拨款收入支出决算表(财决09表)'!$A$10:$T$200,16,FALSE)),"",VLOOKUP(A113,'[1]Z09 政府性基金预算财政拨款收入支出决算表(财决09表)'!$A$10:$T$200,16,FALSE))</f>
        <v/>
      </c>
      <c r="J113" s="122">
        <f>'[1]Z09 政府性基金预算财政拨款收入支出决算表(财决09表)'!$A110</f>
        <v>0</v>
      </c>
      <c r="K113" s="178">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122" t="str">
        <f t="shared" si="4"/>
        <v/>
      </c>
    </row>
    <row r="114" spans="1:12" ht="22.5" customHeight="1">
      <c r="A114" s="125" t="str">
        <f t="shared" si="5"/>
        <v/>
      </c>
      <c r="B114" s="125"/>
      <c r="C114" s="195" t="str">
        <f>IF(ISERROR(VLOOKUP(A114,'[1]Z09 政府性基金预算财政拨款收入支出决算表(财决09表)'!$A$10:$T$200,4,FALSE)),"",VLOOKUP(A114,'[1]Z09 政府性基金预算财政拨款收入支出决算表(财决09表)'!$A$10:$T$200,4,FALSE))</f>
        <v/>
      </c>
      <c r="D114" s="127" t="str">
        <f>IF(ISERROR(VLOOKUP(A114,'[1]Z09 政府性基金预算财政拨款收入支出决算表(财决09表)'!$A$10:$T$200,5,FALSE)),"",VLOOKUP(A114,'[1]Z09 政府性基金预算财政拨款收入支出决算表(财决09表)'!$A$10:$T$200,5,FALSE))</f>
        <v/>
      </c>
      <c r="E114" s="127" t="str">
        <f>IF(ISERROR(VLOOKUP(A114,'[1]Z09 政府性基金预算财政拨款收入支出决算表(财决09表)'!$A$10:$T$200,8,FALSE)),"",VLOOKUP(A114,'[1]Z09 政府性基金预算财政拨款收入支出决算表(财决09表)'!$A$10:$T$200,8,FALSE))</f>
        <v/>
      </c>
      <c r="F114" s="127" t="str">
        <f>IF(ISERROR(VLOOKUP(A114,'[1]Z09 政府性基金预算财政拨款收入支出决算表(财决09表)'!$A$10:$T$200,11,FALSE)),"",VLOOKUP(A114,'[1]Z09 政府性基金预算财政拨款收入支出决算表(财决09表)'!$A$10:$T$200,11,FALSE))</f>
        <v/>
      </c>
      <c r="G114" s="127" t="str">
        <f>IF(ISERROR(VLOOKUP(A114,'[1]Z09 政府性基金预算财政拨款收入支出决算表(财决09表)'!$A$10:$T$200,12,FALSE)),"",VLOOKUP(A114,'[1]Z09 政府性基金预算财政拨款收入支出决算表(财决09表)'!$A$10:$T$200,12,FALSE))</f>
        <v/>
      </c>
      <c r="H114" s="127" t="str">
        <f>IF(ISERROR(VLOOKUP(A114,'[1]Z09 政府性基金预算财政拨款收入支出决算表(财决09表)'!$A$10:$T$200,15,FALSE)),"",VLOOKUP(A114,'[1]Z09 政府性基金预算财政拨款收入支出决算表(财决09表)'!$A$10:$T$200,15,FALSE))</f>
        <v/>
      </c>
      <c r="I114" s="127" t="str">
        <f>IF(ISERROR(VLOOKUP(A114,'[1]Z09 政府性基金预算财政拨款收入支出决算表(财决09表)'!$A$10:$T$200,16,FALSE)),"",VLOOKUP(A114,'[1]Z09 政府性基金预算财政拨款收入支出决算表(财决09表)'!$A$10:$T$200,16,FALSE))</f>
        <v/>
      </c>
      <c r="J114" s="122">
        <f>'[1]Z09 政府性基金预算财政拨款收入支出决算表(财决09表)'!$A111</f>
        <v>0</v>
      </c>
      <c r="K114" s="178">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122" t="str">
        <f t="shared" si="4"/>
        <v/>
      </c>
    </row>
    <row r="115" spans="1:12" ht="22.5" customHeight="1">
      <c r="A115" s="125" t="str">
        <f t="shared" si="5"/>
        <v/>
      </c>
      <c r="B115" s="125"/>
      <c r="C115" s="195" t="str">
        <f>IF(ISERROR(VLOOKUP(A115,'[1]Z09 政府性基金预算财政拨款收入支出决算表(财决09表)'!$A$10:$T$200,4,FALSE)),"",VLOOKUP(A115,'[1]Z09 政府性基金预算财政拨款收入支出决算表(财决09表)'!$A$10:$T$200,4,FALSE))</f>
        <v/>
      </c>
      <c r="D115" s="127" t="str">
        <f>IF(ISERROR(VLOOKUP(A115,'[1]Z09 政府性基金预算财政拨款收入支出决算表(财决09表)'!$A$10:$T$200,5,FALSE)),"",VLOOKUP(A115,'[1]Z09 政府性基金预算财政拨款收入支出决算表(财决09表)'!$A$10:$T$200,5,FALSE))</f>
        <v/>
      </c>
      <c r="E115" s="127" t="str">
        <f>IF(ISERROR(VLOOKUP(A115,'[1]Z09 政府性基金预算财政拨款收入支出决算表(财决09表)'!$A$10:$T$200,8,FALSE)),"",VLOOKUP(A115,'[1]Z09 政府性基金预算财政拨款收入支出决算表(财决09表)'!$A$10:$T$200,8,FALSE))</f>
        <v/>
      </c>
      <c r="F115" s="127" t="str">
        <f>IF(ISERROR(VLOOKUP(A115,'[1]Z09 政府性基金预算财政拨款收入支出决算表(财决09表)'!$A$10:$T$200,11,FALSE)),"",VLOOKUP(A115,'[1]Z09 政府性基金预算财政拨款收入支出决算表(财决09表)'!$A$10:$T$200,11,FALSE))</f>
        <v/>
      </c>
      <c r="G115" s="127" t="str">
        <f>IF(ISERROR(VLOOKUP(A115,'[1]Z09 政府性基金预算财政拨款收入支出决算表(财决09表)'!$A$10:$T$200,12,FALSE)),"",VLOOKUP(A115,'[1]Z09 政府性基金预算财政拨款收入支出决算表(财决09表)'!$A$10:$T$200,12,FALSE))</f>
        <v/>
      </c>
      <c r="H115" s="127" t="str">
        <f>IF(ISERROR(VLOOKUP(A115,'[1]Z09 政府性基金预算财政拨款收入支出决算表(财决09表)'!$A$10:$T$200,15,FALSE)),"",VLOOKUP(A115,'[1]Z09 政府性基金预算财政拨款收入支出决算表(财决09表)'!$A$10:$T$200,15,FALSE))</f>
        <v/>
      </c>
      <c r="I115" s="127" t="str">
        <f>IF(ISERROR(VLOOKUP(A115,'[1]Z09 政府性基金预算财政拨款收入支出决算表(财决09表)'!$A$10:$T$200,16,FALSE)),"",VLOOKUP(A115,'[1]Z09 政府性基金预算财政拨款收入支出决算表(财决09表)'!$A$10:$T$200,16,FALSE))</f>
        <v/>
      </c>
      <c r="J115" s="122">
        <f>'[1]Z09 政府性基金预算财政拨款收入支出决算表(财决09表)'!$A112</f>
        <v>0</v>
      </c>
      <c r="K115" s="178">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122" t="str">
        <f t="shared" si="4"/>
        <v/>
      </c>
    </row>
    <row r="116" spans="1:12" ht="22.5" customHeight="1">
      <c r="A116" s="125" t="str">
        <f t="shared" si="5"/>
        <v/>
      </c>
      <c r="B116" s="125"/>
      <c r="C116" s="195" t="str">
        <f>IF(ISERROR(VLOOKUP(A116,'[1]Z09 政府性基金预算财政拨款收入支出决算表(财决09表)'!$A$10:$T$200,4,FALSE)),"",VLOOKUP(A116,'[1]Z09 政府性基金预算财政拨款收入支出决算表(财决09表)'!$A$10:$T$200,4,FALSE))</f>
        <v/>
      </c>
      <c r="D116" s="127" t="str">
        <f>IF(ISERROR(VLOOKUP(A116,'[1]Z09 政府性基金预算财政拨款收入支出决算表(财决09表)'!$A$10:$T$200,5,FALSE)),"",VLOOKUP(A116,'[1]Z09 政府性基金预算财政拨款收入支出决算表(财决09表)'!$A$10:$T$200,5,FALSE))</f>
        <v/>
      </c>
      <c r="E116" s="127" t="str">
        <f>IF(ISERROR(VLOOKUP(A116,'[1]Z09 政府性基金预算财政拨款收入支出决算表(财决09表)'!$A$10:$T$200,8,FALSE)),"",VLOOKUP(A116,'[1]Z09 政府性基金预算财政拨款收入支出决算表(财决09表)'!$A$10:$T$200,8,FALSE))</f>
        <v/>
      </c>
      <c r="F116" s="127" t="str">
        <f>IF(ISERROR(VLOOKUP(A116,'[1]Z09 政府性基金预算财政拨款收入支出决算表(财决09表)'!$A$10:$T$200,11,FALSE)),"",VLOOKUP(A116,'[1]Z09 政府性基金预算财政拨款收入支出决算表(财决09表)'!$A$10:$T$200,11,FALSE))</f>
        <v/>
      </c>
      <c r="G116" s="127" t="str">
        <f>IF(ISERROR(VLOOKUP(A116,'[1]Z09 政府性基金预算财政拨款收入支出决算表(财决09表)'!$A$10:$T$200,12,FALSE)),"",VLOOKUP(A116,'[1]Z09 政府性基金预算财政拨款收入支出决算表(财决09表)'!$A$10:$T$200,12,FALSE))</f>
        <v/>
      </c>
      <c r="H116" s="127" t="str">
        <f>IF(ISERROR(VLOOKUP(A116,'[1]Z09 政府性基金预算财政拨款收入支出决算表(财决09表)'!$A$10:$T$200,15,FALSE)),"",VLOOKUP(A116,'[1]Z09 政府性基金预算财政拨款收入支出决算表(财决09表)'!$A$10:$T$200,15,FALSE))</f>
        <v/>
      </c>
      <c r="I116" s="127" t="str">
        <f>IF(ISERROR(VLOOKUP(A116,'[1]Z09 政府性基金预算财政拨款收入支出决算表(财决09表)'!$A$10:$T$200,16,FALSE)),"",VLOOKUP(A116,'[1]Z09 政府性基金预算财政拨款收入支出决算表(财决09表)'!$A$10:$T$200,16,FALSE))</f>
        <v/>
      </c>
      <c r="J116" s="122">
        <f>'[1]Z09 政府性基金预算财政拨款收入支出决算表(财决09表)'!$A113</f>
        <v>0</v>
      </c>
      <c r="K116" s="178">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122" t="str">
        <f t="shared" si="4"/>
        <v/>
      </c>
    </row>
    <row r="117" spans="1:12" ht="22.5" customHeight="1">
      <c r="A117" s="125" t="str">
        <f t="shared" si="5"/>
        <v/>
      </c>
      <c r="B117" s="125"/>
      <c r="C117" s="195" t="str">
        <f>IF(ISERROR(VLOOKUP(A117,'[1]Z09 政府性基金预算财政拨款收入支出决算表(财决09表)'!$A$10:$T$200,4,FALSE)),"",VLOOKUP(A117,'[1]Z09 政府性基金预算财政拨款收入支出决算表(财决09表)'!$A$10:$T$200,4,FALSE))</f>
        <v/>
      </c>
      <c r="D117" s="127" t="str">
        <f>IF(ISERROR(VLOOKUP(A117,'[1]Z09 政府性基金预算财政拨款收入支出决算表(财决09表)'!$A$10:$T$200,5,FALSE)),"",VLOOKUP(A117,'[1]Z09 政府性基金预算财政拨款收入支出决算表(财决09表)'!$A$10:$T$200,5,FALSE))</f>
        <v/>
      </c>
      <c r="E117" s="127" t="str">
        <f>IF(ISERROR(VLOOKUP(A117,'[1]Z09 政府性基金预算财政拨款收入支出决算表(财决09表)'!$A$10:$T$200,8,FALSE)),"",VLOOKUP(A117,'[1]Z09 政府性基金预算财政拨款收入支出决算表(财决09表)'!$A$10:$T$200,8,FALSE))</f>
        <v/>
      </c>
      <c r="F117" s="127" t="str">
        <f>IF(ISERROR(VLOOKUP(A117,'[1]Z09 政府性基金预算财政拨款收入支出决算表(财决09表)'!$A$10:$T$200,11,FALSE)),"",VLOOKUP(A117,'[1]Z09 政府性基金预算财政拨款收入支出决算表(财决09表)'!$A$10:$T$200,11,FALSE))</f>
        <v/>
      </c>
      <c r="G117" s="127" t="str">
        <f>IF(ISERROR(VLOOKUP(A117,'[1]Z09 政府性基金预算财政拨款收入支出决算表(财决09表)'!$A$10:$T$200,12,FALSE)),"",VLOOKUP(A117,'[1]Z09 政府性基金预算财政拨款收入支出决算表(财决09表)'!$A$10:$T$200,12,FALSE))</f>
        <v/>
      </c>
      <c r="H117" s="127" t="str">
        <f>IF(ISERROR(VLOOKUP(A117,'[1]Z09 政府性基金预算财政拨款收入支出决算表(财决09表)'!$A$10:$T$200,15,FALSE)),"",VLOOKUP(A117,'[1]Z09 政府性基金预算财政拨款收入支出决算表(财决09表)'!$A$10:$T$200,15,FALSE))</f>
        <v/>
      </c>
      <c r="I117" s="127" t="str">
        <f>IF(ISERROR(VLOOKUP(A117,'[1]Z09 政府性基金预算财政拨款收入支出决算表(财决09表)'!$A$10:$T$200,16,FALSE)),"",VLOOKUP(A117,'[1]Z09 政府性基金预算财政拨款收入支出决算表(财决09表)'!$A$10:$T$200,16,FALSE))</f>
        <v/>
      </c>
      <c r="J117" s="122">
        <f>'[1]Z09 政府性基金预算财政拨款收入支出决算表(财决09表)'!$A114</f>
        <v>0</v>
      </c>
      <c r="K117" s="178">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122" t="str">
        <f t="shared" si="4"/>
        <v/>
      </c>
    </row>
    <row r="118" spans="1:12" ht="22.5" customHeight="1">
      <c r="A118" s="125" t="str">
        <f t="shared" si="5"/>
        <v/>
      </c>
      <c r="B118" s="125"/>
      <c r="C118" s="195" t="str">
        <f>IF(ISERROR(VLOOKUP(A118,'[1]Z09 政府性基金预算财政拨款收入支出决算表(财决09表)'!$A$10:$T$200,4,FALSE)),"",VLOOKUP(A118,'[1]Z09 政府性基金预算财政拨款收入支出决算表(财决09表)'!$A$10:$T$200,4,FALSE))</f>
        <v/>
      </c>
      <c r="D118" s="127" t="str">
        <f>IF(ISERROR(VLOOKUP(A118,'[1]Z09 政府性基金预算财政拨款收入支出决算表(财决09表)'!$A$10:$T$200,5,FALSE)),"",VLOOKUP(A118,'[1]Z09 政府性基金预算财政拨款收入支出决算表(财决09表)'!$A$10:$T$200,5,FALSE))</f>
        <v/>
      </c>
      <c r="E118" s="127" t="str">
        <f>IF(ISERROR(VLOOKUP(A118,'[1]Z09 政府性基金预算财政拨款收入支出决算表(财决09表)'!$A$10:$T$200,8,FALSE)),"",VLOOKUP(A118,'[1]Z09 政府性基金预算财政拨款收入支出决算表(财决09表)'!$A$10:$T$200,8,FALSE))</f>
        <v/>
      </c>
      <c r="F118" s="127" t="str">
        <f>IF(ISERROR(VLOOKUP(A118,'[1]Z09 政府性基金预算财政拨款收入支出决算表(财决09表)'!$A$10:$T$200,11,FALSE)),"",VLOOKUP(A118,'[1]Z09 政府性基金预算财政拨款收入支出决算表(财决09表)'!$A$10:$T$200,11,FALSE))</f>
        <v/>
      </c>
      <c r="G118" s="127" t="str">
        <f>IF(ISERROR(VLOOKUP(A118,'[1]Z09 政府性基金预算财政拨款收入支出决算表(财决09表)'!$A$10:$T$200,12,FALSE)),"",VLOOKUP(A118,'[1]Z09 政府性基金预算财政拨款收入支出决算表(财决09表)'!$A$10:$T$200,12,FALSE))</f>
        <v/>
      </c>
      <c r="H118" s="127" t="str">
        <f>IF(ISERROR(VLOOKUP(A118,'[1]Z09 政府性基金预算财政拨款收入支出决算表(财决09表)'!$A$10:$T$200,15,FALSE)),"",VLOOKUP(A118,'[1]Z09 政府性基金预算财政拨款收入支出决算表(财决09表)'!$A$10:$T$200,15,FALSE))</f>
        <v/>
      </c>
      <c r="I118" s="127" t="str">
        <f>IF(ISERROR(VLOOKUP(A118,'[1]Z09 政府性基金预算财政拨款收入支出决算表(财决09表)'!$A$10:$T$200,16,FALSE)),"",VLOOKUP(A118,'[1]Z09 政府性基金预算财政拨款收入支出决算表(财决09表)'!$A$10:$T$200,16,FALSE))</f>
        <v/>
      </c>
      <c r="J118" s="122">
        <f>'[1]Z09 政府性基金预算财政拨款收入支出决算表(财决09表)'!$A115</f>
        <v>0</v>
      </c>
      <c r="K118" s="178">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122" t="str">
        <f t="shared" si="4"/>
        <v/>
      </c>
    </row>
    <row r="119" spans="1:12" ht="22.5" customHeight="1">
      <c r="A119" s="125" t="str">
        <f t="shared" si="5"/>
        <v/>
      </c>
      <c r="B119" s="125"/>
      <c r="C119" s="195" t="str">
        <f>IF(ISERROR(VLOOKUP(A119,'[1]Z09 政府性基金预算财政拨款收入支出决算表(财决09表)'!$A$10:$T$200,4,FALSE)),"",VLOOKUP(A119,'[1]Z09 政府性基金预算财政拨款收入支出决算表(财决09表)'!$A$10:$T$200,4,FALSE))</f>
        <v/>
      </c>
      <c r="D119" s="127" t="str">
        <f>IF(ISERROR(VLOOKUP(A119,'[1]Z09 政府性基金预算财政拨款收入支出决算表(财决09表)'!$A$10:$T$200,5,FALSE)),"",VLOOKUP(A119,'[1]Z09 政府性基金预算财政拨款收入支出决算表(财决09表)'!$A$10:$T$200,5,FALSE))</f>
        <v/>
      </c>
      <c r="E119" s="127" t="str">
        <f>IF(ISERROR(VLOOKUP(A119,'[1]Z09 政府性基金预算财政拨款收入支出决算表(财决09表)'!$A$10:$T$200,8,FALSE)),"",VLOOKUP(A119,'[1]Z09 政府性基金预算财政拨款收入支出决算表(财决09表)'!$A$10:$T$200,8,FALSE))</f>
        <v/>
      </c>
      <c r="F119" s="127" t="str">
        <f>IF(ISERROR(VLOOKUP(A119,'[1]Z09 政府性基金预算财政拨款收入支出决算表(财决09表)'!$A$10:$T$200,11,FALSE)),"",VLOOKUP(A119,'[1]Z09 政府性基金预算财政拨款收入支出决算表(财决09表)'!$A$10:$T$200,11,FALSE))</f>
        <v/>
      </c>
      <c r="G119" s="127" t="str">
        <f>IF(ISERROR(VLOOKUP(A119,'[1]Z09 政府性基金预算财政拨款收入支出决算表(财决09表)'!$A$10:$T$200,12,FALSE)),"",VLOOKUP(A119,'[1]Z09 政府性基金预算财政拨款收入支出决算表(财决09表)'!$A$10:$T$200,12,FALSE))</f>
        <v/>
      </c>
      <c r="H119" s="127" t="str">
        <f>IF(ISERROR(VLOOKUP(A119,'[1]Z09 政府性基金预算财政拨款收入支出决算表(财决09表)'!$A$10:$T$200,15,FALSE)),"",VLOOKUP(A119,'[1]Z09 政府性基金预算财政拨款收入支出决算表(财决09表)'!$A$10:$T$200,15,FALSE))</f>
        <v/>
      </c>
      <c r="I119" s="127" t="str">
        <f>IF(ISERROR(VLOOKUP(A119,'[1]Z09 政府性基金预算财政拨款收入支出决算表(财决09表)'!$A$10:$T$200,16,FALSE)),"",VLOOKUP(A119,'[1]Z09 政府性基金预算财政拨款收入支出决算表(财决09表)'!$A$10:$T$200,16,FALSE))</f>
        <v/>
      </c>
      <c r="J119" s="122">
        <f>'[1]Z09 政府性基金预算财政拨款收入支出决算表(财决09表)'!$A116</f>
        <v>0</v>
      </c>
      <c r="K119" s="178">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122" t="str">
        <f t="shared" si="4"/>
        <v/>
      </c>
    </row>
    <row r="120" spans="1:12" ht="22.5" customHeight="1">
      <c r="A120" s="125" t="str">
        <f t="shared" si="5"/>
        <v/>
      </c>
      <c r="B120" s="125"/>
      <c r="C120" s="195" t="str">
        <f>IF(ISERROR(VLOOKUP(A120,'[1]Z09 政府性基金预算财政拨款收入支出决算表(财决09表)'!$A$10:$T$200,4,FALSE)),"",VLOOKUP(A120,'[1]Z09 政府性基金预算财政拨款收入支出决算表(财决09表)'!$A$10:$T$200,4,FALSE))</f>
        <v/>
      </c>
      <c r="D120" s="127" t="str">
        <f>IF(ISERROR(VLOOKUP(A120,'[1]Z09 政府性基金预算财政拨款收入支出决算表(财决09表)'!$A$10:$T$200,5,FALSE)),"",VLOOKUP(A120,'[1]Z09 政府性基金预算财政拨款收入支出决算表(财决09表)'!$A$10:$T$200,5,FALSE))</f>
        <v/>
      </c>
      <c r="E120" s="127" t="str">
        <f>IF(ISERROR(VLOOKUP(A120,'[1]Z09 政府性基金预算财政拨款收入支出决算表(财决09表)'!$A$10:$T$200,8,FALSE)),"",VLOOKUP(A120,'[1]Z09 政府性基金预算财政拨款收入支出决算表(财决09表)'!$A$10:$T$200,8,FALSE))</f>
        <v/>
      </c>
      <c r="F120" s="127" t="str">
        <f>IF(ISERROR(VLOOKUP(A120,'[1]Z09 政府性基金预算财政拨款收入支出决算表(财决09表)'!$A$10:$T$200,11,FALSE)),"",VLOOKUP(A120,'[1]Z09 政府性基金预算财政拨款收入支出决算表(财决09表)'!$A$10:$T$200,11,FALSE))</f>
        <v/>
      </c>
      <c r="G120" s="127" t="str">
        <f>IF(ISERROR(VLOOKUP(A120,'[1]Z09 政府性基金预算财政拨款收入支出决算表(财决09表)'!$A$10:$T$200,12,FALSE)),"",VLOOKUP(A120,'[1]Z09 政府性基金预算财政拨款收入支出决算表(财决09表)'!$A$10:$T$200,12,FALSE))</f>
        <v/>
      </c>
      <c r="H120" s="127" t="str">
        <f>IF(ISERROR(VLOOKUP(A120,'[1]Z09 政府性基金预算财政拨款收入支出决算表(财决09表)'!$A$10:$T$200,15,FALSE)),"",VLOOKUP(A120,'[1]Z09 政府性基金预算财政拨款收入支出决算表(财决09表)'!$A$10:$T$200,15,FALSE))</f>
        <v/>
      </c>
      <c r="I120" s="127" t="str">
        <f>IF(ISERROR(VLOOKUP(A120,'[1]Z09 政府性基金预算财政拨款收入支出决算表(财决09表)'!$A$10:$T$200,16,FALSE)),"",VLOOKUP(A120,'[1]Z09 政府性基金预算财政拨款收入支出决算表(财决09表)'!$A$10:$T$200,16,FALSE))</f>
        <v/>
      </c>
      <c r="J120" s="122">
        <f>'[1]Z09 政府性基金预算财政拨款收入支出决算表(财决09表)'!$A117</f>
        <v>0</v>
      </c>
      <c r="K120" s="178">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122" t="str">
        <f t="shared" si="4"/>
        <v/>
      </c>
    </row>
    <row r="121" spans="1:12" ht="22.5" customHeight="1">
      <c r="A121" s="125" t="str">
        <f t="shared" si="5"/>
        <v/>
      </c>
      <c r="B121" s="125"/>
      <c r="C121" s="195" t="str">
        <f>IF(ISERROR(VLOOKUP(A121,'[1]Z09 政府性基金预算财政拨款收入支出决算表(财决09表)'!$A$10:$T$200,4,FALSE)),"",VLOOKUP(A121,'[1]Z09 政府性基金预算财政拨款收入支出决算表(财决09表)'!$A$10:$T$200,4,FALSE))</f>
        <v/>
      </c>
      <c r="D121" s="127" t="str">
        <f>IF(ISERROR(VLOOKUP(A121,'[1]Z09 政府性基金预算财政拨款收入支出决算表(财决09表)'!$A$10:$T$200,5,FALSE)),"",VLOOKUP(A121,'[1]Z09 政府性基金预算财政拨款收入支出决算表(财决09表)'!$A$10:$T$200,5,FALSE))</f>
        <v/>
      </c>
      <c r="E121" s="127" t="str">
        <f>IF(ISERROR(VLOOKUP(A121,'[1]Z09 政府性基金预算财政拨款收入支出决算表(财决09表)'!$A$10:$T$200,8,FALSE)),"",VLOOKUP(A121,'[1]Z09 政府性基金预算财政拨款收入支出决算表(财决09表)'!$A$10:$T$200,8,FALSE))</f>
        <v/>
      </c>
      <c r="F121" s="127" t="str">
        <f>IF(ISERROR(VLOOKUP(A121,'[1]Z09 政府性基金预算财政拨款收入支出决算表(财决09表)'!$A$10:$T$200,11,FALSE)),"",VLOOKUP(A121,'[1]Z09 政府性基金预算财政拨款收入支出决算表(财决09表)'!$A$10:$T$200,11,FALSE))</f>
        <v/>
      </c>
      <c r="G121" s="127" t="str">
        <f>IF(ISERROR(VLOOKUP(A121,'[1]Z09 政府性基金预算财政拨款收入支出决算表(财决09表)'!$A$10:$T$200,12,FALSE)),"",VLOOKUP(A121,'[1]Z09 政府性基金预算财政拨款收入支出决算表(财决09表)'!$A$10:$T$200,12,FALSE))</f>
        <v/>
      </c>
      <c r="H121" s="127" t="str">
        <f>IF(ISERROR(VLOOKUP(A121,'[1]Z09 政府性基金预算财政拨款收入支出决算表(财决09表)'!$A$10:$T$200,15,FALSE)),"",VLOOKUP(A121,'[1]Z09 政府性基金预算财政拨款收入支出决算表(财决09表)'!$A$10:$T$200,15,FALSE))</f>
        <v/>
      </c>
      <c r="I121" s="127" t="str">
        <f>IF(ISERROR(VLOOKUP(A121,'[1]Z09 政府性基金预算财政拨款收入支出决算表(财决09表)'!$A$10:$T$200,16,FALSE)),"",VLOOKUP(A121,'[1]Z09 政府性基金预算财政拨款收入支出决算表(财决09表)'!$A$10:$T$200,16,FALSE))</f>
        <v/>
      </c>
      <c r="J121" s="122">
        <f>'[1]Z09 政府性基金预算财政拨款收入支出决算表(财决09表)'!$A118</f>
        <v>0</v>
      </c>
      <c r="K121" s="178">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122" t="str">
        <f t="shared" si="4"/>
        <v/>
      </c>
    </row>
    <row r="122" spans="1:12" ht="22.5" customHeight="1">
      <c r="A122" s="125" t="str">
        <f t="shared" si="5"/>
        <v/>
      </c>
      <c r="B122" s="125"/>
      <c r="C122" s="195" t="str">
        <f>IF(ISERROR(VLOOKUP(A122,'[1]Z09 政府性基金预算财政拨款收入支出决算表(财决09表)'!$A$10:$T$200,4,FALSE)),"",VLOOKUP(A122,'[1]Z09 政府性基金预算财政拨款收入支出决算表(财决09表)'!$A$10:$T$200,4,FALSE))</f>
        <v/>
      </c>
      <c r="D122" s="127" t="str">
        <f>IF(ISERROR(VLOOKUP(A122,'[1]Z09 政府性基金预算财政拨款收入支出决算表(财决09表)'!$A$10:$T$200,5,FALSE)),"",VLOOKUP(A122,'[1]Z09 政府性基金预算财政拨款收入支出决算表(财决09表)'!$A$10:$T$200,5,FALSE))</f>
        <v/>
      </c>
      <c r="E122" s="127" t="str">
        <f>IF(ISERROR(VLOOKUP(A122,'[1]Z09 政府性基金预算财政拨款收入支出决算表(财决09表)'!$A$10:$T$200,8,FALSE)),"",VLOOKUP(A122,'[1]Z09 政府性基金预算财政拨款收入支出决算表(财决09表)'!$A$10:$T$200,8,FALSE))</f>
        <v/>
      </c>
      <c r="F122" s="127" t="str">
        <f>IF(ISERROR(VLOOKUP(A122,'[1]Z09 政府性基金预算财政拨款收入支出决算表(财决09表)'!$A$10:$T$200,11,FALSE)),"",VLOOKUP(A122,'[1]Z09 政府性基金预算财政拨款收入支出决算表(财决09表)'!$A$10:$T$200,11,FALSE))</f>
        <v/>
      </c>
      <c r="G122" s="127" t="str">
        <f>IF(ISERROR(VLOOKUP(A122,'[1]Z09 政府性基金预算财政拨款收入支出决算表(财决09表)'!$A$10:$T$200,12,FALSE)),"",VLOOKUP(A122,'[1]Z09 政府性基金预算财政拨款收入支出决算表(财决09表)'!$A$10:$T$200,12,FALSE))</f>
        <v/>
      </c>
      <c r="H122" s="127" t="str">
        <f>IF(ISERROR(VLOOKUP(A122,'[1]Z09 政府性基金预算财政拨款收入支出决算表(财决09表)'!$A$10:$T$200,15,FALSE)),"",VLOOKUP(A122,'[1]Z09 政府性基金预算财政拨款收入支出决算表(财决09表)'!$A$10:$T$200,15,FALSE))</f>
        <v/>
      </c>
      <c r="I122" s="127" t="str">
        <f>IF(ISERROR(VLOOKUP(A122,'[1]Z09 政府性基金预算财政拨款收入支出决算表(财决09表)'!$A$10:$T$200,16,FALSE)),"",VLOOKUP(A122,'[1]Z09 政府性基金预算财政拨款收入支出决算表(财决09表)'!$A$10:$T$200,16,FALSE))</f>
        <v/>
      </c>
      <c r="J122" s="122">
        <f>'[1]Z09 政府性基金预算财政拨款收入支出决算表(财决09表)'!$A119</f>
        <v>0</v>
      </c>
      <c r="K122" s="178">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122" t="str">
        <f t="shared" si="4"/>
        <v/>
      </c>
    </row>
    <row r="123" spans="1:12" ht="22.5" customHeight="1">
      <c r="A123" s="125" t="str">
        <f t="shared" si="5"/>
        <v/>
      </c>
      <c r="B123" s="125"/>
      <c r="C123" s="195" t="str">
        <f>IF(ISERROR(VLOOKUP(A123,'[1]Z09 政府性基金预算财政拨款收入支出决算表(财决09表)'!$A$10:$T$200,4,FALSE)),"",VLOOKUP(A123,'[1]Z09 政府性基金预算财政拨款收入支出决算表(财决09表)'!$A$10:$T$200,4,FALSE))</f>
        <v/>
      </c>
      <c r="D123" s="127" t="str">
        <f>IF(ISERROR(VLOOKUP(A123,'[1]Z09 政府性基金预算财政拨款收入支出决算表(财决09表)'!$A$10:$T$200,5,FALSE)),"",VLOOKUP(A123,'[1]Z09 政府性基金预算财政拨款收入支出决算表(财决09表)'!$A$10:$T$200,5,FALSE))</f>
        <v/>
      </c>
      <c r="E123" s="127" t="str">
        <f>IF(ISERROR(VLOOKUP(A123,'[1]Z09 政府性基金预算财政拨款收入支出决算表(财决09表)'!$A$10:$T$200,8,FALSE)),"",VLOOKUP(A123,'[1]Z09 政府性基金预算财政拨款收入支出决算表(财决09表)'!$A$10:$T$200,8,FALSE))</f>
        <v/>
      </c>
      <c r="F123" s="127" t="str">
        <f>IF(ISERROR(VLOOKUP(A123,'[1]Z09 政府性基金预算财政拨款收入支出决算表(财决09表)'!$A$10:$T$200,11,FALSE)),"",VLOOKUP(A123,'[1]Z09 政府性基金预算财政拨款收入支出决算表(财决09表)'!$A$10:$T$200,11,FALSE))</f>
        <v/>
      </c>
      <c r="G123" s="127" t="str">
        <f>IF(ISERROR(VLOOKUP(A123,'[1]Z09 政府性基金预算财政拨款收入支出决算表(财决09表)'!$A$10:$T$200,12,FALSE)),"",VLOOKUP(A123,'[1]Z09 政府性基金预算财政拨款收入支出决算表(财决09表)'!$A$10:$T$200,12,FALSE))</f>
        <v/>
      </c>
      <c r="H123" s="127" t="str">
        <f>IF(ISERROR(VLOOKUP(A123,'[1]Z09 政府性基金预算财政拨款收入支出决算表(财决09表)'!$A$10:$T$200,15,FALSE)),"",VLOOKUP(A123,'[1]Z09 政府性基金预算财政拨款收入支出决算表(财决09表)'!$A$10:$T$200,15,FALSE))</f>
        <v/>
      </c>
      <c r="I123" s="127" t="str">
        <f>IF(ISERROR(VLOOKUP(A123,'[1]Z09 政府性基金预算财政拨款收入支出决算表(财决09表)'!$A$10:$T$200,16,FALSE)),"",VLOOKUP(A123,'[1]Z09 政府性基金预算财政拨款收入支出决算表(财决09表)'!$A$10:$T$200,16,FALSE))</f>
        <v/>
      </c>
      <c r="J123" s="122">
        <f>'[1]Z09 政府性基金预算财政拨款收入支出决算表(财决09表)'!$A120</f>
        <v>0</v>
      </c>
      <c r="K123" s="178">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122" t="str">
        <f t="shared" si="4"/>
        <v/>
      </c>
    </row>
    <row r="124" spans="1:12" ht="22.5" customHeight="1">
      <c r="A124" s="125" t="str">
        <f t="shared" si="5"/>
        <v/>
      </c>
      <c r="B124" s="125"/>
      <c r="C124" s="195" t="str">
        <f>IF(ISERROR(VLOOKUP(A124,'[1]Z09 政府性基金预算财政拨款收入支出决算表(财决09表)'!$A$10:$T$200,4,FALSE)),"",VLOOKUP(A124,'[1]Z09 政府性基金预算财政拨款收入支出决算表(财决09表)'!$A$10:$T$200,4,FALSE))</f>
        <v/>
      </c>
      <c r="D124" s="127" t="str">
        <f>IF(ISERROR(VLOOKUP(A124,'[1]Z09 政府性基金预算财政拨款收入支出决算表(财决09表)'!$A$10:$T$200,5,FALSE)),"",VLOOKUP(A124,'[1]Z09 政府性基金预算财政拨款收入支出决算表(财决09表)'!$A$10:$T$200,5,FALSE))</f>
        <v/>
      </c>
      <c r="E124" s="127" t="str">
        <f>IF(ISERROR(VLOOKUP(A124,'[1]Z09 政府性基金预算财政拨款收入支出决算表(财决09表)'!$A$10:$T$200,8,FALSE)),"",VLOOKUP(A124,'[1]Z09 政府性基金预算财政拨款收入支出决算表(财决09表)'!$A$10:$T$200,8,FALSE))</f>
        <v/>
      </c>
      <c r="F124" s="127" t="str">
        <f>IF(ISERROR(VLOOKUP(A124,'[1]Z09 政府性基金预算财政拨款收入支出决算表(财决09表)'!$A$10:$T$200,11,FALSE)),"",VLOOKUP(A124,'[1]Z09 政府性基金预算财政拨款收入支出决算表(财决09表)'!$A$10:$T$200,11,FALSE))</f>
        <v/>
      </c>
      <c r="G124" s="127" t="str">
        <f>IF(ISERROR(VLOOKUP(A124,'[1]Z09 政府性基金预算财政拨款收入支出决算表(财决09表)'!$A$10:$T$200,12,FALSE)),"",VLOOKUP(A124,'[1]Z09 政府性基金预算财政拨款收入支出决算表(财决09表)'!$A$10:$T$200,12,FALSE))</f>
        <v/>
      </c>
      <c r="H124" s="127" t="str">
        <f>IF(ISERROR(VLOOKUP(A124,'[1]Z09 政府性基金预算财政拨款收入支出决算表(财决09表)'!$A$10:$T$200,15,FALSE)),"",VLOOKUP(A124,'[1]Z09 政府性基金预算财政拨款收入支出决算表(财决09表)'!$A$10:$T$200,15,FALSE))</f>
        <v/>
      </c>
      <c r="I124" s="127" t="str">
        <f>IF(ISERROR(VLOOKUP(A124,'[1]Z09 政府性基金预算财政拨款收入支出决算表(财决09表)'!$A$10:$T$200,16,FALSE)),"",VLOOKUP(A124,'[1]Z09 政府性基金预算财政拨款收入支出决算表(财决09表)'!$A$10:$T$200,16,FALSE))</f>
        <v/>
      </c>
      <c r="J124" s="122">
        <f>'[1]Z09 政府性基金预算财政拨款收入支出决算表(财决09表)'!$A121</f>
        <v>0</v>
      </c>
      <c r="K124" s="178">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122" t="str">
        <f t="shared" si="4"/>
        <v/>
      </c>
    </row>
    <row r="125" spans="1:12" ht="22.5" customHeight="1">
      <c r="A125" s="125" t="str">
        <f t="shared" si="5"/>
        <v/>
      </c>
      <c r="B125" s="125"/>
      <c r="C125" s="195" t="str">
        <f>IF(ISERROR(VLOOKUP(A125,'[1]Z09 政府性基金预算财政拨款收入支出决算表(财决09表)'!$A$10:$T$200,4,FALSE)),"",VLOOKUP(A125,'[1]Z09 政府性基金预算财政拨款收入支出决算表(财决09表)'!$A$10:$T$200,4,FALSE))</f>
        <v/>
      </c>
      <c r="D125" s="127" t="str">
        <f>IF(ISERROR(VLOOKUP(A125,'[1]Z09 政府性基金预算财政拨款收入支出决算表(财决09表)'!$A$10:$T$200,5,FALSE)),"",VLOOKUP(A125,'[1]Z09 政府性基金预算财政拨款收入支出决算表(财决09表)'!$A$10:$T$200,5,FALSE))</f>
        <v/>
      </c>
      <c r="E125" s="127" t="str">
        <f>IF(ISERROR(VLOOKUP(A125,'[1]Z09 政府性基金预算财政拨款收入支出决算表(财决09表)'!$A$10:$T$200,8,FALSE)),"",VLOOKUP(A125,'[1]Z09 政府性基金预算财政拨款收入支出决算表(财决09表)'!$A$10:$T$200,8,FALSE))</f>
        <v/>
      </c>
      <c r="F125" s="127" t="str">
        <f>IF(ISERROR(VLOOKUP(A125,'[1]Z09 政府性基金预算财政拨款收入支出决算表(财决09表)'!$A$10:$T$200,11,FALSE)),"",VLOOKUP(A125,'[1]Z09 政府性基金预算财政拨款收入支出决算表(财决09表)'!$A$10:$T$200,11,FALSE))</f>
        <v/>
      </c>
      <c r="G125" s="127" t="str">
        <f>IF(ISERROR(VLOOKUP(A125,'[1]Z09 政府性基金预算财政拨款收入支出决算表(财决09表)'!$A$10:$T$200,12,FALSE)),"",VLOOKUP(A125,'[1]Z09 政府性基金预算财政拨款收入支出决算表(财决09表)'!$A$10:$T$200,12,FALSE))</f>
        <v/>
      </c>
      <c r="H125" s="127" t="str">
        <f>IF(ISERROR(VLOOKUP(A125,'[1]Z09 政府性基金预算财政拨款收入支出决算表(财决09表)'!$A$10:$T$200,15,FALSE)),"",VLOOKUP(A125,'[1]Z09 政府性基金预算财政拨款收入支出决算表(财决09表)'!$A$10:$T$200,15,FALSE))</f>
        <v/>
      </c>
      <c r="I125" s="127" t="str">
        <f>IF(ISERROR(VLOOKUP(A125,'[1]Z09 政府性基金预算财政拨款收入支出决算表(财决09表)'!$A$10:$T$200,16,FALSE)),"",VLOOKUP(A125,'[1]Z09 政府性基金预算财政拨款收入支出决算表(财决09表)'!$A$10:$T$200,16,FALSE))</f>
        <v/>
      </c>
      <c r="J125" s="122">
        <f>'[1]Z09 政府性基金预算财政拨款收入支出决算表(财决09表)'!$A122</f>
        <v>0</v>
      </c>
      <c r="K125" s="178">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122" t="str">
        <f t="shared" si="4"/>
        <v/>
      </c>
    </row>
    <row r="126" spans="1:12" ht="22.5" customHeight="1">
      <c r="A126" s="125" t="str">
        <f t="shared" si="5"/>
        <v/>
      </c>
      <c r="B126" s="125"/>
      <c r="C126" s="195" t="str">
        <f>IF(ISERROR(VLOOKUP(A126,'[1]Z09 政府性基金预算财政拨款收入支出决算表(财决09表)'!$A$10:$T$200,4,FALSE)),"",VLOOKUP(A126,'[1]Z09 政府性基金预算财政拨款收入支出决算表(财决09表)'!$A$10:$T$200,4,FALSE))</f>
        <v/>
      </c>
      <c r="D126" s="127" t="str">
        <f>IF(ISERROR(VLOOKUP(A126,'[1]Z09 政府性基金预算财政拨款收入支出决算表(财决09表)'!$A$10:$T$200,5,FALSE)),"",VLOOKUP(A126,'[1]Z09 政府性基金预算财政拨款收入支出决算表(财决09表)'!$A$10:$T$200,5,FALSE))</f>
        <v/>
      </c>
      <c r="E126" s="127" t="str">
        <f>IF(ISERROR(VLOOKUP(A126,'[1]Z09 政府性基金预算财政拨款收入支出决算表(财决09表)'!$A$10:$T$200,8,FALSE)),"",VLOOKUP(A126,'[1]Z09 政府性基金预算财政拨款收入支出决算表(财决09表)'!$A$10:$T$200,8,FALSE))</f>
        <v/>
      </c>
      <c r="F126" s="127" t="str">
        <f>IF(ISERROR(VLOOKUP(A126,'[1]Z09 政府性基金预算财政拨款收入支出决算表(财决09表)'!$A$10:$T$200,11,FALSE)),"",VLOOKUP(A126,'[1]Z09 政府性基金预算财政拨款收入支出决算表(财决09表)'!$A$10:$T$200,11,FALSE))</f>
        <v/>
      </c>
      <c r="G126" s="127" t="str">
        <f>IF(ISERROR(VLOOKUP(A126,'[1]Z09 政府性基金预算财政拨款收入支出决算表(财决09表)'!$A$10:$T$200,12,FALSE)),"",VLOOKUP(A126,'[1]Z09 政府性基金预算财政拨款收入支出决算表(财决09表)'!$A$10:$T$200,12,FALSE))</f>
        <v/>
      </c>
      <c r="H126" s="127" t="str">
        <f>IF(ISERROR(VLOOKUP(A126,'[1]Z09 政府性基金预算财政拨款收入支出决算表(财决09表)'!$A$10:$T$200,15,FALSE)),"",VLOOKUP(A126,'[1]Z09 政府性基金预算财政拨款收入支出决算表(财决09表)'!$A$10:$T$200,15,FALSE))</f>
        <v/>
      </c>
      <c r="I126" s="127" t="str">
        <f>IF(ISERROR(VLOOKUP(A126,'[1]Z09 政府性基金预算财政拨款收入支出决算表(财决09表)'!$A$10:$T$200,16,FALSE)),"",VLOOKUP(A126,'[1]Z09 政府性基金预算财政拨款收入支出决算表(财决09表)'!$A$10:$T$200,16,FALSE))</f>
        <v/>
      </c>
      <c r="J126" s="122">
        <f>'[1]Z09 政府性基金预算财政拨款收入支出决算表(财决09表)'!$A123</f>
        <v>0</v>
      </c>
      <c r="K126" s="178">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122" t="str">
        <f t="shared" si="4"/>
        <v/>
      </c>
    </row>
    <row r="127" spans="1:12" ht="22.5" customHeight="1">
      <c r="A127" s="125" t="str">
        <f t="shared" si="5"/>
        <v/>
      </c>
      <c r="B127" s="125"/>
      <c r="C127" s="195" t="str">
        <f>IF(ISERROR(VLOOKUP(A127,'[1]Z09 政府性基金预算财政拨款收入支出决算表(财决09表)'!$A$10:$T$200,4,FALSE)),"",VLOOKUP(A127,'[1]Z09 政府性基金预算财政拨款收入支出决算表(财决09表)'!$A$10:$T$200,4,FALSE))</f>
        <v/>
      </c>
      <c r="D127" s="127" t="str">
        <f>IF(ISERROR(VLOOKUP(A127,'[1]Z09 政府性基金预算财政拨款收入支出决算表(财决09表)'!$A$10:$T$200,5,FALSE)),"",VLOOKUP(A127,'[1]Z09 政府性基金预算财政拨款收入支出决算表(财决09表)'!$A$10:$T$200,5,FALSE))</f>
        <v/>
      </c>
      <c r="E127" s="127" t="str">
        <f>IF(ISERROR(VLOOKUP(A127,'[1]Z09 政府性基金预算财政拨款收入支出决算表(财决09表)'!$A$10:$T$200,8,FALSE)),"",VLOOKUP(A127,'[1]Z09 政府性基金预算财政拨款收入支出决算表(财决09表)'!$A$10:$T$200,8,FALSE))</f>
        <v/>
      </c>
      <c r="F127" s="127" t="str">
        <f>IF(ISERROR(VLOOKUP(A127,'[1]Z09 政府性基金预算财政拨款收入支出决算表(财决09表)'!$A$10:$T$200,11,FALSE)),"",VLOOKUP(A127,'[1]Z09 政府性基金预算财政拨款收入支出决算表(财决09表)'!$A$10:$T$200,11,FALSE))</f>
        <v/>
      </c>
      <c r="G127" s="127" t="str">
        <f>IF(ISERROR(VLOOKUP(A127,'[1]Z09 政府性基金预算财政拨款收入支出决算表(财决09表)'!$A$10:$T$200,12,FALSE)),"",VLOOKUP(A127,'[1]Z09 政府性基金预算财政拨款收入支出决算表(财决09表)'!$A$10:$T$200,12,FALSE))</f>
        <v/>
      </c>
      <c r="H127" s="127" t="str">
        <f>IF(ISERROR(VLOOKUP(A127,'[1]Z09 政府性基金预算财政拨款收入支出决算表(财决09表)'!$A$10:$T$200,15,FALSE)),"",VLOOKUP(A127,'[1]Z09 政府性基金预算财政拨款收入支出决算表(财决09表)'!$A$10:$T$200,15,FALSE))</f>
        <v/>
      </c>
      <c r="I127" s="127" t="str">
        <f>IF(ISERROR(VLOOKUP(A127,'[1]Z09 政府性基金预算财政拨款收入支出决算表(财决09表)'!$A$10:$T$200,16,FALSE)),"",VLOOKUP(A127,'[1]Z09 政府性基金预算财政拨款收入支出决算表(财决09表)'!$A$10:$T$200,16,FALSE))</f>
        <v/>
      </c>
      <c r="J127" s="122">
        <f>'[1]Z09 政府性基金预算财政拨款收入支出决算表(财决09表)'!$A124</f>
        <v>0</v>
      </c>
      <c r="K127" s="178">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122" t="str">
        <f t="shared" si="4"/>
        <v/>
      </c>
    </row>
    <row r="128" spans="1:12" ht="22.5" customHeight="1">
      <c r="A128" s="125" t="str">
        <f t="shared" si="5"/>
        <v/>
      </c>
      <c r="B128" s="125"/>
      <c r="C128" s="195" t="str">
        <f>IF(ISERROR(VLOOKUP(A128,'[1]Z09 政府性基金预算财政拨款收入支出决算表(财决09表)'!$A$10:$T$200,4,FALSE)),"",VLOOKUP(A128,'[1]Z09 政府性基金预算财政拨款收入支出决算表(财决09表)'!$A$10:$T$200,4,FALSE))</f>
        <v/>
      </c>
      <c r="D128" s="127" t="str">
        <f>IF(ISERROR(VLOOKUP(A128,'[1]Z09 政府性基金预算财政拨款收入支出决算表(财决09表)'!$A$10:$T$200,5,FALSE)),"",VLOOKUP(A128,'[1]Z09 政府性基金预算财政拨款收入支出决算表(财决09表)'!$A$10:$T$200,5,FALSE))</f>
        <v/>
      </c>
      <c r="E128" s="127" t="str">
        <f>IF(ISERROR(VLOOKUP(A128,'[1]Z09 政府性基金预算财政拨款收入支出决算表(财决09表)'!$A$10:$T$200,8,FALSE)),"",VLOOKUP(A128,'[1]Z09 政府性基金预算财政拨款收入支出决算表(财决09表)'!$A$10:$T$200,8,FALSE))</f>
        <v/>
      </c>
      <c r="F128" s="127" t="str">
        <f>IF(ISERROR(VLOOKUP(A128,'[1]Z09 政府性基金预算财政拨款收入支出决算表(财决09表)'!$A$10:$T$200,11,FALSE)),"",VLOOKUP(A128,'[1]Z09 政府性基金预算财政拨款收入支出决算表(财决09表)'!$A$10:$T$200,11,FALSE))</f>
        <v/>
      </c>
      <c r="G128" s="127" t="str">
        <f>IF(ISERROR(VLOOKUP(A128,'[1]Z09 政府性基金预算财政拨款收入支出决算表(财决09表)'!$A$10:$T$200,12,FALSE)),"",VLOOKUP(A128,'[1]Z09 政府性基金预算财政拨款收入支出决算表(财决09表)'!$A$10:$T$200,12,FALSE))</f>
        <v/>
      </c>
      <c r="H128" s="127" t="str">
        <f>IF(ISERROR(VLOOKUP(A128,'[1]Z09 政府性基金预算财政拨款收入支出决算表(财决09表)'!$A$10:$T$200,15,FALSE)),"",VLOOKUP(A128,'[1]Z09 政府性基金预算财政拨款收入支出决算表(财决09表)'!$A$10:$T$200,15,FALSE))</f>
        <v/>
      </c>
      <c r="I128" s="127" t="str">
        <f>IF(ISERROR(VLOOKUP(A128,'[1]Z09 政府性基金预算财政拨款收入支出决算表(财决09表)'!$A$10:$T$200,16,FALSE)),"",VLOOKUP(A128,'[1]Z09 政府性基金预算财政拨款收入支出决算表(财决09表)'!$A$10:$T$200,16,FALSE))</f>
        <v/>
      </c>
      <c r="J128" s="122">
        <f>'[1]Z09 政府性基金预算财政拨款收入支出决算表(财决09表)'!$A125</f>
        <v>0</v>
      </c>
      <c r="K128" s="178">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122" t="str">
        <f t="shared" si="4"/>
        <v/>
      </c>
    </row>
    <row r="129" spans="1:12" ht="22.5" customHeight="1">
      <c r="A129" s="125" t="str">
        <f t="shared" si="5"/>
        <v/>
      </c>
      <c r="B129" s="125"/>
      <c r="C129" s="195" t="str">
        <f>IF(ISERROR(VLOOKUP(A129,'[1]Z09 政府性基金预算财政拨款收入支出决算表(财决09表)'!$A$10:$T$200,4,FALSE)),"",VLOOKUP(A129,'[1]Z09 政府性基金预算财政拨款收入支出决算表(财决09表)'!$A$10:$T$200,4,FALSE))</f>
        <v/>
      </c>
      <c r="D129" s="127" t="str">
        <f>IF(ISERROR(VLOOKUP(A129,'[1]Z09 政府性基金预算财政拨款收入支出决算表(财决09表)'!$A$10:$T$200,5,FALSE)),"",VLOOKUP(A129,'[1]Z09 政府性基金预算财政拨款收入支出决算表(财决09表)'!$A$10:$T$200,5,FALSE))</f>
        <v/>
      </c>
      <c r="E129" s="127" t="str">
        <f>IF(ISERROR(VLOOKUP(A129,'[1]Z09 政府性基金预算财政拨款收入支出决算表(财决09表)'!$A$10:$T$200,8,FALSE)),"",VLOOKUP(A129,'[1]Z09 政府性基金预算财政拨款收入支出决算表(财决09表)'!$A$10:$T$200,8,FALSE))</f>
        <v/>
      </c>
      <c r="F129" s="127" t="str">
        <f>IF(ISERROR(VLOOKUP(A129,'[1]Z09 政府性基金预算财政拨款收入支出决算表(财决09表)'!$A$10:$T$200,11,FALSE)),"",VLOOKUP(A129,'[1]Z09 政府性基金预算财政拨款收入支出决算表(财决09表)'!$A$10:$T$200,11,FALSE))</f>
        <v/>
      </c>
      <c r="G129" s="127" t="str">
        <f>IF(ISERROR(VLOOKUP(A129,'[1]Z09 政府性基金预算财政拨款收入支出决算表(财决09表)'!$A$10:$T$200,12,FALSE)),"",VLOOKUP(A129,'[1]Z09 政府性基金预算财政拨款收入支出决算表(财决09表)'!$A$10:$T$200,12,FALSE))</f>
        <v/>
      </c>
      <c r="H129" s="127" t="str">
        <f>IF(ISERROR(VLOOKUP(A129,'[1]Z09 政府性基金预算财政拨款收入支出决算表(财决09表)'!$A$10:$T$200,15,FALSE)),"",VLOOKUP(A129,'[1]Z09 政府性基金预算财政拨款收入支出决算表(财决09表)'!$A$10:$T$200,15,FALSE))</f>
        <v/>
      </c>
      <c r="I129" s="127" t="str">
        <f>IF(ISERROR(VLOOKUP(A129,'[1]Z09 政府性基金预算财政拨款收入支出决算表(财决09表)'!$A$10:$T$200,16,FALSE)),"",VLOOKUP(A129,'[1]Z09 政府性基金预算财政拨款收入支出决算表(财决09表)'!$A$10:$T$200,16,FALSE))</f>
        <v/>
      </c>
      <c r="J129" s="122">
        <f>'[1]Z09 政府性基金预算财政拨款收入支出决算表(财决09表)'!$A126</f>
        <v>0</v>
      </c>
      <c r="K129" s="178">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122" t="str">
        <f t="shared" si="4"/>
        <v/>
      </c>
    </row>
    <row r="130" spans="1:12" ht="22.5" customHeight="1">
      <c r="A130" s="125" t="str">
        <f t="shared" si="5"/>
        <v/>
      </c>
      <c r="B130" s="125"/>
      <c r="C130" s="195" t="str">
        <f>IF(ISERROR(VLOOKUP(A130,'[1]Z09 政府性基金预算财政拨款收入支出决算表(财决09表)'!$A$10:$T$200,4,FALSE)),"",VLOOKUP(A130,'[1]Z09 政府性基金预算财政拨款收入支出决算表(财决09表)'!$A$10:$T$200,4,FALSE))</f>
        <v/>
      </c>
      <c r="D130" s="127" t="str">
        <f>IF(ISERROR(VLOOKUP(A130,'[1]Z09 政府性基金预算财政拨款收入支出决算表(财决09表)'!$A$10:$T$200,5,FALSE)),"",VLOOKUP(A130,'[1]Z09 政府性基金预算财政拨款收入支出决算表(财决09表)'!$A$10:$T$200,5,FALSE))</f>
        <v/>
      </c>
      <c r="E130" s="127" t="str">
        <f>IF(ISERROR(VLOOKUP(A130,'[1]Z09 政府性基金预算财政拨款收入支出决算表(财决09表)'!$A$10:$T$200,8,FALSE)),"",VLOOKUP(A130,'[1]Z09 政府性基金预算财政拨款收入支出决算表(财决09表)'!$A$10:$T$200,8,FALSE))</f>
        <v/>
      </c>
      <c r="F130" s="127" t="str">
        <f>IF(ISERROR(VLOOKUP(A130,'[1]Z09 政府性基金预算财政拨款收入支出决算表(财决09表)'!$A$10:$T$200,11,FALSE)),"",VLOOKUP(A130,'[1]Z09 政府性基金预算财政拨款收入支出决算表(财决09表)'!$A$10:$T$200,11,FALSE))</f>
        <v/>
      </c>
      <c r="G130" s="127" t="str">
        <f>IF(ISERROR(VLOOKUP(A130,'[1]Z09 政府性基金预算财政拨款收入支出决算表(财决09表)'!$A$10:$T$200,12,FALSE)),"",VLOOKUP(A130,'[1]Z09 政府性基金预算财政拨款收入支出决算表(财决09表)'!$A$10:$T$200,12,FALSE))</f>
        <v/>
      </c>
      <c r="H130" s="127" t="str">
        <f>IF(ISERROR(VLOOKUP(A130,'[1]Z09 政府性基金预算财政拨款收入支出决算表(财决09表)'!$A$10:$T$200,15,FALSE)),"",VLOOKUP(A130,'[1]Z09 政府性基金预算财政拨款收入支出决算表(财决09表)'!$A$10:$T$200,15,FALSE))</f>
        <v/>
      </c>
      <c r="I130" s="127" t="str">
        <f>IF(ISERROR(VLOOKUP(A130,'[1]Z09 政府性基金预算财政拨款收入支出决算表(财决09表)'!$A$10:$T$200,16,FALSE)),"",VLOOKUP(A130,'[1]Z09 政府性基金预算财政拨款收入支出决算表(财决09表)'!$A$10:$T$200,16,FALSE))</f>
        <v/>
      </c>
      <c r="J130" s="122">
        <f>'[1]Z09 政府性基金预算财政拨款收入支出决算表(财决09表)'!$A127</f>
        <v>0</v>
      </c>
      <c r="K130" s="178">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122" t="str">
        <f t="shared" si="4"/>
        <v/>
      </c>
    </row>
    <row r="131" spans="1:12" ht="22.5" customHeight="1">
      <c r="A131" s="125" t="str">
        <f t="shared" si="5"/>
        <v/>
      </c>
      <c r="B131" s="125"/>
      <c r="C131" s="195" t="str">
        <f>IF(ISERROR(VLOOKUP(A131,'[1]Z09 政府性基金预算财政拨款收入支出决算表(财决09表)'!$A$10:$T$200,4,FALSE)),"",VLOOKUP(A131,'[1]Z09 政府性基金预算财政拨款收入支出决算表(财决09表)'!$A$10:$T$200,4,FALSE))</f>
        <v/>
      </c>
      <c r="D131" s="127" t="str">
        <f>IF(ISERROR(VLOOKUP(A131,'[1]Z09 政府性基金预算财政拨款收入支出决算表(财决09表)'!$A$10:$T$200,5,FALSE)),"",VLOOKUP(A131,'[1]Z09 政府性基金预算财政拨款收入支出决算表(财决09表)'!$A$10:$T$200,5,FALSE))</f>
        <v/>
      </c>
      <c r="E131" s="127" t="str">
        <f>IF(ISERROR(VLOOKUP(A131,'[1]Z09 政府性基金预算财政拨款收入支出决算表(财决09表)'!$A$10:$T$200,8,FALSE)),"",VLOOKUP(A131,'[1]Z09 政府性基金预算财政拨款收入支出决算表(财决09表)'!$A$10:$T$200,8,FALSE))</f>
        <v/>
      </c>
      <c r="F131" s="127" t="str">
        <f>IF(ISERROR(VLOOKUP(A131,'[1]Z09 政府性基金预算财政拨款收入支出决算表(财决09表)'!$A$10:$T$200,11,FALSE)),"",VLOOKUP(A131,'[1]Z09 政府性基金预算财政拨款收入支出决算表(财决09表)'!$A$10:$T$200,11,FALSE))</f>
        <v/>
      </c>
      <c r="G131" s="127" t="str">
        <f>IF(ISERROR(VLOOKUP(A131,'[1]Z09 政府性基金预算财政拨款收入支出决算表(财决09表)'!$A$10:$T$200,12,FALSE)),"",VLOOKUP(A131,'[1]Z09 政府性基金预算财政拨款收入支出决算表(财决09表)'!$A$10:$T$200,12,FALSE))</f>
        <v/>
      </c>
      <c r="H131" s="127" t="str">
        <f>IF(ISERROR(VLOOKUP(A131,'[1]Z09 政府性基金预算财政拨款收入支出决算表(财决09表)'!$A$10:$T$200,15,FALSE)),"",VLOOKUP(A131,'[1]Z09 政府性基金预算财政拨款收入支出决算表(财决09表)'!$A$10:$T$200,15,FALSE))</f>
        <v/>
      </c>
      <c r="I131" s="127" t="str">
        <f>IF(ISERROR(VLOOKUP(A131,'[1]Z09 政府性基金预算财政拨款收入支出决算表(财决09表)'!$A$10:$T$200,16,FALSE)),"",VLOOKUP(A131,'[1]Z09 政府性基金预算财政拨款收入支出决算表(财决09表)'!$A$10:$T$200,16,FALSE))</f>
        <v/>
      </c>
      <c r="J131" s="122">
        <f>'[1]Z09 政府性基金预算财政拨款收入支出决算表(财决09表)'!$A128</f>
        <v>0</v>
      </c>
      <c r="K131" s="178">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122" t="str">
        <f t="shared" si="4"/>
        <v/>
      </c>
    </row>
    <row r="132" spans="1:12" ht="22.5" customHeight="1">
      <c r="A132" s="125" t="str">
        <f t="shared" si="5"/>
        <v/>
      </c>
      <c r="B132" s="125"/>
      <c r="C132" s="195" t="str">
        <f>IF(ISERROR(VLOOKUP(A132,'[1]Z09 政府性基金预算财政拨款收入支出决算表(财决09表)'!$A$10:$T$200,4,FALSE)),"",VLOOKUP(A132,'[1]Z09 政府性基金预算财政拨款收入支出决算表(财决09表)'!$A$10:$T$200,4,FALSE))</f>
        <v/>
      </c>
      <c r="D132" s="127" t="str">
        <f>IF(ISERROR(VLOOKUP(A132,'[1]Z09 政府性基金预算财政拨款收入支出决算表(财决09表)'!$A$10:$T$200,5,FALSE)),"",VLOOKUP(A132,'[1]Z09 政府性基金预算财政拨款收入支出决算表(财决09表)'!$A$10:$T$200,5,FALSE))</f>
        <v/>
      </c>
      <c r="E132" s="127" t="str">
        <f>IF(ISERROR(VLOOKUP(A132,'[1]Z09 政府性基金预算财政拨款收入支出决算表(财决09表)'!$A$10:$T$200,8,FALSE)),"",VLOOKUP(A132,'[1]Z09 政府性基金预算财政拨款收入支出决算表(财决09表)'!$A$10:$T$200,8,FALSE))</f>
        <v/>
      </c>
      <c r="F132" s="127" t="str">
        <f>IF(ISERROR(VLOOKUP(A132,'[1]Z09 政府性基金预算财政拨款收入支出决算表(财决09表)'!$A$10:$T$200,11,FALSE)),"",VLOOKUP(A132,'[1]Z09 政府性基金预算财政拨款收入支出决算表(财决09表)'!$A$10:$T$200,11,FALSE))</f>
        <v/>
      </c>
      <c r="G132" s="127" t="str">
        <f>IF(ISERROR(VLOOKUP(A132,'[1]Z09 政府性基金预算财政拨款收入支出决算表(财决09表)'!$A$10:$T$200,12,FALSE)),"",VLOOKUP(A132,'[1]Z09 政府性基金预算财政拨款收入支出决算表(财决09表)'!$A$10:$T$200,12,FALSE))</f>
        <v/>
      </c>
      <c r="H132" s="127" t="str">
        <f>IF(ISERROR(VLOOKUP(A132,'[1]Z09 政府性基金预算财政拨款收入支出决算表(财决09表)'!$A$10:$T$200,15,FALSE)),"",VLOOKUP(A132,'[1]Z09 政府性基金预算财政拨款收入支出决算表(财决09表)'!$A$10:$T$200,15,FALSE))</f>
        <v/>
      </c>
      <c r="I132" s="127" t="str">
        <f>IF(ISERROR(VLOOKUP(A132,'[1]Z09 政府性基金预算财政拨款收入支出决算表(财决09表)'!$A$10:$T$200,16,FALSE)),"",VLOOKUP(A132,'[1]Z09 政府性基金预算财政拨款收入支出决算表(财决09表)'!$A$10:$T$200,16,FALSE))</f>
        <v/>
      </c>
      <c r="J132" s="122">
        <f>'[1]Z09 政府性基金预算财政拨款收入支出决算表(财决09表)'!$A129</f>
        <v>0</v>
      </c>
      <c r="K132" s="178">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122" t="str">
        <f t="shared" si="4"/>
        <v/>
      </c>
    </row>
    <row r="133" spans="1:12" ht="22.5" customHeight="1">
      <c r="A133" s="125" t="str">
        <f t="shared" si="5"/>
        <v/>
      </c>
      <c r="B133" s="125"/>
      <c r="C133" s="195" t="str">
        <f>IF(ISERROR(VLOOKUP(A133,'[1]Z09 政府性基金预算财政拨款收入支出决算表(财决09表)'!$A$10:$T$200,4,FALSE)),"",VLOOKUP(A133,'[1]Z09 政府性基金预算财政拨款收入支出决算表(财决09表)'!$A$10:$T$200,4,FALSE))</f>
        <v/>
      </c>
      <c r="D133" s="127" t="str">
        <f>IF(ISERROR(VLOOKUP(A133,'[1]Z09 政府性基金预算财政拨款收入支出决算表(财决09表)'!$A$10:$T$200,5,FALSE)),"",VLOOKUP(A133,'[1]Z09 政府性基金预算财政拨款收入支出决算表(财决09表)'!$A$10:$T$200,5,FALSE))</f>
        <v/>
      </c>
      <c r="E133" s="127" t="str">
        <f>IF(ISERROR(VLOOKUP(A133,'[1]Z09 政府性基金预算财政拨款收入支出决算表(财决09表)'!$A$10:$T$200,8,FALSE)),"",VLOOKUP(A133,'[1]Z09 政府性基金预算财政拨款收入支出决算表(财决09表)'!$A$10:$T$200,8,FALSE))</f>
        <v/>
      </c>
      <c r="F133" s="127" t="str">
        <f>IF(ISERROR(VLOOKUP(A133,'[1]Z09 政府性基金预算财政拨款收入支出决算表(财决09表)'!$A$10:$T$200,11,FALSE)),"",VLOOKUP(A133,'[1]Z09 政府性基金预算财政拨款收入支出决算表(财决09表)'!$A$10:$T$200,11,FALSE))</f>
        <v/>
      </c>
      <c r="G133" s="127" t="str">
        <f>IF(ISERROR(VLOOKUP(A133,'[1]Z09 政府性基金预算财政拨款收入支出决算表(财决09表)'!$A$10:$T$200,12,FALSE)),"",VLOOKUP(A133,'[1]Z09 政府性基金预算财政拨款收入支出决算表(财决09表)'!$A$10:$T$200,12,FALSE))</f>
        <v/>
      </c>
      <c r="H133" s="127" t="str">
        <f>IF(ISERROR(VLOOKUP(A133,'[1]Z09 政府性基金预算财政拨款收入支出决算表(财决09表)'!$A$10:$T$200,15,FALSE)),"",VLOOKUP(A133,'[1]Z09 政府性基金预算财政拨款收入支出决算表(财决09表)'!$A$10:$T$200,15,FALSE))</f>
        <v/>
      </c>
      <c r="I133" s="127" t="str">
        <f>IF(ISERROR(VLOOKUP(A133,'[1]Z09 政府性基金预算财政拨款收入支出决算表(财决09表)'!$A$10:$T$200,16,FALSE)),"",VLOOKUP(A133,'[1]Z09 政府性基金预算财政拨款收入支出决算表(财决09表)'!$A$10:$T$200,16,FALSE))</f>
        <v/>
      </c>
      <c r="J133" s="122">
        <f>'[1]Z09 政府性基金预算财政拨款收入支出决算表(财决09表)'!$A130</f>
        <v>0</v>
      </c>
      <c r="K133" s="178">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122" t="str">
        <f t="shared" si="4"/>
        <v/>
      </c>
    </row>
    <row r="134" spans="1:12" ht="22.5" customHeight="1">
      <c r="A134" s="125" t="str">
        <f t="shared" si="5"/>
        <v/>
      </c>
      <c r="B134" s="125"/>
      <c r="C134" s="195" t="str">
        <f>IF(ISERROR(VLOOKUP(A134,'[1]Z09 政府性基金预算财政拨款收入支出决算表(财决09表)'!$A$10:$T$200,4,FALSE)),"",VLOOKUP(A134,'[1]Z09 政府性基金预算财政拨款收入支出决算表(财决09表)'!$A$10:$T$200,4,FALSE))</f>
        <v/>
      </c>
      <c r="D134" s="127" t="str">
        <f>IF(ISERROR(VLOOKUP(A134,'[1]Z09 政府性基金预算财政拨款收入支出决算表(财决09表)'!$A$10:$T$200,5,FALSE)),"",VLOOKUP(A134,'[1]Z09 政府性基金预算财政拨款收入支出决算表(财决09表)'!$A$10:$T$200,5,FALSE))</f>
        <v/>
      </c>
      <c r="E134" s="127" t="str">
        <f>IF(ISERROR(VLOOKUP(A134,'[1]Z09 政府性基金预算财政拨款收入支出决算表(财决09表)'!$A$10:$T$200,8,FALSE)),"",VLOOKUP(A134,'[1]Z09 政府性基金预算财政拨款收入支出决算表(财决09表)'!$A$10:$T$200,8,FALSE))</f>
        <v/>
      </c>
      <c r="F134" s="127" t="str">
        <f>IF(ISERROR(VLOOKUP(A134,'[1]Z09 政府性基金预算财政拨款收入支出决算表(财决09表)'!$A$10:$T$200,11,FALSE)),"",VLOOKUP(A134,'[1]Z09 政府性基金预算财政拨款收入支出决算表(财决09表)'!$A$10:$T$200,11,FALSE))</f>
        <v/>
      </c>
      <c r="G134" s="127" t="str">
        <f>IF(ISERROR(VLOOKUP(A134,'[1]Z09 政府性基金预算财政拨款收入支出决算表(财决09表)'!$A$10:$T$200,12,FALSE)),"",VLOOKUP(A134,'[1]Z09 政府性基金预算财政拨款收入支出决算表(财决09表)'!$A$10:$T$200,12,FALSE))</f>
        <v/>
      </c>
      <c r="H134" s="127" t="str">
        <f>IF(ISERROR(VLOOKUP(A134,'[1]Z09 政府性基金预算财政拨款收入支出决算表(财决09表)'!$A$10:$T$200,15,FALSE)),"",VLOOKUP(A134,'[1]Z09 政府性基金预算财政拨款收入支出决算表(财决09表)'!$A$10:$T$200,15,FALSE))</f>
        <v/>
      </c>
      <c r="I134" s="127" t="str">
        <f>IF(ISERROR(VLOOKUP(A134,'[1]Z09 政府性基金预算财政拨款收入支出决算表(财决09表)'!$A$10:$T$200,16,FALSE)),"",VLOOKUP(A134,'[1]Z09 政府性基金预算财政拨款收入支出决算表(财决09表)'!$A$10:$T$200,16,FALSE))</f>
        <v/>
      </c>
      <c r="J134" s="122">
        <f>'[1]Z09 政府性基金预算财政拨款收入支出决算表(财决09表)'!$A131</f>
        <v>0</v>
      </c>
      <c r="K134" s="178">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122" t="str">
        <f t="shared" si="4"/>
        <v/>
      </c>
    </row>
    <row r="135" spans="1:12" ht="22.5" customHeight="1">
      <c r="A135" s="125" t="str">
        <f t="shared" si="5"/>
        <v/>
      </c>
      <c r="B135" s="125"/>
      <c r="C135" s="195" t="str">
        <f>IF(ISERROR(VLOOKUP(A135,'[1]Z09 政府性基金预算财政拨款收入支出决算表(财决09表)'!$A$10:$T$200,4,FALSE)),"",VLOOKUP(A135,'[1]Z09 政府性基金预算财政拨款收入支出决算表(财决09表)'!$A$10:$T$200,4,FALSE))</f>
        <v/>
      </c>
      <c r="D135" s="127" t="str">
        <f>IF(ISERROR(VLOOKUP(A135,'[1]Z09 政府性基金预算财政拨款收入支出决算表(财决09表)'!$A$10:$T$200,5,FALSE)),"",VLOOKUP(A135,'[1]Z09 政府性基金预算财政拨款收入支出决算表(财决09表)'!$A$10:$T$200,5,FALSE))</f>
        <v/>
      </c>
      <c r="E135" s="127" t="str">
        <f>IF(ISERROR(VLOOKUP(A135,'[1]Z09 政府性基金预算财政拨款收入支出决算表(财决09表)'!$A$10:$T$200,8,FALSE)),"",VLOOKUP(A135,'[1]Z09 政府性基金预算财政拨款收入支出决算表(财决09表)'!$A$10:$T$200,8,FALSE))</f>
        <v/>
      </c>
      <c r="F135" s="127" t="str">
        <f>IF(ISERROR(VLOOKUP(A135,'[1]Z09 政府性基金预算财政拨款收入支出决算表(财决09表)'!$A$10:$T$200,11,FALSE)),"",VLOOKUP(A135,'[1]Z09 政府性基金预算财政拨款收入支出决算表(财决09表)'!$A$10:$T$200,11,FALSE))</f>
        <v/>
      </c>
      <c r="G135" s="127" t="str">
        <f>IF(ISERROR(VLOOKUP(A135,'[1]Z09 政府性基金预算财政拨款收入支出决算表(财决09表)'!$A$10:$T$200,12,FALSE)),"",VLOOKUP(A135,'[1]Z09 政府性基金预算财政拨款收入支出决算表(财决09表)'!$A$10:$T$200,12,FALSE))</f>
        <v/>
      </c>
      <c r="H135" s="127" t="str">
        <f>IF(ISERROR(VLOOKUP(A135,'[1]Z09 政府性基金预算财政拨款收入支出决算表(财决09表)'!$A$10:$T$200,15,FALSE)),"",VLOOKUP(A135,'[1]Z09 政府性基金预算财政拨款收入支出决算表(财决09表)'!$A$10:$T$200,15,FALSE))</f>
        <v/>
      </c>
      <c r="I135" s="127" t="str">
        <f>IF(ISERROR(VLOOKUP(A135,'[1]Z09 政府性基金预算财政拨款收入支出决算表(财决09表)'!$A$10:$T$200,16,FALSE)),"",VLOOKUP(A135,'[1]Z09 政府性基金预算财政拨款收入支出决算表(财决09表)'!$A$10:$T$200,16,FALSE))</f>
        <v/>
      </c>
      <c r="J135" s="122">
        <f>'[1]Z09 政府性基金预算财政拨款收入支出决算表(财决09表)'!$A132</f>
        <v>0</v>
      </c>
      <c r="K135" s="178">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122" t="str">
        <f t="shared" si="4"/>
        <v/>
      </c>
    </row>
    <row r="136" spans="1:12" ht="22.5" customHeight="1">
      <c r="A136" s="125" t="str">
        <f t="shared" si="5"/>
        <v/>
      </c>
      <c r="B136" s="125"/>
      <c r="C136" s="195" t="str">
        <f>IF(ISERROR(VLOOKUP(A136,'[1]Z09 政府性基金预算财政拨款收入支出决算表(财决09表)'!$A$10:$T$200,4,FALSE)),"",VLOOKUP(A136,'[1]Z09 政府性基金预算财政拨款收入支出决算表(财决09表)'!$A$10:$T$200,4,FALSE))</f>
        <v/>
      </c>
      <c r="D136" s="127" t="str">
        <f>IF(ISERROR(VLOOKUP(A136,'[1]Z09 政府性基金预算财政拨款收入支出决算表(财决09表)'!$A$10:$T$200,5,FALSE)),"",VLOOKUP(A136,'[1]Z09 政府性基金预算财政拨款收入支出决算表(财决09表)'!$A$10:$T$200,5,FALSE))</f>
        <v/>
      </c>
      <c r="E136" s="127" t="str">
        <f>IF(ISERROR(VLOOKUP(A136,'[1]Z09 政府性基金预算财政拨款收入支出决算表(财决09表)'!$A$10:$T$200,8,FALSE)),"",VLOOKUP(A136,'[1]Z09 政府性基金预算财政拨款收入支出决算表(财决09表)'!$A$10:$T$200,8,FALSE))</f>
        <v/>
      </c>
      <c r="F136" s="127" t="str">
        <f>IF(ISERROR(VLOOKUP(A136,'[1]Z09 政府性基金预算财政拨款收入支出决算表(财决09表)'!$A$10:$T$200,11,FALSE)),"",VLOOKUP(A136,'[1]Z09 政府性基金预算财政拨款收入支出决算表(财决09表)'!$A$10:$T$200,11,FALSE))</f>
        <v/>
      </c>
      <c r="G136" s="127" t="str">
        <f>IF(ISERROR(VLOOKUP(A136,'[1]Z09 政府性基金预算财政拨款收入支出决算表(财决09表)'!$A$10:$T$200,12,FALSE)),"",VLOOKUP(A136,'[1]Z09 政府性基金预算财政拨款收入支出决算表(财决09表)'!$A$10:$T$200,12,FALSE))</f>
        <v/>
      </c>
      <c r="H136" s="127" t="str">
        <f>IF(ISERROR(VLOOKUP(A136,'[1]Z09 政府性基金预算财政拨款收入支出决算表(财决09表)'!$A$10:$T$200,15,FALSE)),"",VLOOKUP(A136,'[1]Z09 政府性基金预算财政拨款收入支出决算表(财决09表)'!$A$10:$T$200,15,FALSE))</f>
        <v/>
      </c>
      <c r="I136" s="127" t="str">
        <f>IF(ISERROR(VLOOKUP(A136,'[1]Z09 政府性基金预算财政拨款收入支出决算表(财决09表)'!$A$10:$T$200,16,FALSE)),"",VLOOKUP(A136,'[1]Z09 政府性基金预算财政拨款收入支出决算表(财决09表)'!$A$10:$T$200,16,FALSE))</f>
        <v/>
      </c>
      <c r="J136" s="122">
        <f>'[1]Z09 政府性基金预算财政拨款收入支出决算表(财决09表)'!$A133</f>
        <v>0</v>
      </c>
      <c r="K136" s="178">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122" t="str">
        <f t="shared" si="4"/>
        <v/>
      </c>
    </row>
    <row r="137" spans="1:12" ht="22.5" customHeight="1">
      <c r="A137" s="125" t="str">
        <f t="shared" si="5"/>
        <v/>
      </c>
      <c r="B137" s="125"/>
      <c r="C137" s="195" t="str">
        <f>IF(ISERROR(VLOOKUP(A137,'[1]Z09 政府性基金预算财政拨款收入支出决算表(财决09表)'!$A$10:$T$200,4,FALSE)),"",VLOOKUP(A137,'[1]Z09 政府性基金预算财政拨款收入支出决算表(财决09表)'!$A$10:$T$200,4,FALSE))</f>
        <v/>
      </c>
      <c r="D137" s="127" t="str">
        <f>IF(ISERROR(VLOOKUP(A137,'[1]Z09 政府性基金预算财政拨款收入支出决算表(财决09表)'!$A$10:$T$200,5,FALSE)),"",VLOOKUP(A137,'[1]Z09 政府性基金预算财政拨款收入支出决算表(财决09表)'!$A$10:$T$200,5,FALSE))</f>
        <v/>
      </c>
      <c r="E137" s="127" t="str">
        <f>IF(ISERROR(VLOOKUP(A137,'[1]Z09 政府性基金预算财政拨款收入支出决算表(财决09表)'!$A$10:$T$200,8,FALSE)),"",VLOOKUP(A137,'[1]Z09 政府性基金预算财政拨款收入支出决算表(财决09表)'!$A$10:$T$200,8,FALSE))</f>
        <v/>
      </c>
      <c r="F137" s="127" t="str">
        <f>IF(ISERROR(VLOOKUP(A137,'[1]Z09 政府性基金预算财政拨款收入支出决算表(财决09表)'!$A$10:$T$200,11,FALSE)),"",VLOOKUP(A137,'[1]Z09 政府性基金预算财政拨款收入支出决算表(财决09表)'!$A$10:$T$200,11,FALSE))</f>
        <v/>
      </c>
      <c r="G137" s="127" t="str">
        <f>IF(ISERROR(VLOOKUP(A137,'[1]Z09 政府性基金预算财政拨款收入支出决算表(财决09表)'!$A$10:$T$200,12,FALSE)),"",VLOOKUP(A137,'[1]Z09 政府性基金预算财政拨款收入支出决算表(财决09表)'!$A$10:$T$200,12,FALSE))</f>
        <v/>
      </c>
      <c r="H137" s="127" t="str">
        <f>IF(ISERROR(VLOOKUP(A137,'[1]Z09 政府性基金预算财政拨款收入支出决算表(财决09表)'!$A$10:$T$200,15,FALSE)),"",VLOOKUP(A137,'[1]Z09 政府性基金预算财政拨款收入支出决算表(财决09表)'!$A$10:$T$200,15,FALSE))</f>
        <v/>
      </c>
      <c r="I137" s="127" t="str">
        <f>IF(ISERROR(VLOOKUP(A137,'[1]Z09 政府性基金预算财政拨款收入支出决算表(财决09表)'!$A$10:$T$200,16,FALSE)),"",VLOOKUP(A137,'[1]Z09 政府性基金预算财政拨款收入支出决算表(财决09表)'!$A$10:$T$200,16,FALSE))</f>
        <v/>
      </c>
      <c r="J137" s="122">
        <f>'[1]Z09 政府性基金预算财政拨款收入支出决算表(财决09表)'!$A134</f>
        <v>0</v>
      </c>
      <c r="K137" s="178">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122" t="str">
        <f t="shared" si="4"/>
        <v/>
      </c>
    </row>
    <row r="138" spans="1:12" ht="22.5" customHeight="1">
      <c r="A138" s="125" t="str">
        <f t="shared" si="5"/>
        <v/>
      </c>
      <c r="B138" s="125"/>
      <c r="C138" s="195" t="str">
        <f>IF(ISERROR(VLOOKUP(A138,'[1]Z09 政府性基金预算财政拨款收入支出决算表(财决09表)'!$A$10:$T$200,4,FALSE)),"",VLOOKUP(A138,'[1]Z09 政府性基金预算财政拨款收入支出决算表(财决09表)'!$A$10:$T$200,4,FALSE))</f>
        <v/>
      </c>
      <c r="D138" s="127" t="str">
        <f>IF(ISERROR(VLOOKUP(A138,'[1]Z09 政府性基金预算财政拨款收入支出决算表(财决09表)'!$A$10:$T$200,5,FALSE)),"",VLOOKUP(A138,'[1]Z09 政府性基金预算财政拨款收入支出决算表(财决09表)'!$A$10:$T$200,5,FALSE))</f>
        <v/>
      </c>
      <c r="E138" s="127" t="str">
        <f>IF(ISERROR(VLOOKUP(A138,'[1]Z09 政府性基金预算财政拨款收入支出决算表(财决09表)'!$A$10:$T$200,8,FALSE)),"",VLOOKUP(A138,'[1]Z09 政府性基金预算财政拨款收入支出决算表(财决09表)'!$A$10:$T$200,8,FALSE))</f>
        <v/>
      </c>
      <c r="F138" s="127" t="str">
        <f>IF(ISERROR(VLOOKUP(A138,'[1]Z09 政府性基金预算财政拨款收入支出决算表(财决09表)'!$A$10:$T$200,11,FALSE)),"",VLOOKUP(A138,'[1]Z09 政府性基金预算财政拨款收入支出决算表(财决09表)'!$A$10:$T$200,11,FALSE))</f>
        <v/>
      </c>
      <c r="G138" s="127" t="str">
        <f>IF(ISERROR(VLOOKUP(A138,'[1]Z09 政府性基金预算财政拨款收入支出决算表(财决09表)'!$A$10:$T$200,12,FALSE)),"",VLOOKUP(A138,'[1]Z09 政府性基金预算财政拨款收入支出决算表(财决09表)'!$A$10:$T$200,12,FALSE))</f>
        <v/>
      </c>
      <c r="H138" s="127" t="str">
        <f>IF(ISERROR(VLOOKUP(A138,'[1]Z09 政府性基金预算财政拨款收入支出决算表(财决09表)'!$A$10:$T$200,15,FALSE)),"",VLOOKUP(A138,'[1]Z09 政府性基金预算财政拨款收入支出决算表(财决09表)'!$A$10:$T$200,15,FALSE))</f>
        <v/>
      </c>
      <c r="I138" s="127" t="str">
        <f>IF(ISERROR(VLOOKUP(A138,'[1]Z09 政府性基金预算财政拨款收入支出决算表(财决09表)'!$A$10:$T$200,16,FALSE)),"",VLOOKUP(A138,'[1]Z09 政府性基金预算财政拨款收入支出决算表(财决09表)'!$A$10:$T$200,16,FALSE))</f>
        <v/>
      </c>
      <c r="J138" s="122">
        <f>'[1]Z09 政府性基金预算财政拨款收入支出决算表(财决09表)'!$A135</f>
        <v>0</v>
      </c>
      <c r="K138" s="178">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122" t="str">
        <f t="shared" si="4"/>
        <v/>
      </c>
    </row>
    <row r="139" spans="1:12" ht="22.5" customHeight="1">
      <c r="A139" s="125" t="str">
        <f t="shared" si="5"/>
        <v/>
      </c>
      <c r="B139" s="125"/>
      <c r="C139" s="195" t="str">
        <f>IF(ISERROR(VLOOKUP(A139,'[1]Z09 政府性基金预算财政拨款收入支出决算表(财决09表)'!$A$10:$T$200,4,FALSE)),"",VLOOKUP(A139,'[1]Z09 政府性基金预算财政拨款收入支出决算表(财决09表)'!$A$10:$T$200,4,FALSE))</f>
        <v/>
      </c>
      <c r="D139" s="127" t="str">
        <f>IF(ISERROR(VLOOKUP(A139,'[1]Z09 政府性基金预算财政拨款收入支出决算表(财决09表)'!$A$10:$T$200,5,FALSE)),"",VLOOKUP(A139,'[1]Z09 政府性基金预算财政拨款收入支出决算表(财决09表)'!$A$10:$T$200,5,FALSE))</f>
        <v/>
      </c>
      <c r="E139" s="127" t="str">
        <f>IF(ISERROR(VLOOKUP(A139,'[1]Z09 政府性基金预算财政拨款收入支出决算表(财决09表)'!$A$10:$T$200,8,FALSE)),"",VLOOKUP(A139,'[1]Z09 政府性基金预算财政拨款收入支出决算表(财决09表)'!$A$10:$T$200,8,FALSE))</f>
        <v/>
      </c>
      <c r="F139" s="127" t="str">
        <f>IF(ISERROR(VLOOKUP(A139,'[1]Z09 政府性基金预算财政拨款收入支出决算表(财决09表)'!$A$10:$T$200,11,FALSE)),"",VLOOKUP(A139,'[1]Z09 政府性基金预算财政拨款收入支出决算表(财决09表)'!$A$10:$T$200,11,FALSE))</f>
        <v/>
      </c>
      <c r="G139" s="127" t="str">
        <f>IF(ISERROR(VLOOKUP(A139,'[1]Z09 政府性基金预算财政拨款收入支出决算表(财决09表)'!$A$10:$T$200,12,FALSE)),"",VLOOKUP(A139,'[1]Z09 政府性基金预算财政拨款收入支出决算表(财决09表)'!$A$10:$T$200,12,FALSE))</f>
        <v/>
      </c>
      <c r="H139" s="127" t="str">
        <f>IF(ISERROR(VLOOKUP(A139,'[1]Z09 政府性基金预算财政拨款收入支出决算表(财决09表)'!$A$10:$T$200,15,FALSE)),"",VLOOKUP(A139,'[1]Z09 政府性基金预算财政拨款收入支出决算表(财决09表)'!$A$10:$T$200,15,FALSE))</f>
        <v/>
      </c>
      <c r="I139" s="127" t="str">
        <f>IF(ISERROR(VLOOKUP(A139,'[1]Z09 政府性基金预算财政拨款收入支出决算表(财决09表)'!$A$10:$T$200,16,FALSE)),"",VLOOKUP(A139,'[1]Z09 政府性基金预算财政拨款收入支出决算表(财决09表)'!$A$10:$T$200,16,FALSE))</f>
        <v/>
      </c>
      <c r="J139" s="122">
        <f>'[1]Z09 政府性基金预算财政拨款收入支出决算表(财决09表)'!$A136</f>
        <v>0</v>
      </c>
      <c r="K139" s="178">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122" t="str">
        <f t="shared" si="4"/>
        <v/>
      </c>
    </row>
    <row r="140" spans="1:12" ht="22.5" customHeight="1">
      <c r="A140" s="125" t="str">
        <f t="shared" si="5"/>
        <v/>
      </c>
      <c r="B140" s="125"/>
      <c r="C140" s="195" t="str">
        <f>IF(ISERROR(VLOOKUP(A140,'[1]Z09 政府性基金预算财政拨款收入支出决算表(财决09表)'!$A$10:$T$200,4,FALSE)),"",VLOOKUP(A140,'[1]Z09 政府性基金预算财政拨款收入支出决算表(财决09表)'!$A$10:$T$200,4,FALSE))</f>
        <v/>
      </c>
      <c r="D140" s="127" t="str">
        <f>IF(ISERROR(VLOOKUP(A140,'[1]Z09 政府性基金预算财政拨款收入支出决算表(财决09表)'!$A$10:$T$200,5,FALSE)),"",VLOOKUP(A140,'[1]Z09 政府性基金预算财政拨款收入支出决算表(财决09表)'!$A$10:$T$200,5,FALSE))</f>
        <v/>
      </c>
      <c r="E140" s="127" t="str">
        <f>IF(ISERROR(VLOOKUP(A140,'[1]Z09 政府性基金预算财政拨款收入支出决算表(财决09表)'!$A$10:$T$200,8,FALSE)),"",VLOOKUP(A140,'[1]Z09 政府性基金预算财政拨款收入支出决算表(财决09表)'!$A$10:$T$200,8,FALSE))</f>
        <v/>
      </c>
      <c r="F140" s="127" t="str">
        <f>IF(ISERROR(VLOOKUP(A140,'[1]Z09 政府性基金预算财政拨款收入支出决算表(财决09表)'!$A$10:$T$200,11,FALSE)),"",VLOOKUP(A140,'[1]Z09 政府性基金预算财政拨款收入支出决算表(财决09表)'!$A$10:$T$200,11,FALSE))</f>
        <v/>
      </c>
      <c r="G140" s="127" t="str">
        <f>IF(ISERROR(VLOOKUP(A140,'[1]Z09 政府性基金预算财政拨款收入支出决算表(财决09表)'!$A$10:$T$200,12,FALSE)),"",VLOOKUP(A140,'[1]Z09 政府性基金预算财政拨款收入支出决算表(财决09表)'!$A$10:$T$200,12,FALSE))</f>
        <v/>
      </c>
      <c r="H140" s="127" t="str">
        <f>IF(ISERROR(VLOOKUP(A140,'[1]Z09 政府性基金预算财政拨款收入支出决算表(财决09表)'!$A$10:$T$200,15,FALSE)),"",VLOOKUP(A140,'[1]Z09 政府性基金预算财政拨款收入支出决算表(财决09表)'!$A$10:$T$200,15,FALSE))</f>
        <v/>
      </c>
      <c r="I140" s="127" t="str">
        <f>IF(ISERROR(VLOOKUP(A140,'[1]Z09 政府性基金预算财政拨款收入支出决算表(财决09表)'!$A$10:$T$200,16,FALSE)),"",VLOOKUP(A140,'[1]Z09 政府性基金预算财政拨款收入支出决算表(财决09表)'!$A$10:$T$200,16,FALSE))</f>
        <v/>
      </c>
      <c r="J140" s="122">
        <f>'[1]Z09 政府性基金预算财政拨款收入支出决算表(财决09表)'!$A137</f>
        <v>0</v>
      </c>
      <c r="K140" s="178">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122" t="str">
        <f t="shared" si="4"/>
        <v/>
      </c>
    </row>
    <row r="141" spans="1:12" ht="22.5" customHeight="1">
      <c r="A141" s="125" t="str">
        <f t="shared" si="5"/>
        <v/>
      </c>
      <c r="B141" s="125"/>
      <c r="C141" s="195" t="str">
        <f>IF(ISERROR(VLOOKUP(A141,'[1]Z09 政府性基金预算财政拨款收入支出决算表(财决09表)'!$A$10:$T$200,4,FALSE)),"",VLOOKUP(A141,'[1]Z09 政府性基金预算财政拨款收入支出决算表(财决09表)'!$A$10:$T$200,4,FALSE))</f>
        <v/>
      </c>
      <c r="D141" s="127" t="str">
        <f>IF(ISERROR(VLOOKUP(A141,'[1]Z09 政府性基金预算财政拨款收入支出决算表(财决09表)'!$A$10:$T$200,5,FALSE)),"",VLOOKUP(A141,'[1]Z09 政府性基金预算财政拨款收入支出决算表(财决09表)'!$A$10:$T$200,5,FALSE))</f>
        <v/>
      </c>
      <c r="E141" s="127" t="str">
        <f>IF(ISERROR(VLOOKUP(A141,'[1]Z09 政府性基金预算财政拨款收入支出决算表(财决09表)'!$A$10:$T$200,8,FALSE)),"",VLOOKUP(A141,'[1]Z09 政府性基金预算财政拨款收入支出决算表(财决09表)'!$A$10:$T$200,8,FALSE))</f>
        <v/>
      </c>
      <c r="F141" s="127" t="str">
        <f>IF(ISERROR(VLOOKUP(A141,'[1]Z09 政府性基金预算财政拨款收入支出决算表(财决09表)'!$A$10:$T$200,11,FALSE)),"",VLOOKUP(A141,'[1]Z09 政府性基金预算财政拨款收入支出决算表(财决09表)'!$A$10:$T$200,11,FALSE))</f>
        <v/>
      </c>
      <c r="G141" s="127" t="str">
        <f>IF(ISERROR(VLOOKUP(A141,'[1]Z09 政府性基金预算财政拨款收入支出决算表(财决09表)'!$A$10:$T$200,12,FALSE)),"",VLOOKUP(A141,'[1]Z09 政府性基金预算财政拨款收入支出决算表(财决09表)'!$A$10:$T$200,12,FALSE))</f>
        <v/>
      </c>
      <c r="H141" s="127" t="str">
        <f>IF(ISERROR(VLOOKUP(A141,'[1]Z09 政府性基金预算财政拨款收入支出决算表(财决09表)'!$A$10:$T$200,15,FALSE)),"",VLOOKUP(A141,'[1]Z09 政府性基金预算财政拨款收入支出决算表(财决09表)'!$A$10:$T$200,15,FALSE))</f>
        <v/>
      </c>
      <c r="I141" s="127" t="str">
        <f>IF(ISERROR(VLOOKUP(A141,'[1]Z09 政府性基金预算财政拨款收入支出决算表(财决09表)'!$A$10:$T$200,16,FALSE)),"",VLOOKUP(A141,'[1]Z09 政府性基金预算财政拨款收入支出决算表(财决09表)'!$A$10:$T$200,16,FALSE))</f>
        <v/>
      </c>
      <c r="J141" s="122">
        <f>'[1]Z09 政府性基金预算财政拨款收入支出决算表(财决09表)'!$A138</f>
        <v>0</v>
      </c>
      <c r="K141" s="178">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122" t="str">
        <f t="shared" si="4"/>
        <v/>
      </c>
    </row>
    <row r="142" spans="1:12" ht="22.5" customHeight="1">
      <c r="A142" s="125" t="str">
        <f t="shared" si="5"/>
        <v/>
      </c>
      <c r="B142" s="125"/>
      <c r="C142" s="195" t="str">
        <f>IF(ISERROR(VLOOKUP(A142,'[1]Z09 政府性基金预算财政拨款收入支出决算表(财决09表)'!$A$10:$T$200,4,FALSE)),"",VLOOKUP(A142,'[1]Z09 政府性基金预算财政拨款收入支出决算表(财决09表)'!$A$10:$T$200,4,FALSE))</f>
        <v/>
      </c>
      <c r="D142" s="127" t="str">
        <f>IF(ISERROR(VLOOKUP(A142,'[1]Z09 政府性基金预算财政拨款收入支出决算表(财决09表)'!$A$10:$T$200,5,FALSE)),"",VLOOKUP(A142,'[1]Z09 政府性基金预算财政拨款收入支出决算表(财决09表)'!$A$10:$T$200,5,FALSE))</f>
        <v/>
      </c>
      <c r="E142" s="127" t="str">
        <f>IF(ISERROR(VLOOKUP(A142,'[1]Z09 政府性基金预算财政拨款收入支出决算表(财决09表)'!$A$10:$T$200,8,FALSE)),"",VLOOKUP(A142,'[1]Z09 政府性基金预算财政拨款收入支出决算表(财决09表)'!$A$10:$T$200,8,FALSE))</f>
        <v/>
      </c>
      <c r="F142" s="127" t="str">
        <f>IF(ISERROR(VLOOKUP(A142,'[1]Z09 政府性基金预算财政拨款收入支出决算表(财决09表)'!$A$10:$T$200,11,FALSE)),"",VLOOKUP(A142,'[1]Z09 政府性基金预算财政拨款收入支出决算表(财决09表)'!$A$10:$T$200,11,FALSE))</f>
        <v/>
      </c>
      <c r="G142" s="127" t="str">
        <f>IF(ISERROR(VLOOKUP(A142,'[1]Z09 政府性基金预算财政拨款收入支出决算表(财决09表)'!$A$10:$T$200,12,FALSE)),"",VLOOKUP(A142,'[1]Z09 政府性基金预算财政拨款收入支出决算表(财决09表)'!$A$10:$T$200,12,FALSE))</f>
        <v/>
      </c>
      <c r="H142" s="127" t="str">
        <f>IF(ISERROR(VLOOKUP(A142,'[1]Z09 政府性基金预算财政拨款收入支出决算表(财决09表)'!$A$10:$T$200,15,FALSE)),"",VLOOKUP(A142,'[1]Z09 政府性基金预算财政拨款收入支出决算表(财决09表)'!$A$10:$T$200,15,FALSE))</f>
        <v/>
      </c>
      <c r="I142" s="127" t="str">
        <f>IF(ISERROR(VLOOKUP(A142,'[1]Z09 政府性基金预算财政拨款收入支出决算表(财决09表)'!$A$10:$T$200,16,FALSE)),"",VLOOKUP(A142,'[1]Z09 政府性基金预算财政拨款收入支出决算表(财决09表)'!$A$10:$T$200,16,FALSE))</f>
        <v/>
      </c>
      <c r="J142" s="122">
        <f>'[1]Z09 政府性基金预算财政拨款收入支出决算表(财决09表)'!$A139</f>
        <v>0</v>
      </c>
      <c r="K142" s="178">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122" t="str">
        <f t="shared" si="4"/>
        <v/>
      </c>
    </row>
    <row r="143" spans="1:12" ht="22.5" customHeight="1">
      <c r="A143" s="125" t="str">
        <f t="shared" si="5"/>
        <v/>
      </c>
      <c r="B143" s="125"/>
      <c r="C143" s="195" t="str">
        <f>IF(ISERROR(VLOOKUP(A143,'[1]Z09 政府性基金预算财政拨款收入支出决算表(财决09表)'!$A$10:$T$200,4,FALSE)),"",VLOOKUP(A143,'[1]Z09 政府性基金预算财政拨款收入支出决算表(财决09表)'!$A$10:$T$200,4,FALSE))</f>
        <v/>
      </c>
      <c r="D143" s="127" t="str">
        <f>IF(ISERROR(VLOOKUP(A143,'[1]Z09 政府性基金预算财政拨款收入支出决算表(财决09表)'!$A$10:$T$200,5,FALSE)),"",VLOOKUP(A143,'[1]Z09 政府性基金预算财政拨款收入支出决算表(财决09表)'!$A$10:$T$200,5,FALSE))</f>
        <v/>
      </c>
      <c r="E143" s="127" t="str">
        <f>IF(ISERROR(VLOOKUP(A143,'[1]Z09 政府性基金预算财政拨款收入支出决算表(财决09表)'!$A$10:$T$200,8,FALSE)),"",VLOOKUP(A143,'[1]Z09 政府性基金预算财政拨款收入支出决算表(财决09表)'!$A$10:$T$200,8,FALSE))</f>
        <v/>
      </c>
      <c r="F143" s="127" t="str">
        <f>IF(ISERROR(VLOOKUP(A143,'[1]Z09 政府性基金预算财政拨款收入支出决算表(财决09表)'!$A$10:$T$200,11,FALSE)),"",VLOOKUP(A143,'[1]Z09 政府性基金预算财政拨款收入支出决算表(财决09表)'!$A$10:$T$200,11,FALSE))</f>
        <v/>
      </c>
      <c r="G143" s="127" t="str">
        <f>IF(ISERROR(VLOOKUP(A143,'[1]Z09 政府性基金预算财政拨款收入支出决算表(财决09表)'!$A$10:$T$200,12,FALSE)),"",VLOOKUP(A143,'[1]Z09 政府性基金预算财政拨款收入支出决算表(财决09表)'!$A$10:$T$200,12,FALSE))</f>
        <v/>
      </c>
      <c r="H143" s="127" t="str">
        <f>IF(ISERROR(VLOOKUP(A143,'[1]Z09 政府性基金预算财政拨款收入支出决算表(财决09表)'!$A$10:$T$200,15,FALSE)),"",VLOOKUP(A143,'[1]Z09 政府性基金预算财政拨款收入支出决算表(财决09表)'!$A$10:$T$200,15,FALSE))</f>
        <v/>
      </c>
      <c r="I143" s="127" t="str">
        <f>IF(ISERROR(VLOOKUP(A143,'[1]Z09 政府性基金预算财政拨款收入支出决算表(财决09表)'!$A$10:$T$200,16,FALSE)),"",VLOOKUP(A143,'[1]Z09 政府性基金预算财政拨款收入支出决算表(财决09表)'!$A$10:$T$200,16,FALSE))</f>
        <v/>
      </c>
      <c r="J143" s="122">
        <f>'[1]Z09 政府性基金预算财政拨款收入支出决算表(财决09表)'!$A140</f>
        <v>0</v>
      </c>
      <c r="K143" s="178">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122" t="str">
        <f t="shared" si="4"/>
        <v/>
      </c>
    </row>
    <row r="144" spans="1:12" ht="22.5" customHeight="1">
      <c r="A144" s="125" t="str">
        <f t="shared" si="5"/>
        <v/>
      </c>
      <c r="B144" s="125"/>
      <c r="C144" s="195" t="str">
        <f>IF(ISERROR(VLOOKUP(A144,'[1]Z09 政府性基金预算财政拨款收入支出决算表(财决09表)'!$A$10:$T$200,4,FALSE)),"",VLOOKUP(A144,'[1]Z09 政府性基金预算财政拨款收入支出决算表(财决09表)'!$A$10:$T$200,4,FALSE))</f>
        <v/>
      </c>
      <c r="D144" s="127" t="str">
        <f>IF(ISERROR(VLOOKUP(A144,'[1]Z09 政府性基金预算财政拨款收入支出决算表(财决09表)'!$A$10:$T$200,5,FALSE)),"",VLOOKUP(A144,'[1]Z09 政府性基金预算财政拨款收入支出决算表(财决09表)'!$A$10:$T$200,5,FALSE))</f>
        <v/>
      </c>
      <c r="E144" s="127" t="str">
        <f>IF(ISERROR(VLOOKUP(A144,'[1]Z09 政府性基金预算财政拨款收入支出决算表(财决09表)'!$A$10:$T$200,8,FALSE)),"",VLOOKUP(A144,'[1]Z09 政府性基金预算财政拨款收入支出决算表(财决09表)'!$A$10:$T$200,8,FALSE))</f>
        <v/>
      </c>
      <c r="F144" s="127" t="str">
        <f>IF(ISERROR(VLOOKUP(A144,'[1]Z09 政府性基金预算财政拨款收入支出决算表(财决09表)'!$A$10:$T$200,11,FALSE)),"",VLOOKUP(A144,'[1]Z09 政府性基金预算财政拨款收入支出决算表(财决09表)'!$A$10:$T$200,11,FALSE))</f>
        <v/>
      </c>
      <c r="G144" s="127" t="str">
        <f>IF(ISERROR(VLOOKUP(A144,'[1]Z09 政府性基金预算财政拨款收入支出决算表(财决09表)'!$A$10:$T$200,12,FALSE)),"",VLOOKUP(A144,'[1]Z09 政府性基金预算财政拨款收入支出决算表(财决09表)'!$A$10:$T$200,12,FALSE))</f>
        <v/>
      </c>
      <c r="H144" s="127" t="str">
        <f>IF(ISERROR(VLOOKUP(A144,'[1]Z09 政府性基金预算财政拨款收入支出决算表(财决09表)'!$A$10:$T$200,15,FALSE)),"",VLOOKUP(A144,'[1]Z09 政府性基金预算财政拨款收入支出决算表(财决09表)'!$A$10:$T$200,15,FALSE))</f>
        <v/>
      </c>
      <c r="I144" s="127" t="str">
        <f>IF(ISERROR(VLOOKUP(A144,'[1]Z09 政府性基金预算财政拨款收入支出决算表(财决09表)'!$A$10:$T$200,16,FALSE)),"",VLOOKUP(A144,'[1]Z09 政府性基金预算财政拨款收入支出决算表(财决09表)'!$A$10:$T$200,16,FALSE))</f>
        <v/>
      </c>
      <c r="J144" s="122">
        <f>'[1]Z09 政府性基金预算财政拨款收入支出决算表(财决09表)'!$A141</f>
        <v>0</v>
      </c>
      <c r="K144" s="178">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122" t="str">
        <f t="shared" ref="L144:L200" si="6">IF(C144&lt;&gt;"",ROW(),"")</f>
        <v/>
      </c>
    </row>
    <row r="145" spans="1:12" ht="22.5" customHeight="1">
      <c r="A145" s="125" t="str">
        <f t="shared" si="5"/>
        <v/>
      </c>
      <c r="B145" s="125"/>
      <c r="C145" s="195" t="str">
        <f>IF(ISERROR(VLOOKUP(A145,'[1]Z09 政府性基金预算财政拨款收入支出决算表(财决09表)'!$A$10:$T$200,4,FALSE)),"",VLOOKUP(A145,'[1]Z09 政府性基金预算财政拨款收入支出决算表(财决09表)'!$A$10:$T$200,4,FALSE))</f>
        <v/>
      </c>
      <c r="D145" s="127" t="str">
        <f>IF(ISERROR(VLOOKUP(A145,'[1]Z09 政府性基金预算财政拨款收入支出决算表(财决09表)'!$A$10:$T$200,5,FALSE)),"",VLOOKUP(A145,'[1]Z09 政府性基金预算财政拨款收入支出决算表(财决09表)'!$A$10:$T$200,5,FALSE))</f>
        <v/>
      </c>
      <c r="E145" s="127" t="str">
        <f>IF(ISERROR(VLOOKUP(A145,'[1]Z09 政府性基金预算财政拨款收入支出决算表(财决09表)'!$A$10:$T$200,8,FALSE)),"",VLOOKUP(A145,'[1]Z09 政府性基金预算财政拨款收入支出决算表(财决09表)'!$A$10:$T$200,8,FALSE))</f>
        <v/>
      </c>
      <c r="F145" s="127" t="str">
        <f>IF(ISERROR(VLOOKUP(A145,'[1]Z09 政府性基金预算财政拨款收入支出决算表(财决09表)'!$A$10:$T$200,11,FALSE)),"",VLOOKUP(A145,'[1]Z09 政府性基金预算财政拨款收入支出决算表(财决09表)'!$A$10:$T$200,11,FALSE))</f>
        <v/>
      </c>
      <c r="G145" s="127" t="str">
        <f>IF(ISERROR(VLOOKUP(A145,'[1]Z09 政府性基金预算财政拨款收入支出决算表(财决09表)'!$A$10:$T$200,12,FALSE)),"",VLOOKUP(A145,'[1]Z09 政府性基金预算财政拨款收入支出决算表(财决09表)'!$A$10:$T$200,12,FALSE))</f>
        <v/>
      </c>
      <c r="H145" s="127" t="str">
        <f>IF(ISERROR(VLOOKUP(A145,'[1]Z09 政府性基金预算财政拨款收入支出决算表(财决09表)'!$A$10:$T$200,15,FALSE)),"",VLOOKUP(A145,'[1]Z09 政府性基金预算财政拨款收入支出决算表(财决09表)'!$A$10:$T$200,15,FALSE))</f>
        <v/>
      </c>
      <c r="I145" s="127" t="str">
        <f>IF(ISERROR(VLOOKUP(A145,'[1]Z09 政府性基金预算财政拨款收入支出决算表(财决09表)'!$A$10:$T$200,16,FALSE)),"",VLOOKUP(A145,'[1]Z09 政府性基金预算财政拨款收入支出决算表(财决09表)'!$A$10:$T$200,16,FALSE))</f>
        <v/>
      </c>
      <c r="J145" s="122">
        <f>'[1]Z09 政府性基金预算财政拨款收入支出决算表(财决09表)'!$A142</f>
        <v>0</v>
      </c>
      <c r="K145" s="178">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122" t="str">
        <f t="shared" si="6"/>
        <v/>
      </c>
    </row>
    <row r="146" spans="1:12" ht="22.5" customHeight="1">
      <c r="A146" s="125" t="str">
        <f t="shared" si="5"/>
        <v/>
      </c>
      <c r="B146" s="125"/>
      <c r="C146" s="195" t="str">
        <f>IF(ISERROR(VLOOKUP(A146,'[1]Z09 政府性基金预算财政拨款收入支出决算表(财决09表)'!$A$10:$T$200,4,FALSE)),"",VLOOKUP(A146,'[1]Z09 政府性基金预算财政拨款收入支出决算表(财决09表)'!$A$10:$T$200,4,FALSE))</f>
        <v/>
      </c>
      <c r="D146" s="127" t="str">
        <f>IF(ISERROR(VLOOKUP(A146,'[1]Z09 政府性基金预算财政拨款收入支出决算表(财决09表)'!$A$10:$T$200,5,FALSE)),"",VLOOKUP(A146,'[1]Z09 政府性基金预算财政拨款收入支出决算表(财决09表)'!$A$10:$T$200,5,FALSE))</f>
        <v/>
      </c>
      <c r="E146" s="127" t="str">
        <f>IF(ISERROR(VLOOKUP(A146,'[1]Z09 政府性基金预算财政拨款收入支出决算表(财决09表)'!$A$10:$T$200,8,FALSE)),"",VLOOKUP(A146,'[1]Z09 政府性基金预算财政拨款收入支出决算表(财决09表)'!$A$10:$T$200,8,FALSE))</f>
        <v/>
      </c>
      <c r="F146" s="127" t="str">
        <f>IF(ISERROR(VLOOKUP(A146,'[1]Z09 政府性基金预算财政拨款收入支出决算表(财决09表)'!$A$10:$T$200,11,FALSE)),"",VLOOKUP(A146,'[1]Z09 政府性基金预算财政拨款收入支出决算表(财决09表)'!$A$10:$T$200,11,FALSE))</f>
        <v/>
      </c>
      <c r="G146" s="127" t="str">
        <f>IF(ISERROR(VLOOKUP(A146,'[1]Z09 政府性基金预算财政拨款收入支出决算表(财决09表)'!$A$10:$T$200,12,FALSE)),"",VLOOKUP(A146,'[1]Z09 政府性基金预算财政拨款收入支出决算表(财决09表)'!$A$10:$T$200,12,FALSE))</f>
        <v/>
      </c>
      <c r="H146" s="127" t="str">
        <f>IF(ISERROR(VLOOKUP(A146,'[1]Z09 政府性基金预算财政拨款收入支出决算表(财决09表)'!$A$10:$T$200,15,FALSE)),"",VLOOKUP(A146,'[1]Z09 政府性基金预算财政拨款收入支出决算表(财决09表)'!$A$10:$T$200,15,FALSE))</f>
        <v/>
      </c>
      <c r="I146" s="127" t="str">
        <f>IF(ISERROR(VLOOKUP(A146,'[1]Z09 政府性基金预算财政拨款收入支出决算表(财决09表)'!$A$10:$T$200,16,FALSE)),"",VLOOKUP(A146,'[1]Z09 政府性基金预算财政拨款收入支出决算表(财决09表)'!$A$10:$T$200,16,FALSE))</f>
        <v/>
      </c>
      <c r="J146" s="122">
        <f>'[1]Z09 政府性基金预算财政拨款收入支出决算表(财决09表)'!$A143</f>
        <v>0</v>
      </c>
      <c r="K146" s="178">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122" t="str">
        <f t="shared" si="6"/>
        <v/>
      </c>
    </row>
    <row r="147" spans="1:12" ht="22.5" customHeight="1">
      <c r="A147" s="125" t="str">
        <f t="shared" si="5"/>
        <v/>
      </c>
      <c r="B147" s="125"/>
      <c r="C147" s="195" t="str">
        <f>IF(ISERROR(VLOOKUP(A147,'[1]Z09 政府性基金预算财政拨款收入支出决算表(财决09表)'!$A$10:$T$200,4,FALSE)),"",VLOOKUP(A147,'[1]Z09 政府性基金预算财政拨款收入支出决算表(财决09表)'!$A$10:$T$200,4,FALSE))</f>
        <v/>
      </c>
      <c r="D147" s="127" t="str">
        <f>IF(ISERROR(VLOOKUP(A147,'[1]Z09 政府性基金预算财政拨款收入支出决算表(财决09表)'!$A$10:$T$200,5,FALSE)),"",VLOOKUP(A147,'[1]Z09 政府性基金预算财政拨款收入支出决算表(财决09表)'!$A$10:$T$200,5,FALSE))</f>
        <v/>
      </c>
      <c r="E147" s="127" t="str">
        <f>IF(ISERROR(VLOOKUP(A147,'[1]Z09 政府性基金预算财政拨款收入支出决算表(财决09表)'!$A$10:$T$200,8,FALSE)),"",VLOOKUP(A147,'[1]Z09 政府性基金预算财政拨款收入支出决算表(财决09表)'!$A$10:$T$200,8,FALSE))</f>
        <v/>
      </c>
      <c r="F147" s="127" t="str">
        <f>IF(ISERROR(VLOOKUP(A147,'[1]Z09 政府性基金预算财政拨款收入支出决算表(财决09表)'!$A$10:$T$200,11,FALSE)),"",VLOOKUP(A147,'[1]Z09 政府性基金预算财政拨款收入支出决算表(财决09表)'!$A$10:$T$200,11,FALSE))</f>
        <v/>
      </c>
      <c r="G147" s="127" t="str">
        <f>IF(ISERROR(VLOOKUP(A147,'[1]Z09 政府性基金预算财政拨款收入支出决算表(财决09表)'!$A$10:$T$200,12,FALSE)),"",VLOOKUP(A147,'[1]Z09 政府性基金预算财政拨款收入支出决算表(财决09表)'!$A$10:$T$200,12,FALSE))</f>
        <v/>
      </c>
      <c r="H147" s="127" t="str">
        <f>IF(ISERROR(VLOOKUP(A147,'[1]Z09 政府性基金预算财政拨款收入支出决算表(财决09表)'!$A$10:$T$200,15,FALSE)),"",VLOOKUP(A147,'[1]Z09 政府性基金预算财政拨款收入支出决算表(财决09表)'!$A$10:$T$200,15,FALSE))</f>
        <v/>
      </c>
      <c r="I147" s="127" t="str">
        <f>IF(ISERROR(VLOOKUP(A147,'[1]Z09 政府性基金预算财政拨款收入支出决算表(财决09表)'!$A$10:$T$200,16,FALSE)),"",VLOOKUP(A147,'[1]Z09 政府性基金预算财政拨款收入支出决算表(财决09表)'!$A$10:$T$200,16,FALSE))</f>
        <v/>
      </c>
      <c r="J147" s="122">
        <f>'[1]Z09 政府性基金预算财政拨款收入支出决算表(财决09表)'!$A144</f>
        <v>0</v>
      </c>
      <c r="K147" s="178">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122" t="str">
        <f t="shared" si="6"/>
        <v/>
      </c>
    </row>
    <row r="148" spans="1:12" ht="22.5" customHeight="1">
      <c r="A148" s="125" t="str">
        <f t="shared" si="5"/>
        <v/>
      </c>
      <c r="B148" s="125"/>
      <c r="C148" s="195" t="str">
        <f>IF(ISERROR(VLOOKUP(A148,'[1]Z09 政府性基金预算财政拨款收入支出决算表(财决09表)'!$A$10:$T$200,4,FALSE)),"",VLOOKUP(A148,'[1]Z09 政府性基金预算财政拨款收入支出决算表(财决09表)'!$A$10:$T$200,4,FALSE))</f>
        <v/>
      </c>
      <c r="D148" s="127" t="str">
        <f>IF(ISERROR(VLOOKUP(A148,'[1]Z09 政府性基金预算财政拨款收入支出决算表(财决09表)'!$A$10:$T$200,5,FALSE)),"",VLOOKUP(A148,'[1]Z09 政府性基金预算财政拨款收入支出决算表(财决09表)'!$A$10:$T$200,5,FALSE))</f>
        <v/>
      </c>
      <c r="E148" s="127" t="str">
        <f>IF(ISERROR(VLOOKUP(A148,'[1]Z09 政府性基金预算财政拨款收入支出决算表(财决09表)'!$A$10:$T$200,8,FALSE)),"",VLOOKUP(A148,'[1]Z09 政府性基金预算财政拨款收入支出决算表(财决09表)'!$A$10:$T$200,8,FALSE))</f>
        <v/>
      </c>
      <c r="F148" s="127" t="str">
        <f>IF(ISERROR(VLOOKUP(A148,'[1]Z09 政府性基金预算财政拨款收入支出决算表(财决09表)'!$A$10:$T$200,11,FALSE)),"",VLOOKUP(A148,'[1]Z09 政府性基金预算财政拨款收入支出决算表(财决09表)'!$A$10:$T$200,11,FALSE))</f>
        <v/>
      </c>
      <c r="G148" s="127" t="str">
        <f>IF(ISERROR(VLOOKUP(A148,'[1]Z09 政府性基金预算财政拨款收入支出决算表(财决09表)'!$A$10:$T$200,12,FALSE)),"",VLOOKUP(A148,'[1]Z09 政府性基金预算财政拨款收入支出决算表(财决09表)'!$A$10:$T$200,12,FALSE))</f>
        <v/>
      </c>
      <c r="H148" s="127" t="str">
        <f>IF(ISERROR(VLOOKUP(A148,'[1]Z09 政府性基金预算财政拨款收入支出决算表(财决09表)'!$A$10:$T$200,15,FALSE)),"",VLOOKUP(A148,'[1]Z09 政府性基金预算财政拨款收入支出决算表(财决09表)'!$A$10:$T$200,15,FALSE))</f>
        <v/>
      </c>
      <c r="I148" s="127" t="str">
        <f>IF(ISERROR(VLOOKUP(A148,'[1]Z09 政府性基金预算财政拨款收入支出决算表(财决09表)'!$A$10:$T$200,16,FALSE)),"",VLOOKUP(A148,'[1]Z09 政府性基金预算财政拨款收入支出决算表(财决09表)'!$A$10:$T$200,16,FALSE))</f>
        <v/>
      </c>
      <c r="J148" s="122">
        <f>'[1]Z09 政府性基金预算财政拨款收入支出决算表(财决09表)'!$A145</f>
        <v>0</v>
      </c>
      <c r="K148" s="178">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122" t="str">
        <f t="shared" si="6"/>
        <v/>
      </c>
    </row>
    <row r="149" spans="1:12" ht="22.5" customHeight="1">
      <c r="A149" s="125" t="str">
        <f t="shared" si="5"/>
        <v/>
      </c>
      <c r="B149" s="125"/>
      <c r="C149" s="195" t="str">
        <f>IF(ISERROR(VLOOKUP(A149,'[1]Z09 政府性基金预算财政拨款收入支出决算表(财决09表)'!$A$10:$T$200,4,FALSE)),"",VLOOKUP(A149,'[1]Z09 政府性基金预算财政拨款收入支出决算表(财决09表)'!$A$10:$T$200,4,FALSE))</f>
        <v/>
      </c>
      <c r="D149" s="127" t="str">
        <f>IF(ISERROR(VLOOKUP(A149,'[1]Z09 政府性基金预算财政拨款收入支出决算表(财决09表)'!$A$10:$T$200,5,FALSE)),"",VLOOKUP(A149,'[1]Z09 政府性基金预算财政拨款收入支出决算表(财决09表)'!$A$10:$T$200,5,FALSE))</f>
        <v/>
      </c>
      <c r="E149" s="127" t="str">
        <f>IF(ISERROR(VLOOKUP(A149,'[1]Z09 政府性基金预算财政拨款收入支出决算表(财决09表)'!$A$10:$T$200,8,FALSE)),"",VLOOKUP(A149,'[1]Z09 政府性基金预算财政拨款收入支出决算表(财决09表)'!$A$10:$T$200,8,FALSE))</f>
        <v/>
      </c>
      <c r="F149" s="127" t="str">
        <f>IF(ISERROR(VLOOKUP(A149,'[1]Z09 政府性基金预算财政拨款收入支出决算表(财决09表)'!$A$10:$T$200,11,FALSE)),"",VLOOKUP(A149,'[1]Z09 政府性基金预算财政拨款收入支出决算表(财决09表)'!$A$10:$T$200,11,FALSE))</f>
        <v/>
      </c>
      <c r="G149" s="127" t="str">
        <f>IF(ISERROR(VLOOKUP(A149,'[1]Z09 政府性基金预算财政拨款收入支出决算表(财决09表)'!$A$10:$T$200,12,FALSE)),"",VLOOKUP(A149,'[1]Z09 政府性基金预算财政拨款收入支出决算表(财决09表)'!$A$10:$T$200,12,FALSE))</f>
        <v/>
      </c>
      <c r="H149" s="127" t="str">
        <f>IF(ISERROR(VLOOKUP(A149,'[1]Z09 政府性基金预算财政拨款收入支出决算表(财决09表)'!$A$10:$T$200,15,FALSE)),"",VLOOKUP(A149,'[1]Z09 政府性基金预算财政拨款收入支出决算表(财决09表)'!$A$10:$T$200,15,FALSE))</f>
        <v/>
      </c>
      <c r="I149" s="127" t="str">
        <f>IF(ISERROR(VLOOKUP(A149,'[1]Z09 政府性基金预算财政拨款收入支出决算表(财决09表)'!$A$10:$T$200,16,FALSE)),"",VLOOKUP(A149,'[1]Z09 政府性基金预算财政拨款收入支出决算表(财决09表)'!$A$10:$T$200,16,FALSE))</f>
        <v/>
      </c>
      <c r="J149" s="122">
        <f>'[1]Z09 政府性基金预算财政拨款收入支出决算表(财决09表)'!$A146</f>
        <v>0</v>
      </c>
      <c r="K149" s="178">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122" t="str">
        <f t="shared" si="6"/>
        <v/>
      </c>
    </row>
    <row r="150" spans="1:12" ht="22.5" customHeight="1">
      <c r="A150" s="125" t="str">
        <f t="shared" si="5"/>
        <v/>
      </c>
      <c r="B150" s="125"/>
      <c r="C150" s="195" t="str">
        <f>IF(ISERROR(VLOOKUP(A150,'[1]Z09 政府性基金预算财政拨款收入支出决算表(财决09表)'!$A$10:$T$200,4,FALSE)),"",VLOOKUP(A150,'[1]Z09 政府性基金预算财政拨款收入支出决算表(财决09表)'!$A$10:$T$200,4,FALSE))</f>
        <v/>
      </c>
      <c r="D150" s="127" t="str">
        <f>IF(ISERROR(VLOOKUP(A150,'[1]Z09 政府性基金预算财政拨款收入支出决算表(财决09表)'!$A$10:$T$200,5,FALSE)),"",VLOOKUP(A150,'[1]Z09 政府性基金预算财政拨款收入支出决算表(财决09表)'!$A$10:$T$200,5,FALSE))</f>
        <v/>
      </c>
      <c r="E150" s="127" t="str">
        <f>IF(ISERROR(VLOOKUP(A150,'[1]Z09 政府性基金预算财政拨款收入支出决算表(财决09表)'!$A$10:$T$200,8,FALSE)),"",VLOOKUP(A150,'[1]Z09 政府性基金预算财政拨款收入支出决算表(财决09表)'!$A$10:$T$200,8,FALSE))</f>
        <v/>
      </c>
      <c r="F150" s="127" t="str">
        <f>IF(ISERROR(VLOOKUP(A150,'[1]Z09 政府性基金预算财政拨款收入支出决算表(财决09表)'!$A$10:$T$200,11,FALSE)),"",VLOOKUP(A150,'[1]Z09 政府性基金预算财政拨款收入支出决算表(财决09表)'!$A$10:$T$200,11,FALSE))</f>
        <v/>
      </c>
      <c r="G150" s="127" t="str">
        <f>IF(ISERROR(VLOOKUP(A150,'[1]Z09 政府性基金预算财政拨款收入支出决算表(财决09表)'!$A$10:$T$200,12,FALSE)),"",VLOOKUP(A150,'[1]Z09 政府性基金预算财政拨款收入支出决算表(财决09表)'!$A$10:$T$200,12,FALSE))</f>
        <v/>
      </c>
      <c r="H150" s="127" t="str">
        <f>IF(ISERROR(VLOOKUP(A150,'[1]Z09 政府性基金预算财政拨款收入支出决算表(财决09表)'!$A$10:$T$200,15,FALSE)),"",VLOOKUP(A150,'[1]Z09 政府性基金预算财政拨款收入支出决算表(财决09表)'!$A$10:$T$200,15,FALSE))</f>
        <v/>
      </c>
      <c r="I150" s="127" t="str">
        <f>IF(ISERROR(VLOOKUP(A150,'[1]Z09 政府性基金预算财政拨款收入支出决算表(财决09表)'!$A$10:$T$200,16,FALSE)),"",VLOOKUP(A150,'[1]Z09 政府性基金预算财政拨款收入支出决算表(财决09表)'!$A$10:$T$200,16,FALSE))</f>
        <v/>
      </c>
      <c r="J150" s="122">
        <f>'[1]Z09 政府性基金预算财政拨款收入支出决算表(财决09表)'!$A147</f>
        <v>0</v>
      </c>
      <c r="K150" s="178">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122" t="str">
        <f t="shared" si="6"/>
        <v/>
      </c>
    </row>
    <row r="151" spans="1:12" ht="22.5" customHeight="1">
      <c r="A151" s="125" t="str">
        <f t="shared" si="5"/>
        <v/>
      </c>
      <c r="B151" s="125"/>
      <c r="C151" s="195" t="str">
        <f>IF(ISERROR(VLOOKUP(A151,'[1]Z09 政府性基金预算财政拨款收入支出决算表(财决09表)'!$A$10:$T$200,4,FALSE)),"",VLOOKUP(A151,'[1]Z09 政府性基金预算财政拨款收入支出决算表(财决09表)'!$A$10:$T$200,4,FALSE))</f>
        <v/>
      </c>
      <c r="D151" s="127" t="str">
        <f>IF(ISERROR(VLOOKUP(A151,'[1]Z09 政府性基金预算财政拨款收入支出决算表(财决09表)'!$A$10:$T$200,5,FALSE)),"",VLOOKUP(A151,'[1]Z09 政府性基金预算财政拨款收入支出决算表(财决09表)'!$A$10:$T$200,5,FALSE))</f>
        <v/>
      </c>
      <c r="E151" s="127" t="str">
        <f>IF(ISERROR(VLOOKUP(A151,'[1]Z09 政府性基金预算财政拨款收入支出决算表(财决09表)'!$A$10:$T$200,8,FALSE)),"",VLOOKUP(A151,'[1]Z09 政府性基金预算财政拨款收入支出决算表(财决09表)'!$A$10:$T$200,8,FALSE))</f>
        <v/>
      </c>
      <c r="F151" s="127" t="str">
        <f>IF(ISERROR(VLOOKUP(A151,'[1]Z09 政府性基金预算财政拨款收入支出决算表(财决09表)'!$A$10:$T$200,11,FALSE)),"",VLOOKUP(A151,'[1]Z09 政府性基金预算财政拨款收入支出决算表(财决09表)'!$A$10:$T$200,11,FALSE))</f>
        <v/>
      </c>
      <c r="G151" s="127" t="str">
        <f>IF(ISERROR(VLOOKUP(A151,'[1]Z09 政府性基金预算财政拨款收入支出决算表(财决09表)'!$A$10:$T$200,12,FALSE)),"",VLOOKUP(A151,'[1]Z09 政府性基金预算财政拨款收入支出决算表(财决09表)'!$A$10:$T$200,12,FALSE))</f>
        <v/>
      </c>
      <c r="H151" s="127" t="str">
        <f>IF(ISERROR(VLOOKUP(A151,'[1]Z09 政府性基金预算财政拨款收入支出决算表(财决09表)'!$A$10:$T$200,15,FALSE)),"",VLOOKUP(A151,'[1]Z09 政府性基金预算财政拨款收入支出决算表(财决09表)'!$A$10:$T$200,15,FALSE))</f>
        <v/>
      </c>
      <c r="I151" s="127" t="str">
        <f>IF(ISERROR(VLOOKUP(A151,'[1]Z09 政府性基金预算财政拨款收入支出决算表(财决09表)'!$A$10:$T$200,16,FALSE)),"",VLOOKUP(A151,'[1]Z09 政府性基金预算财政拨款收入支出决算表(财决09表)'!$A$10:$T$200,16,FALSE))</f>
        <v/>
      </c>
      <c r="J151" s="122">
        <f>'[1]Z09 政府性基金预算财政拨款收入支出决算表(财决09表)'!$A148</f>
        <v>0</v>
      </c>
      <c r="K151" s="178">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122" t="str">
        <f t="shared" si="6"/>
        <v/>
      </c>
    </row>
    <row r="152" spans="1:12" ht="22.5" customHeight="1">
      <c r="A152" s="125" t="str">
        <f t="shared" si="5"/>
        <v/>
      </c>
      <c r="B152" s="125"/>
      <c r="C152" s="195" t="str">
        <f>IF(ISERROR(VLOOKUP(A152,'[1]Z09 政府性基金预算财政拨款收入支出决算表(财决09表)'!$A$10:$T$200,4,FALSE)),"",VLOOKUP(A152,'[1]Z09 政府性基金预算财政拨款收入支出决算表(财决09表)'!$A$10:$T$200,4,FALSE))</f>
        <v/>
      </c>
      <c r="D152" s="127" t="str">
        <f>IF(ISERROR(VLOOKUP(A152,'[1]Z09 政府性基金预算财政拨款收入支出决算表(财决09表)'!$A$10:$T$200,5,FALSE)),"",VLOOKUP(A152,'[1]Z09 政府性基金预算财政拨款收入支出决算表(财决09表)'!$A$10:$T$200,5,FALSE))</f>
        <v/>
      </c>
      <c r="E152" s="127" t="str">
        <f>IF(ISERROR(VLOOKUP(A152,'[1]Z09 政府性基金预算财政拨款收入支出决算表(财决09表)'!$A$10:$T$200,8,FALSE)),"",VLOOKUP(A152,'[1]Z09 政府性基金预算财政拨款收入支出决算表(财决09表)'!$A$10:$T$200,8,FALSE))</f>
        <v/>
      </c>
      <c r="F152" s="127" t="str">
        <f>IF(ISERROR(VLOOKUP(A152,'[1]Z09 政府性基金预算财政拨款收入支出决算表(财决09表)'!$A$10:$T$200,11,FALSE)),"",VLOOKUP(A152,'[1]Z09 政府性基金预算财政拨款收入支出决算表(财决09表)'!$A$10:$T$200,11,FALSE))</f>
        <v/>
      </c>
      <c r="G152" s="127" t="str">
        <f>IF(ISERROR(VLOOKUP(A152,'[1]Z09 政府性基金预算财政拨款收入支出决算表(财决09表)'!$A$10:$T$200,12,FALSE)),"",VLOOKUP(A152,'[1]Z09 政府性基金预算财政拨款收入支出决算表(财决09表)'!$A$10:$T$200,12,FALSE))</f>
        <v/>
      </c>
      <c r="H152" s="127" t="str">
        <f>IF(ISERROR(VLOOKUP(A152,'[1]Z09 政府性基金预算财政拨款收入支出决算表(财决09表)'!$A$10:$T$200,15,FALSE)),"",VLOOKUP(A152,'[1]Z09 政府性基金预算财政拨款收入支出决算表(财决09表)'!$A$10:$T$200,15,FALSE))</f>
        <v/>
      </c>
      <c r="I152" s="127" t="str">
        <f>IF(ISERROR(VLOOKUP(A152,'[1]Z09 政府性基金预算财政拨款收入支出决算表(财决09表)'!$A$10:$T$200,16,FALSE)),"",VLOOKUP(A152,'[1]Z09 政府性基金预算财政拨款收入支出决算表(财决09表)'!$A$10:$T$200,16,FALSE))</f>
        <v/>
      </c>
      <c r="J152" s="122">
        <f>'[1]Z09 政府性基金预算财政拨款收入支出决算表(财决09表)'!$A149</f>
        <v>0</v>
      </c>
      <c r="K152" s="178">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122" t="str">
        <f t="shared" si="6"/>
        <v/>
      </c>
    </row>
    <row r="153" spans="1:12" ht="22.5" customHeight="1">
      <c r="A153" s="125" t="str">
        <f t="shared" si="5"/>
        <v/>
      </c>
      <c r="B153" s="125"/>
      <c r="C153" s="195" t="str">
        <f>IF(ISERROR(VLOOKUP(A153,'[1]Z09 政府性基金预算财政拨款收入支出决算表(财决09表)'!$A$10:$T$200,4,FALSE)),"",VLOOKUP(A153,'[1]Z09 政府性基金预算财政拨款收入支出决算表(财决09表)'!$A$10:$T$200,4,FALSE))</f>
        <v/>
      </c>
      <c r="D153" s="127" t="str">
        <f>IF(ISERROR(VLOOKUP(A153,'[1]Z09 政府性基金预算财政拨款收入支出决算表(财决09表)'!$A$10:$T$200,5,FALSE)),"",VLOOKUP(A153,'[1]Z09 政府性基金预算财政拨款收入支出决算表(财决09表)'!$A$10:$T$200,5,FALSE))</f>
        <v/>
      </c>
      <c r="E153" s="127" t="str">
        <f>IF(ISERROR(VLOOKUP(A153,'[1]Z09 政府性基金预算财政拨款收入支出决算表(财决09表)'!$A$10:$T$200,8,FALSE)),"",VLOOKUP(A153,'[1]Z09 政府性基金预算财政拨款收入支出决算表(财决09表)'!$A$10:$T$200,8,FALSE))</f>
        <v/>
      </c>
      <c r="F153" s="127" t="str">
        <f>IF(ISERROR(VLOOKUP(A153,'[1]Z09 政府性基金预算财政拨款收入支出决算表(财决09表)'!$A$10:$T$200,11,FALSE)),"",VLOOKUP(A153,'[1]Z09 政府性基金预算财政拨款收入支出决算表(财决09表)'!$A$10:$T$200,11,FALSE))</f>
        <v/>
      </c>
      <c r="G153" s="127" t="str">
        <f>IF(ISERROR(VLOOKUP(A153,'[1]Z09 政府性基金预算财政拨款收入支出决算表(财决09表)'!$A$10:$T$200,12,FALSE)),"",VLOOKUP(A153,'[1]Z09 政府性基金预算财政拨款收入支出决算表(财决09表)'!$A$10:$T$200,12,FALSE))</f>
        <v/>
      </c>
      <c r="H153" s="127" t="str">
        <f>IF(ISERROR(VLOOKUP(A153,'[1]Z09 政府性基金预算财政拨款收入支出决算表(财决09表)'!$A$10:$T$200,15,FALSE)),"",VLOOKUP(A153,'[1]Z09 政府性基金预算财政拨款收入支出决算表(财决09表)'!$A$10:$T$200,15,FALSE))</f>
        <v/>
      </c>
      <c r="I153" s="127" t="str">
        <f>IF(ISERROR(VLOOKUP(A153,'[1]Z09 政府性基金预算财政拨款收入支出决算表(财决09表)'!$A$10:$T$200,16,FALSE)),"",VLOOKUP(A153,'[1]Z09 政府性基金预算财政拨款收入支出决算表(财决09表)'!$A$10:$T$200,16,FALSE))</f>
        <v/>
      </c>
      <c r="J153" s="122">
        <f>'[1]Z09 政府性基金预算财政拨款收入支出决算表(财决09表)'!$A150</f>
        <v>0</v>
      </c>
      <c r="K153" s="178">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122" t="str">
        <f t="shared" si="6"/>
        <v/>
      </c>
    </row>
    <row r="154" spans="1:12" ht="22.5" customHeight="1">
      <c r="A154" s="125" t="str">
        <f t="shared" si="5"/>
        <v/>
      </c>
      <c r="B154" s="125"/>
      <c r="C154" s="195" t="str">
        <f>IF(ISERROR(VLOOKUP(A154,'[1]Z09 政府性基金预算财政拨款收入支出决算表(财决09表)'!$A$10:$T$200,4,FALSE)),"",VLOOKUP(A154,'[1]Z09 政府性基金预算财政拨款收入支出决算表(财决09表)'!$A$10:$T$200,4,FALSE))</f>
        <v/>
      </c>
      <c r="D154" s="127" t="str">
        <f>IF(ISERROR(VLOOKUP(A154,'[1]Z09 政府性基金预算财政拨款收入支出决算表(财决09表)'!$A$10:$T$200,5,FALSE)),"",VLOOKUP(A154,'[1]Z09 政府性基金预算财政拨款收入支出决算表(财决09表)'!$A$10:$T$200,5,FALSE))</f>
        <v/>
      </c>
      <c r="E154" s="127" t="str">
        <f>IF(ISERROR(VLOOKUP(A154,'[1]Z09 政府性基金预算财政拨款收入支出决算表(财决09表)'!$A$10:$T$200,8,FALSE)),"",VLOOKUP(A154,'[1]Z09 政府性基金预算财政拨款收入支出决算表(财决09表)'!$A$10:$T$200,8,FALSE))</f>
        <v/>
      </c>
      <c r="F154" s="127" t="str">
        <f>IF(ISERROR(VLOOKUP(A154,'[1]Z09 政府性基金预算财政拨款收入支出决算表(财决09表)'!$A$10:$T$200,11,FALSE)),"",VLOOKUP(A154,'[1]Z09 政府性基金预算财政拨款收入支出决算表(财决09表)'!$A$10:$T$200,11,FALSE))</f>
        <v/>
      </c>
      <c r="G154" s="127" t="str">
        <f>IF(ISERROR(VLOOKUP(A154,'[1]Z09 政府性基金预算财政拨款收入支出决算表(财决09表)'!$A$10:$T$200,12,FALSE)),"",VLOOKUP(A154,'[1]Z09 政府性基金预算财政拨款收入支出决算表(财决09表)'!$A$10:$T$200,12,FALSE))</f>
        <v/>
      </c>
      <c r="H154" s="127" t="str">
        <f>IF(ISERROR(VLOOKUP(A154,'[1]Z09 政府性基金预算财政拨款收入支出决算表(财决09表)'!$A$10:$T$200,15,FALSE)),"",VLOOKUP(A154,'[1]Z09 政府性基金预算财政拨款收入支出决算表(财决09表)'!$A$10:$T$200,15,FALSE))</f>
        <v/>
      </c>
      <c r="I154" s="127" t="str">
        <f>IF(ISERROR(VLOOKUP(A154,'[1]Z09 政府性基金预算财政拨款收入支出决算表(财决09表)'!$A$10:$T$200,16,FALSE)),"",VLOOKUP(A154,'[1]Z09 政府性基金预算财政拨款收入支出决算表(财决09表)'!$A$10:$T$200,16,FALSE))</f>
        <v/>
      </c>
      <c r="J154" s="122">
        <f>'[1]Z09 政府性基金预算财政拨款收入支出决算表(财决09表)'!$A151</f>
        <v>0</v>
      </c>
      <c r="K154" s="178">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122" t="str">
        <f t="shared" si="6"/>
        <v/>
      </c>
    </row>
    <row r="155" spans="1:12" ht="22.5" customHeight="1">
      <c r="A155" s="125" t="str">
        <f t="shared" si="5"/>
        <v/>
      </c>
      <c r="B155" s="125"/>
      <c r="C155" s="195" t="str">
        <f>IF(ISERROR(VLOOKUP(A155,'[1]Z09 政府性基金预算财政拨款收入支出决算表(财决09表)'!$A$10:$T$200,4,FALSE)),"",VLOOKUP(A155,'[1]Z09 政府性基金预算财政拨款收入支出决算表(财决09表)'!$A$10:$T$200,4,FALSE))</f>
        <v/>
      </c>
      <c r="D155" s="127" t="str">
        <f>IF(ISERROR(VLOOKUP(A155,'[1]Z09 政府性基金预算财政拨款收入支出决算表(财决09表)'!$A$10:$T$200,5,FALSE)),"",VLOOKUP(A155,'[1]Z09 政府性基金预算财政拨款收入支出决算表(财决09表)'!$A$10:$T$200,5,FALSE))</f>
        <v/>
      </c>
      <c r="E155" s="127" t="str">
        <f>IF(ISERROR(VLOOKUP(A155,'[1]Z09 政府性基金预算财政拨款收入支出决算表(财决09表)'!$A$10:$T$200,8,FALSE)),"",VLOOKUP(A155,'[1]Z09 政府性基金预算财政拨款收入支出决算表(财决09表)'!$A$10:$T$200,8,FALSE))</f>
        <v/>
      </c>
      <c r="F155" s="127" t="str">
        <f>IF(ISERROR(VLOOKUP(A155,'[1]Z09 政府性基金预算财政拨款收入支出决算表(财决09表)'!$A$10:$T$200,11,FALSE)),"",VLOOKUP(A155,'[1]Z09 政府性基金预算财政拨款收入支出决算表(财决09表)'!$A$10:$T$200,11,FALSE))</f>
        <v/>
      </c>
      <c r="G155" s="127" t="str">
        <f>IF(ISERROR(VLOOKUP(A155,'[1]Z09 政府性基金预算财政拨款收入支出决算表(财决09表)'!$A$10:$T$200,12,FALSE)),"",VLOOKUP(A155,'[1]Z09 政府性基金预算财政拨款收入支出决算表(财决09表)'!$A$10:$T$200,12,FALSE))</f>
        <v/>
      </c>
      <c r="H155" s="127" t="str">
        <f>IF(ISERROR(VLOOKUP(A155,'[1]Z09 政府性基金预算财政拨款收入支出决算表(财决09表)'!$A$10:$T$200,15,FALSE)),"",VLOOKUP(A155,'[1]Z09 政府性基金预算财政拨款收入支出决算表(财决09表)'!$A$10:$T$200,15,FALSE))</f>
        <v/>
      </c>
      <c r="I155" s="127" t="str">
        <f>IF(ISERROR(VLOOKUP(A155,'[1]Z09 政府性基金预算财政拨款收入支出决算表(财决09表)'!$A$10:$T$200,16,FALSE)),"",VLOOKUP(A155,'[1]Z09 政府性基金预算财政拨款收入支出决算表(财决09表)'!$A$10:$T$200,16,FALSE))</f>
        <v/>
      </c>
      <c r="J155" s="122">
        <f>'[1]Z09 政府性基金预算财政拨款收入支出决算表(财决09表)'!$A152</f>
        <v>0</v>
      </c>
      <c r="K155" s="178">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122" t="str">
        <f t="shared" si="6"/>
        <v/>
      </c>
    </row>
    <row r="156" spans="1:12" ht="22.5" customHeight="1">
      <c r="A156" s="125" t="str">
        <f t="shared" si="5"/>
        <v/>
      </c>
      <c r="B156" s="125"/>
      <c r="C156" s="195" t="str">
        <f>IF(ISERROR(VLOOKUP(A156,'[1]Z09 政府性基金预算财政拨款收入支出决算表(财决09表)'!$A$10:$T$200,4,FALSE)),"",VLOOKUP(A156,'[1]Z09 政府性基金预算财政拨款收入支出决算表(财决09表)'!$A$10:$T$200,4,FALSE))</f>
        <v/>
      </c>
      <c r="D156" s="127" t="str">
        <f>IF(ISERROR(VLOOKUP(A156,'[1]Z09 政府性基金预算财政拨款收入支出决算表(财决09表)'!$A$10:$T$200,5,FALSE)),"",VLOOKUP(A156,'[1]Z09 政府性基金预算财政拨款收入支出决算表(财决09表)'!$A$10:$T$200,5,FALSE))</f>
        <v/>
      </c>
      <c r="E156" s="127" t="str">
        <f>IF(ISERROR(VLOOKUP(A156,'[1]Z09 政府性基金预算财政拨款收入支出决算表(财决09表)'!$A$10:$T$200,8,FALSE)),"",VLOOKUP(A156,'[1]Z09 政府性基金预算财政拨款收入支出决算表(财决09表)'!$A$10:$T$200,8,FALSE))</f>
        <v/>
      </c>
      <c r="F156" s="127" t="str">
        <f>IF(ISERROR(VLOOKUP(A156,'[1]Z09 政府性基金预算财政拨款收入支出决算表(财决09表)'!$A$10:$T$200,11,FALSE)),"",VLOOKUP(A156,'[1]Z09 政府性基金预算财政拨款收入支出决算表(财决09表)'!$A$10:$T$200,11,FALSE))</f>
        <v/>
      </c>
      <c r="G156" s="127" t="str">
        <f>IF(ISERROR(VLOOKUP(A156,'[1]Z09 政府性基金预算财政拨款收入支出决算表(财决09表)'!$A$10:$T$200,12,FALSE)),"",VLOOKUP(A156,'[1]Z09 政府性基金预算财政拨款收入支出决算表(财决09表)'!$A$10:$T$200,12,FALSE))</f>
        <v/>
      </c>
      <c r="H156" s="127" t="str">
        <f>IF(ISERROR(VLOOKUP(A156,'[1]Z09 政府性基金预算财政拨款收入支出决算表(财决09表)'!$A$10:$T$200,15,FALSE)),"",VLOOKUP(A156,'[1]Z09 政府性基金预算财政拨款收入支出决算表(财决09表)'!$A$10:$T$200,15,FALSE))</f>
        <v/>
      </c>
      <c r="I156" s="127" t="str">
        <f>IF(ISERROR(VLOOKUP(A156,'[1]Z09 政府性基金预算财政拨款收入支出决算表(财决09表)'!$A$10:$T$200,16,FALSE)),"",VLOOKUP(A156,'[1]Z09 政府性基金预算财政拨款收入支出决算表(财决09表)'!$A$10:$T$200,16,FALSE))</f>
        <v/>
      </c>
      <c r="J156" s="122">
        <f>'[1]Z09 政府性基金预算财政拨款收入支出决算表(财决09表)'!$A153</f>
        <v>0</v>
      </c>
      <c r="K156" s="178">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122" t="str">
        <f t="shared" si="6"/>
        <v/>
      </c>
    </row>
    <row r="157" spans="1:12" ht="22.5" customHeight="1">
      <c r="A157" s="125" t="str">
        <f t="shared" si="5"/>
        <v/>
      </c>
      <c r="B157" s="125"/>
      <c r="C157" s="195" t="str">
        <f>IF(ISERROR(VLOOKUP(A157,'[1]Z09 政府性基金预算财政拨款收入支出决算表(财决09表)'!$A$10:$T$200,4,FALSE)),"",VLOOKUP(A157,'[1]Z09 政府性基金预算财政拨款收入支出决算表(财决09表)'!$A$10:$T$200,4,FALSE))</f>
        <v/>
      </c>
      <c r="D157" s="127" t="str">
        <f>IF(ISERROR(VLOOKUP(A157,'[1]Z09 政府性基金预算财政拨款收入支出决算表(财决09表)'!$A$10:$T$200,5,FALSE)),"",VLOOKUP(A157,'[1]Z09 政府性基金预算财政拨款收入支出决算表(财决09表)'!$A$10:$T$200,5,FALSE))</f>
        <v/>
      </c>
      <c r="E157" s="127" t="str">
        <f>IF(ISERROR(VLOOKUP(A157,'[1]Z09 政府性基金预算财政拨款收入支出决算表(财决09表)'!$A$10:$T$200,8,FALSE)),"",VLOOKUP(A157,'[1]Z09 政府性基金预算财政拨款收入支出决算表(财决09表)'!$A$10:$T$200,8,FALSE))</f>
        <v/>
      </c>
      <c r="F157" s="127" t="str">
        <f>IF(ISERROR(VLOOKUP(A157,'[1]Z09 政府性基金预算财政拨款收入支出决算表(财决09表)'!$A$10:$T$200,11,FALSE)),"",VLOOKUP(A157,'[1]Z09 政府性基金预算财政拨款收入支出决算表(财决09表)'!$A$10:$T$200,11,FALSE))</f>
        <v/>
      </c>
      <c r="G157" s="127" t="str">
        <f>IF(ISERROR(VLOOKUP(A157,'[1]Z09 政府性基金预算财政拨款收入支出决算表(财决09表)'!$A$10:$T$200,12,FALSE)),"",VLOOKUP(A157,'[1]Z09 政府性基金预算财政拨款收入支出决算表(财决09表)'!$A$10:$T$200,12,FALSE))</f>
        <v/>
      </c>
      <c r="H157" s="127" t="str">
        <f>IF(ISERROR(VLOOKUP(A157,'[1]Z09 政府性基金预算财政拨款收入支出决算表(财决09表)'!$A$10:$T$200,15,FALSE)),"",VLOOKUP(A157,'[1]Z09 政府性基金预算财政拨款收入支出决算表(财决09表)'!$A$10:$T$200,15,FALSE))</f>
        <v/>
      </c>
      <c r="I157" s="127" t="str">
        <f>IF(ISERROR(VLOOKUP(A157,'[1]Z09 政府性基金预算财政拨款收入支出决算表(财决09表)'!$A$10:$T$200,16,FALSE)),"",VLOOKUP(A157,'[1]Z09 政府性基金预算财政拨款收入支出决算表(财决09表)'!$A$10:$T$200,16,FALSE))</f>
        <v/>
      </c>
      <c r="J157" s="122">
        <f>'[1]Z09 政府性基金预算财政拨款收入支出决算表(财决09表)'!$A154</f>
        <v>0</v>
      </c>
      <c r="K157" s="178">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122" t="str">
        <f t="shared" si="6"/>
        <v/>
      </c>
    </row>
    <row r="158" spans="1:12" ht="22.5" customHeight="1">
      <c r="A158" s="125" t="str">
        <f t="shared" si="5"/>
        <v/>
      </c>
      <c r="B158" s="125"/>
      <c r="C158" s="195" t="str">
        <f>IF(ISERROR(VLOOKUP(A158,'[1]Z09 政府性基金预算财政拨款收入支出决算表(财决09表)'!$A$10:$T$200,4,FALSE)),"",VLOOKUP(A158,'[1]Z09 政府性基金预算财政拨款收入支出决算表(财决09表)'!$A$10:$T$200,4,FALSE))</f>
        <v/>
      </c>
      <c r="D158" s="127" t="str">
        <f>IF(ISERROR(VLOOKUP(A158,'[1]Z09 政府性基金预算财政拨款收入支出决算表(财决09表)'!$A$10:$T$200,5,FALSE)),"",VLOOKUP(A158,'[1]Z09 政府性基金预算财政拨款收入支出决算表(财决09表)'!$A$10:$T$200,5,FALSE))</f>
        <v/>
      </c>
      <c r="E158" s="127" t="str">
        <f>IF(ISERROR(VLOOKUP(A158,'[1]Z09 政府性基金预算财政拨款收入支出决算表(财决09表)'!$A$10:$T$200,8,FALSE)),"",VLOOKUP(A158,'[1]Z09 政府性基金预算财政拨款收入支出决算表(财决09表)'!$A$10:$T$200,8,FALSE))</f>
        <v/>
      </c>
      <c r="F158" s="127" t="str">
        <f>IF(ISERROR(VLOOKUP(A158,'[1]Z09 政府性基金预算财政拨款收入支出决算表(财决09表)'!$A$10:$T$200,11,FALSE)),"",VLOOKUP(A158,'[1]Z09 政府性基金预算财政拨款收入支出决算表(财决09表)'!$A$10:$T$200,11,FALSE))</f>
        <v/>
      </c>
      <c r="G158" s="127" t="str">
        <f>IF(ISERROR(VLOOKUP(A158,'[1]Z09 政府性基金预算财政拨款收入支出决算表(财决09表)'!$A$10:$T$200,12,FALSE)),"",VLOOKUP(A158,'[1]Z09 政府性基金预算财政拨款收入支出决算表(财决09表)'!$A$10:$T$200,12,FALSE))</f>
        <v/>
      </c>
      <c r="H158" s="127" t="str">
        <f>IF(ISERROR(VLOOKUP(A158,'[1]Z09 政府性基金预算财政拨款收入支出决算表(财决09表)'!$A$10:$T$200,15,FALSE)),"",VLOOKUP(A158,'[1]Z09 政府性基金预算财政拨款收入支出决算表(财决09表)'!$A$10:$T$200,15,FALSE))</f>
        <v/>
      </c>
      <c r="I158" s="127" t="str">
        <f>IF(ISERROR(VLOOKUP(A158,'[1]Z09 政府性基金预算财政拨款收入支出决算表(财决09表)'!$A$10:$T$200,16,FALSE)),"",VLOOKUP(A158,'[1]Z09 政府性基金预算财政拨款收入支出决算表(财决09表)'!$A$10:$T$200,16,FALSE))</f>
        <v/>
      </c>
      <c r="J158" s="122">
        <f>'[1]Z09 政府性基金预算财政拨款收入支出决算表(财决09表)'!$A155</f>
        <v>0</v>
      </c>
      <c r="K158" s="178">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122" t="str">
        <f t="shared" si="6"/>
        <v/>
      </c>
    </row>
    <row r="159" spans="1:12" ht="22.5" customHeight="1">
      <c r="A159" s="125" t="str">
        <f t="shared" si="5"/>
        <v/>
      </c>
      <c r="B159" s="125"/>
      <c r="C159" s="195" t="str">
        <f>IF(ISERROR(VLOOKUP(A159,'[1]Z09 政府性基金预算财政拨款收入支出决算表(财决09表)'!$A$10:$T$200,4,FALSE)),"",VLOOKUP(A159,'[1]Z09 政府性基金预算财政拨款收入支出决算表(财决09表)'!$A$10:$T$200,4,FALSE))</f>
        <v/>
      </c>
      <c r="D159" s="127" t="str">
        <f>IF(ISERROR(VLOOKUP(A159,'[1]Z09 政府性基金预算财政拨款收入支出决算表(财决09表)'!$A$10:$T$200,5,FALSE)),"",VLOOKUP(A159,'[1]Z09 政府性基金预算财政拨款收入支出决算表(财决09表)'!$A$10:$T$200,5,FALSE))</f>
        <v/>
      </c>
      <c r="E159" s="127" t="str">
        <f>IF(ISERROR(VLOOKUP(A159,'[1]Z09 政府性基金预算财政拨款收入支出决算表(财决09表)'!$A$10:$T$200,8,FALSE)),"",VLOOKUP(A159,'[1]Z09 政府性基金预算财政拨款收入支出决算表(财决09表)'!$A$10:$T$200,8,FALSE))</f>
        <v/>
      </c>
      <c r="F159" s="127" t="str">
        <f>IF(ISERROR(VLOOKUP(A159,'[1]Z09 政府性基金预算财政拨款收入支出决算表(财决09表)'!$A$10:$T$200,11,FALSE)),"",VLOOKUP(A159,'[1]Z09 政府性基金预算财政拨款收入支出决算表(财决09表)'!$A$10:$T$200,11,FALSE))</f>
        <v/>
      </c>
      <c r="G159" s="127" t="str">
        <f>IF(ISERROR(VLOOKUP(A159,'[1]Z09 政府性基金预算财政拨款收入支出决算表(财决09表)'!$A$10:$T$200,12,FALSE)),"",VLOOKUP(A159,'[1]Z09 政府性基金预算财政拨款收入支出决算表(财决09表)'!$A$10:$T$200,12,FALSE))</f>
        <v/>
      </c>
      <c r="H159" s="127" t="str">
        <f>IF(ISERROR(VLOOKUP(A159,'[1]Z09 政府性基金预算财政拨款收入支出决算表(财决09表)'!$A$10:$T$200,15,FALSE)),"",VLOOKUP(A159,'[1]Z09 政府性基金预算财政拨款收入支出决算表(财决09表)'!$A$10:$T$200,15,FALSE))</f>
        <v/>
      </c>
      <c r="I159" s="127" t="str">
        <f>IF(ISERROR(VLOOKUP(A159,'[1]Z09 政府性基金预算财政拨款收入支出决算表(财决09表)'!$A$10:$T$200,16,FALSE)),"",VLOOKUP(A159,'[1]Z09 政府性基金预算财政拨款收入支出决算表(财决09表)'!$A$10:$T$200,16,FALSE))</f>
        <v/>
      </c>
      <c r="J159" s="122">
        <f>'[1]Z09 政府性基金预算财政拨款收入支出决算表(财决09表)'!$A156</f>
        <v>0</v>
      </c>
      <c r="K159" s="178">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122" t="str">
        <f t="shared" si="6"/>
        <v/>
      </c>
    </row>
    <row r="160" spans="1:12" ht="22.5" customHeight="1">
      <c r="A160" s="125" t="str">
        <f t="shared" ref="A160:A200" si="7">IF(J160&gt;0,J160,"")</f>
        <v/>
      </c>
      <c r="B160" s="125"/>
      <c r="C160" s="195" t="str">
        <f>IF(ISERROR(VLOOKUP(A160,'[1]Z09 政府性基金预算财政拨款收入支出决算表(财决09表)'!$A$10:$T$200,4,FALSE)),"",VLOOKUP(A160,'[1]Z09 政府性基金预算财政拨款收入支出决算表(财决09表)'!$A$10:$T$200,4,FALSE))</f>
        <v/>
      </c>
      <c r="D160" s="127" t="str">
        <f>IF(ISERROR(VLOOKUP(A160,'[1]Z09 政府性基金预算财政拨款收入支出决算表(财决09表)'!$A$10:$T$200,5,FALSE)),"",VLOOKUP(A160,'[1]Z09 政府性基金预算财政拨款收入支出决算表(财决09表)'!$A$10:$T$200,5,FALSE))</f>
        <v/>
      </c>
      <c r="E160" s="127" t="str">
        <f>IF(ISERROR(VLOOKUP(A160,'[1]Z09 政府性基金预算财政拨款收入支出决算表(财决09表)'!$A$10:$T$200,8,FALSE)),"",VLOOKUP(A160,'[1]Z09 政府性基金预算财政拨款收入支出决算表(财决09表)'!$A$10:$T$200,8,FALSE))</f>
        <v/>
      </c>
      <c r="F160" s="127" t="str">
        <f>IF(ISERROR(VLOOKUP(A160,'[1]Z09 政府性基金预算财政拨款收入支出决算表(财决09表)'!$A$10:$T$200,11,FALSE)),"",VLOOKUP(A160,'[1]Z09 政府性基金预算财政拨款收入支出决算表(财决09表)'!$A$10:$T$200,11,FALSE))</f>
        <v/>
      </c>
      <c r="G160" s="127" t="str">
        <f>IF(ISERROR(VLOOKUP(A160,'[1]Z09 政府性基金预算财政拨款收入支出决算表(财决09表)'!$A$10:$T$200,12,FALSE)),"",VLOOKUP(A160,'[1]Z09 政府性基金预算财政拨款收入支出决算表(财决09表)'!$A$10:$T$200,12,FALSE))</f>
        <v/>
      </c>
      <c r="H160" s="127" t="str">
        <f>IF(ISERROR(VLOOKUP(A160,'[1]Z09 政府性基金预算财政拨款收入支出决算表(财决09表)'!$A$10:$T$200,15,FALSE)),"",VLOOKUP(A160,'[1]Z09 政府性基金预算财政拨款收入支出决算表(财决09表)'!$A$10:$T$200,15,FALSE))</f>
        <v/>
      </c>
      <c r="I160" s="127" t="str">
        <f>IF(ISERROR(VLOOKUP(A160,'[1]Z09 政府性基金预算财政拨款收入支出决算表(财决09表)'!$A$10:$T$200,16,FALSE)),"",VLOOKUP(A160,'[1]Z09 政府性基金预算财政拨款收入支出决算表(财决09表)'!$A$10:$T$200,16,FALSE))</f>
        <v/>
      </c>
      <c r="J160" s="122">
        <f>'[1]Z09 政府性基金预算财政拨款收入支出决算表(财决09表)'!$A157</f>
        <v>0</v>
      </c>
      <c r="K160" s="178">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122" t="str">
        <f t="shared" si="6"/>
        <v/>
      </c>
    </row>
    <row r="161" spans="1:12" ht="22.5" customHeight="1">
      <c r="A161" s="125" t="str">
        <f t="shared" si="7"/>
        <v/>
      </c>
      <c r="B161" s="125"/>
      <c r="C161" s="195" t="str">
        <f>IF(ISERROR(VLOOKUP(A161,'[1]Z09 政府性基金预算财政拨款收入支出决算表(财决09表)'!$A$10:$T$200,4,FALSE)),"",VLOOKUP(A161,'[1]Z09 政府性基金预算财政拨款收入支出决算表(财决09表)'!$A$10:$T$200,4,FALSE))</f>
        <v/>
      </c>
      <c r="D161" s="127" t="str">
        <f>IF(ISERROR(VLOOKUP(A161,'[1]Z09 政府性基金预算财政拨款收入支出决算表(财决09表)'!$A$10:$T$200,5,FALSE)),"",VLOOKUP(A161,'[1]Z09 政府性基金预算财政拨款收入支出决算表(财决09表)'!$A$10:$T$200,5,FALSE))</f>
        <v/>
      </c>
      <c r="E161" s="127" t="str">
        <f>IF(ISERROR(VLOOKUP(A161,'[1]Z09 政府性基金预算财政拨款收入支出决算表(财决09表)'!$A$10:$T$200,8,FALSE)),"",VLOOKUP(A161,'[1]Z09 政府性基金预算财政拨款收入支出决算表(财决09表)'!$A$10:$T$200,8,FALSE))</f>
        <v/>
      </c>
      <c r="F161" s="127" t="str">
        <f>IF(ISERROR(VLOOKUP(A161,'[1]Z09 政府性基金预算财政拨款收入支出决算表(财决09表)'!$A$10:$T$200,11,FALSE)),"",VLOOKUP(A161,'[1]Z09 政府性基金预算财政拨款收入支出决算表(财决09表)'!$A$10:$T$200,11,FALSE))</f>
        <v/>
      </c>
      <c r="G161" s="127" t="str">
        <f>IF(ISERROR(VLOOKUP(A161,'[1]Z09 政府性基金预算财政拨款收入支出决算表(财决09表)'!$A$10:$T$200,12,FALSE)),"",VLOOKUP(A161,'[1]Z09 政府性基金预算财政拨款收入支出决算表(财决09表)'!$A$10:$T$200,12,FALSE))</f>
        <v/>
      </c>
      <c r="H161" s="127" t="str">
        <f>IF(ISERROR(VLOOKUP(A161,'[1]Z09 政府性基金预算财政拨款收入支出决算表(财决09表)'!$A$10:$T$200,15,FALSE)),"",VLOOKUP(A161,'[1]Z09 政府性基金预算财政拨款收入支出决算表(财决09表)'!$A$10:$T$200,15,FALSE))</f>
        <v/>
      </c>
      <c r="I161" s="127" t="str">
        <f>IF(ISERROR(VLOOKUP(A161,'[1]Z09 政府性基金预算财政拨款收入支出决算表(财决09表)'!$A$10:$T$200,16,FALSE)),"",VLOOKUP(A161,'[1]Z09 政府性基金预算财政拨款收入支出决算表(财决09表)'!$A$10:$T$200,16,FALSE))</f>
        <v/>
      </c>
      <c r="J161" s="122">
        <f>'[1]Z09 政府性基金预算财政拨款收入支出决算表(财决09表)'!$A158</f>
        <v>0</v>
      </c>
      <c r="K161" s="178">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122" t="str">
        <f t="shared" si="6"/>
        <v/>
      </c>
    </row>
    <row r="162" spans="1:12" ht="22.5" customHeight="1">
      <c r="A162" s="125" t="str">
        <f t="shared" si="7"/>
        <v/>
      </c>
      <c r="B162" s="125"/>
      <c r="C162" s="195" t="str">
        <f>IF(ISERROR(VLOOKUP(A162,'[1]Z09 政府性基金预算财政拨款收入支出决算表(财决09表)'!$A$10:$T$200,4,FALSE)),"",VLOOKUP(A162,'[1]Z09 政府性基金预算财政拨款收入支出决算表(财决09表)'!$A$10:$T$200,4,FALSE))</f>
        <v/>
      </c>
      <c r="D162" s="127" t="str">
        <f>IF(ISERROR(VLOOKUP(A162,'[1]Z09 政府性基金预算财政拨款收入支出决算表(财决09表)'!$A$10:$T$200,5,FALSE)),"",VLOOKUP(A162,'[1]Z09 政府性基金预算财政拨款收入支出决算表(财决09表)'!$A$10:$T$200,5,FALSE))</f>
        <v/>
      </c>
      <c r="E162" s="127" t="str">
        <f>IF(ISERROR(VLOOKUP(A162,'[1]Z09 政府性基金预算财政拨款收入支出决算表(财决09表)'!$A$10:$T$200,8,FALSE)),"",VLOOKUP(A162,'[1]Z09 政府性基金预算财政拨款收入支出决算表(财决09表)'!$A$10:$T$200,8,FALSE))</f>
        <v/>
      </c>
      <c r="F162" s="127" t="str">
        <f>IF(ISERROR(VLOOKUP(A162,'[1]Z09 政府性基金预算财政拨款收入支出决算表(财决09表)'!$A$10:$T$200,11,FALSE)),"",VLOOKUP(A162,'[1]Z09 政府性基金预算财政拨款收入支出决算表(财决09表)'!$A$10:$T$200,11,FALSE))</f>
        <v/>
      </c>
      <c r="G162" s="127" t="str">
        <f>IF(ISERROR(VLOOKUP(A162,'[1]Z09 政府性基金预算财政拨款收入支出决算表(财决09表)'!$A$10:$T$200,12,FALSE)),"",VLOOKUP(A162,'[1]Z09 政府性基金预算财政拨款收入支出决算表(财决09表)'!$A$10:$T$200,12,FALSE))</f>
        <v/>
      </c>
      <c r="H162" s="127" t="str">
        <f>IF(ISERROR(VLOOKUP(A162,'[1]Z09 政府性基金预算财政拨款收入支出决算表(财决09表)'!$A$10:$T$200,15,FALSE)),"",VLOOKUP(A162,'[1]Z09 政府性基金预算财政拨款收入支出决算表(财决09表)'!$A$10:$T$200,15,FALSE))</f>
        <v/>
      </c>
      <c r="I162" s="127" t="str">
        <f>IF(ISERROR(VLOOKUP(A162,'[1]Z09 政府性基金预算财政拨款收入支出决算表(财决09表)'!$A$10:$T$200,16,FALSE)),"",VLOOKUP(A162,'[1]Z09 政府性基金预算财政拨款收入支出决算表(财决09表)'!$A$10:$T$200,16,FALSE))</f>
        <v/>
      </c>
      <c r="J162" s="122">
        <f>'[1]Z09 政府性基金预算财政拨款收入支出决算表(财决09表)'!$A159</f>
        <v>0</v>
      </c>
      <c r="K162" s="178">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122" t="str">
        <f t="shared" si="6"/>
        <v/>
      </c>
    </row>
    <row r="163" spans="1:12" ht="22.5" customHeight="1">
      <c r="A163" s="125" t="str">
        <f t="shared" si="7"/>
        <v/>
      </c>
      <c r="B163" s="125"/>
      <c r="C163" s="195" t="str">
        <f>IF(ISERROR(VLOOKUP(A163,'[1]Z09 政府性基金预算财政拨款收入支出决算表(财决09表)'!$A$10:$T$200,4,FALSE)),"",VLOOKUP(A163,'[1]Z09 政府性基金预算财政拨款收入支出决算表(财决09表)'!$A$10:$T$200,4,FALSE))</f>
        <v/>
      </c>
      <c r="D163" s="127" t="str">
        <f>IF(ISERROR(VLOOKUP(A163,'[1]Z09 政府性基金预算财政拨款收入支出决算表(财决09表)'!$A$10:$T$200,5,FALSE)),"",VLOOKUP(A163,'[1]Z09 政府性基金预算财政拨款收入支出决算表(财决09表)'!$A$10:$T$200,5,FALSE))</f>
        <v/>
      </c>
      <c r="E163" s="127" t="str">
        <f>IF(ISERROR(VLOOKUP(A163,'[1]Z09 政府性基金预算财政拨款收入支出决算表(财决09表)'!$A$10:$T$200,8,FALSE)),"",VLOOKUP(A163,'[1]Z09 政府性基金预算财政拨款收入支出决算表(财决09表)'!$A$10:$T$200,8,FALSE))</f>
        <v/>
      </c>
      <c r="F163" s="127" t="str">
        <f>IF(ISERROR(VLOOKUP(A163,'[1]Z09 政府性基金预算财政拨款收入支出决算表(财决09表)'!$A$10:$T$200,11,FALSE)),"",VLOOKUP(A163,'[1]Z09 政府性基金预算财政拨款收入支出决算表(财决09表)'!$A$10:$T$200,11,FALSE))</f>
        <v/>
      </c>
      <c r="G163" s="127" t="str">
        <f>IF(ISERROR(VLOOKUP(A163,'[1]Z09 政府性基金预算财政拨款收入支出决算表(财决09表)'!$A$10:$T$200,12,FALSE)),"",VLOOKUP(A163,'[1]Z09 政府性基金预算财政拨款收入支出决算表(财决09表)'!$A$10:$T$200,12,FALSE))</f>
        <v/>
      </c>
      <c r="H163" s="127" t="str">
        <f>IF(ISERROR(VLOOKUP(A163,'[1]Z09 政府性基金预算财政拨款收入支出决算表(财决09表)'!$A$10:$T$200,15,FALSE)),"",VLOOKUP(A163,'[1]Z09 政府性基金预算财政拨款收入支出决算表(财决09表)'!$A$10:$T$200,15,FALSE))</f>
        <v/>
      </c>
      <c r="I163" s="127" t="str">
        <f>IF(ISERROR(VLOOKUP(A163,'[1]Z09 政府性基金预算财政拨款收入支出决算表(财决09表)'!$A$10:$T$200,16,FALSE)),"",VLOOKUP(A163,'[1]Z09 政府性基金预算财政拨款收入支出决算表(财决09表)'!$A$10:$T$200,16,FALSE))</f>
        <v/>
      </c>
      <c r="J163" s="122">
        <f>'[1]Z09 政府性基金预算财政拨款收入支出决算表(财决09表)'!$A160</f>
        <v>0</v>
      </c>
      <c r="K163" s="178">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122" t="str">
        <f t="shared" si="6"/>
        <v/>
      </c>
    </row>
    <row r="164" spans="1:12" ht="22.5" customHeight="1">
      <c r="A164" s="125" t="str">
        <f t="shared" si="7"/>
        <v/>
      </c>
      <c r="B164" s="125"/>
      <c r="C164" s="195" t="str">
        <f>IF(ISERROR(VLOOKUP(A164,'[1]Z09 政府性基金预算财政拨款收入支出决算表(财决09表)'!$A$10:$T$200,4,FALSE)),"",VLOOKUP(A164,'[1]Z09 政府性基金预算财政拨款收入支出决算表(财决09表)'!$A$10:$T$200,4,FALSE))</f>
        <v/>
      </c>
      <c r="D164" s="127" t="str">
        <f>IF(ISERROR(VLOOKUP(A164,'[1]Z09 政府性基金预算财政拨款收入支出决算表(财决09表)'!$A$10:$T$200,5,FALSE)),"",VLOOKUP(A164,'[1]Z09 政府性基金预算财政拨款收入支出决算表(财决09表)'!$A$10:$T$200,5,FALSE))</f>
        <v/>
      </c>
      <c r="E164" s="127" t="str">
        <f>IF(ISERROR(VLOOKUP(A164,'[1]Z09 政府性基金预算财政拨款收入支出决算表(财决09表)'!$A$10:$T$200,8,FALSE)),"",VLOOKUP(A164,'[1]Z09 政府性基金预算财政拨款收入支出决算表(财决09表)'!$A$10:$T$200,8,FALSE))</f>
        <v/>
      </c>
      <c r="F164" s="127" t="str">
        <f>IF(ISERROR(VLOOKUP(A164,'[1]Z09 政府性基金预算财政拨款收入支出决算表(财决09表)'!$A$10:$T$200,11,FALSE)),"",VLOOKUP(A164,'[1]Z09 政府性基金预算财政拨款收入支出决算表(财决09表)'!$A$10:$T$200,11,FALSE))</f>
        <v/>
      </c>
      <c r="G164" s="127" t="str">
        <f>IF(ISERROR(VLOOKUP(A164,'[1]Z09 政府性基金预算财政拨款收入支出决算表(财决09表)'!$A$10:$T$200,12,FALSE)),"",VLOOKUP(A164,'[1]Z09 政府性基金预算财政拨款收入支出决算表(财决09表)'!$A$10:$T$200,12,FALSE))</f>
        <v/>
      </c>
      <c r="H164" s="127" t="str">
        <f>IF(ISERROR(VLOOKUP(A164,'[1]Z09 政府性基金预算财政拨款收入支出决算表(财决09表)'!$A$10:$T$200,15,FALSE)),"",VLOOKUP(A164,'[1]Z09 政府性基金预算财政拨款收入支出决算表(财决09表)'!$A$10:$T$200,15,FALSE))</f>
        <v/>
      </c>
      <c r="I164" s="127" t="str">
        <f>IF(ISERROR(VLOOKUP(A164,'[1]Z09 政府性基金预算财政拨款收入支出决算表(财决09表)'!$A$10:$T$200,16,FALSE)),"",VLOOKUP(A164,'[1]Z09 政府性基金预算财政拨款收入支出决算表(财决09表)'!$A$10:$T$200,16,FALSE))</f>
        <v/>
      </c>
      <c r="J164" s="122">
        <f>'[1]Z09 政府性基金预算财政拨款收入支出决算表(财决09表)'!$A161</f>
        <v>0</v>
      </c>
      <c r="K164" s="178">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122" t="str">
        <f t="shared" si="6"/>
        <v/>
      </c>
    </row>
    <row r="165" spans="1:12" ht="22.5" customHeight="1">
      <c r="A165" s="125" t="str">
        <f t="shared" si="7"/>
        <v/>
      </c>
      <c r="B165" s="125"/>
      <c r="C165" s="195" t="str">
        <f>IF(ISERROR(VLOOKUP(A165,'[1]Z09 政府性基金预算财政拨款收入支出决算表(财决09表)'!$A$10:$T$200,4,FALSE)),"",VLOOKUP(A165,'[1]Z09 政府性基金预算财政拨款收入支出决算表(财决09表)'!$A$10:$T$200,4,FALSE))</f>
        <v/>
      </c>
      <c r="D165" s="127" t="str">
        <f>IF(ISERROR(VLOOKUP(A165,'[1]Z09 政府性基金预算财政拨款收入支出决算表(财决09表)'!$A$10:$T$200,5,FALSE)),"",VLOOKUP(A165,'[1]Z09 政府性基金预算财政拨款收入支出决算表(财决09表)'!$A$10:$T$200,5,FALSE))</f>
        <v/>
      </c>
      <c r="E165" s="127" t="str">
        <f>IF(ISERROR(VLOOKUP(A165,'[1]Z09 政府性基金预算财政拨款收入支出决算表(财决09表)'!$A$10:$T$200,8,FALSE)),"",VLOOKUP(A165,'[1]Z09 政府性基金预算财政拨款收入支出决算表(财决09表)'!$A$10:$T$200,8,FALSE))</f>
        <v/>
      </c>
      <c r="F165" s="127" t="str">
        <f>IF(ISERROR(VLOOKUP(A165,'[1]Z09 政府性基金预算财政拨款收入支出决算表(财决09表)'!$A$10:$T$200,11,FALSE)),"",VLOOKUP(A165,'[1]Z09 政府性基金预算财政拨款收入支出决算表(财决09表)'!$A$10:$T$200,11,FALSE))</f>
        <v/>
      </c>
      <c r="G165" s="127" t="str">
        <f>IF(ISERROR(VLOOKUP(A165,'[1]Z09 政府性基金预算财政拨款收入支出决算表(财决09表)'!$A$10:$T$200,12,FALSE)),"",VLOOKUP(A165,'[1]Z09 政府性基金预算财政拨款收入支出决算表(财决09表)'!$A$10:$T$200,12,FALSE))</f>
        <v/>
      </c>
      <c r="H165" s="127" t="str">
        <f>IF(ISERROR(VLOOKUP(A165,'[1]Z09 政府性基金预算财政拨款收入支出决算表(财决09表)'!$A$10:$T$200,15,FALSE)),"",VLOOKUP(A165,'[1]Z09 政府性基金预算财政拨款收入支出决算表(财决09表)'!$A$10:$T$200,15,FALSE))</f>
        <v/>
      </c>
      <c r="I165" s="127" t="str">
        <f>IF(ISERROR(VLOOKUP(A165,'[1]Z09 政府性基金预算财政拨款收入支出决算表(财决09表)'!$A$10:$T$200,16,FALSE)),"",VLOOKUP(A165,'[1]Z09 政府性基金预算财政拨款收入支出决算表(财决09表)'!$A$10:$T$200,16,FALSE))</f>
        <v/>
      </c>
      <c r="J165" s="122">
        <f>'[1]Z09 政府性基金预算财政拨款收入支出决算表(财决09表)'!$A162</f>
        <v>0</v>
      </c>
      <c r="K165" s="178">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122" t="str">
        <f t="shared" si="6"/>
        <v/>
      </c>
    </row>
    <row r="166" spans="1:12" ht="22.5" customHeight="1">
      <c r="A166" s="125" t="str">
        <f t="shared" si="7"/>
        <v/>
      </c>
      <c r="B166" s="125"/>
      <c r="C166" s="195" t="str">
        <f>IF(ISERROR(VLOOKUP(A166,'[1]Z09 政府性基金预算财政拨款收入支出决算表(财决09表)'!$A$10:$T$200,4,FALSE)),"",VLOOKUP(A166,'[1]Z09 政府性基金预算财政拨款收入支出决算表(财决09表)'!$A$10:$T$200,4,FALSE))</f>
        <v/>
      </c>
      <c r="D166" s="127" t="str">
        <f>IF(ISERROR(VLOOKUP(A166,'[1]Z09 政府性基金预算财政拨款收入支出决算表(财决09表)'!$A$10:$T$200,5,FALSE)),"",VLOOKUP(A166,'[1]Z09 政府性基金预算财政拨款收入支出决算表(财决09表)'!$A$10:$T$200,5,FALSE))</f>
        <v/>
      </c>
      <c r="E166" s="127" t="str">
        <f>IF(ISERROR(VLOOKUP(A166,'[1]Z09 政府性基金预算财政拨款收入支出决算表(财决09表)'!$A$10:$T$200,8,FALSE)),"",VLOOKUP(A166,'[1]Z09 政府性基金预算财政拨款收入支出决算表(财决09表)'!$A$10:$T$200,8,FALSE))</f>
        <v/>
      </c>
      <c r="F166" s="127" t="str">
        <f>IF(ISERROR(VLOOKUP(A166,'[1]Z09 政府性基金预算财政拨款收入支出决算表(财决09表)'!$A$10:$T$200,11,FALSE)),"",VLOOKUP(A166,'[1]Z09 政府性基金预算财政拨款收入支出决算表(财决09表)'!$A$10:$T$200,11,FALSE))</f>
        <v/>
      </c>
      <c r="G166" s="127" t="str">
        <f>IF(ISERROR(VLOOKUP(A166,'[1]Z09 政府性基金预算财政拨款收入支出决算表(财决09表)'!$A$10:$T$200,12,FALSE)),"",VLOOKUP(A166,'[1]Z09 政府性基金预算财政拨款收入支出决算表(财决09表)'!$A$10:$T$200,12,FALSE))</f>
        <v/>
      </c>
      <c r="H166" s="127" t="str">
        <f>IF(ISERROR(VLOOKUP(A166,'[1]Z09 政府性基金预算财政拨款收入支出决算表(财决09表)'!$A$10:$T$200,15,FALSE)),"",VLOOKUP(A166,'[1]Z09 政府性基金预算财政拨款收入支出决算表(财决09表)'!$A$10:$T$200,15,FALSE))</f>
        <v/>
      </c>
      <c r="I166" s="127" t="str">
        <f>IF(ISERROR(VLOOKUP(A166,'[1]Z09 政府性基金预算财政拨款收入支出决算表(财决09表)'!$A$10:$T$200,16,FALSE)),"",VLOOKUP(A166,'[1]Z09 政府性基金预算财政拨款收入支出决算表(财决09表)'!$A$10:$T$200,16,FALSE))</f>
        <v/>
      </c>
      <c r="J166" s="122">
        <f>'[1]Z09 政府性基金预算财政拨款收入支出决算表(财决09表)'!$A163</f>
        <v>0</v>
      </c>
      <c r="K166" s="178">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122" t="str">
        <f t="shared" si="6"/>
        <v/>
      </c>
    </row>
    <row r="167" spans="1:12" ht="22.5" customHeight="1">
      <c r="A167" s="125" t="str">
        <f t="shared" si="7"/>
        <v/>
      </c>
      <c r="B167" s="125"/>
      <c r="C167" s="195" t="str">
        <f>IF(ISERROR(VLOOKUP(A167,'[1]Z09 政府性基金预算财政拨款收入支出决算表(财决09表)'!$A$10:$T$200,4,FALSE)),"",VLOOKUP(A167,'[1]Z09 政府性基金预算财政拨款收入支出决算表(财决09表)'!$A$10:$T$200,4,FALSE))</f>
        <v/>
      </c>
      <c r="D167" s="127" t="str">
        <f>IF(ISERROR(VLOOKUP(A167,'[1]Z09 政府性基金预算财政拨款收入支出决算表(财决09表)'!$A$10:$T$200,5,FALSE)),"",VLOOKUP(A167,'[1]Z09 政府性基金预算财政拨款收入支出决算表(财决09表)'!$A$10:$T$200,5,FALSE))</f>
        <v/>
      </c>
      <c r="E167" s="127" t="str">
        <f>IF(ISERROR(VLOOKUP(A167,'[1]Z09 政府性基金预算财政拨款收入支出决算表(财决09表)'!$A$10:$T$200,8,FALSE)),"",VLOOKUP(A167,'[1]Z09 政府性基金预算财政拨款收入支出决算表(财决09表)'!$A$10:$T$200,8,FALSE))</f>
        <v/>
      </c>
      <c r="F167" s="127" t="str">
        <f>IF(ISERROR(VLOOKUP(A167,'[1]Z09 政府性基金预算财政拨款收入支出决算表(财决09表)'!$A$10:$T$200,11,FALSE)),"",VLOOKUP(A167,'[1]Z09 政府性基金预算财政拨款收入支出决算表(财决09表)'!$A$10:$T$200,11,FALSE))</f>
        <v/>
      </c>
      <c r="G167" s="127" t="str">
        <f>IF(ISERROR(VLOOKUP(A167,'[1]Z09 政府性基金预算财政拨款收入支出决算表(财决09表)'!$A$10:$T$200,12,FALSE)),"",VLOOKUP(A167,'[1]Z09 政府性基金预算财政拨款收入支出决算表(财决09表)'!$A$10:$T$200,12,FALSE))</f>
        <v/>
      </c>
      <c r="H167" s="127" t="str">
        <f>IF(ISERROR(VLOOKUP(A167,'[1]Z09 政府性基金预算财政拨款收入支出决算表(财决09表)'!$A$10:$T$200,15,FALSE)),"",VLOOKUP(A167,'[1]Z09 政府性基金预算财政拨款收入支出决算表(财决09表)'!$A$10:$T$200,15,FALSE))</f>
        <v/>
      </c>
      <c r="I167" s="127" t="str">
        <f>IF(ISERROR(VLOOKUP(A167,'[1]Z09 政府性基金预算财政拨款收入支出决算表(财决09表)'!$A$10:$T$200,16,FALSE)),"",VLOOKUP(A167,'[1]Z09 政府性基金预算财政拨款收入支出决算表(财决09表)'!$A$10:$T$200,16,FALSE))</f>
        <v/>
      </c>
      <c r="J167" s="122">
        <f>'[1]Z09 政府性基金预算财政拨款收入支出决算表(财决09表)'!$A164</f>
        <v>0</v>
      </c>
      <c r="K167" s="178">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122" t="str">
        <f t="shared" si="6"/>
        <v/>
      </c>
    </row>
    <row r="168" spans="1:12" ht="22.5" customHeight="1">
      <c r="A168" s="125" t="str">
        <f t="shared" si="7"/>
        <v/>
      </c>
      <c r="B168" s="125"/>
      <c r="C168" s="195" t="str">
        <f>IF(ISERROR(VLOOKUP(A168,'[1]Z09 政府性基金预算财政拨款收入支出决算表(财决09表)'!$A$10:$T$200,4,FALSE)),"",VLOOKUP(A168,'[1]Z09 政府性基金预算财政拨款收入支出决算表(财决09表)'!$A$10:$T$200,4,FALSE))</f>
        <v/>
      </c>
      <c r="D168" s="127" t="str">
        <f>IF(ISERROR(VLOOKUP(A168,'[1]Z09 政府性基金预算财政拨款收入支出决算表(财决09表)'!$A$10:$T$200,5,FALSE)),"",VLOOKUP(A168,'[1]Z09 政府性基金预算财政拨款收入支出决算表(财决09表)'!$A$10:$T$200,5,FALSE))</f>
        <v/>
      </c>
      <c r="E168" s="127" t="str">
        <f>IF(ISERROR(VLOOKUP(A168,'[1]Z09 政府性基金预算财政拨款收入支出决算表(财决09表)'!$A$10:$T$200,8,FALSE)),"",VLOOKUP(A168,'[1]Z09 政府性基金预算财政拨款收入支出决算表(财决09表)'!$A$10:$T$200,8,FALSE))</f>
        <v/>
      </c>
      <c r="F168" s="127" t="str">
        <f>IF(ISERROR(VLOOKUP(A168,'[1]Z09 政府性基金预算财政拨款收入支出决算表(财决09表)'!$A$10:$T$200,11,FALSE)),"",VLOOKUP(A168,'[1]Z09 政府性基金预算财政拨款收入支出决算表(财决09表)'!$A$10:$T$200,11,FALSE))</f>
        <v/>
      </c>
      <c r="G168" s="127" t="str">
        <f>IF(ISERROR(VLOOKUP(A168,'[1]Z09 政府性基金预算财政拨款收入支出决算表(财决09表)'!$A$10:$T$200,12,FALSE)),"",VLOOKUP(A168,'[1]Z09 政府性基金预算财政拨款收入支出决算表(财决09表)'!$A$10:$T$200,12,FALSE))</f>
        <v/>
      </c>
      <c r="H168" s="127" t="str">
        <f>IF(ISERROR(VLOOKUP(A168,'[1]Z09 政府性基金预算财政拨款收入支出决算表(财决09表)'!$A$10:$T$200,15,FALSE)),"",VLOOKUP(A168,'[1]Z09 政府性基金预算财政拨款收入支出决算表(财决09表)'!$A$10:$T$200,15,FALSE))</f>
        <v/>
      </c>
      <c r="I168" s="127" t="str">
        <f>IF(ISERROR(VLOOKUP(A168,'[1]Z09 政府性基金预算财政拨款收入支出决算表(财决09表)'!$A$10:$T$200,16,FALSE)),"",VLOOKUP(A168,'[1]Z09 政府性基金预算财政拨款收入支出决算表(财决09表)'!$A$10:$T$200,16,FALSE))</f>
        <v/>
      </c>
      <c r="J168" s="122">
        <f>'[1]Z09 政府性基金预算财政拨款收入支出决算表(财决09表)'!$A165</f>
        <v>0</v>
      </c>
      <c r="K168" s="178">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122" t="str">
        <f t="shared" si="6"/>
        <v/>
      </c>
    </row>
    <row r="169" spans="1:12" ht="22.5" customHeight="1">
      <c r="A169" s="125" t="str">
        <f t="shared" si="7"/>
        <v/>
      </c>
      <c r="B169" s="125"/>
      <c r="C169" s="195" t="str">
        <f>IF(ISERROR(VLOOKUP(A169,'[1]Z09 政府性基金预算财政拨款收入支出决算表(财决09表)'!$A$10:$T$200,4,FALSE)),"",VLOOKUP(A169,'[1]Z09 政府性基金预算财政拨款收入支出决算表(财决09表)'!$A$10:$T$200,4,FALSE))</f>
        <v/>
      </c>
      <c r="D169" s="127" t="str">
        <f>IF(ISERROR(VLOOKUP(A169,'[1]Z09 政府性基金预算财政拨款收入支出决算表(财决09表)'!$A$10:$T$200,5,FALSE)),"",VLOOKUP(A169,'[1]Z09 政府性基金预算财政拨款收入支出决算表(财决09表)'!$A$10:$T$200,5,FALSE))</f>
        <v/>
      </c>
      <c r="E169" s="127" t="str">
        <f>IF(ISERROR(VLOOKUP(A169,'[1]Z09 政府性基金预算财政拨款收入支出决算表(财决09表)'!$A$10:$T$200,8,FALSE)),"",VLOOKUP(A169,'[1]Z09 政府性基金预算财政拨款收入支出决算表(财决09表)'!$A$10:$T$200,8,FALSE))</f>
        <v/>
      </c>
      <c r="F169" s="127" t="str">
        <f>IF(ISERROR(VLOOKUP(A169,'[1]Z09 政府性基金预算财政拨款收入支出决算表(财决09表)'!$A$10:$T$200,11,FALSE)),"",VLOOKUP(A169,'[1]Z09 政府性基金预算财政拨款收入支出决算表(财决09表)'!$A$10:$T$200,11,FALSE))</f>
        <v/>
      </c>
      <c r="G169" s="127" t="str">
        <f>IF(ISERROR(VLOOKUP(A169,'[1]Z09 政府性基金预算财政拨款收入支出决算表(财决09表)'!$A$10:$T$200,12,FALSE)),"",VLOOKUP(A169,'[1]Z09 政府性基金预算财政拨款收入支出决算表(财决09表)'!$A$10:$T$200,12,FALSE))</f>
        <v/>
      </c>
      <c r="H169" s="127" t="str">
        <f>IF(ISERROR(VLOOKUP(A169,'[1]Z09 政府性基金预算财政拨款收入支出决算表(财决09表)'!$A$10:$T$200,15,FALSE)),"",VLOOKUP(A169,'[1]Z09 政府性基金预算财政拨款收入支出决算表(财决09表)'!$A$10:$T$200,15,FALSE))</f>
        <v/>
      </c>
      <c r="I169" s="127" t="str">
        <f>IF(ISERROR(VLOOKUP(A169,'[1]Z09 政府性基金预算财政拨款收入支出决算表(财决09表)'!$A$10:$T$200,16,FALSE)),"",VLOOKUP(A169,'[1]Z09 政府性基金预算财政拨款收入支出决算表(财决09表)'!$A$10:$T$200,16,FALSE))</f>
        <v/>
      </c>
      <c r="J169" s="122">
        <f>'[1]Z09 政府性基金预算财政拨款收入支出决算表(财决09表)'!$A166</f>
        <v>0</v>
      </c>
      <c r="K169" s="178">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122" t="str">
        <f t="shared" si="6"/>
        <v/>
      </c>
    </row>
    <row r="170" spans="1:12" ht="22.5" customHeight="1">
      <c r="A170" s="125" t="str">
        <f t="shared" si="7"/>
        <v/>
      </c>
      <c r="B170" s="125"/>
      <c r="C170" s="195" t="str">
        <f>IF(ISERROR(VLOOKUP(A170,'[1]Z09 政府性基金预算财政拨款收入支出决算表(财决09表)'!$A$10:$T$200,4,FALSE)),"",VLOOKUP(A170,'[1]Z09 政府性基金预算财政拨款收入支出决算表(财决09表)'!$A$10:$T$200,4,FALSE))</f>
        <v/>
      </c>
      <c r="D170" s="127" t="str">
        <f>IF(ISERROR(VLOOKUP(A170,'[1]Z09 政府性基金预算财政拨款收入支出决算表(财决09表)'!$A$10:$T$200,5,FALSE)),"",VLOOKUP(A170,'[1]Z09 政府性基金预算财政拨款收入支出决算表(财决09表)'!$A$10:$T$200,5,FALSE))</f>
        <v/>
      </c>
      <c r="E170" s="127" t="str">
        <f>IF(ISERROR(VLOOKUP(A170,'[1]Z09 政府性基金预算财政拨款收入支出决算表(财决09表)'!$A$10:$T$200,8,FALSE)),"",VLOOKUP(A170,'[1]Z09 政府性基金预算财政拨款收入支出决算表(财决09表)'!$A$10:$T$200,8,FALSE))</f>
        <v/>
      </c>
      <c r="F170" s="127" t="str">
        <f>IF(ISERROR(VLOOKUP(A170,'[1]Z09 政府性基金预算财政拨款收入支出决算表(财决09表)'!$A$10:$T$200,11,FALSE)),"",VLOOKUP(A170,'[1]Z09 政府性基金预算财政拨款收入支出决算表(财决09表)'!$A$10:$T$200,11,FALSE))</f>
        <v/>
      </c>
      <c r="G170" s="127" t="str">
        <f>IF(ISERROR(VLOOKUP(A170,'[1]Z09 政府性基金预算财政拨款收入支出决算表(财决09表)'!$A$10:$T$200,12,FALSE)),"",VLOOKUP(A170,'[1]Z09 政府性基金预算财政拨款收入支出决算表(财决09表)'!$A$10:$T$200,12,FALSE))</f>
        <v/>
      </c>
      <c r="H170" s="127" t="str">
        <f>IF(ISERROR(VLOOKUP(A170,'[1]Z09 政府性基金预算财政拨款收入支出决算表(财决09表)'!$A$10:$T$200,15,FALSE)),"",VLOOKUP(A170,'[1]Z09 政府性基金预算财政拨款收入支出决算表(财决09表)'!$A$10:$T$200,15,FALSE))</f>
        <v/>
      </c>
      <c r="I170" s="127" t="str">
        <f>IF(ISERROR(VLOOKUP(A170,'[1]Z09 政府性基金预算财政拨款收入支出决算表(财决09表)'!$A$10:$T$200,16,FALSE)),"",VLOOKUP(A170,'[1]Z09 政府性基金预算财政拨款收入支出决算表(财决09表)'!$A$10:$T$200,16,FALSE))</f>
        <v/>
      </c>
      <c r="J170" s="122">
        <f>'[1]Z09 政府性基金预算财政拨款收入支出决算表(财决09表)'!$A167</f>
        <v>0</v>
      </c>
      <c r="K170" s="178">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122" t="str">
        <f t="shared" si="6"/>
        <v/>
      </c>
    </row>
    <row r="171" spans="1:12" ht="22.5" customHeight="1">
      <c r="A171" s="125" t="str">
        <f t="shared" si="7"/>
        <v/>
      </c>
      <c r="B171" s="125"/>
      <c r="C171" s="195" t="str">
        <f>IF(ISERROR(VLOOKUP(A171,'[1]Z09 政府性基金预算财政拨款收入支出决算表(财决09表)'!$A$10:$T$200,4,FALSE)),"",VLOOKUP(A171,'[1]Z09 政府性基金预算财政拨款收入支出决算表(财决09表)'!$A$10:$T$200,4,FALSE))</f>
        <v/>
      </c>
      <c r="D171" s="127" t="str">
        <f>IF(ISERROR(VLOOKUP(A171,'[1]Z09 政府性基金预算财政拨款收入支出决算表(财决09表)'!$A$10:$T$200,5,FALSE)),"",VLOOKUP(A171,'[1]Z09 政府性基金预算财政拨款收入支出决算表(财决09表)'!$A$10:$T$200,5,FALSE))</f>
        <v/>
      </c>
      <c r="E171" s="127" t="str">
        <f>IF(ISERROR(VLOOKUP(A171,'[1]Z09 政府性基金预算财政拨款收入支出决算表(财决09表)'!$A$10:$T$200,8,FALSE)),"",VLOOKUP(A171,'[1]Z09 政府性基金预算财政拨款收入支出决算表(财决09表)'!$A$10:$T$200,8,FALSE))</f>
        <v/>
      </c>
      <c r="F171" s="127" t="str">
        <f>IF(ISERROR(VLOOKUP(A171,'[1]Z09 政府性基金预算财政拨款收入支出决算表(财决09表)'!$A$10:$T$200,11,FALSE)),"",VLOOKUP(A171,'[1]Z09 政府性基金预算财政拨款收入支出决算表(财决09表)'!$A$10:$T$200,11,FALSE))</f>
        <v/>
      </c>
      <c r="G171" s="127" t="str">
        <f>IF(ISERROR(VLOOKUP(A171,'[1]Z09 政府性基金预算财政拨款收入支出决算表(财决09表)'!$A$10:$T$200,12,FALSE)),"",VLOOKUP(A171,'[1]Z09 政府性基金预算财政拨款收入支出决算表(财决09表)'!$A$10:$T$200,12,FALSE))</f>
        <v/>
      </c>
      <c r="H171" s="127" t="str">
        <f>IF(ISERROR(VLOOKUP(A171,'[1]Z09 政府性基金预算财政拨款收入支出决算表(财决09表)'!$A$10:$T$200,15,FALSE)),"",VLOOKUP(A171,'[1]Z09 政府性基金预算财政拨款收入支出决算表(财决09表)'!$A$10:$T$200,15,FALSE))</f>
        <v/>
      </c>
      <c r="I171" s="127" t="str">
        <f>IF(ISERROR(VLOOKUP(A171,'[1]Z09 政府性基金预算财政拨款收入支出决算表(财决09表)'!$A$10:$T$200,16,FALSE)),"",VLOOKUP(A171,'[1]Z09 政府性基金预算财政拨款收入支出决算表(财决09表)'!$A$10:$T$200,16,FALSE))</f>
        <v/>
      </c>
      <c r="J171" s="122">
        <f>'[1]Z09 政府性基金预算财政拨款收入支出决算表(财决09表)'!$A168</f>
        <v>0</v>
      </c>
      <c r="K171" s="178">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122" t="str">
        <f t="shared" si="6"/>
        <v/>
      </c>
    </row>
    <row r="172" spans="1:12" ht="22.5" customHeight="1">
      <c r="A172" s="125" t="str">
        <f t="shared" si="7"/>
        <v/>
      </c>
      <c r="B172" s="125"/>
      <c r="C172" s="195" t="str">
        <f>IF(ISERROR(VLOOKUP(A172,'[1]Z09 政府性基金预算财政拨款收入支出决算表(财决09表)'!$A$10:$T$200,4,FALSE)),"",VLOOKUP(A172,'[1]Z09 政府性基金预算财政拨款收入支出决算表(财决09表)'!$A$10:$T$200,4,FALSE))</f>
        <v/>
      </c>
      <c r="D172" s="127" t="str">
        <f>IF(ISERROR(VLOOKUP(A172,'[1]Z09 政府性基金预算财政拨款收入支出决算表(财决09表)'!$A$10:$T$200,5,FALSE)),"",VLOOKUP(A172,'[1]Z09 政府性基金预算财政拨款收入支出决算表(财决09表)'!$A$10:$T$200,5,FALSE))</f>
        <v/>
      </c>
      <c r="E172" s="127" t="str">
        <f>IF(ISERROR(VLOOKUP(A172,'[1]Z09 政府性基金预算财政拨款收入支出决算表(财决09表)'!$A$10:$T$200,8,FALSE)),"",VLOOKUP(A172,'[1]Z09 政府性基金预算财政拨款收入支出决算表(财决09表)'!$A$10:$T$200,8,FALSE))</f>
        <v/>
      </c>
      <c r="F172" s="127" t="str">
        <f>IF(ISERROR(VLOOKUP(A172,'[1]Z09 政府性基金预算财政拨款收入支出决算表(财决09表)'!$A$10:$T$200,11,FALSE)),"",VLOOKUP(A172,'[1]Z09 政府性基金预算财政拨款收入支出决算表(财决09表)'!$A$10:$T$200,11,FALSE))</f>
        <v/>
      </c>
      <c r="G172" s="127" t="str">
        <f>IF(ISERROR(VLOOKUP(A172,'[1]Z09 政府性基金预算财政拨款收入支出决算表(财决09表)'!$A$10:$T$200,12,FALSE)),"",VLOOKUP(A172,'[1]Z09 政府性基金预算财政拨款收入支出决算表(财决09表)'!$A$10:$T$200,12,FALSE))</f>
        <v/>
      </c>
      <c r="H172" s="127" t="str">
        <f>IF(ISERROR(VLOOKUP(A172,'[1]Z09 政府性基金预算财政拨款收入支出决算表(财决09表)'!$A$10:$T$200,15,FALSE)),"",VLOOKUP(A172,'[1]Z09 政府性基金预算财政拨款收入支出决算表(财决09表)'!$A$10:$T$200,15,FALSE))</f>
        <v/>
      </c>
      <c r="I172" s="127" t="str">
        <f>IF(ISERROR(VLOOKUP(A172,'[1]Z09 政府性基金预算财政拨款收入支出决算表(财决09表)'!$A$10:$T$200,16,FALSE)),"",VLOOKUP(A172,'[1]Z09 政府性基金预算财政拨款收入支出决算表(财决09表)'!$A$10:$T$200,16,FALSE))</f>
        <v/>
      </c>
      <c r="J172" s="122">
        <f>'[1]Z09 政府性基金预算财政拨款收入支出决算表(财决09表)'!$A169</f>
        <v>0</v>
      </c>
      <c r="K172" s="178">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122" t="str">
        <f t="shared" si="6"/>
        <v/>
      </c>
    </row>
    <row r="173" spans="1:12" ht="22.5" customHeight="1">
      <c r="A173" s="125" t="str">
        <f t="shared" si="7"/>
        <v/>
      </c>
      <c r="B173" s="125"/>
      <c r="C173" s="195" t="str">
        <f>IF(ISERROR(VLOOKUP(A173,'[1]Z09 政府性基金预算财政拨款收入支出决算表(财决09表)'!$A$10:$T$200,4,FALSE)),"",VLOOKUP(A173,'[1]Z09 政府性基金预算财政拨款收入支出决算表(财决09表)'!$A$10:$T$200,4,FALSE))</f>
        <v/>
      </c>
      <c r="D173" s="127" t="str">
        <f>IF(ISERROR(VLOOKUP(A173,'[1]Z09 政府性基金预算财政拨款收入支出决算表(财决09表)'!$A$10:$T$200,5,FALSE)),"",VLOOKUP(A173,'[1]Z09 政府性基金预算财政拨款收入支出决算表(财决09表)'!$A$10:$T$200,5,FALSE))</f>
        <v/>
      </c>
      <c r="E173" s="127" t="str">
        <f>IF(ISERROR(VLOOKUP(A173,'[1]Z09 政府性基金预算财政拨款收入支出决算表(财决09表)'!$A$10:$T$200,8,FALSE)),"",VLOOKUP(A173,'[1]Z09 政府性基金预算财政拨款收入支出决算表(财决09表)'!$A$10:$T$200,8,FALSE))</f>
        <v/>
      </c>
      <c r="F173" s="127" t="str">
        <f>IF(ISERROR(VLOOKUP(A173,'[1]Z09 政府性基金预算财政拨款收入支出决算表(财决09表)'!$A$10:$T$200,11,FALSE)),"",VLOOKUP(A173,'[1]Z09 政府性基金预算财政拨款收入支出决算表(财决09表)'!$A$10:$T$200,11,FALSE))</f>
        <v/>
      </c>
      <c r="G173" s="127" t="str">
        <f>IF(ISERROR(VLOOKUP(A173,'[1]Z09 政府性基金预算财政拨款收入支出决算表(财决09表)'!$A$10:$T$200,12,FALSE)),"",VLOOKUP(A173,'[1]Z09 政府性基金预算财政拨款收入支出决算表(财决09表)'!$A$10:$T$200,12,FALSE))</f>
        <v/>
      </c>
      <c r="H173" s="127" t="str">
        <f>IF(ISERROR(VLOOKUP(A173,'[1]Z09 政府性基金预算财政拨款收入支出决算表(财决09表)'!$A$10:$T$200,15,FALSE)),"",VLOOKUP(A173,'[1]Z09 政府性基金预算财政拨款收入支出决算表(财决09表)'!$A$10:$T$200,15,FALSE))</f>
        <v/>
      </c>
      <c r="I173" s="127" t="str">
        <f>IF(ISERROR(VLOOKUP(A173,'[1]Z09 政府性基金预算财政拨款收入支出决算表(财决09表)'!$A$10:$T$200,16,FALSE)),"",VLOOKUP(A173,'[1]Z09 政府性基金预算财政拨款收入支出决算表(财决09表)'!$A$10:$T$200,16,FALSE))</f>
        <v/>
      </c>
      <c r="J173" s="122">
        <f>'[1]Z09 政府性基金预算财政拨款收入支出决算表(财决09表)'!$A170</f>
        <v>0</v>
      </c>
      <c r="K173" s="178">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122" t="str">
        <f t="shared" si="6"/>
        <v/>
      </c>
    </row>
    <row r="174" spans="1:12" ht="22.5" customHeight="1">
      <c r="A174" s="125" t="str">
        <f t="shared" si="7"/>
        <v/>
      </c>
      <c r="B174" s="125"/>
      <c r="C174" s="195" t="str">
        <f>IF(ISERROR(VLOOKUP(A174,'[1]Z09 政府性基金预算财政拨款收入支出决算表(财决09表)'!$A$10:$T$200,4,FALSE)),"",VLOOKUP(A174,'[1]Z09 政府性基金预算财政拨款收入支出决算表(财决09表)'!$A$10:$T$200,4,FALSE))</f>
        <v/>
      </c>
      <c r="D174" s="127" t="str">
        <f>IF(ISERROR(VLOOKUP(A174,'[1]Z09 政府性基金预算财政拨款收入支出决算表(财决09表)'!$A$10:$T$200,5,FALSE)),"",VLOOKUP(A174,'[1]Z09 政府性基金预算财政拨款收入支出决算表(财决09表)'!$A$10:$T$200,5,FALSE))</f>
        <v/>
      </c>
      <c r="E174" s="127" t="str">
        <f>IF(ISERROR(VLOOKUP(A174,'[1]Z09 政府性基金预算财政拨款收入支出决算表(财决09表)'!$A$10:$T$200,8,FALSE)),"",VLOOKUP(A174,'[1]Z09 政府性基金预算财政拨款收入支出决算表(财决09表)'!$A$10:$T$200,8,FALSE))</f>
        <v/>
      </c>
      <c r="F174" s="127" t="str">
        <f>IF(ISERROR(VLOOKUP(A174,'[1]Z09 政府性基金预算财政拨款收入支出决算表(财决09表)'!$A$10:$T$200,11,FALSE)),"",VLOOKUP(A174,'[1]Z09 政府性基金预算财政拨款收入支出决算表(财决09表)'!$A$10:$T$200,11,FALSE))</f>
        <v/>
      </c>
      <c r="G174" s="127" t="str">
        <f>IF(ISERROR(VLOOKUP(A174,'[1]Z09 政府性基金预算财政拨款收入支出决算表(财决09表)'!$A$10:$T$200,12,FALSE)),"",VLOOKUP(A174,'[1]Z09 政府性基金预算财政拨款收入支出决算表(财决09表)'!$A$10:$T$200,12,FALSE))</f>
        <v/>
      </c>
      <c r="H174" s="127" t="str">
        <f>IF(ISERROR(VLOOKUP(A174,'[1]Z09 政府性基金预算财政拨款收入支出决算表(财决09表)'!$A$10:$T$200,15,FALSE)),"",VLOOKUP(A174,'[1]Z09 政府性基金预算财政拨款收入支出决算表(财决09表)'!$A$10:$T$200,15,FALSE))</f>
        <v/>
      </c>
      <c r="I174" s="127" t="str">
        <f>IF(ISERROR(VLOOKUP(A174,'[1]Z09 政府性基金预算财政拨款收入支出决算表(财决09表)'!$A$10:$T$200,16,FALSE)),"",VLOOKUP(A174,'[1]Z09 政府性基金预算财政拨款收入支出决算表(财决09表)'!$A$10:$T$200,16,FALSE))</f>
        <v/>
      </c>
      <c r="J174" s="122">
        <f>'[1]Z09 政府性基金预算财政拨款收入支出决算表(财决09表)'!$A171</f>
        <v>0</v>
      </c>
      <c r="K174" s="178">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122" t="str">
        <f t="shared" si="6"/>
        <v/>
      </c>
    </row>
    <row r="175" spans="1:12" ht="22.5" customHeight="1">
      <c r="A175" s="125" t="str">
        <f t="shared" si="7"/>
        <v/>
      </c>
      <c r="B175" s="125"/>
      <c r="C175" s="195" t="str">
        <f>IF(ISERROR(VLOOKUP(A175,'[1]Z09 政府性基金预算财政拨款收入支出决算表(财决09表)'!$A$10:$T$200,4,FALSE)),"",VLOOKUP(A175,'[1]Z09 政府性基金预算财政拨款收入支出决算表(财决09表)'!$A$10:$T$200,4,FALSE))</f>
        <v/>
      </c>
      <c r="D175" s="127" t="str">
        <f>IF(ISERROR(VLOOKUP(A175,'[1]Z09 政府性基金预算财政拨款收入支出决算表(财决09表)'!$A$10:$T$200,5,FALSE)),"",VLOOKUP(A175,'[1]Z09 政府性基金预算财政拨款收入支出决算表(财决09表)'!$A$10:$T$200,5,FALSE))</f>
        <v/>
      </c>
      <c r="E175" s="127" t="str">
        <f>IF(ISERROR(VLOOKUP(A175,'[1]Z09 政府性基金预算财政拨款收入支出决算表(财决09表)'!$A$10:$T$200,8,FALSE)),"",VLOOKUP(A175,'[1]Z09 政府性基金预算财政拨款收入支出决算表(财决09表)'!$A$10:$T$200,8,FALSE))</f>
        <v/>
      </c>
      <c r="F175" s="127" t="str">
        <f>IF(ISERROR(VLOOKUP(A175,'[1]Z09 政府性基金预算财政拨款收入支出决算表(财决09表)'!$A$10:$T$200,11,FALSE)),"",VLOOKUP(A175,'[1]Z09 政府性基金预算财政拨款收入支出决算表(财决09表)'!$A$10:$T$200,11,FALSE))</f>
        <v/>
      </c>
      <c r="G175" s="127" t="str">
        <f>IF(ISERROR(VLOOKUP(A175,'[1]Z09 政府性基金预算财政拨款收入支出决算表(财决09表)'!$A$10:$T$200,12,FALSE)),"",VLOOKUP(A175,'[1]Z09 政府性基金预算财政拨款收入支出决算表(财决09表)'!$A$10:$T$200,12,FALSE))</f>
        <v/>
      </c>
      <c r="H175" s="127" t="str">
        <f>IF(ISERROR(VLOOKUP(A175,'[1]Z09 政府性基金预算财政拨款收入支出决算表(财决09表)'!$A$10:$T$200,15,FALSE)),"",VLOOKUP(A175,'[1]Z09 政府性基金预算财政拨款收入支出决算表(财决09表)'!$A$10:$T$200,15,FALSE))</f>
        <v/>
      </c>
      <c r="I175" s="127" t="str">
        <f>IF(ISERROR(VLOOKUP(A175,'[1]Z09 政府性基金预算财政拨款收入支出决算表(财决09表)'!$A$10:$T$200,16,FALSE)),"",VLOOKUP(A175,'[1]Z09 政府性基金预算财政拨款收入支出决算表(财决09表)'!$A$10:$T$200,16,FALSE))</f>
        <v/>
      </c>
      <c r="J175" s="122">
        <f>'[1]Z09 政府性基金预算财政拨款收入支出决算表(财决09表)'!$A172</f>
        <v>0</v>
      </c>
      <c r="K175" s="178">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122" t="str">
        <f t="shared" si="6"/>
        <v/>
      </c>
    </row>
    <row r="176" spans="1:12" ht="22.5" customHeight="1">
      <c r="A176" s="125" t="str">
        <f t="shared" si="7"/>
        <v/>
      </c>
      <c r="B176" s="125"/>
      <c r="C176" s="195" t="str">
        <f>IF(ISERROR(VLOOKUP(A176,'[1]Z09 政府性基金预算财政拨款收入支出决算表(财决09表)'!$A$10:$T$200,4,FALSE)),"",VLOOKUP(A176,'[1]Z09 政府性基金预算财政拨款收入支出决算表(财决09表)'!$A$10:$T$200,4,FALSE))</f>
        <v/>
      </c>
      <c r="D176" s="127" t="str">
        <f>IF(ISERROR(VLOOKUP(A176,'[1]Z09 政府性基金预算财政拨款收入支出决算表(财决09表)'!$A$10:$T$200,5,FALSE)),"",VLOOKUP(A176,'[1]Z09 政府性基金预算财政拨款收入支出决算表(财决09表)'!$A$10:$T$200,5,FALSE))</f>
        <v/>
      </c>
      <c r="E176" s="127" t="str">
        <f>IF(ISERROR(VLOOKUP(A176,'[1]Z09 政府性基金预算财政拨款收入支出决算表(财决09表)'!$A$10:$T$200,8,FALSE)),"",VLOOKUP(A176,'[1]Z09 政府性基金预算财政拨款收入支出决算表(财决09表)'!$A$10:$T$200,8,FALSE))</f>
        <v/>
      </c>
      <c r="F176" s="127" t="str">
        <f>IF(ISERROR(VLOOKUP(A176,'[1]Z09 政府性基金预算财政拨款收入支出决算表(财决09表)'!$A$10:$T$200,11,FALSE)),"",VLOOKUP(A176,'[1]Z09 政府性基金预算财政拨款收入支出决算表(财决09表)'!$A$10:$T$200,11,FALSE))</f>
        <v/>
      </c>
      <c r="G176" s="127" t="str">
        <f>IF(ISERROR(VLOOKUP(A176,'[1]Z09 政府性基金预算财政拨款收入支出决算表(财决09表)'!$A$10:$T$200,12,FALSE)),"",VLOOKUP(A176,'[1]Z09 政府性基金预算财政拨款收入支出决算表(财决09表)'!$A$10:$T$200,12,FALSE))</f>
        <v/>
      </c>
      <c r="H176" s="127" t="str">
        <f>IF(ISERROR(VLOOKUP(A176,'[1]Z09 政府性基金预算财政拨款收入支出决算表(财决09表)'!$A$10:$T$200,15,FALSE)),"",VLOOKUP(A176,'[1]Z09 政府性基金预算财政拨款收入支出决算表(财决09表)'!$A$10:$T$200,15,FALSE))</f>
        <v/>
      </c>
      <c r="I176" s="127" t="str">
        <f>IF(ISERROR(VLOOKUP(A176,'[1]Z09 政府性基金预算财政拨款收入支出决算表(财决09表)'!$A$10:$T$200,16,FALSE)),"",VLOOKUP(A176,'[1]Z09 政府性基金预算财政拨款收入支出决算表(财决09表)'!$A$10:$T$200,16,FALSE))</f>
        <v/>
      </c>
      <c r="J176" s="122">
        <f>'[1]Z09 政府性基金预算财政拨款收入支出决算表(财决09表)'!$A173</f>
        <v>0</v>
      </c>
      <c r="K176" s="178">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122" t="str">
        <f t="shared" si="6"/>
        <v/>
      </c>
    </row>
    <row r="177" spans="1:12" ht="22.5" customHeight="1">
      <c r="A177" s="125" t="str">
        <f t="shared" si="7"/>
        <v/>
      </c>
      <c r="B177" s="125"/>
      <c r="C177" s="195" t="str">
        <f>IF(ISERROR(VLOOKUP(A177,'[1]Z09 政府性基金预算财政拨款收入支出决算表(财决09表)'!$A$10:$T$200,4,FALSE)),"",VLOOKUP(A177,'[1]Z09 政府性基金预算财政拨款收入支出决算表(财决09表)'!$A$10:$T$200,4,FALSE))</f>
        <v/>
      </c>
      <c r="D177" s="127" t="str">
        <f>IF(ISERROR(VLOOKUP(A177,'[1]Z09 政府性基金预算财政拨款收入支出决算表(财决09表)'!$A$10:$T$200,5,FALSE)),"",VLOOKUP(A177,'[1]Z09 政府性基金预算财政拨款收入支出决算表(财决09表)'!$A$10:$T$200,5,FALSE))</f>
        <v/>
      </c>
      <c r="E177" s="127" t="str">
        <f>IF(ISERROR(VLOOKUP(A177,'[1]Z09 政府性基金预算财政拨款收入支出决算表(财决09表)'!$A$10:$T$200,8,FALSE)),"",VLOOKUP(A177,'[1]Z09 政府性基金预算财政拨款收入支出决算表(财决09表)'!$A$10:$T$200,8,FALSE))</f>
        <v/>
      </c>
      <c r="F177" s="127" t="str">
        <f>IF(ISERROR(VLOOKUP(A177,'[1]Z09 政府性基金预算财政拨款收入支出决算表(财决09表)'!$A$10:$T$200,11,FALSE)),"",VLOOKUP(A177,'[1]Z09 政府性基金预算财政拨款收入支出决算表(财决09表)'!$A$10:$T$200,11,FALSE))</f>
        <v/>
      </c>
      <c r="G177" s="127" t="str">
        <f>IF(ISERROR(VLOOKUP(A177,'[1]Z09 政府性基金预算财政拨款收入支出决算表(财决09表)'!$A$10:$T$200,12,FALSE)),"",VLOOKUP(A177,'[1]Z09 政府性基金预算财政拨款收入支出决算表(财决09表)'!$A$10:$T$200,12,FALSE))</f>
        <v/>
      </c>
      <c r="H177" s="127" t="str">
        <f>IF(ISERROR(VLOOKUP(A177,'[1]Z09 政府性基金预算财政拨款收入支出决算表(财决09表)'!$A$10:$T$200,15,FALSE)),"",VLOOKUP(A177,'[1]Z09 政府性基金预算财政拨款收入支出决算表(财决09表)'!$A$10:$T$200,15,FALSE))</f>
        <v/>
      </c>
      <c r="I177" s="127" t="str">
        <f>IF(ISERROR(VLOOKUP(A177,'[1]Z09 政府性基金预算财政拨款收入支出决算表(财决09表)'!$A$10:$T$200,16,FALSE)),"",VLOOKUP(A177,'[1]Z09 政府性基金预算财政拨款收入支出决算表(财决09表)'!$A$10:$T$200,16,FALSE))</f>
        <v/>
      </c>
      <c r="J177" s="122">
        <f>'[1]Z09 政府性基金预算财政拨款收入支出决算表(财决09表)'!$A174</f>
        <v>0</v>
      </c>
      <c r="K177" s="178">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122" t="str">
        <f t="shared" si="6"/>
        <v/>
      </c>
    </row>
    <row r="178" spans="1:12" ht="22.5" customHeight="1">
      <c r="A178" s="125" t="str">
        <f t="shared" si="7"/>
        <v/>
      </c>
      <c r="B178" s="125"/>
      <c r="C178" s="195" t="str">
        <f>IF(ISERROR(VLOOKUP(A178,'[1]Z09 政府性基金预算财政拨款收入支出决算表(财决09表)'!$A$10:$T$200,4,FALSE)),"",VLOOKUP(A178,'[1]Z09 政府性基金预算财政拨款收入支出决算表(财决09表)'!$A$10:$T$200,4,FALSE))</f>
        <v/>
      </c>
      <c r="D178" s="127" t="str">
        <f>IF(ISERROR(VLOOKUP(A178,'[1]Z09 政府性基金预算财政拨款收入支出决算表(财决09表)'!$A$10:$T$200,5,FALSE)),"",VLOOKUP(A178,'[1]Z09 政府性基金预算财政拨款收入支出决算表(财决09表)'!$A$10:$T$200,5,FALSE))</f>
        <v/>
      </c>
      <c r="E178" s="127" t="str">
        <f>IF(ISERROR(VLOOKUP(A178,'[1]Z09 政府性基金预算财政拨款收入支出决算表(财决09表)'!$A$10:$T$200,8,FALSE)),"",VLOOKUP(A178,'[1]Z09 政府性基金预算财政拨款收入支出决算表(财决09表)'!$A$10:$T$200,8,FALSE))</f>
        <v/>
      </c>
      <c r="F178" s="127" t="str">
        <f>IF(ISERROR(VLOOKUP(A178,'[1]Z09 政府性基金预算财政拨款收入支出决算表(财决09表)'!$A$10:$T$200,11,FALSE)),"",VLOOKUP(A178,'[1]Z09 政府性基金预算财政拨款收入支出决算表(财决09表)'!$A$10:$T$200,11,FALSE))</f>
        <v/>
      </c>
      <c r="G178" s="127" t="str">
        <f>IF(ISERROR(VLOOKUP(A178,'[1]Z09 政府性基金预算财政拨款收入支出决算表(财决09表)'!$A$10:$T$200,12,FALSE)),"",VLOOKUP(A178,'[1]Z09 政府性基金预算财政拨款收入支出决算表(财决09表)'!$A$10:$T$200,12,FALSE))</f>
        <v/>
      </c>
      <c r="H178" s="127" t="str">
        <f>IF(ISERROR(VLOOKUP(A178,'[1]Z09 政府性基金预算财政拨款收入支出决算表(财决09表)'!$A$10:$T$200,15,FALSE)),"",VLOOKUP(A178,'[1]Z09 政府性基金预算财政拨款收入支出决算表(财决09表)'!$A$10:$T$200,15,FALSE))</f>
        <v/>
      </c>
      <c r="I178" s="127" t="str">
        <f>IF(ISERROR(VLOOKUP(A178,'[1]Z09 政府性基金预算财政拨款收入支出决算表(财决09表)'!$A$10:$T$200,16,FALSE)),"",VLOOKUP(A178,'[1]Z09 政府性基金预算财政拨款收入支出决算表(财决09表)'!$A$10:$T$200,16,FALSE))</f>
        <v/>
      </c>
      <c r="J178" s="122">
        <f>'[1]Z09 政府性基金预算财政拨款收入支出决算表(财决09表)'!$A175</f>
        <v>0</v>
      </c>
      <c r="K178" s="178">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122" t="str">
        <f t="shared" si="6"/>
        <v/>
      </c>
    </row>
    <row r="179" spans="1:12" ht="22.5" customHeight="1">
      <c r="A179" s="125" t="str">
        <f t="shared" si="7"/>
        <v/>
      </c>
      <c r="B179" s="125"/>
      <c r="C179" s="195" t="str">
        <f>IF(ISERROR(VLOOKUP(A179,'[1]Z09 政府性基金预算财政拨款收入支出决算表(财决09表)'!$A$10:$T$200,4,FALSE)),"",VLOOKUP(A179,'[1]Z09 政府性基金预算财政拨款收入支出决算表(财决09表)'!$A$10:$T$200,4,FALSE))</f>
        <v/>
      </c>
      <c r="D179" s="127" t="str">
        <f>IF(ISERROR(VLOOKUP(A179,'[1]Z09 政府性基金预算财政拨款收入支出决算表(财决09表)'!$A$10:$T$200,5,FALSE)),"",VLOOKUP(A179,'[1]Z09 政府性基金预算财政拨款收入支出决算表(财决09表)'!$A$10:$T$200,5,FALSE))</f>
        <v/>
      </c>
      <c r="E179" s="127" t="str">
        <f>IF(ISERROR(VLOOKUP(A179,'[1]Z09 政府性基金预算财政拨款收入支出决算表(财决09表)'!$A$10:$T$200,8,FALSE)),"",VLOOKUP(A179,'[1]Z09 政府性基金预算财政拨款收入支出决算表(财决09表)'!$A$10:$T$200,8,FALSE))</f>
        <v/>
      </c>
      <c r="F179" s="127" t="str">
        <f>IF(ISERROR(VLOOKUP(A179,'[1]Z09 政府性基金预算财政拨款收入支出决算表(财决09表)'!$A$10:$T$200,11,FALSE)),"",VLOOKUP(A179,'[1]Z09 政府性基金预算财政拨款收入支出决算表(财决09表)'!$A$10:$T$200,11,FALSE))</f>
        <v/>
      </c>
      <c r="G179" s="127" t="str">
        <f>IF(ISERROR(VLOOKUP(A179,'[1]Z09 政府性基金预算财政拨款收入支出决算表(财决09表)'!$A$10:$T$200,12,FALSE)),"",VLOOKUP(A179,'[1]Z09 政府性基金预算财政拨款收入支出决算表(财决09表)'!$A$10:$T$200,12,FALSE))</f>
        <v/>
      </c>
      <c r="H179" s="127" t="str">
        <f>IF(ISERROR(VLOOKUP(A179,'[1]Z09 政府性基金预算财政拨款收入支出决算表(财决09表)'!$A$10:$T$200,15,FALSE)),"",VLOOKUP(A179,'[1]Z09 政府性基金预算财政拨款收入支出决算表(财决09表)'!$A$10:$T$200,15,FALSE))</f>
        <v/>
      </c>
      <c r="I179" s="127" t="str">
        <f>IF(ISERROR(VLOOKUP(A179,'[1]Z09 政府性基金预算财政拨款收入支出决算表(财决09表)'!$A$10:$T$200,16,FALSE)),"",VLOOKUP(A179,'[1]Z09 政府性基金预算财政拨款收入支出决算表(财决09表)'!$A$10:$T$200,16,FALSE))</f>
        <v/>
      </c>
      <c r="J179" s="122">
        <f>'[1]Z09 政府性基金预算财政拨款收入支出决算表(财决09表)'!$A176</f>
        <v>0</v>
      </c>
      <c r="K179" s="178">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122" t="str">
        <f t="shared" si="6"/>
        <v/>
      </c>
    </row>
    <row r="180" spans="1:12" ht="22.5" customHeight="1">
      <c r="A180" s="125" t="str">
        <f t="shared" si="7"/>
        <v/>
      </c>
      <c r="B180" s="125"/>
      <c r="C180" s="195" t="str">
        <f>IF(ISERROR(VLOOKUP(A180,'[1]Z09 政府性基金预算财政拨款收入支出决算表(财决09表)'!$A$10:$T$200,4,FALSE)),"",VLOOKUP(A180,'[1]Z09 政府性基金预算财政拨款收入支出决算表(财决09表)'!$A$10:$T$200,4,FALSE))</f>
        <v/>
      </c>
      <c r="D180" s="127" t="str">
        <f>IF(ISERROR(VLOOKUP(A180,'[1]Z09 政府性基金预算财政拨款收入支出决算表(财决09表)'!$A$10:$T$200,5,FALSE)),"",VLOOKUP(A180,'[1]Z09 政府性基金预算财政拨款收入支出决算表(财决09表)'!$A$10:$T$200,5,FALSE))</f>
        <v/>
      </c>
      <c r="E180" s="127" t="str">
        <f>IF(ISERROR(VLOOKUP(A180,'[1]Z09 政府性基金预算财政拨款收入支出决算表(财决09表)'!$A$10:$T$200,8,FALSE)),"",VLOOKUP(A180,'[1]Z09 政府性基金预算财政拨款收入支出决算表(财决09表)'!$A$10:$T$200,8,FALSE))</f>
        <v/>
      </c>
      <c r="F180" s="127" t="str">
        <f>IF(ISERROR(VLOOKUP(A180,'[1]Z09 政府性基金预算财政拨款收入支出决算表(财决09表)'!$A$10:$T$200,11,FALSE)),"",VLOOKUP(A180,'[1]Z09 政府性基金预算财政拨款收入支出决算表(财决09表)'!$A$10:$T$200,11,FALSE))</f>
        <v/>
      </c>
      <c r="G180" s="127" t="str">
        <f>IF(ISERROR(VLOOKUP(A180,'[1]Z09 政府性基金预算财政拨款收入支出决算表(财决09表)'!$A$10:$T$200,12,FALSE)),"",VLOOKUP(A180,'[1]Z09 政府性基金预算财政拨款收入支出决算表(财决09表)'!$A$10:$T$200,12,FALSE))</f>
        <v/>
      </c>
      <c r="H180" s="127" t="str">
        <f>IF(ISERROR(VLOOKUP(A180,'[1]Z09 政府性基金预算财政拨款收入支出决算表(财决09表)'!$A$10:$T$200,15,FALSE)),"",VLOOKUP(A180,'[1]Z09 政府性基金预算财政拨款收入支出决算表(财决09表)'!$A$10:$T$200,15,FALSE))</f>
        <v/>
      </c>
      <c r="I180" s="127" t="str">
        <f>IF(ISERROR(VLOOKUP(A180,'[1]Z09 政府性基金预算财政拨款收入支出决算表(财决09表)'!$A$10:$T$200,16,FALSE)),"",VLOOKUP(A180,'[1]Z09 政府性基金预算财政拨款收入支出决算表(财决09表)'!$A$10:$T$200,16,FALSE))</f>
        <v/>
      </c>
      <c r="J180" s="122">
        <f>'[1]Z09 政府性基金预算财政拨款收入支出决算表(财决09表)'!$A177</f>
        <v>0</v>
      </c>
      <c r="K180" s="178">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122" t="str">
        <f t="shared" si="6"/>
        <v/>
      </c>
    </row>
    <row r="181" spans="1:12" ht="22.5" customHeight="1">
      <c r="A181" s="125" t="str">
        <f t="shared" si="7"/>
        <v/>
      </c>
      <c r="B181" s="125"/>
      <c r="C181" s="195" t="str">
        <f>IF(ISERROR(VLOOKUP(A181,'[1]Z09 政府性基金预算财政拨款收入支出决算表(财决09表)'!$A$10:$T$200,4,FALSE)),"",VLOOKUP(A181,'[1]Z09 政府性基金预算财政拨款收入支出决算表(财决09表)'!$A$10:$T$200,4,FALSE))</f>
        <v/>
      </c>
      <c r="D181" s="127" t="str">
        <f>IF(ISERROR(VLOOKUP(A181,'[1]Z09 政府性基金预算财政拨款收入支出决算表(财决09表)'!$A$10:$T$200,5,FALSE)),"",VLOOKUP(A181,'[1]Z09 政府性基金预算财政拨款收入支出决算表(财决09表)'!$A$10:$T$200,5,FALSE))</f>
        <v/>
      </c>
      <c r="E181" s="127" t="str">
        <f>IF(ISERROR(VLOOKUP(A181,'[1]Z09 政府性基金预算财政拨款收入支出决算表(财决09表)'!$A$10:$T$200,8,FALSE)),"",VLOOKUP(A181,'[1]Z09 政府性基金预算财政拨款收入支出决算表(财决09表)'!$A$10:$T$200,8,FALSE))</f>
        <v/>
      </c>
      <c r="F181" s="127" t="str">
        <f>IF(ISERROR(VLOOKUP(A181,'[1]Z09 政府性基金预算财政拨款收入支出决算表(财决09表)'!$A$10:$T$200,11,FALSE)),"",VLOOKUP(A181,'[1]Z09 政府性基金预算财政拨款收入支出决算表(财决09表)'!$A$10:$T$200,11,FALSE))</f>
        <v/>
      </c>
      <c r="G181" s="127" t="str">
        <f>IF(ISERROR(VLOOKUP(A181,'[1]Z09 政府性基金预算财政拨款收入支出决算表(财决09表)'!$A$10:$T$200,12,FALSE)),"",VLOOKUP(A181,'[1]Z09 政府性基金预算财政拨款收入支出决算表(财决09表)'!$A$10:$T$200,12,FALSE))</f>
        <v/>
      </c>
      <c r="H181" s="127" t="str">
        <f>IF(ISERROR(VLOOKUP(A181,'[1]Z09 政府性基金预算财政拨款收入支出决算表(财决09表)'!$A$10:$T$200,15,FALSE)),"",VLOOKUP(A181,'[1]Z09 政府性基金预算财政拨款收入支出决算表(财决09表)'!$A$10:$T$200,15,FALSE))</f>
        <v/>
      </c>
      <c r="I181" s="127" t="str">
        <f>IF(ISERROR(VLOOKUP(A181,'[1]Z09 政府性基金预算财政拨款收入支出决算表(财决09表)'!$A$10:$T$200,16,FALSE)),"",VLOOKUP(A181,'[1]Z09 政府性基金预算财政拨款收入支出决算表(财决09表)'!$A$10:$T$200,16,FALSE))</f>
        <v/>
      </c>
      <c r="J181" s="122">
        <f>'[1]Z09 政府性基金预算财政拨款收入支出决算表(财决09表)'!$A178</f>
        <v>0</v>
      </c>
      <c r="K181" s="178">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122" t="str">
        <f t="shared" si="6"/>
        <v/>
      </c>
    </row>
    <row r="182" spans="1:12" ht="22.5" customHeight="1">
      <c r="A182" s="125" t="str">
        <f t="shared" si="7"/>
        <v/>
      </c>
      <c r="B182" s="125"/>
      <c r="C182" s="195" t="str">
        <f>IF(ISERROR(VLOOKUP(A182,'[1]Z09 政府性基金预算财政拨款收入支出决算表(财决09表)'!$A$10:$T$200,4,FALSE)),"",VLOOKUP(A182,'[1]Z09 政府性基金预算财政拨款收入支出决算表(财决09表)'!$A$10:$T$200,4,FALSE))</f>
        <v/>
      </c>
      <c r="D182" s="127" t="str">
        <f>IF(ISERROR(VLOOKUP(A182,'[1]Z09 政府性基金预算财政拨款收入支出决算表(财决09表)'!$A$10:$T$200,5,FALSE)),"",VLOOKUP(A182,'[1]Z09 政府性基金预算财政拨款收入支出决算表(财决09表)'!$A$10:$T$200,5,FALSE))</f>
        <v/>
      </c>
      <c r="E182" s="127" t="str">
        <f>IF(ISERROR(VLOOKUP(A182,'[1]Z09 政府性基金预算财政拨款收入支出决算表(财决09表)'!$A$10:$T$200,8,FALSE)),"",VLOOKUP(A182,'[1]Z09 政府性基金预算财政拨款收入支出决算表(财决09表)'!$A$10:$T$200,8,FALSE))</f>
        <v/>
      </c>
      <c r="F182" s="127" t="str">
        <f>IF(ISERROR(VLOOKUP(A182,'[1]Z09 政府性基金预算财政拨款收入支出决算表(财决09表)'!$A$10:$T$200,11,FALSE)),"",VLOOKUP(A182,'[1]Z09 政府性基金预算财政拨款收入支出决算表(财决09表)'!$A$10:$T$200,11,FALSE))</f>
        <v/>
      </c>
      <c r="G182" s="127" t="str">
        <f>IF(ISERROR(VLOOKUP(A182,'[1]Z09 政府性基金预算财政拨款收入支出决算表(财决09表)'!$A$10:$T$200,12,FALSE)),"",VLOOKUP(A182,'[1]Z09 政府性基金预算财政拨款收入支出决算表(财决09表)'!$A$10:$T$200,12,FALSE))</f>
        <v/>
      </c>
      <c r="H182" s="127" t="str">
        <f>IF(ISERROR(VLOOKUP(A182,'[1]Z09 政府性基金预算财政拨款收入支出决算表(财决09表)'!$A$10:$T$200,15,FALSE)),"",VLOOKUP(A182,'[1]Z09 政府性基金预算财政拨款收入支出决算表(财决09表)'!$A$10:$T$200,15,FALSE))</f>
        <v/>
      </c>
      <c r="I182" s="127" t="str">
        <f>IF(ISERROR(VLOOKUP(A182,'[1]Z09 政府性基金预算财政拨款收入支出决算表(财决09表)'!$A$10:$T$200,16,FALSE)),"",VLOOKUP(A182,'[1]Z09 政府性基金预算财政拨款收入支出决算表(财决09表)'!$A$10:$T$200,16,FALSE))</f>
        <v/>
      </c>
      <c r="J182" s="122">
        <f>'[1]Z09 政府性基金预算财政拨款收入支出决算表(财决09表)'!$A179</f>
        <v>0</v>
      </c>
      <c r="K182" s="178">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122" t="str">
        <f t="shared" si="6"/>
        <v/>
      </c>
    </row>
    <row r="183" spans="1:12" ht="22.5" customHeight="1">
      <c r="A183" s="125" t="str">
        <f t="shared" si="7"/>
        <v/>
      </c>
      <c r="B183" s="125"/>
      <c r="C183" s="195" t="str">
        <f>IF(ISERROR(VLOOKUP(A183,'[1]Z09 政府性基金预算财政拨款收入支出决算表(财决09表)'!$A$10:$T$200,4,FALSE)),"",VLOOKUP(A183,'[1]Z09 政府性基金预算财政拨款收入支出决算表(财决09表)'!$A$10:$T$200,4,FALSE))</f>
        <v/>
      </c>
      <c r="D183" s="127" t="str">
        <f>IF(ISERROR(VLOOKUP(A183,'[1]Z09 政府性基金预算财政拨款收入支出决算表(财决09表)'!$A$10:$T$200,5,FALSE)),"",VLOOKUP(A183,'[1]Z09 政府性基金预算财政拨款收入支出决算表(财决09表)'!$A$10:$T$200,5,FALSE))</f>
        <v/>
      </c>
      <c r="E183" s="127" t="str">
        <f>IF(ISERROR(VLOOKUP(A183,'[1]Z09 政府性基金预算财政拨款收入支出决算表(财决09表)'!$A$10:$T$200,8,FALSE)),"",VLOOKUP(A183,'[1]Z09 政府性基金预算财政拨款收入支出决算表(财决09表)'!$A$10:$T$200,8,FALSE))</f>
        <v/>
      </c>
      <c r="F183" s="127" t="str">
        <f>IF(ISERROR(VLOOKUP(A183,'[1]Z09 政府性基金预算财政拨款收入支出决算表(财决09表)'!$A$10:$T$200,11,FALSE)),"",VLOOKUP(A183,'[1]Z09 政府性基金预算财政拨款收入支出决算表(财决09表)'!$A$10:$T$200,11,FALSE))</f>
        <v/>
      </c>
      <c r="G183" s="127" t="str">
        <f>IF(ISERROR(VLOOKUP(A183,'[1]Z09 政府性基金预算财政拨款收入支出决算表(财决09表)'!$A$10:$T$200,12,FALSE)),"",VLOOKUP(A183,'[1]Z09 政府性基金预算财政拨款收入支出决算表(财决09表)'!$A$10:$T$200,12,FALSE))</f>
        <v/>
      </c>
      <c r="H183" s="127" t="str">
        <f>IF(ISERROR(VLOOKUP(A183,'[1]Z09 政府性基金预算财政拨款收入支出决算表(财决09表)'!$A$10:$T$200,15,FALSE)),"",VLOOKUP(A183,'[1]Z09 政府性基金预算财政拨款收入支出决算表(财决09表)'!$A$10:$T$200,15,FALSE))</f>
        <v/>
      </c>
      <c r="I183" s="127" t="str">
        <f>IF(ISERROR(VLOOKUP(A183,'[1]Z09 政府性基金预算财政拨款收入支出决算表(财决09表)'!$A$10:$T$200,16,FALSE)),"",VLOOKUP(A183,'[1]Z09 政府性基金预算财政拨款收入支出决算表(财决09表)'!$A$10:$T$200,16,FALSE))</f>
        <v/>
      </c>
      <c r="J183" s="122">
        <f>'[1]Z09 政府性基金预算财政拨款收入支出决算表(财决09表)'!$A180</f>
        <v>0</v>
      </c>
      <c r="K183" s="178">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122" t="str">
        <f t="shared" si="6"/>
        <v/>
      </c>
    </row>
    <row r="184" spans="1:12" ht="22.5" customHeight="1">
      <c r="A184" s="125" t="str">
        <f t="shared" si="7"/>
        <v/>
      </c>
      <c r="B184" s="125"/>
      <c r="C184" s="195" t="str">
        <f>IF(ISERROR(VLOOKUP(A184,'[1]Z09 政府性基金预算财政拨款收入支出决算表(财决09表)'!$A$10:$T$200,4,FALSE)),"",VLOOKUP(A184,'[1]Z09 政府性基金预算财政拨款收入支出决算表(财决09表)'!$A$10:$T$200,4,FALSE))</f>
        <v/>
      </c>
      <c r="D184" s="127" t="str">
        <f>IF(ISERROR(VLOOKUP(A184,'[1]Z09 政府性基金预算财政拨款收入支出决算表(财决09表)'!$A$10:$T$200,5,FALSE)),"",VLOOKUP(A184,'[1]Z09 政府性基金预算财政拨款收入支出决算表(财决09表)'!$A$10:$T$200,5,FALSE))</f>
        <v/>
      </c>
      <c r="E184" s="127" t="str">
        <f>IF(ISERROR(VLOOKUP(A184,'[1]Z09 政府性基金预算财政拨款收入支出决算表(财决09表)'!$A$10:$T$200,8,FALSE)),"",VLOOKUP(A184,'[1]Z09 政府性基金预算财政拨款收入支出决算表(财决09表)'!$A$10:$T$200,8,FALSE))</f>
        <v/>
      </c>
      <c r="F184" s="127" t="str">
        <f>IF(ISERROR(VLOOKUP(A184,'[1]Z09 政府性基金预算财政拨款收入支出决算表(财决09表)'!$A$10:$T$200,11,FALSE)),"",VLOOKUP(A184,'[1]Z09 政府性基金预算财政拨款收入支出决算表(财决09表)'!$A$10:$T$200,11,FALSE))</f>
        <v/>
      </c>
      <c r="G184" s="127" t="str">
        <f>IF(ISERROR(VLOOKUP(A184,'[1]Z09 政府性基金预算财政拨款收入支出决算表(财决09表)'!$A$10:$T$200,12,FALSE)),"",VLOOKUP(A184,'[1]Z09 政府性基金预算财政拨款收入支出决算表(财决09表)'!$A$10:$T$200,12,FALSE))</f>
        <v/>
      </c>
      <c r="H184" s="127" t="str">
        <f>IF(ISERROR(VLOOKUP(A184,'[1]Z09 政府性基金预算财政拨款收入支出决算表(财决09表)'!$A$10:$T$200,15,FALSE)),"",VLOOKUP(A184,'[1]Z09 政府性基金预算财政拨款收入支出决算表(财决09表)'!$A$10:$T$200,15,FALSE))</f>
        <v/>
      </c>
      <c r="I184" s="127" t="str">
        <f>IF(ISERROR(VLOOKUP(A184,'[1]Z09 政府性基金预算财政拨款收入支出决算表(财决09表)'!$A$10:$T$200,16,FALSE)),"",VLOOKUP(A184,'[1]Z09 政府性基金预算财政拨款收入支出决算表(财决09表)'!$A$10:$T$200,16,FALSE))</f>
        <v/>
      </c>
      <c r="J184" s="122">
        <f>'[1]Z09 政府性基金预算财政拨款收入支出决算表(财决09表)'!$A181</f>
        <v>0</v>
      </c>
      <c r="K184" s="178">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122" t="str">
        <f t="shared" si="6"/>
        <v/>
      </c>
    </row>
    <row r="185" spans="1:12" ht="22.5" customHeight="1">
      <c r="A185" s="125" t="str">
        <f t="shared" si="7"/>
        <v/>
      </c>
      <c r="B185" s="125"/>
      <c r="C185" s="195" t="str">
        <f>IF(ISERROR(VLOOKUP(A185,'[1]Z09 政府性基金预算财政拨款收入支出决算表(财决09表)'!$A$10:$T$200,4,FALSE)),"",VLOOKUP(A185,'[1]Z09 政府性基金预算财政拨款收入支出决算表(财决09表)'!$A$10:$T$200,4,FALSE))</f>
        <v/>
      </c>
      <c r="D185" s="127" t="str">
        <f>IF(ISERROR(VLOOKUP(A185,'[1]Z09 政府性基金预算财政拨款收入支出决算表(财决09表)'!$A$10:$T$200,5,FALSE)),"",VLOOKUP(A185,'[1]Z09 政府性基金预算财政拨款收入支出决算表(财决09表)'!$A$10:$T$200,5,FALSE))</f>
        <v/>
      </c>
      <c r="E185" s="127" t="str">
        <f>IF(ISERROR(VLOOKUP(A185,'[1]Z09 政府性基金预算财政拨款收入支出决算表(财决09表)'!$A$10:$T$200,8,FALSE)),"",VLOOKUP(A185,'[1]Z09 政府性基金预算财政拨款收入支出决算表(财决09表)'!$A$10:$T$200,8,FALSE))</f>
        <v/>
      </c>
      <c r="F185" s="127" t="str">
        <f>IF(ISERROR(VLOOKUP(A185,'[1]Z09 政府性基金预算财政拨款收入支出决算表(财决09表)'!$A$10:$T$200,11,FALSE)),"",VLOOKUP(A185,'[1]Z09 政府性基金预算财政拨款收入支出决算表(财决09表)'!$A$10:$T$200,11,FALSE))</f>
        <v/>
      </c>
      <c r="G185" s="127" t="str">
        <f>IF(ISERROR(VLOOKUP(A185,'[1]Z09 政府性基金预算财政拨款收入支出决算表(财决09表)'!$A$10:$T$200,12,FALSE)),"",VLOOKUP(A185,'[1]Z09 政府性基金预算财政拨款收入支出决算表(财决09表)'!$A$10:$T$200,12,FALSE))</f>
        <v/>
      </c>
      <c r="H185" s="127" t="str">
        <f>IF(ISERROR(VLOOKUP(A185,'[1]Z09 政府性基金预算财政拨款收入支出决算表(财决09表)'!$A$10:$T$200,15,FALSE)),"",VLOOKUP(A185,'[1]Z09 政府性基金预算财政拨款收入支出决算表(财决09表)'!$A$10:$T$200,15,FALSE))</f>
        <v/>
      </c>
      <c r="I185" s="127" t="str">
        <f>IF(ISERROR(VLOOKUP(A185,'[1]Z09 政府性基金预算财政拨款收入支出决算表(财决09表)'!$A$10:$T$200,16,FALSE)),"",VLOOKUP(A185,'[1]Z09 政府性基金预算财政拨款收入支出决算表(财决09表)'!$A$10:$T$200,16,FALSE))</f>
        <v/>
      </c>
      <c r="J185" s="122">
        <f>'[1]Z09 政府性基金预算财政拨款收入支出决算表(财决09表)'!$A182</f>
        <v>0</v>
      </c>
      <c r="K185" s="178">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122" t="str">
        <f t="shared" si="6"/>
        <v/>
      </c>
    </row>
    <row r="186" spans="1:12" ht="22.5" customHeight="1">
      <c r="A186" s="125" t="str">
        <f t="shared" si="7"/>
        <v/>
      </c>
      <c r="B186" s="125"/>
      <c r="C186" s="195" t="str">
        <f>IF(ISERROR(VLOOKUP(A186,'[1]Z09 政府性基金预算财政拨款收入支出决算表(财决09表)'!$A$10:$T$200,4,FALSE)),"",VLOOKUP(A186,'[1]Z09 政府性基金预算财政拨款收入支出决算表(财决09表)'!$A$10:$T$200,4,FALSE))</f>
        <v/>
      </c>
      <c r="D186" s="127" t="str">
        <f>IF(ISERROR(VLOOKUP(A186,'[1]Z09 政府性基金预算财政拨款收入支出决算表(财决09表)'!$A$10:$T$200,5,FALSE)),"",VLOOKUP(A186,'[1]Z09 政府性基金预算财政拨款收入支出决算表(财决09表)'!$A$10:$T$200,5,FALSE))</f>
        <v/>
      </c>
      <c r="E186" s="127" t="str">
        <f>IF(ISERROR(VLOOKUP(A186,'[1]Z09 政府性基金预算财政拨款收入支出决算表(财决09表)'!$A$10:$T$200,8,FALSE)),"",VLOOKUP(A186,'[1]Z09 政府性基金预算财政拨款收入支出决算表(财决09表)'!$A$10:$T$200,8,FALSE))</f>
        <v/>
      </c>
      <c r="F186" s="127" t="str">
        <f>IF(ISERROR(VLOOKUP(A186,'[1]Z09 政府性基金预算财政拨款收入支出决算表(财决09表)'!$A$10:$T$200,11,FALSE)),"",VLOOKUP(A186,'[1]Z09 政府性基金预算财政拨款收入支出决算表(财决09表)'!$A$10:$T$200,11,FALSE))</f>
        <v/>
      </c>
      <c r="G186" s="127" t="str">
        <f>IF(ISERROR(VLOOKUP(A186,'[1]Z09 政府性基金预算财政拨款收入支出决算表(财决09表)'!$A$10:$T$200,12,FALSE)),"",VLOOKUP(A186,'[1]Z09 政府性基金预算财政拨款收入支出决算表(财决09表)'!$A$10:$T$200,12,FALSE))</f>
        <v/>
      </c>
      <c r="H186" s="127" t="str">
        <f>IF(ISERROR(VLOOKUP(A186,'[1]Z09 政府性基金预算财政拨款收入支出决算表(财决09表)'!$A$10:$T$200,15,FALSE)),"",VLOOKUP(A186,'[1]Z09 政府性基金预算财政拨款收入支出决算表(财决09表)'!$A$10:$T$200,15,FALSE))</f>
        <v/>
      </c>
      <c r="I186" s="127" t="str">
        <f>IF(ISERROR(VLOOKUP(A186,'[1]Z09 政府性基金预算财政拨款收入支出决算表(财决09表)'!$A$10:$T$200,16,FALSE)),"",VLOOKUP(A186,'[1]Z09 政府性基金预算财政拨款收入支出决算表(财决09表)'!$A$10:$T$200,16,FALSE))</f>
        <v/>
      </c>
      <c r="J186" s="122">
        <f>'[1]Z09 政府性基金预算财政拨款收入支出决算表(财决09表)'!$A183</f>
        <v>0</v>
      </c>
      <c r="K186" s="178">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122" t="str">
        <f t="shared" si="6"/>
        <v/>
      </c>
    </row>
    <row r="187" spans="1:12" ht="22.5" customHeight="1">
      <c r="A187" s="125" t="str">
        <f t="shared" si="7"/>
        <v/>
      </c>
      <c r="B187" s="125"/>
      <c r="C187" s="195" t="str">
        <f>IF(ISERROR(VLOOKUP(A187,'[1]Z09 政府性基金预算财政拨款收入支出决算表(财决09表)'!$A$10:$T$200,4,FALSE)),"",VLOOKUP(A187,'[1]Z09 政府性基金预算财政拨款收入支出决算表(财决09表)'!$A$10:$T$200,4,FALSE))</f>
        <v/>
      </c>
      <c r="D187" s="127" t="str">
        <f>IF(ISERROR(VLOOKUP(A187,'[1]Z09 政府性基金预算财政拨款收入支出决算表(财决09表)'!$A$10:$T$200,5,FALSE)),"",VLOOKUP(A187,'[1]Z09 政府性基金预算财政拨款收入支出决算表(财决09表)'!$A$10:$T$200,5,FALSE))</f>
        <v/>
      </c>
      <c r="E187" s="127" t="str">
        <f>IF(ISERROR(VLOOKUP(A187,'[1]Z09 政府性基金预算财政拨款收入支出决算表(财决09表)'!$A$10:$T$200,8,FALSE)),"",VLOOKUP(A187,'[1]Z09 政府性基金预算财政拨款收入支出决算表(财决09表)'!$A$10:$T$200,8,FALSE))</f>
        <v/>
      </c>
      <c r="F187" s="127" t="str">
        <f>IF(ISERROR(VLOOKUP(A187,'[1]Z09 政府性基金预算财政拨款收入支出决算表(财决09表)'!$A$10:$T$200,11,FALSE)),"",VLOOKUP(A187,'[1]Z09 政府性基金预算财政拨款收入支出决算表(财决09表)'!$A$10:$T$200,11,FALSE))</f>
        <v/>
      </c>
      <c r="G187" s="127" t="str">
        <f>IF(ISERROR(VLOOKUP(A187,'[1]Z09 政府性基金预算财政拨款收入支出决算表(财决09表)'!$A$10:$T$200,12,FALSE)),"",VLOOKUP(A187,'[1]Z09 政府性基金预算财政拨款收入支出决算表(财决09表)'!$A$10:$T$200,12,FALSE))</f>
        <v/>
      </c>
      <c r="H187" s="127" t="str">
        <f>IF(ISERROR(VLOOKUP(A187,'[1]Z09 政府性基金预算财政拨款收入支出决算表(财决09表)'!$A$10:$T$200,15,FALSE)),"",VLOOKUP(A187,'[1]Z09 政府性基金预算财政拨款收入支出决算表(财决09表)'!$A$10:$T$200,15,FALSE))</f>
        <v/>
      </c>
      <c r="I187" s="127" t="str">
        <f>IF(ISERROR(VLOOKUP(A187,'[1]Z09 政府性基金预算财政拨款收入支出决算表(财决09表)'!$A$10:$T$200,16,FALSE)),"",VLOOKUP(A187,'[1]Z09 政府性基金预算财政拨款收入支出决算表(财决09表)'!$A$10:$T$200,16,FALSE))</f>
        <v/>
      </c>
      <c r="J187" s="122">
        <f>'[1]Z09 政府性基金预算财政拨款收入支出决算表(财决09表)'!$A184</f>
        <v>0</v>
      </c>
      <c r="K187" s="178">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122" t="str">
        <f t="shared" si="6"/>
        <v/>
      </c>
    </row>
    <row r="188" spans="1:12" ht="22.5" customHeight="1">
      <c r="A188" s="125" t="str">
        <f t="shared" si="7"/>
        <v/>
      </c>
      <c r="B188" s="125"/>
      <c r="C188" s="195" t="str">
        <f>IF(ISERROR(VLOOKUP(A188,'[1]Z09 政府性基金预算财政拨款收入支出决算表(财决09表)'!$A$10:$T$200,4,FALSE)),"",VLOOKUP(A188,'[1]Z09 政府性基金预算财政拨款收入支出决算表(财决09表)'!$A$10:$T$200,4,FALSE))</f>
        <v/>
      </c>
      <c r="D188" s="127" t="str">
        <f>IF(ISERROR(VLOOKUP(A188,'[1]Z09 政府性基金预算财政拨款收入支出决算表(财决09表)'!$A$10:$T$200,5,FALSE)),"",VLOOKUP(A188,'[1]Z09 政府性基金预算财政拨款收入支出决算表(财决09表)'!$A$10:$T$200,5,FALSE))</f>
        <v/>
      </c>
      <c r="E188" s="127" t="str">
        <f>IF(ISERROR(VLOOKUP(A188,'[1]Z09 政府性基金预算财政拨款收入支出决算表(财决09表)'!$A$10:$T$200,8,FALSE)),"",VLOOKUP(A188,'[1]Z09 政府性基金预算财政拨款收入支出决算表(财决09表)'!$A$10:$T$200,8,FALSE))</f>
        <v/>
      </c>
      <c r="F188" s="127" t="str">
        <f>IF(ISERROR(VLOOKUP(A188,'[1]Z09 政府性基金预算财政拨款收入支出决算表(财决09表)'!$A$10:$T$200,11,FALSE)),"",VLOOKUP(A188,'[1]Z09 政府性基金预算财政拨款收入支出决算表(财决09表)'!$A$10:$T$200,11,FALSE))</f>
        <v/>
      </c>
      <c r="G188" s="127" t="str">
        <f>IF(ISERROR(VLOOKUP(A188,'[1]Z09 政府性基金预算财政拨款收入支出决算表(财决09表)'!$A$10:$T$200,12,FALSE)),"",VLOOKUP(A188,'[1]Z09 政府性基金预算财政拨款收入支出决算表(财决09表)'!$A$10:$T$200,12,FALSE))</f>
        <v/>
      </c>
      <c r="H188" s="127" t="str">
        <f>IF(ISERROR(VLOOKUP(A188,'[1]Z09 政府性基金预算财政拨款收入支出决算表(财决09表)'!$A$10:$T$200,15,FALSE)),"",VLOOKUP(A188,'[1]Z09 政府性基金预算财政拨款收入支出决算表(财决09表)'!$A$10:$T$200,15,FALSE))</f>
        <v/>
      </c>
      <c r="I188" s="127" t="str">
        <f>IF(ISERROR(VLOOKUP(A188,'[1]Z09 政府性基金预算财政拨款收入支出决算表(财决09表)'!$A$10:$T$200,16,FALSE)),"",VLOOKUP(A188,'[1]Z09 政府性基金预算财政拨款收入支出决算表(财决09表)'!$A$10:$T$200,16,FALSE))</f>
        <v/>
      </c>
      <c r="J188" s="122">
        <f>'[1]Z09 政府性基金预算财政拨款收入支出决算表(财决09表)'!$A185</f>
        <v>0</v>
      </c>
      <c r="K188" s="178">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122" t="str">
        <f t="shared" si="6"/>
        <v/>
      </c>
    </row>
    <row r="189" spans="1:12" ht="22.5" customHeight="1">
      <c r="A189" s="125" t="str">
        <f t="shared" si="7"/>
        <v/>
      </c>
      <c r="B189" s="125"/>
      <c r="C189" s="195" t="str">
        <f>IF(ISERROR(VLOOKUP(A189,'[1]Z09 政府性基金预算财政拨款收入支出决算表(财决09表)'!$A$10:$T$200,4,FALSE)),"",VLOOKUP(A189,'[1]Z09 政府性基金预算财政拨款收入支出决算表(财决09表)'!$A$10:$T$200,4,FALSE))</f>
        <v/>
      </c>
      <c r="D189" s="127" t="str">
        <f>IF(ISERROR(VLOOKUP(A189,'[1]Z09 政府性基金预算财政拨款收入支出决算表(财决09表)'!$A$10:$T$200,5,FALSE)),"",VLOOKUP(A189,'[1]Z09 政府性基金预算财政拨款收入支出决算表(财决09表)'!$A$10:$T$200,5,FALSE))</f>
        <v/>
      </c>
      <c r="E189" s="127" t="str">
        <f>IF(ISERROR(VLOOKUP(A189,'[1]Z09 政府性基金预算财政拨款收入支出决算表(财决09表)'!$A$10:$T$200,8,FALSE)),"",VLOOKUP(A189,'[1]Z09 政府性基金预算财政拨款收入支出决算表(财决09表)'!$A$10:$T$200,8,FALSE))</f>
        <v/>
      </c>
      <c r="F189" s="127" t="str">
        <f>IF(ISERROR(VLOOKUP(A189,'[1]Z09 政府性基金预算财政拨款收入支出决算表(财决09表)'!$A$10:$T$200,11,FALSE)),"",VLOOKUP(A189,'[1]Z09 政府性基金预算财政拨款收入支出决算表(财决09表)'!$A$10:$T$200,11,FALSE))</f>
        <v/>
      </c>
      <c r="G189" s="127" t="str">
        <f>IF(ISERROR(VLOOKUP(A189,'[1]Z09 政府性基金预算财政拨款收入支出决算表(财决09表)'!$A$10:$T$200,12,FALSE)),"",VLOOKUP(A189,'[1]Z09 政府性基金预算财政拨款收入支出决算表(财决09表)'!$A$10:$T$200,12,FALSE))</f>
        <v/>
      </c>
      <c r="H189" s="127" t="str">
        <f>IF(ISERROR(VLOOKUP(A189,'[1]Z09 政府性基金预算财政拨款收入支出决算表(财决09表)'!$A$10:$T$200,15,FALSE)),"",VLOOKUP(A189,'[1]Z09 政府性基金预算财政拨款收入支出决算表(财决09表)'!$A$10:$T$200,15,FALSE))</f>
        <v/>
      </c>
      <c r="I189" s="127" t="str">
        <f>IF(ISERROR(VLOOKUP(A189,'[1]Z09 政府性基金预算财政拨款收入支出决算表(财决09表)'!$A$10:$T$200,16,FALSE)),"",VLOOKUP(A189,'[1]Z09 政府性基金预算财政拨款收入支出决算表(财决09表)'!$A$10:$T$200,16,FALSE))</f>
        <v/>
      </c>
      <c r="J189" s="122">
        <f>'[1]Z09 政府性基金预算财政拨款收入支出决算表(财决09表)'!$A186</f>
        <v>0</v>
      </c>
      <c r="K189" s="178">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122" t="str">
        <f t="shared" si="6"/>
        <v/>
      </c>
    </row>
    <row r="190" spans="1:12" ht="22.5" customHeight="1">
      <c r="A190" s="125" t="str">
        <f t="shared" si="7"/>
        <v/>
      </c>
      <c r="B190" s="125"/>
      <c r="C190" s="195" t="str">
        <f>IF(ISERROR(VLOOKUP(A190,'[1]Z09 政府性基金预算财政拨款收入支出决算表(财决09表)'!$A$10:$T$200,4,FALSE)),"",VLOOKUP(A190,'[1]Z09 政府性基金预算财政拨款收入支出决算表(财决09表)'!$A$10:$T$200,4,FALSE))</f>
        <v/>
      </c>
      <c r="D190" s="127" t="str">
        <f>IF(ISERROR(VLOOKUP(A190,'[1]Z09 政府性基金预算财政拨款收入支出决算表(财决09表)'!$A$10:$T$200,5,FALSE)),"",VLOOKUP(A190,'[1]Z09 政府性基金预算财政拨款收入支出决算表(财决09表)'!$A$10:$T$200,5,FALSE))</f>
        <v/>
      </c>
      <c r="E190" s="127" t="str">
        <f>IF(ISERROR(VLOOKUP(A190,'[1]Z09 政府性基金预算财政拨款收入支出决算表(财决09表)'!$A$10:$T$200,8,FALSE)),"",VLOOKUP(A190,'[1]Z09 政府性基金预算财政拨款收入支出决算表(财决09表)'!$A$10:$T$200,8,FALSE))</f>
        <v/>
      </c>
      <c r="F190" s="127" t="str">
        <f>IF(ISERROR(VLOOKUP(A190,'[1]Z09 政府性基金预算财政拨款收入支出决算表(财决09表)'!$A$10:$T$200,11,FALSE)),"",VLOOKUP(A190,'[1]Z09 政府性基金预算财政拨款收入支出决算表(财决09表)'!$A$10:$T$200,11,FALSE))</f>
        <v/>
      </c>
      <c r="G190" s="127" t="str">
        <f>IF(ISERROR(VLOOKUP(A190,'[1]Z09 政府性基金预算财政拨款收入支出决算表(财决09表)'!$A$10:$T$200,12,FALSE)),"",VLOOKUP(A190,'[1]Z09 政府性基金预算财政拨款收入支出决算表(财决09表)'!$A$10:$T$200,12,FALSE))</f>
        <v/>
      </c>
      <c r="H190" s="127" t="str">
        <f>IF(ISERROR(VLOOKUP(A190,'[1]Z09 政府性基金预算财政拨款收入支出决算表(财决09表)'!$A$10:$T$200,15,FALSE)),"",VLOOKUP(A190,'[1]Z09 政府性基金预算财政拨款收入支出决算表(财决09表)'!$A$10:$T$200,15,FALSE))</f>
        <v/>
      </c>
      <c r="I190" s="127" t="str">
        <f>IF(ISERROR(VLOOKUP(A190,'[1]Z09 政府性基金预算财政拨款收入支出决算表(财决09表)'!$A$10:$T$200,16,FALSE)),"",VLOOKUP(A190,'[1]Z09 政府性基金预算财政拨款收入支出决算表(财决09表)'!$A$10:$T$200,16,FALSE))</f>
        <v/>
      </c>
      <c r="J190" s="122">
        <f>'[1]Z09 政府性基金预算财政拨款收入支出决算表(财决09表)'!$A187</f>
        <v>0</v>
      </c>
      <c r="K190" s="178">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122" t="str">
        <f t="shared" si="6"/>
        <v/>
      </c>
    </row>
    <row r="191" spans="1:12" ht="22.5" customHeight="1">
      <c r="A191" s="125" t="str">
        <f t="shared" si="7"/>
        <v/>
      </c>
      <c r="B191" s="125"/>
      <c r="C191" s="195" t="str">
        <f>IF(ISERROR(VLOOKUP(A191,'[1]Z09 政府性基金预算财政拨款收入支出决算表(财决09表)'!$A$10:$T$200,4,FALSE)),"",VLOOKUP(A191,'[1]Z09 政府性基金预算财政拨款收入支出决算表(财决09表)'!$A$10:$T$200,4,FALSE))</f>
        <v/>
      </c>
      <c r="D191" s="127" t="str">
        <f>IF(ISERROR(VLOOKUP(A191,'[1]Z09 政府性基金预算财政拨款收入支出决算表(财决09表)'!$A$10:$T$200,5,FALSE)),"",VLOOKUP(A191,'[1]Z09 政府性基金预算财政拨款收入支出决算表(财决09表)'!$A$10:$T$200,5,FALSE))</f>
        <v/>
      </c>
      <c r="E191" s="127" t="str">
        <f>IF(ISERROR(VLOOKUP(A191,'[1]Z09 政府性基金预算财政拨款收入支出决算表(财决09表)'!$A$10:$T$200,8,FALSE)),"",VLOOKUP(A191,'[1]Z09 政府性基金预算财政拨款收入支出决算表(财决09表)'!$A$10:$T$200,8,FALSE))</f>
        <v/>
      </c>
      <c r="F191" s="127" t="str">
        <f>IF(ISERROR(VLOOKUP(A191,'[1]Z09 政府性基金预算财政拨款收入支出决算表(财决09表)'!$A$10:$T$200,11,FALSE)),"",VLOOKUP(A191,'[1]Z09 政府性基金预算财政拨款收入支出决算表(财决09表)'!$A$10:$T$200,11,FALSE))</f>
        <v/>
      </c>
      <c r="G191" s="127" t="str">
        <f>IF(ISERROR(VLOOKUP(A191,'[1]Z09 政府性基金预算财政拨款收入支出决算表(财决09表)'!$A$10:$T$200,12,FALSE)),"",VLOOKUP(A191,'[1]Z09 政府性基金预算财政拨款收入支出决算表(财决09表)'!$A$10:$T$200,12,FALSE))</f>
        <v/>
      </c>
      <c r="H191" s="127" t="str">
        <f>IF(ISERROR(VLOOKUP(A191,'[1]Z09 政府性基金预算财政拨款收入支出决算表(财决09表)'!$A$10:$T$200,15,FALSE)),"",VLOOKUP(A191,'[1]Z09 政府性基金预算财政拨款收入支出决算表(财决09表)'!$A$10:$T$200,15,FALSE))</f>
        <v/>
      </c>
      <c r="I191" s="127" t="str">
        <f>IF(ISERROR(VLOOKUP(A191,'[1]Z09 政府性基金预算财政拨款收入支出决算表(财决09表)'!$A$10:$T$200,16,FALSE)),"",VLOOKUP(A191,'[1]Z09 政府性基金预算财政拨款收入支出决算表(财决09表)'!$A$10:$T$200,16,FALSE))</f>
        <v/>
      </c>
      <c r="J191" s="122">
        <f>'[1]Z09 政府性基金预算财政拨款收入支出决算表(财决09表)'!$A188</f>
        <v>0</v>
      </c>
      <c r="K191" s="178">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122" t="str">
        <f t="shared" si="6"/>
        <v/>
      </c>
    </row>
    <row r="192" spans="1:12" ht="22.5" customHeight="1">
      <c r="A192" s="125" t="str">
        <f t="shared" si="7"/>
        <v/>
      </c>
      <c r="B192" s="125"/>
      <c r="C192" s="195" t="str">
        <f>IF(ISERROR(VLOOKUP(A192,'[1]Z09 政府性基金预算财政拨款收入支出决算表(财决09表)'!$A$10:$T$200,4,FALSE)),"",VLOOKUP(A192,'[1]Z09 政府性基金预算财政拨款收入支出决算表(财决09表)'!$A$10:$T$200,4,FALSE))</f>
        <v/>
      </c>
      <c r="D192" s="127" t="str">
        <f>IF(ISERROR(VLOOKUP(A192,'[1]Z09 政府性基金预算财政拨款收入支出决算表(财决09表)'!$A$10:$T$200,5,FALSE)),"",VLOOKUP(A192,'[1]Z09 政府性基金预算财政拨款收入支出决算表(财决09表)'!$A$10:$T$200,5,FALSE))</f>
        <v/>
      </c>
      <c r="E192" s="127" t="str">
        <f>IF(ISERROR(VLOOKUP(A192,'[1]Z09 政府性基金预算财政拨款收入支出决算表(财决09表)'!$A$10:$T$200,8,FALSE)),"",VLOOKUP(A192,'[1]Z09 政府性基金预算财政拨款收入支出决算表(财决09表)'!$A$10:$T$200,8,FALSE))</f>
        <v/>
      </c>
      <c r="F192" s="127" t="str">
        <f>IF(ISERROR(VLOOKUP(A192,'[1]Z09 政府性基金预算财政拨款收入支出决算表(财决09表)'!$A$10:$T$200,11,FALSE)),"",VLOOKUP(A192,'[1]Z09 政府性基金预算财政拨款收入支出决算表(财决09表)'!$A$10:$T$200,11,FALSE))</f>
        <v/>
      </c>
      <c r="G192" s="127" t="str">
        <f>IF(ISERROR(VLOOKUP(A192,'[1]Z09 政府性基金预算财政拨款收入支出决算表(财决09表)'!$A$10:$T$200,12,FALSE)),"",VLOOKUP(A192,'[1]Z09 政府性基金预算财政拨款收入支出决算表(财决09表)'!$A$10:$T$200,12,FALSE))</f>
        <v/>
      </c>
      <c r="H192" s="127" t="str">
        <f>IF(ISERROR(VLOOKUP(A192,'[1]Z09 政府性基金预算财政拨款收入支出决算表(财决09表)'!$A$10:$T$200,15,FALSE)),"",VLOOKUP(A192,'[1]Z09 政府性基金预算财政拨款收入支出决算表(财决09表)'!$A$10:$T$200,15,FALSE))</f>
        <v/>
      </c>
      <c r="I192" s="127" t="str">
        <f>IF(ISERROR(VLOOKUP(A192,'[1]Z09 政府性基金预算财政拨款收入支出决算表(财决09表)'!$A$10:$T$200,16,FALSE)),"",VLOOKUP(A192,'[1]Z09 政府性基金预算财政拨款收入支出决算表(财决09表)'!$A$10:$T$200,16,FALSE))</f>
        <v/>
      </c>
      <c r="J192" s="122">
        <f>'[1]Z09 政府性基金预算财政拨款收入支出决算表(财决09表)'!$A189</f>
        <v>0</v>
      </c>
      <c r="K192" s="178">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122" t="str">
        <f t="shared" si="6"/>
        <v/>
      </c>
    </row>
    <row r="193" spans="1:12" ht="22.5" customHeight="1">
      <c r="A193" s="125" t="str">
        <f t="shared" si="7"/>
        <v/>
      </c>
      <c r="B193" s="125"/>
      <c r="C193" s="195" t="str">
        <f>IF(ISERROR(VLOOKUP(A193,'[1]Z09 政府性基金预算财政拨款收入支出决算表(财决09表)'!$A$10:$T$200,4,FALSE)),"",VLOOKUP(A193,'[1]Z09 政府性基金预算财政拨款收入支出决算表(财决09表)'!$A$10:$T$200,4,FALSE))</f>
        <v/>
      </c>
      <c r="D193" s="127" t="str">
        <f>IF(ISERROR(VLOOKUP(A193,'[1]Z09 政府性基金预算财政拨款收入支出决算表(财决09表)'!$A$10:$T$200,5,FALSE)),"",VLOOKUP(A193,'[1]Z09 政府性基金预算财政拨款收入支出决算表(财决09表)'!$A$10:$T$200,5,FALSE))</f>
        <v/>
      </c>
      <c r="E193" s="127" t="str">
        <f>IF(ISERROR(VLOOKUP(A193,'[1]Z09 政府性基金预算财政拨款收入支出决算表(财决09表)'!$A$10:$T$200,8,FALSE)),"",VLOOKUP(A193,'[1]Z09 政府性基金预算财政拨款收入支出决算表(财决09表)'!$A$10:$T$200,8,FALSE))</f>
        <v/>
      </c>
      <c r="F193" s="127" t="str">
        <f>IF(ISERROR(VLOOKUP(A193,'[1]Z09 政府性基金预算财政拨款收入支出决算表(财决09表)'!$A$10:$T$200,11,FALSE)),"",VLOOKUP(A193,'[1]Z09 政府性基金预算财政拨款收入支出决算表(财决09表)'!$A$10:$T$200,11,FALSE))</f>
        <v/>
      </c>
      <c r="G193" s="127" t="str">
        <f>IF(ISERROR(VLOOKUP(A193,'[1]Z09 政府性基金预算财政拨款收入支出决算表(财决09表)'!$A$10:$T$200,12,FALSE)),"",VLOOKUP(A193,'[1]Z09 政府性基金预算财政拨款收入支出决算表(财决09表)'!$A$10:$T$200,12,FALSE))</f>
        <v/>
      </c>
      <c r="H193" s="127" t="str">
        <f>IF(ISERROR(VLOOKUP(A193,'[1]Z09 政府性基金预算财政拨款收入支出决算表(财决09表)'!$A$10:$T$200,15,FALSE)),"",VLOOKUP(A193,'[1]Z09 政府性基金预算财政拨款收入支出决算表(财决09表)'!$A$10:$T$200,15,FALSE))</f>
        <v/>
      </c>
      <c r="I193" s="127" t="str">
        <f>IF(ISERROR(VLOOKUP(A193,'[1]Z09 政府性基金预算财政拨款收入支出决算表(财决09表)'!$A$10:$T$200,16,FALSE)),"",VLOOKUP(A193,'[1]Z09 政府性基金预算财政拨款收入支出决算表(财决09表)'!$A$10:$T$200,16,FALSE))</f>
        <v/>
      </c>
      <c r="J193" s="122">
        <f>'[1]Z09 政府性基金预算财政拨款收入支出决算表(财决09表)'!$A190</f>
        <v>0</v>
      </c>
      <c r="K193" s="178">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122" t="str">
        <f t="shared" si="6"/>
        <v/>
      </c>
    </row>
    <row r="194" spans="1:12" ht="22.5" customHeight="1">
      <c r="A194" s="125" t="str">
        <f t="shared" si="7"/>
        <v/>
      </c>
      <c r="B194" s="125"/>
      <c r="C194" s="195" t="str">
        <f>IF(ISERROR(VLOOKUP(A194,'[1]Z09 政府性基金预算财政拨款收入支出决算表(财决09表)'!$A$10:$T$200,4,FALSE)),"",VLOOKUP(A194,'[1]Z09 政府性基金预算财政拨款收入支出决算表(财决09表)'!$A$10:$T$200,4,FALSE))</f>
        <v/>
      </c>
      <c r="D194" s="127" t="str">
        <f>IF(ISERROR(VLOOKUP(A194,'[1]Z09 政府性基金预算财政拨款收入支出决算表(财决09表)'!$A$10:$T$200,5,FALSE)),"",VLOOKUP(A194,'[1]Z09 政府性基金预算财政拨款收入支出决算表(财决09表)'!$A$10:$T$200,5,FALSE))</f>
        <v/>
      </c>
      <c r="E194" s="127" t="str">
        <f>IF(ISERROR(VLOOKUP(A194,'[1]Z09 政府性基金预算财政拨款收入支出决算表(财决09表)'!$A$10:$T$200,8,FALSE)),"",VLOOKUP(A194,'[1]Z09 政府性基金预算财政拨款收入支出决算表(财决09表)'!$A$10:$T$200,8,FALSE))</f>
        <v/>
      </c>
      <c r="F194" s="127" t="str">
        <f>IF(ISERROR(VLOOKUP(A194,'[1]Z09 政府性基金预算财政拨款收入支出决算表(财决09表)'!$A$10:$T$200,11,FALSE)),"",VLOOKUP(A194,'[1]Z09 政府性基金预算财政拨款收入支出决算表(财决09表)'!$A$10:$T$200,11,FALSE))</f>
        <v/>
      </c>
      <c r="G194" s="127" t="str">
        <f>IF(ISERROR(VLOOKUP(A194,'[1]Z09 政府性基金预算财政拨款收入支出决算表(财决09表)'!$A$10:$T$200,12,FALSE)),"",VLOOKUP(A194,'[1]Z09 政府性基金预算财政拨款收入支出决算表(财决09表)'!$A$10:$T$200,12,FALSE))</f>
        <v/>
      </c>
      <c r="H194" s="127" t="str">
        <f>IF(ISERROR(VLOOKUP(A194,'[1]Z09 政府性基金预算财政拨款收入支出决算表(财决09表)'!$A$10:$T$200,15,FALSE)),"",VLOOKUP(A194,'[1]Z09 政府性基金预算财政拨款收入支出决算表(财决09表)'!$A$10:$T$200,15,FALSE))</f>
        <v/>
      </c>
      <c r="I194" s="127" t="str">
        <f>IF(ISERROR(VLOOKUP(A194,'[1]Z09 政府性基金预算财政拨款收入支出决算表(财决09表)'!$A$10:$T$200,16,FALSE)),"",VLOOKUP(A194,'[1]Z09 政府性基金预算财政拨款收入支出决算表(财决09表)'!$A$10:$T$200,16,FALSE))</f>
        <v/>
      </c>
      <c r="J194" s="122">
        <f>'[1]Z09 政府性基金预算财政拨款收入支出决算表(财决09表)'!$A191</f>
        <v>0</v>
      </c>
      <c r="K194" s="178">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122" t="str">
        <f t="shared" si="6"/>
        <v/>
      </c>
    </row>
    <row r="195" spans="1:12" ht="22.5" customHeight="1">
      <c r="A195" s="125" t="str">
        <f t="shared" si="7"/>
        <v/>
      </c>
      <c r="B195" s="125"/>
      <c r="C195" s="195" t="str">
        <f>IF(ISERROR(VLOOKUP(A195,'[1]Z09 政府性基金预算财政拨款收入支出决算表(财决09表)'!$A$10:$T$200,4,FALSE)),"",VLOOKUP(A195,'[1]Z09 政府性基金预算财政拨款收入支出决算表(财决09表)'!$A$10:$T$200,4,FALSE))</f>
        <v/>
      </c>
      <c r="D195" s="127" t="str">
        <f>IF(ISERROR(VLOOKUP(A195,'[1]Z09 政府性基金预算财政拨款收入支出决算表(财决09表)'!$A$10:$T$200,5,FALSE)),"",VLOOKUP(A195,'[1]Z09 政府性基金预算财政拨款收入支出决算表(财决09表)'!$A$10:$T$200,5,FALSE))</f>
        <v/>
      </c>
      <c r="E195" s="127" t="str">
        <f>IF(ISERROR(VLOOKUP(A195,'[1]Z09 政府性基金预算财政拨款收入支出决算表(财决09表)'!$A$10:$T$200,8,FALSE)),"",VLOOKUP(A195,'[1]Z09 政府性基金预算财政拨款收入支出决算表(财决09表)'!$A$10:$T$200,8,FALSE))</f>
        <v/>
      </c>
      <c r="F195" s="127" t="str">
        <f>IF(ISERROR(VLOOKUP(A195,'[1]Z09 政府性基金预算财政拨款收入支出决算表(财决09表)'!$A$10:$T$200,11,FALSE)),"",VLOOKUP(A195,'[1]Z09 政府性基金预算财政拨款收入支出决算表(财决09表)'!$A$10:$T$200,11,FALSE))</f>
        <v/>
      </c>
      <c r="G195" s="127" t="str">
        <f>IF(ISERROR(VLOOKUP(A195,'[1]Z09 政府性基金预算财政拨款收入支出决算表(财决09表)'!$A$10:$T$200,12,FALSE)),"",VLOOKUP(A195,'[1]Z09 政府性基金预算财政拨款收入支出决算表(财决09表)'!$A$10:$T$200,12,FALSE))</f>
        <v/>
      </c>
      <c r="H195" s="127" t="str">
        <f>IF(ISERROR(VLOOKUP(A195,'[1]Z09 政府性基金预算财政拨款收入支出决算表(财决09表)'!$A$10:$T$200,15,FALSE)),"",VLOOKUP(A195,'[1]Z09 政府性基金预算财政拨款收入支出决算表(财决09表)'!$A$10:$T$200,15,FALSE))</f>
        <v/>
      </c>
      <c r="I195" s="127" t="str">
        <f>IF(ISERROR(VLOOKUP(A195,'[1]Z09 政府性基金预算财政拨款收入支出决算表(财决09表)'!$A$10:$T$200,16,FALSE)),"",VLOOKUP(A195,'[1]Z09 政府性基金预算财政拨款收入支出决算表(财决09表)'!$A$10:$T$200,16,FALSE))</f>
        <v/>
      </c>
      <c r="J195" s="122">
        <f>'[1]Z09 政府性基金预算财政拨款收入支出决算表(财决09表)'!$A192</f>
        <v>0</v>
      </c>
      <c r="K195" s="178">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122" t="str">
        <f t="shared" si="6"/>
        <v/>
      </c>
    </row>
    <row r="196" spans="1:12" ht="22.5" customHeight="1">
      <c r="A196" s="125" t="str">
        <f t="shared" si="7"/>
        <v/>
      </c>
      <c r="B196" s="125"/>
      <c r="C196" s="195" t="str">
        <f>IF(ISERROR(VLOOKUP(A196,'[1]Z09 政府性基金预算财政拨款收入支出决算表(财决09表)'!$A$10:$T$200,4,FALSE)),"",VLOOKUP(A196,'[1]Z09 政府性基金预算财政拨款收入支出决算表(财决09表)'!$A$10:$T$200,4,FALSE))</f>
        <v/>
      </c>
      <c r="D196" s="127" t="str">
        <f>IF(ISERROR(VLOOKUP(A196,'[1]Z09 政府性基金预算财政拨款收入支出决算表(财决09表)'!$A$10:$T$200,5,FALSE)),"",VLOOKUP(A196,'[1]Z09 政府性基金预算财政拨款收入支出决算表(财决09表)'!$A$10:$T$200,5,FALSE))</f>
        <v/>
      </c>
      <c r="E196" s="127" t="str">
        <f>IF(ISERROR(VLOOKUP(A196,'[1]Z09 政府性基金预算财政拨款收入支出决算表(财决09表)'!$A$10:$T$200,8,FALSE)),"",VLOOKUP(A196,'[1]Z09 政府性基金预算财政拨款收入支出决算表(财决09表)'!$A$10:$T$200,8,FALSE))</f>
        <v/>
      </c>
      <c r="F196" s="127" t="str">
        <f>IF(ISERROR(VLOOKUP(A196,'[1]Z09 政府性基金预算财政拨款收入支出决算表(财决09表)'!$A$10:$T$200,11,FALSE)),"",VLOOKUP(A196,'[1]Z09 政府性基金预算财政拨款收入支出决算表(财决09表)'!$A$10:$T$200,11,FALSE))</f>
        <v/>
      </c>
      <c r="G196" s="127" t="str">
        <f>IF(ISERROR(VLOOKUP(A196,'[1]Z09 政府性基金预算财政拨款收入支出决算表(财决09表)'!$A$10:$T$200,12,FALSE)),"",VLOOKUP(A196,'[1]Z09 政府性基金预算财政拨款收入支出决算表(财决09表)'!$A$10:$T$200,12,FALSE))</f>
        <v/>
      </c>
      <c r="H196" s="127" t="str">
        <f>IF(ISERROR(VLOOKUP(A196,'[1]Z09 政府性基金预算财政拨款收入支出决算表(财决09表)'!$A$10:$T$200,15,FALSE)),"",VLOOKUP(A196,'[1]Z09 政府性基金预算财政拨款收入支出决算表(财决09表)'!$A$10:$T$200,15,FALSE))</f>
        <v/>
      </c>
      <c r="I196" s="127" t="str">
        <f>IF(ISERROR(VLOOKUP(A196,'[1]Z09 政府性基金预算财政拨款收入支出决算表(财决09表)'!$A$10:$T$200,16,FALSE)),"",VLOOKUP(A196,'[1]Z09 政府性基金预算财政拨款收入支出决算表(财决09表)'!$A$10:$T$200,16,FALSE))</f>
        <v/>
      </c>
      <c r="J196" s="122">
        <f>'[1]Z09 政府性基金预算财政拨款收入支出决算表(财决09表)'!$A193</f>
        <v>0</v>
      </c>
      <c r="K196" s="178">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122" t="str">
        <f t="shared" si="6"/>
        <v/>
      </c>
    </row>
    <row r="197" spans="1:12" ht="22.5" customHeight="1">
      <c r="A197" s="125" t="str">
        <f t="shared" si="7"/>
        <v/>
      </c>
      <c r="B197" s="125"/>
      <c r="C197" s="195" t="str">
        <f>IF(ISERROR(VLOOKUP(A197,'[1]Z09 政府性基金预算财政拨款收入支出决算表(财决09表)'!$A$10:$T$200,4,FALSE)),"",VLOOKUP(A197,'[1]Z09 政府性基金预算财政拨款收入支出决算表(财决09表)'!$A$10:$T$200,4,FALSE))</f>
        <v/>
      </c>
      <c r="D197" s="127" t="str">
        <f>IF(ISERROR(VLOOKUP(A197,'[1]Z09 政府性基金预算财政拨款收入支出决算表(财决09表)'!$A$10:$T$200,5,FALSE)),"",VLOOKUP(A197,'[1]Z09 政府性基金预算财政拨款收入支出决算表(财决09表)'!$A$10:$T$200,5,FALSE))</f>
        <v/>
      </c>
      <c r="E197" s="127" t="str">
        <f>IF(ISERROR(VLOOKUP(A197,'[1]Z09 政府性基金预算财政拨款收入支出决算表(财决09表)'!$A$10:$T$200,8,FALSE)),"",VLOOKUP(A197,'[1]Z09 政府性基金预算财政拨款收入支出决算表(财决09表)'!$A$10:$T$200,8,FALSE))</f>
        <v/>
      </c>
      <c r="F197" s="127" t="str">
        <f>IF(ISERROR(VLOOKUP(A197,'[1]Z09 政府性基金预算财政拨款收入支出决算表(财决09表)'!$A$10:$T$200,11,FALSE)),"",VLOOKUP(A197,'[1]Z09 政府性基金预算财政拨款收入支出决算表(财决09表)'!$A$10:$T$200,11,FALSE))</f>
        <v/>
      </c>
      <c r="G197" s="127" t="str">
        <f>IF(ISERROR(VLOOKUP(A197,'[1]Z09 政府性基金预算财政拨款收入支出决算表(财决09表)'!$A$10:$T$200,12,FALSE)),"",VLOOKUP(A197,'[1]Z09 政府性基金预算财政拨款收入支出决算表(财决09表)'!$A$10:$T$200,12,FALSE))</f>
        <v/>
      </c>
      <c r="H197" s="127" t="str">
        <f>IF(ISERROR(VLOOKUP(A197,'[1]Z09 政府性基金预算财政拨款收入支出决算表(财决09表)'!$A$10:$T$200,15,FALSE)),"",VLOOKUP(A197,'[1]Z09 政府性基金预算财政拨款收入支出决算表(财决09表)'!$A$10:$T$200,15,FALSE))</f>
        <v/>
      </c>
      <c r="I197" s="127" t="str">
        <f>IF(ISERROR(VLOOKUP(A197,'[1]Z09 政府性基金预算财政拨款收入支出决算表(财决09表)'!$A$10:$T$200,16,FALSE)),"",VLOOKUP(A197,'[1]Z09 政府性基金预算财政拨款收入支出决算表(财决09表)'!$A$10:$T$200,16,FALSE))</f>
        <v/>
      </c>
      <c r="J197" s="122">
        <f>'[1]Z09 政府性基金预算财政拨款收入支出决算表(财决09表)'!$A194</f>
        <v>0</v>
      </c>
      <c r="K197" s="178">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122" t="str">
        <f t="shared" si="6"/>
        <v/>
      </c>
    </row>
    <row r="198" spans="1:12" ht="22.5" customHeight="1">
      <c r="A198" s="125" t="str">
        <f t="shared" si="7"/>
        <v/>
      </c>
      <c r="B198" s="125"/>
      <c r="C198" s="195" t="str">
        <f>IF(ISERROR(VLOOKUP(A198,'[1]Z09 政府性基金预算财政拨款收入支出决算表(财决09表)'!$A$10:$T$200,4,FALSE)),"",VLOOKUP(A198,'[1]Z09 政府性基金预算财政拨款收入支出决算表(财决09表)'!$A$10:$T$200,4,FALSE))</f>
        <v/>
      </c>
      <c r="D198" s="127" t="str">
        <f>IF(ISERROR(VLOOKUP(A198,'[1]Z09 政府性基金预算财政拨款收入支出决算表(财决09表)'!$A$10:$T$200,5,FALSE)),"",VLOOKUP(A198,'[1]Z09 政府性基金预算财政拨款收入支出决算表(财决09表)'!$A$10:$T$200,5,FALSE))</f>
        <v/>
      </c>
      <c r="E198" s="127" t="str">
        <f>IF(ISERROR(VLOOKUP(A198,'[1]Z09 政府性基金预算财政拨款收入支出决算表(财决09表)'!$A$10:$T$200,8,FALSE)),"",VLOOKUP(A198,'[1]Z09 政府性基金预算财政拨款收入支出决算表(财决09表)'!$A$10:$T$200,8,FALSE))</f>
        <v/>
      </c>
      <c r="F198" s="127" t="str">
        <f>IF(ISERROR(VLOOKUP(A198,'[1]Z09 政府性基金预算财政拨款收入支出决算表(财决09表)'!$A$10:$T$200,11,FALSE)),"",VLOOKUP(A198,'[1]Z09 政府性基金预算财政拨款收入支出决算表(财决09表)'!$A$10:$T$200,11,FALSE))</f>
        <v/>
      </c>
      <c r="G198" s="127" t="str">
        <f>IF(ISERROR(VLOOKUP(A198,'[1]Z09 政府性基金预算财政拨款收入支出决算表(财决09表)'!$A$10:$T$200,12,FALSE)),"",VLOOKUP(A198,'[1]Z09 政府性基金预算财政拨款收入支出决算表(财决09表)'!$A$10:$T$200,12,FALSE))</f>
        <v/>
      </c>
      <c r="H198" s="127" t="str">
        <f>IF(ISERROR(VLOOKUP(A198,'[1]Z09 政府性基金预算财政拨款收入支出决算表(财决09表)'!$A$10:$T$200,15,FALSE)),"",VLOOKUP(A198,'[1]Z09 政府性基金预算财政拨款收入支出决算表(财决09表)'!$A$10:$T$200,15,FALSE))</f>
        <v/>
      </c>
      <c r="I198" s="127" t="str">
        <f>IF(ISERROR(VLOOKUP(A198,'[1]Z09 政府性基金预算财政拨款收入支出决算表(财决09表)'!$A$10:$T$200,16,FALSE)),"",VLOOKUP(A198,'[1]Z09 政府性基金预算财政拨款收入支出决算表(财决09表)'!$A$10:$T$200,16,FALSE))</f>
        <v/>
      </c>
      <c r="J198" s="122">
        <f>'[1]Z09 政府性基金预算财政拨款收入支出决算表(财决09表)'!$A195</f>
        <v>0</v>
      </c>
      <c r="K198" s="178">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122" t="str">
        <f t="shared" si="6"/>
        <v/>
      </c>
    </row>
    <row r="199" spans="1:12" ht="22.5" customHeight="1">
      <c r="A199" s="125" t="str">
        <f t="shared" si="7"/>
        <v/>
      </c>
      <c r="B199" s="125"/>
      <c r="C199" s="195" t="str">
        <f>IF(ISERROR(VLOOKUP(A199,'[1]Z09 政府性基金预算财政拨款收入支出决算表(财决09表)'!$A$10:$T$200,4,FALSE)),"",VLOOKUP(A199,'[1]Z09 政府性基金预算财政拨款收入支出决算表(财决09表)'!$A$10:$T$200,4,FALSE))</f>
        <v/>
      </c>
      <c r="D199" s="127" t="str">
        <f>IF(ISERROR(VLOOKUP(A199,'[1]Z09 政府性基金预算财政拨款收入支出决算表(财决09表)'!$A$10:$T$200,5,FALSE)),"",VLOOKUP(A199,'[1]Z09 政府性基金预算财政拨款收入支出决算表(财决09表)'!$A$10:$T$200,5,FALSE))</f>
        <v/>
      </c>
      <c r="E199" s="127" t="str">
        <f>IF(ISERROR(VLOOKUP(A199,'[1]Z09 政府性基金预算财政拨款收入支出决算表(财决09表)'!$A$10:$T$200,8,FALSE)),"",VLOOKUP(A199,'[1]Z09 政府性基金预算财政拨款收入支出决算表(财决09表)'!$A$10:$T$200,8,FALSE))</f>
        <v/>
      </c>
      <c r="F199" s="127" t="str">
        <f>IF(ISERROR(VLOOKUP(A199,'[1]Z09 政府性基金预算财政拨款收入支出决算表(财决09表)'!$A$10:$T$200,11,FALSE)),"",VLOOKUP(A199,'[1]Z09 政府性基金预算财政拨款收入支出决算表(财决09表)'!$A$10:$T$200,11,FALSE))</f>
        <v/>
      </c>
      <c r="G199" s="127" t="str">
        <f>IF(ISERROR(VLOOKUP(A199,'[1]Z09 政府性基金预算财政拨款收入支出决算表(财决09表)'!$A$10:$T$200,12,FALSE)),"",VLOOKUP(A199,'[1]Z09 政府性基金预算财政拨款收入支出决算表(财决09表)'!$A$10:$T$200,12,FALSE))</f>
        <v/>
      </c>
      <c r="H199" s="127" t="str">
        <f>IF(ISERROR(VLOOKUP(A199,'[1]Z09 政府性基金预算财政拨款收入支出决算表(财决09表)'!$A$10:$T$200,15,FALSE)),"",VLOOKUP(A199,'[1]Z09 政府性基金预算财政拨款收入支出决算表(财决09表)'!$A$10:$T$200,15,FALSE))</f>
        <v/>
      </c>
      <c r="I199" s="127" t="str">
        <f>IF(ISERROR(VLOOKUP(A199,'[1]Z09 政府性基金预算财政拨款收入支出决算表(财决09表)'!$A$10:$T$200,16,FALSE)),"",VLOOKUP(A199,'[1]Z09 政府性基金预算财政拨款收入支出决算表(财决09表)'!$A$10:$T$200,16,FALSE))</f>
        <v/>
      </c>
      <c r="J199" s="122">
        <f>'[1]Z09 政府性基金预算财政拨款收入支出决算表(财决09表)'!$A196</f>
        <v>0</v>
      </c>
      <c r="K199" s="178">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122" t="str">
        <f t="shared" si="6"/>
        <v/>
      </c>
    </row>
    <row r="200" spans="1:12" ht="22.5" customHeight="1">
      <c r="A200" s="125" t="str">
        <f t="shared" si="7"/>
        <v/>
      </c>
      <c r="B200" s="125"/>
      <c r="C200" s="195" t="str">
        <f>IF(ISERROR(VLOOKUP(A200,'[1]Z09 政府性基金预算财政拨款收入支出决算表(财决09表)'!$A$10:$T$200,4,FALSE)),"",VLOOKUP(A200,'[1]Z09 政府性基金预算财政拨款收入支出决算表(财决09表)'!$A$10:$T$200,4,FALSE))</f>
        <v/>
      </c>
      <c r="D200" s="127" t="str">
        <f>IF(ISERROR(VLOOKUP(A200,'[1]Z09 政府性基金预算财政拨款收入支出决算表(财决09表)'!$A$10:$T$200,5,FALSE)),"",VLOOKUP(A200,'[1]Z09 政府性基金预算财政拨款收入支出决算表(财决09表)'!$A$10:$T$200,5,FALSE))</f>
        <v/>
      </c>
      <c r="E200" s="127" t="str">
        <f>IF(ISERROR(VLOOKUP(A200,'[1]Z09 政府性基金预算财政拨款收入支出决算表(财决09表)'!$A$10:$T$200,8,FALSE)),"",VLOOKUP(A200,'[1]Z09 政府性基金预算财政拨款收入支出决算表(财决09表)'!$A$10:$T$200,8,FALSE))</f>
        <v/>
      </c>
      <c r="F200" s="127" t="str">
        <f>IF(ISERROR(VLOOKUP(A200,'[1]Z09 政府性基金预算财政拨款收入支出决算表(财决09表)'!$A$10:$T$200,11,FALSE)),"",VLOOKUP(A200,'[1]Z09 政府性基金预算财政拨款收入支出决算表(财决09表)'!$A$10:$T$200,11,FALSE))</f>
        <v/>
      </c>
      <c r="G200" s="127" t="str">
        <f>IF(ISERROR(VLOOKUP(A200,'[1]Z09 政府性基金预算财政拨款收入支出决算表(财决09表)'!$A$10:$T$200,12,FALSE)),"",VLOOKUP(A200,'[1]Z09 政府性基金预算财政拨款收入支出决算表(财决09表)'!$A$10:$T$200,12,FALSE))</f>
        <v/>
      </c>
      <c r="H200" s="127" t="str">
        <f>IF(ISERROR(VLOOKUP(A200,'[1]Z09 政府性基金预算财政拨款收入支出决算表(财决09表)'!$A$10:$T$200,15,FALSE)),"",VLOOKUP(A200,'[1]Z09 政府性基金预算财政拨款收入支出决算表(财决09表)'!$A$10:$T$200,15,FALSE))</f>
        <v/>
      </c>
      <c r="I200" s="127" t="str">
        <f>IF(ISERROR(VLOOKUP(A200,'[1]Z09 政府性基金预算财政拨款收入支出决算表(财决09表)'!$A$10:$T$200,16,FALSE)),"",VLOOKUP(A200,'[1]Z09 政府性基金预算财政拨款收入支出决算表(财决09表)'!$A$10:$T$200,16,FALSE))</f>
        <v/>
      </c>
      <c r="J200" s="122">
        <f>'[1]Z09 政府性基金预算财政拨款收入支出决算表(财决09表)'!$A197</f>
        <v>0</v>
      </c>
      <c r="K200" s="178">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122" t="str">
        <f t="shared" si="6"/>
        <v/>
      </c>
    </row>
  </sheetData>
  <mergeCells count="13">
    <mergeCell ref="A11:C11"/>
    <mergeCell ref="A12:C12"/>
    <mergeCell ref="A1:I1"/>
    <mergeCell ref="A7:C7"/>
    <mergeCell ref="D7:D10"/>
    <mergeCell ref="I7:I10"/>
    <mergeCell ref="A8:B10"/>
    <mergeCell ref="C8:C10"/>
    <mergeCell ref="E7:E10"/>
    <mergeCell ref="F7:H7"/>
    <mergeCell ref="F8:F10"/>
    <mergeCell ref="G8:G10"/>
    <mergeCell ref="H8:H10"/>
  </mergeCells>
  <phoneticPr fontId="9" type="noConversion"/>
  <conditionalFormatting sqref="A14:A200">
    <cfRule type="expression" dxfId="3" priority="1" stopIfTrue="1">
      <formula>AND(ISNUMBER(K14),K14&gt;0)</formula>
    </cfRule>
  </conditionalFormatting>
  <conditionalFormatting sqref="B13:B200">
    <cfRule type="expression" dxfId="2" priority="2" stopIfTrue="1">
      <formula>AND(ISNUMBER(K13),K13&gt;0)</formula>
    </cfRule>
  </conditionalFormatting>
  <conditionalFormatting sqref="C13:I200">
    <cfRule type="expression" dxfId="1" priority="3" stopIfTrue="1">
      <formula>AND(ISNUMBER($K13),$K13&gt;0)</formula>
    </cfRule>
  </conditionalFormatting>
  <conditionalFormatting sqref="A13">
    <cfRule type="expression" dxfId="0" priority="4"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cp:lastPrinted>2017-06-20T06:02:46Z</cp:lastPrinted>
  <dcterms:created xsi:type="dcterms:W3CDTF">2011-12-26T04:36:18Z</dcterms:created>
  <dcterms:modified xsi:type="dcterms:W3CDTF">2018-08-28T07:11:35Z</dcterms:modified>
</cp:coreProperties>
</file>