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32760" yWindow="32760" windowWidth="24120" windowHeight="1216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'02收入决算表'!$A$1:$J$23</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fullCalcOnLoad="1"/>
</workbook>
</file>

<file path=xl/calcChain.xml><?xml version="1.0" encoding="utf-8"?>
<calcChain xmlns="http://schemas.openxmlformats.org/spreadsheetml/2006/main">
  <c r="I105" i="14"/>
  <c r="I104"/>
  <c r="I103"/>
  <c r="I102"/>
  <c r="I101"/>
  <c r="I100"/>
  <c r="I99"/>
  <c r="I98"/>
  <c r="I97"/>
  <c r="I96"/>
  <c r="I95"/>
  <c r="I93"/>
  <c r="I92"/>
  <c r="I91"/>
  <c r="I90"/>
  <c r="I89"/>
  <c r="I88"/>
  <c r="I87"/>
  <c r="I86"/>
  <c r="I85"/>
  <c r="I84"/>
  <c r="I83"/>
  <c r="I82"/>
  <c r="I81"/>
  <c r="I80"/>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F13" s="1"/>
  <c r="D13"/>
  <c r="K200" i="11"/>
  <c r="J200"/>
  <c r="A200"/>
  <c r="K199"/>
  <c r="J199"/>
  <c r="K198"/>
  <c r="J198"/>
  <c r="A198" s="1"/>
  <c r="K197"/>
  <c r="J197"/>
  <c r="K196"/>
  <c r="J196"/>
  <c r="A196" s="1"/>
  <c r="K195"/>
  <c r="J195"/>
  <c r="K194"/>
  <c r="J194"/>
  <c r="A194" s="1"/>
  <c r="K193"/>
  <c r="J193"/>
  <c r="A193" s="1"/>
  <c r="K192"/>
  <c r="J192"/>
  <c r="A192"/>
  <c r="D192" s="1"/>
  <c r="K191"/>
  <c r="J191"/>
  <c r="A191"/>
  <c r="K190"/>
  <c r="J190"/>
  <c r="A190"/>
  <c r="K189"/>
  <c r="J189"/>
  <c r="K188"/>
  <c r="J188"/>
  <c r="A188" s="1"/>
  <c r="K187"/>
  <c r="J187"/>
  <c r="K186"/>
  <c r="J186"/>
  <c r="A186" s="1"/>
  <c r="K185"/>
  <c r="J185"/>
  <c r="K184"/>
  <c r="J184"/>
  <c r="A184" s="1"/>
  <c r="K183"/>
  <c r="J183"/>
  <c r="K182"/>
  <c r="J182"/>
  <c r="K181"/>
  <c r="J181"/>
  <c r="K180"/>
  <c r="J180"/>
  <c r="A180"/>
  <c r="K179"/>
  <c r="J179"/>
  <c r="K178"/>
  <c r="J178"/>
  <c r="A178" s="1"/>
  <c r="K177"/>
  <c r="J177"/>
  <c r="K176"/>
  <c r="J176"/>
  <c r="A176" s="1"/>
  <c r="K175"/>
  <c r="J175"/>
  <c r="K174"/>
  <c r="J174"/>
  <c r="A174" s="1"/>
  <c r="K173"/>
  <c r="J173"/>
  <c r="A173" s="1"/>
  <c r="E173" s="1"/>
  <c r="K172"/>
  <c r="J172"/>
  <c r="A172" s="1"/>
  <c r="K171"/>
  <c r="J171"/>
  <c r="A171" s="1"/>
  <c r="K170"/>
  <c r="J170"/>
  <c r="K169"/>
  <c r="J169"/>
  <c r="A169" s="1"/>
  <c r="I169" s="1"/>
  <c r="K168"/>
  <c r="J168"/>
  <c r="A168" s="1"/>
  <c r="K167"/>
  <c r="J167"/>
  <c r="K166"/>
  <c r="J166"/>
  <c r="K165"/>
  <c r="J165"/>
  <c r="K164"/>
  <c r="J164"/>
  <c r="A164" s="1"/>
  <c r="K163"/>
  <c r="J163"/>
  <c r="K162"/>
  <c r="J162"/>
  <c r="A162"/>
  <c r="K161"/>
  <c r="J161"/>
  <c r="K160"/>
  <c r="J160"/>
  <c r="A160" s="1"/>
  <c r="G160" s="1"/>
  <c r="K159"/>
  <c r="J159"/>
  <c r="K158"/>
  <c r="J158"/>
  <c r="A158" s="1"/>
  <c r="D158" s="1"/>
  <c r="K157"/>
  <c r="J157"/>
  <c r="K156"/>
  <c r="J156"/>
  <c r="A156" s="1"/>
  <c r="K155"/>
  <c r="J155"/>
  <c r="K154"/>
  <c r="J154"/>
  <c r="K153"/>
  <c r="J153"/>
  <c r="K152"/>
  <c r="J152"/>
  <c r="A152" s="1"/>
  <c r="G152" s="1"/>
  <c r="K151"/>
  <c r="J151"/>
  <c r="A151" s="1"/>
  <c r="H151" s="1"/>
  <c r="K150"/>
  <c r="J150"/>
  <c r="K149"/>
  <c r="J149"/>
  <c r="A149"/>
  <c r="K148"/>
  <c r="J148"/>
  <c r="A148" s="1"/>
  <c r="K147"/>
  <c r="J147"/>
  <c r="K146"/>
  <c r="J146"/>
  <c r="A146"/>
  <c r="K145"/>
  <c r="J145"/>
  <c r="K144"/>
  <c r="J144"/>
  <c r="A144" s="1"/>
  <c r="K143"/>
  <c r="J143"/>
  <c r="K142"/>
  <c r="J142"/>
  <c r="A142" s="1"/>
  <c r="E142" s="1"/>
  <c r="K141"/>
  <c r="J141"/>
  <c r="K140"/>
  <c r="J140"/>
  <c r="A140"/>
  <c r="K139"/>
  <c r="J139"/>
  <c r="K138"/>
  <c r="J138"/>
  <c r="K137"/>
  <c r="J137"/>
  <c r="K136"/>
  <c r="J136"/>
  <c r="A136" s="1"/>
  <c r="K135"/>
  <c r="J135"/>
  <c r="K134"/>
  <c r="J134"/>
  <c r="K133"/>
  <c r="J133"/>
  <c r="K132"/>
  <c r="J132"/>
  <c r="A132" s="1"/>
  <c r="E132" s="1"/>
  <c r="K131"/>
  <c r="J131"/>
  <c r="A131" s="1"/>
  <c r="K130"/>
  <c r="J130"/>
  <c r="A130" s="1"/>
  <c r="K129"/>
  <c r="J129"/>
  <c r="A129"/>
  <c r="K128"/>
  <c r="J128"/>
  <c r="A128" s="1"/>
  <c r="K127"/>
  <c r="J127"/>
  <c r="K126"/>
  <c r="J126"/>
  <c r="A126"/>
  <c r="K125"/>
  <c r="J125"/>
  <c r="K124"/>
  <c r="J124"/>
  <c r="A124" s="1"/>
  <c r="K123"/>
  <c r="J123"/>
  <c r="K122"/>
  <c r="J122"/>
  <c r="K121"/>
  <c r="J121"/>
  <c r="K120"/>
  <c r="J120"/>
  <c r="A120" s="1"/>
  <c r="D120" s="1"/>
  <c r="K119"/>
  <c r="J119"/>
  <c r="K118"/>
  <c r="J118"/>
  <c r="K117"/>
  <c r="J117"/>
  <c r="K116"/>
  <c r="J116"/>
  <c r="A116"/>
  <c r="G116" s="1"/>
  <c r="K115"/>
  <c r="J115"/>
  <c r="K114"/>
  <c r="J114"/>
  <c r="A114" s="1"/>
  <c r="K113"/>
  <c r="J113"/>
  <c r="K112"/>
  <c r="J112"/>
  <c r="A112" s="1"/>
  <c r="H112" s="1"/>
  <c r="K111"/>
  <c r="J111"/>
  <c r="A111" s="1"/>
  <c r="K110"/>
  <c r="J110"/>
  <c r="A110"/>
  <c r="K109"/>
  <c r="J109"/>
  <c r="A109" s="1"/>
  <c r="K108"/>
  <c r="J108"/>
  <c r="A108" s="1"/>
  <c r="K107"/>
  <c r="J107"/>
  <c r="K106"/>
  <c r="J106"/>
  <c r="K105"/>
  <c r="J105"/>
  <c r="K104"/>
  <c r="J104"/>
  <c r="A104" s="1"/>
  <c r="K103"/>
  <c r="J103"/>
  <c r="K102"/>
  <c r="J102"/>
  <c r="A102"/>
  <c r="K101"/>
  <c r="J101"/>
  <c r="K100"/>
  <c r="J100"/>
  <c r="A100" s="1"/>
  <c r="K99"/>
  <c r="J99"/>
  <c r="K98"/>
  <c r="J98"/>
  <c r="A98" s="1"/>
  <c r="K97"/>
  <c r="J97"/>
  <c r="K96"/>
  <c r="J96"/>
  <c r="A96" s="1"/>
  <c r="K95"/>
  <c r="J95"/>
  <c r="K94"/>
  <c r="J94"/>
  <c r="A94"/>
  <c r="K93"/>
  <c r="J93"/>
  <c r="K92"/>
  <c r="J92"/>
  <c r="A92" s="1"/>
  <c r="K91"/>
  <c r="J91"/>
  <c r="A91"/>
  <c r="K90"/>
  <c r="J90"/>
  <c r="K89"/>
  <c r="J89"/>
  <c r="A89" s="1"/>
  <c r="K88"/>
  <c r="J88"/>
  <c r="A88"/>
  <c r="K87"/>
  <c r="J87"/>
  <c r="A87" s="1"/>
  <c r="K86"/>
  <c r="J86"/>
  <c r="K85"/>
  <c r="J85"/>
  <c r="A85"/>
  <c r="K84"/>
  <c r="J84"/>
  <c r="A84" s="1"/>
  <c r="K83"/>
  <c r="J83"/>
  <c r="K82"/>
  <c r="J82"/>
  <c r="A82"/>
  <c r="H82" s="1"/>
  <c r="K81"/>
  <c r="J81"/>
  <c r="K80"/>
  <c r="J80"/>
  <c r="A80" s="1"/>
  <c r="K79"/>
  <c r="J79"/>
  <c r="K78"/>
  <c r="J78"/>
  <c r="A78" s="1"/>
  <c r="K77"/>
  <c r="J77"/>
  <c r="K76"/>
  <c r="J76"/>
  <c r="A76"/>
  <c r="E76" s="1"/>
  <c r="K75"/>
  <c r="J75"/>
  <c r="K74"/>
  <c r="J74"/>
  <c r="A74" s="1"/>
  <c r="K73"/>
  <c r="J73"/>
  <c r="K72"/>
  <c r="J72"/>
  <c r="A72" s="1"/>
  <c r="D72" s="1"/>
  <c r="K71"/>
  <c r="J71"/>
  <c r="K70"/>
  <c r="J70"/>
  <c r="K69"/>
  <c r="J69"/>
  <c r="K68"/>
  <c r="J68"/>
  <c r="A68" s="1"/>
  <c r="E68" s="1"/>
  <c r="K67"/>
  <c r="J67"/>
  <c r="A67" s="1"/>
  <c r="K66"/>
  <c r="J66"/>
  <c r="A66" s="1"/>
  <c r="K65"/>
  <c r="J65"/>
  <c r="K64"/>
  <c r="J64"/>
  <c r="A64" s="1"/>
  <c r="K63"/>
  <c r="J63"/>
  <c r="K62"/>
  <c r="J62"/>
  <c r="A62" s="1"/>
  <c r="K61"/>
  <c r="J61"/>
  <c r="K60"/>
  <c r="J60"/>
  <c r="A60"/>
  <c r="K59"/>
  <c r="J59"/>
  <c r="K58"/>
  <c r="J58"/>
  <c r="K57"/>
  <c r="J57"/>
  <c r="K56"/>
  <c r="J56"/>
  <c r="A56" s="1"/>
  <c r="K55"/>
  <c r="J55"/>
  <c r="K54"/>
  <c r="J54"/>
  <c r="K53"/>
  <c r="J53"/>
  <c r="K52"/>
  <c r="J52"/>
  <c r="A52" s="1"/>
  <c r="I52" s="1"/>
  <c r="K51"/>
  <c r="J51"/>
  <c r="A51" s="1"/>
  <c r="K50"/>
  <c r="J50"/>
  <c r="A50" s="1"/>
  <c r="K49"/>
  <c r="J49"/>
  <c r="A49"/>
  <c r="K48"/>
  <c r="J48"/>
  <c r="A48" s="1"/>
  <c r="K47"/>
  <c r="J47"/>
  <c r="K46"/>
  <c r="J46"/>
  <c r="A46"/>
  <c r="K45"/>
  <c r="J45"/>
  <c r="K44"/>
  <c r="J44"/>
  <c r="A44" s="1"/>
  <c r="K43"/>
  <c r="J43"/>
  <c r="K42"/>
  <c r="J42"/>
  <c r="K41"/>
  <c r="J41"/>
  <c r="K40"/>
  <c r="J40"/>
  <c r="A40" s="1"/>
  <c r="K39"/>
  <c r="J39"/>
  <c r="K38"/>
  <c r="J38"/>
  <c r="K37"/>
  <c r="J37"/>
  <c r="K36"/>
  <c r="J36"/>
  <c r="A36" s="1"/>
  <c r="I36"/>
  <c r="K35"/>
  <c r="J35"/>
  <c r="A35" s="1"/>
  <c r="K34"/>
  <c r="J34"/>
  <c r="A34" s="1"/>
  <c r="K33"/>
  <c r="J33"/>
  <c r="A33" s="1"/>
  <c r="K32"/>
  <c r="J32"/>
  <c r="K31"/>
  <c r="J31"/>
  <c r="K30"/>
  <c r="J30"/>
  <c r="A30"/>
  <c r="K29"/>
  <c r="J29"/>
  <c r="A29" s="1"/>
  <c r="K28"/>
  <c r="J28"/>
  <c r="A28" s="1"/>
  <c r="K27"/>
  <c r="J27"/>
  <c r="K26"/>
  <c r="J26"/>
  <c r="A26" s="1"/>
  <c r="K25"/>
  <c r="J25"/>
  <c r="A25" s="1"/>
  <c r="K24"/>
  <c r="J24"/>
  <c r="K23"/>
  <c r="J23"/>
  <c r="K22"/>
  <c r="J22"/>
  <c r="A22" s="1"/>
  <c r="K21"/>
  <c r="J21"/>
  <c r="A21"/>
  <c r="K20"/>
  <c r="J20"/>
  <c r="A20" s="1"/>
  <c r="K19"/>
  <c r="J19"/>
  <c r="K18"/>
  <c r="J18"/>
  <c r="K17"/>
  <c r="J17"/>
  <c r="A17" s="1"/>
  <c r="K16"/>
  <c r="J16"/>
  <c r="A16" s="1"/>
  <c r="K15"/>
  <c r="J15"/>
  <c r="K14"/>
  <c r="J14"/>
  <c r="K13"/>
  <c r="J13"/>
  <c r="A13"/>
  <c r="I12"/>
  <c r="H12"/>
  <c r="G12"/>
  <c r="F12"/>
  <c r="E12"/>
  <c r="D12"/>
  <c r="B17" i="12"/>
  <c r="B16"/>
  <c r="B15"/>
  <c r="B14"/>
  <c r="B13"/>
  <c r="B12"/>
  <c r="B10"/>
  <c r="B9"/>
  <c r="B8"/>
  <c r="B7"/>
  <c r="B6"/>
  <c r="B5"/>
  <c r="H500" i="6"/>
  <c r="G500"/>
  <c r="H499"/>
  <c r="J499" s="1"/>
  <c r="G499"/>
  <c r="I499"/>
  <c r="H498"/>
  <c r="G498"/>
  <c r="H497"/>
  <c r="J497"/>
  <c r="G497"/>
  <c r="H496"/>
  <c r="G496"/>
  <c r="I496"/>
  <c r="H495"/>
  <c r="J495" s="1"/>
  <c r="G495"/>
  <c r="H494"/>
  <c r="G494"/>
  <c r="I494" s="1"/>
  <c r="H493"/>
  <c r="J493"/>
  <c r="G493"/>
  <c r="H492"/>
  <c r="G492"/>
  <c r="H491"/>
  <c r="J491" s="1"/>
  <c r="G491"/>
  <c r="H490"/>
  <c r="J490" s="1"/>
  <c r="G490"/>
  <c r="I490" s="1"/>
  <c r="H489"/>
  <c r="J489"/>
  <c r="G489"/>
  <c r="H488"/>
  <c r="G488"/>
  <c r="H487"/>
  <c r="J487" s="1"/>
  <c r="G487"/>
  <c r="I487"/>
  <c r="H486"/>
  <c r="J486" s="1"/>
  <c r="G486"/>
  <c r="H485"/>
  <c r="J485"/>
  <c r="G485"/>
  <c r="H484"/>
  <c r="G484"/>
  <c r="H483"/>
  <c r="J483" s="1"/>
  <c r="G483"/>
  <c r="H482"/>
  <c r="G482"/>
  <c r="I482" s="1"/>
  <c r="H481"/>
  <c r="J481" s="1"/>
  <c r="G481"/>
  <c r="H480"/>
  <c r="G480"/>
  <c r="H479"/>
  <c r="J479"/>
  <c r="G479"/>
  <c r="H478"/>
  <c r="J478" s="1"/>
  <c r="G478"/>
  <c r="I478"/>
  <c r="H477"/>
  <c r="G477"/>
  <c r="H476"/>
  <c r="J476"/>
  <c r="G476"/>
  <c r="I476" s="1"/>
  <c r="H475"/>
  <c r="J475"/>
  <c r="G475"/>
  <c r="H474"/>
  <c r="J474"/>
  <c r="G474"/>
  <c r="I474" s="1"/>
  <c r="H473"/>
  <c r="G473"/>
  <c r="H472"/>
  <c r="J472" s="1"/>
  <c r="K472" s="1"/>
  <c r="G472"/>
  <c r="I472"/>
  <c r="H471"/>
  <c r="G471"/>
  <c r="H470"/>
  <c r="J470"/>
  <c r="G470"/>
  <c r="H469"/>
  <c r="J469"/>
  <c r="G469"/>
  <c r="I469" s="1"/>
  <c r="K469" s="1"/>
  <c r="H468"/>
  <c r="G468"/>
  <c r="H467"/>
  <c r="J467" s="1"/>
  <c r="G467"/>
  <c r="H466"/>
  <c r="J466" s="1"/>
  <c r="G466"/>
  <c r="H465"/>
  <c r="J465"/>
  <c r="G465"/>
  <c r="I465" s="1"/>
  <c r="K465" s="1"/>
  <c r="H464"/>
  <c r="G464"/>
  <c r="I464" s="1"/>
  <c r="H463"/>
  <c r="J463"/>
  <c r="G463"/>
  <c r="H462"/>
  <c r="G462"/>
  <c r="I462"/>
  <c r="H461"/>
  <c r="J461" s="1"/>
  <c r="G461"/>
  <c r="H460"/>
  <c r="J460"/>
  <c r="K460" s="1"/>
  <c r="G460"/>
  <c r="H459"/>
  <c r="J459"/>
  <c r="G459"/>
  <c r="I459" s="1"/>
  <c r="H458"/>
  <c r="G458"/>
  <c r="H457"/>
  <c r="J457" s="1"/>
  <c r="G457"/>
  <c r="H456"/>
  <c r="J456"/>
  <c r="G456"/>
  <c r="H455"/>
  <c r="J455"/>
  <c r="G455"/>
  <c r="H454"/>
  <c r="G454"/>
  <c r="H453"/>
  <c r="J453"/>
  <c r="G453"/>
  <c r="H452"/>
  <c r="G452"/>
  <c r="H451"/>
  <c r="J451" s="1"/>
  <c r="G451"/>
  <c r="H450"/>
  <c r="G450"/>
  <c r="H449"/>
  <c r="J449" s="1"/>
  <c r="G449"/>
  <c r="I449"/>
  <c r="H448"/>
  <c r="G448"/>
  <c r="I448"/>
  <c r="H447"/>
  <c r="J447" s="1"/>
  <c r="G447"/>
  <c r="I447"/>
  <c r="H446"/>
  <c r="J446" s="1"/>
  <c r="G446"/>
  <c r="I446"/>
  <c r="H445"/>
  <c r="J445" s="1"/>
  <c r="G445"/>
  <c r="H444"/>
  <c r="J444"/>
  <c r="G444"/>
  <c r="H443"/>
  <c r="J443"/>
  <c r="G443"/>
  <c r="I443" s="1"/>
  <c r="H442"/>
  <c r="G442"/>
  <c r="I442"/>
  <c r="H441"/>
  <c r="J441" s="1"/>
  <c r="G441"/>
  <c r="H440"/>
  <c r="G440"/>
  <c r="I440" s="1"/>
  <c r="H439"/>
  <c r="J439"/>
  <c r="G439"/>
  <c r="H438"/>
  <c r="G438"/>
  <c r="I438"/>
  <c r="H437"/>
  <c r="J437" s="1"/>
  <c r="G437"/>
  <c r="H436"/>
  <c r="J436" s="1"/>
  <c r="G436"/>
  <c r="H435"/>
  <c r="J435"/>
  <c r="G435"/>
  <c r="H434"/>
  <c r="G434"/>
  <c r="H433"/>
  <c r="J433" s="1"/>
  <c r="G433"/>
  <c r="H432"/>
  <c r="G432"/>
  <c r="H431"/>
  <c r="J431" s="1"/>
  <c r="G431"/>
  <c r="I431"/>
  <c r="H430"/>
  <c r="G430"/>
  <c r="H429"/>
  <c r="J429"/>
  <c r="G429"/>
  <c r="I429" s="1"/>
  <c r="H428"/>
  <c r="G428"/>
  <c r="H427"/>
  <c r="J427" s="1"/>
  <c r="G427"/>
  <c r="H426"/>
  <c r="G426"/>
  <c r="H425"/>
  <c r="J425"/>
  <c r="G425"/>
  <c r="I425" s="1"/>
  <c r="K425" s="1"/>
  <c r="H424"/>
  <c r="G424"/>
  <c r="H423"/>
  <c r="G423"/>
  <c r="I423" s="1"/>
  <c r="H422"/>
  <c r="J422" s="1"/>
  <c r="G422"/>
  <c r="H421"/>
  <c r="J421" s="1"/>
  <c r="G421"/>
  <c r="H420"/>
  <c r="J420"/>
  <c r="G420"/>
  <c r="H419"/>
  <c r="J419"/>
  <c r="G419"/>
  <c r="I419" s="1"/>
  <c r="H418"/>
  <c r="G418"/>
  <c r="H417"/>
  <c r="J417" s="1"/>
  <c r="G417"/>
  <c r="I417"/>
  <c r="H416"/>
  <c r="J416" s="1"/>
  <c r="G416"/>
  <c r="H415"/>
  <c r="J415"/>
  <c r="G415"/>
  <c r="I415" s="1"/>
  <c r="K415" s="1"/>
  <c r="H414"/>
  <c r="J414" s="1"/>
  <c r="G414"/>
  <c r="H413"/>
  <c r="J413" s="1"/>
  <c r="G413"/>
  <c r="H412"/>
  <c r="J412"/>
  <c r="G412"/>
  <c r="I412" s="1"/>
  <c r="H411"/>
  <c r="J411"/>
  <c r="G411"/>
  <c r="H410"/>
  <c r="J410"/>
  <c r="G410"/>
  <c r="H409"/>
  <c r="J409"/>
  <c r="G409"/>
  <c r="I409" s="1"/>
  <c r="K409" s="1"/>
  <c r="H408"/>
  <c r="J408" s="1"/>
  <c r="G408"/>
  <c r="H407"/>
  <c r="G407"/>
  <c r="H406"/>
  <c r="J406"/>
  <c r="G406"/>
  <c r="H405"/>
  <c r="G405"/>
  <c r="H404"/>
  <c r="J404"/>
  <c r="G404"/>
  <c r="H403"/>
  <c r="J403"/>
  <c r="G403"/>
  <c r="I403" s="1"/>
  <c r="H402"/>
  <c r="G402"/>
  <c r="I402"/>
  <c r="H401"/>
  <c r="J401"/>
  <c r="G401"/>
  <c r="H400"/>
  <c r="G400"/>
  <c r="H399"/>
  <c r="J399"/>
  <c r="G399"/>
  <c r="H398"/>
  <c r="G398"/>
  <c r="I398"/>
  <c r="H397"/>
  <c r="J397" s="1"/>
  <c r="G397"/>
  <c r="H396"/>
  <c r="G396"/>
  <c r="H395"/>
  <c r="J395"/>
  <c r="G395"/>
  <c r="I395" s="1"/>
  <c r="H394"/>
  <c r="G394"/>
  <c r="H393"/>
  <c r="J393"/>
  <c r="G393"/>
  <c r="I393" s="1"/>
  <c r="H392"/>
  <c r="G392"/>
  <c r="H391"/>
  <c r="J391"/>
  <c r="G391"/>
  <c r="H390"/>
  <c r="G390"/>
  <c r="H389"/>
  <c r="J389"/>
  <c r="G389"/>
  <c r="H388"/>
  <c r="G388"/>
  <c r="I388"/>
  <c r="H387"/>
  <c r="J387" s="1"/>
  <c r="G387"/>
  <c r="H386"/>
  <c r="J386" s="1"/>
  <c r="G386"/>
  <c r="H385"/>
  <c r="J385"/>
  <c r="G385"/>
  <c r="I385" s="1"/>
  <c r="H384"/>
  <c r="J384" s="1"/>
  <c r="G384"/>
  <c r="H383"/>
  <c r="J383" s="1"/>
  <c r="G383"/>
  <c r="H382"/>
  <c r="G382"/>
  <c r="H381"/>
  <c r="J381" s="1"/>
  <c r="K381" s="1"/>
  <c r="G381"/>
  <c r="H380"/>
  <c r="G380"/>
  <c r="H379"/>
  <c r="J379" s="1"/>
  <c r="K379" s="1"/>
  <c r="G379"/>
  <c r="H378"/>
  <c r="J378" s="1"/>
  <c r="G378"/>
  <c r="I378"/>
  <c r="H377"/>
  <c r="J377" s="1"/>
  <c r="G377"/>
  <c r="I377"/>
  <c r="H376"/>
  <c r="J376" s="1"/>
  <c r="G376"/>
  <c r="H375"/>
  <c r="J375" s="1"/>
  <c r="G375"/>
  <c r="H374"/>
  <c r="J374"/>
  <c r="G374"/>
  <c r="I374" s="1"/>
  <c r="H373"/>
  <c r="J373"/>
  <c r="G373"/>
  <c r="I373" s="1"/>
  <c r="H372"/>
  <c r="J372" s="1"/>
  <c r="G372"/>
  <c r="I372" s="1"/>
  <c r="H371"/>
  <c r="J371" s="1"/>
  <c r="G371"/>
  <c r="I371" s="1"/>
  <c r="H370"/>
  <c r="G370"/>
  <c r="H369"/>
  <c r="J369" s="1"/>
  <c r="K369" s="1"/>
  <c r="G369"/>
  <c r="I369" s="1"/>
  <c r="H368"/>
  <c r="J368"/>
  <c r="G368"/>
  <c r="I368" s="1"/>
  <c r="H367"/>
  <c r="J367"/>
  <c r="G367"/>
  <c r="H366"/>
  <c r="J366" s="1"/>
  <c r="G366"/>
  <c r="I366" s="1"/>
  <c r="H365"/>
  <c r="J365" s="1"/>
  <c r="G365"/>
  <c r="I365" s="1"/>
  <c r="H364"/>
  <c r="G364"/>
  <c r="H363"/>
  <c r="J363" s="1"/>
  <c r="G363"/>
  <c r="H362"/>
  <c r="G362"/>
  <c r="H361"/>
  <c r="J361" s="1"/>
  <c r="G361"/>
  <c r="I361"/>
  <c r="H360"/>
  <c r="G360"/>
  <c r="I360" s="1"/>
  <c r="H359"/>
  <c r="J359" s="1"/>
  <c r="K359" s="1"/>
  <c r="G359"/>
  <c r="H358"/>
  <c r="G358"/>
  <c r="H357"/>
  <c r="J357" s="1"/>
  <c r="K357" s="1"/>
  <c r="G357"/>
  <c r="H356"/>
  <c r="G356"/>
  <c r="H355"/>
  <c r="G355"/>
  <c r="H354"/>
  <c r="G354"/>
  <c r="H353"/>
  <c r="J353" s="1"/>
  <c r="G353"/>
  <c r="H352"/>
  <c r="G352"/>
  <c r="H351"/>
  <c r="J351"/>
  <c r="G351"/>
  <c r="H350"/>
  <c r="G350"/>
  <c r="H349"/>
  <c r="J349" s="1"/>
  <c r="G349"/>
  <c r="H348"/>
  <c r="G348"/>
  <c r="I348" s="1"/>
  <c r="K348" s="1"/>
  <c r="H347"/>
  <c r="J347" s="1"/>
  <c r="G347"/>
  <c r="H346"/>
  <c r="G346"/>
  <c r="H345"/>
  <c r="J345"/>
  <c r="G345"/>
  <c r="H344"/>
  <c r="G344"/>
  <c r="I344"/>
  <c r="H343"/>
  <c r="G343"/>
  <c r="H342"/>
  <c r="G342"/>
  <c r="I342" s="1"/>
  <c r="H341"/>
  <c r="G341"/>
  <c r="H340"/>
  <c r="G340"/>
  <c r="I340" s="1"/>
  <c r="H339"/>
  <c r="G339"/>
  <c r="I339" s="1"/>
  <c r="H338"/>
  <c r="J338" s="1"/>
  <c r="G338"/>
  <c r="H337"/>
  <c r="J337" s="1"/>
  <c r="G337"/>
  <c r="H336"/>
  <c r="G336"/>
  <c r="H335"/>
  <c r="J335" s="1"/>
  <c r="G335"/>
  <c r="H334"/>
  <c r="G334"/>
  <c r="H333"/>
  <c r="G333"/>
  <c r="H332"/>
  <c r="J332" s="1"/>
  <c r="G332"/>
  <c r="H331"/>
  <c r="J331"/>
  <c r="G331"/>
  <c r="H330"/>
  <c r="J330" s="1"/>
  <c r="G330"/>
  <c r="I330" s="1"/>
  <c r="H329"/>
  <c r="J329" s="1"/>
  <c r="G329"/>
  <c r="H328"/>
  <c r="G328"/>
  <c r="H327"/>
  <c r="J327"/>
  <c r="G327"/>
  <c r="H326"/>
  <c r="G326"/>
  <c r="H325"/>
  <c r="J325" s="1"/>
  <c r="G325"/>
  <c r="H324"/>
  <c r="G324"/>
  <c r="I324" s="1"/>
  <c r="H323"/>
  <c r="J323" s="1"/>
  <c r="G323"/>
  <c r="H322"/>
  <c r="G322"/>
  <c r="I322" s="1"/>
  <c r="K322" s="1"/>
  <c r="H321"/>
  <c r="J321"/>
  <c r="G321"/>
  <c r="H320"/>
  <c r="G320"/>
  <c r="H319"/>
  <c r="J319" s="1"/>
  <c r="G319"/>
  <c r="I319" s="1"/>
  <c r="H318"/>
  <c r="J318" s="1"/>
  <c r="G318"/>
  <c r="H317"/>
  <c r="J317" s="1"/>
  <c r="G317"/>
  <c r="H316"/>
  <c r="G316"/>
  <c r="H315"/>
  <c r="J315"/>
  <c r="G315"/>
  <c r="H314"/>
  <c r="G314"/>
  <c r="H313"/>
  <c r="J313" s="1"/>
  <c r="G313"/>
  <c r="H312"/>
  <c r="G312"/>
  <c r="H311"/>
  <c r="J311" s="1"/>
  <c r="G311"/>
  <c r="H310"/>
  <c r="J310" s="1"/>
  <c r="G310"/>
  <c r="H309"/>
  <c r="J309"/>
  <c r="G309"/>
  <c r="H308"/>
  <c r="J308" s="1"/>
  <c r="G308"/>
  <c r="I308" s="1"/>
  <c r="H307"/>
  <c r="J307" s="1"/>
  <c r="G307"/>
  <c r="H306"/>
  <c r="G306"/>
  <c r="I306" s="1"/>
  <c r="H305"/>
  <c r="J305" s="1"/>
  <c r="K305" s="1"/>
  <c r="G305"/>
  <c r="H304"/>
  <c r="J304"/>
  <c r="G304"/>
  <c r="I304" s="1"/>
  <c r="H303"/>
  <c r="J303"/>
  <c r="G303"/>
  <c r="I303" s="1"/>
  <c r="H302"/>
  <c r="J302" s="1"/>
  <c r="G302"/>
  <c r="H301"/>
  <c r="J301"/>
  <c r="G301"/>
  <c r="I301" s="1"/>
  <c r="H300"/>
  <c r="G300"/>
  <c r="H299"/>
  <c r="J299" s="1"/>
  <c r="G299"/>
  <c r="H298"/>
  <c r="G298"/>
  <c r="I298" s="1"/>
  <c r="H297"/>
  <c r="J297"/>
  <c r="K297" s="1"/>
  <c r="G297"/>
  <c r="H296"/>
  <c r="G296"/>
  <c r="I296"/>
  <c r="H295"/>
  <c r="J295" s="1"/>
  <c r="G295"/>
  <c r="H294"/>
  <c r="J294" s="1"/>
  <c r="G294"/>
  <c r="I294" s="1"/>
  <c r="H293"/>
  <c r="J293" s="1"/>
  <c r="G293"/>
  <c r="I293" s="1"/>
  <c r="K293" s="1"/>
  <c r="H292"/>
  <c r="J292" s="1"/>
  <c r="G292"/>
  <c r="H291"/>
  <c r="J291" s="1"/>
  <c r="G291"/>
  <c r="I291" s="1"/>
  <c r="H290"/>
  <c r="J290" s="1"/>
  <c r="K290" s="1"/>
  <c r="G290"/>
  <c r="H289"/>
  <c r="J289" s="1"/>
  <c r="G289"/>
  <c r="I289" s="1"/>
  <c r="K289" s="1"/>
  <c r="H288"/>
  <c r="J288"/>
  <c r="G288"/>
  <c r="H287"/>
  <c r="J287" s="1"/>
  <c r="G287"/>
  <c r="I287" s="1"/>
  <c r="H286"/>
  <c r="J286" s="1"/>
  <c r="G286"/>
  <c r="I286" s="1"/>
  <c r="H285"/>
  <c r="J285" s="1"/>
  <c r="G285"/>
  <c r="I285" s="1"/>
  <c r="H284"/>
  <c r="J284" s="1"/>
  <c r="G284"/>
  <c r="I284" s="1"/>
  <c r="H283"/>
  <c r="J283" s="1"/>
  <c r="G283"/>
  <c r="H282"/>
  <c r="J282" s="1"/>
  <c r="G282"/>
  <c r="I282"/>
  <c r="H281"/>
  <c r="J281" s="1"/>
  <c r="G281"/>
  <c r="I281"/>
  <c r="H280"/>
  <c r="J280" s="1"/>
  <c r="G280"/>
  <c r="I280" s="1"/>
  <c r="H279"/>
  <c r="J279" s="1"/>
  <c r="G279"/>
  <c r="I279" s="1"/>
  <c r="H278"/>
  <c r="G278"/>
  <c r="H277"/>
  <c r="J277" s="1"/>
  <c r="G277"/>
  <c r="I277"/>
  <c r="H276"/>
  <c r="J276" s="1"/>
  <c r="G276"/>
  <c r="H275"/>
  <c r="J275" s="1"/>
  <c r="G275"/>
  <c r="H274"/>
  <c r="J274"/>
  <c r="G274"/>
  <c r="H273"/>
  <c r="J273" s="1"/>
  <c r="G273"/>
  <c r="H272"/>
  <c r="G272"/>
  <c r="H271"/>
  <c r="J271"/>
  <c r="G271"/>
  <c r="H270"/>
  <c r="J270" s="1"/>
  <c r="G270"/>
  <c r="I270" s="1"/>
  <c r="H269"/>
  <c r="J269" s="1"/>
  <c r="G269"/>
  <c r="H268"/>
  <c r="G268"/>
  <c r="H267"/>
  <c r="J267"/>
  <c r="G267"/>
  <c r="H266"/>
  <c r="J266" s="1"/>
  <c r="G266"/>
  <c r="H265"/>
  <c r="J265" s="1"/>
  <c r="G265"/>
  <c r="H264"/>
  <c r="J264" s="1"/>
  <c r="G264"/>
  <c r="I264" s="1"/>
  <c r="H263"/>
  <c r="J263"/>
  <c r="G263"/>
  <c r="H262"/>
  <c r="J262" s="1"/>
  <c r="G262"/>
  <c r="I262" s="1"/>
  <c r="H261"/>
  <c r="J261" s="1"/>
  <c r="G261"/>
  <c r="I261" s="1"/>
  <c r="H260"/>
  <c r="J260" s="1"/>
  <c r="G260"/>
  <c r="I260" s="1"/>
  <c r="H259"/>
  <c r="J259" s="1"/>
  <c r="G259"/>
  <c r="I259" s="1"/>
  <c r="H258"/>
  <c r="G258"/>
  <c r="I258" s="1"/>
  <c r="H257"/>
  <c r="J257" s="1"/>
  <c r="G257"/>
  <c r="H256"/>
  <c r="J256"/>
  <c r="G256"/>
  <c r="I256" s="1"/>
  <c r="H255"/>
  <c r="J255"/>
  <c r="G255"/>
  <c r="H254"/>
  <c r="G254"/>
  <c r="H253"/>
  <c r="J253" s="1"/>
  <c r="G253"/>
  <c r="I253" s="1"/>
  <c r="H252"/>
  <c r="G252"/>
  <c r="H251"/>
  <c r="J251" s="1"/>
  <c r="G251"/>
  <c r="H250"/>
  <c r="G250"/>
  <c r="H249"/>
  <c r="J249"/>
  <c r="G249"/>
  <c r="H248"/>
  <c r="G248"/>
  <c r="I248"/>
  <c r="H247"/>
  <c r="J247" s="1"/>
  <c r="G247"/>
  <c r="H246"/>
  <c r="J246" s="1"/>
  <c r="G246"/>
  <c r="H245"/>
  <c r="J245"/>
  <c r="G245"/>
  <c r="H244"/>
  <c r="G244"/>
  <c r="I244"/>
  <c r="H243"/>
  <c r="J243" s="1"/>
  <c r="G243"/>
  <c r="I243"/>
  <c r="H242"/>
  <c r="G242"/>
  <c r="I242" s="1"/>
  <c r="H241"/>
  <c r="J241" s="1"/>
  <c r="G241"/>
  <c r="I241" s="1"/>
  <c r="H240"/>
  <c r="J240" s="1"/>
  <c r="G240"/>
  <c r="H239"/>
  <c r="G239"/>
  <c r="I239" s="1"/>
  <c r="H238"/>
  <c r="J238" s="1"/>
  <c r="G238"/>
  <c r="H237"/>
  <c r="G237"/>
  <c r="I237" s="1"/>
  <c r="H236"/>
  <c r="J236" s="1"/>
  <c r="G236"/>
  <c r="H235"/>
  <c r="J235"/>
  <c r="G235"/>
  <c r="I235" s="1"/>
  <c r="K235" s="1"/>
  <c r="H234"/>
  <c r="G234"/>
  <c r="H233"/>
  <c r="J233" s="1"/>
  <c r="G233"/>
  <c r="I233" s="1"/>
  <c r="H232"/>
  <c r="G232"/>
  <c r="H231"/>
  <c r="J231" s="1"/>
  <c r="G231"/>
  <c r="H230"/>
  <c r="G230"/>
  <c r="H229"/>
  <c r="J229" s="1"/>
  <c r="G229"/>
  <c r="H228"/>
  <c r="G228"/>
  <c r="H227"/>
  <c r="J227" s="1"/>
  <c r="G227"/>
  <c r="H226"/>
  <c r="J226" s="1"/>
  <c r="G226"/>
  <c r="H225"/>
  <c r="G225"/>
  <c r="H224"/>
  <c r="J224" s="1"/>
  <c r="G224"/>
  <c r="H223"/>
  <c r="J223" s="1"/>
  <c r="G223"/>
  <c r="I223"/>
  <c r="H222"/>
  <c r="G222"/>
  <c r="H221"/>
  <c r="J221"/>
  <c r="G221"/>
  <c r="H220"/>
  <c r="J220" s="1"/>
  <c r="G220"/>
  <c r="I220" s="1"/>
  <c r="H219"/>
  <c r="G219"/>
  <c r="I219"/>
  <c r="H218"/>
  <c r="J218" s="1"/>
  <c r="G218"/>
  <c r="H217"/>
  <c r="G217"/>
  <c r="I217" s="1"/>
  <c r="H216"/>
  <c r="J216"/>
  <c r="G216"/>
  <c r="I216" s="1"/>
  <c r="H215"/>
  <c r="J215" s="1"/>
  <c r="G215"/>
  <c r="I215" s="1"/>
  <c r="H214"/>
  <c r="G214"/>
  <c r="H213"/>
  <c r="J213" s="1"/>
  <c r="G213"/>
  <c r="I213" s="1"/>
  <c r="K213" s="1"/>
  <c r="H212"/>
  <c r="G212"/>
  <c r="H211"/>
  <c r="J211"/>
  <c r="K211" s="1"/>
  <c r="G211"/>
  <c r="H210"/>
  <c r="G210"/>
  <c r="I210"/>
  <c r="H209"/>
  <c r="J209" s="1"/>
  <c r="G209"/>
  <c r="I209"/>
  <c r="H208"/>
  <c r="G208"/>
  <c r="I208" s="1"/>
  <c r="H207"/>
  <c r="J207" s="1"/>
  <c r="G207"/>
  <c r="I207" s="1"/>
  <c r="H206"/>
  <c r="J206" s="1"/>
  <c r="G206"/>
  <c r="I206" s="1"/>
  <c r="H205"/>
  <c r="J205"/>
  <c r="G205"/>
  <c r="H204"/>
  <c r="G204"/>
  <c r="I204"/>
  <c r="H203"/>
  <c r="J203" s="1"/>
  <c r="G203"/>
  <c r="I203"/>
  <c r="H202"/>
  <c r="J202" s="1"/>
  <c r="G202"/>
  <c r="H201"/>
  <c r="J201" s="1"/>
  <c r="G201"/>
  <c r="H200"/>
  <c r="G200"/>
  <c r="I200" s="1"/>
  <c r="H199"/>
  <c r="J199" s="1"/>
  <c r="G199"/>
  <c r="H198"/>
  <c r="G198"/>
  <c r="H197"/>
  <c r="J197" s="1"/>
  <c r="G197"/>
  <c r="H196"/>
  <c r="G196"/>
  <c r="H195"/>
  <c r="J195"/>
  <c r="G195"/>
  <c r="H194"/>
  <c r="G194"/>
  <c r="H193"/>
  <c r="J193" s="1"/>
  <c r="G193"/>
  <c r="I193" s="1"/>
  <c r="H192"/>
  <c r="J192" s="1"/>
  <c r="G192"/>
  <c r="H191"/>
  <c r="J191"/>
  <c r="G191"/>
  <c r="I191" s="1"/>
  <c r="H190"/>
  <c r="J190"/>
  <c r="G190"/>
  <c r="H189"/>
  <c r="J189" s="1"/>
  <c r="G189"/>
  <c r="H188"/>
  <c r="J188" s="1"/>
  <c r="G188"/>
  <c r="I188"/>
  <c r="H187"/>
  <c r="J187" s="1"/>
  <c r="G187"/>
  <c r="I187"/>
  <c r="H186"/>
  <c r="J186" s="1"/>
  <c r="G186"/>
  <c r="H185"/>
  <c r="J185" s="1"/>
  <c r="G185"/>
  <c r="I185" s="1"/>
  <c r="H184"/>
  <c r="G184"/>
  <c r="H183"/>
  <c r="J183" s="1"/>
  <c r="G183"/>
  <c r="H182"/>
  <c r="G182"/>
  <c r="I182" s="1"/>
  <c r="H181"/>
  <c r="J181" s="1"/>
  <c r="G181"/>
  <c r="H180"/>
  <c r="J180"/>
  <c r="G180"/>
  <c r="H179"/>
  <c r="J179" s="1"/>
  <c r="G179"/>
  <c r="I179" s="1"/>
  <c r="H178"/>
  <c r="J178" s="1"/>
  <c r="G178"/>
  <c r="H177"/>
  <c r="J177" s="1"/>
  <c r="G177"/>
  <c r="I177"/>
  <c r="H176"/>
  <c r="G176"/>
  <c r="H175"/>
  <c r="J175"/>
  <c r="G175"/>
  <c r="H174"/>
  <c r="J174" s="1"/>
  <c r="G174"/>
  <c r="I174" s="1"/>
  <c r="H173"/>
  <c r="J173" s="1"/>
  <c r="G173"/>
  <c r="H172"/>
  <c r="G172"/>
  <c r="I172" s="1"/>
  <c r="H171"/>
  <c r="J171" s="1"/>
  <c r="G171"/>
  <c r="I171" s="1"/>
  <c r="H170"/>
  <c r="G170"/>
  <c r="H169"/>
  <c r="J169" s="1"/>
  <c r="G169"/>
  <c r="H168"/>
  <c r="G168"/>
  <c r="I168" s="1"/>
  <c r="H167"/>
  <c r="J167" s="1"/>
  <c r="G167"/>
  <c r="I167" s="1"/>
  <c r="H166"/>
  <c r="G166"/>
  <c r="H165"/>
  <c r="J165" s="1"/>
  <c r="G165"/>
  <c r="I165" s="1"/>
  <c r="H164"/>
  <c r="J164" s="1"/>
  <c r="G164"/>
  <c r="I164" s="1"/>
  <c r="H163"/>
  <c r="J163" s="1"/>
  <c r="G163"/>
  <c r="H162"/>
  <c r="J162" s="1"/>
  <c r="G162"/>
  <c r="H161"/>
  <c r="J161" s="1"/>
  <c r="G161"/>
  <c r="I161" s="1"/>
  <c r="H160"/>
  <c r="J160" s="1"/>
  <c r="G160"/>
  <c r="I160" s="1"/>
  <c r="H159"/>
  <c r="J159" s="1"/>
  <c r="G159"/>
  <c r="I159" s="1"/>
  <c r="H158"/>
  <c r="G158"/>
  <c r="I158" s="1"/>
  <c r="H157"/>
  <c r="J157"/>
  <c r="G157"/>
  <c r="I157" s="1"/>
  <c r="H156"/>
  <c r="J156" s="1"/>
  <c r="G156"/>
  <c r="I156" s="1"/>
  <c r="H155"/>
  <c r="J155" s="1"/>
  <c r="G155"/>
  <c r="I155" s="1"/>
  <c r="H154"/>
  <c r="J154" s="1"/>
  <c r="G154"/>
  <c r="I154" s="1"/>
  <c r="H153"/>
  <c r="J153" s="1"/>
  <c r="G153"/>
  <c r="H152"/>
  <c r="J152"/>
  <c r="G152"/>
  <c r="H151"/>
  <c r="J151" s="1"/>
  <c r="G151"/>
  <c r="H150"/>
  <c r="G150"/>
  <c r="I150" s="1"/>
  <c r="H149"/>
  <c r="J149" s="1"/>
  <c r="G149"/>
  <c r="I149" s="1"/>
  <c r="H148"/>
  <c r="G148"/>
  <c r="H147"/>
  <c r="J147" s="1"/>
  <c r="G147"/>
  <c r="I147" s="1"/>
  <c r="H146"/>
  <c r="G146"/>
  <c r="H145"/>
  <c r="J145" s="1"/>
  <c r="G145"/>
  <c r="I145" s="1"/>
  <c r="H144"/>
  <c r="G144"/>
  <c r="I144" s="1"/>
  <c r="H143"/>
  <c r="J143"/>
  <c r="G143"/>
  <c r="H142"/>
  <c r="J142" s="1"/>
  <c r="G142"/>
  <c r="H141"/>
  <c r="J141" s="1"/>
  <c r="G141"/>
  <c r="I141"/>
  <c r="H140"/>
  <c r="J140" s="1"/>
  <c r="G140"/>
  <c r="H139"/>
  <c r="J139" s="1"/>
  <c r="G139"/>
  <c r="H138"/>
  <c r="J138"/>
  <c r="G138"/>
  <c r="H137"/>
  <c r="J137" s="1"/>
  <c r="G137"/>
  <c r="I137" s="1"/>
  <c r="H136"/>
  <c r="G136"/>
  <c r="I136"/>
  <c r="H135"/>
  <c r="J135" s="1"/>
  <c r="G135"/>
  <c r="H134"/>
  <c r="J134" s="1"/>
  <c r="G134"/>
  <c r="I134" s="1"/>
  <c r="H133"/>
  <c r="J133" s="1"/>
  <c r="G133"/>
  <c r="I133" s="1"/>
  <c r="H132"/>
  <c r="G132"/>
  <c r="I132" s="1"/>
  <c r="H131"/>
  <c r="J131"/>
  <c r="G131"/>
  <c r="I131" s="1"/>
  <c r="H130"/>
  <c r="G130"/>
  <c r="I130" s="1"/>
  <c r="H129"/>
  <c r="J129"/>
  <c r="G129"/>
  <c r="I129" s="1"/>
  <c r="H128"/>
  <c r="G128"/>
  <c r="I128" s="1"/>
  <c r="H127"/>
  <c r="J127"/>
  <c r="G127"/>
  <c r="H126"/>
  <c r="J126" s="1"/>
  <c r="G126"/>
  <c r="I126" s="1"/>
  <c r="H125"/>
  <c r="J125" s="1"/>
  <c r="G125"/>
  <c r="H124"/>
  <c r="G124"/>
  <c r="I124" s="1"/>
  <c r="H123"/>
  <c r="J123" s="1"/>
  <c r="G123"/>
  <c r="H122"/>
  <c r="G122"/>
  <c r="I122" s="1"/>
  <c r="H121"/>
  <c r="J121" s="1"/>
  <c r="G121"/>
  <c r="H120"/>
  <c r="J120" s="1"/>
  <c r="G120"/>
  <c r="I120"/>
  <c r="H119"/>
  <c r="J119" s="1"/>
  <c r="G119"/>
  <c r="I119"/>
  <c r="H118"/>
  <c r="G118"/>
  <c r="H117"/>
  <c r="J117"/>
  <c r="G117"/>
  <c r="H116"/>
  <c r="J116" s="1"/>
  <c r="G116"/>
  <c r="I116" s="1"/>
  <c r="H115"/>
  <c r="J115" s="1"/>
  <c r="G115"/>
  <c r="I115"/>
  <c r="H114"/>
  <c r="G114"/>
  <c r="I114" s="1"/>
  <c r="H113"/>
  <c r="J113" s="1"/>
  <c r="G113"/>
  <c r="I113" s="1"/>
  <c r="H112"/>
  <c r="J112" s="1"/>
  <c r="K112" s="1"/>
  <c r="G112"/>
  <c r="H111"/>
  <c r="J111" s="1"/>
  <c r="G111"/>
  <c r="I111" s="1"/>
  <c r="H110"/>
  <c r="J110" s="1"/>
  <c r="G110"/>
  <c r="H109"/>
  <c r="J109" s="1"/>
  <c r="G109"/>
  <c r="I109"/>
  <c r="H108"/>
  <c r="G108"/>
  <c r="H107"/>
  <c r="J107"/>
  <c r="G107"/>
  <c r="H106"/>
  <c r="G106"/>
  <c r="I106"/>
  <c r="H105"/>
  <c r="J105" s="1"/>
  <c r="G105"/>
  <c r="I105"/>
  <c r="H104"/>
  <c r="G104"/>
  <c r="I104" s="1"/>
  <c r="H103"/>
  <c r="J103" s="1"/>
  <c r="G103"/>
  <c r="I103" s="1"/>
  <c r="H102"/>
  <c r="J102" s="1"/>
  <c r="G102"/>
  <c r="H101"/>
  <c r="J101" s="1"/>
  <c r="G101"/>
  <c r="I101" s="1"/>
  <c r="H100"/>
  <c r="J100" s="1"/>
  <c r="G100"/>
  <c r="I100" s="1"/>
  <c r="H99"/>
  <c r="J99" s="1"/>
  <c r="G99"/>
  <c r="H98"/>
  <c r="G98"/>
  <c r="H97"/>
  <c r="J97"/>
  <c r="G97"/>
  <c r="I97" s="1"/>
  <c r="H96"/>
  <c r="G96"/>
  <c r="I96" s="1"/>
  <c r="H95"/>
  <c r="J95" s="1"/>
  <c r="G95"/>
  <c r="I95" s="1"/>
  <c r="H94"/>
  <c r="G94"/>
  <c r="H93"/>
  <c r="J93" s="1"/>
  <c r="G93"/>
  <c r="I93" s="1"/>
  <c r="H92"/>
  <c r="J92" s="1"/>
  <c r="G92"/>
  <c r="H91"/>
  <c r="J91"/>
  <c r="G91"/>
  <c r="I91" s="1"/>
  <c r="H90"/>
  <c r="G90"/>
  <c r="H89"/>
  <c r="J89" s="1"/>
  <c r="G89"/>
  <c r="H88"/>
  <c r="G88"/>
  <c r="I88" s="1"/>
  <c r="H87"/>
  <c r="J87"/>
  <c r="G87"/>
  <c r="I87" s="1"/>
  <c r="H86"/>
  <c r="G86"/>
  <c r="I86" s="1"/>
  <c r="H85"/>
  <c r="J85" s="1"/>
  <c r="G85"/>
  <c r="I85" s="1"/>
  <c r="H84"/>
  <c r="J84" s="1"/>
  <c r="K84"/>
  <c r="G84"/>
  <c r="I84" s="1"/>
  <c r="H83"/>
  <c r="J83"/>
  <c r="G83"/>
  <c r="H82"/>
  <c r="J82" s="1"/>
  <c r="G82"/>
  <c r="I82" s="1"/>
  <c r="H81"/>
  <c r="J81" s="1"/>
  <c r="G81"/>
  <c r="I81" s="1"/>
  <c r="H80"/>
  <c r="G80"/>
  <c r="I80" s="1"/>
  <c r="H79"/>
  <c r="J79" s="1"/>
  <c r="G79"/>
  <c r="I79" s="1"/>
  <c r="K79" s="1"/>
  <c r="H78"/>
  <c r="J78" s="1"/>
  <c r="G78"/>
  <c r="H77"/>
  <c r="J77" s="1"/>
  <c r="G77"/>
  <c r="I77" s="1"/>
  <c r="H76"/>
  <c r="J76" s="1"/>
  <c r="G76"/>
  <c r="I76" s="1"/>
  <c r="H75"/>
  <c r="J75" s="1"/>
  <c r="K75" s="1"/>
  <c r="G75"/>
  <c r="H74"/>
  <c r="J74"/>
  <c r="G74"/>
  <c r="H73"/>
  <c r="J73" s="1"/>
  <c r="G73"/>
  <c r="I73" s="1"/>
  <c r="H72"/>
  <c r="J72" s="1"/>
  <c r="G72"/>
  <c r="I72" s="1"/>
  <c r="K72" s="1"/>
  <c r="H71"/>
  <c r="J71" s="1"/>
  <c r="G71"/>
  <c r="H70"/>
  <c r="J70" s="1"/>
  <c r="G70"/>
  <c r="I70" s="1"/>
  <c r="H69"/>
  <c r="J69" s="1"/>
  <c r="G69"/>
  <c r="H68"/>
  <c r="J68"/>
  <c r="G68"/>
  <c r="H67"/>
  <c r="J67" s="1"/>
  <c r="G67"/>
  <c r="I67" s="1"/>
  <c r="H66"/>
  <c r="J66" s="1"/>
  <c r="G66"/>
  <c r="H65"/>
  <c r="J65" s="1"/>
  <c r="G65"/>
  <c r="I65"/>
  <c r="H64"/>
  <c r="G64"/>
  <c r="H63"/>
  <c r="J63"/>
  <c r="G63"/>
  <c r="H62"/>
  <c r="G62"/>
  <c r="H61"/>
  <c r="J61" s="1"/>
  <c r="G61"/>
  <c r="H60"/>
  <c r="G60"/>
  <c r="H59"/>
  <c r="J59" s="1"/>
  <c r="G59"/>
  <c r="H58"/>
  <c r="J58" s="1"/>
  <c r="G58"/>
  <c r="I58" s="1"/>
  <c r="H57"/>
  <c r="J57" s="1"/>
  <c r="K57" s="1"/>
  <c r="G57"/>
  <c r="H56"/>
  <c r="J56"/>
  <c r="G56"/>
  <c r="H55"/>
  <c r="J55" s="1"/>
  <c r="G55"/>
  <c r="I55" s="1"/>
  <c r="H54"/>
  <c r="G54"/>
  <c r="H53"/>
  <c r="J53" s="1"/>
  <c r="G53"/>
  <c r="H52"/>
  <c r="G52"/>
  <c r="I52" s="1"/>
  <c r="H51"/>
  <c r="J51" s="1"/>
  <c r="G51"/>
  <c r="I51"/>
  <c r="H50"/>
  <c r="J50" s="1"/>
  <c r="G50"/>
  <c r="I50"/>
  <c r="H49"/>
  <c r="J49" s="1"/>
  <c r="G49"/>
  <c r="I49"/>
  <c r="H48"/>
  <c r="J48" s="1"/>
  <c r="G48"/>
  <c r="H47"/>
  <c r="J47" s="1"/>
  <c r="G47"/>
  <c r="I47" s="1"/>
  <c r="H46"/>
  <c r="J46" s="1"/>
  <c r="G46"/>
  <c r="H45"/>
  <c r="J45"/>
  <c r="G45"/>
  <c r="I45"/>
  <c r="H44"/>
  <c r="G44"/>
  <c r="H43"/>
  <c r="J43"/>
  <c r="G43"/>
  <c r="I43" s="1"/>
  <c r="K43" s="1"/>
  <c r="H42"/>
  <c r="J42" s="1"/>
  <c r="G42"/>
  <c r="H41"/>
  <c r="J41"/>
  <c r="G41"/>
  <c r="I41"/>
  <c r="H40"/>
  <c r="J40"/>
  <c r="G40"/>
  <c r="H39"/>
  <c r="J39" s="1"/>
  <c r="G39"/>
  <c r="I39" s="1"/>
  <c r="H38"/>
  <c r="J38" s="1"/>
  <c r="G38"/>
  <c r="I38"/>
  <c r="H37"/>
  <c r="J37"/>
  <c r="G37"/>
  <c r="I37"/>
  <c r="H36"/>
  <c r="J36"/>
  <c r="G36"/>
  <c r="H35"/>
  <c r="J35" s="1"/>
  <c r="G35"/>
  <c r="I35" s="1"/>
  <c r="H34"/>
  <c r="G34"/>
  <c r="I34"/>
  <c r="H33"/>
  <c r="G33"/>
  <c r="I33" s="1"/>
  <c r="H32"/>
  <c r="G32"/>
  <c r="H31"/>
  <c r="J31" s="1"/>
  <c r="G31"/>
  <c r="I31" s="1"/>
  <c r="H30"/>
  <c r="G30"/>
  <c r="H29"/>
  <c r="J29" s="1"/>
  <c r="G29"/>
  <c r="H28"/>
  <c r="J28"/>
  <c r="G28"/>
  <c r="I28"/>
  <c r="H27"/>
  <c r="J27"/>
  <c r="G27"/>
  <c r="H26"/>
  <c r="G26"/>
  <c r="I26"/>
  <c r="H25"/>
  <c r="J25"/>
  <c r="G25"/>
  <c r="I25"/>
  <c r="H24"/>
  <c r="G24"/>
  <c r="H23"/>
  <c r="J23"/>
  <c r="G23"/>
  <c r="I23"/>
  <c r="H22"/>
  <c r="J22"/>
  <c r="G22"/>
  <c r="I22"/>
  <c r="H21"/>
  <c r="J21"/>
  <c r="G21"/>
  <c r="I21"/>
  <c r="H20"/>
  <c r="G20"/>
  <c r="I20" s="1"/>
  <c r="H19"/>
  <c r="J19" s="1"/>
  <c r="G19"/>
  <c r="I19" s="1"/>
  <c r="H18"/>
  <c r="G18"/>
  <c r="I18"/>
  <c r="H17"/>
  <c r="J17"/>
  <c r="G17"/>
  <c r="I17"/>
  <c r="H16"/>
  <c r="J16"/>
  <c r="G16"/>
  <c r="H15"/>
  <c r="J15" s="1"/>
  <c r="G15"/>
  <c r="I15" s="1"/>
  <c r="H14"/>
  <c r="J14" s="1"/>
  <c r="G14"/>
  <c r="I14" s="1"/>
  <c r="H13"/>
  <c r="J13" s="1"/>
  <c r="G13"/>
  <c r="I13" s="1"/>
  <c r="K13" s="1"/>
  <c r="H12"/>
  <c r="G12"/>
  <c r="I12"/>
  <c r="F11"/>
  <c r="E11"/>
  <c r="D11"/>
  <c r="D29" i="13" a="1"/>
  <c r="D29" s="1"/>
  <c r="H29"/>
  <c r="D28" a="1"/>
  <c r="D28" s="1"/>
  <c r="D27" a="1"/>
  <c r="D27"/>
  <c r="D26" a="1"/>
  <c r="D26" s="1"/>
  <c r="D25" a="1"/>
  <c r="D25"/>
  <c r="D24" a="1"/>
  <c r="D24" s="1"/>
  <c r="D23" a="1"/>
  <c r="D23"/>
  <c r="D22" a="1"/>
  <c r="D22" s="1"/>
  <c r="D21" a="1"/>
  <c r="D21"/>
  <c r="F21" s="1"/>
  <c r="D20" a="1"/>
  <c r="D20"/>
  <c r="H20"/>
  <c r="D19" a="1"/>
  <c r="D19" s="1"/>
  <c r="F19" s="1"/>
  <c r="D18" a="1"/>
  <c r="D18" s="1"/>
  <c r="D17" a="1"/>
  <c r="D17"/>
  <c r="D16" a="1"/>
  <c r="D16" s="1"/>
  <c r="D15" a="1"/>
  <c r="D15" s="1"/>
  <c r="D14" a="1"/>
  <c r="D14" s="1"/>
  <c r="F14" s="1"/>
  <c r="D13" a="1"/>
  <c r="D13"/>
  <c r="H13" s="1"/>
  <c r="D12" a="1"/>
  <c r="D12" s="1"/>
  <c r="D11" a="1"/>
  <c r="D11" s="1"/>
  <c r="D10" a="1"/>
  <c r="D10" s="1"/>
  <c r="G10"/>
  <c r="D9" a="1"/>
  <c r="D9" s="1"/>
  <c r="D8" a="1"/>
  <c r="D8"/>
  <c r="D7" a="1"/>
  <c r="D7" s="1"/>
  <c r="F7" s="1"/>
  <c r="H36"/>
  <c r="G36"/>
  <c r="F36"/>
  <c r="C36"/>
  <c r="C34"/>
  <c r="C33"/>
  <c r="H32"/>
  <c r="G32"/>
  <c r="F32"/>
  <c r="C32"/>
  <c r="H30"/>
  <c r="G30"/>
  <c r="F30"/>
  <c r="C30"/>
  <c r="G20"/>
  <c r="F2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K298"/>
  <c r="J298"/>
  <c r="K297"/>
  <c r="J297"/>
  <c r="A297" s="1"/>
  <c r="K296"/>
  <c r="J296"/>
  <c r="A296" s="1"/>
  <c r="K295"/>
  <c r="J295"/>
  <c r="A295" s="1"/>
  <c r="K294"/>
  <c r="J294"/>
  <c r="K293"/>
  <c r="J293"/>
  <c r="A293"/>
  <c r="K292"/>
  <c r="J292"/>
  <c r="A292" s="1"/>
  <c r="K291"/>
  <c r="J291"/>
  <c r="A291" s="1"/>
  <c r="K290"/>
  <c r="J290"/>
  <c r="K289"/>
  <c r="J289"/>
  <c r="K288"/>
  <c r="J288"/>
  <c r="A288" s="1"/>
  <c r="K287"/>
  <c r="J287"/>
  <c r="K286"/>
  <c r="J286"/>
  <c r="K285"/>
  <c r="J285"/>
  <c r="K284"/>
  <c r="J284"/>
  <c r="A284" s="1"/>
  <c r="K283"/>
  <c r="J283"/>
  <c r="K282"/>
  <c r="J282"/>
  <c r="K281"/>
  <c r="J281"/>
  <c r="A281" s="1"/>
  <c r="K280"/>
  <c r="J280"/>
  <c r="A280"/>
  <c r="K279"/>
  <c r="J279"/>
  <c r="A279" s="1"/>
  <c r="F279" s="1"/>
  <c r="K278"/>
  <c r="J278"/>
  <c r="K277"/>
  <c r="J277"/>
  <c r="A277"/>
  <c r="K276"/>
  <c r="J276"/>
  <c r="K275"/>
  <c r="J275"/>
  <c r="A275" s="1"/>
  <c r="K274"/>
  <c r="J274"/>
  <c r="A274"/>
  <c r="K273"/>
  <c r="J273"/>
  <c r="A273" s="1"/>
  <c r="K272"/>
  <c r="J272"/>
  <c r="K271"/>
  <c r="J271"/>
  <c r="A271"/>
  <c r="K270"/>
  <c r="J270"/>
  <c r="K269"/>
  <c r="J269"/>
  <c r="A269" s="1"/>
  <c r="K268"/>
  <c r="J268"/>
  <c r="A268"/>
  <c r="K267"/>
  <c r="J267"/>
  <c r="A267" s="1"/>
  <c r="K266"/>
  <c r="J266"/>
  <c r="K265"/>
  <c r="J265"/>
  <c r="A265"/>
  <c r="K264"/>
  <c r="J264"/>
  <c r="K263"/>
  <c r="J263"/>
  <c r="K262"/>
  <c r="J262"/>
  <c r="K261"/>
  <c r="J261"/>
  <c r="A261" s="1"/>
  <c r="K260"/>
  <c r="J260"/>
  <c r="K259"/>
  <c r="J259"/>
  <c r="A259" s="1"/>
  <c r="K258"/>
  <c r="J258"/>
  <c r="A258" s="1"/>
  <c r="K257"/>
  <c r="J257"/>
  <c r="A257"/>
  <c r="K256"/>
  <c r="J256"/>
  <c r="K255"/>
  <c r="J255"/>
  <c r="K254"/>
  <c r="J254"/>
  <c r="K253"/>
  <c r="J253"/>
  <c r="A253" s="1"/>
  <c r="K252"/>
  <c r="J252"/>
  <c r="A252"/>
  <c r="K251"/>
  <c r="J251"/>
  <c r="A251" s="1"/>
  <c r="D251"/>
  <c r="K250"/>
  <c r="J250"/>
  <c r="A250" s="1"/>
  <c r="K249"/>
  <c r="J249"/>
  <c r="A249" s="1"/>
  <c r="D249" s="1"/>
  <c r="K248"/>
  <c r="J248"/>
  <c r="A248" s="1"/>
  <c r="K247"/>
  <c r="J247"/>
  <c r="A247" s="1"/>
  <c r="K246"/>
  <c r="J246"/>
  <c r="A246"/>
  <c r="C246" s="1"/>
  <c r="L246" s="1"/>
  <c r="K245"/>
  <c r="J245"/>
  <c r="K244"/>
  <c r="J244"/>
  <c r="K243"/>
  <c r="J243"/>
  <c r="K242"/>
  <c r="J242"/>
  <c r="A242" s="1"/>
  <c r="K241"/>
  <c r="J241"/>
  <c r="K240"/>
  <c r="J240"/>
  <c r="A240"/>
  <c r="K239"/>
  <c r="J239"/>
  <c r="K238"/>
  <c r="J238"/>
  <c r="A238" s="1"/>
  <c r="K237"/>
  <c r="J237"/>
  <c r="K236"/>
  <c r="J236"/>
  <c r="A236" s="1"/>
  <c r="K235"/>
  <c r="J235"/>
  <c r="K234"/>
  <c r="J234"/>
  <c r="A234" s="1"/>
  <c r="K233"/>
  <c r="J233"/>
  <c r="K232"/>
  <c r="J232"/>
  <c r="A232"/>
  <c r="G232" s="1"/>
  <c r="K231"/>
  <c r="J231"/>
  <c r="A231"/>
  <c r="K230"/>
  <c r="J230"/>
  <c r="A230" s="1"/>
  <c r="K229"/>
  <c r="J229"/>
  <c r="K228"/>
  <c r="J228"/>
  <c r="K227"/>
  <c r="J227"/>
  <c r="K226"/>
  <c r="J226"/>
  <c r="K225"/>
  <c r="J225"/>
  <c r="K224"/>
  <c r="J224"/>
  <c r="A224" s="1"/>
  <c r="K223"/>
  <c r="J223"/>
  <c r="A223" s="1"/>
  <c r="F223" s="1"/>
  <c r="K222"/>
  <c r="J222"/>
  <c r="K221"/>
  <c r="J221"/>
  <c r="A221" s="1"/>
  <c r="K220"/>
  <c r="J220"/>
  <c r="K219"/>
  <c r="J219"/>
  <c r="K218"/>
  <c r="J218"/>
  <c r="K217"/>
  <c r="J217"/>
  <c r="A217" s="1"/>
  <c r="K216"/>
  <c r="J216"/>
  <c r="A216" s="1"/>
  <c r="K215"/>
  <c r="J215"/>
  <c r="A215" s="1"/>
  <c r="G215" s="1"/>
  <c r="K214"/>
  <c r="J214"/>
  <c r="K213"/>
  <c r="J213"/>
  <c r="A213" s="1"/>
  <c r="K212"/>
  <c r="J212"/>
  <c r="A212"/>
  <c r="K211"/>
  <c r="J211"/>
  <c r="A211" s="1"/>
  <c r="K210"/>
  <c r="J210"/>
  <c r="K209"/>
  <c r="J209"/>
  <c r="A209"/>
  <c r="K208"/>
  <c r="J208"/>
  <c r="K207"/>
  <c r="J207"/>
  <c r="K206"/>
  <c r="J206"/>
  <c r="A206" s="1"/>
  <c r="K205"/>
  <c r="J205"/>
  <c r="A205" s="1"/>
  <c r="K204"/>
  <c r="J204"/>
  <c r="A204" s="1"/>
  <c r="D204" s="1"/>
  <c r="K203"/>
  <c r="J203"/>
  <c r="K202"/>
  <c r="J202"/>
  <c r="A202" s="1"/>
  <c r="K201"/>
  <c r="J201"/>
  <c r="A201"/>
  <c r="K200"/>
  <c r="J200"/>
  <c r="K199"/>
  <c r="J199"/>
  <c r="A199" s="1"/>
  <c r="K198"/>
  <c r="J198"/>
  <c r="A198"/>
  <c r="K197"/>
  <c r="J197"/>
  <c r="K196"/>
  <c r="J196"/>
  <c r="A196" s="1"/>
  <c r="K195"/>
  <c r="J195"/>
  <c r="A195"/>
  <c r="E195" s="1"/>
  <c r="K194"/>
  <c r="J194"/>
  <c r="A194"/>
  <c r="K193"/>
  <c r="J193"/>
  <c r="A193" s="1"/>
  <c r="K192"/>
  <c r="J192"/>
  <c r="A192" s="1"/>
  <c r="G192" s="1"/>
  <c r="K191"/>
  <c r="J191"/>
  <c r="A191" s="1"/>
  <c r="K190"/>
  <c r="J190"/>
  <c r="A190"/>
  <c r="K189"/>
  <c r="J189"/>
  <c r="K188"/>
  <c r="J188"/>
  <c r="K187"/>
  <c r="J187"/>
  <c r="A187" s="1"/>
  <c r="K186"/>
  <c r="J186"/>
  <c r="K185"/>
  <c r="J185"/>
  <c r="K184"/>
  <c r="J184"/>
  <c r="A184" s="1"/>
  <c r="K183"/>
  <c r="J183"/>
  <c r="K182"/>
  <c r="J182"/>
  <c r="K181"/>
  <c r="J181"/>
  <c r="A181" s="1"/>
  <c r="K180"/>
  <c r="J180"/>
  <c r="A180"/>
  <c r="K179"/>
  <c r="J179"/>
  <c r="K178"/>
  <c r="J178"/>
  <c r="A178" s="1"/>
  <c r="K177"/>
  <c r="J177"/>
  <c r="K176"/>
  <c r="J176"/>
  <c r="A176" s="1"/>
  <c r="E176" s="1"/>
  <c r="K175"/>
  <c r="J175"/>
  <c r="K174"/>
  <c r="J174"/>
  <c r="A174"/>
  <c r="K173"/>
  <c r="J173"/>
  <c r="A173" s="1"/>
  <c r="K172"/>
  <c r="J172"/>
  <c r="K171"/>
  <c r="J171"/>
  <c r="A171"/>
  <c r="K170"/>
  <c r="J170"/>
  <c r="K169"/>
  <c r="J169"/>
  <c r="A169" s="1"/>
  <c r="K168"/>
  <c r="J168"/>
  <c r="A168"/>
  <c r="K167"/>
  <c r="J167"/>
  <c r="K166"/>
  <c r="J166"/>
  <c r="A166" s="1"/>
  <c r="K165"/>
  <c r="J165"/>
  <c r="A165"/>
  <c r="K164"/>
  <c r="J164"/>
  <c r="A164" s="1"/>
  <c r="K163"/>
  <c r="J163"/>
  <c r="K162"/>
  <c r="J162"/>
  <c r="A162"/>
  <c r="K161"/>
  <c r="J161"/>
  <c r="K160"/>
  <c r="J160"/>
  <c r="A160" s="1"/>
  <c r="K159"/>
  <c r="J159"/>
  <c r="K158"/>
  <c r="J158"/>
  <c r="K157"/>
  <c r="J157"/>
  <c r="A157"/>
  <c r="K156"/>
  <c r="J156"/>
  <c r="A156" s="1"/>
  <c r="K155"/>
  <c r="J155"/>
  <c r="K154"/>
  <c r="J154"/>
  <c r="K153"/>
  <c r="J153"/>
  <c r="A153" s="1"/>
  <c r="K152"/>
  <c r="J152"/>
  <c r="A152" s="1"/>
  <c r="K151"/>
  <c r="J151"/>
  <c r="K150"/>
  <c r="J150"/>
  <c r="A150" s="1"/>
  <c r="E150" s="1"/>
  <c r="K149"/>
  <c r="J149"/>
  <c r="K148"/>
  <c r="J148"/>
  <c r="A148" s="1"/>
  <c r="K147"/>
  <c r="J147"/>
  <c r="A147" s="1"/>
  <c r="K146"/>
  <c r="J146"/>
  <c r="A146" s="1"/>
  <c r="G146" s="1"/>
  <c r="K145"/>
  <c r="J145"/>
  <c r="K144"/>
  <c r="J144"/>
  <c r="A144" s="1"/>
  <c r="K143"/>
  <c r="J143"/>
  <c r="A143" s="1"/>
  <c r="K142"/>
  <c r="J142"/>
  <c r="K141"/>
  <c r="J141"/>
  <c r="A141" s="1"/>
  <c r="K140"/>
  <c r="J140"/>
  <c r="A140" s="1"/>
  <c r="K139"/>
  <c r="J139"/>
  <c r="K138"/>
  <c r="J138"/>
  <c r="A138"/>
  <c r="C138" s="1"/>
  <c r="L138" s="1"/>
  <c r="K137"/>
  <c r="J137"/>
  <c r="K136"/>
  <c r="J136"/>
  <c r="A136" s="1"/>
  <c r="K135"/>
  <c r="J135"/>
  <c r="K134"/>
  <c r="J134"/>
  <c r="A134"/>
  <c r="K133"/>
  <c r="J133"/>
  <c r="K132"/>
  <c r="J132"/>
  <c r="A132" s="1"/>
  <c r="K131"/>
  <c r="J131"/>
  <c r="K130"/>
  <c r="J130"/>
  <c r="A130" s="1"/>
  <c r="K129"/>
  <c r="J129"/>
  <c r="K128"/>
  <c r="J128"/>
  <c r="A128" s="1"/>
  <c r="K127"/>
  <c r="J127"/>
  <c r="K126"/>
  <c r="J126"/>
  <c r="A126"/>
  <c r="K125"/>
  <c r="J125"/>
  <c r="K124"/>
  <c r="J124"/>
  <c r="A124" s="1"/>
  <c r="K123"/>
  <c r="J123"/>
  <c r="K122"/>
  <c r="J122"/>
  <c r="K121"/>
  <c r="J121"/>
  <c r="A121"/>
  <c r="D121" s="1"/>
  <c r="K120"/>
  <c r="J120"/>
  <c r="A120"/>
  <c r="K119"/>
  <c r="J119"/>
  <c r="A119" s="1"/>
  <c r="K118"/>
  <c r="J118"/>
  <c r="A118" s="1"/>
  <c r="K117"/>
  <c r="J117"/>
  <c r="A117" s="1"/>
  <c r="K116"/>
  <c r="J116"/>
  <c r="A116"/>
  <c r="C116" s="1"/>
  <c r="L116" s="1"/>
  <c r="K115"/>
  <c r="J115"/>
  <c r="A115" s="1"/>
  <c r="K114"/>
  <c r="J114"/>
  <c r="A114" s="1"/>
  <c r="K113"/>
  <c r="J113"/>
  <c r="A113" s="1"/>
  <c r="K112"/>
  <c r="J112"/>
  <c r="A112" s="1"/>
  <c r="K111"/>
  <c r="J111"/>
  <c r="A111"/>
  <c r="C111" s="1"/>
  <c r="K110"/>
  <c r="J110"/>
  <c r="K109"/>
  <c r="J109"/>
  <c r="A109" s="1"/>
  <c r="K108"/>
  <c r="J108"/>
  <c r="A108" s="1"/>
  <c r="K107"/>
  <c r="J107"/>
  <c r="K106"/>
  <c r="J106"/>
  <c r="A106" s="1"/>
  <c r="K105"/>
  <c r="J105"/>
  <c r="A105" s="1"/>
  <c r="I105" s="1"/>
  <c r="K104"/>
  <c r="J104"/>
  <c r="A104" s="1"/>
  <c r="K103"/>
  <c r="J103"/>
  <c r="A103"/>
  <c r="H103" s="1"/>
  <c r="K102"/>
  <c r="J102"/>
  <c r="K101"/>
  <c r="J101"/>
  <c r="A101" s="1"/>
  <c r="K100"/>
  <c r="J100"/>
  <c r="A100" s="1"/>
  <c r="K99"/>
  <c r="J99"/>
  <c r="A99"/>
  <c r="K98"/>
  <c r="J98"/>
  <c r="A98" s="1"/>
  <c r="K97"/>
  <c r="J97"/>
  <c r="A97" s="1"/>
  <c r="E97" s="1"/>
  <c r="K96"/>
  <c r="J96"/>
  <c r="K95"/>
  <c r="J95"/>
  <c r="A95" s="1"/>
  <c r="D95" s="1"/>
  <c r="K94"/>
  <c r="J94"/>
  <c r="A94" s="1"/>
  <c r="K93"/>
  <c r="J93"/>
  <c r="A93" s="1"/>
  <c r="I93" s="1"/>
  <c r="K92"/>
  <c r="J92"/>
  <c r="K91"/>
  <c r="J91"/>
  <c r="K90"/>
  <c r="J90"/>
  <c r="K89"/>
  <c r="J89"/>
  <c r="A89"/>
  <c r="K88"/>
  <c r="J88"/>
  <c r="K87"/>
  <c r="J87"/>
  <c r="A87" s="1"/>
  <c r="F87" s="1"/>
  <c r="K86"/>
  <c r="J86"/>
  <c r="K85"/>
  <c r="J85"/>
  <c r="A85" s="1"/>
  <c r="E85" s="1"/>
  <c r="K84"/>
  <c r="J84"/>
  <c r="K83"/>
  <c r="J83"/>
  <c r="A83"/>
  <c r="K82"/>
  <c r="J82"/>
  <c r="A82"/>
  <c r="K81"/>
  <c r="J81"/>
  <c r="A81" s="1"/>
  <c r="K80"/>
  <c r="J80"/>
  <c r="A80" s="1"/>
  <c r="K79"/>
  <c r="J79"/>
  <c r="A79" s="1"/>
  <c r="K78"/>
  <c r="J78"/>
  <c r="K77"/>
  <c r="J77"/>
  <c r="A77" s="1"/>
  <c r="K76"/>
  <c r="J76"/>
  <c r="A76" s="1"/>
  <c r="K75"/>
  <c r="J75"/>
  <c r="A75"/>
  <c r="K74"/>
  <c r="J74"/>
  <c r="K73"/>
  <c r="J73"/>
  <c r="A73" s="1"/>
  <c r="G73" s="1"/>
  <c r="K72"/>
  <c r="J72"/>
  <c r="A72" s="1"/>
  <c r="K71"/>
  <c r="J71"/>
  <c r="A71"/>
  <c r="K70"/>
  <c r="J70"/>
  <c r="A70" s="1"/>
  <c r="K69"/>
  <c r="J69"/>
  <c r="A69" s="1"/>
  <c r="K68"/>
  <c r="J68"/>
  <c r="K67"/>
  <c r="J67"/>
  <c r="A67" s="1"/>
  <c r="K66"/>
  <c r="J66"/>
  <c r="A66" s="1"/>
  <c r="K65"/>
  <c r="J65"/>
  <c r="A65" s="1"/>
  <c r="K64"/>
  <c r="J64"/>
  <c r="K63"/>
  <c r="J63"/>
  <c r="A63" s="1"/>
  <c r="K62"/>
  <c r="J62"/>
  <c r="K61"/>
  <c r="J61"/>
  <c r="A61"/>
  <c r="K60"/>
  <c r="J60"/>
  <c r="A60" s="1"/>
  <c r="K59"/>
  <c r="J59"/>
  <c r="A59" s="1"/>
  <c r="K58"/>
  <c r="J58"/>
  <c r="K57"/>
  <c r="J57"/>
  <c r="A57"/>
  <c r="K56"/>
  <c r="J56"/>
  <c r="K55"/>
  <c r="J55"/>
  <c r="A55" s="1"/>
  <c r="K54"/>
  <c r="J54"/>
  <c r="A54"/>
  <c r="I54" s="1"/>
  <c r="K53"/>
  <c r="J53"/>
  <c r="A53"/>
  <c r="K52"/>
  <c r="J52"/>
  <c r="K51"/>
  <c r="J51"/>
  <c r="A51" s="1"/>
  <c r="K50"/>
  <c r="J50"/>
  <c r="A50"/>
  <c r="K49"/>
  <c r="J49"/>
  <c r="A49" s="1"/>
  <c r="K48"/>
  <c r="J48"/>
  <c r="A48" s="1"/>
  <c r="D48" s="1"/>
  <c r="K47"/>
  <c r="J47"/>
  <c r="A47" s="1"/>
  <c r="F47" s="1"/>
  <c r="K46"/>
  <c r="J46"/>
  <c r="K45"/>
  <c r="J45"/>
  <c r="A45" s="1"/>
  <c r="G45" s="1"/>
  <c r="K44"/>
  <c r="J44"/>
  <c r="A44" s="1"/>
  <c r="K43"/>
  <c r="J43"/>
  <c r="A43" s="1"/>
  <c r="K42"/>
  <c r="J42"/>
  <c r="A42"/>
  <c r="I42" s="1"/>
  <c r="K41"/>
  <c r="J41"/>
  <c r="A41" s="1"/>
  <c r="K40"/>
  <c r="J40"/>
  <c r="A40" s="1"/>
  <c r="K39"/>
  <c r="J39"/>
  <c r="A39"/>
  <c r="K38"/>
  <c r="J38"/>
  <c r="A38" s="1"/>
  <c r="I38" s="1"/>
  <c r="K37"/>
  <c r="J37"/>
  <c r="A37" s="1"/>
  <c r="K36"/>
  <c r="J36"/>
  <c r="A36" s="1"/>
  <c r="K35"/>
  <c r="J35"/>
  <c r="A35" s="1"/>
  <c r="K34"/>
  <c r="J34"/>
  <c r="A34"/>
  <c r="K33"/>
  <c r="J33"/>
  <c r="A33" s="1"/>
  <c r="K32"/>
  <c r="J32"/>
  <c r="A32" s="1"/>
  <c r="K31"/>
  <c r="J31"/>
  <c r="A31" s="1"/>
  <c r="D31" s="1"/>
  <c r="K30"/>
  <c r="J30"/>
  <c r="A30"/>
  <c r="K29"/>
  <c r="J29"/>
  <c r="A29" s="1"/>
  <c r="K28"/>
  <c r="J28"/>
  <c r="A28" s="1"/>
  <c r="K27"/>
  <c r="J27"/>
  <c r="A27"/>
  <c r="K26"/>
  <c r="J26"/>
  <c r="A26"/>
  <c r="K25"/>
  <c r="J25"/>
  <c r="A25" s="1"/>
  <c r="K24"/>
  <c r="J24"/>
  <c r="A24"/>
  <c r="K23"/>
  <c r="J23"/>
  <c r="A23" s="1"/>
  <c r="K22"/>
  <c r="J22"/>
  <c r="K21"/>
  <c r="J21"/>
  <c r="A21" s="1"/>
  <c r="G21"/>
  <c r="K20"/>
  <c r="J20"/>
  <c r="A20" s="1"/>
  <c r="C20" s="1"/>
  <c r="L20"/>
  <c r="K19"/>
  <c r="J19"/>
  <c r="A19"/>
  <c r="D19"/>
  <c r="K18"/>
  <c r="J18"/>
  <c r="A18"/>
  <c r="K17"/>
  <c r="J17"/>
  <c r="A17" s="1"/>
  <c r="K16"/>
  <c r="J16"/>
  <c r="A16"/>
  <c r="K15"/>
  <c r="J15"/>
  <c r="A15" s="1"/>
  <c r="K14"/>
  <c r="J14"/>
  <c r="A14"/>
  <c r="K13"/>
  <c r="J13"/>
  <c r="A13" s="1"/>
  <c r="K12"/>
  <c r="J12"/>
  <c r="K11"/>
  <c r="J11"/>
  <c r="A11" s="1"/>
  <c r="I10"/>
  <c r="H10"/>
  <c r="G10"/>
  <c r="F10"/>
  <c r="E10"/>
  <c r="D10"/>
  <c r="L302" i="4"/>
  <c r="K302"/>
  <c r="L301"/>
  <c r="K301"/>
  <c r="L300"/>
  <c r="K300"/>
  <c r="L299"/>
  <c r="K299"/>
  <c r="L298"/>
  <c r="K298"/>
  <c r="A298"/>
  <c r="D298" s="1"/>
  <c r="L297"/>
  <c r="K297"/>
  <c r="L296"/>
  <c r="K296"/>
  <c r="A296" s="1"/>
  <c r="H296" s="1"/>
  <c r="L295"/>
  <c r="K295"/>
  <c r="L294"/>
  <c r="K294"/>
  <c r="L293"/>
  <c r="K293"/>
  <c r="A293" s="1"/>
  <c r="L292"/>
  <c r="K292"/>
  <c r="A292" s="1"/>
  <c r="G292" s="1"/>
  <c r="L291"/>
  <c r="K291"/>
  <c r="A291" s="1"/>
  <c r="F291" s="1"/>
  <c r="L290"/>
  <c r="K290"/>
  <c r="A290" s="1"/>
  <c r="L289"/>
  <c r="K289"/>
  <c r="A289"/>
  <c r="L288"/>
  <c r="K288"/>
  <c r="A288" s="1"/>
  <c r="F288"/>
  <c r="L287"/>
  <c r="K287"/>
  <c r="L286"/>
  <c r="K286"/>
  <c r="A286" s="1"/>
  <c r="L285"/>
  <c r="K285"/>
  <c r="L284"/>
  <c r="K284"/>
  <c r="L283"/>
  <c r="K283"/>
  <c r="L282"/>
  <c r="K282"/>
  <c r="A282" s="1"/>
  <c r="L281"/>
  <c r="K281"/>
  <c r="L280"/>
  <c r="K280"/>
  <c r="L279"/>
  <c r="K279"/>
  <c r="L278"/>
  <c r="K278"/>
  <c r="L277"/>
  <c r="K277"/>
  <c r="A277"/>
  <c r="L276"/>
  <c r="K276"/>
  <c r="L275"/>
  <c r="K275"/>
  <c r="A275" s="1"/>
  <c r="F275" s="1"/>
  <c r="L274"/>
  <c r="K274"/>
  <c r="L273"/>
  <c r="K273"/>
  <c r="A273"/>
  <c r="L272"/>
  <c r="K272"/>
  <c r="L271"/>
  <c r="K271"/>
  <c r="A271" s="1"/>
  <c r="L270"/>
  <c r="K270"/>
  <c r="L269"/>
  <c r="K269"/>
  <c r="A269" s="1"/>
  <c r="L268"/>
  <c r="K268"/>
  <c r="L267"/>
  <c r="K267"/>
  <c r="A267" s="1"/>
  <c r="L266"/>
  <c r="K266"/>
  <c r="L265"/>
  <c r="K265"/>
  <c r="L264"/>
  <c r="K264"/>
  <c r="L263"/>
  <c r="K263"/>
  <c r="L262"/>
  <c r="K262"/>
  <c r="L261"/>
  <c r="K261"/>
  <c r="L260"/>
  <c r="K260"/>
  <c r="L259"/>
  <c r="K259"/>
  <c r="A259"/>
  <c r="F259" s="1"/>
  <c r="L258"/>
  <c r="K258"/>
  <c r="L257"/>
  <c r="K257"/>
  <c r="L256"/>
  <c r="K256"/>
  <c r="A256" s="1"/>
  <c r="L255"/>
  <c r="K255"/>
  <c r="A255"/>
  <c r="L254"/>
  <c r="K254"/>
  <c r="A254" s="1"/>
  <c r="L253"/>
  <c r="K253"/>
  <c r="A253"/>
  <c r="L252"/>
  <c r="K252"/>
  <c r="L251"/>
  <c r="K251"/>
  <c r="A251"/>
  <c r="L250"/>
  <c r="K250"/>
  <c r="L249"/>
  <c r="K249"/>
  <c r="A249"/>
  <c r="E249" s="1"/>
  <c r="L248"/>
  <c r="K248"/>
  <c r="L247"/>
  <c r="K247"/>
  <c r="A247" s="1"/>
  <c r="L246"/>
  <c r="K246"/>
  <c r="L245"/>
  <c r="K245"/>
  <c r="A245"/>
  <c r="L244"/>
  <c r="K244"/>
  <c r="A244" s="1"/>
  <c r="L243"/>
  <c r="K243"/>
  <c r="A243" s="1"/>
  <c r="F243" s="1"/>
  <c r="L242"/>
  <c r="K242"/>
  <c r="L241"/>
  <c r="K241"/>
  <c r="L240"/>
  <c r="K240"/>
  <c r="A240"/>
  <c r="L239"/>
  <c r="K239"/>
  <c r="L238"/>
  <c r="K238"/>
  <c r="A238"/>
  <c r="D238"/>
  <c r="L237"/>
  <c r="K237"/>
  <c r="A237"/>
  <c r="L236"/>
  <c r="K236"/>
  <c r="L235"/>
  <c r="K235"/>
  <c r="A235"/>
  <c r="L234"/>
  <c r="K234"/>
  <c r="L233"/>
  <c r="K233"/>
  <c r="A233" s="1"/>
  <c r="L232"/>
  <c r="K232"/>
  <c r="L231"/>
  <c r="K231"/>
  <c r="A231" s="1"/>
  <c r="L230"/>
  <c r="K230"/>
  <c r="L229"/>
  <c r="K229"/>
  <c r="L228"/>
  <c r="K228"/>
  <c r="L227"/>
  <c r="K227"/>
  <c r="A227"/>
  <c r="L226"/>
  <c r="K226"/>
  <c r="A226"/>
  <c r="L225"/>
  <c r="K225"/>
  <c r="A225" s="1"/>
  <c r="C225" s="1"/>
  <c r="M225"/>
  <c r="L224"/>
  <c r="K224"/>
  <c r="L223"/>
  <c r="K223"/>
  <c r="A223" s="1"/>
  <c r="L222"/>
  <c r="K222"/>
  <c r="L221"/>
  <c r="K221"/>
  <c r="A221" s="1"/>
  <c r="L220"/>
  <c r="K220"/>
  <c r="L219"/>
  <c r="K219"/>
  <c r="A219" s="1"/>
  <c r="F219"/>
  <c r="L218"/>
  <c r="K218"/>
  <c r="A218" s="1"/>
  <c r="H218" s="1"/>
  <c r="L217"/>
  <c r="K217"/>
  <c r="A217" s="1"/>
  <c r="L216"/>
  <c r="K216"/>
  <c r="L215"/>
  <c r="K215"/>
  <c r="A215"/>
  <c r="L214"/>
  <c r="K214"/>
  <c r="L213"/>
  <c r="K213"/>
  <c r="A213" s="1"/>
  <c r="L212"/>
  <c r="K212"/>
  <c r="L211"/>
  <c r="K211"/>
  <c r="A211"/>
  <c r="F211"/>
  <c r="L210"/>
  <c r="K210"/>
  <c r="L209"/>
  <c r="K209"/>
  <c r="L208"/>
  <c r="K208"/>
  <c r="L207"/>
  <c r="K207"/>
  <c r="A207" s="1"/>
  <c r="L206"/>
  <c r="K206"/>
  <c r="L205"/>
  <c r="K205"/>
  <c r="A205"/>
  <c r="C205" s="1"/>
  <c r="M205" s="1"/>
  <c r="L204"/>
  <c r="K204"/>
  <c r="A204" s="1"/>
  <c r="L203"/>
  <c r="K203"/>
  <c r="A203" s="1"/>
  <c r="L202"/>
  <c r="K202"/>
  <c r="A202"/>
  <c r="J202" s="1"/>
  <c r="L201"/>
  <c r="K201"/>
  <c r="L200"/>
  <c r="K200"/>
  <c r="A200" s="1"/>
  <c r="L199"/>
  <c r="K199"/>
  <c r="L198"/>
  <c r="K198"/>
  <c r="L197"/>
  <c r="K197"/>
  <c r="A197"/>
  <c r="L196"/>
  <c r="K196"/>
  <c r="L195"/>
  <c r="K195"/>
  <c r="A195" s="1"/>
  <c r="L194"/>
  <c r="K194"/>
  <c r="L193"/>
  <c r="K193"/>
  <c r="A193"/>
  <c r="L192"/>
  <c r="K192"/>
  <c r="L191"/>
  <c r="K191"/>
  <c r="A191"/>
  <c r="C191" s="1"/>
  <c r="M191" s="1"/>
  <c r="L190"/>
  <c r="K190"/>
  <c r="L189"/>
  <c r="K189"/>
  <c r="L188"/>
  <c r="K188"/>
  <c r="L187"/>
  <c r="K187"/>
  <c r="A187"/>
  <c r="L186"/>
  <c r="K186"/>
  <c r="L185"/>
  <c r="K185"/>
  <c r="L184"/>
  <c r="K184"/>
  <c r="L183"/>
  <c r="K183"/>
  <c r="L182"/>
  <c r="K182"/>
  <c r="L181"/>
  <c r="K181"/>
  <c r="L180"/>
  <c r="K180"/>
  <c r="L179"/>
  <c r="K179"/>
  <c r="L178"/>
  <c r="K178"/>
  <c r="L177"/>
  <c r="K177"/>
  <c r="L176"/>
  <c r="K176"/>
  <c r="L175"/>
  <c r="K175"/>
  <c r="L174"/>
  <c r="K174"/>
  <c r="L173"/>
  <c r="K173"/>
  <c r="L172"/>
  <c r="K172"/>
  <c r="L171"/>
  <c r="K171"/>
  <c r="L170"/>
  <c r="K170"/>
  <c r="L169"/>
  <c r="K169"/>
  <c r="L168"/>
  <c r="K168"/>
  <c r="L167"/>
  <c r="K167"/>
  <c r="L166"/>
  <c r="K166"/>
  <c r="A166"/>
  <c r="L165"/>
  <c r="K165"/>
  <c r="A165" s="1"/>
  <c r="C165" s="1"/>
  <c r="M165"/>
  <c r="L164"/>
  <c r="K164"/>
  <c r="A164"/>
  <c r="L163"/>
  <c r="K163"/>
  <c r="L162"/>
  <c r="K162"/>
  <c r="A162"/>
  <c r="J162" s="1"/>
  <c r="L161"/>
  <c r="K161"/>
  <c r="L160"/>
  <c r="K160"/>
  <c r="A160" s="1"/>
  <c r="L159"/>
  <c r="K159"/>
  <c r="A159"/>
  <c r="E159" s="1"/>
  <c r="L158"/>
  <c r="K158"/>
  <c r="A158" s="1"/>
  <c r="G158"/>
  <c r="L157"/>
  <c r="K157"/>
  <c r="L156"/>
  <c r="K156"/>
  <c r="A156" s="1"/>
  <c r="L155"/>
  <c r="K155"/>
  <c r="A155" s="1"/>
  <c r="L154"/>
  <c r="K154"/>
  <c r="A154"/>
  <c r="L153"/>
  <c r="K153"/>
  <c r="L152"/>
  <c r="K152"/>
  <c r="A152" s="1"/>
  <c r="L151"/>
  <c r="K151"/>
  <c r="A151" s="1"/>
  <c r="H151" s="1"/>
  <c r="L150"/>
  <c r="K150"/>
  <c r="A150"/>
  <c r="L149"/>
  <c r="K149"/>
  <c r="A149" s="1"/>
  <c r="L148"/>
  <c r="K148"/>
  <c r="A148" s="1"/>
  <c r="L147"/>
  <c r="K147"/>
  <c r="L146"/>
  <c r="K146"/>
  <c r="A146"/>
  <c r="L145"/>
  <c r="K145"/>
  <c r="L144"/>
  <c r="K144"/>
  <c r="A144" s="1"/>
  <c r="L143"/>
  <c r="K143"/>
  <c r="L142"/>
  <c r="K142"/>
  <c r="A142"/>
  <c r="L141"/>
  <c r="K141"/>
  <c r="A141" s="1"/>
  <c r="I141"/>
  <c r="L140"/>
  <c r="K140"/>
  <c r="A140" s="1"/>
  <c r="E140" s="1"/>
  <c r="L139"/>
  <c r="K139"/>
  <c r="A139" s="1"/>
  <c r="L138"/>
  <c r="K138"/>
  <c r="A138"/>
  <c r="L137"/>
  <c r="K137"/>
  <c r="L136"/>
  <c r="K136"/>
  <c r="A136" s="1"/>
  <c r="J136" s="1"/>
  <c r="L135"/>
  <c r="K135"/>
  <c r="L134"/>
  <c r="K134"/>
  <c r="A134"/>
  <c r="H134" s="1"/>
  <c r="L133"/>
  <c r="K133"/>
  <c r="L132"/>
  <c r="K132"/>
  <c r="A132" s="1"/>
  <c r="L131"/>
  <c r="K131"/>
  <c r="A131"/>
  <c r="L130"/>
  <c r="K130"/>
  <c r="A130" s="1"/>
  <c r="L129"/>
  <c r="K129"/>
  <c r="A129"/>
  <c r="L128"/>
  <c r="K128"/>
  <c r="A128"/>
  <c r="C128" s="1"/>
  <c r="M128" s="1"/>
  <c r="L127"/>
  <c r="K127"/>
  <c r="A127" s="1"/>
  <c r="L126"/>
  <c r="K126"/>
  <c r="A126"/>
  <c r="L125"/>
  <c r="K125"/>
  <c r="A125" s="1"/>
  <c r="L124"/>
  <c r="K124"/>
  <c r="A124" s="1"/>
  <c r="L123"/>
  <c r="K123"/>
  <c r="A123"/>
  <c r="L122"/>
  <c r="K122"/>
  <c r="A122" s="1"/>
  <c r="L121"/>
  <c r="K121"/>
  <c r="L120"/>
  <c r="K120"/>
  <c r="A120"/>
  <c r="L119"/>
  <c r="K119"/>
  <c r="A119" s="1"/>
  <c r="L118"/>
  <c r="K118"/>
  <c r="A118" s="1"/>
  <c r="D118" s="1"/>
  <c r="L117"/>
  <c r="K117"/>
  <c r="A117" s="1"/>
  <c r="L116"/>
  <c r="K116"/>
  <c r="A116"/>
  <c r="L115"/>
  <c r="K115"/>
  <c r="A115" s="1"/>
  <c r="L114"/>
  <c r="K114"/>
  <c r="A114" s="1"/>
  <c r="L113"/>
  <c r="K113"/>
  <c r="A113"/>
  <c r="L112"/>
  <c r="K112"/>
  <c r="A112" s="1"/>
  <c r="L111"/>
  <c r="K111"/>
  <c r="L110"/>
  <c r="K110"/>
  <c r="A110"/>
  <c r="L109"/>
  <c r="K109"/>
  <c r="A109" s="1"/>
  <c r="L108"/>
  <c r="K108"/>
  <c r="A108"/>
  <c r="F108" s="1"/>
  <c r="L107"/>
  <c r="K107"/>
  <c r="L106"/>
  <c r="K106"/>
  <c r="A106" s="1"/>
  <c r="D106" s="1"/>
  <c r="L105"/>
  <c r="K105"/>
  <c r="A105" s="1"/>
  <c r="L104"/>
  <c r="K104"/>
  <c r="A104" s="1"/>
  <c r="L103"/>
  <c r="K103"/>
  <c r="A103"/>
  <c r="L102"/>
  <c r="K102"/>
  <c r="A102" s="1"/>
  <c r="L101"/>
  <c r="K101"/>
  <c r="A101"/>
  <c r="L100"/>
  <c r="K100"/>
  <c r="A100" s="1"/>
  <c r="D100" s="1"/>
  <c r="L99"/>
  <c r="K99"/>
  <c r="A99"/>
  <c r="I99" s="1"/>
  <c r="L98"/>
  <c r="K98"/>
  <c r="A98"/>
  <c r="L97"/>
  <c r="K97"/>
  <c r="A97" s="1"/>
  <c r="E97" s="1"/>
  <c r="L96"/>
  <c r="K96"/>
  <c r="A96" s="1"/>
  <c r="L95"/>
  <c r="K95"/>
  <c r="L94"/>
  <c r="K94"/>
  <c r="A94"/>
  <c r="L93"/>
  <c r="K93"/>
  <c r="A93" s="1"/>
  <c r="L92"/>
  <c r="K92"/>
  <c r="L91"/>
  <c r="K91"/>
  <c r="A91"/>
  <c r="L90"/>
  <c r="K90"/>
  <c r="A90"/>
  <c r="L89"/>
  <c r="K89"/>
  <c r="A89" s="1"/>
  <c r="L88"/>
  <c r="K88"/>
  <c r="A88"/>
  <c r="L87"/>
  <c r="K87"/>
  <c r="A87" s="1"/>
  <c r="L86"/>
  <c r="K86"/>
  <c r="L85"/>
  <c r="K85"/>
  <c r="A85" s="1"/>
  <c r="J85" s="1"/>
  <c r="L84"/>
  <c r="K84"/>
  <c r="A84"/>
  <c r="L83"/>
  <c r="K83"/>
  <c r="A83"/>
  <c r="L82"/>
  <c r="K82"/>
  <c r="A82" s="1"/>
  <c r="L81"/>
  <c r="K81"/>
  <c r="A81"/>
  <c r="L80"/>
  <c r="K80"/>
  <c r="A80" s="1"/>
  <c r="L79"/>
  <c r="K79"/>
  <c r="A79"/>
  <c r="I79" s="1"/>
  <c r="L78"/>
  <c r="K78"/>
  <c r="A78"/>
  <c r="L77"/>
  <c r="K77"/>
  <c r="L76"/>
  <c r="K76"/>
  <c r="A76"/>
  <c r="C76" s="1"/>
  <c r="M76"/>
  <c r="L75"/>
  <c r="K75"/>
  <c r="A75" s="1"/>
  <c r="L74"/>
  <c r="K74"/>
  <c r="A74"/>
  <c r="L73"/>
  <c r="K73"/>
  <c r="A73" s="1"/>
  <c r="C73" s="1"/>
  <c r="M73" s="1"/>
  <c r="L72"/>
  <c r="K72"/>
  <c r="A72"/>
  <c r="L71"/>
  <c r="K71"/>
  <c r="A71" s="1"/>
  <c r="L70"/>
  <c r="K70"/>
  <c r="A70" s="1"/>
  <c r="L69"/>
  <c r="K69"/>
  <c r="L68"/>
  <c r="K68"/>
  <c r="A68"/>
  <c r="L67"/>
  <c r="K67"/>
  <c r="A67" s="1"/>
  <c r="I67" s="1"/>
  <c r="L66"/>
  <c r="K66"/>
  <c r="A66" s="1"/>
  <c r="D66"/>
  <c r="L65"/>
  <c r="K65"/>
  <c r="L64"/>
  <c r="K64"/>
  <c r="A64" s="1"/>
  <c r="G64" s="1"/>
  <c r="L63"/>
  <c r="K63"/>
  <c r="A63"/>
  <c r="L62"/>
  <c r="K62"/>
  <c r="A62" s="1"/>
  <c r="F62" s="1"/>
  <c r="I62"/>
  <c r="L61"/>
  <c r="K61"/>
  <c r="A61" s="1"/>
  <c r="C61" s="1"/>
  <c r="L60"/>
  <c r="K60"/>
  <c r="A60"/>
  <c r="J60" s="1"/>
  <c r="L59"/>
  <c r="K59"/>
  <c r="A59"/>
  <c r="I59" s="1"/>
  <c r="L58"/>
  <c r="K58"/>
  <c r="A58"/>
  <c r="D58" s="1"/>
  <c r="L57"/>
  <c r="K57"/>
  <c r="L56"/>
  <c r="K56"/>
  <c r="A56"/>
  <c r="L55"/>
  <c r="K55"/>
  <c r="L54"/>
  <c r="K54"/>
  <c r="A54" s="1"/>
  <c r="L53"/>
  <c r="K53"/>
  <c r="A53"/>
  <c r="L52"/>
  <c r="K52"/>
  <c r="A52" s="1"/>
  <c r="E52" s="1"/>
  <c r="L51"/>
  <c r="K51"/>
  <c r="L50"/>
  <c r="K50"/>
  <c r="A50"/>
  <c r="E50" s="1"/>
  <c r="L49"/>
  <c r="K49"/>
  <c r="A49"/>
  <c r="L48"/>
  <c r="K48"/>
  <c r="A48" s="1"/>
  <c r="L47"/>
  <c r="K47"/>
  <c r="A47"/>
  <c r="G47" s="1"/>
  <c r="L46"/>
  <c r="K46"/>
  <c r="A46"/>
  <c r="L45"/>
  <c r="K45"/>
  <c r="A45" s="1"/>
  <c r="L44"/>
  <c r="K44"/>
  <c r="A44"/>
  <c r="L43"/>
  <c r="K43"/>
  <c r="L42"/>
  <c r="K42"/>
  <c r="A42"/>
  <c r="L41"/>
  <c r="K41"/>
  <c r="A41" s="1"/>
  <c r="I41" s="1"/>
  <c r="L40"/>
  <c r="K40"/>
  <c r="A40" s="1"/>
  <c r="L39"/>
  <c r="K39"/>
  <c r="A39"/>
  <c r="I39" s="1"/>
  <c r="L38"/>
  <c r="K38"/>
  <c r="A38"/>
  <c r="L37"/>
  <c r="K37"/>
  <c r="L36"/>
  <c r="K36"/>
  <c r="A36" s="1"/>
  <c r="L35"/>
  <c r="K35"/>
  <c r="A35"/>
  <c r="L34"/>
  <c r="K34"/>
  <c r="A34" s="1"/>
  <c r="L33"/>
  <c r="K33"/>
  <c r="A33"/>
  <c r="L32"/>
  <c r="K32"/>
  <c r="A32" s="1"/>
  <c r="L31"/>
  <c r="K31"/>
  <c r="L30"/>
  <c r="K30"/>
  <c r="A30"/>
  <c r="L29"/>
  <c r="K29"/>
  <c r="A29" s="1"/>
  <c r="L28"/>
  <c r="K28"/>
  <c r="A28"/>
  <c r="L27"/>
  <c r="K27"/>
  <c r="L26"/>
  <c r="K26"/>
  <c r="A26" s="1"/>
  <c r="L25"/>
  <c r="K25"/>
  <c r="A25"/>
  <c r="L24"/>
  <c r="K24"/>
  <c r="A24" s="1"/>
  <c r="F24" s="1"/>
  <c r="L23"/>
  <c r="K23"/>
  <c r="A23" s="1"/>
  <c r="L22"/>
  <c r="K22"/>
  <c r="L21"/>
  <c r="K21"/>
  <c r="A21"/>
  <c r="L20"/>
  <c r="K20"/>
  <c r="A20" s="1"/>
  <c r="L19"/>
  <c r="K19"/>
  <c r="A19"/>
  <c r="F19" s="1"/>
  <c r="L18"/>
  <c r="K18"/>
  <c r="A18" s="1"/>
  <c r="L17"/>
  <c r="K17"/>
  <c r="A17"/>
  <c r="L16"/>
  <c r="K16"/>
  <c r="A16" s="1"/>
  <c r="D16" s="1"/>
  <c r="L15"/>
  <c r="K15"/>
  <c r="A15" s="1"/>
  <c r="L14"/>
  <c r="K14"/>
  <c r="A14"/>
  <c r="L13"/>
  <c r="K13"/>
  <c r="A13" s="1"/>
  <c r="L12"/>
  <c r="K12"/>
  <c r="A12"/>
  <c r="L11"/>
  <c r="K11"/>
  <c r="A11" s="1"/>
  <c r="J10"/>
  <c r="I10"/>
  <c r="H10"/>
  <c r="G10"/>
  <c r="F10"/>
  <c r="E10"/>
  <c r="D10"/>
  <c r="D14" i="3" a="1"/>
  <c r="D14"/>
  <c r="F14" s="1"/>
  <c r="D13" a="1"/>
  <c r="D13" s="1"/>
  <c r="F13" s="1"/>
  <c r="D9" a="1"/>
  <c r="D9"/>
  <c r="F9" s="1"/>
  <c r="D12" a="1"/>
  <c r="D12" s="1"/>
  <c r="F12" s="1"/>
  <c r="D7" a="1"/>
  <c r="D7"/>
  <c r="F7" s="1"/>
  <c r="D10" a="1"/>
  <c r="D10" s="1"/>
  <c r="F10" s="1"/>
  <c r="D11" a="1"/>
  <c r="D11"/>
  <c r="F11" s="1"/>
  <c r="D8" a="1"/>
  <c r="D8" s="1"/>
  <c r="F8"/>
  <c r="D29" a="1"/>
  <c r="D29"/>
  <c r="F29" s="1"/>
  <c r="D28" a="1"/>
  <c r="D28" s="1"/>
  <c r="F28" s="1"/>
  <c r="D27" a="1"/>
  <c r="D27"/>
  <c r="F27" s="1"/>
  <c r="D26" a="1"/>
  <c r="D26" s="1"/>
  <c r="F26" s="1"/>
  <c r="D25" a="1"/>
  <c r="D25"/>
  <c r="F25" s="1"/>
  <c r="D24" a="1"/>
  <c r="D24" s="1"/>
  <c r="F24" s="1"/>
  <c r="D23" a="1"/>
  <c r="D23"/>
  <c r="F23" s="1"/>
  <c r="D22" a="1"/>
  <c r="D22" s="1"/>
  <c r="F22"/>
  <c r="D21" a="1"/>
  <c r="D21"/>
  <c r="F21" s="1"/>
  <c r="D20" a="1"/>
  <c r="D20" s="1"/>
  <c r="F20" s="1"/>
  <c r="D16" a="1"/>
  <c r="D16"/>
  <c r="F16" s="1"/>
  <c r="D15" a="1"/>
  <c r="D15" s="1"/>
  <c r="F15" s="1"/>
  <c r="D19" a="1"/>
  <c r="D19"/>
  <c r="F19" s="1"/>
  <c r="D18" a="1"/>
  <c r="D18" s="1"/>
  <c r="F18" s="1"/>
  <c r="D17" a="1"/>
  <c r="D17"/>
  <c r="F17" s="1"/>
  <c r="F33"/>
  <c r="C33"/>
  <c r="F31"/>
  <c r="C31"/>
  <c r="F30"/>
  <c r="C30"/>
  <c r="C12"/>
  <c r="C11"/>
  <c r="C10"/>
  <c r="C9"/>
  <c r="C8"/>
  <c r="C7"/>
  <c r="C3"/>
  <c r="A3" s="1"/>
  <c r="B3"/>
  <c r="I16" i="6"/>
  <c r="K16"/>
  <c r="J18"/>
  <c r="J20"/>
  <c r="I24"/>
  <c r="J24"/>
  <c r="J26"/>
  <c r="I27"/>
  <c r="I29"/>
  <c r="K29"/>
  <c r="I30"/>
  <c r="K30"/>
  <c r="J30"/>
  <c r="I32"/>
  <c r="K32" s="1"/>
  <c r="J32"/>
  <c r="J33"/>
  <c r="J34"/>
  <c r="I36"/>
  <c r="K36"/>
  <c r="I40"/>
  <c r="K40" s="1"/>
  <c r="I42"/>
  <c r="I44"/>
  <c r="J44"/>
  <c r="I46"/>
  <c r="I48"/>
  <c r="J52"/>
  <c r="I53"/>
  <c r="I54"/>
  <c r="K54" s="1"/>
  <c r="J54"/>
  <c r="I56"/>
  <c r="K56"/>
  <c r="I57"/>
  <c r="I59"/>
  <c r="K59"/>
  <c r="I60"/>
  <c r="J60"/>
  <c r="I61"/>
  <c r="K61"/>
  <c r="I62"/>
  <c r="K62"/>
  <c r="J62"/>
  <c r="I63"/>
  <c r="K63" s="1"/>
  <c r="I64"/>
  <c r="J64"/>
  <c r="I66"/>
  <c r="I68"/>
  <c r="I69"/>
  <c r="K69" s="1"/>
  <c r="I71"/>
  <c r="K71" s="1"/>
  <c r="I74"/>
  <c r="I75"/>
  <c r="I78"/>
  <c r="J80"/>
  <c r="I83"/>
  <c r="K83" s="1"/>
  <c r="J86"/>
  <c r="J88"/>
  <c r="I89"/>
  <c r="K89"/>
  <c r="I90"/>
  <c r="J90"/>
  <c r="I92"/>
  <c r="I94"/>
  <c r="J94"/>
  <c r="J96"/>
  <c r="I98"/>
  <c r="J98"/>
  <c r="I99"/>
  <c r="K99"/>
  <c r="I102"/>
  <c r="K102"/>
  <c r="J104"/>
  <c r="J106"/>
  <c r="I107"/>
  <c r="I108"/>
  <c r="J108"/>
  <c r="I110"/>
  <c r="K110"/>
  <c r="I112"/>
  <c r="J114"/>
  <c r="K114" s="1"/>
  <c r="I117"/>
  <c r="I118"/>
  <c r="J118"/>
  <c r="I121"/>
  <c r="K121"/>
  <c r="J122"/>
  <c r="I123"/>
  <c r="K123" s="1"/>
  <c r="J124"/>
  <c r="I125"/>
  <c r="I127"/>
  <c r="J128"/>
  <c r="J130"/>
  <c r="J132"/>
  <c r="K132"/>
  <c r="I135"/>
  <c r="K135"/>
  <c r="J136"/>
  <c r="I138"/>
  <c r="I139"/>
  <c r="K139"/>
  <c r="I140"/>
  <c r="K141"/>
  <c r="I142"/>
  <c r="K142"/>
  <c r="I143"/>
  <c r="J144"/>
  <c r="K144" s="1"/>
  <c r="I146"/>
  <c r="K146"/>
  <c r="J146"/>
  <c r="I148"/>
  <c r="K148" s="1"/>
  <c r="J148"/>
  <c r="J150"/>
  <c r="I151"/>
  <c r="K151" s="1"/>
  <c r="I152"/>
  <c r="I153"/>
  <c r="J158"/>
  <c r="I162"/>
  <c r="I163"/>
  <c r="K163" s="1"/>
  <c r="I166"/>
  <c r="K166" s="1"/>
  <c r="J166"/>
  <c r="J168"/>
  <c r="I169"/>
  <c r="I170"/>
  <c r="J170"/>
  <c r="J172"/>
  <c r="K172"/>
  <c r="I173"/>
  <c r="K173"/>
  <c r="I175"/>
  <c r="K175"/>
  <c r="I176"/>
  <c r="K176"/>
  <c r="J176"/>
  <c r="I178"/>
  <c r="K178" s="1"/>
  <c r="I180"/>
  <c r="K180" s="1"/>
  <c r="I181"/>
  <c r="K181" s="1"/>
  <c r="J182"/>
  <c r="I183"/>
  <c r="I184"/>
  <c r="J184"/>
  <c r="K184" s="1"/>
  <c r="I186"/>
  <c r="I189"/>
  <c r="I190"/>
  <c r="I192"/>
  <c r="I194"/>
  <c r="K194"/>
  <c r="J194"/>
  <c r="I195"/>
  <c r="K195" s="1"/>
  <c r="I196"/>
  <c r="J196"/>
  <c r="I197"/>
  <c r="K197"/>
  <c r="I198"/>
  <c r="J198"/>
  <c r="K198" s="1"/>
  <c r="I199"/>
  <c r="K199"/>
  <c r="K200"/>
  <c r="J200"/>
  <c r="I201"/>
  <c r="K201" s="1"/>
  <c r="I202"/>
  <c r="K202" s="1"/>
  <c r="J204"/>
  <c r="K204"/>
  <c r="I205"/>
  <c r="K205"/>
  <c r="J208"/>
  <c r="K208" s="1"/>
  <c r="J210"/>
  <c r="I211"/>
  <c r="I212"/>
  <c r="J212"/>
  <c r="I214"/>
  <c r="J214"/>
  <c r="J217"/>
  <c r="K217"/>
  <c r="I218"/>
  <c r="K218"/>
  <c r="J219"/>
  <c r="K219"/>
  <c r="I221"/>
  <c r="I222"/>
  <c r="J222"/>
  <c r="I224"/>
  <c r="I225"/>
  <c r="K225"/>
  <c r="J225"/>
  <c r="I226"/>
  <c r="K226" s="1"/>
  <c r="I227"/>
  <c r="K227" s="1"/>
  <c r="I228"/>
  <c r="J228"/>
  <c r="I229"/>
  <c r="I230"/>
  <c r="J230"/>
  <c r="I231"/>
  <c r="K231" s="1"/>
  <c r="I232"/>
  <c r="J232"/>
  <c r="I234"/>
  <c r="J234"/>
  <c r="I236"/>
  <c r="K236"/>
  <c r="J237"/>
  <c r="K237"/>
  <c r="I238"/>
  <c r="K238"/>
  <c r="J239"/>
  <c r="K239"/>
  <c r="I240"/>
  <c r="K240"/>
  <c r="J242"/>
  <c r="K242"/>
  <c r="J244"/>
  <c r="K244"/>
  <c r="I245"/>
  <c r="K245" s="1"/>
  <c r="I246"/>
  <c r="K246" s="1"/>
  <c r="I247"/>
  <c r="K247" s="1"/>
  <c r="J248"/>
  <c r="I249"/>
  <c r="K249"/>
  <c r="I250"/>
  <c r="J250"/>
  <c r="I251"/>
  <c r="K251"/>
  <c r="I252"/>
  <c r="K252"/>
  <c r="J252"/>
  <c r="I254"/>
  <c r="K254" s="1"/>
  <c r="J254"/>
  <c r="I255"/>
  <c r="K255" s="1"/>
  <c r="I257"/>
  <c r="K257" s="1"/>
  <c r="J258"/>
  <c r="I263"/>
  <c r="K263" s="1"/>
  <c r="I265"/>
  <c r="I266"/>
  <c r="I267"/>
  <c r="K267"/>
  <c r="I268"/>
  <c r="J268"/>
  <c r="I269"/>
  <c r="K269" s="1"/>
  <c r="I271"/>
  <c r="K271"/>
  <c r="I272"/>
  <c r="J272"/>
  <c r="I273"/>
  <c r="K273"/>
  <c r="I274"/>
  <c r="I275"/>
  <c r="K275" s="1"/>
  <c r="I276"/>
  <c r="I278"/>
  <c r="J278"/>
  <c r="I283"/>
  <c r="I288"/>
  <c r="I290"/>
  <c r="I292"/>
  <c r="I295"/>
  <c r="K295" s="1"/>
  <c r="J296"/>
  <c r="I297"/>
  <c r="J298"/>
  <c r="I299"/>
  <c r="K299" s="1"/>
  <c r="I300"/>
  <c r="J300"/>
  <c r="I302"/>
  <c r="K302"/>
  <c r="I305"/>
  <c r="J306"/>
  <c r="I307"/>
  <c r="K307" s="1"/>
  <c r="I309"/>
  <c r="K309" s="1"/>
  <c r="I310"/>
  <c r="K310" s="1"/>
  <c r="I311"/>
  <c r="K311" s="1"/>
  <c r="I312"/>
  <c r="J312"/>
  <c r="I313"/>
  <c r="K313" s="1"/>
  <c r="I314"/>
  <c r="K314" s="1"/>
  <c r="J314"/>
  <c r="I315"/>
  <c r="I316"/>
  <c r="J316"/>
  <c r="I317"/>
  <c r="K317" s="1"/>
  <c r="I318"/>
  <c r="I320"/>
  <c r="J320"/>
  <c r="I321"/>
  <c r="J322"/>
  <c r="I323"/>
  <c r="K323"/>
  <c r="J324"/>
  <c r="I325"/>
  <c r="K325"/>
  <c r="I326"/>
  <c r="J326"/>
  <c r="I327"/>
  <c r="K327"/>
  <c r="I328"/>
  <c r="J328"/>
  <c r="I329"/>
  <c r="K329"/>
  <c r="K330"/>
  <c r="I331"/>
  <c r="K331" s="1"/>
  <c r="I332"/>
  <c r="K332" s="1"/>
  <c r="I333"/>
  <c r="J333"/>
  <c r="I334"/>
  <c r="K334"/>
  <c r="J334"/>
  <c r="I335"/>
  <c r="I336"/>
  <c r="J336"/>
  <c r="K336" s="1"/>
  <c r="I337"/>
  <c r="I338"/>
  <c r="K339"/>
  <c r="J339"/>
  <c r="J340"/>
  <c r="I341"/>
  <c r="K341"/>
  <c r="J341"/>
  <c r="J342"/>
  <c r="I343"/>
  <c r="K343"/>
  <c r="J343"/>
  <c r="J344"/>
  <c r="I345"/>
  <c r="K345"/>
  <c r="I346"/>
  <c r="K346"/>
  <c r="J346"/>
  <c r="I347"/>
  <c r="K347" s="1"/>
  <c r="J348"/>
  <c r="I349"/>
  <c r="K349" s="1"/>
  <c r="I350"/>
  <c r="J350"/>
  <c r="I351"/>
  <c r="K351"/>
  <c r="I352"/>
  <c r="K352"/>
  <c r="J352"/>
  <c r="I353"/>
  <c r="K353" s="1"/>
  <c r="I354"/>
  <c r="J354"/>
  <c r="K354"/>
  <c r="I355"/>
  <c r="J355"/>
  <c r="I356"/>
  <c r="J356"/>
  <c r="K356" s="1"/>
  <c r="I357"/>
  <c r="I358"/>
  <c r="J358"/>
  <c r="I359"/>
  <c r="J360"/>
  <c r="I362"/>
  <c r="K362"/>
  <c r="J362"/>
  <c r="I363"/>
  <c r="K363" s="1"/>
  <c r="I364"/>
  <c r="K364" s="1"/>
  <c r="J364"/>
  <c r="I367"/>
  <c r="I370"/>
  <c r="J370"/>
  <c r="I375"/>
  <c r="K375" s="1"/>
  <c r="I376"/>
  <c r="I379"/>
  <c r="I380"/>
  <c r="J380"/>
  <c r="I381"/>
  <c r="I382"/>
  <c r="K382"/>
  <c r="J382"/>
  <c r="I383"/>
  <c r="K383" s="1"/>
  <c r="I384"/>
  <c r="K384" s="1"/>
  <c r="I386"/>
  <c r="I387"/>
  <c r="K387" s="1"/>
  <c r="J388"/>
  <c r="K388" s="1"/>
  <c r="I389"/>
  <c r="K389" s="1"/>
  <c r="I390"/>
  <c r="K390" s="1"/>
  <c r="J390"/>
  <c r="I391"/>
  <c r="K391"/>
  <c r="I392"/>
  <c r="J392"/>
  <c r="I394"/>
  <c r="J394"/>
  <c r="I396"/>
  <c r="K396" s="1"/>
  <c r="J396"/>
  <c r="I397"/>
  <c r="J398"/>
  <c r="K398" s="1"/>
  <c r="I399"/>
  <c r="I400"/>
  <c r="K400"/>
  <c r="J400"/>
  <c r="I401"/>
  <c r="K401" s="1"/>
  <c r="J402"/>
  <c r="I404"/>
  <c r="I405"/>
  <c r="K405"/>
  <c r="J405"/>
  <c r="I406"/>
  <c r="I407"/>
  <c r="J407"/>
  <c r="I408"/>
  <c r="I410"/>
  <c r="I411"/>
  <c r="K411" s="1"/>
  <c r="I413"/>
  <c r="I414"/>
  <c r="K414"/>
  <c r="I416"/>
  <c r="K416"/>
  <c r="I418"/>
  <c r="J418"/>
  <c r="I420"/>
  <c r="K420"/>
  <c r="I421"/>
  <c r="K421"/>
  <c r="I422"/>
  <c r="K422"/>
  <c r="K423"/>
  <c r="J423"/>
  <c r="I424"/>
  <c r="J424"/>
  <c r="I426"/>
  <c r="J426"/>
  <c r="K426" s="1"/>
  <c r="I427"/>
  <c r="K427"/>
  <c r="I428"/>
  <c r="J428"/>
  <c r="K428" s="1"/>
  <c r="I430"/>
  <c r="K430"/>
  <c r="J430"/>
  <c r="I432"/>
  <c r="K432" s="1"/>
  <c r="J432"/>
  <c r="I433"/>
  <c r="K433"/>
  <c r="I434"/>
  <c r="K434"/>
  <c r="J434"/>
  <c r="I435"/>
  <c r="K435" s="1"/>
  <c r="I436"/>
  <c r="K436" s="1"/>
  <c r="I437"/>
  <c r="K437" s="1"/>
  <c r="J438"/>
  <c r="I439"/>
  <c r="J440"/>
  <c r="K440" s="1"/>
  <c r="I441"/>
  <c r="K441"/>
  <c r="J442"/>
  <c r="I444"/>
  <c r="K444" s="1"/>
  <c r="I445"/>
  <c r="J448"/>
  <c r="I450"/>
  <c r="J450"/>
  <c r="K450" s="1"/>
  <c r="I451"/>
  <c r="I452"/>
  <c r="J452"/>
  <c r="I453"/>
  <c r="K453" s="1"/>
  <c r="I454"/>
  <c r="J454"/>
  <c r="I455"/>
  <c r="K455"/>
  <c r="I456"/>
  <c r="K456"/>
  <c r="I457"/>
  <c r="K457"/>
  <c r="I458"/>
  <c r="J458"/>
  <c r="I460"/>
  <c r="I461"/>
  <c r="K461"/>
  <c r="J462"/>
  <c r="I463"/>
  <c r="K463" s="1"/>
  <c r="J464"/>
  <c r="K464" s="1"/>
  <c r="I466"/>
  <c r="I467"/>
  <c r="K467"/>
  <c r="I468"/>
  <c r="K468"/>
  <c r="J468"/>
  <c r="I470"/>
  <c r="I471"/>
  <c r="J471"/>
  <c r="I473"/>
  <c r="K473"/>
  <c r="J473"/>
  <c r="I475"/>
  <c r="K475" s="1"/>
  <c r="I477"/>
  <c r="J477"/>
  <c r="I479"/>
  <c r="K479" s="1"/>
  <c r="I480"/>
  <c r="J480"/>
  <c r="I481"/>
  <c r="K482"/>
  <c r="J482"/>
  <c r="I483"/>
  <c r="K483" s="1"/>
  <c r="I484"/>
  <c r="J484"/>
  <c r="I485"/>
  <c r="K485" s="1"/>
  <c r="I486"/>
  <c r="K486" s="1"/>
  <c r="I488"/>
  <c r="J488"/>
  <c r="I489"/>
  <c r="K489"/>
  <c r="I491"/>
  <c r="K491" s="1"/>
  <c r="I492"/>
  <c r="K492"/>
  <c r="J492"/>
  <c r="I493"/>
  <c r="J494"/>
  <c r="I495"/>
  <c r="J496"/>
  <c r="I497"/>
  <c r="K497" s="1"/>
  <c r="I498"/>
  <c r="K498" s="1"/>
  <c r="J498"/>
  <c r="I500"/>
  <c r="K500"/>
  <c r="J500"/>
  <c r="J12"/>
  <c r="A14" i="11"/>
  <c r="E14"/>
  <c r="A15"/>
  <c r="A18"/>
  <c r="E18" s="1"/>
  <c r="A19"/>
  <c r="A23"/>
  <c r="A24"/>
  <c r="A27"/>
  <c r="A31"/>
  <c r="A32"/>
  <c r="I32" s="1"/>
  <c r="A37"/>
  <c r="A38"/>
  <c r="A39"/>
  <c r="A41"/>
  <c r="A42"/>
  <c r="A43"/>
  <c r="A45"/>
  <c r="A47"/>
  <c r="A53"/>
  <c r="A54"/>
  <c r="A55"/>
  <c r="A57"/>
  <c r="D57" s="1"/>
  <c r="A58"/>
  <c r="G58"/>
  <c r="A59"/>
  <c r="E59"/>
  <c r="A61"/>
  <c r="D61" s="1"/>
  <c r="I61"/>
  <c r="A63"/>
  <c r="A65"/>
  <c r="E65" s="1"/>
  <c r="A69"/>
  <c r="A70"/>
  <c r="A71"/>
  <c r="A73"/>
  <c r="A75"/>
  <c r="A77"/>
  <c r="A79"/>
  <c r="A81"/>
  <c r="A83"/>
  <c r="A86"/>
  <c r="A90"/>
  <c r="E90" s="1"/>
  <c r="A93"/>
  <c r="A95"/>
  <c r="A97"/>
  <c r="C97" s="1"/>
  <c r="L97" s="1"/>
  <c r="A99"/>
  <c r="A101"/>
  <c r="A103"/>
  <c r="A105"/>
  <c r="A106"/>
  <c r="A107"/>
  <c r="A113"/>
  <c r="D113"/>
  <c r="A115"/>
  <c r="A117"/>
  <c r="A118"/>
  <c r="A119"/>
  <c r="A121"/>
  <c r="A122"/>
  <c r="I122"/>
  <c r="A123"/>
  <c r="A125"/>
  <c r="A127"/>
  <c r="G127"/>
  <c r="A133"/>
  <c r="A134"/>
  <c r="A135"/>
  <c r="H135" s="1"/>
  <c r="A137"/>
  <c r="A138"/>
  <c r="A139"/>
  <c r="D139" s="1"/>
  <c r="A141"/>
  <c r="A143"/>
  <c r="A145"/>
  <c r="A147"/>
  <c r="A150"/>
  <c r="A153"/>
  <c r="A154"/>
  <c r="H154"/>
  <c r="A155"/>
  <c r="D155" s="1"/>
  <c r="A157"/>
  <c r="A159"/>
  <c r="A161"/>
  <c r="A163"/>
  <c r="A165"/>
  <c r="A166"/>
  <c r="A167"/>
  <c r="F167" s="1"/>
  <c r="A170"/>
  <c r="A175"/>
  <c r="A177"/>
  <c r="A179"/>
  <c r="A181"/>
  <c r="F181"/>
  <c r="A182"/>
  <c r="A183"/>
  <c r="C183" s="1"/>
  <c r="A185"/>
  <c r="A187"/>
  <c r="A189"/>
  <c r="A195"/>
  <c r="A197"/>
  <c r="A199"/>
  <c r="L301" i="6"/>
  <c r="L302"/>
  <c r="L303"/>
  <c r="L304"/>
  <c r="L305"/>
  <c r="L306"/>
  <c r="L307"/>
  <c r="L308"/>
  <c r="L309"/>
  <c r="L310"/>
  <c r="L311"/>
  <c r="L312"/>
  <c r="L313"/>
  <c r="L314"/>
  <c r="L315"/>
  <c r="L316"/>
  <c r="L317"/>
  <c r="L318"/>
  <c r="L319"/>
  <c r="L320"/>
  <c r="L321"/>
  <c r="L322"/>
  <c r="L323"/>
  <c r="L324"/>
  <c r="L325"/>
  <c r="L326"/>
  <c r="L327"/>
  <c r="L328"/>
  <c r="L329"/>
  <c r="L330"/>
  <c r="L331"/>
  <c r="L332"/>
  <c r="A12" i="5"/>
  <c r="H12" s="1"/>
  <c r="A22"/>
  <c r="A46"/>
  <c r="A52"/>
  <c r="A56"/>
  <c r="D56" s="1"/>
  <c r="A58"/>
  <c r="A62"/>
  <c r="A64"/>
  <c r="A68"/>
  <c r="A74"/>
  <c r="D74" s="1"/>
  <c r="A78"/>
  <c r="A84"/>
  <c r="A86"/>
  <c r="G86"/>
  <c r="A88"/>
  <c r="A90"/>
  <c r="A91"/>
  <c r="A92"/>
  <c r="A96"/>
  <c r="A102"/>
  <c r="G102" s="1"/>
  <c r="A107"/>
  <c r="A110"/>
  <c r="F110" s="1"/>
  <c r="L111"/>
  <c r="E115"/>
  <c r="A122"/>
  <c r="G122"/>
  <c r="A123"/>
  <c r="A125"/>
  <c r="A127"/>
  <c r="E127" s="1"/>
  <c r="A129"/>
  <c r="I129" s="1"/>
  <c r="A131"/>
  <c r="A133"/>
  <c r="G133"/>
  <c r="A135"/>
  <c r="A137"/>
  <c r="A139"/>
  <c r="A142"/>
  <c r="D142" s="1"/>
  <c r="A145"/>
  <c r="F145" s="1"/>
  <c r="A149"/>
  <c r="A151"/>
  <c r="A154"/>
  <c r="A155"/>
  <c r="A158"/>
  <c r="A159"/>
  <c r="A161"/>
  <c r="A163"/>
  <c r="A167"/>
  <c r="G169"/>
  <c r="A170"/>
  <c r="A172"/>
  <c r="I172" s="1"/>
  <c r="A175"/>
  <c r="D175" s="1"/>
  <c r="A177"/>
  <c r="A179"/>
  <c r="E179"/>
  <c r="A182"/>
  <c r="G182"/>
  <c r="A183"/>
  <c r="E183"/>
  <c r="A185"/>
  <c r="A186"/>
  <c r="D186" s="1"/>
  <c r="A188"/>
  <c r="A189"/>
  <c r="A197"/>
  <c r="A200"/>
  <c r="E200" s="1"/>
  <c r="A203"/>
  <c r="A207"/>
  <c r="A208"/>
  <c r="C208"/>
  <c r="L208" s="1"/>
  <c r="A210"/>
  <c r="A214"/>
  <c r="A218"/>
  <c r="A219"/>
  <c r="A220"/>
  <c r="C220" s="1"/>
  <c r="L220" s="1"/>
  <c r="A222"/>
  <c r="H222"/>
  <c r="I223"/>
  <c r="A225"/>
  <c r="A226"/>
  <c r="A227"/>
  <c r="G227"/>
  <c r="A228"/>
  <c r="A229"/>
  <c r="A233"/>
  <c r="A235"/>
  <c r="A237"/>
  <c r="A239"/>
  <c r="A241"/>
  <c r="A243"/>
  <c r="H243" s="1"/>
  <c r="A244"/>
  <c r="A245"/>
  <c r="A254"/>
  <c r="A255"/>
  <c r="A256"/>
  <c r="A260"/>
  <c r="A262"/>
  <c r="C262" s="1"/>
  <c r="A263"/>
  <c r="A264"/>
  <c r="H264" s="1"/>
  <c r="A266"/>
  <c r="A270"/>
  <c r="A272"/>
  <c r="A276"/>
  <c r="A278"/>
  <c r="A282"/>
  <c r="A283"/>
  <c r="A285"/>
  <c r="A286"/>
  <c r="A287"/>
  <c r="F287"/>
  <c r="A289"/>
  <c r="A290"/>
  <c r="A294"/>
  <c r="A298"/>
  <c r="A299"/>
  <c r="A300"/>
  <c r="C300"/>
  <c r="L300" s="1"/>
  <c r="L301"/>
  <c r="L302"/>
  <c r="L303"/>
  <c r="L304"/>
  <c r="L305"/>
  <c r="L306"/>
  <c r="L307"/>
  <c r="L308"/>
  <c r="L309"/>
  <c r="L310"/>
  <c r="L311"/>
  <c r="L312"/>
  <c r="L313"/>
  <c r="L314"/>
  <c r="L315"/>
  <c r="L316"/>
  <c r="L317"/>
  <c r="L318"/>
  <c r="L319"/>
  <c r="L320"/>
  <c r="L321"/>
  <c r="L322"/>
  <c r="L323"/>
  <c r="L324"/>
  <c r="L325"/>
  <c r="L326"/>
  <c r="L327"/>
  <c r="L328"/>
  <c r="L329"/>
  <c r="L330"/>
  <c r="L331"/>
  <c r="A22" i="4"/>
  <c r="A27"/>
  <c r="F27" s="1"/>
  <c r="A31"/>
  <c r="D31" s="1"/>
  <c r="A37"/>
  <c r="A43"/>
  <c r="G43"/>
  <c r="A51"/>
  <c r="C51" s="1"/>
  <c r="A55"/>
  <c r="G55" s="1"/>
  <c r="A57"/>
  <c r="A65"/>
  <c r="A69"/>
  <c r="G69"/>
  <c r="A77"/>
  <c r="A86"/>
  <c r="C86" s="1"/>
  <c r="M86" s="1"/>
  <c r="A92"/>
  <c r="H92" s="1"/>
  <c r="A95"/>
  <c r="I105"/>
  <c r="A107"/>
  <c r="A111"/>
  <c r="A121"/>
  <c r="A133"/>
  <c r="A135"/>
  <c r="A137"/>
  <c r="A143"/>
  <c r="I143" s="1"/>
  <c r="A145"/>
  <c r="A147"/>
  <c r="A153"/>
  <c r="D153" s="1"/>
  <c r="A157"/>
  <c r="C157"/>
  <c r="M157" s="1"/>
  <c r="A161"/>
  <c r="A163"/>
  <c r="A167"/>
  <c r="C167"/>
  <c r="M167" s="1"/>
  <c r="A168"/>
  <c r="A169"/>
  <c r="A170"/>
  <c r="E170" s="1"/>
  <c r="A171"/>
  <c r="J171" s="1"/>
  <c r="A172"/>
  <c r="A173"/>
  <c r="H173" s="1"/>
  <c r="A174"/>
  <c r="A175"/>
  <c r="A176"/>
  <c r="C176"/>
  <c r="M176" s="1"/>
  <c r="A177"/>
  <c r="I177" s="1"/>
  <c r="A178"/>
  <c r="A179"/>
  <c r="J179" s="1"/>
  <c r="A180"/>
  <c r="A181"/>
  <c r="A182"/>
  <c r="D182" s="1"/>
  <c r="A183"/>
  <c r="E183"/>
  <c r="A184"/>
  <c r="E184"/>
  <c r="A185"/>
  <c r="E185"/>
  <c r="A186"/>
  <c r="A188"/>
  <c r="E188" s="1"/>
  <c r="A189"/>
  <c r="A190"/>
  <c r="A192"/>
  <c r="A194"/>
  <c r="A196"/>
  <c r="D196"/>
  <c r="A198"/>
  <c r="A199"/>
  <c r="A201"/>
  <c r="C201" s="1"/>
  <c r="M201" s="1"/>
  <c r="A206"/>
  <c r="D206" s="1"/>
  <c r="A208"/>
  <c r="I208" s="1"/>
  <c r="A209"/>
  <c r="A210"/>
  <c r="A212"/>
  <c r="C212" s="1"/>
  <c r="M212"/>
  <c r="A214"/>
  <c r="H214"/>
  <c r="A216"/>
  <c r="D216"/>
  <c r="A220"/>
  <c r="A222"/>
  <c r="A224"/>
  <c r="A228"/>
  <c r="A229"/>
  <c r="A230"/>
  <c r="F230" s="1"/>
  <c r="E230"/>
  <c r="A232"/>
  <c r="A234"/>
  <c r="A236"/>
  <c r="D236"/>
  <c r="A239"/>
  <c r="A241"/>
  <c r="D241" s="1"/>
  <c r="A242"/>
  <c r="F242" s="1"/>
  <c r="A246"/>
  <c r="G246" s="1"/>
  <c r="A248"/>
  <c r="C248" s="1"/>
  <c r="M248" s="1"/>
  <c r="A250"/>
  <c r="A252"/>
  <c r="D252"/>
  <c r="A257"/>
  <c r="A258"/>
  <c r="A260"/>
  <c r="A261"/>
  <c r="A262"/>
  <c r="A263"/>
  <c r="H263" s="1"/>
  <c r="A264"/>
  <c r="D264" s="1"/>
  <c r="A265"/>
  <c r="A266"/>
  <c r="A268"/>
  <c r="D268" s="1"/>
  <c r="A270"/>
  <c r="D270"/>
  <c r="A272"/>
  <c r="F272" s="1"/>
  <c r="A274"/>
  <c r="G274" s="1"/>
  <c r="A276"/>
  <c r="A278"/>
  <c r="J278"/>
  <c r="A279"/>
  <c r="F279"/>
  <c r="A280"/>
  <c r="A281"/>
  <c r="A283"/>
  <c r="F283"/>
  <c r="A284"/>
  <c r="I284" s="1"/>
  <c r="A285"/>
  <c r="A287"/>
  <c r="F287"/>
  <c r="A294"/>
  <c r="E294" s="1"/>
  <c r="A295"/>
  <c r="F295"/>
  <c r="A297"/>
  <c r="A299"/>
  <c r="A300"/>
  <c r="H300"/>
  <c r="M301"/>
  <c r="M302"/>
  <c r="M10"/>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K374" i="6"/>
  <c r="K212"/>
  <c r="F25" i="13"/>
  <c r="H28"/>
  <c r="G28"/>
  <c r="F28"/>
  <c r="K117" i="6"/>
  <c r="H8" i="13"/>
  <c r="F8"/>
  <c r="G8"/>
  <c r="H14"/>
  <c r="K333" i="6"/>
  <c r="K155"/>
  <c r="K21"/>
  <c r="K443"/>
  <c r="K342"/>
  <c r="K134"/>
  <c r="F208" i="5"/>
  <c r="C190"/>
  <c r="L190"/>
  <c r="D120"/>
  <c r="E120"/>
  <c r="F120"/>
  <c r="I127" i="11"/>
  <c r="H61"/>
  <c r="E61"/>
  <c r="F61"/>
  <c r="G61"/>
  <c r="I46" i="4"/>
  <c r="E46"/>
  <c r="H46"/>
  <c r="D46"/>
  <c r="J46"/>
  <c r="F46"/>
  <c r="C46"/>
  <c r="M46" s="1"/>
  <c r="G46"/>
  <c r="I72"/>
  <c r="E72"/>
  <c r="H72"/>
  <c r="D72"/>
  <c r="J72"/>
  <c r="F72"/>
  <c r="C72"/>
  <c r="M72"/>
  <c r="G72"/>
  <c r="I74"/>
  <c r="E74"/>
  <c r="H74"/>
  <c r="D74"/>
  <c r="J74"/>
  <c r="F74"/>
  <c r="C74"/>
  <c r="M74" s="1"/>
  <c r="G74"/>
  <c r="H76"/>
  <c r="G80"/>
  <c r="E110"/>
  <c r="F110"/>
  <c r="F140"/>
  <c r="E142"/>
  <c r="H142"/>
  <c r="F142"/>
  <c r="C142"/>
  <c r="M142" s="1"/>
  <c r="H164"/>
  <c r="C164"/>
  <c r="M164"/>
  <c r="D166"/>
  <c r="H291" i="5"/>
  <c r="D291"/>
  <c r="I291"/>
  <c r="C291"/>
  <c r="L291"/>
  <c r="G291"/>
  <c r="F291"/>
  <c r="E291"/>
  <c r="F18" i="13"/>
  <c r="H18"/>
  <c r="G18"/>
  <c r="C230" i="4"/>
  <c r="M230" s="1"/>
  <c r="G196"/>
  <c r="G118"/>
  <c r="F261" i="5"/>
  <c r="H261"/>
  <c r="E261"/>
  <c r="D261"/>
  <c r="G205"/>
  <c r="C205"/>
  <c r="L205"/>
  <c r="E205"/>
  <c r="I205"/>
  <c r="D205"/>
  <c r="F205"/>
  <c r="H205"/>
  <c r="G128"/>
  <c r="F128"/>
  <c r="E128"/>
  <c r="H117"/>
  <c r="D117"/>
  <c r="E117"/>
  <c r="G167" i="11"/>
  <c r="H155"/>
  <c r="G155"/>
  <c r="C155"/>
  <c r="L155"/>
  <c r="F155"/>
  <c r="E155"/>
  <c r="D135"/>
  <c r="G135"/>
  <c r="F135"/>
  <c r="F81"/>
  <c r="G70"/>
  <c r="C70"/>
  <c r="L70" s="1"/>
  <c r="D70"/>
  <c r="E70"/>
  <c r="C47"/>
  <c r="L47" s="1"/>
  <c r="E47"/>
  <c r="G22"/>
  <c r="C22"/>
  <c r="L22" s="1"/>
  <c r="H22"/>
  <c r="D22"/>
  <c r="F22"/>
  <c r="E22"/>
  <c r="I22"/>
  <c r="C161" i="5"/>
  <c r="L161" s="1"/>
  <c r="H161"/>
  <c r="E161"/>
  <c r="F102"/>
  <c r="I102"/>
  <c r="E102"/>
  <c r="C102"/>
  <c r="L102" s="1"/>
  <c r="D102"/>
  <c r="G94"/>
  <c r="D94"/>
  <c r="D58"/>
  <c r="C13"/>
  <c r="L13" s="1"/>
  <c r="F13"/>
  <c r="E158" i="11"/>
  <c r="G158"/>
  <c r="F115"/>
  <c r="G50"/>
  <c r="C50"/>
  <c r="L50"/>
  <c r="H50"/>
  <c r="D50"/>
  <c r="I50"/>
  <c r="E50"/>
  <c r="F50"/>
  <c r="F262" i="4"/>
  <c r="C262"/>
  <c r="M262" s="1"/>
  <c r="H255"/>
  <c r="G198"/>
  <c r="D198"/>
  <c r="I191"/>
  <c r="J159"/>
  <c r="C147"/>
  <c r="M147"/>
  <c r="H147"/>
  <c r="D147"/>
  <c r="E121"/>
  <c r="C95"/>
  <c r="M95" s="1"/>
  <c r="H95"/>
  <c r="C83"/>
  <c r="M83" s="1"/>
  <c r="I83"/>
  <c r="E57"/>
  <c r="G51"/>
  <c r="M51"/>
  <c r="J51"/>
  <c r="F51"/>
  <c r="D51"/>
  <c r="E51"/>
  <c r="I51"/>
  <c r="C31"/>
  <c r="M31" s="1"/>
  <c r="J31"/>
  <c r="H31"/>
  <c r="E31"/>
  <c r="I31"/>
  <c r="H259" i="5"/>
  <c r="E259"/>
  <c r="C259"/>
  <c r="L259" s="1"/>
  <c r="I259"/>
  <c r="G241"/>
  <c r="C241"/>
  <c r="L241" s="1"/>
  <c r="I241"/>
  <c r="D241"/>
  <c r="H241"/>
  <c r="E241"/>
  <c r="F241"/>
  <c r="H220"/>
  <c r="I220"/>
  <c r="F220"/>
  <c r="H200"/>
  <c r="D200"/>
  <c r="I200"/>
  <c r="C200"/>
  <c r="L200"/>
  <c r="G200"/>
  <c r="H151"/>
  <c r="F177" i="11"/>
  <c r="I177"/>
  <c r="E177"/>
  <c r="G177"/>
  <c r="C177"/>
  <c r="L177"/>
  <c r="F145"/>
  <c r="G145"/>
  <c r="C145"/>
  <c r="L145"/>
  <c r="D145"/>
  <c r="E145"/>
  <c r="I145"/>
  <c r="H145"/>
  <c r="D98"/>
  <c r="F98"/>
  <c r="D76"/>
  <c r="G30"/>
  <c r="C30"/>
  <c r="L30"/>
  <c r="H30"/>
  <c r="D30"/>
  <c r="F30"/>
  <c r="E30"/>
  <c r="I30"/>
  <c r="E16"/>
  <c r="F16"/>
  <c r="G16"/>
  <c r="H16"/>
  <c r="C16"/>
  <c r="L16" s="1"/>
  <c r="K361" i="6"/>
  <c r="E300" i="4"/>
  <c r="C288"/>
  <c r="M288" s="1"/>
  <c r="E284"/>
  <c r="G280"/>
  <c r="D280"/>
  <c r="J182"/>
  <c r="G182"/>
  <c r="H182"/>
  <c r="I175"/>
  <c r="I45" i="5"/>
  <c r="I84" i="11"/>
  <c r="G84"/>
  <c r="I66" i="4"/>
  <c r="F66"/>
  <c r="H15" i="13"/>
  <c r="F294" i="4"/>
  <c r="I294"/>
  <c r="C294"/>
  <c r="M294" s="1"/>
  <c r="H294"/>
  <c r="C244"/>
  <c r="M244" s="1"/>
  <c r="G237"/>
  <c r="J237"/>
  <c r="F180"/>
  <c r="E180"/>
  <c r="D295" i="5"/>
  <c r="I295"/>
  <c r="F269"/>
  <c r="E269"/>
  <c r="G269"/>
  <c r="D269"/>
  <c r="H269"/>
  <c r="I269"/>
  <c r="C269"/>
  <c r="L269"/>
  <c r="I195"/>
  <c r="D195"/>
  <c r="H195"/>
  <c r="C195"/>
  <c r="L195"/>
  <c r="F195"/>
  <c r="G195"/>
  <c r="E177"/>
  <c r="F138"/>
  <c r="H138"/>
  <c r="D138"/>
  <c r="H125"/>
  <c r="C115"/>
  <c r="L115" s="1"/>
  <c r="E99"/>
  <c r="F81"/>
  <c r="H37"/>
  <c r="I148" i="11"/>
  <c r="C110"/>
  <c r="L110"/>
  <c r="E110"/>
  <c r="F59"/>
  <c r="F19"/>
  <c r="C19"/>
  <c r="M19" s="1"/>
  <c r="H19"/>
  <c r="I19"/>
  <c r="D19"/>
  <c r="K328" i="6"/>
  <c r="J64" i="4"/>
  <c r="H88"/>
  <c r="C88"/>
  <c r="M88"/>
  <c r="D116"/>
  <c r="D120"/>
  <c r="G120"/>
  <c r="F122"/>
  <c r="H152"/>
  <c r="C152"/>
  <c r="M152"/>
  <c r="I154"/>
  <c r="H154"/>
  <c r="J154"/>
  <c r="C154"/>
  <c r="M154" s="1"/>
  <c r="G154"/>
  <c r="C160"/>
  <c r="M160"/>
  <c r="J191"/>
  <c r="F255"/>
  <c r="F274"/>
  <c r="J272"/>
  <c r="I272"/>
  <c r="E272"/>
  <c r="G272"/>
  <c r="H272"/>
  <c r="H265"/>
  <c r="J258"/>
  <c r="G258"/>
  <c r="F256"/>
  <c r="E242"/>
  <c r="D235"/>
  <c r="G235"/>
  <c r="C235"/>
  <c r="M235" s="1"/>
  <c r="I235"/>
  <c r="E235"/>
  <c r="J235"/>
  <c r="G233"/>
  <c r="H231"/>
  <c r="G231"/>
  <c r="C231"/>
  <c r="M231" s="1"/>
  <c r="I231"/>
  <c r="E231"/>
  <c r="J231"/>
  <c r="E226"/>
  <c r="H226"/>
  <c r="F224"/>
  <c r="I224"/>
  <c r="H219"/>
  <c r="D219"/>
  <c r="G219"/>
  <c r="C219"/>
  <c r="M219" s="1"/>
  <c r="I219"/>
  <c r="E219"/>
  <c r="J219"/>
  <c r="D217"/>
  <c r="I217"/>
  <c r="J208"/>
  <c r="F208"/>
  <c r="E208"/>
  <c r="G208"/>
  <c r="C208"/>
  <c r="M208" s="1"/>
  <c r="H208"/>
  <c r="E203"/>
  <c r="G203"/>
  <c r="D201"/>
  <c r="I201"/>
  <c r="J194"/>
  <c r="F192"/>
  <c r="G192"/>
  <c r="I192"/>
  <c r="H192"/>
  <c r="D185"/>
  <c r="C185"/>
  <c r="M185" s="1"/>
  <c r="D183"/>
  <c r="C183"/>
  <c r="M183"/>
  <c r="F178"/>
  <c r="G178"/>
  <c r="I178"/>
  <c r="H178"/>
  <c r="F176"/>
  <c r="I176"/>
  <c r="D173"/>
  <c r="I173"/>
  <c r="E173"/>
  <c r="C173"/>
  <c r="M173" s="1"/>
  <c r="G173"/>
  <c r="J157"/>
  <c r="C151"/>
  <c r="M151" s="1"/>
  <c r="G133"/>
  <c r="C133"/>
  <c r="M133"/>
  <c r="J133"/>
  <c r="F133"/>
  <c r="H133"/>
  <c r="D133"/>
  <c r="G107"/>
  <c r="C107"/>
  <c r="M107" s="1"/>
  <c r="J107"/>
  <c r="F107"/>
  <c r="H107"/>
  <c r="D107"/>
  <c r="C101"/>
  <c r="M101" s="1"/>
  <c r="H101"/>
  <c r="J87"/>
  <c r="J75"/>
  <c r="D69"/>
  <c r="M61"/>
  <c r="C55"/>
  <c r="M55" s="1"/>
  <c r="J55"/>
  <c r="H55"/>
  <c r="D55"/>
  <c r="D43"/>
  <c r="H300" i="5"/>
  <c r="I300"/>
  <c r="I298"/>
  <c r="E298"/>
  <c r="D298"/>
  <c r="H298"/>
  <c r="C298"/>
  <c r="L298"/>
  <c r="G298"/>
  <c r="F298"/>
  <c r="G288"/>
  <c r="C288"/>
  <c r="L288" s="1"/>
  <c r="F288"/>
  <c r="E288"/>
  <c r="I288"/>
  <c r="D288"/>
  <c r="H288"/>
  <c r="F285"/>
  <c r="H285"/>
  <c r="C285"/>
  <c r="L285"/>
  <c r="G285"/>
  <c r="E285"/>
  <c r="D285"/>
  <c r="I285"/>
  <c r="G280"/>
  <c r="C280"/>
  <c r="L280" s="1"/>
  <c r="H280"/>
  <c r="F280"/>
  <c r="I280"/>
  <c r="E280"/>
  <c r="D280"/>
  <c r="F277"/>
  <c r="I277"/>
  <c r="D277"/>
  <c r="H277"/>
  <c r="C277"/>
  <c r="L277"/>
  <c r="E277"/>
  <c r="G277"/>
  <c r="H275"/>
  <c r="D275"/>
  <c r="G275"/>
  <c r="F275"/>
  <c r="C275"/>
  <c r="L275"/>
  <c r="E275"/>
  <c r="I275"/>
  <c r="E270"/>
  <c r="H270"/>
  <c r="C270"/>
  <c r="L270" s="1"/>
  <c r="H262"/>
  <c r="L262"/>
  <c r="G257"/>
  <c r="C257"/>
  <c r="L257" s="1"/>
  <c r="I257"/>
  <c r="D257"/>
  <c r="H257"/>
  <c r="E257"/>
  <c r="F257"/>
  <c r="F239"/>
  <c r="D239"/>
  <c r="C239"/>
  <c r="L239"/>
  <c r="D236"/>
  <c r="C236"/>
  <c r="L236" s="1"/>
  <c r="G236"/>
  <c r="F236"/>
  <c r="H234"/>
  <c r="I234"/>
  <c r="H224"/>
  <c r="D224"/>
  <c r="G224"/>
  <c r="F224"/>
  <c r="I224"/>
  <c r="C224"/>
  <c r="L224" s="1"/>
  <c r="E224"/>
  <c r="H216"/>
  <c r="D216"/>
  <c r="E216"/>
  <c r="I216"/>
  <c r="C216"/>
  <c r="L216" s="1"/>
  <c r="F216"/>
  <c r="G216"/>
  <c r="G213"/>
  <c r="F213"/>
  <c r="D213"/>
  <c r="I211"/>
  <c r="E211"/>
  <c r="D211"/>
  <c r="H211"/>
  <c r="C211"/>
  <c r="L211" s="1"/>
  <c r="F211"/>
  <c r="G211"/>
  <c r="F206"/>
  <c r="I206"/>
  <c r="G206"/>
  <c r="F198"/>
  <c r="H198"/>
  <c r="C198"/>
  <c r="L198" s="1"/>
  <c r="G198"/>
  <c r="I198"/>
  <c r="D198"/>
  <c r="E198"/>
  <c r="I193"/>
  <c r="E193"/>
  <c r="C183"/>
  <c r="L183" s="1"/>
  <c r="F183"/>
  <c r="H175"/>
  <c r="I167"/>
  <c r="E167"/>
  <c r="H167"/>
  <c r="C167"/>
  <c r="L167"/>
  <c r="G167"/>
  <c r="D167"/>
  <c r="F167"/>
  <c r="I159"/>
  <c r="E159"/>
  <c r="F159"/>
  <c r="D159"/>
  <c r="G159"/>
  <c r="C159"/>
  <c r="L159"/>
  <c r="H159"/>
  <c r="H156"/>
  <c r="I156"/>
  <c r="E156"/>
  <c r="F154"/>
  <c r="G154"/>
  <c r="E154"/>
  <c r="H154"/>
  <c r="C154"/>
  <c r="L154" s="1"/>
  <c r="D154"/>
  <c r="I154"/>
  <c r="H144"/>
  <c r="G144"/>
  <c r="I144"/>
  <c r="D133"/>
  <c r="I131"/>
  <c r="E131"/>
  <c r="D131"/>
  <c r="H131"/>
  <c r="C131"/>
  <c r="L131"/>
  <c r="F131"/>
  <c r="G131"/>
  <c r="F126"/>
  <c r="E126"/>
  <c r="I126"/>
  <c r="D126"/>
  <c r="G126"/>
  <c r="H126"/>
  <c r="C126"/>
  <c r="L126"/>
  <c r="C113"/>
  <c r="L113" s="1"/>
  <c r="I113"/>
  <c r="H113"/>
  <c r="F113"/>
  <c r="I87"/>
  <c r="C87"/>
  <c r="L87" s="1"/>
  <c r="E74"/>
  <c r="G74"/>
  <c r="H74"/>
  <c r="H64"/>
  <c r="D64"/>
  <c r="G64"/>
  <c r="C64"/>
  <c r="L64"/>
  <c r="I64"/>
  <c r="E64"/>
  <c r="F64"/>
  <c r="G61"/>
  <c r="C61"/>
  <c r="L61" s="1"/>
  <c r="H61"/>
  <c r="D61"/>
  <c r="I61"/>
  <c r="C56"/>
  <c r="L56" s="1"/>
  <c r="F56"/>
  <c r="G53"/>
  <c r="C53"/>
  <c r="L53" s="1"/>
  <c r="D46"/>
  <c r="F152" i="11"/>
  <c r="I152"/>
  <c r="C152"/>
  <c r="L152" s="1"/>
  <c r="D152"/>
  <c r="H152"/>
  <c r="E152"/>
  <c r="C136"/>
  <c r="L136" s="1"/>
  <c r="H136"/>
  <c r="F136"/>
  <c r="I136"/>
  <c r="E136"/>
  <c r="I130"/>
  <c r="E130"/>
  <c r="F130"/>
  <c r="G130"/>
  <c r="H130"/>
  <c r="D130"/>
  <c r="C130"/>
  <c r="L130" s="1"/>
  <c r="E116"/>
  <c r="F116"/>
  <c r="H116"/>
  <c r="D116"/>
  <c r="E113"/>
  <c r="F113"/>
  <c r="E108"/>
  <c r="F108"/>
  <c r="H108"/>
  <c r="D108"/>
  <c r="G108"/>
  <c r="G106"/>
  <c r="C106"/>
  <c r="L106"/>
  <c r="H106"/>
  <c r="D106"/>
  <c r="I106"/>
  <c r="E106"/>
  <c r="F106"/>
  <c r="F99"/>
  <c r="G99"/>
  <c r="C99"/>
  <c r="L99" s="1"/>
  <c r="E99"/>
  <c r="H99"/>
  <c r="I99"/>
  <c r="D99"/>
  <c r="E96"/>
  <c r="F96"/>
  <c r="D96"/>
  <c r="H96"/>
  <c r="C96"/>
  <c r="L96"/>
  <c r="H93"/>
  <c r="D93"/>
  <c r="I93"/>
  <c r="E93"/>
  <c r="F93"/>
  <c r="G93"/>
  <c r="C93"/>
  <c r="L93"/>
  <c r="I89"/>
  <c r="E89"/>
  <c r="F79"/>
  <c r="G79"/>
  <c r="C79"/>
  <c r="L79" s="1"/>
  <c r="I79"/>
  <c r="D79"/>
  <c r="H79"/>
  <c r="E79"/>
  <c r="I53"/>
  <c r="E48"/>
  <c r="F48"/>
  <c r="G48"/>
  <c r="H48"/>
  <c r="C48"/>
  <c r="L48"/>
  <c r="E36"/>
  <c r="F36"/>
  <c r="C36"/>
  <c r="L36"/>
  <c r="H36"/>
  <c r="D36"/>
  <c r="G36"/>
  <c r="F31"/>
  <c r="G31"/>
  <c r="C31"/>
  <c r="L31" s="1"/>
  <c r="D31"/>
  <c r="I31"/>
  <c r="E31"/>
  <c r="H31"/>
  <c r="H25"/>
  <c r="D25"/>
  <c r="I25"/>
  <c r="E25"/>
  <c r="C25"/>
  <c r="F25"/>
  <c r="G25"/>
  <c r="G14"/>
  <c r="D14"/>
  <c r="K445" i="6"/>
  <c r="K408"/>
  <c r="K335"/>
  <c r="K261"/>
  <c r="K158"/>
  <c r="K125"/>
  <c r="K120"/>
  <c r="K113"/>
  <c r="K53"/>
  <c r="K24"/>
  <c r="I55" i="4"/>
  <c r="I69"/>
  <c r="I75"/>
  <c r="I107"/>
  <c r="I133"/>
  <c r="I151"/>
  <c r="D208"/>
  <c r="D240"/>
  <c r="D272"/>
  <c r="F266"/>
  <c r="C266"/>
  <c r="M266"/>
  <c r="C264"/>
  <c r="M264" s="1"/>
  <c r="D257"/>
  <c r="G257"/>
  <c r="I257"/>
  <c r="E257"/>
  <c r="J250"/>
  <c r="F250"/>
  <c r="I250"/>
  <c r="E250"/>
  <c r="G250"/>
  <c r="C250"/>
  <c r="M250"/>
  <c r="H250"/>
  <c r="F248"/>
  <c r="I248"/>
  <c r="E248"/>
  <c r="H248"/>
  <c r="G241"/>
  <c r="E241"/>
  <c r="J232"/>
  <c r="F232"/>
  <c r="G232"/>
  <c r="C232"/>
  <c r="M232" s="1"/>
  <c r="D225"/>
  <c r="E225"/>
  <c r="J216"/>
  <c r="F216"/>
  <c r="I216"/>
  <c r="E216"/>
  <c r="G216"/>
  <c r="C216"/>
  <c r="M216"/>
  <c r="H216"/>
  <c r="I209"/>
  <c r="F202"/>
  <c r="G202"/>
  <c r="C202"/>
  <c r="M202" s="1"/>
  <c r="I202"/>
  <c r="H202"/>
  <c r="D202"/>
  <c r="F200"/>
  <c r="G200"/>
  <c r="C200"/>
  <c r="M200" s="1"/>
  <c r="I200"/>
  <c r="H200"/>
  <c r="D200"/>
  <c r="J186"/>
  <c r="F186"/>
  <c r="G186"/>
  <c r="C186"/>
  <c r="M186" s="1"/>
  <c r="I186"/>
  <c r="H186"/>
  <c r="D186"/>
  <c r="J184"/>
  <c r="F184"/>
  <c r="G184"/>
  <c r="C184"/>
  <c r="M184" s="1"/>
  <c r="I184"/>
  <c r="H184"/>
  <c r="D184"/>
  <c r="D177"/>
  <c r="E177"/>
  <c r="C177"/>
  <c r="M177"/>
  <c r="J174"/>
  <c r="F174"/>
  <c r="I174"/>
  <c r="H171"/>
  <c r="D171"/>
  <c r="F171"/>
  <c r="C171"/>
  <c r="M171" s="1"/>
  <c r="H169"/>
  <c r="D169"/>
  <c r="F169"/>
  <c r="C169"/>
  <c r="M169" s="1"/>
  <c r="J167"/>
  <c r="G155"/>
  <c r="C155"/>
  <c r="M155" s="1"/>
  <c r="J155"/>
  <c r="F155"/>
  <c r="H155"/>
  <c r="G141"/>
  <c r="C141"/>
  <c r="M141"/>
  <c r="J141"/>
  <c r="F141"/>
  <c r="H141"/>
  <c r="D141"/>
  <c r="C103"/>
  <c r="M103"/>
  <c r="J103"/>
  <c r="H103"/>
  <c r="D103"/>
  <c r="G91"/>
  <c r="C91"/>
  <c r="M91" s="1"/>
  <c r="F91"/>
  <c r="H91"/>
  <c r="D91"/>
  <c r="G71"/>
  <c r="C71"/>
  <c r="M71" s="1"/>
  <c r="F71"/>
  <c r="H71"/>
  <c r="D71"/>
  <c r="G59"/>
  <c r="C59"/>
  <c r="M59" s="1"/>
  <c r="J59"/>
  <c r="F59"/>
  <c r="H59"/>
  <c r="D59"/>
  <c r="D53"/>
  <c r="G39"/>
  <c r="C39"/>
  <c r="M39" s="1"/>
  <c r="J39"/>
  <c r="F39"/>
  <c r="H39"/>
  <c r="D39"/>
  <c r="G27"/>
  <c r="J27"/>
  <c r="D27"/>
  <c r="F289" i="5"/>
  <c r="G289"/>
  <c r="E289"/>
  <c r="I289"/>
  <c r="D289"/>
  <c r="C289"/>
  <c r="L289" s="1"/>
  <c r="H289"/>
  <c r="H279"/>
  <c r="D279"/>
  <c r="E279"/>
  <c r="I279"/>
  <c r="C279"/>
  <c r="L279" s="1"/>
  <c r="G279"/>
  <c r="H271"/>
  <c r="D271"/>
  <c r="G271"/>
  <c r="E271"/>
  <c r="C271"/>
  <c r="L271" s="1"/>
  <c r="F271"/>
  <c r="I271"/>
  <c r="G268"/>
  <c r="C268"/>
  <c r="L268" s="1"/>
  <c r="E268"/>
  <c r="D268"/>
  <c r="I268"/>
  <c r="F268"/>
  <c r="H268"/>
  <c r="I266"/>
  <c r="C266"/>
  <c r="L266" s="1"/>
  <c r="H256"/>
  <c r="D256"/>
  <c r="G256"/>
  <c r="F256"/>
  <c r="I256"/>
  <c r="C256"/>
  <c r="L256" s="1"/>
  <c r="E256"/>
  <c r="G253"/>
  <c r="C253"/>
  <c r="L253" s="1"/>
  <c r="E253"/>
  <c r="I253"/>
  <c r="D253"/>
  <c r="F253"/>
  <c r="H253"/>
  <c r="H248"/>
  <c r="D248"/>
  <c r="E248"/>
  <c r="I248"/>
  <c r="C248"/>
  <c r="L248"/>
  <c r="F248"/>
  <c r="G248"/>
  <c r="G245"/>
  <c r="C245"/>
  <c r="L245" s="1"/>
  <c r="F245"/>
  <c r="I245"/>
  <c r="E243"/>
  <c r="F238"/>
  <c r="I238"/>
  <c r="D238"/>
  <c r="G238"/>
  <c r="C238"/>
  <c r="L238"/>
  <c r="F230"/>
  <c r="H230"/>
  <c r="C230"/>
  <c r="L230"/>
  <c r="G230"/>
  <c r="I230"/>
  <c r="D230"/>
  <c r="E230"/>
  <c r="G225"/>
  <c r="C225"/>
  <c r="L225"/>
  <c r="I225"/>
  <c r="D225"/>
  <c r="H225"/>
  <c r="E225"/>
  <c r="F225"/>
  <c r="E215"/>
  <c r="E207"/>
  <c r="F207"/>
  <c r="D207"/>
  <c r="C207"/>
  <c r="L207"/>
  <c r="H207"/>
  <c r="I204"/>
  <c r="G204"/>
  <c r="E204"/>
  <c r="G202"/>
  <c r="E202"/>
  <c r="H202"/>
  <c r="I202"/>
  <c r="D202"/>
  <c r="F192"/>
  <c r="E192"/>
  <c r="E189"/>
  <c r="F189"/>
  <c r="H189"/>
  <c r="H184"/>
  <c r="D184"/>
  <c r="E184"/>
  <c r="I184"/>
  <c r="C184"/>
  <c r="L184" s="1"/>
  <c r="F184"/>
  <c r="G184"/>
  <c r="G181"/>
  <c r="C181"/>
  <c r="L181" s="1"/>
  <c r="H181"/>
  <c r="F181"/>
  <c r="I181"/>
  <c r="D181"/>
  <c r="I174"/>
  <c r="D174"/>
  <c r="C174"/>
  <c r="L174" s="1"/>
  <c r="H168"/>
  <c r="D168"/>
  <c r="E168"/>
  <c r="I168"/>
  <c r="C168"/>
  <c r="L168"/>
  <c r="F168"/>
  <c r="G168"/>
  <c r="G165"/>
  <c r="C165"/>
  <c r="L165" s="1"/>
  <c r="F165"/>
  <c r="I165"/>
  <c r="D165"/>
  <c r="F158"/>
  <c r="E158"/>
  <c r="I158"/>
  <c r="D158"/>
  <c r="G158"/>
  <c r="C158"/>
  <c r="L158" s="1"/>
  <c r="H158"/>
  <c r="F150"/>
  <c r="H150"/>
  <c r="C150"/>
  <c r="L150" s="1"/>
  <c r="G150"/>
  <c r="I150"/>
  <c r="D150"/>
  <c r="E145"/>
  <c r="I135"/>
  <c r="E135"/>
  <c r="H135"/>
  <c r="C135"/>
  <c r="L135"/>
  <c r="G135"/>
  <c r="D135"/>
  <c r="F135"/>
  <c r="D127"/>
  <c r="H124"/>
  <c r="D124"/>
  <c r="I124"/>
  <c r="C124"/>
  <c r="L124" s="1"/>
  <c r="G124"/>
  <c r="E124"/>
  <c r="F124"/>
  <c r="H122"/>
  <c r="D122"/>
  <c r="H112"/>
  <c r="D112"/>
  <c r="G112"/>
  <c r="F112"/>
  <c r="I112"/>
  <c r="C112"/>
  <c r="L112" s="1"/>
  <c r="E112"/>
  <c r="F109"/>
  <c r="I109"/>
  <c r="E109"/>
  <c r="G104"/>
  <c r="C104"/>
  <c r="L104"/>
  <c r="I96"/>
  <c r="E96"/>
  <c r="G93"/>
  <c r="C93"/>
  <c r="L93" s="1"/>
  <c r="F93"/>
  <c r="H93"/>
  <c r="D93"/>
  <c r="E93"/>
  <c r="H88"/>
  <c r="D88"/>
  <c r="G88"/>
  <c r="C88"/>
  <c r="L88" s="1"/>
  <c r="I88"/>
  <c r="E88"/>
  <c r="F88"/>
  <c r="G85"/>
  <c r="C85"/>
  <c r="L85" s="1"/>
  <c r="F85"/>
  <c r="H85"/>
  <c r="D85"/>
  <c r="I85"/>
  <c r="I83"/>
  <c r="D83"/>
  <c r="F83"/>
  <c r="C83"/>
  <c r="L83" s="1"/>
  <c r="G83"/>
  <c r="F78"/>
  <c r="I78"/>
  <c r="E78"/>
  <c r="G78"/>
  <c r="C78"/>
  <c r="L78"/>
  <c r="H78"/>
  <c r="D78"/>
  <c r="F70"/>
  <c r="I70"/>
  <c r="E70"/>
  <c r="G70"/>
  <c r="C70"/>
  <c r="L70"/>
  <c r="D70"/>
  <c r="H70"/>
  <c r="G65"/>
  <c r="C65"/>
  <c r="L65" s="1"/>
  <c r="F65"/>
  <c r="H65"/>
  <c r="D65"/>
  <c r="I47"/>
  <c r="E47"/>
  <c r="D47"/>
  <c r="G47"/>
  <c r="G44"/>
  <c r="F42"/>
  <c r="E42"/>
  <c r="G42"/>
  <c r="C42"/>
  <c r="L42" s="1"/>
  <c r="H42"/>
  <c r="D42"/>
  <c r="H36"/>
  <c r="C34"/>
  <c r="L34"/>
  <c r="F31"/>
  <c r="I31"/>
  <c r="I28"/>
  <c r="E28"/>
  <c r="H28"/>
  <c r="F28"/>
  <c r="C28"/>
  <c r="L28" s="1"/>
  <c r="G26"/>
  <c r="C26"/>
  <c r="L26"/>
  <c r="F26"/>
  <c r="H26"/>
  <c r="D26"/>
  <c r="E26"/>
  <c r="I26"/>
  <c r="F23"/>
  <c r="I23"/>
  <c r="I20"/>
  <c r="E20"/>
  <c r="H20"/>
  <c r="D20"/>
  <c r="F20"/>
  <c r="G20"/>
  <c r="F18"/>
  <c r="I12"/>
  <c r="E12"/>
  <c r="D12"/>
  <c r="F12"/>
  <c r="C12"/>
  <c r="L12" s="1"/>
  <c r="G12"/>
  <c r="H199" i="11"/>
  <c r="D199"/>
  <c r="G199"/>
  <c r="C199"/>
  <c r="L199" s="1"/>
  <c r="E199"/>
  <c r="F199"/>
  <c r="I199"/>
  <c r="H195"/>
  <c r="D195"/>
  <c r="C195"/>
  <c r="L195"/>
  <c r="I195"/>
  <c r="F195"/>
  <c r="H187"/>
  <c r="D187"/>
  <c r="G187"/>
  <c r="C187"/>
  <c r="L187" s="1"/>
  <c r="I187"/>
  <c r="F187"/>
  <c r="E187"/>
  <c r="H183"/>
  <c r="D183"/>
  <c r="L183"/>
  <c r="E183"/>
  <c r="I183"/>
  <c r="E170"/>
  <c r="H170"/>
  <c r="D170"/>
  <c r="G170"/>
  <c r="F170"/>
  <c r="I154"/>
  <c r="C154"/>
  <c r="L154"/>
  <c r="I144"/>
  <c r="I138"/>
  <c r="E138"/>
  <c r="F138"/>
  <c r="G138"/>
  <c r="H138"/>
  <c r="C138"/>
  <c r="L138"/>
  <c r="D138"/>
  <c r="E112"/>
  <c r="F112"/>
  <c r="D112"/>
  <c r="C112"/>
  <c r="L112"/>
  <c r="F100"/>
  <c r="F95"/>
  <c r="G95"/>
  <c r="C95"/>
  <c r="L95" s="1"/>
  <c r="I95"/>
  <c r="D95"/>
  <c r="H95"/>
  <c r="E95"/>
  <c r="F83"/>
  <c r="G83"/>
  <c r="C83"/>
  <c r="L83" s="1"/>
  <c r="E83"/>
  <c r="H83"/>
  <c r="I83"/>
  <c r="D83"/>
  <c r="D78"/>
  <c r="H69"/>
  <c r="D69"/>
  <c r="I69"/>
  <c r="E69"/>
  <c r="F69"/>
  <c r="G69"/>
  <c r="C69"/>
  <c r="L69" s="1"/>
  <c r="G66"/>
  <c r="C66"/>
  <c r="L66"/>
  <c r="D66"/>
  <c r="I66"/>
  <c r="F66"/>
  <c r="E52"/>
  <c r="F52"/>
  <c r="C52"/>
  <c r="L52" s="1"/>
  <c r="H52"/>
  <c r="D52"/>
  <c r="G52"/>
  <c r="H42"/>
  <c r="E40"/>
  <c r="F40"/>
  <c r="G40"/>
  <c r="H40"/>
  <c r="C40"/>
  <c r="L40"/>
  <c r="E38"/>
  <c r="E35"/>
  <c r="E32"/>
  <c r="H32"/>
  <c r="H29"/>
  <c r="D29"/>
  <c r="I29"/>
  <c r="E29"/>
  <c r="G29"/>
  <c r="F29"/>
  <c r="C29"/>
  <c r="L29"/>
  <c r="F27"/>
  <c r="C27"/>
  <c r="L27" s="1"/>
  <c r="H27"/>
  <c r="I27"/>
  <c r="D27"/>
  <c r="I24"/>
  <c r="E24"/>
  <c r="F24"/>
  <c r="G24"/>
  <c r="D24"/>
  <c r="H24"/>
  <c r="C24"/>
  <c r="G18"/>
  <c r="C18"/>
  <c r="L18" s="1"/>
  <c r="H18"/>
  <c r="D18"/>
  <c r="I18"/>
  <c r="F18"/>
  <c r="F15"/>
  <c r="G15"/>
  <c r="C15"/>
  <c r="L15"/>
  <c r="D15"/>
  <c r="I15"/>
  <c r="E15"/>
  <c r="H15"/>
  <c r="K451" i="6"/>
  <c r="K446"/>
  <c r="K404"/>
  <c r="K378"/>
  <c r="K370"/>
  <c r="K338"/>
  <c r="K301"/>
  <c r="K288"/>
  <c r="K265"/>
  <c r="K262"/>
  <c r="K140"/>
  <c r="K48"/>
  <c r="E174" i="4"/>
  <c r="E178"/>
  <c r="E186"/>
  <c r="E202"/>
  <c r="D218"/>
  <c r="D242"/>
  <c r="D250"/>
  <c r="D258"/>
  <c r="D274"/>
  <c r="H23" i="5"/>
  <c r="E34"/>
  <c r="F171"/>
  <c r="H299" i="4"/>
  <c r="G299"/>
  <c r="E299"/>
  <c r="H297"/>
  <c r="D297"/>
  <c r="G297"/>
  <c r="C297"/>
  <c r="M297" s="1"/>
  <c r="I297"/>
  <c r="E297"/>
  <c r="J297"/>
  <c r="H295"/>
  <c r="D295"/>
  <c r="G295"/>
  <c r="C295"/>
  <c r="M295" s="1"/>
  <c r="I295"/>
  <c r="E295"/>
  <c r="J295"/>
  <c r="H291"/>
  <c r="D291"/>
  <c r="G291"/>
  <c r="C291"/>
  <c r="M291"/>
  <c r="I291"/>
  <c r="E291"/>
  <c r="J291"/>
  <c r="H289"/>
  <c r="D289"/>
  <c r="C289"/>
  <c r="M289" s="1"/>
  <c r="I289"/>
  <c r="J289"/>
  <c r="H287"/>
  <c r="D287"/>
  <c r="G287"/>
  <c r="C287"/>
  <c r="M287"/>
  <c r="I287"/>
  <c r="E287"/>
  <c r="J287"/>
  <c r="H285"/>
  <c r="D285"/>
  <c r="G285"/>
  <c r="C285"/>
  <c r="M285"/>
  <c r="I285"/>
  <c r="E285"/>
  <c r="J285"/>
  <c r="H283"/>
  <c r="D283"/>
  <c r="G283"/>
  <c r="C283"/>
  <c r="M283"/>
  <c r="I283"/>
  <c r="E283"/>
  <c r="J283"/>
  <c r="H281"/>
  <c r="D281"/>
  <c r="I281"/>
  <c r="H279"/>
  <c r="D279"/>
  <c r="G279"/>
  <c r="C279"/>
  <c r="M279" s="1"/>
  <c r="I279"/>
  <c r="E279"/>
  <c r="J279"/>
  <c r="H277"/>
  <c r="D277"/>
  <c r="G277"/>
  <c r="C277"/>
  <c r="M277" s="1"/>
  <c r="I277"/>
  <c r="E277"/>
  <c r="J277"/>
  <c r="H275"/>
  <c r="D275"/>
  <c r="G275"/>
  <c r="C275"/>
  <c r="M275" s="1"/>
  <c r="I275"/>
  <c r="E275"/>
  <c r="J275"/>
  <c r="J270"/>
  <c r="F270"/>
  <c r="I270"/>
  <c r="E270"/>
  <c r="G270"/>
  <c r="C270"/>
  <c r="M270" s="1"/>
  <c r="H270"/>
  <c r="J268"/>
  <c r="F268"/>
  <c r="I268"/>
  <c r="E268"/>
  <c r="G268"/>
  <c r="C268"/>
  <c r="M268" s="1"/>
  <c r="H268"/>
  <c r="C261"/>
  <c r="M261"/>
  <c r="H259"/>
  <c r="D259"/>
  <c r="G259"/>
  <c r="C259"/>
  <c r="M259" s="1"/>
  <c r="I259"/>
  <c r="E259"/>
  <c r="J259"/>
  <c r="F254"/>
  <c r="J252"/>
  <c r="F252"/>
  <c r="I252"/>
  <c r="E252"/>
  <c r="G252"/>
  <c r="C252"/>
  <c r="M252"/>
  <c r="H252"/>
  <c r="H245"/>
  <c r="D245"/>
  <c r="G245"/>
  <c r="C245"/>
  <c r="M245"/>
  <c r="I245"/>
  <c r="E245"/>
  <c r="J245"/>
  <c r="G243"/>
  <c r="J243"/>
  <c r="J238"/>
  <c r="F238"/>
  <c r="I238"/>
  <c r="E238"/>
  <c r="G238"/>
  <c r="C238"/>
  <c r="M238"/>
  <c r="H238"/>
  <c r="J236"/>
  <c r="F236"/>
  <c r="I236"/>
  <c r="E236"/>
  <c r="G236"/>
  <c r="C236"/>
  <c r="M236"/>
  <c r="H236"/>
  <c r="H229"/>
  <c r="D229"/>
  <c r="I229"/>
  <c r="C222"/>
  <c r="M222" s="1"/>
  <c r="I220"/>
  <c r="E220"/>
  <c r="H220"/>
  <c r="H211"/>
  <c r="D211"/>
  <c r="G211"/>
  <c r="C211"/>
  <c r="M211"/>
  <c r="I211"/>
  <c r="E211"/>
  <c r="J211"/>
  <c r="J206"/>
  <c r="F206"/>
  <c r="I206"/>
  <c r="E206"/>
  <c r="G206"/>
  <c r="C206"/>
  <c r="M206"/>
  <c r="H206"/>
  <c r="I204"/>
  <c r="D197"/>
  <c r="G197"/>
  <c r="F195"/>
  <c r="J190"/>
  <c r="F190"/>
  <c r="C190"/>
  <c r="M190" s="1"/>
  <c r="I190"/>
  <c r="D190"/>
  <c r="J188"/>
  <c r="F188"/>
  <c r="G188"/>
  <c r="C188"/>
  <c r="M188"/>
  <c r="I188"/>
  <c r="H188"/>
  <c r="D188"/>
  <c r="H181"/>
  <c r="D181"/>
  <c r="I181"/>
  <c r="E181"/>
  <c r="F181"/>
  <c r="C181"/>
  <c r="M181"/>
  <c r="G181"/>
  <c r="H179"/>
  <c r="D179"/>
  <c r="I179"/>
  <c r="E179"/>
  <c r="F179"/>
  <c r="C179"/>
  <c r="M179"/>
  <c r="G179"/>
  <c r="C163"/>
  <c r="M163" s="1"/>
  <c r="J163"/>
  <c r="H163"/>
  <c r="D163"/>
  <c r="G143"/>
  <c r="C143"/>
  <c r="M143" s="1"/>
  <c r="J143"/>
  <c r="F143"/>
  <c r="H143"/>
  <c r="D143"/>
  <c r="G137"/>
  <c r="C137"/>
  <c r="M137"/>
  <c r="J137"/>
  <c r="F137"/>
  <c r="H137"/>
  <c r="G131"/>
  <c r="J131"/>
  <c r="G111"/>
  <c r="C111"/>
  <c r="M111"/>
  <c r="F111"/>
  <c r="H111"/>
  <c r="G105"/>
  <c r="C105"/>
  <c r="M105" s="1"/>
  <c r="J105"/>
  <c r="F105"/>
  <c r="H105"/>
  <c r="D105"/>
  <c r="G99"/>
  <c r="C99"/>
  <c r="M99"/>
  <c r="J99"/>
  <c r="F99"/>
  <c r="H99"/>
  <c r="D99"/>
  <c r="G79"/>
  <c r="C79"/>
  <c r="M79" s="1"/>
  <c r="J79"/>
  <c r="F79"/>
  <c r="H79"/>
  <c r="D79"/>
  <c r="G73"/>
  <c r="F73"/>
  <c r="H73"/>
  <c r="G67"/>
  <c r="C67"/>
  <c r="M67" s="1"/>
  <c r="J67"/>
  <c r="F67"/>
  <c r="H67"/>
  <c r="D67"/>
  <c r="J47"/>
  <c r="F47"/>
  <c r="G41"/>
  <c r="C41"/>
  <c r="M41"/>
  <c r="J41"/>
  <c r="F41"/>
  <c r="H41"/>
  <c r="D41"/>
  <c r="J15"/>
  <c r="G296" i="5"/>
  <c r="C296"/>
  <c r="L296"/>
  <c r="I296"/>
  <c r="D296"/>
  <c r="H296"/>
  <c r="F296"/>
  <c r="E296"/>
  <c r="F293"/>
  <c r="E293"/>
  <c r="I293"/>
  <c r="D293"/>
  <c r="H293"/>
  <c r="C293"/>
  <c r="L293"/>
  <c r="G293"/>
  <c r="I278"/>
  <c r="E278"/>
  <c r="D278"/>
  <c r="H278"/>
  <c r="C278"/>
  <c r="L278" s="1"/>
  <c r="F278"/>
  <c r="G278"/>
  <c r="F273"/>
  <c r="E273"/>
  <c r="I273"/>
  <c r="D273"/>
  <c r="H273"/>
  <c r="G273"/>
  <c r="C273"/>
  <c r="L273" s="1"/>
  <c r="H263"/>
  <c r="D263"/>
  <c r="G263"/>
  <c r="F263"/>
  <c r="I263"/>
  <c r="I255"/>
  <c r="E255"/>
  <c r="D255"/>
  <c r="G255"/>
  <c r="H255"/>
  <c r="H252"/>
  <c r="D252"/>
  <c r="I252"/>
  <c r="C252"/>
  <c r="L252"/>
  <c r="G252"/>
  <c r="E252"/>
  <c r="F252"/>
  <c r="F250"/>
  <c r="G250"/>
  <c r="E250"/>
  <c r="H250"/>
  <c r="C250"/>
  <c r="L250" s="1"/>
  <c r="I250"/>
  <c r="D250"/>
  <c r="H240"/>
  <c r="D240"/>
  <c r="G240"/>
  <c r="F240"/>
  <c r="I240"/>
  <c r="C240"/>
  <c r="L240"/>
  <c r="E240"/>
  <c r="I237"/>
  <c r="H237"/>
  <c r="H232"/>
  <c r="D232"/>
  <c r="E232"/>
  <c r="I232"/>
  <c r="C232"/>
  <c r="L232" s="1"/>
  <c r="F232"/>
  <c r="G229"/>
  <c r="C229"/>
  <c r="L229" s="1"/>
  <c r="I227"/>
  <c r="E227"/>
  <c r="D227"/>
  <c r="H227"/>
  <c r="C227"/>
  <c r="L227" s="1"/>
  <c r="F227"/>
  <c r="F222"/>
  <c r="E222"/>
  <c r="I222"/>
  <c r="D222"/>
  <c r="G222"/>
  <c r="C222"/>
  <c r="L222" s="1"/>
  <c r="F214"/>
  <c r="H214"/>
  <c r="C214"/>
  <c r="L214" s="1"/>
  <c r="G214"/>
  <c r="I214"/>
  <c r="D214"/>
  <c r="E214"/>
  <c r="G209"/>
  <c r="C209"/>
  <c r="L209"/>
  <c r="I209"/>
  <c r="D209"/>
  <c r="H209"/>
  <c r="E209"/>
  <c r="F209"/>
  <c r="I199"/>
  <c r="E199"/>
  <c r="H199"/>
  <c r="C199"/>
  <c r="L199"/>
  <c r="G199"/>
  <c r="D199"/>
  <c r="F199"/>
  <c r="I191"/>
  <c r="E191"/>
  <c r="F191"/>
  <c r="D191"/>
  <c r="G191"/>
  <c r="H191"/>
  <c r="C191"/>
  <c r="L191" s="1"/>
  <c r="H188"/>
  <c r="D188"/>
  <c r="I188"/>
  <c r="C188"/>
  <c r="L188"/>
  <c r="G188"/>
  <c r="E188"/>
  <c r="F188"/>
  <c r="F186"/>
  <c r="G186"/>
  <c r="E186"/>
  <c r="H186"/>
  <c r="C186"/>
  <c r="L186" s="1"/>
  <c r="I186"/>
  <c r="H176"/>
  <c r="D176"/>
  <c r="G176"/>
  <c r="F176"/>
  <c r="I176"/>
  <c r="C176"/>
  <c r="L176" s="1"/>
  <c r="I173"/>
  <c r="F170"/>
  <c r="G170"/>
  <c r="E170"/>
  <c r="H170"/>
  <c r="C170"/>
  <c r="L170"/>
  <c r="D170"/>
  <c r="I170"/>
  <c r="H160"/>
  <c r="D160"/>
  <c r="G160"/>
  <c r="F160"/>
  <c r="I160"/>
  <c r="C160"/>
  <c r="L160" s="1"/>
  <c r="E160"/>
  <c r="F157"/>
  <c r="H152"/>
  <c r="D152"/>
  <c r="E152"/>
  <c r="I152"/>
  <c r="C152"/>
  <c r="L152" s="1"/>
  <c r="F152"/>
  <c r="G152"/>
  <c r="G149"/>
  <c r="I147"/>
  <c r="E147"/>
  <c r="D147"/>
  <c r="H147"/>
  <c r="C147"/>
  <c r="L147" s="1"/>
  <c r="F147"/>
  <c r="G147"/>
  <c r="F142"/>
  <c r="G142"/>
  <c r="G129"/>
  <c r="I119"/>
  <c r="E119"/>
  <c r="H119"/>
  <c r="C119"/>
  <c r="L119" s="1"/>
  <c r="G119"/>
  <c r="D119"/>
  <c r="F119"/>
  <c r="I111"/>
  <c r="E111"/>
  <c r="F111"/>
  <c r="D111"/>
  <c r="G111"/>
  <c r="H111"/>
  <c r="I95"/>
  <c r="E95"/>
  <c r="H95"/>
  <c r="F95"/>
  <c r="G95"/>
  <c r="C95"/>
  <c r="L95" s="1"/>
  <c r="H92"/>
  <c r="D92"/>
  <c r="G92"/>
  <c r="C92"/>
  <c r="L92"/>
  <c r="I92"/>
  <c r="E92"/>
  <c r="F92"/>
  <c r="G90"/>
  <c r="H80"/>
  <c r="D80"/>
  <c r="G80"/>
  <c r="C80"/>
  <c r="L80" s="1"/>
  <c r="I80"/>
  <c r="E80"/>
  <c r="F80"/>
  <c r="G77"/>
  <c r="C77"/>
  <c r="L77" s="1"/>
  <c r="H77"/>
  <c r="D77"/>
  <c r="I77"/>
  <c r="H72"/>
  <c r="D72"/>
  <c r="G72"/>
  <c r="C72"/>
  <c r="L72" s="1"/>
  <c r="I72"/>
  <c r="E72"/>
  <c r="F72"/>
  <c r="C69"/>
  <c r="L69"/>
  <c r="F69"/>
  <c r="D69"/>
  <c r="E69"/>
  <c r="I69"/>
  <c r="E67"/>
  <c r="H67"/>
  <c r="D67"/>
  <c r="C67"/>
  <c r="L67" s="1"/>
  <c r="G67"/>
  <c r="I62"/>
  <c r="E62"/>
  <c r="G62"/>
  <c r="H62"/>
  <c r="F54"/>
  <c r="E54"/>
  <c r="G54"/>
  <c r="C54"/>
  <c r="L54" s="1"/>
  <c r="D54"/>
  <c r="H54"/>
  <c r="G49"/>
  <c r="F49"/>
  <c r="H49"/>
  <c r="E49"/>
  <c r="I49"/>
  <c r="I41"/>
  <c r="H33"/>
  <c r="C33"/>
  <c r="L33"/>
  <c r="F33"/>
  <c r="H25"/>
  <c r="D25"/>
  <c r="G25"/>
  <c r="C25"/>
  <c r="L25"/>
  <c r="I25"/>
  <c r="E25"/>
  <c r="F25"/>
  <c r="H17"/>
  <c r="D17"/>
  <c r="G17"/>
  <c r="C17"/>
  <c r="L17"/>
  <c r="I17"/>
  <c r="E17"/>
  <c r="F17"/>
  <c r="I190" i="11"/>
  <c r="E190"/>
  <c r="H190"/>
  <c r="D190"/>
  <c r="F190"/>
  <c r="G190"/>
  <c r="C190"/>
  <c r="L190" s="1"/>
  <c r="E186"/>
  <c r="I182"/>
  <c r="E182"/>
  <c r="H182"/>
  <c r="D182"/>
  <c r="F182"/>
  <c r="G182"/>
  <c r="C182"/>
  <c r="L182"/>
  <c r="H179"/>
  <c r="D179"/>
  <c r="G179"/>
  <c r="C179"/>
  <c r="L179" s="1"/>
  <c r="I179"/>
  <c r="E179"/>
  <c r="F179"/>
  <c r="H175"/>
  <c r="D175"/>
  <c r="G175"/>
  <c r="C175"/>
  <c r="L175" s="1"/>
  <c r="E175"/>
  <c r="F175"/>
  <c r="I175"/>
  <c r="G169"/>
  <c r="I166"/>
  <c r="E166"/>
  <c r="H166"/>
  <c r="D166"/>
  <c r="F166"/>
  <c r="G166"/>
  <c r="C166"/>
  <c r="L166"/>
  <c r="H163"/>
  <c r="D163"/>
  <c r="G163"/>
  <c r="C163"/>
  <c r="L163" s="1"/>
  <c r="I163"/>
  <c r="E163"/>
  <c r="F163"/>
  <c r="H159"/>
  <c r="D159"/>
  <c r="G159"/>
  <c r="C159"/>
  <c r="L159" s="1"/>
  <c r="E159"/>
  <c r="F159"/>
  <c r="I159"/>
  <c r="G156"/>
  <c r="F156"/>
  <c r="E156"/>
  <c r="I156"/>
  <c r="D156"/>
  <c r="F153"/>
  <c r="I153"/>
  <c r="E153"/>
  <c r="D153"/>
  <c r="G153"/>
  <c r="H153"/>
  <c r="C153"/>
  <c r="L153" s="1"/>
  <c r="I150"/>
  <c r="E150"/>
  <c r="F150"/>
  <c r="C150"/>
  <c r="L150"/>
  <c r="D150"/>
  <c r="G150"/>
  <c r="H150"/>
  <c r="H147"/>
  <c r="D147"/>
  <c r="I147"/>
  <c r="E147"/>
  <c r="C147"/>
  <c r="L147" s="1"/>
  <c r="F147"/>
  <c r="G147"/>
  <c r="H143"/>
  <c r="E143"/>
  <c r="G143"/>
  <c r="F143"/>
  <c r="G140"/>
  <c r="H140"/>
  <c r="D140"/>
  <c r="F140"/>
  <c r="I140"/>
  <c r="C137"/>
  <c r="L137"/>
  <c r="H137"/>
  <c r="I137"/>
  <c r="I134"/>
  <c r="E134"/>
  <c r="F134"/>
  <c r="C134"/>
  <c r="L134" s="1"/>
  <c r="D134"/>
  <c r="H134"/>
  <c r="G134"/>
  <c r="F131"/>
  <c r="G131"/>
  <c r="G128"/>
  <c r="D128"/>
  <c r="F128"/>
  <c r="I128"/>
  <c r="C128"/>
  <c r="L128"/>
  <c r="H125"/>
  <c r="D125"/>
  <c r="I125"/>
  <c r="E125"/>
  <c r="F125"/>
  <c r="G125"/>
  <c r="C125"/>
  <c r="L125"/>
  <c r="E123"/>
  <c r="H123"/>
  <c r="H121"/>
  <c r="D121"/>
  <c r="I121"/>
  <c r="E121"/>
  <c r="C121"/>
  <c r="L121"/>
  <c r="F121"/>
  <c r="G121"/>
  <c r="I119"/>
  <c r="D119"/>
  <c r="G114"/>
  <c r="C114"/>
  <c r="L114" s="1"/>
  <c r="H114"/>
  <c r="D114"/>
  <c r="I114"/>
  <c r="F114"/>
  <c r="E114"/>
  <c r="F111"/>
  <c r="D97"/>
  <c r="G97"/>
  <c r="G94"/>
  <c r="C94"/>
  <c r="L94"/>
  <c r="H94"/>
  <c r="D94"/>
  <c r="E94"/>
  <c r="F94"/>
  <c r="I94"/>
  <c r="I80"/>
  <c r="I68"/>
  <c r="F68"/>
  <c r="H68"/>
  <c r="C68"/>
  <c r="L68" s="1"/>
  <c r="G68"/>
  <c r="D68"/>
  <c r="F63"/>
  <c r="G63"/>
  <c r="C63"/>
  <c r="L63" s="1"/>
  <c r="I63"/>
  <c r="D63"/>
  <c r="H63"/>
  <c r="E63"/>
  <c r="I46"/>
  <c r="D37"/>
  <c r="F37"/>
  <c r="G34"/>
  <c r="C34"/>
  <c r="L34" s="1"/>
  <c r="H34"/>
  <c r="D34"/>
  <c r="I34"/>
  <c r="E34"/>
  <c r="F34"/>
  <c r="G26"/>
  <c r="C26"/>
  <c r="H26"/>
  <c r="D26"/>
  <c r="I26"/>
  <c r="E26"/>
  <c r="F26"/>
  <c r="H17"/>
  <c r="D17"/>
  <c r="I17"/>
  <c r="E17"/>
  <c r="C17"/>
  <c r="F17"/>
  <c r="G17"/>
  <c r="E15" i="4"/>
  <c r="E27"/>
  <c r="E39"/>
  <c r="E41"/>
  <c r="E47"/>
  <c r="E53"/>
  <c r="E55"/>
  <c r="E59"/>
  <c r="E61"/>
  <c r="E67"/>
  <c r="E69"/>
  <c r="E71"/>
  <c r="E73"/>
  <c r="E79"/>
  <c r="E91"/>
  <c r="E99"/>
  <c r="E101"/>
  <c r="E103"/>
  <c r="E105"/>
  <c r="E107"/>
  <c r="E119"/>
  <c r="E133"/>
  <c r="E141"/>
  <c r="E143"/>
  <c r="E155"/>
  <c r="E157"/>
  <c r="E163"/>
  <c r="E167"/>
  <c r="J169"/>
  <c r="J173"/>
  <c r="J177"/>
  <c r="J181"/>
  <c r="J185"/>
  <c r="J193"/>
  <c r="J201"/>
  <c r="F209"/>
  <c r="F217"/>
  <c r="F229"/>
  <c r="F233"/>
  <c r="F241"/>
  <c r="F245"/>
  <c r="F257"/>
  <c r="F265"/>
  <c r="F277"/>
  <c r="F281"/>
  <c r="F285"/>
  <c r="F289"/>
  <c r="F297"/>
  <c r="H100" i="5"/>
  <c r="D100"/>
  <c r="G100"/>
  <c r="C100"/>
  <c r="L100"/>
  <c r="I100"/>
  <c r="E100"/>
  <c r="F100"/>
  <c r="E181"/>
  <c r="F215"/>
  <c r="J170" i="4"/>
  <c r="F170"/>
  <c r="G170"/>
  <c r="C170"/>
  <c r="M170"/>
  <c r="H299" i="5"/>
  <c r="D299"/>
  <c r="F299"/>
  <c r="E299"/>
  <c r="I299"/>
  <c r="C299"/>
  <c r="L299" s="1"/>
  <c r="G299"/>
  <c r="F297"/>
  <c r="I297"/>
  <c r="D297"/>
  <c r="H297"/>
  <c r="C297"/>
  <c r="L297"/>
  <c r="G297"/>
  <c r="E297"/>
  <c r="G292"/>
  <c r="C292"/>
  <c r="L292" s="1"/>
  <c r="E292"/>
  <c r="I292"/>
  <c r="D292"/>
  <c r="H292"/>
  <c r="F292"/>
  <c r="E290"/>
  <c r="C290"/>
  <c r="L290" s="1"/>
  <c r="H283"/>
  <c r="D283"/>
  <c r="F283"/>
  <c r="E283"/>
  <c r="I283"/>
  <c r="C283"/>
  <c r="L283" s="1"/>
  <c r="G283"/>
  <c r="F281"/>
  <c r="I281"/>
  <c r="D281"/>
  <c r="H281"/>
  <c r="C281"/>
  <c r="L281"/>
  <c r="G281"/>
  <c r="E281"/>
  <c r="G276"/>
  <c r="C276"/>
  <c r="L276" s="1"/>
  <c r="I276"/>
  <c r="D276"/>
  <c r="H276"/>
  <c r="E276"/>
  <c r="F276"/>
  <c r="I274"/>
  <c r="E274"/>
  <c r="F274"/>
  <c r="D274"/>
  <c r="G274"/>
  <c r="C274"/>
  <c r="L274" s="1"/>
  <c r="H274"/>
  <c r="H267"/>
  <c r="D267"/>
  <c r="I267"/>
  <c r="C267"/>
  <c r="L267" s="1"/>
  <c r="F267"/>
  <c r="E267"/>
  <c r="G267"/>
  <c r="F265"/>
  <c r="G265"/>
  <c r="E265"/>
  <c r="D265"/>
  <c r="H265"/>
  <c r="I265"/>
  <c r="G260"/>
  <c r="C260"/>
  <c r="L260" s="1"/>
  <c r="H260"/>
  <c r="I260"/>
  <c r="F260"/>
  <c r="D260"/>
  <c r="E260"/>
  <c r="F258"/>
  <c r="I258"/>
  <c r="D258"/>
  <c r="H258"/>
  <c r="C258"/>
  <c r="L258"/>
  <c r="E258"/>
  <c r="G258"/>
  <c r="I251"/>
  <c r="E251"/>
  <c r="G251"/>
  <c r="F251"/>
  <c r="H251"/>
  <c r="C251"/>
  <c r="L251" s="1"/>
  <c r="C249"/>
  <c r="L249" s="1"/>
  <c r="F244"/>
  <c r="I244"/>
  <c r="F242"/>
  <c r="I242"/>
  <c r="D242"/>
  <c r="H242"/>
  <c r="C242"/>
  <c r="L242" s="1"/>
  <c r="E242"/>
  <c r="G242"/>
  <c r="I235"/>
  <c r="E235"/>
  <c r="G235"/>
  <c r="F235"/>
  <c r="H235"/>
  <c r="C235"/>
  <c r="L235"/>
  <c r="D235"/>
  <c r="G233"/>
  <c r="C233"/>
  <c r="L233"/>
  <c r="F233"/>
  <c r="E233"/>
  <c r="H233"/>
  <c r="D233"/>
  <c r="H228"/>
  <c r="D228"/>
  <c r="F228"/>
  <c r="E228"/>
  <c r="G228"/>
  <c r="C228"/>
  <c r="L228" s="1"/>
  <c r="F226"/>
  <c r="I226"/>
  <c r="D226"/>
  <c r="H226"/>
  <c r="C226"/>
  <c r="L226" s="1"/>
  <c r="E226"/>
  <c r="G226"/>
  <c r="I219"/>
  <c r="E219"/>
  <c r="G219"/>
  <c r="F219"/>
  <c r="H219"/>
  <c r="C219"/>
  <c r="L219"/>
  <c r="D219"/>
  <c r="G217"/>
  <c r="C217"/>
  <c r="L217"/>
  <c r="F217"/>
  <c r="E217"/>
  <c r="H217"/>
  <c r="D217"/>
  <c r="I217"/>
  <c r="D212"/>
  <c r="F210"/>
  <c r="I210"/>
  <c r="D210"/>
  <c r="H210"/>
  <c r="C210"/>
  <c r="L210"/>
  <c r="E210"/>
  <c r="I203"/>
  <c r="E203"/>
  <c r="G203"/>
  <c r="F203"/>
  <c r="H203"/>
  <c r="C203"/>
  <c r="L203"/>
  <c r="D203"/>
  <c r="G201"/>
  <c r="C201"/>
  <c r="L201"/>
  <c r="F201"/>
  <c r="E201"/>
  <c r="H201"/>
  <c r="I201"/>
  <c r="D201"/>
  <c r="H196"/>
  <c r="D196"/>
  <c r="F196"/>
  <c r="E196"/>
  <c r="G196"/>
  <c r="I196"/>
  <c r="C196"/>
  <c r="L196" s="1"/>
  <c r="F194"/>
  <c r="I194"/>
  <c r="D194"/>
  <c r="H194"/>
  <c r="C194"/>
  <c r="L194" s="1"/>
  <c r="E194"/>
  <c r="G194"/>
  <c r="I187"/>
  <c r="E187"/>
  <c r="G187"/>
  <c r="F187"/>
  <c r="H187"/>
  <c r="C187"/>
  <c r="L187"/>
  <c r="G185"/>
  <c r="C185"/>
  <c r="L185" s="1"/>
  <c r="F185"/>
  <c r="E185"/>
  <c r="H185"/>
  <c r="I185"/>
  <c r="H180"/>
  <c r="D180"/>
  <c r="F180"/>
  <c r="E180"/>
  <c r="G180"/>
  <c r="I180"/>
  <c r="F178"/>
  <c r="I178"/>
  <c r="D178"/>
  <c r="H178"/>
  <c r="C178"/>
  <c r="L178" s="1"/>
  <c r="E178"/>
  <c r="G178"/>
  <c r="D169"/>
  <c r="H164"/>
  <c r="D164"/>
  <c r="F164"/>
  <c r="E164"/>
  <c r="G164"/>
  <c r="C164"/>
  <c r="L164" s="1"/>
  <c r="F162"/>
  <c r="I162"/>
  <c r="D162"/>
  <c r="H162"/>
  <c r="C162"/>
  <c r="L162" s="1"/>
  <c r="E162"/>
  <c r="G162"/>
  <c r="I155"/>
  <c r="E155"/>
  <c r="G155"/>
  <c r="F155"/>
  <c r="H155"/>
  <c r="C155"/>
  <c r="L155"/>
  <c r="D155"/>
  <c r="G153"/>
  <c r="C153"/>
  <c r="L153"/>
  <c r="F153"/>
  <c r="E153"/>
  <c r="H153"/>
  <c r="D153"/>
  <c r="I153"/>
  <c r="H148"/>
  <c r="D148"/>
  <c r="F148"/>
  <c r="E148"/>
  <c r="G148"/>
  <c r="C148"/>
  <c r="L148"/>
  <c r="I148"/>
  <c r="F146"/>
  <c r="I146"/>
  <c r="D146"/>
  <c r="H146"/>
  <c r="C146"/>
  <c r="L146" s="1"/>
  <c r="E146"/>
  <c r="I139"/>
  <c r="E139"/>
  <c r="G139"/>
  <c r="F139"/>
  <c r="H139"/>
  <c r="C139"/>
  <c r="L139" s="1"/>
  <c r="D139"/>
  <c r="I137"/>
  <c r="H132"/>
  <c r="D132"/>
  <c r="F132"/>
  <c r="E132"/>
  <c r="G132"/>
  <c r="I132"/>
  <c r="C132"/>
  <c r="L132" s="1"/>
  <c r="F130"/>
  <c r="I130"/>
  <c r="D130"/>
  <c r="H130"/>
  <c r="C130"/>
  <c r="L130" s="1"/>
  <c r="E130"/>
  <c r="G130"/>
  <c r="I123"/>
  <c r="G123"/>
  <c r="F123"/>
  <c r="H123"/>
  <c r="G121"/>
  <c r="C121"/>
  <c r="L121"/>
  <c r="F121"/>
  <c r="E121"/>
  <c r="H121"/>
  <c r="I121"/>
  <c r="H116"/>
  <c r="D116"/>
  <c r="F116"/>
  <c r="E116"/>
  <c r="G116"/>
  <c r="I116"/>
  <c r="F114"/>
  <c r="I114"/>
  <c r="D114"/>
  <c r="H114"/>
  <c r="C114"/>
  <c r="L114"/>
  <c r="E114"/>
  <c r="G114"/>
  <c r="C107"/>
  <c r="L107"/>
  <c r="E105"/>
  <c r="F98"/>
  <c r="I98"/>
  <c r="E98"/>
  <c r="G98"/>
  <c r="C98"/>
  <c r="L98" s="1"/>
  <c r="D98"/>
  <c r="I91"/>
  <c r="E91"/>
  <c r="H91"/>
  <c r="D91"/>
  <c r="F91"/>
  <c r="G91"/>
  <c r="C91"/>
  <c r="L91"/>
  <c r="G89"/>
  <c r="C89"/>
  <c r="L89" s="1"/>
  <c r="F89"/>
  <c r="H89"/>
  <c r="D89"/>
  <c r="I89"/>
  <c r="E89"/>
  <c r="H84"/>
  <c r="D84"/>
  <c r="G84"/>
  <c r="C84"/>
  <c r="L84" s="1"/>
  <c r="I84"/>
  <c r="E84"/>
  <c r="F84"/>
  <c r="I75"/>
  <c r="E75"/>
  <c r="H75"/>
  <c r="D75"/>
  <c r="F75"/>
  <c r="G75"/>
  <c r="C75"/>
  <c r="L75"/>
  <c r="H68"/>
  <c r="D68"/>
  <c r="G68"/>
  <c r="C68"/>
  <c r="L68" s="1"/>
  <c r="I68"/>
  <c r="E68"/>
  <c r="F68"/>
  <c r="F66"/>
  <c r="I59"/>
  <c r="E59"/>
  <c r="H59"/>
  <c r="D59"/>
  <c r="F59"/>
  <c r="G59"/>
  <c r="C59"/>
  <c r="L59" s="1"/>
  <c r="H52"/>
  <c r="D52"/>
  <c r="G52"/>
  <c r="C52"/>
  <c r="L52"/>
  <c r="I52"/>
  <c r="E52"/>
  <c r="F52"/>
  <c r="F50"/>
  <c r="I50"/>
  <c r="E50"/>
  <c r="G50"/>
  <c r="C50"/>
  <c r="L50" s="1"/>
  <c r="D50"/>
  <c r="H43"/>
  <c r="D43"/>
  <c r="C43"/>
  <c r="L43"/>
  <c r="H40"/>
  <c r="D40"/>
  <c r="I40"/>
  <c r="E40"/>
  <c r="G40"/>
  <c r="F40"/>
  <c r="G38"/>
  <c r="C38"/>
  <c r="L38" s="1"/>
  <c r="F38"/>
  <c r="H38"/>
  <c r="D38"/>
  <c r="G35"/>
  <c r="G30"/>
  <c r="C30"/>
  <c r="L30"/>
  <c r="F30"/>
  <c r="H30"/>
  <c r="D30"/>
  <c r="F19"/>
  <c r="I19"/>
  <c r="E19"/>
  <c r="G19"/>
  <c r="C19"/>
  <c r="L19"/>
  <c r="H16"/>
  <c r="D16"/>
  <c r="G14"/>
  <c r="C14"/>
  <c r="L14" s="1"/>
  <c r="F14"/>
  <c r="H14"/>
  <c r="D14"/>
  <c r="F11"/>
  <c r="G11"/>
  <c r="C11"/>
  <c r="L11"/>
  <c r="F197" i="11"/>
  <c r="I197"/>
  <c r="E197"/>
  <c r="H197"/>
  <c r="C197"/>
  <c r="L197"/>
  <c r="D197"/>
  <c r="G197"/>
  <c r="F189"/>
  <c r="I189"/>
  <c r="E189"/>
  <c r="H189"/>
  <c r="C189"/>
  <c r="L189"/>
  <c r="G189"/>
  <c r="D189"/>
  <c r="F185"/>
  <c r="I185"/>
  <c r="E185"/>
  <c r="D185"/>
  <c r="G185"/>
  <c r="H185"/>
  <c r="C185"/>
  <c r="L185"/>
  <c r="H181"/>
  <c r="I165"/>
  <c r="E165"/>
  <c r="D165"/>
  <c r="I157"/>
  <c r="E157"/>
  <c r="G157"/>
  <c r="F141"/>
  <c r="G141"/>
  <c r="C141"/>
  <c r="L141" s="1"/>
  <c r="H141"/>
  <c r="I141"/>
  <c r="D141"/>
  <c r="E141"/>
  <c r="F133"/>
  <c r="G133"/>
  <c r="C133"/>
  <c r="L133" s="1"/>
  <c r="H133"/>
  <c r="I133"/>
  <c r="E133"/>
  <c r="D133"/>
  <c r="H122"/>
  <c r="F122"/>
  <c r="G118"/>
  <c r="C118"/>
  <c r="L118"/>
  <c r="H118"/>
  <c r="D118"/>
  <c r="E118"/>
  <c r="F118"/>
  <c r="I118"/>
  <c r="E109"/>
  <c r="G107"/>
  <c r="H107"/>
  <c r="H105"/>
  <c r="D105"/>
  <c r="I105"/>
  <c r="E105"/>
  <c r="C105"/>
  <c r="L105"/>
  <c r="F105"/>
  <c r="G105"/>
  <c r="F103"/>
  <c r="G103"/>
  <c r="C103"/>
  <c r="L103"/>
  <c r="I103"/>
  <c r="D103"/>
  <c r="E103"/>
  <c r="H103"/>
  <c r="I92"/>
  <c r="E92"/>
  <c r="F92"/>
  <c r="H92"/>
  <c r="C92"/>
  <c r="L92"/>
  <c r="D92"/>
  <c r="G92"/>
  <c r="D90"/>
  <c r="I88"/>
  <c r="E88"/>
  <c r="F88"/>
  <c r="D88"/>
  <c r="G88"/>
  <c r="C88"/>
  <c r="L88"/>
  <c r="H88"/>
  <c r="G86"/>
  <c r="C86"/>
  <c r="L86"/>
  <c r="H86"/>
  <c r="D86"/>
  <c r="E86"/>
  <c r="F86"/>
  <c r="I86"/>
  <c r="H77"/>
  <c r="D77"/>
  <c r="I77"/>
  <c r="E77"/>
  <c r="F77"/>
  <c r="G77"/>
  <c r="C77"/>
  <c r="L77" s="1"/>
  <c r="F75"/>
  <c r="G75"/>
  <c r="C75"/>
  <c r="L75" s="1"/>
  <c r="E75"/>
  <c r="H75"/>
  <c r="D75"/>
  <c r="I75"/>
  <c r="H73"/>
  <c r="D73"/>
  <c r="I73"/>
  <c r="E73"/>
  <c r="C73"/>
  <c r="L73" s="1"/>
  <c r="F73"/>
  <c r="G73"/>
  <c r="F71"/>
  <c r="G71"/>
  <c r="C71"/>
  <c r="L71" s="1"/>
  <c r="I71"/>
  <c r="D71"/>
  <c r="E71"/>
  <c r="H71"/>
  <c r="D58"/>
  <c r="I56"/>
  <c r="E56"/>
  <c r="F56"/>
  <c r="D56"/>
  <c r="G56"/>
  <c r="C56"/>
  <c r="L56" s="1"/>
  <c r="H56"/>
  <c r="G54"/>
  <c r="C54"/>
  <c r="L54" s="1"/>
  <c r="H54"/>
  <c r="D54"/>
  <c r="F54"/>
  <c r="E54"/>
  <c r="I54"/>
  <c r="H45"/>
  <c r="D45"/>
  <c r="I45"/>
  <c r="E45"/>
  <c r="G45"/>
  <c r="F45"/>
  <c r="C45"/>
  <c r="L45"/>
  <c r="F43"/>
  <c r="E43"/>
  <c r="H41"/>
  <c r="D41"/>
  <c r="I41"/>
  <c r="E41"/>
  <c r="C41"/>
  <c r="L41"/>
  <c r="F41"/>
  <c r="G41"/>
  <c r="F39"/>
  <c r="G39"/>
  <c r="C39"/>
  <c r="L39"/>
  <c r="D39"/>
  <c r="I39"/>
  <c r="E39"/>
  <c r="H39"/>
  <c r="F23"/>
  <c r="G23"/>
  <c r="C23"/>
  <c r="D23"/>
  <c r="I23"/>
  <c r="E23"/>
  <c r="H23"/>
  <c r="I20"/>
  <c r="E20"/>
  <c r="F20"/>
  <c r="C20"/>
  <c r="L20"/>
  <c r="H20"/>
  <c r="D20"/>
  <c r="G20"/>
  <c r="H13"/>
  <c r="D13"/>
  <c r="I13"/>
  <c r="E13"/>
  <c r="G13"/>
  <c r="F13"/>
  <c r="C13"/>
  <c r="L13" s="1"/>
  <c r="D17" i="4"/>
  <c r="H17"/>
  <c r="H49"/>
  <c r="D65"/>
  <c r="H65"/>
  <c r="D81"/>
  <c r="H81"/>
  <c r="D97"/>
  <c r="H97"/>
  <c r="D113"/>
  <c r="H113"/>
  <c r="H145"/>
  <c r="F168"/>
  <c r="D170"/>
  <c r="H11" i="5"/>
  <c r="E38"/>
  <c r="C40"/>
  <c r="L40"/>
  <c r="D187"/>
  <c r="I228"/>
  <c r="I233"/>
  <c r="C265"/>
  <c r="L265" s="1"/>
  <c r="F17" i="4"/>
  <c r="J17"/>
  <c r="J49"/>
  <c r="F65"/>
  <c r="F81"/>
  <c r="J81"/>
  <c r="F97"/>
  <c r="J97"/>
  <c r="F113"/>
  <c r="J113"/>
  <c r="J145"/>
  <c r="H168"/>
  <c r="H170"/>
  <c r="E14" i="5"/>
  <c r="H19"/>
  <c r="E30"/>
  <c r="H35"/>
  <c r="H50"/>
  <c r="C180"/>
  <c r="L180" s="1"/>
  <c r="D185"/>
  <c r="G210"/>
  <c r="C17" i="4"/>
  <c r="M17" s="1"/>
  <c r="C81"/>
  <c r="M81" s="1"/>
  <c r="C97"/>
  <c r="M97" s="1"/>
  <c r="C113"/>
  <c r="M113" s="1"/>
  <c r="I168"/>
  <c r="I170"/>
  <c r="I14" i="5"/>
  <c r="G16"/>
  <c r="I30"/>
  <c r="H98"/>
  <c r="I164"/>
  <c r="G11" i="13"/>
  <c r="H11"/>
  <c r="F11"/>
  <c r="H21"/>
  <c r="G21"/>
  <c r="G27"/>
  <c r="H27"/>
  <c r="F27"/>
  <c r="G13"/>
  <c r="F13"/>
  <c r="G19"/>
  <c r="H19"/>
  <c r="G29"/>
  <c r="F29"/>
  <c r="F10"/>
  <c r="H10"/>
  <c r="G23"/>
  <c r="H23"/>
  <c r="F23"/>
  <c r="G14"/>
  <c r="M24" i="11"/>
  <c r="L24"/>
  <c r="L25"/>
  <c r="M25"/>
  <c r="M22"/>
  <c r="D47" i="4"/>
  <c r="D73"/>
  <c r="H45"/>
  <c r="I45"/>
  <c r="J45"/>
  <c r="I47"/>
  <c r="C47"/>
  <c r="M47"/>
  <c r="H47"/>
  <c r="I73"/>
  <c r="J73"/>
  <c r="H16" i="13"/>
  <c r="G16"/>
  <c r="F16"/>
  <c r="D45" i="4"/>
  <c r="C45"/>
  <c r="M45" s="1"/>
  <c r="D253"/>
  <c r="I253"/>
  <c r="G253"/>
  <c r="E253"/>
  <c r="H253"/>
  <c r="F253"/>
  <c r="I22"/>
  <c r="J22"/>
  <c r="G22"/>
  <c r="H22"/>
  <c r="C22"/>
  <c r="M22" s="1"/>
  <c r="E182" i="5"/>
  <c r="H182"/>
  <c r="D182"/>
  <c r="C182"/>
  <c r="L182"/>
  <c r="F182"/>
  <c r="I182"/>
  <c r="C177"/>
  <c r="L177"/>
  <c r="H177"/>
  <c r="C125"/>
  <c r="L125" s="1"/>
  <c r="D125"/>
  <c r="D150" i="4"/>
  <c r="I150"/>
  <c r="J150"/>
  <c r="G150"/>
  <c r="H150"/>
  <c r="C150"/>
  <c r="M150" s="1"/>
  <c r="I81"/>
  <c r="E81"/>
  <c r="G81"/>
  <c r="J168"/>
  <c r="J212"/>
  <c r="G212"/>
  <c r="D212"/>
  <c r="H284" i="5"/>
  <c r="I284"/>
  <c r="E68" i="4"/>
  <c r="F68"/>
  <c r="K27" i="6"/>
  <c r="K12"/>
  <c r="K406"/>
  <c r="K392"/>
  <c r="K294"/>
  <c r="K266"/>
  <c r="K259"/>
  <c r="K153"/>
  <c r="K124"/>
  <c r="K64"/>
  <c r="K60"/>
  <c r="K484"/>
  <c r="K407"/>
  <c r="K376"/>
  <c r="K360"/>
  <c r="K344"/>
  <c r="K190"/>
  <c r="K118"/>
  <c r="K47"/>
  <c r="K38"/>
  <c r="K324"/>
  <c r="K31"/>
  <c r="K367"/>
  <c r="K23"/>
  <c r="K161"/>
  <c r="K65"/>
  <c r="K147"/>
  <c r="G228" i="4"/>
  <c r="D221"/>
  <c r="I221"/>
  <c r="C221"/>
  <c r="M221" s="1"/>
  <c r="J221"/>
  <c r="F161" i="11"/>
  <c r="G161"/>
  <c r="F58"/>
  <c r="H58"/>
  <c r="E122"/>
  <c r="G181"/>
  <c r="E181"/>
  <c r="C169" i="5"/>
  <c r="L169" s="1"/>
  <c r="E243" i="4"/>
  <c r="D243"/>
  <c r="M27" i="11"/>
  <c r="E58"/>
  <c r="C58"/>
  <c r="L58"/>
  <c r="C90"/>
  <c r="L90"/>
  <c r="C122"/>
  <c r="L122"/>
  <c r="D181"/>
  <c r="I181"/>
  <c r="E97"/>
  <c r="I142" i="5"/>
  <c r="D234" i="4"/>
  <c r="G32" i="11"/>
  <c r="G154"/>
  <c r="H221" i="4"/>
  <c r="I169" i="5"/>
  <c r="I58" i="11"/>
  <c r="I90"/>
  <c r="G90"/>
  <c r="D122"/>
  <c r="G122"/>
  <c r="C181"/>
  <c r="L181" s="1"/>
  <c r="E193"/>
  <c r="F169" i="5"/>
  <c r="F261" i="4"/>
  <c r="F97" i="11"/>
  <c r="I97"/>
  <c r="C142" i="5"/>
  <c r="L142"/>
  <c r="E142"/>
  <c r="H149"/>
  <c r="C243" i="4"/>
  <c r="M243"/>
  <c r="I261"/>
  <c r="H261"/>
  <c r="C32" i="11"/>
  <c r="L32"/>
  <c r="F32"/>
  <c r="G117"/>
  <c r="E154"/>
  <c r="C179" i="5"/>
  <c r="L179"/>
  <c r="I179"/>
  <c r="E218" i="4"/>
  <c r="J225"/>
  <c r="G225"/>
  <c r="G234"/>
  <c r="J234"/>
  <c r="I264"/>
  <c r="F14" i="11"/>
  <c r="C14"/>
  <c r="L14"/>
  <c r="G65"/>
  <c r="I65"/>
  <c r="C175" i="5"/>
  <c r="L175" s="1"/>
  <c r="E175"/>
  <c r="D161" i="11"/>
  <c r="G221" i="4"/>
  <c r="I132"/>
  <c r="J132"/>
  <c r="G132"/>
  <c r="E132"/>
  <c r="F132"/>
  <c r="D132"/>
  <c r="F90" i="11"/>
  <c r="H90"/>
  <c r="H97"/>
  <c r="H142" i="5"/>
  <c r="D32" i="11"/>
  <c r="G179" i="5"/>
  <c r="D179"/>
  <c r="C218" i="4"/>
  <c r="M218" s="1"/>
  <c r="F218"/>
  <c r="I225"/>
  <c r="H225"/>
  <c r="H234"/>
  <c r="I234"/>
  <c r="G264"/>
  <c r="J264"/>
  <c r="I14" i="11"/>
  <c r="H14"/>
  <c r="D53"/>
  <c r="C65"/>
  <c r="L65"/>
  <c r="H65"/>
  <c r="I161"/>
  <c r="C132" i="4"/>
  <c r="M132"/>
  <c r="E118"/>
  <c r="F118"/>
  <c r="H118"/>
  <c r="C118"/>
  <c r="M118"/>
  <c r="I118"/>
  <c r="J118"/>
  <c r="I113"/>
  <c r="E113"/>
  <c r="G113"/>
  <c r="E37"/>
  <c r="H287" i="5"/>
  <c r="C287"/>
  <c r="L287" s="1"/>
  <c r="C272"/>
  <c r="L272" s="1"/>
  <c r="H272"/>
  <c r="E272"/>
  <c r="G272"/>
  <c r="D272"/>
  <c r="D220"/>
  <c r="E220"/>
  <c r="I175"/>
  <c r="G175"/>
  <c r="L19" i="11"/>
  <c r="H169" i="5"/>
  <c r="F154" i="11"/>
  <c r="D154"/>
  <c r="F221" i="4"/>
  <c r="E169" i="5"/>
  <c r="F225" i="4"/>
  <c r="I243"/>
  <c r="H243"/>
  <c r="F179" i="5"/>
  <c r="G218" i="4"/>
  <c r="C234"/>
  <c r="M234"/>
  <c r="H264"/>
  <c r="E264"/>
  <c r="F65" i="11"/>
  <c r="F175" i="5"/>
  <c r="C161" i="11"/>
  <c r="L161" s="1"/>
  <c r="E221" i="4"/>
  <c r="H132"/>
  <c r="D246"/>
  <c r="F212"/>
  <c r="I212"/>
  <c r="E212"/>
  <c r="C284" i="5"/>
  <c r="L284" s="1"/>
  <c r="D284"/>
  <c r="H208"/>
  <c r="D208"/>
  <c r="G208"/>
  <c r="E208"/>
  <c r="K300" i="6"/>
  <c r="K270"/>
  <c r="K264"/>
  <c r="K250"/>
  <c r="K230"/>
  <c r="K214"/>
  <c r="K122"/>
  <c r="G142" i="11"/>
  <c r="F190" i="5"/>
  <c r="D190"/>
  <c r="H190"/>
  <c r="C127" i="11"/>
  <c r="L127" s="1"/>
  <c r="D127"/>
  <c r="F127"/>
  <c r="E127"/>
  <c r="K78" i="6"/>
  <c r="I120" i="5"/>
  <c r="G120"/>
  <c r="H120"/>
  <c r="C120"/>
  <c r="L120"/>
  <c r="C140"/>
  <c r="L140"/>
  <c r="H140"/>
  <c r="E140"/>
  <c r="D140"/>
  <c r="K410" i="6"/>
  <c r="K395"/>
  <c r="K229"/>
  <c r="K203"/>
  <c r="K138"/>
  <c r="K66"/>
  <c r="G26" i="13"/>
  <c r="F26"/>
  <c r="H26"/>
  <c r="K470" i="6"/>
  <c r="K476"/>
  <c r="K495"/>
  <c r="K466"/>
  <c r="K452"/>
  <c r="K397"/>
  <c r="K394"/>
  <c r="K337"/>
  <c r="K298"/>
  <c r="K160"/>
  <c r="K96"/>
  <c r="K103"/>
  <c r="K105"/>
  <c r="K340"/>
  <c r="K493"/>
  <c r="K490"/>
  <c r="K471"/>
  <c r="K458"/>
  <c r="K399"/>
  <c r="K355"/>
  <c r="K326"/>
  <c r="K321"/>
  <c r="K315"/>
  <c r="K187"/>
  <c r="K34"/>
  <c r="K33"/>
  <c r="K35"/>
  <c r="K37"/>
  <c r="K39"/>
  <c r="K41"/>
  <c r="K58"/>
  <c r="K104"/>
  <c r="K106"/>
  <c r="K143"/>
  <c r="K107"/>
  <c r="K90"/>
  <c r="K87"/>
  <c r="K46"/>
  <c r="K42"/>
  <c r="K101"/>
  <c r="K171"/>
  <c r="K319"/>
  <c r="K459"/>
  <c r="K462"/>
  <c r="K152"/>
  <c r="K154"/>
  <c r="K233"/>
  <c r="K439"/>
  <c r="K448"/>
  <c r="D62" i="5"/>
  <c r="F62"/>
  <c r="C62"/>
  <c r="L62"/>
  <c r="F46"/>
  <c r="C39"/>
  <c r="L39"/>
  <c r="I58" i="4"/>
  <c r="J58"/>
  <c r="G58"/>
  <c r="E58"/>
  <c r="C58"/>
  <c r="M58"/>
  <c r="H58"/>
  <c r="F58"/>
  <c r="H60"/>
  <c r="C60"/>
  <c r="M60"/>
  <c r="E60"/>
  <c r="D60"/>
  <c r="G60"/>
  <c r="I60"/>
  <c r="F60"/>
  <c r="D62"/>
  <c r="H62"/>
  <c r="G62"/>
  <c r="J62"/>
  <c r="E62"/>
  <c r="C62"/>
  <c r="M62"/>
  <c r="D94"/>
  <c r="F96"/>
  <c r="I96"/>
  <c r="J101"/>
  <c r="G101"/>
  <c r="F101"/>
  <c r="D101"/>
  <c r="I101"/>
  <c r="I103"/>
  <c r="G103"/>
  <c r="F103"/>
  <c r="F144"/>
  <c r="I144"/>
  <c r="H146"/>
  <c r="E146"/>
  <c r="I152"/>
  <c r="J152"/>
  <c r="G152"/>
  <c r="E152"/>
  <c r="F152"/>
  <c r="D152"/>
  <c r="H158"/>
  <c r="C158"/>
  <c r="M158"/>
  <c r="D158"/>
  <c r="E158"/>
  <c r="F158"/>
  <c r="H29" i="5"/>
  <c r="C36"/>
  <c r="L36"/>
  <c r="E36"/>
  <c r="G36"/>
  <c r="C41"/>
  <c r="L41"/>
  <c r="C45"/>
  <c r="L45"/>
  <c r="D45"/>
  <c r="F45"/>
  <c r="H45"/>
  <c r="E45"/>
  <c r="H47"/>
  <c r="C47"/>
  <c r="L47" s="1"/>
  <c r="C49"/>
  <c r="L49"/>
  <c r="D49"/>
  <c r="F61"/>
  <c r="E61"/>
  <c r="C63"/>
  <c r="L63"/>
  <c r="G63"/>
  <c r="I67"/>
  <c r="F67"/>
  <c r="G69"/>
  <c r="H69"/>
  <c r="E77"/>
  <c r="F77"/>
  <c r="G81"/>
  <c r="H81"/>
  <c r="C81"/>
  <c r="L81"/>
  <c r="E81"/>
  <c r="I81"/>
  <c r="D81"/>
  <c r="D87"/>
  <c r="G87"/>
  <c r="C97"/>
  <c r="L97"/>
  <c r="D97"/>
  <c r="F97"/>
  <c r="I97"/>
  <c r="I99"/>
  <c r="F99"/>
  <c r="D99"/>
  <c r="C99"/>
  <c r="L99"/>
  <c r="H99"/>
  <c r="G99"/>
  <c r="D101"/>
  <c r="I290" i="4"/>
  <c r="J290"/>
  <c r="C290"/>
  <c r="M290" s="1"/>
  <c r="F290"/>
  <c r="H290"/>
  <c r="G290"/>
  <c r="J214"/>
  <c r="G214"/>
  <c r="D214"/>
  <c r="C214"/>
  <c r="M214"/>
  <c r="F214"/>
  <c r="E214"/>
  <c r="I163"/>
  <c r="G163"/>
  <c r="F163"/>
  <c r="H123"/>
  <c r="I92"/>
  <c r="J92"/>
  <c r="G92"/>
  <c r="F92"/>
  <c r="E92"/>
  <c r="C92"/>
  <c r="M92" s="1"/>
  <c r="D92"/>
  <c r="G157" i="5"/>
  <c r="I157"/>
  <c r="G192" i="11"/>
  <c r="I192"/>
  <c r="H192"/>
  <c r="F192"/>
  <c r="C192"/>
  <c r="L192"/>
  <c r="E192"/>
  <c r="H188"/>
  <c r="C188"/>
  <c r="L188"/>
  <c r="F184"/>
  <c r="C184"/>
  <c r="L184"/>
  <c r="C156"/>
  <c r="L156"/>
  <c r="H156"/>
  <c r="G148"/>
  <c r="D148"/>
  <c r="E148"/>
  <c r="C148"/>
  <c r="L148"/>
  <c r="F148"/>
  <c r="H148"/>
  <c r="G144"/>
  <c r="C140"/>
  <c r="L140" s="1"/>
  <c r="E140"/>
  <c r="G136"/>
  <c r="D136"/>
  <c r="G132"/>
  <c r="D132"/>
  <c r="F132"/>
  <c r="H132"/>
  <c r="C132"/>
  <c r="L132"/>
  <c r="I132"/>
  <c r="H128"/>
  <c r="E128"/>
  <c r="I116"/>
  <c r="C116"/>
  <c r="L116"/>
  <c r="I112"/>
  <c r="G112"/>
  <c r="I108"/>
  <c r="C108"/>
  <c r="L108" s="1"/>
  <c r="I104"/>
  <c r="C100"/>
  <c r="L100"/>
  <c r="I96"/>
  <c r="G96"/>
  <c r="E84"/>
  <c r="H84"/>
  <c r="C84"/>
  <c r="L84"/>
  <c r="F84"/>
  <c r="D84"/>
  <c r="I76"/>
  <c r="C76"/>
  <c r="L76"/>
  <c r="H76"/>
  <c r="F76"/>
  <c r="G76"/>
  <c r="I72"/>
  <c r="G72"/>
  <c r="E72"/>
  <c r="F72"/>
  <c r="H72"/>
  <c r="C72"/>
  <c r="L72" s="1"/>
  <c r="H64"/>
  <c r="F64"/>
  <c r="I48"/>
  <c r="D48"/>
  <c r="I40"/>
  <c r="D40"/>
  <c r="F280" i="4"/>
  <c r="C280"/>
  <c r="M280"/>
  <c r="J276"/>
  <c r="G276"/>
  <c r="D276"/>
  <c r="F260"/>
  <c r="C260"/>
  <c r="M260"/>
  <c r="C207"/>
  <c r="M207"/>
  <c r="J207"/>
  <c r="J196"/>
  <c r="E196"/>
  <c r="E189"/>
  <c r="G147"/>
  <c r="F147"/>
  <c r="I147"/>
  <c r="I16" i="11"/>
  <c r="D16"/>
  <c r="K170" i="6"/>
  <c r="K52"/>
  <c r="D239" i="4"/>
  <c r="I239"/>
  <c r="G239"/>
  <c r="E239"/>
  <c r="H239"/>
  <c r="H228"/>
  <c r="J127"/>
  <c r="E127"/>
  <c r="K386" i="6"/>
  <c r="D12" i="4"/>
  <c r="J12"/>
  <c r="G12"/>
  <c r="I12"/>
  <c r="F12"/>
  <c r="H12"/>
  <c r="C19"/>
  <c r="M19" s="1"/>
  <c r="H19"/>
  <c r="H38"/>
  <c r="C38"/>
  <c r="M38" s="1"/>
  <c r="E49"/>
  <c r="G49"/>
  <c r="J89"/>
  <c r="J296"/>
  <c r="G296"/>
  <c r="D296"/>
  <c r="K128" i="6"/>
  <c r="J239" i="4"/>
  <c r="I246"/>
  <c r="E246"/>
  <c r="H246"/>
  <c r="F246"/>
  <c r="C246"/>
  <c r="M246" s="1"/>
  <c r="F284" i="5"/>
  <c r="G284"/>
  <c r="E284"/>
  <c r="F254"/>
  <c r="G254"/>
  <c r="E58"/>
  <c r="H58"/>
  <c r="K350" i="6"/>
  <c r="K304"/>
  <c r="K306"/>
  <c r="H127" i="11"/>
  <c r="F140" i="5"/>
  <c r="G190"/>
  <c r="I208"/>
  <c r="D264"/>
  <c r="K283" i="6"/>
  <c r="K277"/>
  <c r="K272"/>
  <c r="K220"/>
  <c r="K207"/>
  <c r="K108"/>
  <c r="K44"/>
  <c r="K45"/>
  <c r="K316"/>
  <c r="K276"/>
  <c r="K98"/>
  <c r="K413"/>
  <c r="K318"/>
  <c r="K296"/>
  <c r="K278"/>
  <c r="K162"/>
  <c r="K156"/>
  <c r="K169"/>
  <c r="F51" i="11"/>
  <c r="H51"/>
  <c r="G51"/>
  <c r="E51"/>
  <c r="I51"/>
  <c r="D51"/>
  <c r="C51"/>
  <c r="L51" s="1"/>
  <c r="D139" i="4"/>
  <c r="J139"/>
  <c r="G139"/>
  <c r="C139"/>
  <c r="M139"/>
  <c r="E139"/>
  <c r="I139"/>
  <c r="E71" i="5"/>
  <c r="F71"/>
  <c r="H71"/>
  <c r="D71"/>
  <c r="G71"/>
  <c r="H76"/>
  <c r="D76"/>
  <c r="I76"/>
  <c r="F76"/>
  <c r="G76"/>
  <c r="E76"/>
  <c r="G118"/>
  <c r="E118"/>
  <c r="H134"/>
  <c r="I134"/>
  <c r="C134"/>
  <c r="L134" s="1"/>
  <c r="D134"/>
  <c r="G134"/>
  <c r="E134"/>
  <c r="G141"/>
  <c r="I141"/>
  <c r="C141"/>
  <c r="L141"/>
  <c r="D141"/>
  <c r="F141"/>
  <c r="H141"/>
  <c r="A107" i="14" a="1"/>
  <c r="A107" s="1"/>
  <c r="H139" i="4"/>
  <c r="I107" i="5"/>
  <c r="F107"/>
  <c r="E107"/>
  <c r="G107"/>
  <c r="H107"/>
  <c r="D107"/>
  <c r="C96"/>
  <c r="L96"/>
  <c r="H96"/>
  <c r="D96"/>
  <c r="F96"/>
  <c r="G96"/>
  <c r="F90"/>
  <c r="C90"/>
  <c r="L90" s="1"/>
  <c r="I90"/>
  <c r="H90"/>
  <c r="D90"/>
  <c r="F82"/>
  <c r="H136" i="4"/>
  <c r="C136"/>
  <c r="M136"/>
  <c r="D136"/>
  <c r="F136"/>
  <c r="I136"/>
  <c r="G136"/>
  <c r="E136"/>
  <c r="E138"/>
  <c r="F138"/>
  <c r="H138"/>
  <c r="C138"/>
  <c r="M138"/>
  <c r="J138"/>
  <c r="D138"/>
  <c r="G138"/>
  <c r="D51" i="5"/>
  <c r="I51"/>
  <c r="C51"/>
  <c r="L51" s="1"/>
  <c r="E51"/>
  <c r="G51"/>
  <c r="H51"/>
  <c r="F51"/>
  <c r="H53"/>
  <c r="D53"/>
  <c r="E53"/>
  <c r="F53"/>
  <c r="I53"/>
  <c r="D63"/>
  <c r="I63"/>
  <c r="F63"/>
  <c r="H63"/>
  <c r="H22" i="13"/>
  <c r="G22"/>
  <c r="F22"/>
  <c r="I21" i="11"/>
  <c r="C21"/>
  <c r="L21"/>
  <c r="E21"/>
  <c r="G21"/>
  <c r="H21"/>
  <c r="D21"/>
  <c r="F28"/>
  <c r="D28"/>
  <c r="C28"/>
  <c r="L28"/>
  <c r="G28"/>
  <c r="H28"/>
  <c r="D35"/>
  <c r="G35"/>
  <c r="I35"/>
  <c r="C35"/>
  <c r="L35" s="1"/>
  <c r="F35"/>
  <c r="H35"/>
  <c r="I44"/>
  <c r="E44"/>
  <c r="H44"/>
  <c r="D44"/>
  <c r="F44"/>
  <c r="G44"/>
  <c r="C44"/>
  <c r="L44" s="1"/>
  <c r="H49"/>
  <c r="C49"/>
  <c r="L49"/>
  <c r="I49"/>
  <c r="G49"/>
  <c r="E49"/>
  <c r="D49"/>
  <c r="H60"/>
  <c r="G60"/>
  <c r="I60"/>
  <c r="C60"/>
  <c r="L60" s="1"/>
  <c r="D60"/>
  <c r="E60"/>
  <c r="H62"/>
  <c r="I62"/>
  <c r="G62"/>
  <c r="D62"/>
  <c r="E62"/>
  <c r="F62"/>
  <c r="E64"/>
  <c r="C64"/>
  <c r="L64"/>
  <c r="G64"/>
  <c r="D64"/>
  <c r="F80"/>
  <c r="D80"/>
  <c r="C80"/>
  <c r="L80"/>
  <c r="E80"/>
  <c r="H80"/>
  <c r="F85"/>
  <c r="I85"/>
  <c r="D85"/>
  <c r="C85"/>
  <c r="L85" s="1"/>
  <c r="G85"/>
  <c r="H85"/>
  <c r="E85"/>
  <c r="H89"/>
  <c r="C89"/>
  <c r="L89" s="1"/>
  <c r="D89"/>
  <c r="F89"/>
  <c r="G89"/>
  <c r="C98"/>
  <c r="L98"/>
  <c r="I98"/>
  <c r="E98"/>
  <c r="H98"/>
  <c r="G98"/>
  <c r="F102"/>
  <c r="H102"/>
  <c r="I102"/>
  <c r="G102"/>
  <c r="C102"/>
  <c r="L102"/>
  <c r="H109"/>
  <c r="F109"/>
  <c r="D109"/>
  <c r="G109"/>
  <c r="I109"/>
  <c r="F124"/>
  <c r="D124"/>
  <c r="H124"/>
  <c r="G124"/>
  <c r="E124"/>
  <c r="C124"/>
  <c r="L124"/>
  <c r="G126"/>
  <c r="D126"/>
  <c r="E126"/>
  <c r="C126"/>
  <c r="L126" s="1"/>
  <c r="F126"/>
  <c r="H126"/>
  <c r="G129"/>
  <c r="H129"/>
  <c r="C129"/>
  <c r="L129" s="1"/>
  <c r="D129"/>
  <c r="F129"/>
  <c r="I129"/>
  <c r="F144"/>
  <c r="H144"/>
  <c r="D144"/>
  <c r="C144"/>
  <c r="L144" s="1"/>
  <c r="I151"/>
  <c r="E151"/>
  <c r="F151"/>
  <c r="G151"/>
  <c r="C151"/>
  <c r="L151" s="1"/>
  <c r="D151"/>
  <c r="D162"/>
  <c r="G162"/>
  <c r="I162"/>
  <c r="C162"/>
  <c r="L162" s="1"/>
  <c r="F162"/>
  <c r="E162"/>
  <c r="G171"/>
  <c r="F171"/>
  <c r="C171"/>
  <c r="L171"/>
  <c r="E171"/>
  <c r="I171"/>
  <c r="H171"/>
  <c r="D171"/>
  <c r="D184"/>
  <c r="I184"/>
  <c r="E184"/>
  <c r="H184"/>
  <c r="D188"/>
  <c r="G188"/>
  <c r="E188"/>
  <c r="I188"/>
  <c r="D193"/>
  <c r="G193"/>
  <c r="I193"/>
  <c r="F193"/>
  <c r="I64"/>
  <c r="G184"/>
  <c r="C71" i="5"/>
  <c r="L71"/>
  <c r="E63"/>
  <c r="H193" i="11"/>
  <c r="G7" i="13"/>
  <c r="E28" i="11"/>
  <c r="I124"/>
  <c r="C82" i="5"/>
  <c r="L82" s="1"/>
  <c r="E90"/>
  <c r="F134"/>
  <c r="F21" i="11"/>
  <c r="F49"/>
  <c r="I126"/>
  <c r="C62"/>
  <c r="L62"/>
  <c r="E102"/>
  <c r="H162"/>
  <c r="F139" i="4"/>
  <c r="D93"/>
  <c r="J93"/>
  <c r="F93"/>
  <c r="H93"/>
  <c r="E93"/>
  <c r="C93"/>
  <c r="M93"/>
  <c r="G87"/>
  <c r="F87"/>
  <c r="C87"/>
  <c r="M87"/>
  <c r="H87"/>
  <c r="I87"/>
  <c r="D87"/>
  <c r="E87"/>
  <c r="F77"/>
  <c r="H77"/>
  <c r="E77"/>
  <c r="D77"/>
  <c r="G77"/>
  <c r="I77"/>
  <c r="C77"/>
  <c r="M77"/>
  <c r="J77"/>
  <c r="I54"/>
  <c r="F37"/>
  <c r="I37"/>
  <c r="F294" i="5"/>
  <c r="D294"/>
  <c r="G294"/>
  <c r="H294"/>
  <c r="C294"/>
  <c r="L294"/>
  <c r="I294"/>
  <c r="E294"/>
  <c r="G286"/>
  <c r="G266"/>
  <c r="H266"/>
  <c r="D266"/>
  <c r="E266"/>
  <c r="F266"/>
  <c r="I262"/>
  <c r="E262"/>
  <c r="G262"/>
  <c r="D262"/>
  <c r="F262"/>
  <c r="D254"/>
  <c r="H254"/>
  <c r="C254"/>
  <c r="L254"/>
  <c r="E254"/>
  <c r="I254"/>
  <c r="E244"/>
  <c r="H244"/>
  <c r="G244"/>
  <c r="C244"/>
  <c r="L244" s="1"/>
  <c r="D244"/>
  <c r="C237"/>
  <c r="L237"/>
  <c r="D237"/>
  <c r="F237"/>
  <c r="G237"/>
  <c r="E237"/>
  <c r="D229"/>
  <c r="H229"/>
  <c r="E229"/>
  <c r="F229"/>
  <c r="I229"/>
  <c r="I163"/>
  <c r="C163"/>
  <c r="L163"/>
  <c r="E163"/>
  <c r="D163"/>
  <c r="H163"/>
  <c r="F163"/>
  <c r="G163"/>
  <c r="E157"/>
  <c r="D157"/>
  <c r="C157"/>
  <c r="L157" s="1"/>
  <c r="H157"/>
  <c r="C151"/>
  <c r="L151"/>
  <c r="F151"/>
  <c r="I151"/>
  <c r="G151"/>
  <c r="E151"/>
  <c r="D151"/>
  <c r="G145"/>
  <c r="D145"/>
  <c r="C145"/>
  <c r="L145" s="1"/>
  <c r="H145"/>
  <c r="I145"/>
  <c r="F137"/>
  <c r="E137"/>
  <c r="D137"/>
  <c r="G137"/>
  <c r="H137"/>
  <c r="C137"/>
  <c r="L137"/>
  <c r="C129"/>
  <c r="L129"/>
  <c r="H129"/>
  <c r="E129"/>
  <c r="D129"/>
  <c r="F129"/>
  <c r="H104"/>
  <c r="D104"/>
  <c r="I104"/>
  <c r="E104"/>
  <c r="F104"/>
  <c r="C43" i="11"/>
  <c r="L43" s="1"/>
  <c r="I43"/>
  <c r="D43"/>
  <c r="G43"/>
  <c r="H43"/>
  <c r="H38"/>
  <c r="I38"/>
  <c r="D38"/>
  <c r="G38"/>
  <c r="F38"/>
  <c r="C38"/>
  <c r="L38"/>
  <c r="I15" i="4"/>
  <c r="G15"/>
  <c r="F15"/>
  <c r="C15"/>
  <c r="M15" s="1"/>
  <c r="H15"/>
  <c r="D15"/>
  <c r="I21"/>
  <c r="D21"/>
  <c r="E38"/>
  <c r="G38"/>
  <c r="D38"/>
  <c r="I38"/>
  <c r="J38"/>
  <c r="F38"/>
  <c r="D49"/>
  <c r="F49"/>
  <c r="C49"/>
  <c r="M49" s="1"/>
  <c r="I49"/>
  <c r="C102"/>
  <c r="M102" s="1"/>
  <c r="G102"/>
  <c r="I109"/>
  <c r="F123"/>
  <c r="C123"/>
  <c r="M123"/>
  <c r="D125"/>
  <c r="G125"/>
  <c r="I128"/>
  <c r="J128"/>
  <c r="G128"/>
  <c r="E128"/>
  <c r="F128"/>
  <c r="H128"/>
  <c r="D128"/>
  <c r="I131"/>
  <c r="C131"/>
  <c r="M131"/>
  <c r="H131"/>
  <c r="D131"/>
  <c r="E131"/>
  <c r="F131"/>
  <c r="G22" i="5"/>
  <c r="H22"/>
  <c r="E22"/>
  <c r="C22"/>
  <c r="L22" s="1"/>
  <c r="D22"/>
  <c r="I22"/>
  <c r="F22"/>
  <c r="I73"/>
  <c r="F73"/>
  <c r="E73"/>
  <c r="C73"/>
  <c r="L73" s="1"/>
  <c r="H73"/>
  <c r="G106"/>
  <c r="D106"/>
  <c r="F106"/>
  <c r="C106"/>
  <c r="L106" s="1"/>
  <c r="I106"/>
  <c r="E106"/>
  <c r="F108"/>
  <c r="H136"/>
  <c r="C136"/>
  <c r="L136" s="1"/>
  <c r="D136"/>
  <c r="F136"/>
  <c r="G136"/>
  <c r="E136"/>
  <c r="I136"/>
  <c r="D143"/>
  <c r="H143"/>
  <c r="E143"/>
  <c r="F143"/>
  <c r="I143"/>
  <c r="G143"/>
  <c r="C143"/>
  <c r="L143"/>
  <c r="D73"/>
  <c r="H106"/>
  <c r="H66"/>
  <c r="E66"/>
  <c r="D66"/>
  <c r="G66"/>
  <c r="I66"/>
  <c r="C66"/>
  <c r="L66" s="1"/>
  <c r="G101"/>
  <c r="I101"/>
  <c r="F101"/>
  <c r="H101"/>
  <c r="E101"/>
  <c r="C101"/>
  <c r="L101"/>
  <c r="I103"/>
  <c r="F103"/>
  <c r="E103"/>
  <c r="C103"/>
  <c r="L103" s="1"/>
  <c r="G103"/>
  <c r="D103"/>
  <c r="G105"/>
  <c r="H105"/>
  <c r="C105"/>
  <c r="L105" s="1"/>
  <c r="D105"/>
  <c r="F105"/>
  <c r="I247"/>
  <c r="E247"/>
  <c r="G247"/>
  <c r="D247"/>
  <c r="F247"/>
  <c r="H247"/>
  <c r="C247"/>
  <c r="L247" s="1"/>
  <c r="I249"/>
  <c r="F249"/>
  <c r="H249"/>
  <c r="G249"/>
  <c r="F12" i="13"/>
  <c r="G12"/>
  <c r="H12"/>
  <c r="E33" i="11"/>
  <c r="I33"/>
  <c r="F33"/>
  <c r="D33"/>
  <c r="G33"/>
  <c r="C33"/>
  <c r="L33" s="1"/>
  <c r="G46"/>
  <c r="D46"/>
  <c r="C46"/>
  <c r="L46" s="1"/>
  <c r="F46"/>
  <c r="H46"/>
  <c r="E46"/>
  <c r="C67"/>
  <c r="L67"/>
  <c r="I67"/>
  <c r="E67"/>
  <c r="F67"/>
  <c r="H67"/>
  <c r="D67"/>
  <c r="G67"/>
  <c r="H78"/>
  <c r="I78"/>
  <c r="G78"/>
  <c r="E78"/>
  <c r="C78"/>
  <c r="L78"/>
  <c r="F78"/>
  <c r="G82"/>
  <c r="D82"/>
  <c r="C82"/>
  <c r="L82" s="1"/>
  <c r="I82"/>
  <c r="F82"/>
  <c r="E82"/>
  <c r="F87"/>
  <c r="I87"/>
  <c r="G87"/>
  <c r="D87"/>
  <c r="E87"/>
  <c r="H87"/>
  <c r="C87"/>
  <c r="L87"/>
  <c r="F91"/>
  <c r="E91"/>
  <c r="G91"/>
  <c r="H91"/>
  <c r="D91"/>
  <c r="I91"/>
  <c r="C91"/>
  <c r="L91"/>
  <c r="E100"/>
  <c r="D100"/>
  <c r="H100"/>
  <c r="G100"/>
  <c r="I100"/>
  <c r="E104"/>
  <c r="F104"/>
  <c r="H104"/>
  <c r="D104"/>
  <c r="G104"/>
  <c r="C104"/>
  <c r="L104"/>
  <c r="C111"/>
  <c r="L111"/>
  <c r="H111"/>
  <c r="E111"/>
  <c r="G111"/>
  <c r="I111"/>
  <c r="I120"/>
  <c r="G120"/>
  <c r="E120"/>
  <c r="C120"/>
  <c r="L120" s="1"/>
  <c r="H120"/>
  <c r="F120"/>
  <c r="H131"/>
  <c r="C131"/>
  <c r="L131"/>
  <c r="D131"/>
  <c r="I131"/>
  <c r="E131"/>
  <c r="F142"/>
  <c r="H142"/>
  <c r="I142"/>
  <c r="C142"/>
  <c r="L142"/>
  <c r="D142"/>
  <c r="I146"/>
  <c r="H146"/>
  <c r="E146"/>
  <c r="D146"/>
  <c r="G146"/>
  <c r="C146"/>
  <c r="L146"/>
  <c r="C149"/>
  <c r="L149"/>
  <c r="G149"/>
  <c r="I149"/>
  <c r="F149"/>
  <c r="H149"/>
  <c r="D149"/>
  <c r="E149"/>
  <c r="C160"/>
  <c r="L160"/>
  <c r="E160"/>
  <c r="H160"/>
  <c r="I160"/>
  <c r="F160"/>
  <c r="E169"/>
  <c r="C169"/>
  <c r="L169" s="1"/>
  <c r="D169"/>
  <c r="H169"/>
  <c r="F169"/>
  <c r="H173"/>
  <c r="D173"/>
  <c r="F173"/>
  <c r="C173"/>
  <c r="L173" s="1"/>
  <c r="G173"/>
  <c r="I173"/>
  <c r="D186"/>
  <c r="G186"/>
  <c r="C186"/>
  <c r="L186" s="1"/>
  <c r="F186"/>
  <c r="H186"/>
  <c r="I186"/>
  <c r="H33"/>
  <c r="F188"/>
  <c r="I71" i="5"/>
  <c r="E129" i="11"/>
  <c r="H7" i="13"/>
  <c r="I28" i="11"/>
  <c r="F60"/>
  <c r="C109"/>
  <c r="L109"/>
  <c r="C193"/>
  <c r="L193"/>
  <c r="E249" i="5"/>
  <c r="G80" i="11"/>
  <c r="D111"/>
  <c r="E144"/>
  <c r="D160"/>
  <c r="D102"/>
  <c r="F146"/>
  <c r="C76" i="5"/>
  <c r="L76" s="1"/>
  <c r="E141"/>
  <c r="I138" i="4"/>
  <c r="C123" i="11"/>
  <c r="L123" s="1"/>
  <c r="D123"/>
  <c r="I123"/>
  <c r="F123"/>
  <c r="G123"/>
  <c r="C119"/>
  <c r="L119" s="1"/>
  <c r="E119"/>
  <c r="H119"/>
  <c r="F119"/>
  <c r="G119"/>
  <c r="C59"/>
  <c r="L59" s="1"/>
  <c r="D59"/>
  <c r="G59"/>
  <c r="I59"/>
  <c r="H59"/>
  <c r="C55"/>
  <c r="L55" s="1"/>
  <c r="E55"/>
  <c r="I55"/>
  <c r="F55"/>
  <c r="D55"/>
  <c r="G55"/>
  <c r="H55"/>
  <c r="K285" i="6"/>
  <c r="K274"/>
  <c r="K224"/>
  <c r="G281" i="4"/>
  <c r="E281"/>
  <c r="C281"/>
  <c r="M281" s="1"/>
  <c r="J281"/>
  <c r="F278"/>
  <c r="C278"/>
  <c r="M278" s="1"/>
  <c r="I278"/>
  <c r="H278"/>
  <c r="E278"/>
  <c r="D278"/>
  <c r="G278"/>
  <c r="D261"/>
  <c r="J261"/>
  <c r="G261"/>
  <c r="E261"/>
  <c r="D220"/>
  <c r="J220"/>
  <c r="G220"/>
  <c r="F220"/>
  <c r="C220"/>
  <c r="M220"/>
  <c r="E145"/>
  <c r="G145"/>
  <c r="I145"/>
  <c r="D145"/>
  <c r="F145"/>
  <c r="C145"/>
  <c r="M145" s="1"/>
  <c r="G119"/>
  <c r="I111"/>
  <c r="D111"/>
  <c r="E111"/>
  <c r="J111"/>
  <c r="I86"/>
  <c r="J86"/>
  <c r="G86"/>
  <c r="E86"/>
  <c r="F86"/>
  <c r="H86"/>
  <c r="D86"/>
  <c r="F193" i="5"/>
  <c r="G193"/>
  <c r="D193"/>
  <c r="C193"/>
  <c r="L193"/>
  <c r="H193"/>
  <c r="D143" i="11"/>
  <c r="C143"/>
  <c r="L143"/>
  <c r="I143"/>
  <c r="F137"/>
  <c r="D137"/>
  <c r="G137"/>
  <c r="E137"/>
  <c r="F34" i="5"/>
  <c r="G34"/>
  <c r="D34"/>
  <c r="H34"/>
  <c r="I34"/>
  <c r="I36"/>
  <c r="D36"/>
  <c r="F36"/>
  <c r="I43"/>
  <c r="F43"/>
  <c r="E43"/>
  <c r="G43"/>
  <c r="C48"/>
  <c r="L48" s="1"/>
  <c r="F48"/>
  <c r="H48"/>
  <c r="I48"/>
  <c r="G48"/>
  <c r="E48"/>
  <c r="J300" i="4"/>
  <c r="G300"/>
  <c r="D300"/>
  <c r="C300"/>
  <c r="M300" s="1"/>
  <c r="F300"/>
  <c r="I300"/>
  <c r="D290"/>
  <c r="E290"/>
  <c r="F284"/>
  <c r="C284"/>
  <c r="M284"/>
  <c r="G284"/>
  <c r="J284"/>
  <c r="H284"/>
  <c r="D284"/>
  <c r="J280"/>
  <c r="H280"/>
  <c r="I280"/>
  <c r="E280"/>
  <c r="E276"/>
  <c r="F276"/>
  <c r="H276"/>
  <c r="I276"/>
  <c r="C276"/>
  <c r="M276"/>
  <c r="F234"/>
  <c r="E234"/>
  <c r="G229"/>
  <c r="E229"/>
  <c r="C229"/>
  <c r="M229"/>
  <c r="J229"/>
  <c r="E224"/>
  <c r="H224"/>
  <c r="J224"/>
  <c r="G224"/>
  <c r="C224"/>
  <c r="M224" s="1"/>
  <c r="D224"/>
  <c r="G209"/>
  <c r="E209"/>
  <c r="C209"/>
  <c r="M209"/>
  <c r="J209"/>
  <c r="H209"/>
  <c r="D209"/>
  <c r="D35" i="5"/>
  <c r="F35"/>
  <c r="I35"/>
  <c r="H165" i="11"/>
  <c r="G165"/>
  <c r="F165"/>
  <c r="C165"/>
  <c r="L165" s="1"/>
  <c r="H157"/>
  <c r="D157"/>
  <c r="F157"/>
  <c r="C157"/>
  <c r="L157"/>
  <c r="J61" i="4"/>
  <c r="G61"/>
  <c r="F61"/>
  <c r="H61"/>
  <c r="I61"/>
  <c r="D61"/>
  <c r="F114"/>
  <c r="I114"/>
  <c r="D134"/>
  <c r="I134"/>
  <c r="J134"/>
  <c r="G134"/>
  <c r="C134"/>
  <c r="M134" s="1"/>
  <c r="E134"/>
  <c r="F134"/>
  <c r="I160"/>
  <c r="J160"/>
  <c r="G160"/>
  <c r="E160"/>
  <c r="F160"/>
  <c r="H160"/>
  <c r="D160"/>
  <c r="H162"/>
  <c r="C162"/>
  <c r="M162" s="1"/>
  <c r="D162"/>
  <c r="I162"/>
  <c r="G162"/>
  <c r="E162"/>
  <c r="F162"/>
  <c r="J165"/>
  <c r="G165"/>
  <c r="F165"/>
  <c r="H165"/>
  <c r="D165"/>
  <c r="I165"/>
  <c r="E165"/>
  <c r="E296"/>
  <c r="C296"/>
  <c r="M296"/>
  <c r="F296"/>
  <c r="I296"/>
  <c r="E298"/>
  <c r="H298"/>
  <c r="G298"/>
  <c r="J298"/>
  <c r="C298"/>
  <c r="M298"/>
  <c r="F298"/>
  <c r="I298"/>
  <c r="I11" i="5"/>
  <c r="D11"/>
  <c r="E11"/>
  <c r="I16"/>
  <c r="F16"/>
  <c r="E16"/>
  <c r="C16"/>
  <c r="L16"/>
  <c r="C18"/>
  <c r="L18"/>
  <c r="D18"/>
  <c r="H18"/>
  <c r="E18"/>
  <c r="G18"/>
  <c r="I18"/>
  <c r="C21"/>
  <c r="L21" s="1"/>
  <c r="F21"/>
  <c r="H21"/>
  <c r="I21"/>
  <c r="D21"/>
  <c r="E21"/>
  <c r="E23"/>
  <c r="D23"/>
  <c r="G23"/>
  <c r="C23"/>
  <c r="L23" s="1"/>
  <c r="E31"/>
  <c r="H31"/>
  <c r="G31"/>
  <c r="C31"/>
  <c r="L31"/>
  <c r="D33"/>
  <c r="I33"/>
  <c r="G33"/>
  <c r="E33"/>
  <c r="C241" i="4"/>
  <c r="M241"/>
  <c r="J241"/>
  <c r="H241"/>
  <c r="D232"/>
  <c r="I232"/>
  <c r="E232"/>
  <c r="H232"/>
  <c r="G223"/>
  <c r="E223"/>
  <c r="C223"/>
  <c r="M223"/>
  <c r="J223"/>
  <c r="D223"/>
  <c r="F223"/>
  <c r="H175"/>
  <c r="F175"/>
  <c r="C175"/>
  <c r="M175" s="1"/>
  <c r="D175"/>
  <c r="J175"/>
  <c r="I169"/>
  <c r="E169"/>
  <c r="G169"/>
  <c r="H215" i="5"/>
  <c r="D215"/>
  <c r="C215"/>
  <c r="L215"/>
  <c r="G189"/>
  <c r="I189"/>
  <c r="C189"/>
  <c r="L189"/>
  <c r="D189"/>
  <c r="G183" i="11"/>
  <c r="F183"/>
  <c r="I170"/>
  <c r="C170"/>
  <c r="L170"/>
  <c r="G17" i="4"/>
  <c r="E17"/>
  <c r="I17"/>
  <c r="H24"/>
  <c r="C24"/>
  <c r="M24" s="1"/>
  <c r="D24"/>
  <c r="E24"/>
  <c r="J24"/>
  <c r="G97" i="5"/>
  <c r="H97"/>
  <c r="F246"/>
  <c r="G246"/>
  <c r="H246"/>
  <c r="I246"/>
  <c r="D246"/>
  <c r="E246"/>
  <c r="H295"/>
  <c r="C295"/>
  <c r="L295" s="1"/>
  <c r="G295"/>
  <c r="F295"/>
  <c r="E295"/>
  <c r="C257" i="4"/>
  <c r="M257"/>
  <c r="J257"/>
  <c r="H257"/>
  <c r="I244"/>
  <c r="E244"/>
  <c r="D244"/>
  <c r="G244"/>
  <c r="E240"/>
  <c r="H240"/>
  <c r="J240"/>
  <c r="G240"/>
  <c r="E201"/>
  <c r="G201"/>
  <c r="H201"/>
  <c r="F201"/>
  <c r="J198"/>
  <c r="E198"/>
  <c r="F198"/>
  <c r="I198"/>
  <c r="C198"/>
  <c r="M198"/>
  <c r="H198"/>
  <c r="C192"/>
  <c r="M192" s="1"/>
  <c r="D192"/>
  <c r="E192"/>
  <c r="J192"/>
  <c r="F182"/>
  <c r="I182"/>
  <c r="C182"/>
  <c r="M182"/>
  <c r="E182"/>
  <c r="C178"/>
  <c r="M178" s="1"/>
  <c r="D178"/>
  <c r="J178"/>
  <c r="G174"/>
  <c r="H174"/>
  <c r="C174"/>
  <c r="M174" s="1"/>
  <c r="D174"/>
  <c r="I171"/>
  <c r="E171"/>
  <c r="G171"/>
  <c r="C29"/>
  <c r="M29" s="1"/>
  <c r="I287" i="5"/>
  <c r="G287"/>
  <c r="D287"/>
  <c r="E287"/>
  <c r="E282"/>
  <c r="I282"/>
  <c r="G282"/>
  <c r="D282"/>
  <c r="F282"/>
  <c r="D245"/>
  <c r="H245"/>
  <c r="E245"/>
  <c r="I239"/>
  <c r="G239"/>
  <c r="E239"/>
  <c r="H239"/>
  <c r="F204"/>
  <c r="C204"/>
  <c r="L204"/>
  <c r="H204"/>
  <c r="G197"/>
  <c r="F74"/>
  <c r="C74"/>
  <c r="L74"/>
  <c r="I74"/>
  <c r="G115" i="11"/>
  <c r="H115"/>
  <c r="C115"/>
  <c r="L115" s="1"/>
  <c r="I115"/>
  <c r="E115"/>
  <c r="D115"/>
  <c r="K74" i="6"/>
  <c r="F282" i="4"/>
  <c r="I288"/>
  <c r="E288"/>
  <c r="D288"/>
  <c r="G288"/>
  <c r="C37" i="5"/>
  <c r="L37" s="1"/>
  <c r="F37"/>
  <c r="G37"/>
  <c r="E87"/>
  <c r="H87"/>
  <c r="G109"/>
  <c r="H109"/>
  <c r="C109"/>
  <c r="L109" s="1"/>
  <c r="D109"/>
  <c r="H166"/>
  <c r="I166"/>
  <c r="G166"/>
  <c r="F166"/>
  <c r="D166"/>
  <c r="F174"/>
  <c r="G174"/>
  <c r="E174"/>
  <c r="H174"/>
  <c r="H192"/>
  <c r="I192"/>
  <c r="D192"/>
  <c r="C192"/>
  <c r="L192"/>
  <c r="F234"/>
  <c r="C234"/>
  <c r="L234" s="1"/>
  <c r="G234"/>
  <c r="J260" i="4"/>
  <c r="H260"/>
  <c r="I260"/>
  <c r="D260"/>
  <c r="G97"/>
  <c r="I97"/>
  <c r="E65"/>
  <c r="I272" i="5"/>
  <c r="F272"/>
  <c r="I161"/>
  <c r="F161"/>
  <c r="G161"/>
  <c r="D161"/>
  <c r="D177" i="11"/>
  <c r="H177"/>
  <c r="I135"/>
  <c r="C135"/>
  <c r="L135" s="1"/>
  <c r="E135"/>
  <c r="F70"/>
  <c r="H70"/>
  <c r="I70"/>
  <c r="K192" i="6"/>
  <c r="I106" i="4"/>
  <c r="J106"/>
  <c r="G106"/>
  <c r="E106"/>
  <c r="F106"/>
  <c r="D108"/>
  <c r="I108"/>
  <c r="J108"/>
  <c r="G108"/>
  <c r="G117" i="5"/>
  <c r="F117"/>
  <c r="C117"/>
  <c r="L117" s="1"/>
  <c r="I117"/>
  <c r="H128"/>
  <c r="I128"/>
  <c r="D128"/>
  <c r="C128"/>
  <c r="L128" s="1"/>
  <c r="E138"/>
  <c r="I138"/>
  <c r="G138"/>
  <c r="E231"/>
  <c r="G231"/>
  <c r="K22" i="6"/>
  <c r="K88"/>
  <c r="E292" i="4"/>
  <c r="H292"/>
  <c r="E147"/>
  <c r="J147"/>
  <c r="G121"/>
  <c r="F121"/>
  <c r="I121"/>
  <c r="C121"/>
  <c r="M121" s="1"/>
  <c r="H121"/>
  <c r="J115"/>
  <c r="E115"/>
  <c r="G115"/>
  <c r="F115"/>
  <c r="I115"/>
  <c r="F218" i="5"/>
  <c r="D177"/>
  <c r="I177"/>
  <c r="C60"/>
  <c r="L60" s="1"/>
  <c r="F60"/>
  <c r="G19" i="11"/>
  <c r="E19"/>
  <c r="K481" i="6"/>
  <c r="I52" i="4"/>
  <c r="J52"/>
  <c r="G52"/>
  <c r="C78"/>
  <c r="M78" s="1"/>
  <c r="E80"/>
  <c r="F80"/>
  <c r="H80"/>
  <c r="C80"/>
  <c r="M80" s="1"/>
  <c r="D83"/>
  <c r="J83"/>
  <c r="E83"/>
  <c r="I98"/>
  <c r="G98"/>
  <c r="E98"/>
  <c r="F98"/>
  <c r="D142"/>
  <c r="I142"/>
  <c r="J142"/>
  <c r="G142"/>
  <c r="E191"/>
  <c r="G191"/>
  <c r="H191"/>
  <c r="F191"/>
  <c r="H205"/>
  <c r="F205"/>
  <c r="D205"/>
  <c r="I205"/>
  <c r="D237"/>
  <c r="I237"/>
  <c r="G255"/>
  <c r="E255"/>
  <c r="C255"/>
  <c r="M255"/>
  <c r="J255"/>
  <c r="D259" i="5"/>
  <c r="F259"/>
  <c r="G259"/>
  <c r="C261"/>
  <c r="L261"/>
  <c r="G261"/>
  <c r="I261"/>
  <c r="G24" i="13"/>
  <c r="H24"/>
  <c r="F24"/>
  <c r="K221" i="6"/>
  <c r="K116"/>
  <c r="K81"/>
  <c r="K150"/>
  <c r="E264" i="5"/>
  <c r="K189" i="6"/>
  <c r="K282"/>
  <c r="K49"/>
  <c r="K100"/>
  <c r="K126"/>
  <c r="K137"/>
  <c r="K372"/>
  <c r="K365"/>
  <c r="K371"/>
  <c r="C228" i="4"/>
  <c r="M228"/>
  <c r="F228"/>
  <c r="I228"/>
  <c r="D228"/>
  <c r="J228"/>
  <c r="E228"/>
  <c r="F21"/>
  <c r="E21"/>
  <c r="C21"/>
  <c r="M21" s="1"/>
  <c r="J21"/>
  <c r="G21"/>
  <c r="H21"/>
  <c r="D26"/>
  <c r="H26"/>
  <c r="I26"/>
  <c r="F26"/>
  <c r="E26"/>
  <c r="C26"/>
  <c r="M26" s="1"/>
  <c r="J26"/>
  <c r="G26"/>
  <c r="J29"/>
  <c r="F29"/>
  <c r="G29"/>
  <c r="I29"/>
  <c r="E29"/>
  <c r="D29"/>
  <c r="H29"/>
  <c r="H48"/>
  <c r="C48"/>
  <c r="M48" s="1"/>
  <c r="I48"/>
  <c r="J48"/>
  <c r="G48"/>
  <c r="E48"/>
  <c r="F48"/>
  <c r="D48"/>
  <c r="I82"/>
  <c r="J82"/>
  <c r="G82"/>
  <c r="H82"/>
  <c r="D82"/>
  <c r="E82"/>
  <c r="C82"/>
  <c r="M82" s="1"/>
  <c r="F82"/>
  <c r="I85"/>
  <c r="C85"/>
  <c r="M85" s="1"/>
  <c r="H85"/>
  <c r="D85"/>
  <c r="G85"/>
  <c r="F85"/>
  <c r="E85"/>
  <c r="C94"/>
  <c r="M94" s="1"/>
  <c r="E94"/>
  <c r="D96"/>
  <c r="C96"/>
  <c r="M96" s="1"/>
  <c r="G96"/>
  <c r="E96"/>
  <c r="H96"/>
  <c r="J96"/>
  <c r="C98"/>
  <c r="M98" s="1"/>
  <c r="H98"/>
  <c r="D98"/>
  <c r="J98"/>
  <c r="D123"/>
  <c r="J123"/>
  <c r="G123"/>
  <c r="E123"/>
  <c r="I123"/>
  <c r="J125"/>
  <c r="C125"/>
  <c r="M125"/>
  <c r="H125"/>
  <c r="E125"/>
  <c r="I125"/>
  <c r="F125"/>
  <c r="I193"/>
  <c r="E193"/>
  <c r="G193"/>
  <c r="D193"/>
  <c r="C193"/>
  <c r="M193"/>
  <c r="F193"/>
  <c r="H193"/>
  <c r="J195"/>
  <c r="I195"/>
  <c r="D195"/>
  <c r="G195"/>
  <c r="E195"/>
  <c r="H195"/>
  <c r="C195"/>
  <c r="M195"/>
  <c r="I197"/>
  <c r="F197"/>
  <c r="H197"/>
  <c r="C197"/>
  <c r="M197" s="1"/>
  <c r="E197"/>
  <c r="J197"/>
  <c r="H204"/>
  <c r="D204"/>
  <c r="J204"/>
  <c r="C204"/>
  <c r="M204"/>
  <c r="G204"/>
  <c r="E204"/>
  <c r="F204"/>
  <c r="D247"/>
  <c r="I247"/>
  <c r="C247"/>
  <c r="M247" s="1"/>
  <c r="F247"/>
  <c r="J247"/>
  <c r="E247"/>
  <c r="H247"/>
  <c r="G247"/>
  <c r="D249"/>
  <c r="I249"/>
  <c r="C249"/>
  <c r="M249"/>
  <c r="G249"/>
  <c r="J249"/>
  <c r="F249"/>
  <c r="H249"/>
  <c r="D251"/>
  <c r="I251"/>
  <c r="H251"/>
  <c r="E251"/>
  <c r="F251"/>
  <c r="G251"/>
  <c r="J251"/>
  <c r="C251"/>
  <c r="M251" s="1"/>
  <c r="D254"/>
  <c r="J254"/>
  <c r="G254"/>
  <c r="E254"/>
  <c r="C254"/>
  <c r="M254" s="1"/>
  <c r="I254"/>
  <c r="H254"/>
  <c r="C29" i="5"/>
  <c r="L29"/>
  <c r="D29"/>
  <c r="G29"/>
  <c r="I29"/>
  <c r="F29"/>
  <c r="E29"/>
  <c r="E35"/>
  <c r="C35"/>
  <c r="L35"/>
  <c r="I39"/>
  <c r="E39"/>
  <c r="D39"/>
  <c r="H39"/>
  <c r="F39"/>
  <c r="G39"/>
  <c r="H41"/>
  <c r="G41"/>
  <c r="D41"/>
  <c r="F41"/>
  <c r="E41"/>
  <c r="H44"/>
  <c r="D44"/>
  <c r="I44"/>
  <c r="C44"/>
  <c r="L44"/>
  <c r="F44"/>
  <c r="E44"/>
  <c r="H82"/>
  <c r="E82"/>
  <c r="D82"/>
  <c r="I82"/>
  <c r="G82"/>
  <c r="C108"/>
  <c r="L108" s="1"/>
  <c r="D108"/>
  <c r="G108"/>
  <c r="I108"/>
  <c r="H108"/>
  <c r="E108"/>
  <c r="I118"/>
  <c r="F118"/>
  <c r="D118"/>
  <c r="H118"/>
  <c r="C118"/>
  <c r="L118"/>
  <c r="I171"/>
  <c r="H171"/>
  <c r="G171"/>
  <c r="D171"/>
  <c r="E171"/>
  <c r="C171"/>
  <c r="L171" s="1"/>
  <c r="F173"/>
  <c r="C173"/>
  <c r="L173"/>
  <c r="H173"/>
  <c r="E173"/>
  <c r="G173"/>
  <c r="D173"/>
  <c r="H212"/>
  <c r="G212"/>
  <c r="E212"/>
  <c r="C212"/>
  <c r="L212" s="1"/>
  <c r="F212"/>
  <c r="I212"/>
  <c r="L17" i="11"/>
  <c r="M17"/>
  <c r="M20"/>
  <c r="E190" i="4"/>
  <c r="G190"/>
  <c r="H190"/>
  <c r="C168"/>
  <c r="M168" s="1"/>
  <c r="G168"/>
  <c r="D168"/>
  <c r="E168"/>
  <c r="J151"/>
  <c r="G151"/>
  <c r="F151"/>
  <c r="D151"/>
  <c r="E151"/>
  <c r="I137"/>
  <c r="D137"/>
  <c r="E137"/>
  <c r="G65"/>
  <c r="I65"/>
  <c r="J65"/>
  <c r="C65"/>
  <c r="M65" s="1"/>
  <c r="I53"/>
  <c r="G53"/>
  <c r="F53"/>
  <c r="C53"/>
  <c r="M53"/>
  <c r="H53"/>
  <c r="J53"/>
  <c r="F299"/>
  <c r="C299"/>
  <c r="M299" s="1"/>
  <c r="J299"/>
  <c r="D299"/>
  <c r="I299"/>
  <c r="E266"/>
  <c r="H266"/>
  <c r="J266"/>
  <c r="G266"/>
  <c r="D266"/>
  <c r="I266"/>
  <c r="E263" i="5"/>
  <c r="C263"/>
  <c r="L263" s="1"/>
  <c r="F255"/>
  <c r="C255"/>
  <c r="L255"/>
  <c r="E123"/>
  <c r="C123"/>
  <c r="L123" s="1"/>
  <c r="D123"/>
  <c r="G110"/>
  <c r="D110"/>
  <c r="I110"/>
  <c r="E110"/>
  <c r="H110"/>
  <c r="C110"/>
  <c r="L110" s="1"/>
  <c r="M18" i="11"/>
  <c r="J294" i="4"/>
  <c r="G294"/>
  <c r="D294"/>
  <c r="E260"/>
  <c r="G260"/>
  <c r="I223"/>
  <c r="H223"/>
  <c r="C58" i="5"/>
  <c r="L58" s="1"/>
  <c r="G58"/>
  <c r="E104" i="4"/>
  <c r="F104"/>
  <c r="D104"/>
  <c r="I104"/>
  <c r="J104"/>
  <c r="G104"/>
  <c r="H106"/>
  <c r="C106"/>
  <c r="M106"/>
  <c r="J242"/>
  <c r="G242"/>
  <c r="E120"/>
  <c r="F120"/>
  <c r="I122"/>
  <c r="J122"/>
  <c r="G122"/>
  <c r="F235"/>
  <c r="H235"/>
  <c r="G17" i="13"/>
  <c r="H17"/>
  <c r="F17"/>
  <c r="G25"/>
  <c r="H25"/>
  <c r="E274" i="4"/>
  <c r="H274"/>
  <c r="C180"/>
  <c r="M180" s="1"/>
  <c r="D180"/>
  <c r="G57"/>
  <c r="F57"/>
  <c r="I57"/>
  <c r="F22"/>
  <c r="E22"/>
  <c r="D22"/>
  <c r="G47" i="11"/>
  <c r="I47"/>
  <c r="H47"/>
  <c r="F47"/>
  <c r="D47"/>
  <c r="H68" i="4"/>
  <c r="J68"/>
  <c r="I68"/>
  <c r="C68"/>
  <c r="M68"/>
  <c r="F70"/>
  <c r="E190" i="5"/>
  <c r="I190"/>
  <c r="H212" i="4"/>
  <c r="K77" i="6"/>
  <c r="K80"/>
  <c r="K82"/>
  <c r="K477"/>
  <c r="K183"/>
  <c r="K94"/>
  <c r="K186"/>
  <c r="K92"/>
  <c r="K68"/>
  <c r="K15"/>
  <c r="K28"/>
  <c r="K133"/>
  <c r="K206"/>
  <c r="K248"/>
  <c r="K127"/>
  <c r="K136"/>
  <c r="K291"/>
  <c r="K368"/>
  <c r="K403"/>
  <c r="K417"/>
  <c r="K496"/>
  <c r="K159"/>
  <c r="K308"/>
  <c r="K412"/>
  <c r="K494"/>
  <c r="K478"/>
  <c r="K487"/>
  <c r="M23" i="11"/>
  <c r="L23"/>
  <c r="K20" i="6"/>
  <c r="K268"/>
  <c r="K26"/>
  <c r="D65" i="11"/>
  <c r="C61"/>
  <c r="L61" s="1"/>
  <c r="K380" i="6"/>
  <c r="K14"/>
  <c r="K174"/>
  <c r="K179"/>
  <c r="K188"/>
  <c r="K223"/>
  <c r="K97"/>
  <c r="K111"/>
  <c r="K119"/>
  <c r="K256"/>
  <c r="K50"/>
  <c r="K67"/>
  <c r="K73"/>
  <c r="K149"/>
  <c r="K165"/>
  <c r="K253"/>
  <c r="K419"/>
  <c r="K429"/>
  <c r="K366"/>
  <c r="K474"/>
  <c r="C242" i="4"/>
  <c r="M242" s="1"/>
  <c r="I242"/>
  <c r="H242"/>
  <c r="D218" i="5"/>
  <c r="H167" i="11"/>
  <c r="C167"/>
  <c r="L167" s="1"/>
  <c r="I167"/>
  <c r="D167"/>
  <c r="E167"/>
  <c r="H161"/>
  <c r="E161"/>
  <c r="E139"/>
  <c r="G139"/>
  <c r="I139"/>
  <c r="F139"/>
  <c r="H139"/>
  <c r="C139"/>
  <c r="L139" s="1"/>
  <c r="D63" i="4"/>
  <c r="G63"/>
  <c r="I76"/>
  <c r="J76"/>
  <c r="G76"/>
  <c r="D76"/>
  <c r="E76"/>
  <c r="F76"/>
  <c r="I88"/>
  <c r="J88"/>
  <c r="G88"/>
  <c r="D88"/>
  <c r="E88"/>
  <c r="F88"/>
  <c r="E100"/>
  <c r="F100"/>
  <c r="I100"/>
  <c r="J100"/>
  <c r="G100"/>
  <c r="H100"/>
  <c r="C100"/>
  <c r="M100"/>
  <c r="D110"/>
  <c r="H110"/>
  <c r="C110"/>
  <c r="M110"/>
  <c r="I110"/>
  <c r="J110"/>
  <c r="G110"/>
  <c r="I120"/>
  <c r="C120"/>
  <c r="M120"/>
  <c r="J120"/>
  <c r="H120"/>
  <c r="H122"/>
  <c r="E122"/>
  <c r="C122"/>
  <c r="M122"/>
  <c r="D122"/>
  <c r="H130"/>
  <c r="C130"/>
  <c r="M130"/>
  <c r="E130"/>
  <c r="F130"/>
  <c r="D130"/>
  <c r="D140"/>
  <c r="H140"/>
  <c r="C140"/>
  <c r="M140" s="1"/>
  <c r="I140"/>
  <c r="J140"/>
  <c r="G140"/>
  <c r="I164"/>
  <c r="J164"/>
  <c r="G164"/>
  <c r="D164"/>
  <c r="E164"/>
  <c r="F164"/>
  <c r="E205"/>
  <c r="G205"/>
  <c r="J205"/>
  <c r="F231"/>
  <c r="D231"/>
  <c r="C233"/>
  <c r="M233" s="1"/>
  <c r="J233"/>
  <c r="D233"/>
  <c r="I233"/>
  <c r="E262"/>
  <c r="H262"/>
  <c r="I262"/>
  <c r="J262"/>
  <c r="G262"/>
  <c r="D262"/>
  <c r="E12"/>
  <c r="C12"/>
  <c r="M12" s="1"/>
  <c r="E20"/>
  <c r="H20"/>
  <c r="I30"/>
  <c r="H44"/>
  <c r="C44"/>
  <c r="M44" s="1"/>
  <c r="E44"/>
  <c r="F44"/>
  <c r="D44"/>
  <c r="F52"/>
  <c r="H52"/>
  <c r="C52"/>
  <c r="M52"/>
  <c r="E64"/>
  <c r="C64"/>
  <c r="M64" s="1"/>
  <c r="D64"/>
  <c r="I64"/>
  <c r="F64"/>
  <c r="H64"/>
  <c r="I84"/>
  <c r="C84"/>
  <c r="M84" s="1"/>
  <c r="E108"/>
  <c r="C108"/>
  <c r="M108"/>
  <c r="H108"/>
  <c r="D115"/>
  <c r="C115"/>
  <c r="M115"/>
  <c r="H115"/>
  <c r="I94" i="5"/>
  <c r="F94"/>
  <c r="C94"/>
  <c r="L94" s="1"/>
  <c r="E94"/>
  <c r="H94"/>
  <c r="C166"/>
  <c r="L166" s="1"/>
  <c r="E166"/>
  <c r="H9" i="13"/>
  <c r="F9"/>
  <c r="G9"/>
  <c r="G15"/>
  <c r="F15"/>
  <c r="H110" i="11"/>
  <c r="I110"/>
  <c r="F110"/>
  <c r="G110"/>
  <c r="D110"/>
  <c r="K442" i="6"/>
  <c r="C239" i="4"/>
  <c r="M239" s="1"/>
  <c r="F239"/>
  <c r="J121"/>
  <c r="D121"/>
  <c r="F264" i="5"/>
  <c r="C264"/>
  <c r="L264" s="1"/>
  <c r="G264"/>
  <c r="I264"/>
  <c r="I86"/>
  <c r="F86"/>
  <c r="C86"/>
  <c r="L86" s="1"/>
  <c r="E86"/>
  <c r="D86"/>
  <c r="D50" i="4"/>
  <c r="H50"/>
  <c r="C50"/>
  <c r="M50" s="1"/>
  <c r="I50"/>
  <c r="J50"/>
  <c r="G50"/>
  <c r="H104"/>
  <c r="C104"/>
  <c r="M104" s="1"/>
  <c r="E116"/>
  <c r="F116"/>
  <c r="I116"/>
  <c r="J116"/>
  <c r="G116"/>
  <c r="H116"/>
  <c r="C116"/>
  <c r="M116" s="1"/>
  <c r="D126"/>
  <c r="H148"/>
  <c r="C148"/>
  <c r="M148"/>
  <c r="E148"/>
  <c r="F148"/>
  <c r="D148"/>
  <c r="I158"/>
  <c r="J158"/>
  <c r="I255"/>
  <c r="D255"/>
  <c r="K480" i="6"/>
  <c r="K358"/>
  <c r="K312"/>
  <c r="D52" i="4"/>
  <c r="F292"/>
  <c r="J292"/>
  <c r="C292"/>
  <c r="M292" s="1"/>
  <c r="I292"/>
  <c r="D292"/>
  <c r="G153"/>
  <c r="F153"/>
  <c r="I153"/>
  <c r="J153"/>
  <c r="E153"/>
  <c r="C153"/>
  <c r="M153"/>
  <c r="H153"/>
  <c r="H57"/>
  <c r="J57"/>
  <c r="C57"/>
  <c r="M57" s="1"/>
  <c r="D57"/>
  <c r="E57" i="11"/>
  <c r="G57"/>
  <c r="I57"/>
  <c r="F57"/>
  <c r="H57"/>
  <c r="C57"/>
  <c r="L57" s="1"/>
  <c r="E16" i="4"/>
  <c r="F16"/>
  <c r="I16"/>
  <c r="J16"/>
  <c r="G16"/>
  <c r="H16"/>
  <c r="C16"/>
  <c r="M16" s="1"/>
  <c r="G19"/>
  <c r="E19"/>
  <c r="D19"/>
  <c r="J19"/>
  <c r="I19"/>
  <c r="G24"/>
  <c r="I24"/>
  <c r="D68"/>
  <c r="G68"/>
  <c r="D90"/>
  <c r="H90"/>
  <c r="C90"/>
  <c r="M90" s="1"/>
  <c r="I90"/>
  <c r="J90"/>
  <c r="G90"/>
  <c r="F127"/>
  <c r="I127"/>
  <c r="G127"/>
  <c r="H127"/>
  <c r="I146"/>
  <c r="E154"/>
  <c r="F154"/>
  <c r="D154"/>
  <c r="C159"/>
  <c r="M159"/>
  <c r="H159"/>
  <c r="G159"/>
  <c r="F159"/>
  <c r="I159"/>
  <c r="D159"/>
  <c r="C237"/>
  <c r="M237" s="1"/>
  <c r="F237"/>
  <c r="H237"/>
  <c r="E237"/>
  <c r="J244"/>
  <c r="H244"/>
  <c r="F244"/>
  <c r="K18" i="6"/>
  <c r="K55"/>
  <c r="K85"/>
  <c r="K91"/>
  <c r="K182"/>
  <c r="K185"/>
  <c r="K215"/>
  <c r="K284"/>
  <c r="K287"/>
  <c r="K76"/>
  <c r="K115"/>
  <c r="K191"/>
  <c r="K377"/>
  <c r="K447"/>
  <c r="K449"/>
  <c r="K258"/>
  <c r="I196" i="4"/>
  <c r="F196"/>
  <c r="K320" i="6"/>
  <c r="K234"/>
  <c r="K222"/>
  <c r="K25"/>
  <c r="K95"/>
  <c r="K193"/>
  <c r="K209"/>
  <c r="K241"/>
  <c r="K243"/>
  <c r="K431"/>
  <c r="K438"/>
  <c r="K499"/>
  <c r="F150" i="4"/>
  <c r="E150"/>
  <c r="K145" i="6"/>
  <c r="K19"/>
  <c r="K51"/>
  <c r="K109"/>
  <c r="K177"/>
  <c r="K280"/>
  <c r="J20" i="4"/>
  <c r="I20"/>
  <c r="F20"/>
  <c r="C20"/>
  <c r="M20" s="1"/>
  <c r="D20"/>
  <c r="G20"/>
  <c r="C25"/>
  <c r="M25" s="1"/>
  <c r="E25"/>
  <c r="F25"/>
  <c r="D25"/>
  <c r="J25"/>
  <c r="H25"/>
  <c r="I25"/>
  <c r="G25"/>
  <c r="J30"/>
  <c r="F30"/>
  <c r="F32"/>
  <c r="H32"/>
  <c r="J32"/>
  <c r="E32"/>
  <c r="I32"/>
  <c r="G32"/>
  <c r="D32"/>
  <c r="C32"/>
  <c r="M32" s="1"/>
  <c r="H34"/>
  <c r="C34"/>
  <c r="M34"/>
  <c r="F34"/>
  <c r="I34"/>
  <c r="J34"/>
  <c r="E34"/>
  <c r="G34"/>
  <c r="D34"/>
  <c r="I36"/>
  <c r="G36"/>
  <c r="J36"/>
  <c r="D36"/>
  <c r="C36"/>
  <c r="M36"/>
  <c r="E36"/>
  <c r="H36"/>
  <c r="F36"/>
  <c r="J63"/>
  <c r="H63"/>
  <c r="E63"/>
  <c r="F63"/>
  <c r="C63"/>
  <c r="M63" s="1"/>
  <c r="I63"/>
  <c r="I112"/>
  <c r="F112"/>
  <c r="D112"/>
  <c r="E112"/>
  <c r="C112"/>
  <c r="M112"/>
  <c r="G112"/>
  <c r="H112"/>
  <c r="J112"/>
  <c r="A3" i="13"/>
  <c r="C8" i="15"/>
  <c r="A2" i="5"/>
  <c r="A2" i="14"/>
  <c r="A2" i="4"/>
  <c r="A2" i="11"/>
  <c r="A2" i="6"/>
  <c r="A3" i="12"/>
  <c r="C13" i="4"/>
  <c r="M13" s="1"/>
  <c r="I13"/>
  <c r="D18"/>
  <c r="E18"/>
  <c r="G18"/>
  <c r="G23"/>
  <c r="I23"/>
  <c r="F28"/>
  <c r="D28"/>
  <c r="G28"/>
  <c r="H28"/>
  <c r="J28"/>
  <c r="E28"/>
  <c r="C28"/>
  <c r="M28" s="1"/>
  <c r="I28"/>
  <c r="F90"/>
  <c r="E90"/>
  <c r="G117"/>
  <c r="J117"/>
  <c r="C117"/>
  <c r="M117"/>
  <c r="H117"/>
  <c r="I117"/>
  <c r="D117"/>
  <c r="F117"/>
  <c r="E117"/>
  <c r="C11"/>
  <c r="M11" s="1"/>
  <c r="G11"/>
  <c r="J11"/>
  <c r="I11"/>
  <c r="H11"/>
  <c r="E11"/>
  <c r="D11"/>
  <c r="F11"/>
  <c r="D33"/>
  <c r="F33"/>
  <c r="C33"/>
  <c r="M33"/>
  <c r="E33"/>
  <c r="I33"/>
  <c r="G33"/>
  <c r="H33"/>
  <c r="J33"/>
  <c r="C35"/>
  <c r="M35" s="1"/>
  <c r="H35"/>
  <c r="G35"/>
  <c r="F35"/>
  <c r="I35"/>
  <c r="J35"/>
  <c r="E35"/>
  <c r="D35"/>
  <c r="F40"/>
  <c r="D40"/>
  <c r="I40"/>
  <c r="H40"/>
  <c r="J40"/>
  <c r="G40"/>
  <c r="C40"/>
  <c r="M40"/>
  <c r="E40"/>
  <c r="J42"/>
  <c r="E42"/>
  <c r="G42"/>
  <c r="D42"/>
  <c r="H42"/>
  <c r="C42"/>
  <c r="M42"/>
  <c r="F42"/>
  <c r="I42"/>
  <c r="D14"/>
  <c r="H14"/>
  <c r="F14"/>
  <c r="J14"/>
  <c r="I14"/>
  <c r="E14"/>
  <c r="G14"/>
  <c r="C14"/>
  <c r="M14" s="1"/>
  <c r="G56"/>
  <c r="D56"/>
  <c r="K17" i="6"/>
  <c r="K70"/>
  <c r="K93"/>
  <c r="K168"/>
  <c r="K210"/>
  <c r="K164"/>
  <c r="K260"/>
  <c r="K286"/>
  <c r="K130"/>
  <c r="G45" i="4"/>
  <c r="E45"/>
  <c r="F45"/>
  <c r="I122" i="5"/>
  <c r="E122"/>
  <c r="C127"/>
  <c r="L127"/>
  <c r="F127"/>
  <c r="H179"/>
  <c r="I215"/>
  <c r="C243"/>
  <c r="L243" s="1"/>
  <c r="I243"/>
  <c r="D167" i="4"/>
  <c r="F264"/>
  <c r="E176"/>
  <c r="G113" i="11"/>
  <c r="I113"/>
  <c r="E56" i="5"/>
  <c r="G56"/>
  <c r="I133"/>
  <c r="C133"/>
  <c r="L133" s="1"/>
  <c r="G172"/>
  <c r="D172"/>
  <c r="D183"/>
  <c r="H183"/>
  <c r="I221"/>
  <c r="G221"/>
  <c r="D300"/>
  <c r="H43" i="4"/>
  <c r="C43"/>
  <c r="M43" s="1"/>
  <c r="H69"/>
  <c r="C69"/>
  <c r="M69"/>
  <c r="D157"/>
  <c r="J176"/>
  <c r="F183"/>
  <c r="H183"/>
  <c r="F185"/>
  <c r="H185"/>
  <c r="F199"/>
  <c r="H199"/>
  <c r="G256"/>
  <c r="J256"/>
  <c r="C274"/>
  <c r="M274"/>
  <c r="J274"/>
  <c r="F50"/>
  <c r="I60" i="5"/>
  <c r="C223"/>
  <c r="L223" s="1"/>
  <c r="E223"/>
  <c r="D207" i="4"/>
  <c r="D191"/>
  <c r="F158" i="11"/>
  <c r="I158"/>
  <c r="H86" i="5"/>
  <c r="E74" i="11"/>
  <c r="I81"/>
  <c r="F172" i="4"/>
  <c r="D230"/>
  <c r="G230"/>
  <c r="J230"/>
  <c r="J44"/>
  <c r="K167" i="6"/>
  <c r="C122" i="5"/>
  <c r="L122"/>
  <c r="F122"/>
  <c r="G127"/>
  <c r="I127"/>
  <c r="F243"/>
  <c r="D243"/>
  <c r="F167" i="4"/>
  <c r="G167"/>
  <c r="I218"/>
  <c r="C113" i="11"/>
  <c r="L113" s="1"/>
  <c r="H113"/>
  <c r="H56" i="5"/>
  <c r="E133"/>
  <c r="H133"/>
  <c r="F172"/>
  <c r="C172"/>
  <c r="L172"/>
  <c r="I183"/>
  <c r="F221"/>
  <c r="F300"/>
  <c r="G300"/>
  <c r="J43" i="4"/>
  <c r="J69"/>
  <c r="F157"/>
  <c r="G157"/>
  <c r="H176"/>
  <c r="G176"/>
  <c r="I183"/>
  <c r="I185"/>
  <c r="I199"/>
  <c r="I256"/>
  <c r="I274"/>
  <c r="F207"/>
  <c r="D60" i="5"/>
  <c r="H223"/>
  <c r="D223"/>
  <c r="F231"/>
  <c r="H231"/>
  <c r="E207" i="4"/>
  <c r="I214"/>
  <c r="C158" i="11"/>
  <c r="L158"/>
  <c r="H158"/>
  <c r="D74"/>
  <c r="G74"/>
  <c r="C81"/>
  <c r="L81" s="1"/>
  <c r="H196" i="4"/>
  <c r="I230"/>
  <c r="J246"/>
  <c r="J218"/>
  <c r="J199"/>
  <c r="C196"/>
  <c r="M196"/>
  <c r="J183"/>
  <c r="I167"/>
  <c r="E43"/>
  <c r="H127" i="5"/>
  <c r="G243"/>
  <c r="H167" i="4"/>
  <c r="D256"/>
  <c r="I157"/>
  <c r="I43"/>
  <c r="I56" i="5"/>
  <c r="F133"/>
  <c r="G183"/>
  <c r="H221"/>
  <c r="E300"/>
  <c r="F43" i="4"/>
  <c r="F69"/>
  <c r="H157"/>
  <c r="D176"/>
  <c r="G183"/>
  <c r="G185"/>
  <c r="G199"/>
  <c r="H256"/>
  <c r="G223" i="5"/>
  <c r="H207" i="4"/>
  <c r="I74" i="11"/>
  <c r="I172" i="4"/>
  <c r="H230"/>
  <c r="C107" i="14" l="1"/>
  <c r="L107" s="1"/>
  <c r="D107"/>
  <c r="E107"/>
  <c r="F107"/>
  <c r="J149" i="4"/>
  <c r="F149"/>
  <c r="I149"/>
  <c r="C149"/>
  <c r="M149" s="1"/>
  <c r="D149"/>
  <c r="E149"/>
  <c r="G149"/>
  <c r="H149"/>
  <c r="E156"/>
  <c r="G156"/>
  <c r="J156"/>
  <c r="D156"/>
  <c r="H156"/>
  <c r="C156"/>
  <c r="M156" s="1"/>
  <c r="I156"/>
  <c r="F156"/>
  <c r="J187"/>
  <c r="C187"/>
  <c r="M187" s="1"/>
  <c r="G187"/>
  <c r="F187"/>
  <c r="I187"/>
  <c r="D187"/>
  <c r="E187"/>
  <c r="H187"/>
  <c r="D213"/>
  <c r="I213"/>
  <c r="H213"/>
  <c r="F213"/>
  <c r="C213"/>
  <c r="M213" s="1"/>
  <c r="J213"/>
  <c r="E213"/>
  <c r="H215"/>
  <c r="I215"/>
  <c r="C215"/>
  <c r="M215" s="1"/>
  <c r="E215"/>
  <c r="J215"/>
  <c r="G215"/>
  <c r="D215"/>
  <c r="F215"/>
  <c r="F227"/>
  <c r="G227"/>
  <c r="E227"/>
  <c r="D227"/>
  <c r="I227"/>
  <c r="H227"/>
  <c r="J227"/>
  <c r="C227"/>
  <c r="M227" s="1"/>
  <c r="J267"/>
  <c r="D267"/>
  <c r="F267"/>
  <c r="C267"/>
  <c r="M267" s="1"/>
  <c r="E267"/>
  <c r="I267"/>
  <c r="G267"/>
  <c r="G269"/>
  <c r="F269"/>
  <c r="J269"/>
  <c r="E269"/>
  <c r="I269"/>
  <c r="H269"/>
  <c r="C269"/>
  <c r="M269" s="1"/>
  <c r="D269"/>
  <c r="D271"/>
  <c r="E271"/>
  <c r="H271"/>
  <c r="G271"/>
  <c r="F271"/>
  <c r="J271"/>
  <c r="I271"/>
  <c r="C271"/>
  <c r="M271" s="1"/>
  <c r="D273"/>
  <c r="I273"/>
  <c r="H273"/>
  <c r="E273"/>
  <c r="F273"/>
  <c r="C273"/>
  <c r="M273" s="1"/>
  <c r="J273"/>
  <c r="G273"/>
  <c r="D282"/>
  <c r="E282"/>
  <c r="C282"/>
  <c r="M282" s="1"/>
  <c r="J282"/>
  <c r="H282"/>
  <c r="I282"/>
  <c r="G282"/>
  <c r="F286"/>
  <c r="H286"/>
  <c r="I286"/>
  <c r="E286"/>
  <c r="C286"/>
  <c r="M286" s="1"/>
  <c r="D286"/>
  <c r="J286"/>
  <c r="G286"/>
  <c r="H293"/>
  <c r="E293"/>
  <c r="I293"/>
  <c r="G293"/>
  <c r="D293"/>
  <c r="C293"/>
  <c r="M293" s="1"/>
  <c r="F293"/>
  <c r="J293"/>
  <c r="E15" i="5"/>
  <c r="H15"/>
  <c r="G15"/>
  <c r="I15"/>
  <c r="D15"/>
  <c r="F15"/>
  <c r="C15"/>
  <c r="L15" s="1"/>
  <c r="G24"/>
  <c r="E24"/>
  <c r="I24"/>
  <c r="F24"/>
  <c r="D24"/>
  <c r="C24"/>
  <c r="L24" s="1"/>
  <c r="H24"/>
  <c r="G27"/>
  <c r="H27"/>
  <c r="E27"/>
  <c r="D27"/>
  <c r="I27"/>
  <c r="C27"/>
  <c r="L27" s="1"/>
  <c r="F27"/>
  <c r="C32"/>
  <c r="L32" s="1"/>
  <c r="G32"/>
  <c r="I32"/>
  <c r="H32"/>
  <c r="D32"/>
  <c r="E32"/>
  <c r="F32"/>
  <c r="C55"/>
  <c r="L55" s="1"/>
  <c r="G55"/>
  <c r="I55"/>
  <c r="F55"/>
  <c r="H55"/>
  <c r="E55"/>
  <c r="C57"/>
  <c r="L57" s="1"/>
  <c r="D57"/>
  <c r="G57"/>
  <c r="H57"/>
  <c r="F57"/>
  <c r="E57"/>
  <c r="I57"/>
  <c r="C79"/>
  <c r="L79" s="1"/>
  <c r="G79"/>
  <c r="E79"/>
  <c r="I79"/>
  <c r="D79"/>
  <c r="H79"/>
  <c r="F79"/>
  <c r="I164" i="11"/>
  <c r="G164"/>
  <c r="H164"/>
  <c r="E164"/>
  <c r="D164"/>
  <c r="C164"/>
  <c r="L164" s="1"/>
  <c r="F164"/>
  <c r="F168"/>
  <c r="C168"/>
  <c r="L168" s="1"/>
  <c r="E168"/>
  <c r="H168"/>
  <c r="I168"/>
  <c r="D168"/>
  <c r="G168"/>
  <c r="G172"/>
  <c r="D172"/>
  <c r="I172"/>
  <c r="C172"/>
  <c r="L172" s="1"/>
  <c r="E172"/>
  <c r="F172"/>
  <c r="E174"/>
  <c r="H174"/>
  <c r="D174"/>
  <c r="F174"/>
  <c r="I174"/>
  <c r="C174"/>
  <c r="L174" s="1"/>
  <c r="G174"/>
  <c r="C176"/>
  <c r="L176" s="1"/>
  <c r="E176"/>
  <c r="H176"/>
  <c r="D176"/>
  <c r="F176"/>
  <c r="I176"/>
  <c r="G176"/>
  <c r="H178"/>
  <c r="F178"/>
  <c r="D178"/>
  <c r="E178"/>
  <c r="G178"/>
  <c r="I178"/>
  <c r="C178"/>
  <c r="L178" s="1"/>
  <c r="D180"/>
  <c r="I180"/>
  <c r="C180"/>
  <c r="L180" s="1"/>
  <c r="G180"/>
  <c r="F180"/>
  <c r="E180"/>
  <c r="H180"/>
  <c r="I191"/>
  <c r="H191"/>
  <c r="F191"/>
  <c r="C191"/>
  <c r="L191" s="1"/>
  <c r="G191"/>
  <c r="D191"/>
  <c r="E191"/>
  <c r="E194"/>
  <c r="I194"/>
  <c r="C194"/>
  <c r="L194" s="1"/>
  <c r="D194"/>
  <c r="G194"/>
  <c r="F194"/>
  <c r="H194"/>
  <c r="I196"/>
  <c r="G196"/>
  <c r="C196"/>
  <c r="L196" s="1"/>
  <c r="H196"/>
  <c r="F196"/>
  <c r="D196"/>
  <c r="E196"/>
  <c r="E198"/>
  <c r="G198"/>
  <c r="I198"/>
  <c r="F198"/>
  <c r="D198"/>
  <c r="C198"/>
  <c r="L198" s="1"/>
  <c r="H198"/>
  <c r="F200"/>
  <c r="E200"/>
  <c r="H200"/>
  <c r="D200"/>
  <c r="I200"/>
  <c r="C200"/>
  <c r="L200" s="1"/>
  <c r="G200"/>
  <c r="A27" i="14" a="1"/>
  <c r="A27" s="1"/>
  <c r="A36" a="1"/>
  <c r="A36" s="1"/>
  <c r="A41" a="1"/>
  <c r="A41" s="1"/>
  <c r="A104" a="1"/>
  <c r="A104" s="1"/>
  <c r="A90" a="1"/>
  <c r="A90" s="1"/>
  <c r="A101" a="1"/>
  <c r="A101" s="1"/>
  <c r="A91" a="1"/>
  <c r="A91" s="1"/>
  <c r="A17" a="1"/>
  <c r="A17" s="1"/>
  <c r="A32" a="1"/>
  <c r="A32" s="1"/>
  <c r="A54" a="1"/>
  <c r="A54" s="1"/>
  <c r="A21" a="1"/>
  <c r="A21" s="1"/>
  <c r="A67" a="1"/>
  <c r="A67" s="1"/>
  <c r="A19" a="1"/>
  <c r="A19" s="1"/>
  <c r="A52" a="1"/>
  <c r="A52" s="1"/>
  <c r="A72" a="1"/>
  <c r="A72" s="1"/>
  <c r="A84" a="1"/>
  <c r="A84" s="1"/>
  <c r="A45" a="1"/>
  <c r="A45" s="1"/>
  <c r="A64" a="1"/>
  <c r="A64" s="1"/>
  <c r="A44" a="1"/>
  <c r="A44" s="1"/>
  <c r="A98" a="1"/>
  <c r="A98" s="1"/>
  <c r="A22" a="1"/>
  <c r="A22" s="1"/>
  <c r="A23" a="1"/>
  <c r="A23" s="1"/>
  <c r="A100" a="1"/>
  <c r="A100" s="1"/>
  <c r="A47" a="1"/>
  <c r="A47" s="1"/>
  <c r="A58" a="1"/>
  <c r="A58" s="1"/>
  <c r="A14" a="1"/>
  <c r="A14" s="1"/>
  <c r="A99" a="1"/>
  <c r="A99" s="1"/>
  <c r="A37" a="1"/>
  <c r="A37" s="1"/>
  <c r="A46" a="1"/>
  <c r="A46" s="1"/>
  <c r="A71" a="1"/>
  <c r="A71" s="1"/>
  <c r="A106" a="1"/>
  <c r="A106" s="1"/>
  <c r="A96" a="1"/>
  <c r="A96" s="1"/>
  <c r="A86" a="1"/>
  <c r="A86" s="1"/>
  <c r="A76" a="1"/>
  <c r="A76" s="1"/>
  <c r="A51" a="1"/>
  <c r="A51" s="1"/>
  <c r="A24" a="1"/>
  <c r="A24" s="1"/>
  <c r="A83" a="1"/>
  <c r="A83" s="1"/>
  <c r="A39" a="1"/>
  <c r="A39" s="1"/>
  <c r="A93" a="1"/>
  <c r="A93" s="1"/>
  <c r="A63" a="1"/>
  <c r="A63" s="1"/>
  <c r="A88" a="1"/>
  <c r="A88" s="1"/>
  <c r="A31" a="1"/>
  <c r="A31" s="1"/>
  <c r="A97" a="1"/>
  <c r="A97" s="1"/>
  <c r="A105" a="1"/>
  <c r="A105" s="1"/>
  <c r="A73" a="1"/>
  <c r="A73" s="1"/>
  <c r="A20" a="1"/>
  <c r="A20" s="1"/>
  <c r="A50" a="1"/>
  <c r="A50" s="1"/>
  <c r="A82" a="1"/>
  <c r="A82" s="1"/>
  <c r="A29" a="1"/>
  <c r="A29" s="1"/>
  <c r="A69" a="1"/>
  <c r="A69" s="1"/>
  <c r="A35" a="1"/>
  <c r="A35" s="1"/>
  <c r="A77" a="1"/>
  <c r="A77" s="1"/>
  <c r="A49" a="1"/>
  <c r="A49" s="1"/>
  <c r="A94" a="1"/>
  <c r="A94" s="1"/>
  <c r="A74" a="1"/>
  <c r="A74" s="1"/>
  <c r="A40" a="1"/>
  <c r="A40" s="1"/>
  <c r="A53" a="1"/>
  <c r="A53" s="1"/>
  <c r="A16" a="1"/>
  <c r="A16" s="1"/>
  <c r="A65" a="1"/>
  <c r="A65" s="1"/>
  <c r="A102" a="1"/>
  <c r="A102" s="1"/>
  <c r="A57" a="1"/>
  <c r="A57" s="1"/>
  <c r="A85" a="1"/>
  <c r="A85" s="1"/>
  <c r="A61" a="1"/>
  <c r="A61" s="1"/>
  <c r="A89" a="1"/>
  <c r="A89" s="1"/>
  <c r="A26" a="1"/>
  <c r="A26" s="1"/>
  <c r="A80" a="1"/>
  <c r="A80" s="1"/>
  <c r="A60" a="1"/>
  <c r="A60" s="1"/>
  <c r="A68" a="1"/>
  <c r="A68" s="1"/>
  <c r="A55" a="1"/>
  <c r="A55" s="1"/>
  <c r="A42" a="1"/>
  <c r="A42" s="1"/>
  <c r="A18" a="1"/>
  <c r="A18" s="1"/>
  <c r="A30" a="1"/>
  <c r="A30" s="1"/>
  <c r="A75" a="1"/>
  <c r="A75" s="1"/>
  <c r="A81" a="1"/>
  <c r="A81" s="1"/>
  <c r="A70" a="1"/>
  <c r="A70" s="1"/>
  <c r="A15" a="1"/>
  <c r="A15" s="1"/>
  <c r="A79" a="1"/>
  <c r="A79" s="1"/>
  <c r="A87" a="1"/>
  <c r="A87" s="1"/>
  <c r="A103" a="1"/>
  <c r="A103" s="1"/>
  <c r="A28" a="1"/>
  <c r="A28" s="1"/>
  <c r="A34" a="1"/>
  <c r="A34" s="1"/>
  <c r="A95" a="1"/>
  <c r="A95" s="1"/>
  <c r="A59" a="1"/>
  <c r="A59" s="1"/>
  <c r="A62" a="1"/>
  <c r="A62" s="1"/>
  <c r="A56" a="1"/>
  <c r="A56" s="1"/>
  <c r="A48" a="1"/>
  <c r="A48" s="1"/>
  <c r="A43" a="1"/>
  <c r="A43" s="1"/>
  <c r="A92" a="1"/>
  <c r="A92" s="1"/>
  <c r="A25" a="1"/>
  <c r="A25" s="1"/>
  <c r="A33" a="1"/>
  <c r="A33" s="1"/>
  <c r="A78" a="1"/>
  <c r="A78" s="1"/>
  <c r="A66" a="1"/>
  <c r="A66" s="1"/>
  <c r="D55" i="5"/>
  <c r="H267" i="4"/>
  <c r="A38" i="14" a="1"/>
  <c r="A38" s="1"/>
  <c r="H172" i="11"/>
  <c r="G213" i="4"/>
  <c r="L26" i="11"/>
  <c r="M1" s="1"/>
  <c r="M26"/>
  <c r="E222" i="4"/>
  <c r="G222"/>
  <c r="I222"/>
  <c r="H222"/>
  <c r="J222"/>
  <c r="F222"/>
  <c r="D222"/>
  <c r="I210"/>
  <c r="J210"/>
  <c r="F210"/>
  <c r="H210"/>
  <c r="D210"/>
  <c r="E210"/>
  <c r="C210"/>
  <c r="M210" s="1"/>
  <c r="G210"/>
  <c r="D189"/>
  <c r="F189"/>
  <c r="H189"/>
  <c r="G189"/>
  <c r="C189"/>
  <c r="M189" s="1"/>
  <c r="I189"/>
  <c r="J189"/>
  <c r="E172"/>
  <c r="J172"/>
  <c r="H172"/>
  <c r="D172"/>
  <c r="G172"/>
  <c r="C172"/>
  <c r="M172" s="1"/>
  <c r="E161"/>
  <c r="J161"/>
  <c r="H161"/>
  <c r="F161"/>
  <c r="G161"/>
  <c r="I161"/>
  <c r="D161"/>
  <c r="C161"/>
  <c r="M161" s="1"/>
  <c r="C135"/>
  <c r="M135" s="1"/>
  <c r="D135"/>
  <c r="F135"/>
  <c r="I135"/>
  <c r="H135"/>
  <c r="E135"/>
  <c r="J135"/>
  <c r="G135"/>
  <c r="J37"/>
  <c r="H37"/>
  <c r="G37"/>
  <c r="C37"/>
  <c r="M37" s="1"/>
  <c r="D37"/>
  <c r="I290" i="5"/>
  <c r="D290"/>
  <c r="F290"/>
  <c r="H290"/>
  <c r="G290"/>
  <c r="D286"/>
  <c r="E286"/>
  <c r="C286"/>
  <c r="L286" s="1"/>
  <c r="I286"/>
  <c r="F286"/>
  <c r="H286"/>
  <c r="D13" i="4"/>
  <c r="E13"/>
  <c r="J13"/>
  <c r="H13"/>
  <c r="F13"/>
  <c r="G13"/>
  <c r="J18"/>
  <c r="C18"/>
  <c r="M18" s="1"/>
  <c r="M1" s="1"/>
  <c r="I18"/>
  <c r="H18"/>
  <c r="F18"/>
  <c r="D23"/>
  <c r="H23"/>
  <c r="C23"/>
  <c r="M23" s="1"/>
  <c r="J23"/>
  <c r="E23"/>
  <c r="F23"/>
  <c r="G30"/>
  <c r="E30"/>
  <c r="H30"/>
  <c r="D30"/>
  <c r="C30"/>
  <c r="M30" s="1"/>
  <c r="C54"/>
  <c r="M54" s="1"/>
  <c r="F54"/>
  <c r="H54"/>
  <c r="J54"/>
  <c r="G54"/>
  <c r="D54"/>
  <c r="E54"/>
  <c r="H56"/>
  <c r="J56"/>
  <c r="F56"/>
  <c r="E56"/>
  <c r="I56"/>
  <c r="C56"/>
  <c r="M56" s="1"/>
  <c r="E70"/>
  <c r="G70"/>
  <c r="H70"/>
  <c r="D70"/>
  <c r="J70"/>
  <c r="I70"/>
  <c r="C70"/>
  <c r="M70" s="1"/>
  <c r="D75"/>
  <c r="G75"/>
  <c r="F75"/>
  <c r="C75"/>
  <c r="M75" s="1"/>
  <c r="E75"/>
  <c r="H75"/>
  <c r="I78"/>
  <c r="H78"/>
  <c r="J78"/>
  <c r="D78"/>
  <c r="E78"/>
  <c r="G78"/>
  <c r="F78"/>
  <c r="D84"/>
  <c r="F84"/>
  <c r="H84"/>
  <c r="E84"/>
  <c r="G84"/>
  <c r="J84"/>
  <c r="F89"/>
  <c r="I89"/>
  <c r="C89"/>
  <c r="M89" s="1"/>
  <c r="D89"/>
  <c r="H89"/>
  <c r="G89"/>
  <c r="E89"/>
  <c r="J94"/>
  <c r="H94"/>
  <c r="G94"/>
  <c r="F94"/>
  <c r="I94"/>
  <c r="H102"/>
  <c r="I102"/>
  <c r="F102"/>
  <c r="D102"/>
  <c r="J102"/>
  <c r="E102"/>
  <c r="E109"/>
  <c r="C109"/>
  <c r="M109" s="1"/>
  <c r="D109"/>
  <c r="F109"/>
  <c r="J109"/>
  <c r="G109"/>
  <c r="H109"/>
  <c r="D114"/>
  <c r="J114"/>
  <c r="E114"/>
  <c r="C114"/>
  <c r="M114" s="1"/>
  <c r="H114"/>
  <c r="G114"/>
  <c r="E218" i="5"/>
  <c r="G218"/>
  <c r="I218"/>
  <c r="C218"/>
  <c r="L218" s="1"/>
  <c r="H218"/>
  <c r="E197"/>
  <c r="H197"/>
  <c r="C197"/>
  <c r="L197" s="1"/>
  <c r="D197"/>
  <c r="F197"/>
  <c r="I197"/>
  <c r="F149"/>
  <c r="I149"/>
  <c r="D149"/>
  <c r="E149"/>
  <c r="C149"/>
  <c r="L149" s="1"/>
  <c r="H46"/>
  <c r="G46"/>
  <c r="E46"/>
  <c r="I46"/>
  <c r="C46"/>
  <c r="L46" s="1"/>
  <c r="F117" i="11"/>
  <c r="E117"/>
  <c r="C117"/>
  <c r="L117" s="1"/>
  <c r="H117"/>
  <c r="I117"/>
  <c r="D117"/>
  <c r="F107"/>
  <c r="E107"/>
  <c r="I107"/>
  <c r="C107"/>
  <c r="L107" s="1"/>
  <c r="D107"/>
  <c r="D101"/>
  <c r="G101"/>
  <c r="H101"/>
  <c r="F101"/>
  <c r="E101"/>
  <c r="C101"/>
  <c r="L101" s="1"/>
  <c r="I101"/>
  <c r="E81"/>
  <c r="D81"/>
  <c r="H81"/>
  <c r="G81"/>
  <c r="H53"/>
  <c r="E53"/>
  <c r="F53"/>
  <c r="C53"/>
  <c r="L53" s="1"/>
  <c r="G53"/>
  <c r="G42"/>
  <c r="F42"/>
  <c r="I42"/>
  <c r="E42"/>
  <c r="D42"/>
  <c r="C42"/>
  <c r="L42" s="1"/>
  <c r="H37"/>
  <c r="G37"/>
  <c r="E37"/>
  <c r="I37"/>
  <c r="C37"/>
  <c r="L37" s="1"/>
  <c r="I119" i="4"/>
  <c r="C119"/>
  <c r="M119" s="1"/>
  <c r="J119"/>
  <c r="D119"/>
  <c r="H119"/>
  <c r="F119"/>
  <c r="I124"/>
  <c r="J124"/>
  <c r="G124"/>
  <c r="D124"/>
  <c r="H124"/>
  <c r="C124"/>
  <c r="M124" s="1"/>
  <c r="F124"/>
  <c r="E124"/>
  <c r="C126"/>
  <c r="M126" s="1"/>
  <c r="E126"/>
  <c r="G126"/>
  <c r="F126"/>
  <c r="J126"/>
  <c r="I126"/>
  <c r="H126"/>
  <c r="G129"/>
  <c r="J129"/>
  <c r="H129"/>
  <c r="F129"/>
  <c r="C129"/>
  <c r="M129" s="1"/>
  <c r="E129"/>
  <c r="D129"/>
  <c r="I129"/>
  <c r="E144"/>
  <c r="D144"/>
  <c r="C144"/>
  <c r="M144" s="1"/>
  <c r="G144"/>
  <c r="H144"/>
  <c r="J144"/>
  <c r="D146"/>
  <c r="J146"/>
  <c r="C146"/>
  <c r="M146" s="1"/>
  <c r="F146"/>
  <c r="G146"/>
  <c r="C265"/>
  <c r="M265" s="1"/>
  <c r="J265"/>
  <c r="G265"/>
  <c r="E265"/>
  <c r="D265"/>
  <c r="I265"/>
  <c r="J180"/>
  <c r="H180"/>
  <c r="I180"/>
  <c r="G180"/>
  <c r="G95"/>
  <c r="F95"/>
  <c r="I95"/>
  <c r="J95"/>
  <c r="E95"/>
  <c r="D95"/>
  <c r="C282" i="5"/>
  <c r="L282" s="1"/>
  <c r="H282"/>
  <c r="F270"/>
  <c r="D270"/>
  <c r="I270"/>
  <c r="G270"/>
  <c r="G177"/>
  <c r="F177"/>
  <c r="F125"/>
  <c r="E125"/>
  <c r="I125"/>
  <c r="G125"/>
  <c r="G27" i="11"/>
  <c r="E27"/>
  <c r="J66" i="4"/>
  <c r="G66"/>
  <c r="H66"/>
  <c r="E66"/>
  <c r="C66"/>
  <c r="M66" s="1"/>
  <c r="C127"/>
  <c r="M127" s="1"/>
  <c r="D127"/>
  <c r="G130"/>
  <c r="J130"/>
  <c r="I130"/>
  <c r="F240"/>
  <c r="C240"/>
  <c r="M240" s="1"/>
  <c r="I240"/>
  <c r="G289"/>
  <c r="E289"/>
  <c r="G13" i="5"/>
  <c r="E13"/>
  <c r="D13"/>
  <c r="I13"/>
  <c r="H13"/>
  <c r="D28"/>
  <c r="G28"/>
  <c r="E37"/>
  <c r="I37"/>
  <c r="D37"/>
  <c r="E60"/>
  <c r="H60"/>
  <c r="G60"/>
  <c r="G177" i="4"/>
  <c r="I241"/>
  <c r="K454" i="6"/>
  <c r="K424"/>
  <c r="K232"/>
  <c r="K196"/>
  <c r="J248" i="4"/>
  <c r="G248"/>
  <c r="D248"/>
  <c r="H177"/>
  <c r="F177"/>
  <c r="C27"/>
  <c r="M27" s="1"/>
  <c r="H27"/>
  <c r="I27"/>
  <c r="G44"/>
  <c r="I44"/>
  <c r="J71"/>
  <c r="I71"/>
  <c r="J80"/>
  <c r="D80"/>
  <c r="I80"/>
  <c r="G93"/>
  <c r="I93"/>
  <c r="I155"/>
  <c r="D155"/>
  <c r="E200"/>
  <c r="J200"/>
  <c r="G207"/>
  <c r="I207"/>
  <c r="E65" i="5"/>
  <c r="I65"/>
  <c r="G113"/>
  <c r="D113"/>
  <c r="E113"/>
  <c r="H115"/>
  <c r="G115"/>
  <c r="D115"/>
  <c r="F115"/>
  <c r="I115"/>
  <c r="I140"/>
  <c r="G140"/>
  <c r="D144"/>
  <c r="C144"/>
  <c r="L144" s="1"/>
  <c r="F144"/>
  <c r="E144"/>
  <c r="D156"/>
  <c r="G156"/>
  <c r="C156"/>
  <c r="L156" s="1"/>
  <c r="F156"/>
  <c r="H165"/>
  <c r="E165"/>
  <c r="F202"/>
  <c r="C202"/>
  <c r="L202" s="1"/>
  <c r="E206"/>
  <c r="C206"/>
  <c r="L206" s="1"/>
  <c r="D206"/>
  <c r="H206"/>
  <c r="C213"/>
  <c r="L213" s="1"/>
  <c r="M1" s="1"/>
  <c r="I213"/>
  <c r="H213"/>
  <c r="E213"/>
  <c r="E221"/>
  <c r="C221"/>
  <c r="L221" s="1"/>
  <c r="D221"/>
  <c r="C231"/>
  <c r="L231" s="1"/>
  <c r="D231"/>
  <c r="I231"/>
  <c r="E234"/>
  <c r="D234"/>
  <c r="H236"/>
  <c r="I236"/>
  <c r="E236"/>
  <c r="E238"/>
  <c r="H238"/>
  <c r="C263" i="4"/>
  <c r="M263" s="1"/>
  <c r="J263"/>
  <c r="G263"/>
  <c r="E263"/>
  <c r="F263"/>
  <c r="D263"/>
  <c r="I263"/>
  <c r="E258"/>
  <c r="H258"/>
  <c r="I258"/>
  <c r="F258"/>
  <c r="C258"/>
  <c r="M258" s="1"/>
  <c r="C199"/>
  <c r="M199" s="1"/>
  <c r="E199"/>
  <c r="D199"/>
  <c r="C194"/>
  <c r="M194" s="1"/>
  <c r="D194"/>
  <c r="E194"/>
  <c r="G194"/>
  <c r="H194"/>
  <c r="F194"/>
  <c r="I194"/>
  <c r="G175"/>
  <c r="E175"/>
  <c r="I207" i="5"/>
  <c r="G207"/>
  <c r="H172"/>
  <c r="E172"/>
  <c r="I58"/>
  <c r="F58"/>
  <c r="G195" i="11"/>
  <c r="E195"/>
  <c r="G83" i="4"/>
  <c r="H83"/>
  <c r="F83"/>
  <c r="J91"/>
  <c r="I91"/>
  <c r="G148"/>
  <c r="J148"/>
  <c r="I148"/>
  <c r="H166"/>
  <c r="C166"/>
  <c r="M166" s="1"/>
  <c r="E166"/>
  <c r="F166"/>
  <c r="I166"/>
  <c r="J166"/>
  <c r="G166"/>
  <c r="J203"/>
  <c r="I203"/>
  <c r="D203"/>
  <c r="C203"/>
  <c r="M203" s="1"/>
  <c r="H203"/>
  <c r="F203"/>
  <c r="H217"/>
  <c r="C217"/>
  <c r="M217" s="1"/>
  <c r="J217"/>
  <c r="G217"/>
  <c r="E217"/>
  <c r="I226"/>
  <c r="D226"/>
  <c r="F226"/>
  <c r="C226"/>
  <c r="M226" s="1"/>
  <c r="J226"/>
  <c r="G226"/>
  <c r="H233"/>
  <c r="E233"/>
  <c r="J253"/>
  <c r="C253"/>
  <c r="M253" s="1"/>
  <c r="E256"/>
  <c r="C256"/>
  <c r="M256" s="1"/>
  <c r="J288"/>
  <c r="H288"/>
  <c r="E83" i="5"/>
  <c r="H83"/>
  <c r="H66" i="11"/>
  <c r="E66"/>
  <c r="C74"/>
  <c r="L74" s="1"/>
  <c r="F74"/>
  <c r="H74"/>
  <c r="K488" i="6"/>
  <c r="K418"/>
  <c r="K292"/>
  <c r="K228"/>
  <c r="K86"/>
  <c r="A148" s="1" a="1"/>
  <c r="A148" s="1"/>
  <c r="K131"/>
  <c r="K373"/>
  <c r="K385"/>
  <c r="K393"/>
  <c r="K129"/>
  <c r="K216"/>
  <c r="K402"/>
  <c r="F55" i="4"/>
  <c r="F173"/>
  <c r="C272"/>
  <c r="M272" s="1"/>
  <c r="F200" i="5"/>
  <c r="G220"/>
  <c r="F31" i="4"/>
  <c r="G31"/>
  <c r="H51"/>
  <c r="H102" i="5"/>
  <c r="I155" i="11"/>
  <c r="K157" i="6"/>
  <c r="K279"/>
  <c r="K281"/>
  <c r="K303"/>
  <c r="F148" l="1"/>
  <c r="D148"/>
  <c r="E148"/>
  <c r="C148"/>
  <c r="L148" s="1"/>
  <c r="D38" i="14"/>
  <c r="E38" s="1"/>
  <c r="C38"/>
  <c r="L38" s="1"/>
  <c r="F38"/>
  <c r="C66"/>
  <c r="L66" s="1"/>
  <c r="D66"/>
  <c r="F66"/>
  <c r="E66"/>
  <c r="F92"/>
  <c r="E92"/>
  <c r="C92"/>
  <c r="L92" s="1"/>
  <c r="D92"/>
  <c r="C62"/>
  <c r="L62" s="1"/>
  <c r="E62"/>
  <c r="F62"/>
  <c r="D62"/>
  <c r="C28"/>
  <c r="L28" s="1"/>
  <c r="D28"/>
  <c r="F28" s="1"/>
  <c r="E28"/>
  <c r="F15"/>
  <c r="C15"/>
  <c r="L15" s="1"/>
  <c r="E15"/>
  <c r="D15"/>
  <c r="C30"/>
  <c r="L30" s="1"/>
  <c r="F30"/>
  <c r="E30"/>
  <c r="D30"/>
  <c r="E68"/>
  <c r="C68"/>
  <c r="L68" s="1"/>
  <c r="F68"/>
  <c r="D68"/>
  <c r="E89"/>
  <c r="C89"/>
  <c r="L89" s="1"/>
  <c r="F89"/>
  <c r="D89"/>
  <c r="F102"/>
  <c r="D102"/>
  <c r="E102"/>
  <c r="C102"/>
  <c r="L102" s="1"/>
  <c r="F40"/>
  <c r="C40"/>
  <c r="L40" s="1"/>
  <c r="E40"/>
  <c r="D40"/>
  <c r="F77"/>
  <c r="D77"/>
  <c r="C77"/>
  <c r="L77" s="1"/>
  <c r="E77"/>
  <c r="C82"/>
  <c r="L82" s="1"/>
  <c r="D82"/>
  <c r="F82" s="1"/>
  <c r="E82"/>
  <c r="C105"/>
  <c r="L105" s="1"/>
  <c r="D105"/>
  <c r="F105" s="1"/>
  <c r="E105"/>
  <c r="C63"/>
  <c r="L63" s="1"/>
  <c r="D63"/>
  <c r="F63"/>
  <c r="E63"/>
  <c r="C24"/>
  <c r="L24" s="1"/>
  <c r="E24"/>
  <c r="F24"/>
  <c r="D24"/>
  <c r="C96"/>
  <c r="L96" s="1"/>
  <c r="D96"/>
  <c r="F96" s="1"/>
  <c r="E96"/>
  <c r="E37"/>
  <c r="F37"/>
  <c r="D37"/>
  <c r="C37"/>
  <c r="L37" s="1"/>
  <c r="F47"/>
  <c r="E47"/>
  <c r="D47"/>
  <c r="C47"/>
  <c r="L47" s="1"/>
  <c r="E98"/>
  <c r="D98"/>
  <c r="F98" s="1"/>
  <c r="C98"/>
  <c r="L98" s="1"/>
  <c r="C84"/>
  <c r="L84" s="1"/>
  <c r="D84"/>
  <c r="F84" s="1"/>
  <c r="E84"/>
  <c r="C67"/>
  <c r="L67" s="1"/>
  <c r="E67"/>
  <c r="F67"/>
  <c r="D67"/>
  <c r="E17"/>
  <c r="D17"/>
  <c r="C17"/>
  <c r="L17" s="1"/>
  <c r="F17"/>
  <c r="D104"/>
  <c r="F104" s="1"/>
  <c r="C104"/>
  <c r="L104" s="1"/>
  <c r="E104"/>
  <c r="D25"/>
  <c r="F25" s="1"/>
  <c r="E25"/>
  <c r="C25"/>
  <c r="L25" s="1"/>
  <c r="C56"/>
  <c r="L56" s="1"/>
  <c r="E56"/>
  <c r="D56"/>
  <c r="F56" s="1"/>
  <c r="F34"/>
  <c r="C34"/>
  <c r="L34" s="1"/>
  <c r="E34"/>
  <c r="D34"/>
  <c r="F79"/>
  <c r="D79"/>
  <c r="C79"/>
  <c r="L79" s="1"/>
  <c r="E79"/>
  <c r="F75"/>
  <c r="E75"/>
  <c r="C75"/>
  <c r="L75" s="1"/>
  <c r="D75"/>
  <c r="C55"/>
  <c r="L55" s="1"/>
  <c r="E55"/>
  <c r="F55"/>
  <c r="D55"/>
  <c r="C26"/>
  <c r="L26" s="1"/>
  <c r="E26"/>
  <c r="D26"/>
  <c r="F26" s="1"/>
  <c r="D57"/>
  <c r="F57" s="1"/>
  <c r="C57"/>
  <c r="L57" s="1"/>
  <c r="E57"/>
  <c r="D53"/>
  <c r="F53" s="1"/>
  <c r="C53"/>
  <c r="L53" s="1"/>
  <c r="E53"/>
  <c r="E49"/>
  <c r="C49"/>
  <c r="L49" s="1"/>
  <c r="F49"/>
  <c r="D49"/>
  <c r="F29"/>
  <c r="D29"/>
  <c r="E29"/>
  <c r="C29"/>
  <c r="L29" s="1"/>
  <c r="D73"/>
  <c r="F73" s="1"/>
  <c r="E73"/>
  <c r="C73"/>
  <c r="L73" s="1"/>
  <c r="C88"/>
  <c r="L88" s="1"/>
  <c r="E88"/>
  <c r="F88"/>
  <c r="D88"/>
  <c r="C83"/>
  <c r="L83" s="1"/>
  <c r="E83"/>
  <c r="F83"/>
  <c r="D83"/>
  <c r="E86"/>
  <c r="F86"/>
  <c r="C86"/>
  <c r="L86" s="1"/>
  <c r="D86"/>
  <c r="E46"/>
  <c r="C46"/>
  <c r="L46" s="1"/>
  <c r="F46"/>
  <c r="D46"/>
  <c r="C58"/>
  <c r="L58" s="1"/>
  <c r="D58"/>
  <c r="F58"/>
  <c r="E58"/>
  <c r="D22"/>
  <c r="F22" s="1"/>
  <c r="E22"/>
  <c r="C22"/>
  <c r="L22" s="1"/>
  <c r="E45"/>
  <c r="C45"/>
  <c r="L45" s="1"/>
  <c r="F45"/>
  <c r="D45"/>
  <c r="F19"/>
  <c r="C19"/>
  <c r="L19" s="1"/>
  <c r="E19"/>
  <c r="D19"/>
  <c r="E32"/>
  <c r="C32"/>
  <c r="L32" s="1"/>
  <c r="D32"/>
  <c r="F32" s="1"/>
  <c r="E90"/>
  <c r="C90"/>
  <c r="L90" s="1"/>
  <c r="F90"/>
  <c r="D90"/>
  <c r="E27"/>
  <c r="F27"/>
  <c r="C27"/>
  <c r="L27" s="1"/>
  <c r="D27"/>
  <c r="A41" i="6" a="1"/>
  <c r="A41" s="1"/>
  <c r="A203" a="1"/>
  <c r="A203" s="1"/>
  <c r="A27" a="1"/>
  <c r="A27" s="1"/>
  <c r="A211" a="1"/>
  <c r="A211" s="1"/>
  <c r="A239" a="1"/>
  <c r="A239" s="1"/>
  <c r="A293" a="1"/>
  <c r="A293" s="1"/>
  <c r="A60" a="1"/>
  <c r="A60" s="1"/>
  <c r="A143" a="1"/>
  <c r="A143" s="1"/>
  <c r="A35" a="1"/>
  <c r="A35" s="1"/>
  <c r="A263" a="1"/>
  <c r="A263" s="1"/>
  <c r="A135" a="1"/>
  <c r="A135" s="1"/>
  <c r="A191" a="1"/>
  <c r="A191" s="1"/>
  <c r="A99" a="1"/>
  <c r="A99" s="1"/>
  <c r="A174" a="1"/>
  <c r="A174" s="1"/>
  <c r="A166" a="1"/>
  <c r="A166" s="1"/>
  <c r="A281" a="1"/>
  <c r="A281" s="1"/>
  <c r="A198" a="1"/>
  <c r="A198" s="1"/>
  <c r="A113" a="1"/>
  <c r="A113" s="1"/>
  <c r="A295" a="1"/>
  <c r="A295" s="1"/>
  <c r="A155" a="1"/>
  <c r="A155" s="1"/>
  <c r="A110" a="1"/>
  <c r="A110" s="1"/>
  <c r="A16" a="1"/>
  <c r="A16" s="1"/>
  <c r="A285" a="1"/>
  <c r="A285" s="1"/>
  <c r="A237" a="1"/>
  <c r="A237" s="1"/>
  <c r="A33" a="1"/>
  <c r="A33" s="1"/>
  <c r="A18" a="1"/>
  <c r="A18" s="1"/>
  <c r="A161" a="1"/>
  <c r="A161" s="1"/>
  <c r="A84" a="1"/>
  <c r="A84" s="1"/>
  <c r="A243" a="1"/>
  <c r="A243" s="1"/>
  <c r="A265" a="1"/>
  <c r="A265" s="1"/>
  <c r="A215" a="1"/>
  <c r="A215" s="1"/>
  <c r="A199" a="1"/>
  <c r="A199" s="1"/>
  <c r="A50" a="1"/>
  <c r="A50" s="1"/>
  <c r="A56" a="1"/>
  <c r="A56" s="1"/>
  <c r="A81" a="1"/>
  <c r="A81" s="1"/>
  <c r="A132" a="1"/>
  <c r="A132" s="1"/>
  <c r="A79" a="1"/>
  <c r="A79" s="1"/>
  <c r="A224" a="1"/>
  <c r="A224" s="1"/>
  <c r="A193" a="1"/>
  <c r="A193" s="1"/>
  <c r="A68" a="1"/>
  <c r="A68" s="1"/>
  <c r="A206" a="1"/>
  <c r="A206" s="1"/>
  <c r="A213" a="1"/>
  <c r="A213" s="1"/>
  <c r="A262" a="1"/>
  <c r="A262" s="1"/>
  <c r="A91" a="1"/>
  <c r="A91" s="1"/>
  <c r="A159" a="1"/>
  <c r="A159" s="1"/>
  <c r="A13" a="1"/>
  <c r="A13" s="1"/>
  <c r="A129" a="1"/>
  <c r="A129" s="1"/>
  <c r="A296" a="1"/>
  <c r="A296" s="1"/>
  <c r="A234" a="1"/>
  <c r="A234" s="1"/>
  <c r="A261" a="1"/>
  <c r="A261" s="1"/>
  <c r="A260" a="1"/>
  <c r="A260" s="1"/>
  <c r="A218" a="1"/>
  <c r="A218" s="1"/>
  <c r="A289" a="1"/>
  <c r="A289" s="1"/>
  <c r="A248" a="1"/>
  <c r="A248" s="1"/>
  <c r="A64" a="1"/>
  <c r="A64" s="1"/>
  <c r="A77" a="1"/>
  <c r="A77" s="1"/>
  <c r="A241" a="1"/>
  <c r="A241" s="1"/>
  <c r="A62" a="1"/>
  <c r="A62" s="1"/>
  <c r="A69" a="1"/>
  <c r="A69" s="1"/>
  <c r="A258" a="1"/>
  <c r="A258" s="1"/>
  <c r="A270" a="1"/>
  <c r="A270" s="1"/>
  <c r="A227" a="1"/>
  <c r="A227" s="1"/>
  <c r="A14" a="1"/>
  <c r="A14" s="1"/>
  <c r="A149" a="1"/>
  <c r="A149" s="1"/>
  <c r="A146" a="1"/>
  <c r="A146" s="1"/>
  <c r="A105" a="1"/>
  <c r="A105" s="1"/>
  <c r="A75" a="1"/>
  <c r="A75" s="1"/>
  <c r="A117" a="1"/>
  <c r="A117" s="1"/>
  <c r="A114" a="1"/>
  <c r="A114" s="1"/>
  <c r="A31" a="1"/>
  <c r="A31" s="1"/>
  <c r="A287" a="1"/>
  <c r="A287" s="1"/>
  <c r="A52" a="1"/>
  <c r="A52" s="1"/>
  <c r="A92" a="1"/>
  <c r="A92" s="1"/>
  <c r="A37" a="1"/>
  <c r="A37" s="1"/>
  <c r="A76" a="1"/>
  <c r="A76" s="1"/>
  <c r="A177" a="1"/>
  <c r="A177" s="1"/>
  <c r="A121" a="1"/>
  <c r="A121" s="1"/>
  <c r="A97" a="1"/>
  <c r="A97" s="1"/>
  <c r="A80" a="1"/>
  <c r="A80" s="1"/>
  <c r="A267" a="1"/>
  <c r="A267" s="1"/>
  <c r="A209" a="1"/>
  <c r="A209" s="1"/>
  <c r="A133" a="1"/>
  <c r="A133" s="1"/>
  <c r="A126" a="1"/>
  <c r="A126" s="1"/>
  <c r="A272" a="1"/>
  <c r="A272" s="1"/>
  <c r="A250" a="1"/>
  <c r="A250" s="1"/>
  <c r="A288" a="1"/>
  <c r="A288" s="1"/>
  <c r="A253" a="1"/>
  <c r="A253" s="1"/>
  <c r="A136" a="1"/>
  <c r="A136" s="1"/>
  <c r="A232" a="1"/>
  <c r="A232" s="1"/>
  <c r="A40" a="1"/>
  <c r="A40" s="1"/>
  <c r="A59" a="1"/>
  <c r="A59" s="1"/>
  <c r="A274" a="1"/>
  <c r="A274" s="1"/>
  <c r="A221" a="1"/>
  <c r="A221" s="1"/>
  <c r="A283" a="1"/>
  <c r="A283" s="1"/>
  <c r="A70" a="1"/>
  <c r="A70" s="1"/>
  <c r="A256" a="1"/>
  <c r="A256" s="1"/>
  <c r="A259" a="1"/>
  <c r="A259" s="1"/>
  <c r="A197" a="1"/>
  <c r="A197" s="1"/>
  <c r="A140" a="1"/>
  <c r="A140" s="1"/>
  <c r="A163" a="1"/>
  <c r="A163" s="1"/>
  <c r="A297" a="1"/>
  <c r="A297" s="1"/>
  <c r="A192" a="1"/>
  <c r="A192" s="1"/>
  <c r="A63" a="1"/>
  <c r="A63" s="1"/>
  <c r="A280" a="1"/>
  <c r="A280" s="1"/>
  <c r="A17" a="1"/>
  <c r="A17" s="1"/>
  <c r="A242" a="1"/>
  <c r="A242" s="1"/>
  <c r="A226" a="1"/>
  <c r="A226" s="1"/>
  <c r="A42" a="1"/>
  <c r="A42" s="1"/>
  <c r="A279" a="1"/>
  <c r="A279" s="1"/>
  <c r="A268" a="1"/>
  <c r="A268" s="1"/>
  <c r="A284" a="1"/>
  <c r="A284" s="1"/>
  <c r="A131" a="1"/>
  <c r="A131" s="1"/>
  <c r="A298" a="1"/>
  <c r="A298" s="1"/>
  <c r="A179" a="1"/>
  <c r="A179" s="1"/>
  <c r="A120" a="1"/>
  <c r="A120" s="1"/>
  <c r="A94" a="1"/>
  <c r="A94" s="1"/>
  <c r="A207" a="1"/>
  <c r="A207" s="1"/>
  <c r="A90" a="1"/>
  <c r="A90" s="1"/>
  <c r="A245" a="1"/>
  <c r="A245" s="1"/>
  <c r="A102" a="1"/>
  <c r="A102" s="1"/>
  <c r="A175" a="1"/>
  <c r="A175" s="1"/>
  <c r="A235" a="1"/>
  <c r="A235" s="1"/>
  <c r="A47" a="1"/>
  <c r="A47" s="1"/>
  <c r="A28" a="1"/>
  <c r="A28" s="1"/>
  <c r="A96" a="1"/>
  <c r="A96" s="1"/>
  <c r="A101" a="1"/>
  <c r="A101" s="1"/>
  <c r="A217" a="1"/>
  <c r="A217" s="1"/>
  <c r="A145" a="1"/>
  <c r="A145" s="1"/>
  <c r="A228" a="1"/>
  <c r="A228" s="1"/>
  <c r="A189" a="1"/>
  <c r="A189" s="1"/>
  <c r="A104" a="1"/>
  <c r="A104" s="1"/>
  <c r="A167" a="1"/>
  <c r="A167" s="1"/>
  <c r="A269" a="1"/>
  <c r="A269" s="1"/>
  <c r="A165" a="1"/>
  <c r="A165" s="1"/>
  <c r="A266" a="1"/>
  <c r="A266" s="1"/>
  <c r="A100" a="1"/>
  <c r="A100" s="1"/>
  <c r="A186" a="1"/>
  <c r="A186" s="1"/>
  <c r="A26" a="1"/>
  <c r="A26" s="1"/>
  <c r="A124" a="1"/>
  <c r="A124" s="1"/>
  <c r="A255" a="1"/>
  <c r="A255" s="1"/>
  <c r="A122" a="1"/>
  <c r="A122" s="1"/>
  <c r="A200" a="1"/>
  <c r="A200" s="1"/>
  <c r="A57" a="1"/>
  <c r="A57" s="1"/>
  <c r="A183" a="1"/>
  <c r="A183" s="1"/>
  <c r="A138" a="1"/>
  <c r="A138" s="1"/>
  <c r="A98" a="1"/>
  <c r="A98" s="1"/>
  <c r="A67" a="1"/>
  <c r="A67" s="1"/>
  <c r="A212" a="1"/>
  <c r="A212" s="1"/>
  <c r="A194" a="1"/>
  <c r="A194" s="1"/>
  <c r="A74" a="1"/>
  <c r="A74" s="1"/>
  <c r="A128" a="1"/>
  <c r="A128" s="1"/>
  <c r="A61" a="1"/>
  <c r="A61" s="1"/>
  <c r="A178" a="1"/>
  <c r="A178" s="1"/>
  <c r="A24" a="1"/>
  <c r="A24" s="1"/>
  <c r="A86" a="1"/>
  <c r="A86" s="1"/>
  <c r="A184" a="1"/>
  <c r="A184" s="1"/>
  <c r="A291" a="1"/>
  <c r="A291" s="1"/>
  <c r="A251" a="1"/>
  <c r="A251" s="1"/>
  <c r="A276" a="1"/>
  <c r="A276" s="1"/>
  <c r="A108" a="1"/>
  <c r="A108" s="1"/>
  <c r="A210" a="1"/>
  <c r="A210" s="1"/>
  <c r="A58" a="1"/>
  <c r="A58" s="1"/>
  <c r="A127" a="1"/>
  <c r="A127" s="1"/>
  <c r="A172" a="1"/>
  <c r="A172" s="1"/>
  <c r="A111" a="1"/>
  <c r="A111" s="1"/>
  <c r="A83" a="1"/>
  <c r="A83" s="1"/>
  <c r="A190" a="1"/>
  <c r="A190" s="1"/>
  <c r="A43" a="1"/>
  <c r="A43" s="1"/>
  <c r="A15" a="1"/>
  <c r="A15" s="1"/>
  <c r="A137" a="1"/>
  <c r="A137" s="1"/>
  <c r="A170" a="1"/>
  <c r="A170" s="1"/>
  <c r="A150" a="1"/>
  <c r="A150" s="1"/>
  <c r="A139" a="1"/>
  <c r="A139" s="1"/>
  <c r="A71" a="1"/>
  <c r="A71" s="1"/>
  <c r="A300" a="1"/>
  <c r="A300" s="1"/>
  <c r="A278" a="1"/>
  <c r="A278" s="1"/>
  <c r="A19" a="1"/>
  <c r="A19" s="1"/>
  <c r="A214" a="1"/>
  <c r="A214" s="1"/>
  <c r="A202" a="1"/>
  <c r="A202" s="1"/>
  <c r="A230" a="1"/>
  <c r="A230" s="1"/>
  <c r="A290" a="1"/>
  <c r="A290" s="1"/>
  <c r="A157" a="1"/>
  <c r="A157" s="1"/>
  <c r="A34" a="1"/>
  <c r="A34" s="1"/>
  <c r="A282" a="1"/>
  <c r="A282" s="1"/>
  <c r="A25" a="1"/>
  <c r="A25" s="1"/>
  <c r="A65" a="1"/>
  <c r="A65" s="1"/>
  <c r="A188" a="1"/>
  <c r="A188" s="1"/>
  <c r="A36" a="1"/>
  <c r="A36" s="1"/>
  <c r="A142" a="1"/>
  <c r="A142" s="1"/>
  <c r="A118" a="1"/>
  <c r="A118" s="1"/>
  <c r="A147" a="1"/>
  <c r="A147" s="1"/>
  <c r="A20" a="1"/>
  <c r="A20" s="1"/>
  <c r="A205" a="1"/>
  <c r="A205" s="1"/>
  <c r="A87" a="1"/>
  <c r="A87" s="1"/>
  <c r="A208" a="1"/>
  <c r="A208" s="1"/>
  <c r="A123" a="1"/>
  <c r="A123" s="1"/>
  <c r="A247" a="1"/>
  <c r="A247" s="1"/>
  <c r="A252" a="1"/>
  <c r="A252" s="1"/>
  <c r="A53" a="1"/>
  <c r="A53" s="1"/>
  <c r="A164" a="1"/>
  <c r="A164" s="1"/>
  <c r="A254" a="1"/>
  <c r="A254" s="1"/>
  <c r="A292" a="1"/>
  <c r="A292" s="1"/>
  <c r="A238" a="1"/>
  <c r="A238" s="1"/>
  <c r="A201" a="1"/>
  <c r="A201" s="1"/>
  <c r="A21" a="1"/>
  <c r="A21" s="1"/>
  <c r="A220" a="1"/>
  <c r="A220" s="1"/>
  <c r="A95" a="1"/>
  <c r="A95" s="1"/>
  <c r="A196" a="1"/>
  <c r="A196" s="1"/>
  <c r="A109" a="1"/>
  <c r="A109" s="1"/>
  <c r="A66" a="1"/>
  <c r="A66" s="1"/>
  <c r="A12" a="1"/>
  <c r="A12" s="1"/>
  <c r="A73" a="1"/>
  <c r="A73" s="1"/>
  <c r="A231" a="1"/>
  <c r="A231" s="1"/>
  <c r="A153" a="1"/>
  <c r="A153" s="1"/>
  <c r="A233" a="1"/>
  <c r="A233" s="1"/>
  <c r="A119" a="1"/>
  <c r="A119" s="1"/>
  <c r="A216" a="1"/>
  <c r="A216" s="1"/>
  <c r="A173" a="1"/>
  <c r="A173" s="1"/>
  <c r="A130" a="1"/>
  <c r="A130" s="1"/>
  <c r="A115" a="1"/>
  <c r="A115" s="1"/>
  <c r="A223" a="1"/>
  <c r="A223" s="1"/>
  <c r="A181" a="1"/>
  <c r="A181" s="1"/>
  <c r="A134" a="1"/>
  <c r="A134" s="1"/>
  <c r="A78" a="1"/>
  <c r="A78" s="1"/>
  <c r="A244" a="1"/>
  <c r="A244" s="1"/>
  <c r="A195" a="1"/>
  <c r="A195" s="1"/>
  <c r="A72" a="1"/>
  <c r="A72" s="1"/>
  <c r="A257" a="1"/>
  <c r="A257" s="1"/>
  <c r="A106" a="1"/>
  <c r="A106" s="1"/>
  <c r="A22" a="1"/>
  <c r="A22" s="1"/>
  <c r="A151" a="1"/>
  <c r="A151" s="1"/>
  <c r="A54" a="1"/>
  <c r="A54" s="1"/>
  <c r="A125" a="1"/>
  <c r="A125" s="1"/>
  <c r="A275" a="1"/>
  <c r="A275" s="1"/>
  <c r="A51" a="1"/>
  <c r="A51" s="1"/>
  <c r="A185" a="1"/>
  <c r="A185" s="1"/>
  <c r="A85" a="1"/>
  <c r="A85" s="1"/>
  <c r="A48" a="1"/>
  <c r="A48" s="1"/>
  <c r="A299" a="1"/>
  <c r="A299" s="1"/>
  <c r="A116" a="1"/>
  <c r="A116" s="1"/>
  <c r="A271" a="1"/>
  <c r="A271" s="1"/>
  <c r="A112" a="1"/>
  <c r="A112" s="1"/>
  <c r="A277" a="1"/>
  <c r="A277" s="1"/>
  <c r="A144" a="1"/>
  <c r="A144" s="1"/>
  <c r="A219" a="1"/>
  <c r="A219" s="1"/>
  <c r="A169" a="1"/>
  <c r="A169" s="1"/>
  <c r="A29" a="1"/>
  <c r="A29" s="1"/>
  <c r="A180" a="1"/>
  <c r="A180" s="1"/>
  <c r="A294" a="1"/>
  <c r="A294" s="1"/>
  <c r="A107" a="1"/>
  <c r="A107" s="1"/>
  <c r="A152" a="1"/>
  <c r="A152" s="1"/>
  <c r="A246" a="1"/>
  <c r="A246" s="1"/>
  <c r="A187" a="1"/>
  <c r="A187" s="1"/>
  <c r="A176" a="1"/>
  <c r="A176" s="1"/>
  <c r="D33" i="14"/>
  <c r="E33"/>
  <c r="F33"/>
  <c r="C33"/>
  <c r="L33" s="1"/>
  <c r="C48"/>
  <c r="L48" s="1"/>
  <c r="D48"/>
  <c r="E48"/>
  <c r="F48"/>
  <c r="D95"/>
  <c r="F95" s="1"/>
  <c r="C95"/>
  <c r="L95" s="1"/>
  <c r="E95"/>
  <c r="E87"/>
  <c r="D87"/>
  <c r="F87" s="1"/>
  <c r="C87"/>
  <c r="L87" s="1"/>
  <c r="C81"/>
  <c r="L81" s="1"/>
  <c r="E81"/>
  <c r="D81"/>
  <c r="F81" s="1"/>
  <c r="E42"/>
  <c r="D42"/>
  <c r="F42" s="1"/>
  <c r="C42"/>
  <c r="L42" s="1"/>
  <c r="D80"/>
  <c r="C80"/>
  <c r="L80" s="1"/>
  <c r="F80"/>
  <c r="E80"/>
  <c r="C85"/>
  <c r="L85" s="1"/>
  <c r="D85"/>
  <c r="F85" s="1"/>
  <c r="E85"/>
  <c r="D16"/>
  <c r="F16"/>
  <c r="C16"/>
  <c r="L16" s="1"/>
  <c r="E16"/>
  <c r="C94"/>
  <c r="L94" s="1"/>
  <c r="D94"/>
  <c r="F94" s="1"/>
  <c r="E94"/>
  <c r="D69"/>
  <c r="F69" s="1"/>
  <c r="C69"/>
  <c r="L69" s="1"/>
  <c r="E69"/>
  <c r="C20"/>
  <c r="L20" s="1"/>
  <c r="F20"/>
  <c r="D20"/>
  <c r="E20" s="1"/>
  <c r="D31"/>
  <c r="E31"/>
  <c r="F31"/>
  <c r="C31"/>
  <c r="L31" s="1"/>
  <c r="C39"/>
  <c r="L39" s="1"/>
  <c r="D39"/>
  <c r="F39"/>
  <c r="E39"/>
  <c r="F76"/>
  <c r="D76"/>
  <c r="C76"/>
  <c r="L76" s="1"/>
  <c r="E76"/>
  <c r="C71"/>
  <c r="L71" s="1"/>
  <c r="E71"/>
  <c r="D71"/>
  <c r="F71" s="1"/>
  <c r="C14"/>
  <c r="L14" s="1"/>
  <c r="F14"/>
  <c r="D14"/>
  <c r="E14" s="1"/>
  <c r="C23"/>
  <c r="L23" s="1"/>
  <c r="E23"/>
  <c r="F23"/>
  <c r="D23"/>
  <c r="E64"/>
  <c r="C64"/>
  <c r="L64" s="1"/>
  <c r="D64"/>
  <c r="F64" s="1"/>
  <c r="E52"/>
  <c r="C52"/>
  <c r="L52" s="1"/>
  <c r="D52"/>
  <c r="F52" s="1"/>
  <c r="C54"/>
  <c r="L54" s="1"/>
  <c r="D54"/>
  <c r="F54"/>
  <c r="E54"/>
  <c r="D101"/>
  <c r="E101"/>
  <c r="C101"/>
  <c r="L101" s="1"/>
  <c r="F101"/>
  <c r="F36"/>
  <c r="C36"/>
  <c r="L36" s="1"/>
  <c r="E36"/>
  <c r="D36"/>
  <c r="A30" i="6" a="1"/>
  <c r="A30" s="1"/>
  <c r="A168" a="1"/>
  <c r="A168" s="1"/>
  <c r="A46" a="1"/>
  <c r="A46" s="1"/>
  <c r="A82" a="1"/>
  <c r="A82" s="1"/>
  <c r="A158" a="1"/>
  <c r="A158" s="1"/>
  <c r="A154" a="1"/>
  <c r="A154" s="1"/>
  <c r="A264" a="1"/>
  <c r="A264" s="1"/>
  <c r="A249" a="1"/>
  <c r="A249" s="1"/>
  <c r="A49" a="1"/>
  <c r="A49" s="1"/>
  <c r="A222" a="1"/>
  <c r="A222" s="1"/>
  <c r="A240" a="1"/>
  <c r="A240" s="1"/>
  <c r="A38" a="1"/>
  <c r="A38" s="1"/>
  <c r="A229" a="1"/>
  <c r="A229" s="1"/>
  <c r="A32" a="1"/>
  <c r="A32" s="1"/>
  <c r="A88" a="1"/>
  <c r="A88" s="1"/>
  <c r="A23" a="1"/>
  <c r="A23" s="1"/>
  <c r="A171" a="1"/>
  <c r="A171" s="1"/>
  <c r="D78" i="14"/>
  <c r="C78"/>
  <c r="L78" s="1"/>
  <c r="F78"/>
  <c r="E78"/>
  <c r="C43"/>
  <c r="L43" s="1"/>
  <c r="D43"/>
  <c r="F43" s="1"/>
  <c r="E43"/>
  <c r="C59"/>
  <c r="L59" s="1"/>
  <c r="E59"/>
  <c r="F59"/>
  <c r="D59"/>
  <c r="C103"/>
  <c r="L103" s="1"/>
  <c r="F103"/>
  <c r="D103"/>
  <c r="E103"/>
  <c r="D70"/>
  <c r="E70"/>
  <c r="F70"/>
  <c r="C70"/>
  <c r="L70" s="1"/>
  <c r="C18"/>
  <c r="L18" s="1"/>
  <c r="E18"/>
  <c r="D18"/>
  <c r="F18"/>
  <c r="D60"/>
  <c r="E60"/>
  <c r="F60"/>
  <c r="C60"/>
  <c r="L60" s="1"/>
  <c r="C61"/>
  <c r="L61" s="1"/>
  <c r="D61"/>
  <c r="F61" s="1"/>
  <c r="E61"/>
  <c r="C65"/>
  <c r="L65" s="1"/>
  <c r="D65"/>
  <c r="F65" s="1"/>
  <c r="E65"/>
  <c r="C74"/>
  <c r="L74" s="1"/>
  <c r="D74"/>
  <c r="F74" s="1"/>
  <c r="E74"/>
  <c r="F35"/>
  <c r="C35"/>
  <c r="L35" s="1"/>
  <c r="D35"/>
  <c r="E35" s="1"/>
  <c r="C50"/>
  <c r="L50" s="1"/>
  <c r="D50"/>
  <c r="F50" s="1"/>
  <c r="E50"/>
  <c r="D97"/>
  <c r="F97"/>
  <c r="E97"/>
  <c r="C97"/>
  <c r="L97" s="1"/>
  <c r="E93"/>
  <c r="F93"/>
  <c r="C93"/>
  <c r="L93" s="1"/>
  <c r="D93"/>
  <c r="E51"/>
  <c r="D51"/>
  <c r="F51" s="1"/>
  <c r="C51"/>
  <c r="L51" s="1"/>
  <c r="C106"/>
  <c r="L106" s="1"/>
  <c r="D106"/>
  <c r="F106" s="1"/>
  <c r="E106"/>
  <c r="C99"/>
  <c r="L99" s="1"/>
  <c r="E99"/>
  <c r="F99"/>
  <c r="D99"/>
  <c r="C100"/>
  <c r="L100" s="1"/>
  <c r="D100"/>
  <c r="F100" s="1"/>
  <c r="E100"/>
  <c r="E44"/>
  <c r="D44"/>
  <c r="F44" s="1"/>
  <c r="C44"/>
  <c r="L44" s="1"/>
  <c r="D72"/>
  <c r="E72"/>
  <c r="F72"/>
  <c r="C72"/>
  <c r="L72" s="1"/>
  <c r="C21"/>
  <c r="L21" s="1"/>
  <c r="E21"/>
  <c r="D21"/>
  <c r="F21" s="1"/>
  <c r="C91"/>
  <c r="L91" s="1"/>
  <c r="E91"/>
  <c r="F91"/>
  <c r="D91"/>
  <c r="C41"/>
  <c r="L41" s="1"/>
  <c r="F41"/>
  <c r="E41"/>
  <c r="D41"/>
  <c r="A45" i="6" a="1"/>
  <c r="A45" s="1"/>
  <c r="A225" a="1"/>
  <c r="A225" s="1"/>
  <c r="A141" a="1"/>
  <c r="A141" s="1"/>
  <c r="A273" a="1"/>
  <c r="A273" s="1"/>
  <c r="A236" a="1"/>
  <c r="A236" s="1"/>
  <c r="A93" a="1"/>
  <c r="A93" s="1"/>
  <c r="A39" a="1"/>
  <c r="A39" s="1"/>
  <c r="A162" a="1"/>
  <c r="A162" s="1"/>
  <c r="A204" a="1"/>
  <c r="A204" s="1"/>
  <c r="A156" a="1"/>
  <c r="A156" s="1"/>
  <c r="A182" a="1"/>
  <c r="A182" s="1"/>
  <c r="A55" a="1"/>
  <c r="A55" s="1"/>
  <c r="A103" a="1"/>
  <c r="A103" s="1"/>
  <c r="A89" a="1"/>
  <c r="A89" s="1"/>
  <c r="A286" a="1"/>
  <c r="A286" s="1"/>
  <c r="A44" a="1"/>
  <c r="A44" s="1"/>
  <c r="A160" a="1"/>
  <c r="A160" s="1"/>
  <c r="F225" l="1"/>
  <c r="D225"/>
  <c r="E225"/>
  <c r="C225"/>
  <c r="L225" s="1"/>
  <c r="F240"/>
  <c r="C240"/>
  <c r="L240" s="1"/>
  <c r="E240"/>
  <c r="D240"/>
  <c r="D294"/>
  <c r="E294"/>
  <c r="F294"/>
  <c r="C294"/>
  <c r="L294" s="1"/>
  <c r="E85"/>
  <c r="F85"/>
  <c r="C85"/>
  <c r="L85" s="1"/>
  <c r="D85"/>
  <c r="D223"/>
  <c r="E223"/>
  <c r="F223"/>
  <c r="C223"/>
  <c r="L223" s="1"/>
  <c r="E109"/>
  <c r="D109"/>
  <c r="F109"/>
  <c r="C109"/>
  <c r="L109" s="1"/>
  <c r="D205"/>
  <c r="E205"/>
  <c r="F205"/>
  <c r="C205"/>
  <c r="L205" s="1"/>
  <c r="D290"/>
  <c r="F290"/>
  <c r="E290"/>
  <c r="C290"/>
  <c r="L290" s="1"/>
  <c r="D111"/>
  <c r="F111"/>
  <c r="E111"/>
  <c r="C111"/>
  <c r="L111" s="1"/>
  <c r="D194"/>
  <c r="C194"/>
  <c r="L194" s="1"/>
  <c r="E194"/>
  <c r="F194"/>
  <c r="C186"/>
  <c r="L186" s="1"/>
  <c r="E186"/>
  <c r="F186"/>
  <c r="D186"/>
  <c r="D175"/>
  <c r="C175"/>
  <c r="L175" s="1"/>
  <c r="E175"/>
  <c r="F175"/>
  <c r="F17"/>
  <c r="C17"/>
  <c r="L17" s="1"/>
  <c r="E17"/>
  <c r="D17"/>
  <c r="D232"/>
  <c r="C232"/>
  <c r="L232" s="1"/>
  <c r="E232"/>
  <c r="F232"/>
  <c r="C121"/>
  <c r="L121" s="1"/>
  <c r="D121"/>
  <c r="E121"/>
  <c r="F121"/>
  <c r="E270"/>
  <c r="D270"/>
  <c r="F270"/>
  <c r="C270"/>
  <c r="L270" s="1"/>
  <c r="C159"/>
  <c r="L159" s="1"/>
  <c r="F159"/>
  <c r="E159"/>
  <c r="D159"/>
  <c r="C50"/>
  <c r="L50" s="1"/>
  <c r="E50"/>
  <c r="F50"/>
  <c r="D50"/>
  <c r="D198"/>
  <c r="F198"/>
  <c r="E198"/>
  <c r="C198"/>
  <c r="L198" s="1"/>
  <c r="D239"/>
  <c r="E239"/>
  <c r="F239"/>
  <c r="C239"/>
  <c r="L239" s="1"/>
  <c r="C141"/>
  <c r="L141" s="1"/>
  <c r="E141"/>
  <c r="F141"/>
  <c r="D141"/>
  <c r="C249"/>
  <c r="L249" s="1"/>
  <c r="D249"/>
  <c r="F249"/>
  <c r="E249"/>
  <c r="F107"/>
  <c r="D107"/>
  <c r="E107"/>
  <c r="C107"/>
  <c r="L107" s="1"/>
  <c r="E48"/>
  <c r="F48"/>
  <c r="C48"/>
  <c r="L48" s="1"/>
  <c r="D48"/>
  <c r="C22"/>
  <c r="L22" s="1"/>
  <c r="E22"/>
  <c r="D22"/>
  <c r="F22"/>
  <c r="C195"/>
  <c r="L195" s="1"/>
  <c r="D195"/>
  <c r="F195"/>
  <c r="E195"/>
  <c r="D181"/>
  <c r="F181"/>
  <c r="E181"/>
  <c r="C181"/>
  <c r="L181" s="1"/>
  <c r="D173"/>
  <c r="C173"/>
  <c r="L173" s="1"/>
  <c r="F173"/>
  <c r="E173"/>
  <c r="F153"/>
  <c r="D153"/>
  <c r="E153"/>
  <c r="C153"/>
  <c r="L153" s="1"/>
  <c r="F66"/>
  <c r="E66"/>
  <c r="C66"/>
  <c r="L66" s="1"/>
  <c r="D66"/>
  <c r="C220"/>
  <c r="L220" s="1"/>
  <c r="D220"/>
  <c r="E220"/>
  <c r="F220"/>
  <c r="C292"/>
  <c r="L292" s="1"/>
  <c r="D292"/>
  <c r="F292"/>
  <c r="E292"/>
  <c r="F252"/>
  <c r="D252"/>
  <c r="C252"/>
  <c r="L252" s="1"/>
  <c r="E252"/>
  <c r="F87"/>
  <c r="D87"/>
  <c r="C87"/>
  <c r="L87" s="1"/>
  <c r="E87"/>
  <c r="E118"/>
  <c r="F118"/>
  <c r="D118"/>
  <c r="C118"/>
  <c r="L118" s="1"/>
  <c r="E65"/>
  <c r="F65"/>
  <c r="C65"/>
  <c r="L65" s="1"/>
  <c r="D65"/>
  <c r="F157"/>
  <c r="C157"/>
  <c r="L157" s="1"/>
  <c r="E157"/>
  <c r="D157"/>
  <c r="C214"/>
  <c r="L214" s="1"/>
  <c r="F214"/>
  <c r="D214"/>
  <c r="E214"/>
  <c r="F71"/>
  <c r="C71"/>
  <c r="L71" s="1"/>
  <c r="D71"/>
  <c r="E71"/>
  <c r="E137"/>
  <c r="C137"/>
  <c r="L137" s="1"/>
  <c r="D137"/>
  <c r="F137"/>
  <c r="D83"/>
  <c r="C83"/>
  <c r="L83" s="1"/>
  <c r="F83"/>
  <c r="E83"/>
  <c r="E58"/>
  <c r="C58"/>
  <c r="L58" s="1"/>
  <c r="F58"/>
  <c r="D58"/>
  <c r="E251"/>
  <c r="C251"/>
  <c r="L251" s="1"/>
  <c r="D251"/>
  <c r="F251"/>
  <c r="E24"/>
  <c r="C24"/>
  <c r="L24" s="1"/>
  <c r="F24"/>
  <c r="D24"/>
  <c r="D74"/>
  <c r="F74"/>
  <c r="E74"/>
  <c r="C74"/>
  <c r="L74" s="1"/>
  <c r="C98"/>
  <c r="L98" s="1"/>
  <c r="E98"/>
  <c r="F98"/>
  <c r="D98"/>
  <c r="D200"/>
  <c r="F200"/>
  <c r="C200"/>
  <c r="L200" s="1"/>
  <c r="E200"/>
  <c r="D26"/>
  <c r="C26"/>
  <c r="L26" s="1"/>
  <c r="F26"/>
  <c r="E26"/>
  <c r="E165"/>
  <c r="C165"/>
  <c r="L165" s="1"/>
  <c r="D165"/>
  <c r="F165"/>
  <c r="E189"/>
  <c r="F189"/>
  <c r="C189"/>
  <c r="L189" s="1"/>
  <c r="D189"/>
  <c r="C101"/>
  <c r="L101" s="1"/>
  <c r="E101"/>
  <c r="D101"/>
  <c r="F101"/>
  <c r="C235"/>
  <c r="L235" s="1"/>
  <c r="D235"/>
  <c r="F235"/>
  <c r="E235"/>
  <c r="F90"/>
  <c r="D90"/>
  <c r="E90"/>
  <c r="C90"/>
  <c r="L90" s="1"/>
  <c r="F179"/>
  <c r="C179"/>
  <c r="L179" s="1"/>
  <c r="E179"/>
  <c r="D179"/>
  <c r="C268"/>
  <c r="L268" s="1"/>
  <c r="F268"/>
  <c r="E268"/>
  <c r="D268"/>
  <c r="C242"/>
  <c r="L242" s="1"/>
  <c r="D242"/>
  <c r="E242"/>
  <c r="F242"/>
  <c r="E192"/>
  <c r="D192"/>
  <c r="F192"/>
  <c r="C192"/>
  <c r="L192" s="1"/>
  <c r="F197"/>
  <c r="D197"/>
  <c r="C197"/>
  <c r="L197" s="1"/>
  <c r="E197"/>
  <c r="C283"/>
  <c r="L283" s="1"/>
  <c r="F283"/>
  <c r="D283"/>
  <c r="E283"/>
  <c r="C40"/>
  <c r="L40" s="1"/>
  <c r="E40"/>
  <c r="F40"/>
  <c r="D40"/>
  <c r="F288"/>
  <c r="C288"/>
  <c r="L288" s="1"/>
  <c r="E288"/>
  <c r="D288"/>
  <c r="D133"/>
  <c r="F133"/>
  <c r="C133"/>
  <c r="L133" s="1"/>
  <c r="E133"/>
  <c r="C97"/>
  <c r="L97" s="1"/>
  <c r="F97"/>
  <c r="D97"/>
  <c r="E97"/>
  <c r="C37"/>
  <c r="L37" s="1"/>
  <c r="D37"/>
  <c r="E37"/>
  <c r="F37"/>
  <c r="C31"/>
  <c r="L31" s="1"/>
  <c r="F31"/>
  <c r="E31"/>
  <c r="D31"/>
  <c r="F105"/>
  <c r="C105"/>
  <c r="L105" s="1"/>
  <c r="D105"/>
  <c r="E105"/>
  <c r="C227"/>
  <c r="L227" s="1"/>
  <c r="D227"/>
  <c r="F227"/>
  <c r="E227"/>
  <c r="C62"/>
  <c r="L62" s="1"/>
  <c r="F62"/>
  <c r="D62"/>
  <c r="E62"/>
  <c r="F248"/>
  <c r="D248"/>
  <c r="E248"/>
  <c r="C248"/>
  <c r="L248" s="1"/>
  <c r="C261"/>
  <c r="L261" s="1"/>
  <c r="E261"/>
  <c r="F261"/>
  <c r="D261"/>
  <c r="E13"/>
  <c r="F13"/>
  <c r="D13"/>
  <c r="C13"/>
  <c r="L13" s="1"/>
  <c r="C213"/>
  <c r="L213" s="1"/>
  <c r="F213"/>
  <c r="D213"/>
  <c r="E213"/>
  <c r="F224"/>
  <c r="D224"/>
  <c r="E224"/>
  <c r="C224"/>
  <c r="L224" s="1"/>
  <c r="E56"/>
  <c r="C56"/>
  <c r="L56" s="1"/>
  <c r="D56"/>
  <c r="F56"/>
  <c r="E265"/>
  <c r="C265"/>
  <c r="L265" s="1"/>
  <c r="F265"/>
  <c r="D265"/>
  <c r="D18"/>
  <c r="C18"/>
  <c r="L18" s="1"/>
  <c r="F18"/>
  <c r="E18"/>
  <c r="C16"/>
  <c r="L16" s="1"/>
  <c r="D16"/>
  <c r="E16"/>
  <c r="F16"/>
  <c r="D113"/>
  <c r="F113"/>
  <c r="C113"/>
  <c r="L113" s="1"/>
  <c r="E113"/>
  <c r="D174"/>
  <c r="C174"/>
  <c r="L174" s="1"/>
  <c r="F174"/>
  <c r="E174"/>
  <c r="D263"/>
  <c r="C263"/>
  <c r="L263" s="1"/>
  <c r="E263"/>
  <c r="F263"/>
  <c r="C293"/>
  <c r="L293" s="1"/>
  <c r="E293"/>
  <c r="D293"/>
  <c r="F293"/>
  <c r="F203"/>
  <c r="C203"/>
  <c r="L203" s="1"/>
  <c r="E203"/>
  <c r="D203"/>
  <c r="C93"/>
  <c r="L93" s="1"/>
  <c r="E93"/>
  <c r="F93"/>
  <c r="D93"/>
  <c r="E46"/>
  <c r="D46"/>
  <c r="F46"/>
  <c r="C46"/>
  <c r="L46" s="1"/>
  <c r="F271"/>
  <c r="E271"/>
  <c r="C271"/>
  <c r="L271" s="1"/>
  <c r="D271"/>
  <c r="D106"/>
  <c r="E106"/>
  <c r="C106"/>
  <c r="L106" s="1"/>
  <c r="F106"/>
  <c r="C231"/>
  <c r="L231" s="1"/>
  <c r="E231"/>
  <c r="F231"/>
  <c r="D231"/>
  <c r="C254"/>
  <c r="L254" s="1"/>
  <c r="E254"/>
  <c r="F254"/>
  <c r="D254"/>
  <c r="C25"/>
  <c r="L25" s="1"/>
  <c r="F25"/>
  <c r="E25"/>
  <c r="D25"/>
  <c r="D15"/>
  <c r="C15"/>
  <c r="L15" s="1"/>
  <c r="F15"/>
  <c r="E15"/>
  <c r="D291"/>
  <c r="F291"/>
  <c r="E291"/>
  <c r="C291"/>
  <c r="L291" s="1"/>
  <c r="F122"/>
  <c r="D122"/>
  <c r="C122"/>
  <c r="L122" s="1"/>
  <c r="E122"/>
  <c r="C96"/>
  <c r="L96" s="1"/>
  <c r="D96"/>
  <c r="E96"/>
  <c r="F96"/>
  <c r="D298"/>
  <c r="C298"/>
  <c r="L298" s="1"/>
  <c r="E298"/>
  <c r="F298"/>
  <c r="D259"/>
  <c r="C259"/>
  <c r="L259" s="1"/>
  <c r="E259"/>
  <c r="F259"/>
  <c r="F209"/>
  <c r="C209"/>
  <c r="L209" s="1"/>
  <c r="D209"/>
  <c r="E209"/>
  <c r="C114"/>
  <c r="L114" s="1"/>
  <c r="D114"/>
  <c r="F114"/>
  <c r="E114"/>
  <c r="D289"/>
  <c r="C289"/>
  <c r="L289" s="1"/>
  <c r="E289"/>
  <c r="F289"/>
  <c r="D206"/>
  <c r="C206"/>
  <c r="L206" s="1"/>
  <c r="F206"/>
  <c r="E206"/>
  <c r="C33"/>
  <c r="L33" s="1"/>
  <c r="E33"/>
  <c r="D33"/>
  <c r="F33"/>
  <c r="E35"/>
  <c r="D35"/>
  <c r="F35"/>
  <c r="C35"/>
  <c r="L35" s="1"/>
  <c r="D39"/>
  <c r="F39"/>
  <c r="E39"/>
  <c r="C39"/>
  <c r="L39" s="1"/>
  <c r="D82"/>
  <c r="F82"/>
  <c r="E82"/>
  <c r="C82"/>
  <c r="L82" s="1"/>
  <c r="F169"/>
  <c r="E169"/>
  <c r="D169"/>
  <c r="C169"/>
  <c r="L169" s="1"/>
  <c r="D44"/>
  <c r="F44"/>
  <c r="C44"/>
  <c r="L44" s="1"/>
  <c r="E44"/>
  <c r="C162"/>
  <c r="L162" s="1"/>
  <c r="D162"/>
  <c r="E162"/>
  <c r="F162"/>
  <c r="D229"/>
  <c r="C229"/>
  <c r="L229" s="1"/>
  <c r="F229"/>
  <c r="E229"/>
  <c r="F158"/>
  <c r="C158"/>
  <c r="L158" s="1"/>
  <c r="E158"/>
  <c r="D158"/>
  <c r="E29"/>
  <c r="D29"/>
  <c r="C29"/>
  <c r="L29" s="1"/>
  <c r="F29"/>
  <c r="C299"/>
  <c r="L299" s="1"/>
  <c r="E299"/>
  <c r="D299"/>
  <c r="F299"/>
  <c r="C72"/>
  <c r="L72" s="1"/>
  <c r="D72"/>
  <c r="F72"/>
  <c r="E72"/>
  <c r="F130"/>
  <c r="E130"/>
  <c r="D130"/>
  <c r="C130"/>
  <c r="L130" s="1"/>
  <c r="E12"/>
  <c r="F12"/>
  <c r="D12"/>
  <c r="C12"/>
  <c r="L12" s="1"/>
  <c r="E238"/>
  <c r="C238"/>
  <c r="L238" s="1"/>
  <c r="D238"/>
  <c r="F238"/>
  <c r="E208"/>
  <c r="D208"/>
  <c r="C208"/>
  <c r="L208" s="1"/>
  <c r="F208"/>
  <c r="F147"/>
  <c r="D147"/>
  <c r="C147"/>
  <c r="L147" s="1"/>
  <c r="E147"/>
  <c r="D188"/>
  <c r="C188"/>
  <c r="L188" s="1"/>
  <c r="E188"/>
  <c r="F188"/>
  <c r="D34"/>
  <c r="E34"/>
  <c r="F34"/>
  <c r="C34"/>
  <c r="L34" s="1"/>
  <c r="E202"/>
  <c r="C202"/>
  <c r="L202" s="1"/>
  <c r="D202"/>
  <c r="F202"/>
  <c r="E300"/>
  <c r="C300"/>
  <c r="L300" s="1"/>
  <c r="D300"/>
  <c r="F300"/>
  <c r="F170"/>
  <c r="C170"/>
  <c r="L170" s="1"/>
  <c r="D170"/>
  <c r="E170"/>
  <c r="C190"/>
  <c r="L190" s="1"/>
  <c r="D190"/>
  <c r="F190"/>
  <c r="E190"/>
  <c r="E127"/>
  <c r="F127"/>
  <c r="D127"/>
  <c r="C127"/>
  <c r="L127" s="1"/>
  <c r="F276"/>
  <c r="D276"/>
  <c r="C276"/>
  <c r="L276" s="1"/>
  <c r="E276"/>
  <c r="E86"/>
  <c r="D86"/>
  <c r="F86"/>
  <c r="C86"/>
  <c r="L86" s="1"/>
  <c r="E128"/>
  <c r="F128"/>
  <c r="D128"/>
  <c r="C128"/>
  <c r="L128" s="1"/>
  <c r="F67"/>
  <c r="E67"/>
  <c r="D67"/>
  <c r="C67"/>
  <c r="L67" s="1"/>
  <c r="F57"/>
  <c r="D57"/>
  <c r="E57"/>
  <c r="C57"/>
  <c r="L57" s="1"/>
  <c r="E124"/>
  <c r="F124"/>
  <c r="C124"/>
  <c r="L124" s="1"/>
  <c r="D124"/>
  <c r="E266"/>
  <c r="D266"/>
  <c r="C266"/>
  <c r="L266" s="1"/>
  <c r="F266"/>
  <c r="F104"/>
  <c r="C104"/>
  <c r="L104" s="1"/>
  <c r="D104"/>
  <c r="E104"/>
  <c r="D217"/>
  <c r="C217"/>
  <c r="L217" s="1"/>
  <c r="E217"/>
  <c r="F217"/>
  <c r="D47"/>
  <c r="E47"/>
  <c r="F47"/>
  <c r="C47"/>
  <c r="L47" s="1"/>
  <c r="F245"/>
  <c r="C245"/>
  <c r="L245" s="1"/>
  <c r="E245"/>
  <c r="D245"/>
  <c r="E120"/>
  <c r="C120"/>
  <c r="L120" s="1"/>
  <c r="F120"/>
  <c r="D120"/>
  <c r="E284"/>
  <c r="C284"/>
  <c r="L284" s="1"/>
  <c r="F284"/>
  <c r="D284"/>
  <c r="E226"/>
  <c r="F226"/>
  <c r="D226"/>
  <c r="C226"/>
  <c r="L226" s="1"/>
  <c r="C63"/>
  <c r="L63" s="1"/>
  <c r="E63"/>
  <c r="F63"/>
  <c r="D63"/>
  <c r="C140"/>
  <c r="L140" s="1"/>
  <c r="E140"/>
  <c r="F140"/>
  <c r="D140"/>
  <c r="C70"/>
  <c r="L70" s="1"/>
  <c r="D70"/>
  <c r="F70"/>
  <c r="E70"/>
  <c r="C59"/>
  <c r="L59" s="1"/>
  <c r="F59"/>
  <c r="D59"/>
  <c r="E59"/>
  <c r="D253"/>
  <c r="C253"/>
  <c r="L253" s="1"/>
  <c r="F253"/>
  <c r="E253"/>
  <c r="F126"/>
  <c r="C126"/>
  <c r="L126" s="1"/>
  <c r="E126"/>
  <c r="D126"/>
  <c r="C80"/>
  <c r="L80" s="1"/>
  <c r="F80"/>
  <c r="D80"/>
  <c r="E80"/>
  <c r="C76"/>
  <c r="L76" s="1"/>
  <c r="F76"/>
  <c r="D76"/>
  <c r="E76"/>
  <c r="E287"/>
  <c r="D287"/>
  <c r="F287"/>
  <c r="C287"/>
  <c r="L287" s="1"/>
  <c r="C75"/>
  <c r="L75" s="1"/>
  <c r="E75"/>
  <c r="D75"/>
  <c r="F75"/>
  <c r="C14"/>
  <c r="L14" s="1"/>
  <c r="E14"/>
  <c r="D14"/>
  <c r="F14"/>
  <c r="C69"/>
  <c r="L69" s="1"/>
  <c r="E69"/>
  <c r="F69"/>
  <c r="D69"/>
  <c r="E64"/>
  <c r="D64"/>
  <c r="C64"/>
  <c r="L64" s="1"/>
  <c r="F64"/>
  <c r="F260"/>
  <c r="E260"/>
  <c r="C260"/>
  <c r="L260" s="1"/>
  <c r="D260"/>
  <c r="C129"/>
  <c r="L129" s="1"/>
  <c r="F129"/>
  <c r="D129"/>
  <c r="E129"/>
  <c r="E262"/>
  <c r="D262"/>
  <c r="F262"/>
  <c r="C262"/>
  <c r="L262" s="1"/>
  <c r="C193"/>
  <c r="L193" s="1"/>
  <c r="D193"/>
  <c r="E193"/>
  <c r="F193"/>
  <c r="D81"/>
  <c r="F81"/>
  <c r="C81"/>
  <c r="L81" s="1"/>
  <c r="E81"/>
  <c r="C215"/>
  <c r="L215" s="1"/>
  <c r="D215"/>
  <c r="E215"/>
  <c r="F215"/>
  <c r="C161"/>
  <c r="L161" s="1"/>
  <c r="E161"/>
  <c r="F161"/>
  <c r="D161"/>
  <c r="F285"/>
  <c r="E285"/>
  <c r="C285"/>
  <c r="L285" s="1"/>
  <c r="D285"/>
  <c r="E295"/>
  <c r="C295"/>
  <c r="L295" s="1"/>
  <c r="F295"/>
  <c r="D295"/>
  <c r="F166"/>
  <c r="D166"/>
  <c r="E166"/>
  <c r="C166"/>
  <c r="L166" s="1"/>
  <c r="F135"/>
  <c r="E135"/>
  <c r="C135"/>
  <c r="L135" s="1"/>
  <c r="D135"/>
  <c r="F60"/>
  <c r="C60"/>
  <c r="L60" s="1"/>
  <c r="D60"/>
  <c r="E60"/>
  <c r="D27"/>
  <c r="F27"/>
  <c r="E27"/>
  <c r="C27"/>
  <c r="L27" s="1"/>
  <c r="E89"/>
  <c r="C89"/>
  <c r="L89" s="1"/>
  <c r="D89"/>
  <c r="F89"/>
  <c r="C156"/>
  <c r="L156" s="1"/>
  <c r="D156"/>
  <c r="F156"/>
  <c r="E156"/>
  <c r="F88"/>
  <c r="E88"/>
  <c r="D88"/>
  <c r="C88"/>
  <c r="L88" s="1"/>
  <c r="C264"/>
  <c r="L264" s="1"/>
  <c r="E264"/>
  <c r="F264"/>
  <c r="D264"/>
  <c r="E187"/>
  <c r="F187"/>
  <c r="D187"/>
  <c r="C187"/>
  <c r="L187" s="1"/>
  <c r="E219"/>
  <c r="D219"/>
  <c r="C219"/>
  <c r="L219" s="1"/>
  <c r="F219"/>
  <c r="D125"/>
  <c r="F125"/>
  <c r="C125"/>
  <c r="L125" s="1"/>
  <c r="E125"/>
  <c r="C244"/>
  <c r="L244" s="1"/>
  <c r="D244"/>
  <c r="E244"/>
  <c r="F244"/>
  <c r="E216"/>
  <c r="F216"/>
  <c r="D216"/>
  <c r="C216"/>
  <c r="L216" s="1"/>
  <c r="F21"/>
  <c r="C21"/>
  <c r="L21" s="1"/>
  <c r="E21"/>
  <c r="D21"/>
  <c r="D247"/>
  <c r="C247"/>
  <c r="L247" s="1"/>
  <c r="E247"/>
  <c r="F247"/>
  <c r="C142"/>
  <c r="L142" s="1"/>
  <c r="E142"/>
  <c r="D142"/>
  <c r="F142"/>
  <c r="E19"/>
  <c r="D19"/>
  <c r="C19"/>
  <c r="L19" s="1"/>
  <c r="F19"/>
  <c r="C139"/>
  <c r="L139" s="1"/>
  <c r="E139"/>
  <c r="F139"/>
  <c r="D139"/>
  <c r="D210"/>
  <c r="F210"/>
  <c r="C210"/>
  <c r="L210" s="1"/>
  <c r="E210"/>
  <c r="E178"/>
  <c r="C178"/>
  <c r="L178" s="1"/>
  <c r="F178"/>
  <c r="D178"/>
  <c r="E138"/>
  <c r="C138"/>
  <c r="L138" s="1"/>
  <c r="F138"/>
  <c r="D138"/>
  <c r="E269"/>
  <c r="F269"/>
  <c r="C269"/>
  <c r="L269" s="1"/>
  <c r="D269"/>
  <c r="C228"/>
  <c r="L228" s="1"/>
  <c r="E228"/>
  <c r="F228"/>
  <c r="D228"/>
  <c r="C207"/>
  <c r="L207" s="1"/>
  <c r="F207"/>
  <c r="E207"/>
  <c r="D207"/>
  <c r="E279"/>
  <c r="F279"/>
  <c r="D279"/>
  <c r="C279"/>
  <c r="L279" s="1"/>
  <c r="C297"/>
  <c r="L297" s="1"/>
  <c r="D297"/>
  <c r="E297"/>
  <c r="F297"/>
  <c r="F221"/>
  <c r="C221"/>
  <c r="L221" s="1"/>
  <c r="D221"/>
  <c r="E221"/>
  <c r="F250"/>
  <c r="C250"/>
  <c r="L250" s="1"/>
  <c r="E250"/>
  <c r="D250"/>
  <c r="E92"/>
  <c r="C92"/>
  <c r="L92" s="1"/>
  <c r="F92"/>
  <c r="D92"/>
  <c r="F146"/>
  <c r="D146"/>
  <c r="E146"/>
  <c r="C146"/>
  <c r="L146" s="1"/>
  <c r="F241"/>
  <c r="C241"/>
  <c r="L241" s="1"/>
  <c r="D241"/>
  <c r="E241"/>
  <c r="E234"/>
  <c r="D234"/>
  <c r="F234"/>
  <c r="C234"/>
  <c r="L234" s="1"/>
  <c r="D79"/>
  <c r="C79"/>
  <c r="L79" s="1"/>
  <c r="F79"/>
  <c r="E79"/>
  <c r="D243"/>
  <c r="C243"/>
  <c r="L243" s="1"/>
  <c r="E243"/>
  <c r="F243"/>
  <c r="D110"/>
  <c r="E110"/>
  <c r="C110"/>
  <c r="L110" s="1"/>
  <c r="F110"/>
  <c r="D99"/>
  <c r="C99"/>
  <c r="L99" s="1"/>
  <c r="E99"/>
  <c r="F99"/>
  <c r="E41"/>
  <c r="C41"/>
  <c r="L41" s="1"/>
  <c r="F41"/>
  <c r="D41"/>
  <c r="C286"/>
  <c r="L286" s="1"/>
  <c r="D286"/>
  <c r="F286"/>
  <c r="E286"/>
  <c r="E182"/>
  <c r="D182"/>
  <c r="C182"/>
  <c r="L182" s="1"/>
  <c r="F182"/>
  <c r="E23"/>
  <c r="C23"/>
  <c r="L23" s="1"/>
  <c r="F23"/>
  <c r="D23"/>
  <c r="C38"/>
  <c r="L38" s="1"/>
  <c r="D38"/>
  <c r="F38"/>
  <c r="E38"/>
  <c r="D176"/>
  <c r="E176"/>
  <c r="C176"/>
  <c r="L176" s="1"/>
  <c r="F176"/>
  <c r="C112"/>
  <c r="L112" s="1"/>
  <c r="E112"/>
  <c r="F112"/>
  <c r="D112"/>
  <c r="C275"/>
  <c r="L275" s="1"/>
  <c r="F275"/>
  <c r="D275"/>
  <c r="E275"/>
  <c r="C55"/>
  <c r="L55" s="1"/>
  <c r="F55"/>
  <c r="D55"/>
  <c r="E55"/>
  <c r="E273"/>
  <c r="C273"/>
  <c r="L273" s="1"/>
  <c r="F273"/>
  <c r="D273"/>
  <c r="D171"/>
  <c r="C171"/>
  <c r="L171" s="1"/>
  <c r="F171"/>
  <c r="E171"/>
  <c r="C49"/>
  <c r="L49" s="1"/>
  <c r="F49"/>
  <c r="E49"/>
  <c r="D49"/>
  <c r="F30"/>
  <c r="D30"/>
  <c r="C30"/>
  <c r="L30" s="1"/>
  <c r="E30"/>
  <c r="F152"/>
  <c r="C152"/>
  <c r="L152" s="1"/>
  <c r="D152"/>
  <c r="E152"/>
  <c r="E277"/>
  <c r="D277"/>
  <c r="C277"/>
  <c r="L277" s="1"/>
  <c r="F277"/>
  <c r="F51"/>
  <c r="D51"/>
  <c r="E51"/>
  <c r="C51"/>
  <c r="L51" s="1"/>
  <c r="F151"/>
  <c r="D151"/>
  <c r="E151"/>
  <c r="C151"/>
  <c r="L151" s="1"/>
  <c r="E134"/>
  <c r="F134"/>
  <c r="D134"/>
  <c r="C134"/>
  <c r="L134" s="1"/>
  <c r="C233"/>
  <c r="L233" s="1"/>
  <c r="E233"/>
  <c r="D233"/>
  <c r="F233"/>
  <c r="D95"/>
  <c r="E95"/>
  <c r="C95"/>
  <c r="L95" s="1"/>
  <c r="F95"/>
  <c r="F53"/>
  <c r="E53"/>
  <c r="D53"/>
  <c r="C53"/>
  <c r="L53" s="1"/>
  <c r="C160"/>
  <c r="L160" s="1"/>
  <c r="F160"/>
  <c r="D160"/>
  <c r="E160"/>
  <c r="E103"/>
  <c r="D103"/>
  <c r="C103"/>
  <c r="L103" s="1"/>
  <c r="F103"/>
  <c r="F204"/>
  <c r="C204"/>
  <c r="L204" s="1"/>
  <c r="D204"/>
  <c r="E204"/>
  <c r="D236"/>
  <c r="E236"/>
  <c r="F236"/>
  <c r="C236"/>
  <c r="L236" s="1"/>
  <c r="D45"/>
  <c r="C45"/>
  <c r="L45" s="1"/>
  <c r="E45"/>
  <c r="F45"/>
  <c r="F32"/>
  <c r="D32"/>
  <c r="E32"/>
  <c r="C32"/>
  <c r="L32" s="1"/>
  <c r="E222"/>
  <c r="C222"/>
  <c r="L222" s="1"/>
  <c r="D222"/>
  <c r="F222"/>
  <c r="D154"/>
  <c r="C154"/>
  <c r="L154" s="1"/>
  <c r="F154"/>
  <c r="E154"/>
  <c r="D168"/>
  <c r="C168"/>
  <c r="L168" s="1"/>
  <c r="E168"/>
  <c r="F168"/>
  <c r="F246"/>
  <c r="E246"/>
  <c r="C246"/>
  <c r="L246" s="1"/>
  <c r="D246"/>
  <c r="E180"/>
  <c r="C180"/>
  <c r="L180" s="1"/>
  <c r="D180"/>
  <c r="F180"/>
  <c r="C144"/>
  <c r="L144" s="1"/>
  <c r="F144"/>
  <c r="D144"/>
  <c r="E144"/>
  <c r="E116"/>
  <c r="F116"/>
  <c r="D116"/>
  <c r="C116"/>
  <c r="L116" s="1"/>
  <c r="F185"/>
  <c r="E185"/>
  <c r="D185"/>
  <c r="C185"/>
  <c r="L185" s="1"/>
  <c r="F54"/>
  <c r="C54"/>
  <c r="L54" s="1"/>
  <c r="D54"/>
  <c r="E54"/>
  <c r="C257"/>
  <c r="L257" s="1"/>
  <c r="D257"/>
  <c r="F257"/>
  <c r="E257"/>
  <c r="F78"/>
  <c r="E78"/>
  <c r="D78"/>
  <c r="C78"/>
  <c r="L78" s="1"/>
  <c r="C115"/>
  <c r="L115" s="1"/>
  <c r="F115"/>
  <c r="D115"/>
  <c r="E115"/>
  <c r="E119"/>
  <c r="F119"/>
  <c r="D119"/>
  <c r="C119"/>
  <c r="L119" s="1"/>
  <c r="E73"/>
  <c r="D73"/>
  <c r="C73"/>
  <c r="L73" s="1"/>
  <c r="F73"/>
  <c r="E196"/>
  <c r="D196"/>
  <c r="C196"/>
  <c r="L196" s="1"/>
  <c r="F196"/>
  <c r="F201"/>
  <c r="D201"/>
  <c r="C201"/>
  <c r="L201" s="1"/>
  <c r="E201"/>
  <c r="C164"/>
  <c r="L164" s="1"/>
  <c r="D164"/>
  <c r="F164"/>
  <c r="E164"/>
  <c r="D123"/>
  <c r="F123"/>
  <c r="E123"/>
  <c r="C123"/>
  <c r="L123" s="1"/>
  <c r="D20"/>
  <c r="E20"/>
  <c r="F20"/>
  <c r="C20"/>
  <c r="L20" s="1"/>
  <c r="E36"/>
  <c r="D36"/>
  <c r="C36"/>
  <c r="L36" s="1"/>
  <c r="F36"/>
  <c r="E282"/>
  <c r="D282"/>
  <c r="F282"/>
  <c r="C282"/>
  <c r="L282" s="1"/>
  <c r="C230"/>
  <c r="L230" s="1"/>
  <c r="E230"/>
  <c r="F230"/>
  <c r="D230"/>
  <c r="C278"/>
  <c r="L278" s="1"/>
  <c r="E278"/>
  <c r="D278"/>
  <c r="F278"/>
  <c r="E150"/>
  <c r="F150"/>
  <c r="C150"/>
  <c r="L150" s="1"/>
  <c r="D150"/>
  <c r="C43"/>
  <c r="L43" s="1"/>
  <c r="D43"/>
  <c r="F43"/>
  <c r="E43"/>
  <c r="C172"/>
  <c r="L172" s="1"/>
  <c r="E172"/>
  <c r="F172"/>
  <c r="D172"/>
  <c r="C108"/>
  <c r="L108" s="1"/>
  <c r="D108"/>
  <c r="E108"/>
  <c r="F108"/>
  <c r="D184"/>
  <c r="F184"/>
  <c r="C184"/>
  <c r="L184" s="1"/>
  <c r="E184"/>
  <c r="C61"/>
  <c r="L61" s="1"/>
  <c r="D61"/>
  <c r="F61"/>
  <c r="E61"/>
  <c r="D212"/>
  <c r="F212"/>
  <c r="C212"/>
  <c r="L212" s="1"/>
  <c r="E212"/>
  <c r="E183"/>
  <c r="F183"/>
  <c r="D183"/>
  <c r="C183"/>
  <c r="L183" s="1"/>
  <c r="F255"/>
  <c r="E255"/>
  <c r="D255"/>
  <c r="C255"/>
  <c r="L255" s="1"/>
  <c r="C100"/>
  <c r="L100" s="1"/>
  <c r="E100"/>
  <c r="F100"/>
  <c r="D100"/>
  <c r="D167"/>
  <c r="F167"/>
  <c r="C167"/>
  <c r="L167" s="1"/>
  <c r="E167"/>
  <c r="D145"/>
  <c r="C145"/>
  <c r="L145" s="1"/>
  <c r="F145"/>
  <c r="E145"/>
  <c r="D28"/>
  <c r="C28"/>
  <c r="L28" s="1"/>
  <c r="F28"/>
  <c r="E28"/>
  <c r="C102"/>
  <c r="L102" s="1"/>
  <c r="E102"/>
  <c r="F102"/>
  <c r="D102"/>
  <c r="C94"/>
  <c r="L94" s="1"/>
  <c r="D94"/>
  <c r="F94"/>
  <c r="E94"/>
  <c r="D131"/>
  <c r="F131"/>
  <c r="E131"/>
  <c r="C131"/>
  <c r="L131" s="1"/>
  <c r="F42"/>
  <c r="C42"/>
  <c r="L42" s="1"/>
  <c r="E42"/>
  <c r="D42"/>
  <c r="E280"/>
  <c r="C280"/>
  <c r="L280" s="1"/>
  <c r="D280"/>
  <c r="F280"/>
  <c r="F163"/>
  <c r="C163"/>
  <c r="L163" s="1"/>
  <c r="D163"/>
  <c r="E163"/>
  <c r="C256"/>
  <c r="L256" s="1"/>
  <c r="F256"/>
  <c r="D256"/>
  <c r="E256"/>
  <c r="D274"/>
  <c r="C274"/>
  <c r="L274" s="1"/>
  <c r="E274"/>
  <c r="F274"/>
  <c r="F136"/>
  <c r="D136"/>
  <c r="C136"/>
  <c r="L136" s="1"/>
  <c r="E136"/>
  <c r="E272"/>
  <c r="F272"/>
  <c r="D272"/>
  <c r="C272"/>
  <c r="L272" s="1"/>
  <c r="C267"/>
  <c r="L267" s="1"/>
  <c r="F267"/>
  <c r="D267"/>
  <c r="E267"/>
  <c r="E177"/>
  <c r="C177"/>
  <c r="L177" s="1"/>
  <c r="D177"/>
  <c r="F177"/>
  <c r="F52"/>
  <c r="C52"/>
  <c r="L52" s="1"/>
  <c r="D52"/>
  <c r="E52"/>
  <c r="E117"/>
  <c r="F117"/>
  <c r="D117"/>
  <c r="C117"/>
  <c r="L117" s="1"/>
  <c r="D149"/>
  <c r="F149"/>
  <c r="E149"/>
  <c r="C149"/>
  <c r="L149" s="1"/>
  <c r="C258"/>
  <c r="L258" s="1"/>
  <c r="D258"/>
  <c r="E258"/>
  <c r="F258"/>
  <c r="C77"/>
  <c r="L77" s="1"/>
  <c r="E77"/>
  <c r="F77"/>
  <c r="D77"/>
  <c r="E218"/>
  <c r="C218"/>
  <c r="L218" s="1"/>
  <c r="F218"/>
  <c r="D218"/>
  <c r="F296"/>
  <c r="E296"/>
  <c r="D296"/>
  <c r="C296"/>
  <c r="L296" s="1"/>
  <c r="F91"/>
  <c r="C91"/>
  <c r="L91" s="1"/>
  <c r="D91"/>
  <c r="E91"/>
  <c r="C68"/>
  <c r="L68" s="1"/>
  <c r="F68"/>
  <c r="E68"/>
  <c r="D68"/>
  <c r="C132"/>
  <c r="L132" s="1"/>
  <c r="E132"/>
  <c r="D132"/>
  <c r="F132"/>
  <c r="E199"/>
  <c r="D199"/>
  <c r="F199"/>
  <c r="C199"/>
  <c r="L199" s="1"/>
  <c r="F84"/>
  <c r="C84"/>
  <c r="L84" s="1"/>
  <c r="D84"/>
  <c r="E84"/>
  <c r="D237"/>
  <c r="C237"/>
  <c r="L237" s="1"/>
  <c r="E237"/>
  <c r="F237"/>
  <c r="C155"/>
  <c r="L155" s="1"/>
  <c r="D155"/>
  <c r="E155"/>
  <c r="F155"/>
  <c r="C281"/>
  <c r="L281" s="1"/>
  <c r="F281"/>
  <c r="E281"/>
  <c r="D281"/>
  <c r="E191"/>
  <c r="C191"/>
  <c r="L191" s="1"/>
  <c r="D191"/>
  <c r="F191"/>
  <c r="E143"/>
  <c r="D143"/>
  <c r="C143"/>
  <c r="L143" s="1"/>
  <c r="F143"/>
  <c r="E211"/>
  <c r="D211"/>
  <c r="F211"/>
  <c r="C211"/>
  <c r="L211" s="1"/>
  <c r="M1" i="14"/>
  <c r="M1" i="6" l="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<sst xmlns="http://schemas.openxmlformats.org/spreadsheetml/2006/main" count="437" uniqueCount="347">
  <si>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</si>
  <si>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</si>
  <si>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</si>
  <si>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</si>
  <si>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</si>
  <si>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</si>
  <si>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</si>
  <si>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</si>
  <si>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</si>
  <si>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</si>
  <si>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</si>
  <si>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</si>
  <si>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</si>
  <si>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</si>
  <si>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</si>
  <si>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</si>
  <si>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</si>
  <si>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</si>
  <si>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</si>
  <si>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</si>
  <si>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</si>
  <si>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</si>
  <si>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</si>
  <si>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</si>
  <si>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</si>
  <si>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</si>
  <si>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</si>
  <si>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</si>
  <si>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</si>
  <si>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</si>
  <si>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</si>
  <si>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</si>
  <si>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</si>
  <si>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</si>
  <si>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</si>
  <si>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</si>
  <si>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</si>
  <si>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</si>
  <si>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</si>
  <si>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</si>
  <si>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</si>
  <si>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</si>
  <si>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</si>
  <si>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</si>
  <si>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</si>
  <si>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</si>
  <si>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</si>
  <si>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</si>
  <si>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</si>
  <si>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</si>
  <si>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</si>
  <si>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</si>
  <si>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9" type="noConversion"/>
  </si>
  <si>
    <t>项目支出</t>
    <phoneticPr fontId="9" type="noConversion"/>
  </si>
  <si>
    <t xml:space="preserve">基本支出  </t>
    <phoneticPr fontId="9" type="noConversion"/>
  </si>
  <si>
    <t>本年支出</t>
    <phoneticPr fontId="9" type="noConversion"/>
  </si>
  <si>
    <t>小计</t>
    <phoneticPr fontId="9"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</si>
  <si>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</si>
  <si>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</si>
  <si>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</si>
  <si>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</si>
  <si>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</si>
  <si>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</si>
  <si>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20" type="noConversion"/>
  </si>
  <si>
    <t>功能分类科目编码</t>
    <phoneticPr fontId="2" type="noConversion"/>
  </si>
  <si>
    <t>功能分类科目编码</t>
    <phoneticPr fontId="9" type="noConversion"/>
  </si>
  <si>
    <t>年初结转和结余</t>
    <phoneticPr fontId="9"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</si>
  <si>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</si>
  <si>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</si>
  <si>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</si>
  <si>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</si>
  <si>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</si>
  <si>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</si>
  <si>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</si>
  <si>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</si>
  <si>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</si>
  <si>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</si>
  <si>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</si>
  <si>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</si>
  <si>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</si>
  <si>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</si>
  <si>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</si>
  <si>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</si>
  <si>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</si>
  <si>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</si>
  <si>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</si>
  <si>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</si>
  <si>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</si>
  <si>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</si>
  <si>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</si>
  <si>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</si>
  <si>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</si>
  <si>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</si>
  <si>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</si>
  <si>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</si>
  <si>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</si>
  <si>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</si>
  <si>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</si>
  <si>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</si>
  <si>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</si>
  <si>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</si>
  <si>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</si>
  <si>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</si>
  <si>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</si>
  <si>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</si>
  <si>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</si>
  <si>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</si>
  <si>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</si>
  <si>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</si>
  <si>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</si>
  <si>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</si>
  <si>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</si>
  <si>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</si>
  <si>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</si>
  <si>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</si>
  <si>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</si>
  <si>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</si>
  <si>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</si>
  <si>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</si>
  <si>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</si>
  <si>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</si>
  <si>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</si>
  <si>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</si>
  <si>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</si>
  <si>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</si>
  <si>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</si>
  <si>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</si>
  <si>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</si>
  <si>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</si>
  <si>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</si>
  <si>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</si>
  <si>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</si>
  <si>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</si>
  <si>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</si>
  <si>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</si>
  <si>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</si>
  <si>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</si>
  <si>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</si>
  <si>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</si>
  <si>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</si>
  <si>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</si>
  <si>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</si>
  <si>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</si>
  <si>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</si>
  <si>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</si>
  <si>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</si>
  <si>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</si>
  <si>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</si>
  <si>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</si>
  <si>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</si>
  <si>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</si>
  <si>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</si>
  <si>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</si>
  <si>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</si>
  <si>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</si>
  <si>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</si>
  <si>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</si>
  <si>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</si>
  <si>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</si>
  <si>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</si>
  <si>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</si>
  <si>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</si>
  <si>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</si>
  <si>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</si>
  <si>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</si>
  <si>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</si>
  <si>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</si>
  <si>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</si>
  <si>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</si>
  <si>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</si>
  <si>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</si>
  <si>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</si>
  <si>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</si>
  <si>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</si>
  <si>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</si>
  <si>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</si>
  <si>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</si>
  <si>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</si>
  <si>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</si>
  <si>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</si>
  <si>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</si>
  <si>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</si>
  <si>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</si>
  <si>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</si>
  <si>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</si>
  <si>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</si>
  <si>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</si>
  <si>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1" type="noConversion"/>
  </si>
  <si>
    <t>机关事业单位基本养老保险缴费</t>
    <phoneticPr fontId="41" type="noConversion"/>
  </si>
  <si>
    <t>职业年金缴费</t>
    <phoneticPr fontId="41" type="noConversion"/>
  </si>
  <si>
    <t>采暖补贴</t>
    <phoneticPr fontId="41" type="noConversion"/>
  </si>
  <si>
    <t>物业服务补贴</t>
    <phoneticPr fontId="41"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</si>
  <si>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</si>
  <si>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</si>
  <si>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</si>
  <si>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</si>
  <si>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</si>
  <si>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</si>
  <si>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</si>
  <si>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</si>
  <si>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charset val="134"/>
      </rPr>
      <t>3表）进行批复。</t>
    </r>
    <phoneticPr fontId="2" type="noConversion"/>
  </si>
  <si>
    <r>
      <t>3</t>
    </r>
    <r>
      <rPr>
        <sz val="10"/>
        <rFont val="宋体"/>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</si>
  <si>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</si>
  <si>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</si>
  <si>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</si>
  <si>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</si>
  <si>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</si>
  <si>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</si>
  <si>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</si>
  <si>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charset val="134"/>
      </rPr>
      <t>表）进行批复。</t>
    </r>
    <phoneticPr fontId="2" type="noConversion"/>
  </si>
  <si>
    <r>
      <t xml:space="preserve">    2.本表以“万元”为金额单位（保留两位小数）。</t>
    </r>
    <r>
      <rPr>
        <sz val="12"/>
        <rFont val="宋体"/>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</si>
  <si>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</si>
  <si>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</si>
  <si>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</si>
  <si>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</si>
  <si>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</si>
  <si>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</si>
  <si>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</si>
  <si>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</si>
  <si>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</si>
  <si>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</si>
  <si>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</si>
  <si>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</si>
  <si>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</si>
  <si>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</si>
  <si>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</si>
  <si>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</si>
  <si>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</si>
  <si>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</si>
  <si>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</si>
  <si>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</si>
  <si>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</si>
  <si>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</si>
  <si>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</si>
  <si>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</si>
  <si>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</si>
  <si>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</si>
  <si>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</si>
  <si>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</si>
  <si>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</si>
  <si>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</si>
  <si>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</si>
  <si>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</si>
  <si>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</si>
  <si>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</si>
  <si>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</si>
  <si>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</si>
  <si>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</si>
  <si>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</si>
  <si>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</si>
  <si>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</si>
  <si>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</si>
  <si>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</si>
  <si>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</si>
  <si>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</si>
  <si>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</si>
  <si>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</si>
  <si>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</si>
  <si>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</si>
  <si>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</si>
  <si>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</si>
  <si>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</si>
  <si>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</si>
  <si>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</si>
  <si>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</si>
  <si>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</si>
  <si>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</si>
  <si>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</si>
  <si>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</si>
  <si>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</si>
  <si>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</si>
  <si>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</si>
  <si>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</si>
  <si>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</si>
  <si>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</si>
  <si>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</si>
  <si>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</si>
  <si>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</si>
  <si>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</si>
  <si>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</si>
  <si>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</si>
  <si>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</si>
  <si>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</si>
  <si>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</si>
  <si>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</si>
  <si>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</si>
  <si>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</si>
  <si>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</si>
  <si>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</si>
  <si>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</si>
  <si>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</si>
  <si>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</si>
  <si>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</si>
  <si>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</si>
  <si>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</si>
  <si>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</si>
  <si>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</si>
  <si>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</si>
  <si>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</si>
  <si>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</si>
  <si>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</si>
  <si>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</si>
  <si>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</si>
  <si>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</si>
  <si>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</si>
  <si>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</si>
  <si>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</si>
  <si>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</si>
  <si>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</si>
  <si>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</si>
  <si>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</si>
  <si>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</si>
  <si>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</si>
  <si>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charset val="134"/>
      </rPr>
      <t/>
    </r>
    <phoneticPr fontId="2" type="noConversion"/>
  </si>
  <si>
    <t xml:space="preserve">    3、本表反映部门本年度政府性基金预算财政拨款收入支出及结转和结余情况。</t>
    <phoneticPr fontId="9" type="noConversion"/>
  </si>
  <si>
    <t>年末结转    和结余</t>
    <phoneticPr fontId="9"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</si>
  <si>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</si>
  <si>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</si>
  <si>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</si>
  <si>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</si>
  <si>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</si>
  <si>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</si>
  <si>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</si>
  <si>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</si>
  <si>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</si>
  <si>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9" type="noConversion"/>
  </si>
  <si>
    <t>a1:j23</t>
    <phoneticPr fontId="2"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</si>
  <si>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</si>
  <si>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</si>
  <si>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</si>
  <si>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</si>
  <si>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</si>
  <si>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</si>
  <si>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</si>
  <si>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</si>
  <si>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</si>
  <si>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</si>
  <si>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</si>
  <si>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</si>
  <si>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</si>
  <si>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</si>
  <si>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</si>
  <si>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</si>
  <si>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</si>
  <si>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</si>
  <si>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r>
      <t>财决公开</t>
    </r>
    <r>
      <rPr>
        <sz val="10"/>
        <rFont val="Times New Roman"/>
        <family val="1"/>
      </rPr>
      <t>01</t>
    </r>
    <r>
      <rPr>
        <sz val="10"/>
        <rFont val="宋体"/>
        <charset val="134"/>
      </rPr>
      <t>表</t>
    </r>
    <phoneticPr fontId="2" type="noConversion"/>
  </si>
  <si>
    <t>2017年度部门决算公开表</t>
    <phoneticPr fontId="2" type="noConversion"/>
  </si>
</sst>
</file>

<file path=xl/styles.xml><?xml version="1.0" encoding="utf-8"?>
<styleSheet xmlns="http://schemas.openxmlformats.org/spreadsheetml/2006/main">
  <numFmts count="7">
    <numFmt numFmtId="43" formatCode="_ * #,##0.00_ ;_ * \-#,##0.00_ ;_ * &quot;-&quot;??_ ;_ @_ "/>
    <numFmt numFmtId="24" formatCode="\$#,##0_);[Red]\(\$#,##0\)"/>
    <numFmt numFmtId="184" formatCode="0.00_ "/>
    <numFmt numFmtId="185" formatCode="#,##0.00_ "/>
    <numFmt numFmtId="191" formatCode="0_ "/>
    <numFmt numFmtId="196" formatCode="0_);[Red]\(0\)"/>
    <numFmt numFmtId="198" formatCode="#,##0.00_);[Red]\(#,##0.00\)"/>
  </numFmts>
  <fonts count="62">
    <font>
      <sz val="12"/>
      <name val="宋体"/>
      <charset val="134"/>
    </font>
    <font>
      <sz val="12"/>
      <name val="宋体"/>
      <charset val="134"/>
    </font>
    <font>
      <sz val="9"/>
      <name val="宋体"/>
      <charset val="134"/>
    </font>
    <font>
      <sz val="10"/>
      <name val="宋体"/>
      <charset val="134"/>
    </font>
    <font>
      <sz val="16"/>
      <name val="宋体"/>
      <charset val="134"/>
    </font>
    <font>
      <sz val="10"/>
      <color indexed="8"/>
      <name val="宋体"/>
      <charset val="134"/>
    </font>
    <font>
      <sz val="11"/>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charset val="134"/>
    </font>
    <font>
      <sz val="20"/>
      <name val="宋体"/>
      <charset val="134"/>
    </font>
    <font>
      <sz val="12"/>
      <color indexed="8"/>
      <name val="宋体"/>
      <charset val="134"/>
    </font>
    <font>
      <sz val="12"/>
      <color indexed="20"/>
      <name val="宋体"/>
      <charset val="134"/>
    </font>
    <font>
      <sz val="12"/>
      <color indexed="17"/>
      <name val="宋体"/>
      <charset val="134"/>
    </font>
    <font>
      <sz val="14"/>
      <name val="黑体"/>
      <family val="3"/>
      <charset val="134"/>
    </font>
    <font>
      <sz val="32"/>
      <name val="华文中宋"/>
      <charset val="134"/>
    </font>
    <font>
      <sz val="24"/>
      <name val="华文中宋"/>
      <charset val="134"/>
    </font>
    <font>
      <sz val="19"/>
      <name val="华文中宋"/>
      <charset val="134"/>
    </font>
    <font>
      <sz val="20"/>
      <name val="黑体"/>
      <family val="3"/>
      <charset val="134"/>
    </font>
    <font>
      <sz val="18"/>
      <name val="黑体"/>
      <family val="3"/>
      <charset val="134"/>
    </font>
    <font>
      <sz val="11"/>
      <name val="Times New Roman"/>
      <family val="1"/>
    </font>
    <font>
      <sz val="10"/>
      <name val="宋体"/>
      <charset val="134"/>
    </font>
    <font>
      <sz val="9"/>
      <name val="宋体"/>
      <charset val="134"/>
    </font>
    <font>
      <b/>
      <sz val="12"/>
      <name val="宋体"/>
      <charset val="134"/>
    </font>
    <font>
      <b/>
      <sz val="12"/>
      <name val="宋体"/>
      <charset val="134"/>
    </font>
    <font>
      <sz val="10"/>
      <name val="宋体"/>
      <charset val="134"/>
    </font>
    <font>
      <sz val="10"/>
      <color indexed="8"/>
      <name val="宋体"/>
      <charset val="134"/>
    </font>
    <font>
      <sz val="11"/>
      <name val="宋体"/>
      <charset val="134"/>
    </font>
    <font>
      <b/>
      <sz val="10"/>
      <name val="宋体"/>
      <charset val="134"/>
    </font>
    <font>
      <sz val="12"/>
      <name val="宋体"/>
      <charset val="134"/>
    </font>
    <font>
      <sz val="11"/>
      <color indexed="63"/>
      <name val="Arial"/>
      <family val="2"/>
    </font>
    <font>
      <sz val="12"/>
      <color indexed="9"/>
      <name val="宋体"/>
      <charset val="134"/>
    </font>
    <font>
      <sz val="16"/>
      <color indexed="9"/>
      <name val="宋体"/>
      <charset val="134"/>
    </font>
    <font>
      <sz val="10"/>
      <color indexed="9"/>
      <name val="宋体"/>
      <charset val="134"/>
    </font>
    <font>
      <sz val="11"/>
      <color indexed="9"/>
      <name val="宋体"/>
      <charset val="134"/>
    </font>
    <font>
      <b/>
      <sz val="12"/>
      <color indexed="9"/>
      <name val="宋体"/>
      <charset val="134"/>
    </font>
    <font>
      <sz val="12"/>
      <color indexed="9"/>
      <name val="宋体"/>
      <charset val="134"/>
    </font>
    <font>
      <sz val="12"/>
      <color indexed="9"/>
      <name val="宋体"/>
      <charset val="134"/>
    </font>
    <font>
      <sz val="16"/>
      <name val="宋体"/>
      <charset val="134"/>
    </font>
    <font>
      <sz val="20"/>
      <name val="华文中宋"/>
      <charset val="134"/>
    </font>
    <font>
      <b/>
      <sz val="12"/>
      <color indexed="81"/>
      <name val="仿宋"/>
      <family val="3"/>
      <charset val="134"/>
    </font>
    <font>
      <sz val="12"/>
      <color indexed="12"/>
      <name val="宋体"/>
      <charset val="134"/>
    </font>
    <font>
      <sz val="11"/>
      <color theme="1"/>
      <name val="宋体"/>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2">
    <xf numFmtId="0" fontId="0" fillId="0" borderId="0"/>
    <xf numFmtId="0" fontId="10" fillId="4" borderId="0" applyNumberFormat="0" applyBorder="0" applyAlignment="0" applyProtection="0">
      <alignment vertical="center"/>
    </xf>
    <xf numFmtId="0" fontId="10" fillId="2"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 fillId="0" borderId="0"/>
    <xf numFmtId="0" fontId="1" fillId="0" borderId="0"/>
    <xf numFmtId="0" fontId="61" fillId="0" borderId="0">
      <alignment vertical="center"/>
    </xf>
    <xf numFmtId="0" fontId="7" fillId="0" borderId="0"/>
    <xf numFmtId="0" fontId="13" fillId="0" borderId="0"/>
    <xf numFmtId="0" fontId="1" fillId="0" borderId="0"/>
    <xf numFmtId="0" fontId="8" fillId="0" borderId="0">
      <alignment vertical="center"/>
    </xf>
    <xf numFmtId="0" fontId="8" fillId="0" borderId="0"/>
    <xf numFmtId="0" fontId="13"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32"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21" fillId="0" borderId="0"/>
  </cellStyleXfs>
  <cellXfs count="237">
    <xf numFmtId="0" fontId="0" fillId="0" borderId="0" xfId="0"/>
    <xf numFmtId="0" fontId="33"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5" fillId="0" borderId="0" xfId="18" applyFont="1" applyFill="1" applyBorder="1" applyAlignment="1" applyProtection="1">
      <alignment vertical="center"/>
      <protection hidden="1"/>
    </xf>
    <xf numFmtId="0" fontId="48" fillId="0" borderId="0" xfId="21" applyFont="1" applyProtection="1">
      <protection hidden="1"/>
    </xf>
    <xf numFmtId="0" fontId="35" fillId="0" borderId="0" xfId="18" applyFont="1" applyFill="1" applyBorder="1" applyAlignment="1" applyProtection="1">
      <alignment horizontal="center" vertical="center"/>
      <protection hidden="1"/>
    </xf>
    <xf numFmtId="0" fontId="37" fillId="0" borderId="0" xfId="18" applyFont="1" applyFill="1" applyBorder="1" applyAlignment="1" applyProtection="1">
      <alignment vertical="center"/>
      <protection hidden="1"/>
    </xf>
    <xf numFmtId="0" fontId="38"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4" fillId="0" borderId="0" xfId="19" applyFont="1" applyBorder="1" applyAlignment="1" applyProtection="1">
      <alignment horizontal="right" vertical="center"/>
      <protection hidden="1"/>
    </xf>
    <xf numFmtId="0" fontId="4"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96" fontId="1" fillId="6" borderId="0" xfId="19" applyNumberFormat="1" applyFill="1" applyAlignment="1" applyProtection="1">
      <alignment horizontal="right" vertical="center"/>
      <protection hidden="1"/>
    </xf>
    <xf numFmtId="0" fontId="5"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49" fillId="0" borderId="0" xfId="0" applyFont="1" applyProtection="1">
      <protection hidden="1"/>
    </xf>
    <xf numFmtId="184"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84" fontId="3" fillId="6" borderId="1" xfId="19" quotePrefix="1" applyNumberFormat="1" applyFont="1" applyFill="1" applyBorder="1" applyAlignment="1" applyProtection="1">
      <alignment horizontal="center" vertical="center"/>
      <protection hidden="1"/>
    </xf>
    <xf numFmtId="184" fontId="1" fillId="6" borderId="1" xfId="19" applyNumberFormat="1" applyFont="1" applyFill="1" applyBorder="1" applyAlignment="1" applyProtection="1">
      <alignment horizontal="center" vertical="center"/>
      <protection hidden="1"/>
    </xf>
    <xf numFmtId="196" fontId="3" fillId="6" borderId="1" xfId="19" quotePrefix="1" applyNumberFormat="1" applyFont="1" applyFill="1" applyBorder="1" applyAlignment="1" applyProtection="1">
      <alignment horizontal="center" vertical="center"/>
      <protection hidden="1"/>
    </xf>
    <xf numFmtId="196" fontId="1" fillId="6" borderId="1" xfId="19" applyNumberFormat="1" applyFont="1" applyFill="1" applyBorder="1" applyAlignment="1" applyProtection="1">
      <alignment horizontal="center" vertical="center"/>
      <protection hidden="1"/>
    </xf>
    <xf numFmtId="184" fontId="3" fillId="0" borderId="1" xfId="19" quotePrefix="1" applyNumberFormat="1" applyFont="1" applyFill="1" applyBorder="1" applyAlignment="1" applyProtection="1">
      <alignment horizontal="left" vertical="center"/>
      <protection hidden="1"/>
    </xf>
    <xf numFmtId="184" fontId="44" fillId="6" borderId="1" xfId="19" quotePrefix="1" applyNumberFormat="1" applyFont="1" applyFill="1" applyBorder="1" applyAlignment="1" applyProtection="1">
      <alignment horizontal="center" vertical="center"/>
      <protection hidden="1"/>
    </xf>
    <xf numFmtId="43" fontId="44" fillId="0" borderId="1" xfId="19" applyNumberFormat="1" applyFont="1" applyFill="1" applyBorder="1" applyAlignment="1" applyProtection="1">
      <alignment horizontal="right" vertical="center"/>
      <protection hidden="1"/>
    </xf>
    <xf numFmtId="184" fontId="44" fillId="6" borderId="1" xfId="19" applyNumberFormat="1" applyFont="1" applyFill="1" applyBorder="1" applyAlignment="1" applyProtection="1">
      <alignment horizontal="left" vertical="center"/>
      <protection hidden="1"/>
    </xf>
    <xf numFmtId="196" fontId="44"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84" fontId="44" fillId="0" borderId="1" xfId="19" applyNumberFormat="1" applyFont="1" applyFill="1" applyBorder="1" applyAlignment="1" applyProtection="1">
      <alignment horizontal="right" vertical="center"/>
      <protection hidden="1"/>
    </xf>
    <xf numFmtId="184" fontId="44" fillId="0" borderId="1" xfId="19" applyNumberFormat="1" applyFont="1" applyFill="1" applyBorder="1" applyAlignment="1" applyProtection="1">
      <alignment horizontal="left" vertical="center"/>
      <protection hidden="1"/>
    </xf>
    <xf numFmtId="184" fontId="44" fillId="0" borderId="1" xfId="19" quotePrefix="1" applyNumberFormat="1" applyFont="1" applyFill="1" applyBorder="1" applyAlignment="1" applyProtection="1">
      <alignment vertical="center"/>
      <protection hidden="1"/>
    </xf>
    <xf numFmtId="184" fontId="47" fillId="6" borderId="1" xfId="19" quotePrefix="1" applyNumberFormat="1" applyFont="1" applyFill="1" applyBorder="1" applyAlignment="1" applyProtection="1">
      <alignment horizontal="center" vertical="center"/>
      <protection hidden="1"/>
    </xf>
    <xf numFmtId="43" fontId="47" fillId="0" borderId="1" xfId="19" applyNumberFormat="1" applyFont="1" applyFill="1" applyBorder="1" applyAlignment="1" applyProtection="1">
      <alignment horizontal="right" vertical="center"/>
      <protection hidden="1"/>
    </xf>
    <xf numFmtId="196" fontId="47" fillId="6" borderId="1" xfId="19" quotePrefix="1" applyNumberFormat="1" applyFont="1" applyFill="1" applyBorder="1" applyAlignment="1" applyProtection="1">
      <alignment vertical="center"/>
      <protection hidden="1"/>
    </xf>
    <xf numFmtId="4" fontId="47" fillId="0" borderId="1" xfId="19" quotePrefix="1" applyNumberFormat="1" applyFont="1" applyFill="1" applyBorder="1" applyAlignment="1" applyProtection="1">
      <alignment vertical="center"/>
      <protection hidden="1"/>
    </xf>
    <xf numFmtId="0" fontId="43" fillId="0" borderId="0" xfId="19" applyFont="1" applyBorder="1" applyAlignment="1" applyProtection="1">
      <alignment horizontal="right" vertical="center"/>
      <protection hidden="1"/>
    </xf>
    <xf numFmtId="0" fontId="43" fillId="0" borderId="0" xfId="19" applyFont="1" applyAlignment="1" applyProtection="1">
      <alignment horizontal="right" vertical="center"/>
      <protection hidden="1"/>
    </xf>
    <xf numFmtId="0" fontId="44" fillId="0" borderId="0" xfId="0" applyFont="1" applyFill="1" applyAlignment="1" applyProtection="1">
      <alignment vertical="center"/>
      <protection hidden="1"/>
    </xf>
    <xf numFmtId="0" fontId="44" fillId="0" borderId="0" xfId="19" applyFont="1" applyAlignment="1" applyProtection="1">
      <alignment horizontal="right" vertical="center"/>
      <protection hidden="1"/>
    </xf>
    <xf numFmtId="196" fontId="44" fillId="0" borderId="0" xfId="19" applyNumberFormat="1" applyFont="1" applyAlignment="1" applyProtection="1">
      <alignment horizontal="right" vertical="center"/>
      <protection hidden="1"/>
    </xf>
    <xf numFmtId="0" fontId="44" fillId="0" borderId="0" xfId="0" applyFont="1" applyAlignment="1" applyProtection="1">
      <alignment vertical="center"/>
      <protection hidden="1"/>
    </xf>
    <xf numFmtId="196" fontId="1" fillId="0" borderId="0" xfId="19" applyNumberFormat="1" applyAlignment="1" applyProtection="1">
      <alignment horizontal="right" vertical="center"/>
      <protection hidden="1"/>
    </xf>
    <xf numFmtId="191" fontId="50" fillId="0" borderId="0" xfId="0" applyNumberFormat="1" applyFont="1" applyAlignment="1" applyProtection="1">
      <alignment horizontal="left" vertical="center"/>
      <protection hidden="1"/>
    </xf>
    <xf numFmtId="0" fontId="51" fillId="0" borderId="0" xfId="0" applyFont="1" applyAlignment="1" applyProtection="1">
      <alignment horizontal="right" vertical="center"/>
      <protection hidden="1"/>
    </xf>
    <xf numFmtId="0" fontId="51" fillId="0" borderId="0" xfId="0" applyFont="1" applyAlignment="1" applyProtection="1">
      <alignment horizontal="left" vertical="center"/>
      <protection hidden="1"/>
    </xf>
    <xf numFmtId="0" fontId="4" fillId="0" borderId="0" xfId="0" applyFont="1" applyAlignment="1" applyProtection="1">
      <alignment horizontal="right" vertical="center"/>
      <protection hidden="1"/>
    </xf>
    <xf numFmtId="0" fontId="30"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50"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5"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4" fillId="6" borderId="0" xfId="0" applyFont="1" applyFill="1" applyAlignment="1" applyProtection="1">
      <alignment horizontal="right" vertical="center"/>
      <protection hidden="1"/>
    </xf>
    <xf numFmtId="0" fontId="45" fillId="6" borderId="0" xfId="0" applyFont="1" applyFill="1" applyAlignment="1" applyProtection="1">
      <alignment horizontal="center" vertical="center"/>
      <protection hidden="1"/>
    </xf>
    <xf numFmtId="0" fontId="45" fillId="6" borderId="0" xfId="19" applyFont="1" applyFill="1" applyAlignment="1" applyProtection="1">
      <alignment horizontal="right" vertical="center"/>
      <protection hidden="1"/>
    </xf>
    <xf numFmtId="0" fontId="52" fillId="0" borderId="0" xfId="0" applyFont="1" applyAlignment="1" applyProtection="1">
      <alignment horizontal="right" vertical="center"/>
      <protection hidden="1"/>
    </xf>
    <xf numFmtId="0" fontId="44" fillId="0" borderId="0" xfId="0" applyFont="1" applyAlignment="1" applyProtection="1">
      <alignment horizontal="right" vertical="center"/>
      <protection hidden="1"/>
    </xf>
    <xf numFmtId="0" fontId="45" fillId="6" borderId="0" xfId="19" applyFont="1" applyFill="1" applyAlignment="1" applyProtection="1">
      <alignment horizontal="left" vertical="center"/>
      <protection hidden="1"/>
    </xf>
    <xf numFmtId="0" fontId="44" fillId="6" borderId="0" xfId="0" applyFont="1" applyFill="1" applyAlignment="1" applyProtection="1">
      <alignment horizontal="left" vertical="center"/>
      <protection hidden="1"/>
    </xf>
    <xf numFmtId="191" fontId="50" fillId="0" borderId="0" xfId="0" applyNumberFormat="1" applyFont="1" applyBorder="1" applyAlignment="1" applyProtection="1">
      <alignment horizontal="left" vertical="center" wrapText="1"/>
      <protection hidden="1"/>
    </xf>
    <xf numFmtId="0" fontId="50"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50"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84"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91" fontId="50" fillId="0" borderId="0" xfId="0" applyNumberFormat="1" applyFont="1" applyBorder="1" applyAlignment="1" applyProtection="1">
      <alignment horizontal="left" vertical="center"/>
      <protection hidden="1"/>
    </xf>
    <xf numFmtId="43" fontId="46" fillId="0" borderId="1" xfId="0" applyNumberFormat="1" applyFont="1" applyFill="1" applyBorder="1" applyAlignment="1" applyProtection="1">
      <alignment horizontal="right" vertical="center"/>
      <protection hidden="1"/>
    </xf>
    <xf numFmtId="185" fontId="46" fillId="6" borderId="0" xfId="0" applyNumberFormat="1" applyFont="1" applyFill="1" applyBorder="1" applyAlignment="1" applyProtection="1">
      <alignment horizontal="right" vertical="center"/>
      <protection hidden="1"/>
    </xf>
    <xf numFmtId="4" fontId="50" fillId="0" borderId="0" xfId="0" applyNumberFormat="1" applyFont="1" applyAlignment="1" applyProtection="1">
      <alignment horizontal="right" vertical="center"/>
      <protection hidden="1"/>
    </xf>
    <xf numFmtId="0" fontId="50" fillId="0" borderId="0" xfId="0" applyFont="1" applyAlignment="1" applyProtection="1">
      <alignment vertical="center"/>
      <protection hidden="1"/>
    </xf>
    <xf numFmtId="185" fontId="0" fillId="6" borderId="0" xfId="0" applyNumberFormat="1" applyFill="1" applyBorder="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30" fillId="6" borderId="0" xfId="0" applyFont="1" applyFill="1" applyAlignment="1" applyProtection="1">
      <alignment horizontal="right" vertical="center"/>
      <protection hidden="1"/>
    </xf>
    <xf numFmtId="0" fontId="5" fillId="6" borderId="0" xfId="19" applyFont="1" applyFill="1" applyAlignment="1" applyProtection="1">
      <alignment horizontal="left" vertical="center"/>
      <protection hidden="1"/>
    </xf>
    <xf numFmtId="0" fontId="50"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50" fillId="0" borderId="0" xfId="0" applyNumberFormat="1" applyFont="1" applyBorder="1" applyAlignment="1" applyProtection="1">
      <alignment horizontal="right" vertical="center"/>
      <protection hidden="1"/>
    </xf>
    <xf numFmtId="49" fontId="50" fillId="0" borderId="0" xfId="0" applyNumberFormat="1" applyFont="1" applyAlignment="1" applyProtection="1">
      <alignment horizontal="right" vertical="center"/>
      <protection hidden="1"/>
    </xf>
    <xf numFmtId="0" fontId="50"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50" fillId="0" borderId="0" xfId="0" applyFont="1" applyBorder="1" applyAlignment="1" applyProtection="1">
      <alignment horizontal="right" vertical="center"/>
      <protection hidden="1"/>
    </xf>
    <xf numFmtId="0" fontId="50" fillId="0" borderId="0" xfId="0" applyFont="1" applyAlignment="1" applyProtection="1">
      <alignment horizontal="right" vertical="center"/>
      <protection locked="0"/>
    </xf>
    <xf numFmtId="184" fontId="16" fillId="6" borderId="1" xfId="19" quotePrefix="1" applyNumberFormat="1" applyFont="1" applyFill="1" applyBorder="1" applyAlignment="1" applyProtection="1">
      <alignment horizontal="center" vertical="center"/>
      <protection hidden="1"/>
    </xf>
    <xf numFmtId="184" fontId="46" fillId="6" borderId="1" xfId="19" quotePrefix="1" applyNumberFormat="1" applyFont="1" applyFill="1" applyBorder="1" applyAlignment="1" applyProtection="1">
      <alignment horizontal="center" vertical="center"/>
      <protection hidden="1"/>
    </xf>
    <xf numFmtId="184" fontId="46" fillId="6" borderId="1" xfId="19" applyNumberFormat="1" applyFont="1" applyFill="1" applyBorder="1" applyAlignment="1" applyProtection="1">
      <alignment horizontal="center" vertical="center"/>
      <protection hidden="1"/>
    </xf>
    <xf numFmtId="49" fontId="46"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4" fillId="0" borderId="1" xfId="19" applyNumberFormat="1" applyFont="1" applyFill="1" applyBorder="1" applyAlignment="1" applyProtection="1">
      <alignment horizontal="right" vertical="center"/>
      <protection hidden="1"/>
    </xf>
    <xf numFmtId="0" fontId="44" fillId="6" borderId="1" xfId="19" quotePrefix="1" applyNumberFormat="1" applyFont="1" applyFill="1" applyBorder="1" applyAlignment="1" applyProtection="1">
      <alignment horizontal="center" vertical="center"/>
      <protection hidden="1"/>
    </xf>
    <xf numFmtId="43" fontId="44" fillId="6" borderId="1" xfId="19" quotePrefix="1" applyNumberFormat="1" applyFont="1" applyFill="1" applyBorder="1" applyAlignment="1" applyProtection="1">
      <alignment horizontal="center" vertical="center"/>
      <protection hidden="1"/>
    </xf>
    <xf numFmtId="184" fontId="44" fillId="6" borderId="1" xfId="19" quotePrefix="1" applyNumberFormat="1" applyFont="1" applyFill="1" applyBorder="1" applyAlignment="1" applyProtection="1">
      <alignment horizontal="left" vertical="center"/>
      <protection hidden="1"/>
    </xf>
    <xf numFmtId="4" fontId="44" fillId="0" borderId="1" xfId="19" applyNumberFormat="1" applyFont="1" applyFill="1" applyBorder="1" applyAlignment="1" applyProtection="1">
      <alignment horizontal="left" vertical="center"/>
      <protection hidden="1"/>
    </xf>
    <xf numFmtId="184" fontId="47" fillId="0" borderId="1" xfId="19" quotePrefix="1" applyNumberFormat="1" applyFont="1" applyFill="1" applyBorder="1" applyAlignment="1" applyProtection="1">
      <alignment horizontal="center" vertical="center"/>
      <protection hidden="1"/>
    </xf>
    <xf numFmtId="4" fontId="47" fillId="0" borderId="1" xfId="19" applyNumberFormat="1" applyFont="1" applyFill="1" applyBorder="1" applyAlignment="1" applyProtection="1">
      <alignment horizontal="right" vertical="center"/>
      <protection hidden="1"/>
    </xf>
    <xf numFmtId="43" fontId="47" fillId="6" borderId="1" xfId="19" quotePrefix="1" applyNumberFormat="1" applyFont="1" applyFill="1" applyBorder="1" applyAlignment="1" applyProtection="1">
      <alignment horizontal="center" vertical="center"/>
      <protection hidden="1"/>
    </xf>
    <xf numFmtId="43" fontId="47" fillId="0" borderId="1" xfId="19" quotePrefix="1" applyNumberFormat="1" applyFont="1" applyFill="1" applyBorder="1" applyAlignment="1" applyProtection="1">
      <alignment vertical="center"/>
      <protection hidden="1"/>
    </xf>
    <xf numFmtId="184" fontId="44" fillId="0" borderId="1" xfId="19" applyNumberFormat="1" applyFont="1" applyFill="1" applyBorder="1" applyAlignment="1" applyProtection="1">
      <alignment horizontal="center" vertical="center"/>
      <protection hidden="1"/>
    </xf>
    <xf numFmtId="43" fontId="44" fillId="0" borderId="1" xfId="19" quotePrefix="1" applyNumberFormat="1" applyFont="1" applyFill="1" applyBorder="1" applyAlignment="1" applyProtection="1">
      <alignment vertical="center"/>
      <protection hidden="1"/>
    </xf>
    <xf numFmtId="0" fontId="44" fillId="0" borderId="0" xfId="19" applyFont="1" applyAlignment="1" applyProtection="1">
      <alignment horizontal="left" vertical="center"/>
      <protection hidden="1"/>
    </xf>
    <xf numFmtId="0" fontId="50" fillId="6" borderId="0" xfId="22" applyFont="1" applyFill="1" applyAlignment="1" applyProtection="1">
      <alignment vertical="center" wrapText="1"/>
      <protection hidden="1"/>
    </xf>
    <xf numFmtId="0" fontId="51" fillId="6" borderId="0" xfId="22" applyFont="1" applyFill="1" applyAlignment="1" applyProtection="1">
      <alignment vertical="center" wrapText="1"/>
      <protection hidden="1"/>
    </xf>
    <xf numFmtId="0" fontId="4"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40"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2"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4"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50"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3" fillId="0" borderId="0" xfId="0" applyFont="1" applyAlignment="1" applyProtection="1">
      <alignment vertical="center"/>
      <protection hidden="1"/>
    </xf>
    <xf numFmtId="0" fontId="16" fillId="0" borderId="0" xfId="0" applyFont="1" applyAlignment="1" applyProtection="1">
      <alignment vertical="center"/>
      <protection hidden="1"/>
    </xf>
    <xf numFmtId="0" fontId="50"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85"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85" fontId="40" fillId="0" borderId="0" xfId="22" applyNumberFormat="1" applyFont="1" applyBorder="1" applyAlignment="1" applyProtection="1">
      <alignment vertical="center" wrapText="1"/>
      <protection hidden="1"/>
    </xf>
    <xf numFmtId="0" fontId="40" fillId="0" borderId="0" xfId="22" applyFont="1" applyAlignment="1" applyProtection="1">
      <alignment vertical="center" wrapText="1"/>
      <protection hidden="1"/>
    </xf>
    <xf numFmtId="0" fontId="52" fillId="6" borderId="0" xfId="22" applyFont="1" applyFill="1" applyAlignment="1" applyProtection="1">
      <alignment vertical="center" wrapText="1"/>
      <protection locked="0"/>
    </xf>
    <xf numFmtId="0" fontId="50"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50" fillId="0" borderId="0" xfId="0" applyFont="1" applyFill="1" applyAlignment="1" applyProtection="1">
      <alignment horizontal="left" vertical="center"/>
      <protection hidden="1"/>
    </xf>
    <xf numFmtId="0" fontId="53" fillId="0" borderId="0" xfId="0" applyFont="1" applyFill="1" applyAlignment="1" applyProtection="1">
      <alignment horizontal="left" vertical="center"/>
      <protection hidden="1"/>
    </xf>
    <xf numFmtId="0" fontId="53"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3"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50"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2" fillId="0" borderId="1" xfId="22" applyNumberFormat="1" applyFont="1" applyFill="1" applyBorder="1" applyAlignment="1" applyProtection="1">
      <alignment horizontal="right" vertical="center" wrapText="1"/>
      <protection hidden="1"/>
    </xf>
    <xf numFmtId="191" fontId="1" fillId="0" borderId="0" xfId="22" applyNumberFormat="1" applyFont="1" applyAlignment="1" applyProtection="1">
      <alignment horizontal="left" vertical="center"/>
      <protection hidden="1"/>
    </xf>
    <xf numFmtId="0" fontId="48" fillId="0" borderId="0" xfId="22" applyFont="1" applyBorder="1" applyAlignment="1" applyProtection="1">
      <alignment vertical="center" wrapText="1"/>
      <protection hidden="1"/>
    </xf>
    <xf numFmtId="4" fontId="48" fillId="0" borderId="0" xfId="22" applyNumberFormat="1" applyFont="1" applyFill="1" applyBorder="1" applyAlignment="1" applyProtection="1">
      <alignment vertical="center" wrapText="1"/>
      <protection hidden="1"/>
    </xf>
    <xf numFmtId="49" fontId="50" fillId="0" borderId="0" xfId="22" applyNumberFormat="1" applyFont="1" applyAlignment="1" applyProtection="1">
      <alignment horizontal="left" vertical="center" wrapText="1"/>
      <protection hidden="1"/>
    </xf>
    <xf numFmtId="0" fontId="54" fillId="0" borderId="0" xfId="0" applyFont="1" applyBorder="1" applyAlignment="1" applyProtection="1">
      <alignment vertical="center" wrapText="1"/>
      <protection hidden="1"/>
    </xf>
    <xf numFmtId="0" fontId="50"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50" fillId="0" borderId="0" xfId="0" applyFont="1" applyBorder="1" applyAlignment="1" applyProtection="1">
      <alignment vertical="center" wrapText="1"/>
      <protection hidden="1"/>
    </xf>
    <xf numFmtId="191" fontId="50" fillId="0" borderId="0" xfId="22" applyNumberFormat="1" applyFont="1" applyAlignment="1" applyProtection="1">
      <alignment horizontal="left" vertical="center" wrapText="1"/>
      <protection hidden="1"/>
    </xf>
    <xf numFmtId="198" fontId="1" fillId="0" borderId="0" xfId="22" applyNumberFormat="1" applyFont="1" applyAlignment="1" applyProtection="1">
      <alignment vertical="center" wrapText="1"/>
      <protection hidden="1"/>
    </xf>
    <xf numFmtId="0" fontId="43" fillId="0" borderId="0" xfId="22" applyFont="1" applyAlignment="1" applyProtection="1">
      <alignment vertical="center" wrapText="1"/>
      <protection hidden="1"/>
    </xf>
    <xf numFmtId="0" fontId="16" fillId="0" borderId="0" xfId="0" applyFont="1" applyFill="1" applyAlignment="1" applyProtection="1">
      <alignment horizontal="left" vertical="center"/>
      <protection hidden="1"/>
    </xf>
    <xf numFmtId="0" fontId="16" fillId="0" borderId="0" xfId="0" applyFont="1" applyFill="1" applyAlignment="1" applyProtection="1">
      <alignment vertical="center"/>
      <protection hidden="1"/>
    </xf>
    <xf numFmtId="0" fontId="16"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2" fillId="0" borderId="0" xfId="20" applyFont="1" applyAlignment="1" applyProtection="1">
      <alignment horizontal="center" vertical="center" wrapText="1"/>
      <protection hidden="1"/>
    </xf>
    <xf numFmtId="0" fontId="24" fillId="0" borderId="0" xfId="20" applyNumberFormat="1" applyFont="1" applyFill="1" applyAlignment="1" applyProtection="1">
      <alignment horizontal="center" vertical="center"/>
      <protection hidden="1"/>
    </xf>
    <xf numFmtId="0" fontId="25" fillId="0" borderId="0" xfId="20" applyFont="1" applyAlignment="1" applyProtection="1">
      <alignment horizontal="right" vertical="center" wrapText="1"/>
      <protection hidden="1"/>
    </xf>
    <xf numFmtId="0" fontId="28" fillId="6" borderId="1" xfId="17" applyFont="1" applyFill="1" applyBorder="1" applyAlignment="1" applyProtection="1">
      <alignment horizontal="center" vertical="center" wrapText="1"/>
      <protection hidden="1"/>
    </xf>
    <xf numFmtId="0" fontId="2" fillId="0" borderId="0" xfId="17" applyProtection="1">
      <protection hidden="1"/>
    </xf>
    <xf numFmtId="0" fontId="27" fillId="6" borderId="1" xfId="17" applyFont="1" applyFill="1" applyBorder="1" applyAlignment="1" applyProtection="1">
      <alignment vertical="center" wrapText="1"/>
      <protection hidden="1"/>
    </xf>
    <xf numFmtId="4" fontId="23" fillId="6" borderId="1" xfId="17" applyNumberFormat="1" applyFont="1" applyFill="1" applyBorder="1" applyAlignment="1" applyProtection="1">
      <alignment horizontal="right" vertical="center" wrapText="1"/>
      <protection hidden="1"/>
    </xf>
    <xf numFmtId="0" fontId="26" fillId="6" borderId="1" xfId="17" applyFont="1" applyFill="1" applyBorder="1" applyAlignment="1" applyProtection="1">
      <alignment vertical="center" wrapText="1"/>
      <protection hidden="1"/>
    </xf>
    <xf numFmtId="0" fontId="23" fillId="6" borderId="1" xfId="17" applyFont="1" applyFill="1" applyBorder="1" applyAlignment="1" applyProtection="1">
      <alignment horizontal="right" vertical="center" wrapText="1"/>
      <protection hidden="1"/>
    </xf>
    <xf numFmtId="3" fontId="23" fillId="6" borderId="1" xfId="17" applyNumberFormat="1" applyFont="1" applyFill="1" applyBorder="1" applyAlignment="1" applyProtection="1">
      <alignment horizontal="right" vertical="center" wrapText="1"/>
      <protection hidden="1"/>
    </xf>
    <xf numFmtId="0" fontId="44" fillId="0" borderId="0" xfId="20" applyFont="1" applyBorder="1" applyAlignment="1" applyProtection="1">
      <protection hidden="1"/>
    </xf>
    <xf numFmtId="0" fontId="44"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7" fillId="6" borderId="0" xfId="19" applyFont="1" applyFill="1" applyAlignment="1" applyProtection="1">
      <alignment horizontal="right" vertical="center"/>
      <protection hidden="1"/>
    </xf>
    <xf numFmtId="185" fontId="52"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50" fillId="0" borderId="0" xfId="22" applyFont="1" applyAlignment="1" applyProtection="1">
      <alignment horizontal="right" vertical="center" wrapText="1"/>
      <protection hidden="1"/>
    </xf>
    <xf numFmtId="185" fontId="1" fillId="0" borderId="0" xfId="22" applyNumberFormat="1" applyFont="1" applyAlignment="1" applyProtection="1">
      <alignment horizontal="right" vertical="center" wrapText="1"/>
      <protection hidden="1"/>
    </xf>
    <xf numFmtId="185" fontId="50" fillId="0" borderId="0" xfId="22" applyNumberFormat="1" applyFont="1" applyAlignment="1" applyProtection="1">
      <alignment vertical="center" wrapText="1"/>
      <protection hidden="1"/>
    </xf>
    <xf numFmtId="0" fontId="50"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5" fillId="6" borderId="0" xfId="19" applyFont="1" applyFill="1" applyAlignment="1" applyProtection="1">
      <alignment horizontal="right" vertical="center"/>
      <protection hidden="1"/>
    </xf>
    <xf numFmtId="0" fontId="56" fillId="6" borderId="0" xfId="19" applyFont="1" applyFill="1" applyAlignment="1" applyProtection="1">
      <alignment horizontal="right" vertical="center"/>
      <protection hidden="1"/>
    </xf>
    <xf numFmtId="0" fontId="57" fillId="6" borderId="0" xfId="22" applyFont="1" applyFill="1" applyAlignment="1" applyProtection="1">
      <alignment vertical="center" wrapText="1"/>
      <protection hidden="1"/>
    </xf>
    <xf numFmtId="0" fontId="44" fillId="6" borderId="0" xfId="22" applyFont="1" applyFill="1" applyAlignment="1" applyProtection="1">
      <alignment vertical="center" wrapText="1"/>
      <protection hidden="1"/>
    </xf>
    <xf numFmtId="0" fontId="48" fillId="0" borderId="0" xfId="22" applyFont="1" applyAlignment="1" applyProtection="1">
      <alignment horizontal="center" vertical="center" wrapText="1"/>
      <protection hidden="1"/>
    </xf>
    <xf numFmtId="0" fontId="46" fillId="0" borderId="0" xfId="0" applyFont="1" applyAlignment="1" applyProtection="1">
      <alignment vertical="center"/>
      <protection hidden="1"/>
    </xf>
    <xf numFmtId="0" fontId="48" fillId="0" borderId="0" xfId="22" applyFont="1" applyAlignment="1" applyProtection="1">
      <alignment vertical="center" wrapText="1"/>
      <protection hidden="1"/>
    </xf>
    <xf numFmtId="0" fontId="55" fillId="6" borderId="0" xfId="22" applyFont="1" applyFill="1" applyAlignment="1" applyProtection="1">
      <alignment vertical="center" wrapText="1"/>
      <protection hidden="1"/>
    </xf>
    <xf numFmtId="0" fontId="55" fillId="0" borderId="0" xfId="22" applyFont="1" applyAlignment="1" applyProtection="1">
      <alignment horizontal="center" vertical="center" wrapText="1"/>
      <protection hidden="1"/>
    </xf>
    <xf numFmtId="0" fontId="55" fillId="0" borderId="0" xfId="22" applyFont="1" applyAlignment="1" applyProtection="1">
      <alignment vertical="center" wrapText="1"/>
      <protection hidden="1"/>
    </xf>
    <xf numFmtId="4" fontId="55" fillId="0" borderId="0" xfId="22" applyNumberFormat="1" applyFont="1" applyAlignment="1" applyProtection="1">
      <alignment vertical="center" wrapText="1"/>
      <protection hidden="1"/>
    </xf>
    <xf numFmtId="184" fontId="48" fillId="6" borderId="0" xfId="0" applyNumberFormat="1" applyFont="1" applyFill="1" applyBorder="1" applyAlignment="1" applyProtection="1">
      <alignment horizontal="left" vertical="center" shrinkToFit="1"/>
      <protection hidden="1"/>
    </xf>
    <xf numFmtId="184" fontId="48" fillId="6" borderId="0" xfId="0" applyNumberFormat="1" applyFont="1" applyFill="1" applyBorder="1" applyAlignment="1" applyProtection="1">
      <alignment vertical="center"/>
      <protection hidden="1"/>
    </xf>
    <xf numFmtId="184" fontId="48"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85" fontId="1" fillId="0" borderId="0" xfId="22" applyNumberFormat="1" applyFont="1" applyAlignment="1" applyProtection="1">
      <alignment horizontal="left" vertical="center" shrinkToFit="1"/>
      <protection hidden="1"/>
    </xf>
    <xf numFmtId="185" fontId="48" fillId="0" borderId="0" xfId="22" applyNumberFormat="1" applyFont="1" applyFill="1" applyBorder="1" applyAlignment="1" applyProtection="1">
      <alignment vertical="center" wrapText="1"/>
      <protection hidden="1"/>
    </xf>
    <xf numFmtId="0" fontId="14" fillId="0" borderId="0" xfId="18" applyFont="1" applyFill="1" applyBorder="1" applyAlignment="1" applyProtection="1">
      <alignment horizontal="center" vertical="center"/>
      <protection hidden="1"/>
    </xf>
    <xf numFmtId="0" fontId="35" fillId="7" borderId="0" xfId="18" applyFont="1" applyFill="1" applyBorder="1" applyAlignment="1" applyProtection="1">
      <alignment vertical="center"/>
      <protection hidden="1"/>
    </xf>
    <xf numFmtId="0" fontId="34" fillId="0" borderId="0" xfId="18" applyNumberFormat="1" applyFont="1" applyFill="1" applyBorder="1" applyAlignment="1" applyProtection="1">
      <alignment horizontal="center" vertical="center"/>
      <protection hidden="1"/>
    </xf>
    <xf numFmtId="0" fontId="36" fillId="0" borderId="0" xfId="18" applyFont="1" applyBorder="1" applyAlignment="1" applyProtection="1">
      <alignment horizontal="center" vertical="center"/>
      <protection hidden="1"/>
    </xf>
    <xf numFmtId="0" fontId="58" fillId="0" borderId="0" xfId="18" applyFont="1" applyFill="1" applyBorder="1" applyAlignment="1" applyProtection="1">
      <alignment horizontal="left" vertical="center"/>
      <protection hidden="1"/>
    </xf>
    <xf numFmtId="0" fontId="15" fillId="0" borderId="0" xfId="19" applyFont="1" applyFill="1" applyAlignment="1" applyProtection="1">
      <alignment horizontal="center" vertical="center"/>
      <protection hidden="1"/>
    </xf>
    <xf numFmtId="184" fontId="1" fillId="6" borderId="1" xfId="19" quotePrefix="1" applyNumberFormat="1" applyFont="1" applyFill="1" applyBorder="1" applyAlignment="1" applyProtection="1">
      <alignment horizontal="center" vertical="center"/>
      <protection hidden="1"/>
    </xf>
    <xf numFmtId="184" fontId="48" fillId="6" borderId="0" xfId="0" applyNumberFormat="1" applyFont="1" applyFill="1" applyBorder="1" applyAlignment="1" applyProtection="1">
      <alignment horizontal="left" vertical="center" shrinkToFit="1"/>
      <protection hidden="1"/>
    </xf>
    <xf numFmtId="184" fontId="0" fillId="6" borderId="1" xfId="0" quotePrefix="1" applyNumberFormat="1" applyFill="1" applyBorder="1" applyAlignment="1" applyProtection="1">
      <alignment horizontal="center" vertical="center" wrapText="1"/>
      <protection hidden="1"/>
    </xf>
    <xf numFmtId="184" fontId="19" fillId="6" borderId="1" xfId="0" applyNumberFormat="1" applyFont="1" applyFill="1" applyBorder="1" applyAlignment="1" applyProtection="1">
      <alignment horizontal="center" vertical="center" wrapText="1"/>
      <protection hidden="1"/>
    </xf>
    <xf numFmtId="0" fontId="15" fillId="0" borderId="0" xfId="0" applyFont="1" applyFill="1" applyAlignment="1" applyProtection="1">
      <alignment horizontal="center" vertical="center"/>
      <protection hidden="1"/>
    </xf>
    <xf numFmtId="184" fontId="0" fillId="0" borderId="1" xfId="0" quotePrefix="1" applyNumberFormat="1" applyFill="1" applyBorder="1" applyAlignment="1" applyProtection="1">
      <alignment horizontal="center" vertical="center" wrapText="1"/>
      <protection hidden="1"/>
    </xf>
    <xf numFmtId="184" fontId="0" fillId="6" borderId="1" xfId="0" quotePrefix="1" applyNumberFormat="1" applyFill="1" applyBorder="1" applyAlignment="1" applyProtection="1">
      <alignment horizontal="center" vertical="center"/>
      <protection hidden="1"/>
    </xf>
    <xf numFmtId="184" fontId="1" fillId="6" borderId="1" xfId="0" quotePrefix="1"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184" fontId="1" fillId="6" borderId="1" xfId="0" applyNumberFormat="1" applyFont="1" applyFill="1" applyBorder="1" applyAlignment="1" applyProtection="1">
      <alignment horizontal="center" vertical="center" wrapText="1"/>
      <protection hidden="1"/>
    </xf>
    <xf numFmtId="0" fontId="1" fillId="0" borderId="1" xfId="22" applyFont="1" applyBorder="1" applyAlignment="1" applyProtection="1">
      <alignment horizontal="center" vertical="center" wrapText="1"/>
      <protection hidden="1"/>
    </xf>
    <xf numFmtId="0" fontId="16" fillId="0" borderId="2" xfId="0" applyFont="1" applyFill="1" applyBorder="1" applyAlignment="1" applyProtection="1">
      <alignment horizontal="left" vertical="center"/>
      <protection hidden="1"/>
    </xf>
    <xf numFmtId="0" fontId="1" fillId="0" borderId="1" xfId="22" applyFont="1" applyFill="1" applyBorder="1" applyAlignment="1" applyProtection="1">
      <alignment horizontal="center" vertical="center" wrapText="1"/>
      <protection hidden="1"/>
    </xf>
    <xf numFmtId="0" fontId="14" fillId="6" borderId="0" xfId="22" applyFont="1" applyFill="1" applyAlignment="1" applyProtection="1">
      <alignment horizontal="center" vertical="center" wrapText="1"/>
      <protection hidden="1"/>
    </xf>
    <xf numFmtId="0" fontId="48" fillId="0" borderId="1" xfId="22" applyFont="1" applyBorder="1" applyAlignment="1" applyProtection="1">
      <alignment horizontal="center" vertical="center" wrapText="1"/>
      <protection hidden="1"/>
    </xf>
    <xf numFmtId="0" fontId="40"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42" fillId="0" borderId="1" xfId="22" applyFont="1" applyBorder="1" applyAlignment="1" applyProtection="1">
      <alignment horizontal="center" vertical="center" wrapText="1"/>
      <protection hidden="1"/>
    </xf>
    <xf numFmtId="0" fontId="18" fillId="6" borderId="0" xfId="22" applyFont="1" applyFill="1" applyAlignment="1" applyProtection="1">
      <alignment horizontal="center" vertical="center" wrapText="1"/>
      <protection hidden="1"/>
    </xf>
    <xf numFmtId="0" fontId="19" fillId="0" borderId="1" xfId="22" applyFont="1" applyFill="1" applyBorder="1" applyAlignment="1" applyProtection="1">
      <alignment horizontal="center" vertical="center" wrapText="1"/>
      <protection hidden="1"/>
    </xf>
    <xf numFmtId="0" fontId="19"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5"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29" fillId="0" borderId="0" xfId="20" applyNumberFormat="1" applyFont="1" applyFill="1" applyAlignment="1" applyProtection="1">
      <alignment horizontal="center" vertical="center"/>
      <protection hidden="1"/>
    </xf>
    <xf numFmtId="0" fontId="44" fillId="0" borderId="0" xfId="0" applyFont="1" applyAlignment="1" applyProtection="1">
      <alignment horizontal="left" vertical="center" wrapText="1"/>
      <protection hidden="1"/>
    </xf>
    <xf numFmtId="0" fontId="19"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37096;&#38376;&#20915;&#31639;\2017&#24180;\&#20915;&#31639;&#20844;&#24320;\&#28246;&#21335;&#30465;&#30410;&#38451;&#24066;&#32431;&#26412;&#32423;2017&#24180;&#24230;&#37096;&#38376;&#20915;&#31639;&#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CS12 项目支出明细表"/>
      <sheetName val="CS13 一般公共预算财政拨款项目支出明细表"/>
      <sheetName val="CS14 政府性基金预算财政拨款项目支出明细表"/>
      <sheetName val="LH01 部门决算量化评价表"/>
    </sheetNames>
    <sheetDataSet>
      <sheetData sheetId="0">
        <row r="3">
          <cell r="A3" t="str">
            <v>编制单位：中国共产党益阳市纪律检查委员会</v>
          </cell>
        </row>
        <row r="4">
          <cell r="F4" t="str">
            <v>支出</v>
          </cell>
        </row>
        <row r="5">
          <cell r="F5" t="str">
            <v>项目(按功能分类)</v>
          </cell>
        </row>
        <row r="6">
          <cell r="F6" t="str">
            <v>栏次</v>
          </cell>
        </row>
        <row r="7">
          <cell r="E7">
            <v>2770.91</v>
          </cell>
          <cell r="F7" t="str">
            <v>一、一般公共服务支出</v>
          </cell>
          <cell r="G7" t="str">
            <v>37</v>
          </cell>
          <cell r="H7">
            <v>1626.89</v>
          </cell>
          <cell r="I7">
            <v>3250.82</v>
          </cell>
          <cell r="J7">
            <v>2784.04</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96.5</v>
          </cell>
          <cell r="F13" t="str">
            <v>七、文化体育与传媒支出</v>
          </cell>
          <cell r="G13" t="str">
            <v>43</v>
          </cell>
          <cell r="H13">
            <v>0</v>
          </cell>
          <cell r="I13">
            <v>0</v>
          </cell>
          <cell r="J13">
            <v>0</v>
          </cell>
        </row>
        <row r="14">
          <cell r="F14" t="str">
            <v>八、社会保障和就业支出</v>
          </cell>
          <cell r="G14" t="str">
            <v>44</v>
          </cell>
          <cell r="H14">
            <v>0</v>
          </cell>
          <cell r="I14">
            <v>4.53</v>
          </cell>
          <cell r="J14">
            <v>4.53</v>
          </cell>
        </row>
        <row r="15">
          <cell r="F15" t="str">
            <v>九、医疗卫生与计划生育支出</v>
          </cell>
          <cell r="G15" t="str">
            <v>45</v>
          </cell>
          <cell r="H15">
            <v>0</v>
          </cell>
          <cell r="I15">
            <v>1</v>
          </cell>
          <cell r="J15">
            <v>1</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28</v>
          </cell>
          <cell r="J18">
            <v>28</v>
          </cell>
        </row>
        <row r="19">
          <cell r="F19" t="str">
            <v>十三、交通运输支出</v>
          </cell>
          <cell r="G19" t="str">
            <v>49</v>
          </cell>
          <cell r="H19">
            <v>0</v>
          </cell>
          <cell r="I19">
            <v>0</v>
          </cell>
          <cell r="J19">
            <v>0</v>
          </cell>
        </row>
        <row r="20">
          <cell r="F20" t="str">
            <v>十四、资源勘探信息等支出</v>
          </cell>
          <cell r="G20" t="str">
            <v>50</v>
          </cell>
          <cell r="H20">
            <v>0</v>
          </cell>
          <cell r="I20">
            <v>1</v>
          </cell>
          <cell r="J20">
            <v>1</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0</v>
          </cell>
          <cell r="I25">
            <v>0</v>
          </cell>
          <cell r="J25">
            <v>0</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417.94</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466.78</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3285.35</v>
          </cell>
          <cell r="F42" t="str">
            <v>总计</v>
          </cell>
          <cell r="O42">
            <v>3285.35</v>
          </cell>
        </row>
        <row r="43">
          <cell r="F43" t="str">
            <v/>
          </cell>
        </row>
      </sheetData>
      <sheetData sheetId="1">
        <row r="4">
          <cell r="F4" t="str">
            <v>支     出</v>
          </cell>
        </row>
        <row r="5">
          <cell r="F5" t="str">
            <v>项目（按功能分类）</v>
          </cell>
        </row>
        <row r="6">
          <cell r="F6" t="str">
            <v/>
          </cell>
        </row>
        <row r="7">
          <cell r="F7" t="str">
            <v>栏    次</v>
          </cell>
        </row>
        <row r="8">
          <cell r="E8">
            <v>2770.91</v>
          </cell>
          <cell r="F8" t="str">
            <v>一、一般公共服务支出</v>
          </cell>
          <cell r="G8" t="str">
            <v>31</v>
          </cell>
          <cell r="H8">
            <v>1626.89</v>
          </cell>
          <cell r="I8">
            <v>1626.89</v>
          </cell>
          <cell r="J8">
            <v>0</v>
          </cell>
          <cell r="K8">
            <v>2993.03</v>
          </cell>
          <cell r="L8">
            <v>2993.03</v>
          </cell>
          <cell r="M8">
            <v>0</v>
          </cell>
          <cell r="N8">
            <v>2526.67</v>
          </cell>
          <cell r="O8">
            <v>2526.67</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4.53</v>
          </cell>
          <cell r="L15">
            <v>4.53</v>
          </cell>
          <cell r="M15">
            <v>0</v>
          </cell>
          <cell r="N15">
            <v>4.53</v>
          </cell>
          <cell r="O15">
            <v>4.53</v>
          </cell>
          <cell r="P15">
            <v>0</v>
          </cell>
        </row>
        <row r="16">
          <cell r="F16" t="str">
            <v>九、医疗卫生与计划生育支出</v>
          </cell>
          <cell r="G16" t="str">
            <v>39</v>
          </cell>
          <cell r="H16">
            <v>0</v>
          </cell>
          <cell r="I16">
            <v>0</v>
          </cell>
          <cell r="J16">
            <v>0</v>
          </cell>
          <cell r="K16">
            <v>1</v>
          </cell>
          <cell r="L16">
            <v>1</v>
          </cell>
          <cell r="M16">
            <v>0</v>
          </cell>
          <cell r="N16">
            <v>1</v>
          </cell>
          <cell r="O16">
            <v>1</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28</v>
          </cell>
          <cell r="L19">
            <v>28</v>
          </cell>
          <cell r="M19">
            <v>0</v>
          </cell>
          <cell r="N19">
            <v>28</v>
          </cell>
          <cell r="O19">
            <v>28</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1</v>
          </cell>
          <cell r="L21">
            <v>1</v>
          </cell>
          <cell r="M21">
            <v>0</v>
          </cell>
          <cell r="N21">
            <v>1</v>
          </cell>
          <cell r="O21">
            <v>1</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0</v>
          </cell>
          <cell r="I26">
            <v>0</v>
          </cell>
          <cell r="J26">
            <v>0</v>
          </cell>
          <cell r="K26">
            <v>0</v>
          </cell>
          <cell r="L26">
            <v>0</v>
          </cell>
          <cell r="M26">
            <v>0</v>
          </cell>
          <cell r="N26">
            <v>0</v>
          </cell>
          <cell r="O26">
            <v>0</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2770.91</v>
          </cell>
          <cell r="F31" t="str">
            <v>本年支出合计</v>
          </cell>
          <cell r="Y31">
            <v>2561.1999999999998</v>
          </cell>
          <cell r="Z31">
            <v>2561.1999999999998</v>
          </cell>
          <cell r="AA31">
            <v>0</v>
          </cell>
        </row>
        <row r="32">
          <cell r="F32" t="str">
            <v/>
          </cell>
        </row>
        <row r="33">
          <cell r="E33">
            <v>256.66000000000003</v>
          </cell>
          <cell r="F33" t="str">
            <v>年末财政拨款结转和结余</v>
          </cell>
          <cell r="Y33">
            <v>466.37</v>
          </cell>
          <cell r="Z33">
            <v>466.37</v>
          </cell>
          <cell r="AA33">
            <v>0</v>
          </cell>
        </row>
        <row r="34">
          <cell r="E34">
            <v>256.66000000000003</v>
          </cell>
          <cell r="F34" t="str">
            <v xml:space="preserve">    基本支出结转</v>
          </cell>
        </row>
        <row r="35">
          <cell r="E35">
            <v>0</v>
          </cell>
          <cell r="F35" t="str">
            <v xml:space="preserve">    项目支出结转和结余</v>
          </cell>
        </row>
        <row r="36">
          <cell r="F36" t="str">
            <v/>
          </cell>
        </row>
        <row r="37">
          <cell r="E37">
            <v>3027.57</v>
          </cell>
          <cell r="F37" t="str">
            <v>总计</v>
          </cell>
          <cell r="Y37">
            <v>3027.57</v>
          </cell>
          <cell r="Z37">
            <v>3027.57</v>
          </cell>
          <cell r="AA37">
            <v>0</v>
          </cell>
        </row>
        <row r="38">
          <cell r="F38" t="str">
            <v/>
          </cell>
        </row>
      </sheetData>
      <sheetData sheetId="2"/>
      <sheetData sheetId="3">
        <row r="9">
          <cell r="E9">
            <v>2867.41</v>
          </cell>
          <cell r="F9">
            <v>2770.91</v>
          </cell>
          <cell r="G9">
            <v>0</v>
          </cell>
          <cell r="H9">
            <v>0</v>
          </cell>
          <cell r="I9">
            <v>0</v>
          </cell>
          <cell r="J9">
            <v>0</v>
          </cell>
          <cell r="K9">
            <v>96.5</v>
          </cell>
        </row>
        <row r="10">
          <cell r="A10" t="str">
            <v>201</v>
          </cell>
          <cell r="B10" t="str">
            <v/>
          </cell>
          <cell r="C10" t="str">
            <v/>
          </cell>
          <cell r="D10" t="str">
            <v>一般公共服务支出</v>
          </cell>
          <cell r="E10">
            <v>2832.88</v>
          </cell>
          <cell r="F10">
            <v>2736.38</v>
          </cell>
          <cell r="G10">
            <v>0</v>
          </cell>
          <cell r="H10">
            <v>0</v>
          </cell>
          <cell r="I10">
            <v>0</v>
          </cell>
          <cell r="J10">
            <v>0</v>
          </cell>
          <cell r="K10">
            <v>96.5</v>
          </cell>
        </row>
        <row r="11">
          <cell r="A11" t="str">
            <v>20102</v>
          </cell>
          <cell r="B11" t="str">
            <v/>
          </cell>
          <cell r="C11" t="str">
            <v/>
          </cell>
          <cell r="D11" t="str">
            <v>政协事务</v>
          </cell>
          <cell r="E11">
            <v>55.79</v>
          </cell>
          <cell r="F11">
            <v>55.79</v>
          </cell>
          <cell r="G11">
            <v>0</v>
          </cell>
          <cell r="H11">
            <v>0</v>
          </cell>
          <cell r="I11">
            <v>0</v>
          </cell>
          <cell r="J11">
            <v>0</v>
          </cell>
          <cell r="K11">
            <v>0</v>
          </cell>
        </row>
        <row r="12">
          <cell r="A12" t="str">
            <v>2010201</v>
          </cell>
          <cell r="B12" t="str">
            <v/>
          </cell>
          <cell r="C12" t="str">
            <v/>
          </cell>
          <cell r="D12" t="str">
            <v xml:space="preserve">  行政运行</v>
          </cell>
          <cell r="E12">
            <v>55.79</v>
          </cell>
          <cell r="F12">
            <v>55.79</v>
          </cell>
          <cell r="G12">
            <v>0</v>
          </cell>
          <cell r="H12">
            <v>0</v>
          </cell>
          <cell r="I12">
            <v>0</v>
          </cell>
          <cell r="J12">
            <v>0</v>
          </cell>
          <cell r="K12">
            <v>0</v>
          </cell>
        </row>
        <row r="13">
          <cell r="A13" t="str">
            <v>20111</v>
          </cell>
          <cell r="B13" t="str">
            <v/>
          </cell>
          <cell r="C13" t="str">
            <v/>
          </cell>
          <cell r="D13" t="str">
            <v>纪检监察事务</v>
          </cell>
          <cell r="E13">
            <v>2703.27</v>
          </cell>
          <cell r="F13">
            <v>2606.77</v>
          </cell>
          <cell r="G13">
            <v>0</v>
          </cell>
          <cell r="H13">
            <v>0</v>
          </cell>
          <cell r="I13">
            <v>0</v>
          </cell>
          <cell r="J13">
            <v>0</v>
          </cell>
          <cell r="K13">
            <v>96.5</v>
          </cell>
        </row>
        <row r="14">
          <cell r="A14" t="str">
            <v>2011101</v>
          </cell>
          <cell r="B14" t="str">
            <v/>
          </cell>
          <cell r="C14" t="str">
            <v/>
          </cell>
          <cell r="D14" t="str">
            <v xml:space="preserve">  行政运行</v>
          </cell>
          <cell r="E14">
            <v>1078.67</v>
          </cell>
          <cell r="F14">
            <v>1078.67</v>
          </cell>
          <cell r="G14">
            <v>0</v>
          </cell>
          <cell r="H14">
            <v>0</v>
          </cell>
          <cell r="I14">
            <v>0</v>
          </cell>
          <cell r="J14">
            <v>0</v>
          </cell>
          <cell r="K14">
            <v>0</v>
          </cell>
        </row>
        <row r="15">
          <cell r="A15" t="str">
            <v>2011102</v>
          </cell>
          <cell r="B15" t="str">
            <v/>
          </cell>
          <cell r="C15" t="str">
            <v/>
          </cell>
          <cell r="D15" t="str">
            <v xml:space="preserve">  一般行政管理事务</v>
          </cell>
          <cell r="E15">
            <v>1415.5</v>
          </cell>
          <cell r="F15">
            <v>1319</v>
          </cell>
          <cell r="G15">
            <v>0</v>
          </cell>
          <cell r="H15">
            <v>0</v>
          </cell>
          <cell r="I15">
            <v>0</v>
          </cell>
          <cell r="J15">
            <v>0</v>
          </cell>
          <cell r="K15">
            <v>96.5</v>
          </cell>
        </row>
        <row r="16">
          <cell r="A16" t="str">
            <v>2011199</v>
          </cell>
          <cell r="B16" t="str">
            <v/>
          </cell>
          <cell r="C16" t="str">
            <v/>
          </cell>
          <cell r="D16" t="str">
            <v xml:space="preserve">  其他纪检监察事务支出</v>
          </cell>
          <cell r="E16">
            <v>209.1</v>
          </cell>
          <cell r="F16">
            <v>209.1</v>
          </cell>
          <cell r="G16">
            <v>0</v>
          </cell>
          <cell r="H16">
            <v>0</v>
          </cell>
          <cell r="I16">
            <v>0</v>
          </cell>
          <cell r="J16">
            <v>0</v>
          </cell>
          <cell r="K16">
            <v>0</v>
          </cell>
        </row>
        <row r="17">
          <cell r="A17" t="str">
            <v>20136</v>
          </cell>
          <cell r="B17" t="str">
            <v/>
          </cell>
          <cell r="C17" t="str">
            <v/>
          </cell>
          <cell r="D17" t="str">
            <v>其他共产党事务支出</v>
          </cell>
          <cell r="E17">
            <v>71.52</v>
          </cell>
          <cell r="F17">
            <v>71.52</v>
          </cell>
          <cell r="G17">
            <v>0</v>
          </cell>
          <cell r="H17">
            <v>0</v>
          </cell>
          <cell r="I17">
            <v>0</v>
          </cell>
          <cell r="J17">
            <v>0</v>
          </cell>
          <cell r="K17">
            <v>0</v>
          </cell>
        </row>
        <row r="18">
          <cell r="A18" t="str">
            <v>2013601</v>
          </cell>
          <cell r="B18" t="str">
            <v/>
          </cell>
          <cell r="C18" t="str">
            <v/>
          </cell>
          <cell r="D18" t="str">
            <v xml:space="preserve">  行政运行</v>
          </cell>
          <cell r="E18">
            <v>71.52</v>
          </cell>
          <cell r="F18">
            <v>71.52</v>
          </cell>
          <cell r="G18">
            <v>0</v>
          </cell>
          <cell r="H18">
            <v>0</v>
          </cell>
          <cell r="I18">
            <v>0</v>
          </cell>
          <cell r="J18">
            <v>0</v>
          </cell>
          <cell r="K18">
            <v>0</v>
          </cell>
        </row>
        <row r="19">
          <cell r="A19" t="str">
            <v>20199</v>
          </cell>
          <cell r="B19" t="str">
            <v/>
          </cell>
          <cell r="C19" t="str">
            <v/>
          </cell>
          <cell r="D19" t="str">
            <v>其他一般公共服务支出</v>
          </cell>
          <cell r="E19">
            <v>2.2999999999999998</v>
          </cell>
          <cell r="F19">
            <v>2.2999999999999998</v>
          </cell>
          <cell r="G19">
            <v>0</v>
          </cell>
          <cell r="H19">
            <v>0</v>
          </cell>
          <cell r="I19">
            <v>0</v>
          </cell>
          <cell r="J19">
            <v>0</v>
          </cell>
          <cell r="K19">
            <v>0</v>
          </cell>
        </row>
        <row r="20">
          <cell r="A20" t="str">
            <v>2019999</v>
          </cell>
          <cell r="B20" t="str">
            <v/>
          </cell>
          <cell r="C20" t="str">
            <v/>
          </cell>
          <cell r="D20" t="str">
            <v xml:space="preserve">  其他一般公共服务支出</v>
          </cell>
          <cell r="E20">
            <v>2.2999999999999998</v>
          </cell>
          <cell r="F20">
            <v>2.2999999999999998</v>
          </cell>
          <cell r="G20">
            <v>0</v>
          </cell>
          <cell r="H20">
            <v>0</v>
          </cell>
          <cell r="I20">
            <v>0</v>
          </cell>
          <cell r="J20">
            <v>0</v>
          </cell>
          <cell r="K20">
            <v>0</v>
          </cell>
        </row>
        <row r="21">
          <cell r="A21" t="str">
            <v>208</v>
          </cell>
          <cell r="B21" t="str">
            <v/>
          </cell>
          <cell r="C21" t="str">
            <v/>
          </cell>
          <cell r="D21" t="str">
            <v>社会保障和就业支出</v>
          </cell>
          <cell r="E21">
            <v>4.53</v>
          </cell>
          <cell r="F21">
            <v>4.53</v>
          </cell>
          <cell r="G21">
            <v>0</v>
          </cell>
          <cell r="H21">
            <v>0</v>
          </cell>
          <cell r="I21">
            <v>0</v>
          </cell>
          <cell r="J21">
            <v>0</v>
          </cell>
          <cell r="K21">
            <v>0</v>
          </cell>
        </row>
        <row r="22">
          <cell r="A22" t="str">
            <v>20805</v>
          </cell>
          <cell r="B22" t="str">
            <v/>
          </cell>
          <cell r="C22" t="str">
            <v/>
          </cell>
          <cell r="D22" t="str">
            <v>行政事业单位离退休</v>
          </cell>
          <cell r="E22">
            <v>3.45</v>
          </cell>
          <cell r="F22">
            <v>3.45</v>
          </cell>
          <cell r="G22">
            <v>0</v>
          </cell>
          <cell r="H22">
            <v>0</v>
          </cell>
          <cell r="I22">
            <v>0</v>
          </cell>
          <cell r="J22">
            <v>0</v>
          </cell>
          <cell r="K22">
            <v>0</v>
          </cell>
        </row>
        <row r="23">
          <cell r="A23" t="str">
            <v>2080501</v>
          </cell>
          <cell r="B23" t="str">
            <v/>
          </cell>
          <cell r="C23" t="str">
            <v/>
          </cell>
          <cell r="D23" t="str">
            <v xml:space="preserve">  归口管理的行政单位离退休</v>
          </cell>
          <cell r="E23">
            <v>3.45</v>
          </cell>
          <cell r="F23">
            <v>3.45</v>
          </cell>
          <cell r="G23">
            <v>0</v>
          </cell>
          <cell r="H23">
            <v>0</v>
          </cell>
          <cell r="I23">
            <v>0</v>
          </cell>
          <cell r="J23">
            <v>0</v>
          </cell>
          <cell r="K23">
            <v>0</v>
          </cell>
        </row>
        <row r="24">
          <cell r="A24" t="str">
            <v>20807</v>
          </cell>
          <cell r="B24" t="str">
            <v/>
          </cell>
          <cell r="C24" t="str">
            <v/>
          </cell>
          <cell r="D24" t="str">
            <v>就业补助</v>
          </cell>
          <cell r="E24">
            <v>1.08</v>
          </cell>
          <cell r="F24">
            <v>1.08</v>
          </cell>
          <cell r="G24">
            <v>0</v>
          </cell>
          <cell r="H24">
            <v>0</v>
          </cell>
          <cell r="I24">
            <v>0</v>
          </cell>
          <cell r="J24">
            <v>0</v>
          </cell>
          <cell r="K24">
            <v>0</v>
          </cell>
        </row>
        <row r="25">
          <cell r="A25" t="str">
            <v>2080799</v>
          </cell>
          <cell r="B25" t="str">
            <v/>
          </cell>
          <cell r="C25" t="str">
            <v/>
          </cell>
          <cell r="D25" t="str">
            <v xml:space="preserve">  其他就业补助支出★</v>
          </cell>
          <cell r="E25">
            <v>1.08</v>
          </cell>
          <cell r="F25">
            <v>1.08</v>
          </cell>
          <cell r="G25">
            <v>0</v>
          </cell>
          <cell r="H25">
            <v>0</v>
          </cell>
          <cell r="I25">
            <v>0</v>
          </cell>
          <cell r="J25">
            <v>0</v>
          </cell>
          <cell r="K25">
            <v>0</v>
          </cell>
        </row>
        <row r="26">
          <cell r="A26" t="str">
            <v>210</v>
          </cell>
          <cell r="B26" t="str">
            <v/>
          </cell>
          <cell r="C26" t="str">
            <v/>
          </cell>
          <cell r="D26" t="str">
            <v>医疗卫生与计划生育支出</v>
          </cell>
          <cell r="E26">
            <v>1</v>
          </cell>
          <cell r="F26">
            <v>1</v>
          </cell>
          <cell r="G26">
            <v>0</v>
          </cell>
          <cell r="H26">
            <v>0</v>
          </cell>
          <cell r="I26">
            <v>0</v>
          </cell>
          <cell r="J26">
            <v>0</v>
          </cell>
          <cell r="K26">
            <v>0</v>
          </cell>
        </row>
        <row r="27">
          <cell r="A27" t="str">
            <v>21007</v>
          </cell>
          <cell r="B27" t="str">
            <v/>
          </cell>
          <cell r="C27" t="str">
            <v/>
          </cell>
          <cell r="D27" t="str">
            <v>计划生育事务</v>
          </cell>
          <cell r="E27">
            <v>1</v>
          </cell>
          <cell r="F27">
            <v>1</v>
          </cell>
          <cell r="G27">
            <v>0</v>
          </cell>
          <cell r="H27">
            <v>0</v>
          </cell>
          <cell r="I27">
            <v>0</v>
          </cell>
          <cell r="J27">
            <v>0</v>
          </cell>
          <cell r="K27">
            <v>0</v>
          </cell>
        </row>
        <row r="28">
          <cell r="A28" t="str">
            <v>2100799</v>
          </cell>
          <cell r="B28" t="str">
            <v/>
          </cell>
          <cell r="C28" t="str">
            <v/>
          </cell>
          <cell r="D28" t="str">
            <v xml:space="preserve">  其他计划生育事务支出</v>
          </cell>
          <cell r="E28">
            <v>1</v>
          </cell>
          <cell r="F28">
            <v>1</v>
          </cell>
          <cell r="G28">
            <v>0</v>
          </cell>
          <cell r="H28">
            <v>0</v>
          </cell>
          <cell r="I28">
            <v>0</v>
          </cell>
          <cell r="J28">
            <v>0</v>
          </cell>
          <cell r="K28">
            <v>0</v>
          </cell>
        </row>
        <row r="29">
          <cell r="A29" t="str">
            <v>213</v>
          </cell>
          <cell r="B29" t="str">
            <v/>
          </cell>
          <cell r="C29" t="str">
            <v/>
          </cell>
          <cell r="D29" t="str">
            <v>农林水支出</v>
          </cell>
          <cell r="E29">
            <v>28</v>
          </cell>
          <cell r="F29">
            <v>28</v>
          </cell>
          <cell r="G29">
            <v>0</v>
          </cell>
          <cell r="H29">
            <v>0</v>
          </cell>
          <cell r="I29">
            <v>0</v>
          </cell>
          <cell r="J29">
            <v>0</v>
          </cell>
          <cell r="K29">
            <v>0</v>
          </cell>
        </row>
        <row r="30">
          <cell r="A30" t="str">
            <v>21302</v>
          </cell>
          <cell r="B30" t="str">
            <v/>
          </cell>
          <cell r="C30" t="str">
            <v/>
          </cell>
          <cell r="D30" t="str">
            <v>林业</v>
          </cell>
          <cell r="E30">
            <v>28</v>
          </cell>
          <cell r="F30">
            <v>28</v>
          </cell>
          <cell r="G30">
            <v>0</v>
          </cell>
          <cell r="H30">
            <v>0</v>
          </cell>
          <cell r="I30">
            <v>0</v>
          </cell>
          <cell r="J30">
            <v>0</v>
          </cell>
          <cell r="K30">
            <v>0</v>
          </cell>
        </row>
        <row r="31">
          <cell r="A31" t="str">
            <v>2130205</v>
          </cell>
          <cell r="B31" t="str">
            <v/>
          </cell>
          <cell r="C31" t="str">
            <v/>
          </cell>
          <cell r="D31" t="str">
            <v xml:space="preserve">  森林培育</v>
          </cell>
          <cell r="E31">
            <v>28</v>
          </cell>
          <cell r="F31">
            <v>28</v>
          </cell>
          <cell r="G31">
            <v>0</v>
          </cell>
          <cell r="H31">
            <v>0</v>
          </cell>
          <cell r="I31">
            <v>0</v>
          </cell>
          <cell r="J31">
            <v>0</v>
          </cell>
          <cell r="K31">
            <v>0</v>
          </cell>
        </row>
        <row r="32">
          <cell r="A32" t="str">
            <v>215</v>
          </cell>
          <cell r="B32" t="str">
            <v/>
          </cell>
          <cell r="C32" t="str">
            <v/>
          </cell>
          <cell r="D32" t="str">
            <v>资源勘探信息等支出</v>
          </cell>
          <cell r="E32">
            <v>1</v>
          </cell>
          <cell r="F32">
            <v>1</v>
          </cell>
          <cell r="G32">
            <v>0</v>
          </cell>
          <cell r="H32">
            <v>0</v>
          </cell>
          <cell r="I32">
            <v>0</v>
          </cell>
          <cell r="J32">
            <v>0</v>
          </cell>
          <cell r="K32">
            <v>0</v>
          </cell>
        </row>
        <row r="33">
          <cell r="A33" t="str">
            <v>21506</v>
          </cell>
          <cell r="B33" t="str">
            <v/>
          </cell>
          <cell r="C33" t="str">
            <v/>
          </cell>
          <cell r="D33" t="str">
            <v>安全生产监管</v>
          </cell>
          <cell r="E33">
            <v>1</v>
          </cell>
          <cell r="F33">
            <v>1</v>
          </cell>
          <cell r="G33">
            <v>0</v>
          </cell>
          <cell r="H33">
            <v>0</v>
          </cell>
          <cell r="I33">
            <v>0</v>
          </cell>
          <cell r="J33">
            <v>0</v>
          </cell>
          <cell r="K33">
            <v>0</v>
          </cell>
        </row>
        <row r="34">
          <cell r="A34" t="str">
            <v>2150602</v>
          </cell>
          <cell r="B34" t="str">
            <v/>
          </cell>
          <cell r="C34" t="str">
            <v/>
          </cell>
          <cell r="D34" t="str">
            <v xml:space="preserve">  一般行政管理事务</v>
          </cell>
          <cell r="E34">
            <v>1</v>
          </cell>
          <cell r="F34">
            <v>1</v>
          </cell>
          <cell r="G34">
            <v>0</v>
          </cell>
          <cell r="H34">
            <v>0</v>
          </cell>
          <cell r="I34">
            <v>0</v>
          </cell>
          <cell r="J34">
            <v>0</v>
          </cell>
          <cell r="K34">
            <v>0</v>
          </cell>
        </row>
        <row r="36">
          <cell r="G36" t="str">
            <v>—4.%d —</v>
          </cell>
        </row>
      </sheetData>
      <sheetData sheetId="4">
        <row r="9">
          <cell r="E9">
            <v>2818.57</v>
          </cell>
          <cell r="F9">
            <v>1213.81</v>
          </cell>
          <cell r="G9">
            <v>1604.76</v>
          </cell>
          <cell r="H9">
            <v>0</v>
          </cell>
          <cell r="I9">
            <v>0</v>
          </cell>
          <cell r="J9">
            <v>0</v>
          </cell>
        </row>
        <row r="10">
          <cell r="A10" t="str">
            <v>201</v>
          </cell>
          <cell r="B10" t="str">
            <v/>
          </cell>
          <cell r="C10" t="str">
            <v/>
          </cell>
          <cell r="D10" t="str">
            <v>一般公共服务支出</v>
          </cell>
          <cell r="E10">
            <v>2784.04</v>
          </cell>
          <cell r="F10">
            <v>1208.28</v>
          </cell>
          <cell r="G10">
            <v>1575.76</v>
          </cell>
          <cell r="H10">
            <v>0</v>
          </cell>
          <cell r="I10">
            <v>0</v>
          </cell>
          <cell r="J10">
            <v>0</v>
          </cell>
        </row>
        <row r="11">
          <cell r="A11" t="str">
            <v>20102</v>
          </cell>
          <cell r="B11" t="str">
            <v/>
          </cell>
          <cell r="C11" t="str">
            <v/>
          </cell>
          <cell r="D11" t="str">
            <v>政协事务</v>
          </cell>
          <cell r="E11">
            <v>55.79</v>
          </cell>
          <cell r="F11">
            <v>55.79</v>
          </cell>
          <cell r="G11">
            <v>0</v>
          </cell>
          <cell r="H11">
            <v>0</v>
          </cell>
          <cell r="I11">
            <v>0</v>
          </cell>
          <cell r="J11">
            <v>0</v>
          </cell>
        </row>
        <row r="12">
          <cell r="A12" t="str">
            <v>2010201</v>
          </cell>
          <cell r="B12" t="str">
            <v/>
          </cell>
          <cell r="C12" t="str">
            <v/>
          </cell>
          <cell r="D12" t="str">
            <v xml:space="preserve">  行政运行</v>
          </cell>
          <cell r="E12">
            <v>55.79</v>
          </cell>
          <cell r="F12">
            <v>55.79</v>
          </cell>
          <cell r="G12">
            <v>0</v>
          </cell>
          <cell r="H12">
            <v>0</v>
          </cell>
          <cell r="I12">
            <v>0</v>
          </cell>
          <cell r="J12">
            <v>0</v>
          </cell>
        </row>
        <row r="13">
          <cell r="A13" t="str">
            <v>20111</v>
          </cell>
          <cell r="B13" t="str">
            <v/>
          </cell>
          <cell r="C13" t="str">
            <v/>
          </cell>
          <cell r="D13" t="str">
            <v>纪检监察事务</v>
          </cell>
          <cell r="E13">
            <v>2654.43</v>
          </cell>
          <cell r="F13">
            <v>1078.67</v>
          </cell>
          <cell r="G13">
            <v>1575.76</v>
          </cell>
          <cell r="H13">
            <v>0</v>
          </cell>
          <cell r="I13">
            <v>0</v>
          </cell>
          <cell r="J13">
            <v>0</v>
          </cell>
        </row>
        <row r="14">
          <cell r="A14" t="str">
            <v>2011101</v>
          </cell>
          <cell r="B14" t="str">
            <v/>
          </cell>
          <cell r="C14" t="str">
            <v/>
          </cell>
          <cell r="D14" t="str">
            <v xml:space="preserve">  行政运行</v>
          </cell>
          <cell r="E14">
            <v>1078.67</v>
          </cell>
          <cell r="F14">
            <v>1078.67</v>
          </cell>
          <cell r="G14">
            <v>0</v>
          </cell>
          <cell r="H14">
            <v>0</v>
          </cell>
          <cell r="I14">
            <v>0</v>
          </cell>
          <cell r="J14">
            <v>0</v>
          </cell>
        </row>
        <row r="15">
          <cell r="A15" t="str">
            <v>2011102</v>
          </cell>
          <cell r="B15" t="str">
            <v/>
          </cell>
          <cell r="C15" t="str">
            <v/>
          </cell>
          <cell r="D15" t="str">
            <v xml:space="preserve">  一般行政管理事务</v>
          </cell>
          <cell r="E15">
            <v>1205.4000000000001</v>
          </cell>
          <cell r="F15">
            <v>0</v>
          </cell>
          <cell r="G15">
            <v>1205.4000000000001</v>
          </cell>
          <cell r="H15">
            <v>0</v>
          </cell>
          <cell r="I15">
            <v>0</v>
          </cell>
          <cell r="J15">
            <v>0</v>
          </cell>
        </row>
        <row r="16">
          <cell r="A16" t="str">
            <v>2011199</v>
          </cell>
          <cell r="B16" t="str">
            <v/>
          </cell>
          <cell r="C16" t="str">
            <v/>
          </cell>
          <cell r="D16" t="str">
            <v xml:space="preserve">  其他纪检监察事务支出</v>
          </cell>
          <cell r="E16">
            <v>370.35</v>
          </cell>
          <cell r="F16">
            <v>0</v>
          </cell>
          <cell r="G16">
            <v>370.35</v>
          </cell>
          <cell r="H16">
            <v>0</v>
          </cell>
          <cell r="I16">
            <v>0</v>
          </cell>
          <cell r="J16">
            <v>0</v>
          </cell>
        </row>
        <row r="17">
          <cell r="A17" t="str">
            <v>20136</v>
          </cell>
          <cell r="B17" t="str">
            <v/>
          </cell>
          <cell r="C17" t="str">
            <v/>
          </cell>
          <cell r="D17" t="str">
            <v>其他共产党事务支出</v>
          </cell>
          <cell r="E17">
            <v>71.52</v>
          </cell>
          <cell r="F17">
            <v>71.52</v>
          </cell>
          <cell r="G17">
            <v>0</v>
          </cell>
          <cell r="H17">
            <v>0</v>
          </cell>
          <cell r="I17">
            <v>0</v>
          </cell>
          <cell r="J17">
            <v>0</v>
          </cell>
        </row>
        <row r="18">
          <cell r="A18" t="str">
            <v>2013601</v>
          </cell>
          <cell r="B18" t="str">
            <v/>
          </cell>
          <cell r="C18" t="str">
            <v/>
          </cell>
          <cell r="D18" t="str">
            <v xml:space="preserve">  行政运行</v>
          </cell>
          <cell r="E18">
            <v>71.52</v>
          </cell>
          <cell r="F18">
            <v>71.52</v>
          </cell>
          <cell r="G18">
            <v>0</v>
          </cell>
          <cell r="H18">
            <v>0</v>
          </cell>
          <cell r="I18">
            <v>0</v>
          </cell>
          <cell r="J18">
            <v>0</v>
          </cell>
        </row>
        <row r="19">
          <cell r="A19" t="str">
            <v>20199</v>
          </cell>
          <cell r="B19" t="str">
            <v/>
          </cell>
          <cell r="C19" t="str">
            <v/>
          </cell>
          <cell r="D19" t="str">
            <v>其他一般公共服务支出</v>
          </cell>
          <cell r="E19">
            <v>2.2999999999999998</v>
          </cell>
          <cell r="F19">
            <v>2.2999999999999998</v>
          </cell>
          <cell r="G19">
            <v>0</v>
          </cell>
          <cell r="H19">
            <v>0</v>
          </cell>
          <cell r="I19">
            <v>0</v>
          </cell>
          <cell r="J19">
            <v>0</v>
          </cell>
        </row>
        <row r="20">
          <cell r="A20" t="str">
            <v>2019999</v>
          </cell>
          <cell r="B20" t="str">
            <v/>
          </cell>
          <cell r="C20" t="str">
            <v/>
          </cell>
          <cell r="D20" t="str">
            <v xml:space="preserve">  其他一般公共服务支出</v>
          </cell>
          <cell r="E20">
            <v>2.2999999999999998</v>
          </cell>
          <cell r="F20">
            <v>2.2999999999999998</v>
          </cell>
          <cell r="G20">
            <v>0</v>
          </cell>
          <cell r="H20">
            <v>0</v>
          </cell>
          <cell r="I20">
            <v>0</v>
          </cell>
          <cell r="J20">
            <v>0</v>
          </cell>
        </row>
        <row r="21">
          <cell r="A21" t="str">
            <v>208</v>
          </cell>
          <cell r="B21" t="str">
            <v/>
          </cell>
          <cell r="C21" t="str">
            <v/>
          </cell>
          <cell r="D21" t="str">
            <v>社会保障和就业支出</v>
          </cell>
          <cell r="E21">
            <v>4.53</v>
          </cell>
          <cell r="F21">
            <v>4.53</v>
          </cell>
          <cell r="G21">
            <v>0</v>
          </cell>
          <cell r="H21">
            <v>0</v>
          </cell>
          <cell r="I21">
            <v>0</v>
          </cell>
          <cell r="J21">
            <v>0</v>
          </cell>
        </row>
        <row r="22">
          <cell r="A22" t="str">
            <v>20805</v>
          </cell>
          <cell r="B22" t="str">
            <v/>
          </cell>
          <cell r="C22" t="str">
            <v/>
          </cell>
          <cell r="D22" t="str">
            <v>行政事业单位离退休</v>
          </cell>
          <cell r="E22">
            <v>3.45</v>
          </cell>
          <cell r="F22">
            <v>3.45</v>
          </cell>
          <cell r="G22">
            <v>0</v>
          </cell>
          <cell r="H22">
            <v>0</v>
          </cell>
          <cell r="I22">
            <v>0</v>
          </cell>
          <cell r="J22">
            <v>0</v>
          </cell>
        </row>
        <row r="23">
          <cell r="A23" t="str">
            <v>2080501</v>
          </cell>
          <cell r="B23" t="str">
            <v/>
          </cell>
          <cell r="C23" t="str">
            <v/>
          </cell>
          <cell r="D23" t="str">
            <v xml:space="preserve">  归口管理的行政单位离退休</v>
          </cell>
          <cell r="E23">
            <v>3.45</v>
          </cell>
          <cell r="F23">
            <v>3.45</v>
          </cell>
          <cell r="G23">
            <v>0</v>
          </cell>
          <cell r="H23">
            <v>0</v>
          </cell>
          <cell r="I23">
            <v>0</v>
          </cell>
          <cell r="J23">
            <v>0</v>
          </cell>
        </row>
        <row r="24">
          <cell r="A24" t="str">
            <v>20807</v>
          </cell>
          <cell r="B24" t="str">
            <v/>
          </cell>
          <cell r="C24" t="str">
            <v/>
          </cell>
          <cell r="D24" t="str">
            <v>就业补助</v>
          </cell>
          <cell r="E24">
            <v>1.08</v>
          </cell>
          <cell r="F24">
            <v>1.08</v>
          </cell>
          <cell r="G24">
            <v>0</v>
          </cell>
          <cell r="H24">
            <v>0</v>
          </cell>
          <cell r="I24">
            <v>0</v>
          </cell>
          <cell r="J24">
            <v>0</v>
          </cell>
        </row>
        <row r="25">
          <cell r="A25" t="str">
            <v>2080799</v>
          </cell>
          <cell r="B25" t="str">
            <v/>
          </cell>
          <cell r="C25" t="str">
            <v/>
          </cell>
          <cell r="D25" t="str">
            <v xml:space="preserve">  其他就业补助支出★</v>
          </cell>
          <cell r="E25">
            <v>1.08</v>
          </cell>
          <cell r="F25">
            <v>1.08</v>
          </cell>
          <cell r="G25">
            <v>0</v>
          </cell>
          <cell r="H25">
            <v>0</v>
          </cell>
          <cell r="I25">
            <v>0</v>
          </cell>
          <cell r="J25">
            <v>0</v>
          </cell>
        </row>
        <row r="26">
          <cell r="A26" t="str">
            <v>210</v>
          </cell>
          <cell r="B26" t="str">
            <v/>
          </cell>
          <cell r="C26" t="str">
            <v/>
          </cell>
          <cell r="D26" t="str">
            <v>医疗卫生与计划生育支出</v>
          </cell>
          <cell r="E26">
            <v>1</v>
          </cell>
          <cell r="F26">
            <v>1</v>
          </cell>
          <cell r="G26">
            <v>0</v>
          </cell>
          <cell r="H26">
            <v>0</v>
          </cell>
          <cell r="I26">
            <v>0</v>
          </cell>
          <cell r="J26">
            <v>0</v>
          </cell>
        </row>
        <row r="27">
          <cell r="A27" t="str">
            <v>21007</v>
          </cell>
          <cell r="B27" t="str">
            <v/>
          </cell>
          <cell r="C27" t="str">
            <v/>
          </cell>
          <cell r="D27" t="str">
            <v>计划生育事务</v>
          </cell>
          <cell r="E27">
            <v>1</v>
          </cell>
          <cell r="F27">
            <v>1</v>
          </cell>
          <cell r="G27">
            <v>0</v>
          </cell>
          <cell r="H27">
            <v>0</v>
          </cell>
          <cell r="I27">
            <v>0</v>
          </cell>
          <cell r="J27">
            <v>0</v>
          </cell>
        </row>
        <row r="28">
          <cell r="A28" t="str">
            <v>2100799</v>
          </cell>
          <cell r="B28" t="str">
            <v/>
          </cell>
          <cell r="C28" t="str">
            <v/>
          </cell>
          <cell r="D28" t="str">
            <v xml:space="preserve">  其他计划生育事务支出</v>
          </cell>
          <cell r="E28">
            <v>1</v>
          </cell>
          <cell r="F28">
            <v>1</v>
          </cell>
          <cell r="G28">
            <v>0</v>
          </cell>
          <cell r="H28">
            <v>0</v>
          </cell>
          <cell r="I28">
            <v>0</v>
          </cell>
          <cell r="J28">
            <v>0</v>
          </cell>
        </row>
        <row r="29">
          <cell r="A29" t="str">
            <v>213</v>
          </cell>
          <cell r="B29" t="str">
            <v/>
          </cell>
          <cell r="C29" t="str">
            <v/>
          </cell>
          <cell r="D29" t="str">
            <v>农林水支出</v>
          </cell>
          <cell r="E29">
            <v>28</v>
          </cell>
          <cell r="F29">
            <v>0</v>
          </cell>
          <cell r="G29">
            <v>28</v>
          </cell>
          <cell r="H29">
            <v>0</v>
          </cell>
          <cell r="I29">
            <v>0</v>
          </cell>
          <cell r="J29">
            <v>0</v>
          </cell>
        </row>
        <row r="30">
          <cell r="A30" t="str">
            <v>21302</v>
          </cell>
          <cell r="B30" t="str">
            <v/>
          </cell>
          <cell r="C30" t="str">
            <v/>
          </cell>
          <cell r="D30" t="str">
            <v>林业</v>
          </cell>
          <cell r="E30">
            <v>28</v>
          </cell>
          <cell r="F30">
            <v>0</v>
          </cell>
          <cell r="G30">
            <v>28</v>
          </cell>
          <cell r="H30">
            <v>0</v>
          </cell>
          <cell r="I30">
            <v>0</v>
          </cell>
          <cell r="J30">
            <v>0</v>
          </cell>
        </row>
        <row r="31">
          <cell r="A31" t="str">
            <v>2130205</v>
          </cell>
          <cell r="B31" t="str">
            <v/>
          </cell>
          <cell r="C31" t="str">
            <v/>
          </cell>
          <cell r="D31" t="str">
            <v xml:space="preserve">  森林培育</v>
          </cell>
          <cell r="E31">
            <v>28</v>
          </cell>
          <cell r="F31">
            <v>0</v>
          </cell>
          <cell r="G31">
            <v>28</v>
          </cell>
          <cell r="H31">
            <v>0</v>
          </cell>
          <cell r="I31">
            <v>0</v>
          </cell>
          <cell r="J31">
            <v>0</v>
          </cell>
        </row>
        <row r="32">
          <cell r="A32" t="str">
            <v>215</v>
          </cell>
          <cell r="B32" t="str">
            <v/>
          </cell>
          <cell r="C32" t="str">
            <v/>
          </cell>
          <cell r="D32" t="str">
            <v>资源勘探信息等支出</v>
          </cell>
          <cell r="E32">
            <v>1</v>
          </cell>
          <cell r="F32">
            <v>0</v>
          </cell>
          <cell r="G32">
            <v>1</v>
          </cell>
          <cell r="H32">
            <v>0</v>
          </cell>
          <cell r="I32">
            <v>0</v>
          </cell>
          <cell r="J32">
            <v>0</v>
          </cell>
        </row>
        <row r="33">
          <cell r="A33" t="str">
            <v>21506</v>
          </cell>
          <cell r="B33" t="str">
            <v/>
          </cell>
          <cell r="C33" t="str">
            <v/>
          </cell>
          <cell r="D33" t="str">
            <v>安全生产监管</v>
          </cell>
          <cell r="E33">
            <v>1</v>
          </cell>
          <cell r="F33">
            <v>0</v>
          </cell>
          <cell r="G33">
            <v>1</v>
          </cell>
          <cell r="H33">
            <v>0</v>
          </cell>
          <cell r="I33">
            <v>0</v>
          </cell>
          <cell r="J33">
            <v>0</v>
          </cell>
        </row>
        <row r="34">
          <cell r="A34" t="str">
            <v>2150602</v>
          </cell>
          <cell r="B34" t="str">
            <v/>
          </cell>
          <cell r="C34" t="str">
            <v/>
          </cell>
          <cell r="D34" t="str">
            <v xml:space="preserve">  一般行政管理事务</v>
          </cell>
          <cell r="E34">
            <v>1</v>
          </cell>
          <cell r="F34">
            <v>0</v>
          </cell>
          <cell r="G34">
            <v>1</v>
          </cell>
          <cell r="H34">
            <v>0</v>
          </cell>
          <cell r="I34">
            <v>0</v>
          </cell>
          <cell r="J34">
            <v>0</v>
          </cell>
        </row>
        <row r="36">
          <cell r="F36" t="str">
            <v>— 4.%d —</v>
          </cell>
        </row>
      </sheetData>
      <sheetData sheetId="5"/>
      <sheetData sheetId="6"/>
      <sheetData sheetId="7"/>
      <sheetData sheetId="8"/>
      <sheetData sheetId="9"/>
      <sheetData sheetId="10"/>
      <sheetData sheetId="11">
        <row r="9">
          <cell r="K9">
            <v>2561.1999999999998</v>
          </cell>
          <cell r="L9">
            <v>1213.81</v>
          </cell>
          <cell r="O9">
            <v>1347.39</v>
          </cell>
        </row>
        <row r="10">
          <cell r="A10" t="str">
            <v>201</v>
          </cell>
          <cell r="B10" t="str">
            <v/>
          </cell>
          <cell r="C10" t="str">
            <v/>
          </cell>
          <cell r="D10" t="str">
            <v>一般公共服务支出</v>
          </cell>
          <cell r="E10">
            <v>256.66000000000003</v>
          </cell>
          <cell r="F10">
            <v>0</v>
          </cell>
          <cell r="G10">
            <v>256.66000000000003</v>
          </cell>
          <cell r="H10">
            <v>2736.38</v>
          </cell>
          <cell r="I10">
            <v>1208.28</v>
          </cell>
          <cell r="J10">
            <v>1528.1</v>
          </cell>
          <cell r="K10">
            <v>2526.67</v>
          </cell>
          <cell r="L10">
            <v>1208.28</v>
          </cell>
          <cell r="M10">
            <v>1054.79</v>
          </cell>
          <cell r="N10">
            <v>153.49</v>
          </cell>
          <cell r="O10">
            <v>1318.39</v>
          </cell>
          <cell r="P10">
            <v>466.37</v>
          </cell>
          <cell r="Q10">
            <v>0</v>
          </cell>
          <cell r="R10">
            <v>466.37</v>
          </cell>
          <cell r="S10">
            <v>466.37</v>
          </cell>
          <cell r="T10">
            <v>0</v>
          </cell>
        </row>
        <row r="11">
          <cell r="A11" t="str">
            <v>20102</v>
          </cell>
          <cell r="B11" t="str">
            <v/>
          </cell>
          <cell r="C11" t="str">
            <v/>
          </cell>
          <cell r="D11" t="str">
            <v>政协事务</v>
          </cell>
          <cell r="E11">
            <v>0</v>
          </cell>
          <cell r="F11">
            <v>0</v>
          </cell>
          <cell r="G11">
            <v>0</v>
          </cell>
          <cell r="H11">
            <v>55.79</v>
          </cell>
          <cell r="I11">
            <v>55.79</v>
          </cell>
          <cell r="J11">
            <v>0</v>
          </cell>
          <cell r="K11">
            <v>55.79</v>
          </cell>
          <cell r="L11">
            <v>55.79</v>
          </cell>
          <cell r="M11">
            <v>55.79</v>
          </cell>
          <cell r="N11">
            <v>0</v>
          </cell>
          <cell r="O11">
            <v>0</v>
          </cell>
          <cell r="P11">
            <v>0</v>
          </cell>
          <cell r="Q11">
            <v>0</v>
          </cell>
          <cell r="R11">
            <v>0</v>
          </cell>
          <cell r="S11">
            <v>0</v>
          </cell>
          <cell r="T11">
            <v>0</v>
          </cell>
        </row>
        <row r="12">
          <cell r="A12" t="str">
            <v>2010201</v>
          </cell>
          <cell r="B12" t="str">
            <v/>
          </cell>
          <cell r="C12" t="str">
            <v/>
          </cell>
          <cell r="D12" t="str">
            <v xml:space="preserve">  行政运行</v>
          </cell>
          <cell r="E12">
            <v>0</v>
          </cell>
          <cell r="F12">
            <v>0</v>
          </cell>
          <cell r="G12">
            <v>0</v>
          </cell>
          <cell r="H12">
            <v>55.79</v>
          </cell>
          <cell r="I12">
            <v>55.79</v>
          </cell>
          <cell r="J12">
            <v>0</v>
          </cell>
          <cell r="K12">
            <v>55.79</v>
          </cell>
          <cell r="L12">
            <v>55.79</v>
          </cell>
          <cell r="M12">
            <v>55.79</v>
          </cell>
          <cell r="N12">
            <v>0</v>
          </cell>
          <cell r="O12">
            <v>0</v>
          </cell>
          <cell r="P12">
            <v>0</v>
          </cell>
          <cell r="Q12">
            <v>0</v>
          </cell>
          <cell r="R12">
            <v>0</v>
          </cell>
          <cell r="S12">
            <v>0</v>
          </cell>
          <cell r="T12">
            <v>0</v>
          </cell>
        </row>
        <row r="13">
          <cell r="A13" t="str">
            <v>20111</v>
          </cell>
          <cell r="B13" t="str">
            <v/>
          </cell>
          <cell r="C13" t="str">
            <v/>
          </cell>
          <cell r="D13" t="str">
            <v>纪检监察事务</v>
          </cell>
          <cell r="E13">
            <v>256.66000000000003</v>
          </cell>
          <cell r="F13">
            <v>0</v>
          </cell>
          <cell r="G13">
            <v>256.66000000000003</v>
          </cell>
          <cell r="H13">
            <v>2606.77</v>
          </cell>
          <cell r="I13">
            <v>1078.67</v>
          </cell>
          <cell r="J13">
            <v>1528.1</v>
          </cell>
          <cell r="K13">
            <v>2397.06</v>
          </cell>
          <cell r="L13">
            <v>1078.67</v>
          </cell>
          <cell r="M13">
            <v>925.18</v>
          </cell>
          <cell r="N13">
            <v>153.49</v>
          </cell>
          <cell r="O13">
            <v>1318.39</v>
          </cell>
          <cell r="P13">
            <v>466.37</v>
          </cell>
          <cell r="Q13">
            <v>0</v>
          </cell>
          <cell r="R13">
            <v>466.37</v>
          </cell>
          <cell r="S13">
            <v>466.37</v>
          </cell>
          <cell r="T13">
            <v>0</v>
          </cell>
        </row>
        <row r="14">
          <cell r="A14" t="str">
            <v>2011101</v>
          </cell>
          <cell r="B14" t="str">
            <v/>
          </cell>
          <cell r="C14" t="str">
            <v/>
          </cell>
          <cell r="D14" t="str">
            <v xml:space="preserve">  行政运行</v>
          </cell>
          <cell r="E14">
            <v>0</v>
          </cell>
          <cell r="F14">
            <v>0</v>
          </cell>
          <cell r="G14">
            <v>0</v>
          </cell>
          <cell r="H14">
            <v>1078.67</v>
          </cell>
          <cell r="I14">
            <v>1078.67</v>
          </cell>
          <cell r="J14">
            <v>0</v>
          </cell>
          <cell r="K14">
            <v>1078.67</v>
          </cell>
          <cell r="L14">
            <v>1078.67</v>
          </cell>
          <cell r="M14">
            <v>925.18</v>
          </cell>
          <cell r="N14">
            <v>153.49</v>
          </cell>
          <cell r="O14">
            <v>0</v>
          </cell>
          <cell r="P14">
            <v>0</v>
          </cell>
          <cell r="Q14">
            <v>0</v>
          </cell>
          <cell r="R14">
            <v>0</v>
          </cell>
          <cell r="S14">
            <v>0</v>
          </cell>
          <cell r="T14">
            <v>0</v>
          </cell>
        </row>
        <row r="15">
          <cell r="A15" t="str">
            <v>2011102</v>
          </cell>
          <cell r="B15" t="str">
            <v/>
          </cell>
          <cell r="C15" t="str">
            <v/>
          </cell>
          <cell r="D15" t="str">
            <v xml:space="preserve">  一般行政管理事务</v>
          </cell>
          <cell r="E15">
            <v>256.66000000000003</v>
          </cell>
          <cell r="F15">
            <v>0</v>
          </cell>
          <cell r="G15">
            <v>256.66000000000003</v>
          </cell>
          <cell r="H15">
            <v>1319</v>
          </cell>
          <cell r="I15">
            <v>0</v>
          </cell>
          <cell r="J15">
            <v>1319</v>
          </cell>
          <cell r="K15">
            <v>1109.29</v>
          </cell>
          <cell r="L15">
            <v>0</v>
          </cell>
          <cell r="M15">
            <v>0</v>
          </cell>
          <cell r="N15">
            <v>0</v>
          </cell>
          <cell r="O15">
            <v>1109.29</v>
          </cell>
          <cell r="P15">
            <v>466.37</v>
          </cell>
          <cell r="Q15">
            <v>0</v>
          </cell>
          <cell r="R15">
            <v>466.37</v>
          </cell>
          <cell r="S15">
            <v>466.37</v>
          </cell>
          <cell r="T15">
            <v>0</v>
          </cell>
        </row>
        <row r="16">
          <cell r="A16" t="str">
            <v>2011199</v>
          </cell>
          <cell r="B16" t="str">
            <v/>
          </cell>
          <cell r="C16" t="str">
            <v/>
          </cell>
          <cell r="D16" t="str">
            <v xml:space="preserve">  其他纪检监察事务支出</v>
          </cell>
          <cell r="E16">
            <v>0</v>
          </cell>
          <cell r="F16">
            <v>0</v>
          </cell>
          <cell r="G16">
            <v>0</v>
          </cell>
          <cell r="H16">
            <v>209.1</v>
          </cell>
          <cell r="I16">
            <v>0</v>
          </cell>
          <cell r="J16">
            <v>209.1</v>
          </cell>
          <cell r="K16">
            <v>209.1</v>
          </cell>
          <cell r="L16">
            <v>0</v>
          </cell>
          <cell r="M16">
            <v>0</v>
          </cell>
          <cell r="N16">
            <v>0</v>
          </cell>
          <cell r="O16">
            <v>209.1</v>
          </cell>
          <cell r="P16">
            <v>0</v>
          </cell>
          <cell r="Q16">
            <v>0</v>
          </cell>
          <cell r="R16">
            <v>0</v>
          </cell>
          <cell r="S16">
            <v>0</v>
          </cell>
          <cell r="T16">
            <v>0</v>
          </cell>
        </row>
        <row r="17">
          <cell r="A17" t="str">
            <v>20136</v>
          </cell>
          <cell r="B17" t="str">
            <v/>
          </cell>
          <cell r="C17" t="str">
            <v/>
          </cell>
          <cell r="D17" t="str">
            <v>其他共产党事务支出</v>
          </cell>
          <cell r="E17">
            <v>0</v>
          </cell>
          <cell r="F17">
            <v>0</v>
          </cell>
          <cell r="G17">
            <v>0</v>
          </cell>
          <cell r="H17">
            <v>71.52</v>
          </cell>
          <cell r="I17">
            <v>71.52</v>
          </cell>
          <cell r="J17">
            <v>0</v>
          </cell>
          <cell r="K17">
            <v>71.52</v>
          </cell>
          <cell r="L17">
            <v>71.52</v>
          </cell>
          <cell r="M17">
            <v>71.52</v>
          </cell>
          <cell r="N17">
            <v>0</v>
          </cell>
          <cell r="O17">
            <v>0</v>
          </cell>
          <cell r="P17">
            <v>0</v>
          </cell>
          <cell r="Q17">
            <v>0</v>
          </cell>
          <cell r="R17">
            <v>0</v>
          </cell>
          <cell r="S17">
            <v>0</v>
          </cell>
          <cell r="T17">
            <v>0</v>
          </cell>
        </row>
        <row r="18">
          <cell r="A18" t="str">
            <v>2013601</v>
          </cell>
          <cell r="B18" t="str">
            <v/>
          </cell>
          <cell r="C18" t="str">
            <v/>
          </cell>
          <cell r="D18" t="str">
            <v xml:space="preserve">  行政运行</v>
          </cell>
          <cell r="E18">
            <v>0</v>
          </cell>
          <cell r="F18">
            <v>0</v>
          </cell>
          <cell r="G18">
            <v>0</v>
          </cell>
          <cell r="H18">
            <v>71.52</v>
          </cell>
          <cell r="I18">
            <v>71.52</v>
          </cell>
          <cell r="J18">
            <v>0</v>
          </cell>
          <cell r="K18">
            <v>71.52</v>
          </cell>
          <cell r="L18">
            <v>71.52</v>
          </cell>
          <cell r="M18">
            <v>71.52</v>
          </cell>
          <cell r="N18">
            <v>0</v>
          </cell>
          <cell r="O18">
            <v>0</v>
          </cell>
          <cell r="P18">
            <v>0</v>
          </cell>
          <cell r="Q18">
            <v>0</v>
          </cell>
          <cell r="R18">
            <v>0</v>
          </cell>
          <cell r="S18">
            <v>0</v>
          </cell>
          <cell r="T18">
            <v>0</v>
          </cell>
        </row>
        <row r="19">
          <cell r="A19" t="str">
            <v>20199</v>
          </cell>
          <cell r="B19" t="str">
            <v/>
          </cell>
          <cell r="C19" t="str">
            <v/>
          </cell>
          <cell r="D19" t="str">
            <v>其他一般公共服务支出</v>
          </cell>
          <cell r="E19">
            <v>0</v>
          </cell>
          <cell r="F19">
            <v>0</v>
          </cell>
          <cell r="G19">
            <v>0</v>
          </cell>
          <cell r="H19">
            <v>2.2999999999999998</v>
          </cell>
          <cell r="I19">
            <v>2.2999999999999998</v>
          </cell>
          <cell r="J19">
            <v>0</v>
          </cell>
          <cell r="K19">
            <v>2.2999999999999998</v>
          </cell>
          <cell r="L19">
            <v>2.2999999999999998</v>
          </cell>
          <cell r="M19">
            <v>2.2999999999999998</v>
          </cell>
          <cell r="N19">
            <v>0</v>
          </cell>
          <cell r="O19">
            <v>0</v>
          </cell>
          <cell r="P19">
            <v>0</v>
          </cell>
          <cell r="Q19">
            <v>0</v>
          </cell>
          <cell r="R19">
            <v>0</v>
          </cell>
          <cell r="S19">
            <v>0</v>
          </cell>
          <cell r="T19">
            <v>0</v>
          </cell>
        </row>
        <row r="20">
          <cell r="A20" t="str">
            <v>2019999</v>
          </cell>
          <cell r="B20" t="str">
            <v/>
          </cell>
          <cell r="C20" t="str">
            <v/>
          </cell>
          <cell r="D20" t="str">
            <v xml:space="preserve">  其他一般公共服务支出</v>
          </cell>
          <cell r="E20">
            <v>0</v>
          </cell>
          <cell r="F20">
            <v>0</v>
          </cell>
          <cell r="G20">
            <v>0</v>
          </cell>
          <cell r="H20">
            <v>2.2999999999999998</v>
          </cell>
          <cell r="I20">
            <v>2.2999999999999998</v>
          </cell>
          <cell r="J20">
            <v>0</v>
          </cell>
          <cell r="K20">
            <v>2.2999999999999998</v>
          </cell>
          <cell r="L20">
            <v>2.2999999999999998</v>
          </cell>
          <cell r="M20">
            <v>2.2999999999999998</v>
          </cell>
          <cell r="N20">
            <v>0</v>
          </cell>
          <cell r="O20">
            <v>0</v>
          </cell>
          <cell r="P20">
            <v>0</v>
          </cell>
          <cell r="Q20">
            <v>0</v>
          </cell>
          <cell r="R20">
            <v>0</v>
          </cell>
          <cell r="S20">
            <v>0</v>
          </cell>
          <cell r="T20">
            <v>0</v>
          </cell>
        </row>
        <row r="21">
          <cell r="A21" t="str">
            <v>208</v>
          </cell>
          <cell r="B21" t="str">
            <v/>
          </cell>
          <cell r="C21" t="str">
            <v/>
          </cell>
          <cell r="D21" t="str">
            <v>社会保障和就业支出</v>
          </cell>
          <cell r="E21">
            <v>0</v>
          </cell>
          <cell r="F21">
            <v>0</v>
          </cell>
          <cell r="G21">
            <v>0</v>
          </cell>
          <cell r="H21">
            <v>4.53</v>
          </cell>
          <cell r="I21">
            <v>4.53</v>
          </cell>
          <cell r="J21">
            <v>0</v>
          </cell>
          <cell r="K21">
            <v>4.53</v>
          </cell>
          <cell r="L21">
            <v>4.53</v>
          </cell>
          <cell r="M21">
            <v>4.53</v>
          </cell>
          <cell r="N21">
            <v>0</v>
          </cell>
          <cell r="O21">
            <v>0</v>
          </cell>
          <cell r="P21">
            <v>0</v>
          </cell>
          <cell r="Q21">
            <v>0</v>
          </cell>
          <cell r="R21">
            <v>0</v>
          </cell>
          <cell r="S21">
            <v>0</v>
          </cell>
          <cell r="T21">
            <v>0</v>
          </cell>
        </row>
        <row r="22">
          <cell r="A22" t="str">
            <v>20805</v>
          </cell>
          <cell r="B22" t="str">
            <v/>
          </cell>
          <cell r="C22" t="str">
            <v/>
          </cell>
          <cell r="D22" t="str">
            <v>行政事业单位离退休</v>
          </cell>
          <cell r="E22">
            <v>0</v>
          </cell>
          <cell r="F22">
            <v>0</v>
          </cell>
          <cell r="G22">
            <v>0</v>
          </cell>
          <cell r="H22">
            <v>3.45</v>
          </cell>
          <cell r="I22">
            <v>3.45</v>
          </cell>
          <cell r="J22">
            <v>0</v>
          </cell>
          <cell r="K22">
            <v>3.45</v>
          </cell>
          <cell r="L22">
            <v>3.45</v>
          </cell>
          <cell r="M22">
            <v>3.45</v>
          </cell>
          <cell r="N22">
            <v>0</v>
          </cell>
          <cell r="O22">
            <v>0</v>
          </cell>
          <cell r="P22">
            <v>0</v>
          </cell>
          <cell r="Q22">
            <v>0</v>
          </cell>
          <cell r="R22">
            <v>0</v>
          </cell>
          <cell r="S22">
            <v>0</v>
          </cell>
          <cell r="T22">
            <v>0</v>
          </cell>
        </row>
        <row r="23">
          <cell r="A23" t="str">
            <v>2080501</v>
          </cell>
          <cell r="B23" t="str">
            <v/>
          </cell>
          <cell r="C23" t="str">
            <v/>
          </cell>
          <cell r="D23" t="str">
            <v xml:space="preserve">  归口管理的行政单位离退休</v>
          </cell>
          <cell r="E23">
            <v>0</v>
          </cell>
          <cell r="F23">
            <v>0</v>
          </cell>
          <cell r="G23">
            <v>0</v>
          </cell>
          <cell r="H23">
            <v>3.45</v>
          </cell>
          <cell r="I23">
            <v>3.45</v>
          </cell>
          <cell r="J23">
            <v>0</v>
          </cell>
          <cell r="K23">
            <v>3.45</v>
          </cell>
          <cell r="L23">
            <v>3.45</v>
          </cell>
          <cell r="M23">
            <v>3.45</v>
          </cell>
          <cell r="N23">
            <v>0</v>
          </cell>
          <cell r="O23">
            <v>0</v>
          </cell>
          <cell r="P23">
            <v>0</v>
          </cell>
          <cell r="Q23">
            <v>0</v>
          </cell>
          <cell r="R23">
            <v>0</v>
          </cell>
          <cell r="S23">
            <v>0</v>
          </cell>
          <cell r="T23">
            <v>0</v>
          </cell>
        </row>
        <row r="24">
          <cell r="A24" t="str">
            <v>20807</v>
          </cell>
          <cell r="B24" t="str">
            <v/>
          </cell>
          <cell r="C24" t="str">
            <v/>
          </cell>
          <cell r="D24" t="str">
            <v>就业补助</v>
          </cell>
          <cell r="E24">
            <v>0</v>
          </cell>
          <cell r="F24">
            <v>0</v>
          </cell>
          <cell r="G24">
            <v>0</v>
          </cell>
          <cell r="H24">
            <v>1.08</v>
          </cell>
          <cell r="I24">
            <v>1.08</v>
          </cell>
          <cell r="J24">
            <v>0</v>
          </cell>
          <cell r="K24">
            <v>1.08</v>
          </cell>
          <cell r="L24">
            <v>1.08</v>
          </cell>
          <cell r="M24">
            <v>1.08</v>
          </cell>
          <cell r="N24">
            <v>0</v>
          </cell>
          <cell r="O24">
            <v>0</v>
          </cell>
          <cell r="P24">
            <v>0</v>
          </cell>
          <cell r="Q24">
            <v>0</v>
          </cell>
          <cell r="R24">
            <v>0</v>
          </cell>
          <cell r="S24">
            <v>0</v>
          </cell>
          <cell r="T24">
            <v>0</v>
          </cell>
        </row>
        <row r="25">
          <cell r="A25" t="str">
            <v>2080799</v>
          </cell>
          <cell r="B25" t="str">
            <v/>
          </cell>
          <cell r="C25" t="str">
            <v/>
          </cell>
          <cell r="D25" t="str">
            <v xml:space="preserve">  其他就业补助支出★</v>
          </cell>
          <cell r="E25">
            <v>0</v>
          </cell>
          <cell r="F25">
            <v>0</v>
          </cell>
          <cell r="G25">
            <v>0</v>
          </cell>
          <cell r="H25">
            <v>1.08</v>
          </cell>
          <cell r="I25">
            <v>1.08</v>
          </cell>
          <cell r="J25">
            <v>0</v>
          </cell>
          <cell r="K25">
            <v>1.08</v>
          </cell>
          <cell r="L25">
            <v>1.08</v>
          </cell>
          <cell r="M25">
            <v>1.08</v>
          </cell>
          <cell r="N25">
            <v>0</v>
          </cell>
          <cell r="O25">
            <v>0</v>
          </cell>
          <cell r="P25">
            <v>0</v>
          </cell>
          <cell r="Q25">
            <v>0</v>
          </cell>
          <cell r="R25">
            <v>0</v>
          </cell>
          <cell r="S25">
            <v>0</v>
          </cell>
          <cell r="T25">
            <v>0</v>
          </cell>
        </row>
        <row r="26">
          <cell r="A26" t="str">
            <v>210</v>
          </cell>
          <cell r="B26" t="str">
            <v/>
          </cell>
          <cell r="C26" t="str">
            <v/>
          </cell>
          <cell r="D26" t="str">
            <v>医疗卫生与计划生育支出</v>
          </cell>
          <cell r="E26">
            <v>0</v>
          </cell>
          <cell r="F26">
            <v>0</v>
          </cell>
          <cell r="G26">
            <v>0</v>
          </cell>
          <cell r="H26">
            <v>1</v>
          </cell>
          <cell r="I26">
            <v>1</v>
          </cell>
          <cell r="J26">
            <v>0</v>
          </cell>
          <cell r="K26">
            <v>1</v>
          </cell>
          <cell r="L26">
            <v>1</v>
          </cell>
          <cell r="M26">
            <v>1</v>
          </cell>
          <cell r="N26">
            <v>0</v>
          </cell>
          <cell r="O26">
            <v>0</v>
          </cell>
          <cell r="P26">
            <v>0</v>
          </cell>
          <cell r="Q26">
            <v>0</v>
          </cell>
          <cell r="R26">
            <v>0</v>
          </cell>
          <cell r="S26">
            <v>0</v>
          </cell>
          <cell r="T26">
            <v>0</v>
          </cell>
        </row>
        <row r="27">
          <cell r="A27" t="str">
            <v>21007</v>
          </cell>
          <cell r="B27" t="str">
            <v/>
          </cell>
          <cell r="C27" t="str">
            <v/>
          </cell>
          <cell r="D27" t="str">
            <v>计划生育事务</v>
          </cell>
          <cell r="E27">
            <v>0</v>
          </cell>
          <cell r="F27">
            <v>0</v>
          </cell>
          <cell r="G27">
            <v>0</v>
          </cell>
          <cell r="H27">
            <v>1</v>
          </cell>
          <cell r="I27">
            <v>1</v>
          </cell>
          <cell r="J27">
            <v>0</v>
          </cell>
          <cell r="K27">
            <v>1</v>
          </cell>
          <cell r="L27">
            <v>1</v>
          </cell>
          <cell r="M27">
            <v>1</v>
          </cell>
          <cell r="N27">
            <v>0</v>
          </cell>
          <cell r="O27">
            <v>0</v>
          </cell>
          <cell r="P27">
            <v>0</v>
          </cell>
          <cell r="Q27">
            <v>0</v>
          </cell>
          <cell r="R27">
            <v>0</v>
          </cell>
          <cell r="S27">
            <v>0</v>
          </cell>
          <cell r="T27">
            <v>0</v>
          </cell>
        </row>
        <row r="28">
          <cell r="A28" t="str">
            <v>2100799</v>
          </cell>
          <cell r="B28" t="str">
            <v/>
          </cell>
          <cell r="C28" t="str">
            <v/>
          </cell>
          <cell r="D28" t="str">
            <v xml:space="preserve">  其他计划生育事务支出</v>
          </cell>
          <cell r="E28">
            <v>0</v>
          </cell>
          <cell r="F28">
            <v>0</v>
          </cell>
          <cell r="G28">
            <v>0</v>
          </cell>
          <cell r="H28">
            <v>1</v>
          </cell>
          <cell r="I28">
            <v>1</v>
          </cell>
          <cell r="J28">
            <v>0</v>
          </cell>
          <cell r="K28">
            <v>1</v>
          </cell>
          <cell r="L28">
            <v>1</v>
          </cell>
          <cell r="M28">
            <v>1</v>
          </cell>
          <cell r="N28">
            <v>0</v>
          </cell>
          <cell r="O28">
            <v>0</v>
          </cell>
          <cell r="P28">
            <v>0</v>
          </cell>
          <cell r="Q28">
            <v>0</v>
          </cell>
          <cell r="R28">
            <v>0</v>
          </cell>
          <cell r="S28">
            <v>0</v>
          </cell>
          <cell r="T28">
            <v>0</v>
          </cell>
        </row>
        <row r="29">
          <cell r="A29" t="str">
            <v>213</v>
          </cell>
          <cell r="B29" t="str">
            <v/>
          </cell>
          <cell r="C29" t="str">
            <v/>
          </cell>
          <cell r="D29" t="str">
            <v>农林水支出</v>
          </cell>
          <cell r="E29">
            <v>0</v>
          </cell>
          <cell r="F29">
            <v>0</v>
          </cell>
          <cell r="G29">
            <v>0</v>
          </cell>
          <cell r="H29">
            <v>28</v>
          </cell>
          <cell r="I29">
            <v>0</v>
          </cell>
          <cell r="J29">
            <v>28</v>
          </cell>
          <cell r="K29">
            <v>28</v>
          </cell>
          <cell r="L29">
            <v>0</v>
          </cell>
          <cell r="M29">
            <v>0</v>
          </cell>
          <cell r="N29">
            <v>0</v>
          </cell>
          <cell r="O29">
            <v>28</v>
          </cell>
          <cell r="P29">
            <v>0</v>
          </cell>
          <cell r="Q29">
            <v>0</v>
          </cell>
          <cell r="R29">
            <v>0</v>
          </cell>
          <cell r="S29">
            <v>0</v>
          </cell>
          <cell r="T29">
            <v>0</v>
          </cell>
        </row>
        <row r="30">
          <cell r="A30" t="str">
            <v>21302</v>
          </cell>
          <cell r="B30" t="str">
            <v/>
          </cell>
          <cell r="C30" t="str">
            <v/>
          </cell>
          <cell r="D30" t="str">
            <v>林业</v>
          </cell>
          <cell r="E30">
            <v>0</v>
          </cell>
          <cell r="F30">
            <v>0</v>
          </cell>
          <cell r="G30">
            <v>0</v>
          </cell>
          <cell r="H30">
            <v>28</v>
          </cell>
          <cell r="I30">
            <v>0</v>
          </cell>
          <cell r="J30">
            <v>28</v>
          </cell>
          <cell r="K30">
            <v>28</v>
          </cell>
          <cell r="L30">
            <v>0</v>
          </cell>
          <cell r="M30">
            <v>0</v>
          </cell>
          <cell r="N30">
            <v>0</v>
          </cell>
          <cell r="O30">
            <v>28</v>
          </cell>
          <cell r="P30">
            <v>0</v>
          </cell>
          <cell r="Q30">
            <v>0</v>
          </cell>
          <cell r="R30">
            <v>0</v>
          </cell>
          <cell r="S30">
            <v>0</v>
          </cell>
          <cell r="T30">
            <v>0</v>
          </cell>
        </row>
        <row r="31">
          <cell r="A31" t="str">
            <v>2130205</v>
          </cell>
          <cell r="B31" t="str">
            <v/>
          </cell>
          <cell r="C31" t="str">
            <v/>
          </cell>
          <cell r="D31" t="str">
            <v xml:space="preserve">  森林培育</v>
          </cell>
          <cell r="E31">
            <v>0</v>
          </cell>
          <cell r="F31">
            <v>0</v>
          </cell>
          <cell r="G31">
            <v>0</v>
          </cell>
          <cell r="H31">
            <v>28</v>
          </cell>
          <cell r="I31">
            <v>0</v>
          </cell>
          <cell r="J31">
            <v>28</v>
          </cell>
          <cell r="K31">
            <v>28</v>
          </cell>
          <cell r="L31">
            <v>0</v>
          </cell>
          <cell r="M31">
            <v>0</v>
          </cell>
          <cell r="N31">
            <v>0</v>
          </cell>
          <cell r="O31">
            <v>28</v>
          </cell>
          <cell r="P31">
            <v>0</v>
          </cell>
          <cell r="Q31">
            <v>0</v>
          </cell>
          <cell r="R31">
            <v>0</v>
          </cell>
          <cell r="S31">
            <v>0</v>
          </cell>
          <cell r="T31">
            <v>0</v>
          </cell>
        </row>
        <row r="32">
          <cell r="A32" t="str">
            <v>215</v>
          </cell>
          <cell r="B32" t="str">
            <v/>
          </cell>
          <cell r="C32" t="str">
            <v/>
          </cell>
          <cell r="D32" t="str">
            <v>资源勘探信息等支出</v>
          </cell>
          <cell r="E32">
            <v>0</v>
          </cell>
          <cell r="F32">
            <v>0</v>
          </cell>
          <cell r="G32">
            <v>0</v>
          </cell>
          <cell r="H32">
            <v>1</v>
          </cell>
          <cell r="I32">
            <v>0</v>
          </cell>
          <cell r="J32">
            <v>1</v>
          </cell>
          <cell r="K32">
            <v>1</v>
          </cell>
          <cell r="L32">
            <v>0</v>
          </cell>
          <cell r="M32">
            <v>0</v>
          </cell>
          <cell r="N32">
            <v>0</v>
          </cell>
          <cell r="O32">
            <v>1</v>
          </cell>
          <cell r="P32">
            <v>0</v>
          </cell>
          <cell r="Q32">
            <v>0</v>
          </cell>
          <cell r="R32">
            <v>0</v>
          </cell>
          <cell r="S32">
            <v>0</v>
          </cell>
          <cell r="T32">
            <v>0</v>
          </cell>
        </row>
        <row r="33">
          <cell r="A33" t="str">
            <v>21506</v>
          </cell>
          <cell r="B33" t="str">
            <v/>
          </cell>
          <cell r="C33" t="str">
            <v/>
          </cell>
          <cell r="D33" t="str">
            <v>安全生产监管</v>
          </cell>
          <cell r="E33">
            <v>0</v>
          </cell>
          <cell r="F33">
            <v>0</v>
          </cell>
          <cell r="G33">
            <v>0</v>
          </cell>
          <cell r="H33">
            <v>1</v>
          </cell>
          <cell r="I33">
            <v>0</v>
          </cell>
          <cell r="J33">
            <v>1</v>
          </cell>
          <cell r="K33">
            <v>1</v>
          </cell>
          <cell r="L33">
            <v>0</v>
          </cell>
          <cell r="M33">
            <v>0</v>
          </cell>
          <cell r="N33">
            <v>0</v>
          </cell>
          <cell r="O33">
            <v>1</v>
          </cell>
          <cell r="P33">
            <v>0</v>
          </cell>
          <cell r="Q33">
            <v>0</v>
          </cell>
          <cell r="R33">
            <v>0</v>
          </cell>
          <cell r="S33">
            <v>0</v>
          </cell>
          <cell r="T33">
            <v>0</v>
          </cell>
        </row>
        <row r="34">
          <cell r="A34" t="str">
            <v>2150602</v>
          </cell>
          <cell r="B34" t="str">
            <v/>
          </cell>
          <cell r="C34" t="str">
            <v/>
          </cell>
          <cell r="D34" t="str">
            <v xml:space="preserve">  一般行政管理事务</v>
          </cell>
          <cell r="E34">
            <v>0</v>
          </cell>
          <cell r="F34">
            <v>0</v>
          </cell>
          <cell r="G34">
            <v>0</v>
          </cell>
          <cell r="H34">
            <v>1</v>
          </cell>
          <cell r="I34">
            <v>0</v>
          </cell>
          <cell r="J34">
            <v>1</v>
          </cell>
          <cell r="K34">
            <v>1</v>
          </cell>
          <cell r="L34">
            <v>0</v>
          </cell>
          <cell r="M34">
            <v>0</v>
          </cell>
          <cell r="N34">
            <v>0</v>
          </cell>
          <cell r="O34">
            <v>1</v>
          </cell>
          <cell r="P34">
            <v>0</v>
          </cell>
          <cell r="Q34">
            <v>0</v>
          </cell>
          <cell r="R34">
            <v>0</v>
          </cell>
          <cell r="S34">
            <v>0</v>
          </cell>
          <cell r="T34">
            <v>0</v>
          </cell>
        </row>
        <row r="36">
          <cell r="K36" t="str">
            <v>— 12.%d —</v>
          </cell>
        </row>
      </sheetData>
      <sheetData sheetId="12"/>
      <sheetData sheetId="13">
        <row r="9">
          <cell r="E9">
            <v>1213.81</v>
          </cell>
          <cell r="F9">
            <v>922.17</v>
          </cell>
          <cell r="G9">
            <v>322.39</v>
          </cell>
          <cell r="H9">
            <v>244.9</v>
          </cell>
          <cell r="I9">
            <v>169.29</v>
          </cell>
          <cell r="J9">
            <v>111.35</v>
          </cell>
          <cell r="K9">
            <v>0</v>
          </cell>
          <cell r="L9">
            <v>0</v>
          </cell>
          <cell r="M9">
            <v>52.15</v>
          </cell>
          <cell r="N9">
            <v>0</v>
          </cell>
          <cell r="O9">
            <v>22.08</v>
          </cell>
          <cell r="P9">
            <v>153.49</v>
          </cell>
          <cell r="Q9">
            <v>2.71</v>
          </cell>
          <cell r="R9">
            <v>1.32</v>
          </cell>
          <cell r="S9">
            <v>0</v>
          </cell>
          <cell r="T9">
            <v>0</v>
          </cell>
          <cell r="U9">
            <v>0</v>
          </cell>
          <cell r="V9">
            <v>13.24</v>
          </cell>
          <cell r="W9">
            <v>2.42</v>
          </cell>
          <cell r="X9">
            <v>0</v>
          </cell>
          <cell r="Y9">
            <v>0</v>
          </cell>
          <cell r="Z9">
            <v>0</v>
          </cell>
          <cell r="AA9">
            <v>0</v>
          </cell>
          <cell r="AB9">
            <v>0.09</v>
          </cell>
          <cell r="AC9">
            <v>0</v>
          </cell>
          <cell r="AD9">
            <v>0</v>
          </cell>
          <cell r="AE9">
            <v>0.35</v>
          </cell>
          <cell r="AF9">
            <v>16.829999999999998</v>
          </cell>
          <cell r="AG9">
            <v>0</v>
          </cell>
          <cell r="AH9">
            <v>0</v>
          </cell>
          <cell r="AI9">
            <v>0</v>
          </cell>
          <cell r="AJ9">
            <v>3.27</v>
          </cell>
          <cell r="AK9">
            <v>0</v>
          </cell>
          <cell r="AL9">
            <v>10.15</v>
          </cell>
          <cell r="AM9">
            <v>0</v>
          </cell>
          <cell r="AN9">
            <v>16.899999999999999</v>
          </cell>
          <cell r="AO9">
            <v>80.069999999999993</v>
          </cell>
          <cell r="AP9">
            <v>0</v>
          </cell>
          <cell r="AQ9">
            <v>6.14</v>
          </cell>
          <cell r="AR9">
            <v>138.16</v>
          </cell>
          <cell r="AS9">
            <v>0</v>
          </cell>
          <cell r="AT9">
            <v>26.63</v>
          </cell>
          <cell r="AU9">
            <v>0</v>
          </cell>
          <cell r="AV9">
            <v>0.31</v>
          </cell>
          <cell r="AW9">
            <v>0</v>
          </cell>
          <cell r="AX9">
            <v>0</v>
          </cell>
          <cell r="AY9">
            <v>0</v>
          </cell>
          <cell r="AZ9">
            <v>0</v>
          </cell>
          <cell r="BA9">
            <v>0</v>
          </cell>
          <cell r="BB9">
            <v>0</v>
          </cell>
          <cell r="BC9">
            <v>104.1</v>
          </cell>
          <cell r="BD9">
            <v>0</v>
          </cell>
          <cell r="BE9">
            <v>0</v>
          </cell>
          <cell r="BF9">
            <v>0</v>
          </cell>
          <cell r="BG9">
            <v>0</v>
          </cell>
          <cell r="BH9">
            <v>7.12</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I9">
            <v>0</v>
          </cell>
          <cell r="CJ9">
            <v>0</v>
          </cell>
          <cell r="CK9">
            <v>0</v>
          </cell>
          <cell r="CL9">
            <v>0</v>
          </cell>
          <cell r="CM9">
            <v>0</v>
          </cell>
          <cell r="CN9">
            <v>0</v>
          </cell>
          <cell r="CO9">
            <v>0</v>
          </cell>
          <cell r="CP9">
            <v>0</v>
          </cell>
          <cell r="CQ9">
            <v>0</v>
          </cell>
          <cell r="CR9">
            <v>0</v>
          </cell>
          <cell r="CS9">
            <v>0</v>
          </cell>
        </row>
      </sheetData>
      <sheetData sheetId="14"/>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89.97</v>
          </cell>
        </row>
        <row r="7">
          <cell r="D7">
            <v>0</v>
          </cell>
        </row>
        <row r="8">
          <cell r="D8">
            <v>45.02</v>
          </cell>
        </row>
        <row r="9">
          <cell r="D9">
            <v>0</v>
          </cell>
        </row>
        <row r="10">
          <cell r="D10">
            <v>45.02</v>
          </cell>
        </row>
        <row r="11">
          <cell r="D11">
            <v>44.95</v>
          </cell>
        </row>
        <row r="16">
          <cell r="D16">
            <v>0</v>
          </cell>
        </row>
        <row r="17">
          <cell r="D17">
            <v>0</v>
          </cell>
        </row>
        <row r="18">
          <cell r="D18">
            <v>0</v>
          </cell>
        </row>
        <row r="19">
          <cell r="D19">
            <v>15</v>
          </cell>
        </row>
        <row r="20">
          <cell r="D20">
            <v>250</v>
          </cell>
        </row>
        <row r="22">
          <cell r="D22">
            <v>1500</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workbookViewId="0">
      <selection activeCell="D20" sqref="D20"/>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00" t="s">
        <v>346</v>
      </c>
      <c r="B5" s="200"/>
      <c r="C5" s="200"/>
      <c r="D5" s="200"/>
      <c r="E5" s="200"/>
      <c r="F5" s="200"/>
      <c r="G5" s="200"/>
      <c r="H5" s="200"/>
    </row>
    <row r="6" spans="1:12" ht="18" customHeight="1">
      <c r="A6" s="200"/>
      <c r="B6" s="200"/>
      <c r="C6" s="200"/>
      <c r="D6" s="200"/>
      <c r="E6" s="200"/>
      <c r="F6" s="200"/>
      <c r="G6" s="200"/>
      <c r="H6" s="200"/>
    </row>
    <row r="7" spans="1:12" ht="45.75" customHeight="1">
      <c r="A7" s="4"/>
      <c r="B7" s="198" t="s">
        <v>105</v>
      </c>
      <c r="C7" s="202"/>
      <c r="D7" s="202"/>
      <c r="E7" s="202"/>
      <c r="F7" s="202"/>
      <c r="G7" s="199"/>
      <c r="H7" s="4"/>
      <c r="K7" s="5"/>
    </row>
    <row r="8" spans="1:12" ht="37.5" customHeight="1">
      <c r="A8" s="6"/>
      <c r="B8" s="198" t="s">
        <v>106</v>
      </c>
      <c r="C8" s="202" t="str">
        <f>MID('01收入支出决算总表'!A3,4,30)</f>
        <v>中国共产党益阳市纪律检查委员会</v>
      </c>
      <c r="D8" s="202"/>
      <c r="E8" s="202"/>
      <c r="F8" s="202"/>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4">
      <c r="A16" s="201"/>
      <c r="B16" s="201"/>
      <c r="C16" s="201"/>
      <c r="D16" s="201"/>
      <c r="E16" s="201"/>
      <c r="F16" s="201"/>
      <c r="G16" s="201"/>
      <c r="H16" s="201"/>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I18" sqref="I1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03" t="s">
        <v>330</v>
      </c>
      <c r="B1" s="203"/>
      <c r="C1" s="203"/>
      <c r="D1" s="203"/>
      <c r="E1" s="203"/>
      <c r="F1" s="203"/>
      <c r="G1" s="10"/>
      <c r="H1" s="10"/>
    </row>
    <row r="2" spans="1:10" ht="12.75" customHeight="1">
      <c r="A2" s="12"/>
      <c r="B2" s="12"/>
      <c r="C2" s="12"/>
      <c r="D2" s="12"/>
      <c r="E2" s="13"/>
      <c r="F2" s="14" t="s">
        <v>345</v>
      </c>
    </row>
    <row r="3" spans="1:10" ht="15" customHeight="1">
      <c r="A3" s="17" t="str">
        <f>IF(ISNUMBER(FIND("本级",'[1]Z01 收入支出决算总表(财决01表)'!$A$3)),B3,C3)</f>
        <v>部门：中国共产党益阳市纪律检查委员会</v>
      </c>
      <c r="B3" s="181" t="str">
        <f>"部门"&amp;MID('[1]Z01 收入支出决算总表(财决01表)'!$A$3,5,LEN('[1]Z01 收入支出决算总表(财决01表)'!$A$3)-8)</f>
        <v>部门：中国共产党益阳市纪律检</v>
      </c>
      <c r="C3" s="182" t="str">
        <f>"部门"&amp;MID('[1]Z01 收入支出决算总表(财决01表)'!$A$3,5,30)</f>
        <v>部门：中国共产党益阳市纪律检查委员会</v>
      </c>
      <c r="D3" s="12"/>
      <c r="E3" s="13"/>
      <c r="F3" s="14" t="s">
        <v>67</v>
      </c>
    </row>
    <row r="4" spans="1:10" s="20" customFormat="1" ht="21.95" customHeight="1">
      <c r="A4" s="204" t="s">
        <v>0</v>
      </c>
      <c r="B4" s="204"/>
      <c r="C4" s="204"/>
      <c r="D4" s="204" t="s">
        <v>1</v>
      </c>
      <c r="E4" s="204"/>
      <c r="F4" s="204"/>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f>'[1]Z01 收入支出决算总表(财决01表)'!$E$7</f>
        <v>2770.91</v>
      </c>
      <c r="D7" s="28" t="str">
        <f t="array" ref="D7">INDEX('[1]Z01 收入支出决算总表(财决01表)'!F$1:F$65536,SMALL(IF('[1]Z01 收入支出决算总表(财决01表)'!$J$7:$J$29&gt;0,ROW($7:$29),4^8),ROW('[1]Z01 收入支出决算总表(财决01表)'!F1)))&amp;""</f>
        <v>一、一般公共服务支出</v>
      </c>
      <c r="E7" s="29">
        <v>28</v>
      </c>
      <c r="F7" s="27">
        <f>IF(ISERROR(VLOOKUP(D7,'[1]Z01 收入支出决算总表(财决01表)'!F$7:J$29,5,FALSE)),"",VLOOKUP(D7,'[1]Z01 收入支出决算总表(财决01表)'!F$7:J$29,5,FALSE))</f>
        <v>2784.04</v>
      </c>
      <c r="G7" s="30"/>
      <c r="H7" s="31"/>
      <c r="J7" s="32"/>
    </row>
    <row r="8" spans="1:10" s="20" customFormat="1" ht="12.95" customHeight="1">
      <c r="A8" s="28" t="s">
        <v>72</v>
      </c>
      <c r="B8" s="26" t="s">
        <v>4</v>
      </c>
      <c r="C8" s="27">
        <f>'[1]Z01 收入支出决算总表(财决01表)'!$E$9</f>
        <v>0</v>
      </c>
      <c r="D8" s="28" t="str">
        <f t="array" ref="D8">INDEX('[1]Z01 收入支出决算总表(财决01表)'!F$1:F$65536,SMALL(IF('[1]Z01 收入支出决算总表(财决01表)'!$J$7:$J$29&gt;0,ROW($7:$29),4^8),ROW('[1]Z01 收入支出决算总表(财决01表)'!F2)))&amp;""</f>
        <v>八、社会保障和就业支出</v>
      </c>
      <c r="E8" s="29">
        <v>29</v>
      </c>
      <c r="F8" s="27">
        <f>IF(ISERROR(VLOOKUP(D8,'[1]Z01 收入支出决算总表(财决01表)'!F$7:J$29,5,FALSE)),"",VLOOKUP(D8,'[1]Z01 收入支出决算总表(财决01表)'!F$7:J$29,5,FALSE))</f>
        <v>4.53</v>
      </c>
      <c r="G8" s="19"/>
      <c r="H8" s="19"/>
    </row>
    <row r="9" spans="1:10" s="20" customFormat="1" ht="12.95" customHeight="1">
      <c r="A9" s="28" t="s">
        <v>73</v>
      </c>
      <c r="B9" s="26" t="s">
        <v>5</v>
      </c>
      <c r="C9" s="27">
        <f>'[1]Z01 收入支出决算总表(财决01表)'!$E$10</f>
        <v>0</v>
      </c>
      <c r="D9" s="28" t="str">
        <f t="array" ref="D9">INDEX('[1]Z01 收入支出决算总表(财决01表)'!F$1:F$65536,SMALL(IF('[1]Z01 收入支出决算总表(财决01表)'!$J$7:$J$29&gt;0,ROW($7:$29),4^8),ROW('[1]Z01 收入支出决算总表(财决01表)'!F3)))&amp;""</f>
        <v>九、医疗卫生与计划生育支出</v>
      </c>
      <c r="E9" s="29">
        <v>30</v>
      </c>
      <c r="F9" s="27">
        <f>IF(ISERROR(VLOOKUP(D9,'[1]Z01 收入支出决算总表(财决01表)'!F$7:J$29,5,FALSE)),"",VLOOKUP(D9,'[1]Z01 收入支出决算总表(财决01表)'!F$7:J$29,5,FALSE))</f>
        <v>1</v>
      </c>
      <c r="G9" s="19"/>
      <c r="H9" s="19"/>
    </row>
    <row r="10" spans="1:10" s="20" customFormat="1" ht="12.95" customHeight="1">
      <c r="A10" s="28" t="s">
        <v>74</v>
      </c>
      <c r="B10" s="26" t="s">
        <v>6</v>
      </c>
      <c r="C10" s="27">
        <f>'[1]Z01 收入支出决算总表(财决01表)'!$E$11</f>
        <v>0</v>
      </c>
      <c r="D10" s="28" t="str">
        <f t="array" ref="D10">INDEX('[1]Z01 收入支出决算总表(财决01表)'!F$1:F$65536,SMALL(IF('[1]Z01 收入支出决算总表(财决01表)'!$J$7:$J$29&gt;0,ROW($7:$29),4^8),ROW('[1]Z01 收入支出决算总表(财决01表)'!F4)))&amp;""</f>
        <v>十二、农林水支出</v>
      </c>
      <c r="E10" s="29">
        <v>31</v>
      </c>
      <c r="F10" s="27">
        <f>IF(ISERROR(VLOOKUP(D10,'[1]Z01 收入支出决算总表(财决01表)'!F$7:J$29,5,FALSE)),"",VLOOKUP(D10,'[1]Z01 收入支出决算总表(财决01表)'!F$7:J$29,5,FALSE))</f>
        <v>28</v>
      </c>
      <c r="G10" s="19"/>
      <c r="H10" s="19"/>
    </row>
    <row r="11" spans="1:10" s="20" customFormat="1" ht="12.95" customHeight="1">
      <c r="A11" s="28" t="s">
        <v>75</v>
      </c>
      <c r="B11" s="26" t="s">
        <v>7</v>
      </c>
      <c r="C11" s="27">
        <f>'[1]Z01 收入支出决算总表(财决01表)'!$E$12</f>
        <v>0</v>
      </c>
      <c r="D11" s="28" t="str">
        <f t="array" ref="D11">INDEX('[1]Z01 收入支出决算总表(财决01表)'!F$1:F$65536,SMALL(IF('[1]Z01 收入支出决算总表(财决01表)'!$J$7:$J$29&gt;0,ROW($7:$29),4^8),ROW('[1]Z01 收入支出决算总表(财决01表)'!F5)))&amp;""</f>
        <v>十四、资源勘探信息等支出</v>
      </c>
      <c r="E11" s="29">
        <v>32</v>
      </c>
      <c r="F11" s="27">
        <f>IF(ISERROR(VLOOKUP(D11,'[1]Z01 收入支出决算总表(财决01表)'!F$7:J$29,5,FALSE)),"",VLOOKUP(D11,'[1]Z01 收入支出决算总表(财决01表)'!F$7:J$29,5,FALSE))</f>
        <v>1</v>
      </c>
      <c r="G11" s="19"/>
      <c r="H11" s="19"/>
    </row>
    <row r="12" spans="1:10" s="20" customFormat="1" ht="12.95" customHeight="1">
      <c r="A12" s="28" t="s">
        <v>76</v>
      </c>
      <c r="B12" s="26" t="s">
        <v>8</v>
      </c>
      <c r="C12" s="27">
        <f>'[1]Z01 收入支出决算总表(财决01表)'!$E$13</f>
        <v>96.5</v>
      </c>
      <c r="D12" s="28" t="str">
        <f t="array" ref="D12">INDEX('[1]Z01 收入支出决算总表(财决01表)'!F$1:F$65536,SMALL(IF('[1]Z01 收入支出决算总表(财决01表)'!$J$7:$J$29&gt;0,ROW($7:$29),4^8),ROW('[1]Z01 收入支出决算总表(财决01表)'!F6)))&amp;""</f>
        <v/>
      </c>
      <c r="E12" s="29">
        <v>33</v>
      </c>
      <c r="F12" s="27" t="str">
        <f>IF(ISERROR(VLOOKUP(D12,'[1]Z01 收入支出决算总表(财决01表)'!F$7:J$29,5,FALSE)),"",VLOOKUP(D12,'[1]Z01 收入支出决算总表(财决01表)'!F$7:J$29,5,FALSE))</f>
        <v/>
      </c>
      <c r="G12" s="19"/>
      <c r="H12" s="19"/>
    </row>
    <row r="13" spans="1:10" s="20" customFormat="1" ht="12.95" customHeight="1">
      <c r="A13" s="28"/>
      <c r="B13" s="26" t="s">
        <v>9</v>
      </c>
      <c r="C13" s="33"/>
      <c r="D13" s="28" t="str">
        <f t="array" ref="D13">INDEX('[1]Z01 收入支出决算总表(财决01表)'!F$1:F$65536,SMALL(IF('[1]Z01 收入支出决算总表(财决01表)'!$J$7:$J$29&gt;0,ROW($7:$29),4^8),ROW('[1]Z01 收入支出决算总表(财决01表)'!F7)))&amp;""</f>
        <v/>
      </c>
      <c r="E13" s="29">
        <v>34</v>
      </c>
      <c r="F13" s="27" t="str">
        <f>IF(ISERROR(VLOOKUP(D13,'[1]Z01 收入支出决算总表(财决01表)'!F$7:J$29,5,FALSE)),"",VLOOKUP(D13,'[1]Z01 收入支出决算总表(财决01表)'!F$7:J$29,5,FALSE))</f>
        <v/>
      </c>
      <c r="G13" s="19"/>
      <c r="H13" s="19"/>
    </row>
    <row r="14" spans="1:10" s="20" customFormat="1" ht="12.95" customHeight="1">
      <c r="A14" s="28"/>
      <c r="B14" s="26" t="s">
        <v>10</v>
      </c>
      <c r="C14" s="33"/>
      <c r="D14" s="28" t="str">
        <f t="array" ref="D14">INDEX('[1]Z01 收入支出决算总表(财决01表)'!F$1:F$65536,SMALL(IF('[1]Z01 收入支出决算总表(财决01表)'!$J$7:$J$29&gt;0,ROW($7:$29),4^8),ROW('[1]Z01 收入支出决算总表(财决01表)'!F8)))&amp;""</f>
        <v/>
      </c>
      <c r="E14" s="29">
        <v>35</v>
      </c>
      <c r="F14" s="27" t="str">
        <f>IF(ISERROR(VLOOKUP(D14,'[1]Z01 收入支出决算总表(财决01表)'!F$7:J$29,5,FALSE)),"",VLOOKUP(D14,'[1]Z01 收入支出决算总表(财决01表)'!F$7:J$29,5,FALSE))</f>
        <v/>
      </c>
      <c r="G14" s="19"/>
      <c r="H14" s="19"/>
    </row>
    <row r="15" spans="1:10" s="20" customFormat="1" ht="12.95" customHeight="1">
      <c r="A15" s="28"/>
      <c r="B15" s="26" t="s">
        <v>11</v>
      </c>
      <c r="C15" s="33"/>
      <c r="D15" s="28" t="str">
        <f t="array" ref="D15">INDEX('[1]Z01 收入支出决算总表(财决01表)'!F$1:F$65536,SMALL(IF('[1]Z01 收入支出决算总表(财决01表)'!$J$7:$J$29&gt;0,ROW($7:$29),4^8),ROW('[1]Z01 收入支出决算总表(财决01表)'!F9)))&amp;""</f>
        <v/>
      </c>
      <c r="E15" s="29">
        <v>36</v>
      </c>
      <c r="F15" s="27" t="str">
        <f>IF(ISERROR(VLOOKUP(D15,'[1]Z01 收入支出决算总表(财决01表)'!F$7:J$29,5,FALSE)),"",VLOOKUP(D15,'[1]Z01 收入支出决算总表(财决01表)'!F$7:J$29,5,FALSE))</f>
        <v/>
      </c>
      <c r="G15" s="19"/>
      <c r="H15" s="19"/>
    </row>
    <row r="16" spans="1:10" s="20" customFormat="1" ht="12.95" customHeight="1">
      <c r="A16" s="28"/>
      <c r="B16" s="26" t="s">
        <v>12</v>
      </c>
      <c r="C16" s="33"/>
      <c r="D16" s="28" t="str">
        <f t="array" ref="D16">INDEX('[1]Z01 收入支出决算总表(财决01表)'!F$1:F$65536,SMALL(IF('[1]Z01 收入支出决算总表(财决01表)'!$J$7:$J$29&gt;0,ROW($7:$29),4^8),ROW('[1]Z01 收入支出决算总表(财决01表)'!F10)))&amp;""</f>
        <v/>
      </c>
      <c r="E16" s="29">
        <v>37</v>
      </c>
      <c r="F16" s="27" t="str">
        <f>IF(ISERROR(VLOOKUP(D16,'[1]Z01 收入支出决算总表(财决01表)'!F$7:J$29,5,FALSE)),"",VLOOKUP(D16,'[1]Z01 收入支出决算总表(财决01表)'!F$7:J$29,5,FALSE))</f>
        <v/>
      </c>
      <c r="G16" s="19"/>
      <c r="H16" s="19"/>
    </row>
    <row r="17" spans="1:8" s="20" customFormat="1" ht="12.95" customHeight="1">
      <c r="A17" s="28"/>
      <c r="B17" s="26" t="s">
        <v>13</v>
      </c>
      <c r="C17" s="33"/>
      <c r="D17" s="28" t="str">
        <f t="array" ref="D17">INDEX('[1]Z01 收入支出决算总表(财决01表)'!F$1:F$65536,SMALL(IF('[1]Z01 收入支出决算总表(财决01表)'!$J$7:$J$29&gt;0,ROW($7:$29),4^8),ROW('[1]Z01 收入支出决算总表(财决01表)'!F11)))&amp;""</f>
        <v/>
      </c>
      <c r="E17" s="29">
        <v>38</v>
      </c>
      <c r="F17" s="27" t="str">
        <f>IF(ISERROR(VLOOKUP(D17,'[1]Z01 收入支出决算总表(财决01表)'!F$7:J$29,5,FALSE)),"",VLOOKUP(D17,'[1]Z01 收入支出决算总表(财决01表)'!F$7:J$29,5,FALSE))</f>
        <v/>
      </c>
      <c r="G17" s="19"/>
      <c r="H17" s="19"/>
    </row>
    <row r="18" spans="1:8" s="20" customFormat="1" ht="12.95" customHeight="1">
      <c r="A18" s="28"/>
      <c r="B18" s="26" t="s">
        <v>14</v>
      </c>
      <c r="C18" s="33"/>
      <c r="D18" s="28" t="str">
        <f t="array" ref="D18">INDEX('[1]Z01 收入支出决算总表(财决01表)'!F$1:F$65536,SMALL(IF('[1]Z01 收入支出决算总表(财决01表)'!$J$7:$J$29&gt;0,ROW($7:$29),4^8),ROW('[1]Z01 收入支出决算总表(财决01表)'!F12)))&amp;""</f>
        <v/>
      </c>
      <c r="E18" s="29">
        <v>39</v>
      </c>
      <c r="F18" s="27" t="str">
        <f>IF(ISERROR(VLOOKUP(D18,'[1]Z01 收入支出决算总表(财决01表)'!F$7:J$29,5,FALSE)),"",VLOOKUP(D18,'[1]Z01 收入支出决算总表(财决01表)'!F$7:J$29,5,FALSE))</f>
        <v/>
      </c>
      <c r="G18" s="19"/>
      <c r="H18" s="19"/>
    </row>
    <row r="19" spans="1:8" s="20" customFormat="1" ht="12.95" customHeight="1">
      <c r="A19" s="28"/>
      <c r="B19" s="26" t="s">
        <v>15</v>
      </c>
      <c r="C19" s="33"/>
      <c r="D19" s="28" t="str">
        <f t="array" ref="D19">INDEX('[1]Z01 收入支出决算总表(财决01表)'!F$1:F$65536,SMALL(IF('[1]Z01 收入支出决算总表(财决01表)'!$J$7:$J$29&gt;0,ROW($7:$29),4^8),ROW('[1]Z01 收入支出决算总表(财决01表)'!F13)))&amp;""</f>
        <v/>
      </c>
      <c r="E19" s="29">
        <v>40</v>
      </c>
      <c r="F19" s="27" t="str">
        <f>IF(ISERROR(VLOOKUP(D19,'[1]Z01 收入支出决算总表(财决01表)'!F$7:J$29,5,FALSE)),"",VLOOKUP(D19,'[1]Z01 收入支出决算总表(财决01表)'!F$7:J$29,5,FALSE))</f>
        <v/>
      </c>
      <c r="G19" s="19"/>
      <c r="H19" s="19"/>
    </row>
    <row r="20" spans="1:8" s="20" customFormat="1" ht="12.95" customHeight="1">
      <c r="A20" s="28"/>
      <c r="B20" s="26" t="s">
        <v>16</v>
      </c>
      <c r="C20" s="33"/>
      <c r="D20" s="28" t="str">
        <f t="array" ref="D20">INDEX('[1]Z01 收入支出决算总表(财决01表)'!F$1:F$65536,SMALL(IF('[1]Z01 收入支出决算总表(财决01表)'!$J$7:$J$29&gt;0,ROW($7:$29),4^8),ROW('[1]Z01 收入支出决算总表(财决01表)'!F14)))&amp;""</f>
        <v/>
      </c>
      <c r="E20" s="29">
        <v>41</v>
      </c>
      <c r="F20" s="27" t="str">
        <f>IF(ISERROR(VLOOKUP(D20,'[1]Z01 收入支出决算总表(财决01表)'!F$7:J$29,5,FALSE)),"",VLOOKUP(D20,'[1]Z01 收入支出决算总表(财决01表)'!F$7:J$29,5,FALSE))</f>
        <v/>
      </c>
      <c r="G20" s="19"/>
      <c r="H20" s="19"/>
    </row>
    <row r="21" spans="1:8" s="20" customFormat="1" ht="12.95" customHeight="1">
      <c r="A21" s="28"/>
      <c r="B21" s="26" t="s">
        <v>110</v>
      </c>
      <c r="C21" s="33"/>
      <c r="D21" s="28" t="str">
        <f t="array" ref="D21">INDEX('[1]Z01 收入支出决算总表(财决01表)'!F$1:F$65536,SMALL(IF('[1]Z01 收入支出决算总表(财决01表)'!$J$7:$J$29&gt;0,ROW($7:$29),4^8),ROW('[1]Z01 收入支出决算总表(财决01表)'!F15)))&amp;""</f>
        <v/>
      </c>
      <c r="E21" s="29">
        <v>42</v>
      </c>
      <c r="F21" s="27" t="str">
        <f>IF(ISERROR(VLOOKUP(D21,'[1]Z01 收入支出决算总表(财决01表)'!F$7:J$29,5,FALSE)),"",VLOOKUP(D21,'[1]Z01 收入支出决算总表(财决01表)'!F$7:J$29,5,FALSE))</f>
        <v/>
      </c>
      <c r="G21" s="19"/>
      <c r="H21" s="19"/>
    </row>
    <row r="22" spans="1:8" s="20" customFormat="1" ht="12.95" customHeight="1">
      <c r="A22" s="28"/>
      <c r="B22" s="26" t="s">
        <v>17</v>
      </c>
      <c r="C22" s="33"/>
      <c r="D22" s="28" t="str">
        <f t="array" ref="D22">INDEX('[1]Z01 收入支出决算总表(财决01表)'!F$1:F$65536,SMALL(IF('[1]Z01 收入支出决算总表(财决01表)'!$J$7:$J$29&gt;0,ROW($7:$29),4^8),ROW('[1]Z01 收入支出决算总表(财决01表)'!F16)))&amp;""</f>
        <v/>
      </c>
      <c r="E22" s="29">
        <v>43</v>
      </c>
      <c r="F22" s="27" t="str">
        <f>IF(ISERROR(VLOOKUP(D22,'[1]Z01 收入支出决算总表(财决01表)'!F$7:J$29,5,FALSE)),"",VLOOKUP(D22,'[1]Z01 收入支出决算总表(财决01表)'!F$7:J$29,5,FALSE))</f>
        <v/>
      </c>
      <c r="G22" s="19"/>
      <c r="H22" s="19"/>
    </row>
    <row r="23" spans="1:8" s="20" customFormat="1" ht="12.95" customHeight="1">
      <c r="A23" s="28"/>
      <c r="B23" s="26" t="s">
        <v>18</v>
      </c>
      <c r="C23" s="33"/>
      <c r="D23" s="28" t="str">
        <f t="array" ref="D23">INDEX('[1]Z01 收入支出决算总表(财决01表)'!F$1:F$65536,SMALL(IF('[1]Z01 收入支出决算总表(财决01表)'!$J$7:$J$29&gt;0,ROW($7:$29),4^8),ROW('[1]Z01 收入支出决算总表(财决01表)'!F17)))&amp;""</f>
        <v/>
      </c>
      <c r="E23" s="29">
        <v>44</v>
      </c>
      <c r="F23" s="27" t="str">
        <f>IF(ISERROR(VLOOKUP(D23,'[1]Z01 收入支出决算总表(财决01表)'!F$7:J$29,5,FALSE)),"",VLOOKUP(D23,'[1]Z01 收入支出决算总表(财决01表)'!F$7:J$29,5,FALSE))</f>
        <v/>
      </c>
      <c r="G23" s="19"/>
      <c r="H23" s="19"/>
    </row>
    <row r="24" spans="1:8" s="20" customFormat="1" ht="12.95" customHeight="1">
      <c r="A24" s="28"/>
      <c r="B24" s="26" t="s">
        <v>19</v>
      </c>
      <c r="C24" s="33"/>
      <c r="D24" s="28" t="str">
        <f t="array" ref="D24">INDEX('[1]Z01 收入支出决算总表(财决01表)'!F$1:F$65536,SMALL(IF('[1]Z01 收入支出决算总表(财决01表)'!$J$7:$J$29&gt;0,ROW($7:$29),4^8),ROW('[1]Z01 收入支出决算总表(财决01表)'!F18)))&amp;""</f>
        <v/>
      </c>
      <c r="E24" s="29">
        <v>45</v>
      </c>
      <c r="F24" s="27" t="str">
        <f>IF(ISERROR(VLOOKUP(D24,'[1]Z01 收入支出决算总表(财决01表)'!F$7:J$29,5,FALSE)),"",VLOOKUP(D24,'[1]Z01 收入支出决算总表(财决01表)'!F$7:J$29,5,FALSE))</f>
        <v/>
      </c>
      <c r="G24" s="19"/>
      <c r="H24" s="19"/>
    </row>
    <row r="25" spans="1:8" s="20" customFormat="1" ht="12.95" customHeight="1">
      <c r="A25" s="28"/>
      <c r="B25" s="26" t="s">
        <v>20</v>
      </c>
      <c r="C25" s="33"/>
      <c r="D25" s="28" t="str">
        <f t="array" ref="D25">INDEX('[1]Z01 收入支出决算总表(财决01表)'!F$1:F$65536,SMALL(IF('[1]Z01 收入支出决算总表(财决01表)'!$J$7:$J$29&gt;0,ROW($7:$29),4^8),ROW('[1]Z01 收入支出决算总表(财决01表)'!F19)))&amp;""</f>
        <v/>
      </c>
      <c r="E25" s="29">
        <v>46</v>
      </c>
      <c r="F25" s="27" t="str">
        <f>IF(ISERROR(VLOOKUP(D25,'[1]Z01 收入支出决算总表(财决01表)'!F$7:J$29,5,FALSE)),"",VLOOKUP(D25,'[1]Z01 收入支出决算总表(财决01表)'!F$7:J$29,5,FALSE))</f>
        <v/>
      </c>
      <c r="G25" s="19"/>
      <c r="H25" s="19"/>
    </row>
    <row r="26" spans="1:8" s="20" customFormat="1" ht="12.95" customHeight="1">
      <c r="A26" s="28"/>
      <c r="B26" s="26" t="s">
        <v>21</v>
      </c>
      <c r="C26" s="33"/>
      <c r="D26" s="28" t="str">
        <f t="array" ref="D26">INDEX('[1]Z01 收入支出决算总表(财决01表)'!F$1:F$65536,SMALL(IF('[1]Z01 收入支出决算总表(财决01表)'!$J$7:$J$29&gt;0,ROW($7:$29),4^8),ROW('[1]Z01 收入支出决算总表(财决01表)'!F20)))&amp;""</f>
        <v/>
      </c>
      <c r="E26" s="29">
        <v>47</v>
      </c>
      <c r="F26" s="27" t="str">
        <f>IF(ISERROR(VLOOKUP(D26,'[1]Z01 收入支出决算总表(财决01表)'!F$7:J$29,5,FALSE)),"",VLOOKUP(D26,'[1]Z01 收入支出决算总表(财决01表)'!F$7:J$29,5,FALSE))</f>
        <v/>
      </c>
      <c r="G26" s="19"/>
      <c r="H26" s="19"/>
    </row>
    <row r="27" spans="1:8" s="20" customFormat="1" ht="12.95" customHeight="1">
      <c r="A27" s="28"/>
      <c r="B27" s="26" t="s">
        <v>22</v>
      </c>
      <c r="C27" s="33"/>
      <c r="D27" s="28" t="str">
        <f t="array" ref="D27">INDEX('[1]Z01 收入支出决算总表(财决01表)'!F$1:F$65536,SMALL(IF('[1]Z01 收入支出决算总表(财决01表)'!$J$7:$J$29&gt;0,ROW($7:$29),4^8),ROW('[1]Z01 收入支出决算总表(财决01表)'!F21)))&amp;""</f>
        <v/>
      </c>
      <c r="E27" s="29">
        <v>48</v>
      </c>
      <c r="F27" s="27" t="str">
        <f>IF(ISERROR(VLOOKUP(D27,'[1]Z01 收入支出决算总表(财决01表)'!F$7:J$29,5,FALSE)),"",VLOOKUP(D27,'[1]Z01 收入支出决算总表(财决01表)'!F$7:J$29,5,FALSE))</f>
        <v/>
      </c>
      <c r="G27" s="19"/>
      <c r="H27" s="19"/>
    </row>
    <row r="28" spans="1:8" s="20" customFormat="1" ht="12.95" customHeight="1">
      <c r="A28" s="28"/>
      <c r="B28" s="26" t="s">
        <v>23</v>
      </c>
      <c r="C28" s="33"/>
      <c r="D28" s="28" t="str">
        <f t="array" ref="D28">INDEX('[1]Z01 收入支出决算总表(财决01表)'!F$1:F$65536,SMALL(IF('[1]Z01 收入支出决算总表(财决01表)'!$J$7:$J$29&gt;0,ROW($7:$29),4^8),ROW('[1]Z01 收入支出决算总表(财决01表)'!F22)))&amp;""</f>
        <v/>
      </c>
      <c r="E28" s="29">
        <v>49</v>
      </c>
      <c r="F28" s="27" t="str">
        <f>IF(ISERROR(VLOOKUP(D28,'[1]Z01 收入支出决算总表(财决01表)'!F$7:J$29,5,FALSE)),"",VLOOKUP(D28,'[1]Z01 收入支出决算总表(财决01表)'!F$7:J$29,5,FALSE))</f>
        <v/>
      </c>
      <c r="G28" s="19"/>
      <c r="H28" s="19"/>
    </row>
    <row r="29" spans="1:8" s="20" customFormat="1" ht="12.95" customHeight="1">
      <c r="A29" s="28"/>
      <c r="B29" s="26" t="s">
        <v>24</v>
      </c>
      <c r="C29" s="33"/>
      <c r="D29" s="28" t="str">
        <f t="array" ref="D29">INDEX('[1]Z01 收入支出决算总表(财决01表)'!F$1:F$65536,SMALL(IF('[1]Z01 收入支出决算总表(财决01表)'!$J$7:$J$29&gt;0,ROW($7:$29),4^8),ROW('[1]Z01 收入支出决算总表(财决01表)'!F23)))&amp;""</f>
        <v/>
      </c>
      <c r="E29" s="29">
        <v>50</v>
      </c>
      <c r="F29" s="27" t="str">
        <f>IF(ISERROR(VLOOKUP(D29,'[1]Z01 收入支出决算总表(财决01表)'!F$7:J$29,5,FALSE)),"",VLOOKUP(D29,'[1]Z01 收入支出决算总表(财决01表)'!F$7:J$29,5,FALSE))</f>
        <v/>
      </c>
      <c r="G29" s="19"/>
      <c r="H29" s="19"/>
    </row>
    <row r="30" spans="1:8" s="20" customFormat="1" ht="12.95" customHeight="1">
      <c r="A30" s="34" t="s">
        <v>77</v>
      </c>
      <c r="B30" s="26" t="s">
        <v>26</v>
      </c>
      <c r="C30" s="27">
        <f>'[1]Z01 收入支出决算总表(财决01表)'!$E$31</f>
        <v>0</v>
      </c>
      <c r="D30" s="34" t="s">
        <v>78</v>
      </c>
      <c r="E30" s="29">
        <v>51</v>
      </c>
      <c r="F30" s="27">
        <f>'[1]Z01 收入支出决算总表(财决01表)'!$O$31</f>
        <v>0</v>
      </c>
      <c r="G30" s="19"/>
      <c r="H30" s="19"/>
    </row>
    <row r="31" spans="1:8" s="20" customFormat="1" ht="12.95" customHeight="1">
      <c r="A31" s="34" t="s">
        <v>79</v>
      </c>
      <c r="B31" s="26" t="s">
        <v>28</v>
      </c>
      <c r="C31" s="27">
        <f>'[1]Z01 收入支出决算总表(财决01表)'!$E$32</f>
        <v>417.94</v>
      </c>
      <c r="D31" s="34" t="s">
        <v>80</v>
      </c>
      <c r="E31" s="29">
        <v>52</v>
      </c>
      <c r="F31" s="27">
        <f>'[1]Z01 收入支出决算总表(财决01表)'!$O$36</f>
        <v>466.78</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f>'[1]Z01 收入支出决算总表(财决01表)'!$E$42</f>
        <v>3285.35</v>
      </c>
      <c r="D33" s="36" t="s">
        <v>30</v>
      </c>
      <c r="E33" s="38">
        <v>54</v>
      </c>
      <c r="F33" s="39">
        <f>'[1]Z01 收入支出决算总表(财决01表)'!$O$42</f>
        <v>3285.35</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sheetCalcPr fullCalcOnLoad="1"/>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topLeftCell="A19" workbookViewId="0">
      <selection activeCell="J3" sqref="J3"/>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0.25">
      <c r="A1" s="208" t="s">
        <v>331</v>
      </c>
      <c r="B1" s="208"/>
      <c r="C1" s="208"/>
      <c r="D1" s="208"/>
      <c r="E1" s="208"/>
      <c r="F1" s="208"/>
      <c r="G1" s="208"/>
      <c r="H1" s="208"/>
      <c r="I1" s="208"/>
      <c r="J1" s="208"/>
      <c r="K1" s="47"/>
      <c r="L1" s="48"/>
      <c r="M1" s="49" t="str">
        <f>"a1:"&amp;"j"&amp;MAX(M10:M500)</f>
        <v>a1:j35</v>
      </c>
    </row>
    <row r="2" spans="1:14">
      <c r="A2" s="51" t="str">
        <f>'01收入支出决算总表'!A3</f>
        <v>部门：中国共产党益阳市纪律检查委员会</v>
      </c>
      <c r="B2" s="52"/>
      <c r="C2" s="52"/>
      <c r="D2" s="52"/>
      <c r="E2" s="52"/>
      <c r="F2" s="52"/>
      <c r="G2" s="52"/>
      <c r="H2" s="52"/>
      <c r="I2" s="14"/>
      <c r="J2" s="14" t="s">
        <v>332</v>
      </c>
    </row>
    <row r="3" spans="1:14">
      <c r="A3" s="51"/>
      <c r="B3" s="52"/>
      <c r="C3" s="52"/>
      <c r="D3" s="52"/>
      <c r="E3" s="52"/>
      <c r="F3" s="55"/>
      <c r="G3" s="52"/>
      <c r="H3" s="52"/>
      <c r="I3" s="52"/>
      <c r="J3" s="14" t="s">
        <v>49</v>
      </c>
      <c r="M3" s="77" t="s">
        <v>326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06" t="s">
        <v>31</v>
      </c>
      <c r="B6" s="206"/>
      <c r="C6" s="206"/>
      <c r="D6" s="206" t="s">
        <v>25</v>
      </c>
      <c r="E6" s="209" t="s">
        <v>51</v>
      </c>
      <c r="F6" s="206" t="s">
        <v>32</v>
      </c>
      <c r="G6" s="206" t="s">
        <v>33</v>
      </c>
      <c r="H6" s="206" t="s">
        <v>34</v>
      </c>
      <c r="I6" s="206" t="s">
        <v>58</v>
      </c>
      <c r="J6" s="206" t="s">
        <v>35</v>
      </c>
      <c r="K6" s="64"/>
      <c r="L6" s="65"/>
      <c r="M6" s="65"/>
    </row>
    <row r="7" spans="1:14" s="66" customFormat="1" ht="22.5" customHeight="1">
      <c r="A7" s="207" t="s">
        <v>64</v>
      </c>
      <c r="B7" s="206"/>
      <c r="C7" s="206" t="s">
        <v>36</v>
      </c>
      <c r="D7" s="206"/>
      <c r="E7" s="209"/>
      <c r="F7" s="206"/>
      <c r="G7" s="206"/>
      <c r="H7" s="206"/>
      <c r="I7" s="206"/>
      <c r="J7" s="206"/>
      <c r="K7" s="64"/>
      <c r="L7" s="65"/>
      <c r="M7" s="65"/>
    </row>
    <row r="8" spans="1:14" s="66" customFormat="1" ht="22.5" customHeight="1">
      <c r="A8" s="206"/>
      <c r="B8" s="206"/>
      <c r="C8" s="206"/>
      <c r="D8" s="206"/>
      <c r="E8" s="209"/>
      <c r="F8" s="206"/>
      <c r="G8" s="206"/>
      <c r="H8" s="206"/>
      <c r="I8" s="206"/>
      <c r="J8" s="206"/>
      <c r="K8" s="64"/>
      <c r="L8" s="65"/>
      <c r="M8" s="67"/>
      <c r="N8" s="68"/>
    </row>
    <row r="9" spans="1:14" ht="22.5" customHeight="1">
      <c r="A9" s="210" t="s">
        <v>37</v>
      </c>
      <c r="B9" s="210"/>
      <c r="C9" s="210"/>
      <c r="D9" s="69" t="s">
        <v>3</v>
      </c>
      <c r="E9" s="69" t="s">
        <v>4</v>
      </c>
      <c r="F9" s="69" t="s">
        <v>5</v>
      </c>
      <c r="G9" s="69" t="s">
        <v>6</v>
      </c>
      <c r="H9" s="69" t="s">
        <v>7</v>
      </c>
      <c r="I9" s="69" t="s">
        <v>8</v>
      </c>
      <c r="J9" s="70" t="s">
        <v>50</v>
      </c>
      <c r="K9" s="71"/>
      <c r="M9" s="67"/>
      <c r="N9" s="68"/>
    </row>
    <row r="10" spans="1:14" ht="22.5" customHeight="1">
      <c r="A10" s="210" t="s">
        <v>30</v>
      </c>
      <c r="B10" s="210"/>
      <c r="C10" s="210"/>
      <c r="D10" s="72">
        <f>'[1]Z03 收入决算表(财决03表)'!E9</f>
        <v>2867.41</v>
      </c>
      <c r="E10" s="72">
        <f>'[1]Z03 收入决算表(财决03表)'!F9</f>
        <v>2770.91</v>
      </c>
      <c r="F10" s="72">
        <f>'[1]Z03 收入决算表(财决03表)'!G9</f>
        <v>0</v>
      </c>
      <c r="G10" s="72">
        <f>'[1]Z03 收入决算表(财决03表)'!H9</f>
        <v>0</v>
      </c>
      <c r="H10" s="72">
        <f>'[1]Z03 收入决算表(财决03表)'!I9</f>
        <v>0</v>
      </c>
      <c r="I10" s="72">
        <f>'[1]Z03 收入决算表(财决03表)'!J9</f>
        <v>0</v>
      </c>
      <c r="J10" s="72">
        <f>'[1]Z03 收入决算表(财决03表)'!K9</f>
        <v>96.5</v>
      </c>
      <c r="K10" s="71"/>
      <c r="M10" s="67">
        <f>ROW()</f>
        <v>10</v>
      </c>
      <c r="N10" s="68"/>
    </row>
    <row r="11" spans="1:14" ht="22.5" customHeight="1">
      <c r="A11" s="205" t="str">
        <f>IF(K11&gt;0,K11,"")</f>
        <v>201</v>
      </c>
      <c r="B11" s="205"/>
      <c r="C11" s="192" t="str">
        <f>IF(ISERROR(VLOOKUP(A11,'[1]Z03 收入决算表(财决03表)'!$A$10:$K$500,4,FALSE)),"",VLOOKUP(A11,'[1]Z03 收入决算表(财决03表)'!$A$10:$K$500,4,FALSE))</f>
        <v>一般公共服务支出</v>
      </c>
      <c r="D11" s="73">
        <f>IF(ISERROR(VLOOKUP(A11,'[1]Z03 收入决算表(财决03表)'!$A$10:$K$500,5,FALSE)),"",VLOOKUP(A11,'[1]Z03 收入决算表(财决03表)'!$A$10:$K$500,5,FALSE))</f>
        <v>2832.88</v>
      </c>
      <c r="E11" s="73">
        <f>IF(ISERROR(VLOOKUP(A11,'[1]Z03 收入决算表(财决03表)'!$A$10:$K$500,6,FALSE)),"",VLOOKUP(A11,'[1]Z03 收入决算表(财决03表)'!$A$10:$K$500,6,FALSE))</f>
        <v>2736.38</v>
      </c>
      <c r="F11" s="73">
        <f>IF(ISERROR(VLOOKUP(A11,'[1]Z03 收入决算表(财决03表)'!$A$10:$K$500,7,FALSE)),"",VLOOKUP(A11,'[1]Z03 收入决算表(财决03表)'!$A$10:$K$500,7,FALSE))</f>
        <v>0</v>
      </c>
      <c r="G11" s="73">
        <f>IF(ISERROR(VLOOKUP(A11,'[1]Z03 收入决算表(财决03表)'!$A$10:$K$500,8,FALSE)),"",VLOOKUP(A11,'[1]Z03 收入决算表(财决03表)'!$A$10:$K$500,8,FALSE))</f>
        <v>0</v>
      </c>
      <c r="H11" s="73">
        <f>IF(ISERROR(VLOOKUP(A11,'[1]Z03 收入决算表(财决03表)'!$A$10:$K$500,9,FALSE)),"",VLOOKUP(A11,'[1]Z03 收入决算表(财决03表)'!$A$10:$K$500,9,FALSE))</f>
        <v>0</v>
      </c>
      <c r="I11" s="73">
        <f>IF(ISERROR(VLOOKUP(A11,'[1]Z03 收入决算表(财决03表)'!$A$10:$K$500,10,FALSE)),"",VLOOKUP(A11,'[1]Z03 收入决算表(财决03表)'!$A$10:$K$500,10,FALSE))</f>
        <v>0</v>
      </c>
      <c r="J11" s="73">
        <f>IF(ISERROR(VLOOKUP(A11,'[1]Z03 收入决算表(财决03表)'!$A$10:$K$500,11,FALSE)),"",VLOOKUP(A11,'[1]Z03 收入决算表(财决03表)'!$A$10:$K$500,11,FALSE))</f>
        <v>96.5</v>
      </c>
      <c r="K11" s="71" t="str">
        <f>'[1]Z03 收入决算表(财决03表)'!A10</f>
        <v>201</v>
      </c>
      <c r="L11" s="74">
        <f>'[1]Z03 收入决算表(财决03表)'!$E10</f>
        <v>2832.88</v>
      </c>
      <c r="M11" s="75">
        <f>IF(C11&lt;&gt;"",ROW(),"")</f>
        <v>11</v>
      </c>
      <c r="N11" s="68"/>
    </row>
    <row r="12" spans="1:14" ht="22.5" customHeight="1">
      <c r="A12" s="205" t="str">
        <f t="shared" ref="A12:A75" si="0">IF(K12&gt;0,K12,"")</f>
        <v>20102</v>
      </c>
      <c r="B12" s="205"/>
      <c r="C12" s="192" t="str">
        <f>IF(ISERROR(VLOOKUP(A12,'[1]Z03 收入决算表(财决03表)'!$A$10:$K$500,4,FALSE)),"",VLOOKUP(A12,'[1]Z03 收入决算表(财决03表)'!$A$10:$K$500,4,FALSE))</f>
        <v>政协事务</v>
      </c>
      <c r="D12" s="73">
        <f>IF(ISERROR(VLOOKUP(A12,'[1]Z03 收入决算表(财决03表)'!$A$10:$K$500,5,FALSE)),"",VLOOKUP(A12,'[1]Z03 收入决算表(财决03表)'!$A$10:$K$500,5,FALSE))</f>
        <v>55.79</v>
      </c>
      <c r="E12" s="73">
        <f>IF(ISERROR(VLOOKUP(A12,'[1]Z03 收入决算表(财决03表)'!$A$10:$K$500,6,FALSE)),"",VLOOKUP(A12,'[1]Z03 收入决算表(财决03表)'!$A$10:$K$500,6,FALSE))</f>
        <v>55.79</v>
      </c>
      <c r="F12" s="73">
        <f>IF(ISERROR(VLOOKUP(A12,'[1]Z03 收入决算表(财决03表)'!$A$10:$K$500,7,FALSE)),"",VLOOKUP(A12,'[1]Z03 收入决算表(财决03表)'!$A$10:$K$500,7,FALSE))</f>
        <v>0</v>
      </c>
      <c r="G12" s="73">
        <f>IF(ISERROR(VLOOKUP(A12,'[1]Z03 收入决算表(财决03表)'!$A$10:$K$500,8,FALSE)),"",VLOOKUP(A12,'[1]Z03 收入决算表(财决03表)'!$A$10:$K$500,8,FALSE))</f>
        <v>0</v>
      </c>
      <c r="H12" s="73">
        <f>IF(ISERROR(VLOOKUP(A12,'[1]Z03 收入决算表(财决03表)'!$A$10:$K$500,9,FALSE)),"",VLOOKUP(A12,'[1]Z03 收入决算表(财决03表)'!$A$10:$K$500,9,FALSE))</f>
        <v>0</v>
      </c>
      <c r="I12" s="73">
        <f>IF(ISERROR(VLOOKUP(A12,'[1]Z03 收入决算表(财决03表)'!$A$10:$K$500,10,FALSE)),"",VLOOKUP(A12,'[1]Z03 收入决算表(财决03表)'!$A$10:$K$500,10,FALSE))</f>
        <v>0</v>
      </c>
      <c r="J12" s="73">
        <f>IF(ISERROR(VLOOKUP(A12,'[1]Z03 收入决算表(财决03表)'!$A$10:$K$500,11,FALSE)),"",VLOOKUP(A12,'[1]Z03 收入决算表(财决03表)'!$A$10:$K$500,11,FALSE))</f>
        <v>0</v>
      </c>
      <c r="K12" s="71" t="str">
        <f>'[1]Z03 收入决算表(财决03表)'!A11</f>
        <v>20102</v>
      </c>
      <c r="L12" s="74">
        <f>'[1]Z03 收入决算表(财决03表)'!$E11</f>
        <v>55.79</v>
      </c>
      <c r="M12" s="75">
        <f t="shared" ref="M12:M75" si="1">IF(C12&lt;&gt;"",ROW(),"")</f>
        <v>12</v>
      </c>
    </row>
    <row r="13" spans="1:14" ht="22.5" customHeight="1">
      <c r="A13" s="205" t="str">
        <f t="shared" si="0"/>
        <v>2010201</v>
      </c>
      <c r="B13" s="205"/>
      <c r="C13" s="192" t="str">
        <f>IF(ISERROR(VLOOKUP(A13,'[1]Z03 收入决算表(财决03表)'!$A$10:$K$500,4,FALSE)),"",VLOOKUP(A13,'[1]Z03 收入决算表(财决03表)'!$A$10:$K$500,4,FALSE))</f>
        <v xml:space="preserve">  行政运行</v>
      </c>
      <c r="D13" s="73">
        <f>IF(ISERROR(VLOOKUP(A13,'[1]Z03 收入决算表(财决03表)'!$A$10:$K$500,5,FALSE)),"",VLOOKUP(A13,'[1]Z03 收入决算表(财决03表)'!$A$10:$K$500,5,FALSE))</f>
        <v>55.79</v>
      </c>
      <c r="E13" s="73">
        <f>IF(ISERROR(VLOOKUP(A13,'[1]Z03 收入决算表(财决03表)'!$A$10:$K$500,6,FALSE)),"",VLOOKUP(A13,'[1]Z03 收入决算表(财决03表)'!$A$10:$K$500,6,FALSE))</f>
        <v>55.79</v>
      </c>
      <c r="F13" s="73">
        <f>IF(ISERROR(VLOOKUP(A13,'[1]Z03 收入决算表(财决03表)'!$A$10:$K$500,7,FALSE)),"",VLOOKUP(A13,'[1]Z03 收入决算表(财决03表)'!$A$10:$K$500,7,FALSE))</f>
        <v>0</v>
      </c>
      <c r="G13" s="73">
        <f>IF(ISERROR(VLOOKUP(A13,'[1]Z03 收入决算表(财决03表)'!$A$10:$K$500,8,FALSE)),"",VLOOKUP(A13,'[1]Z03 收入决算表(财决03表)'!$A$10:$K$500,8,FALSE))</f>
        <v>0</v>
      </c>
      <c r="H13" s="73">
        <f>IF(ISERROR(VLOOKUP(A13,'[1]Z03 收入决算表(财决03表)'!$A$10:$K$500,9,FALSE)),"",VLOOKUP(A13,'[1]Z03 收入决算表(财决03表)'!$A$10:$K$500,9,FALSE))</f>
        <v>0</v>
      </c>
      <c r="I13" s="73">
        <f>IF(ISERROR(VLOOKUP(A13,'[1]Z03 收入决算表(财决03表)'!$A$10:$K$500,10,FALSE)),"",VLOOKUP(A13,'[1]Z03 收入决算表(财决03表)'!$A$10:$K$500,10,FALSE))</f>
        <v>0</v>
      </c>
      <c r="J13" s="73">
        <f>IF(ISERROR(VLOOKUP(A13,'[1]Z03 收入决算表(财决03表)'!$A$10:$K$500,11,FALSE)),"",VLOOKUP(A13,'[1]Z03 收入决算表(财决03表)'!$A$10:$K$500,11,FALSE))</f>
        <v>0</v>
      </c>
      <c r="K13" s="71" t="str">
        <f>'[1]Z03 收入决算表(财决03表)'!A12</f>
        <v>2010201</v>
      </c>
      <c r="L13" s="74">
        <f>'[1]Z03 收入决算表(财决03表)'!$E12</f>
        <v>55.79</v>
      </c>
      <c r="M13" s="75">
        <f t="shared" si="1"/>
        <v>13</v>
      </c>
    </row>
    <row r="14" spans="1:14" ht="22.5" customHeight="1">
      <c r="A14" s="205" t="str">
        <f t="shared" si="0"/>
        <v>20111</v>
      </c>
      <c r="B14" s="205"/>
      <c r="C14" s="192" t="str">
        <f>IF(ISERROR(VLOOKUP(A14,'[1]Z03 收入决算表(财决03表)'!$A$10:$K$500,4,FALSE)),"",VLOOKUP(A14,'[1]Z03 收入决算表(财决03表)'!$A$10:$K$500,4,FALSE))</f>
        <v>纪检监察事务</v>
      </c>
      <c r="D14" s="73">
        <f>IF(ISERROR(VLOOKUP(A14,'[1]Z03 收入决算表(财决03表)'!$A$10:$K$500,5,FALSE)),"",VLOOKUP(A14,'[1]Z03 收入决算表(财决03表)'!$A$10:$K$500,5,FALSE))</f>
        <v>2703.27</v>
      </c>
      <c r="E14" s="73">
        <f>IF(ISERROR(VLOOKUP(A14,'[1]Z03 收入决算表(财决03表)'!$A$10:$K$500,6,FALSE)),"",VLOOKUP(A14,'[1]Z03 收入决算表(财决03表)'!$A$10:$K$500,6,FALSE))</f>
        <v>2606.77</v>
      </c>
      <c r="F14" s="73">
        <f>IF(ISERROR(VLOOKUP(A14,'[1]Z03 收入决算表(财决03表)'!$A$10:$K$500,7,FALSE)),"",VLOOKUP(A14,'[1]Z03 收入决算表(财决03表)'!$A$10:$K$500,7,FALSE))</f>
        <v>0</v>
      </c>
      <c r="G14" s="73">
        <f>IF(ISERROR(VLOOKUP(A14,'[1]Z03 收入决算表(财决03表)'!$A$10:$K$500,8,FALSE)),"",VLOOKUP(A14,'[1]Z03 收入决算表(财决03表)'!$A$10:$K$500,8,FALSE))</f>
        <v>0</v>
      </c>
      <c r="H14" s="73">
        <f>IF(ISERROR(VLOOKUP(A14,'[1]Z03 收入决算表(财决03表)'!$A$10:$K$500,9,FALSE)),"",VLOOKUP(A14,'[1]Z03 收入决算表(财决03表)'!$A$10:$K$500,9,FALSE))</f>
        <v>0</v>
      </c>
      <c r="I14" s="73">
        <f>IF(ISERROR(VLOOKUP(A14,'[1]Z03 收入决算表(财决03表)'!$A$10:$K$500,10,FALSE)),"",VLOOKUP(A14,'[1]Z03 收入决算表(财决03表)'!$A$10:$K$500,10,FALSE))</f>
        <v>0</v>
      </c>
      <c r="J14" s="73">
        <f>IF(ISERROR(VLOOKUP(A14,'[1]Z03 收入决算表(财决03表)'!$A$10:$K$500,11,FALSE)),"",VLOOKUP(A14,'[1]Z03 收入决算表(财决03表)'!$A$10:$K$500,11,FALSE))</f>
        <v>96.5</v>
      </c>
      <c r="K14" s="71" t="str">
        <f>'[1]Z03 收入决算表(财决03表)'!A13</f>
        <v>20111</v>
      </c>
      <c r="L14" s="74">
        <f>'[1]Z03 收入决算表(财决03表)'!$E13</f>
        <v>2703.27</v>
      </c>
      <c r="M14" s="75">
        <f t="shared" si="1"/>
        <v>14</v>
      </c>
    </row>
    <row r="15" spans="1:14" ht="22.5" customHeight="1">
      <c r="A15" s="205" t="str">
        <f t="shared" si="0"/>
        <v>2011101</v>
      </c>
      <c r="B15" s="205"/>
      <c r="C15" s="192" t="str">
        <f>IF(ISERROR(VLOOKUP(A15,'[1]Z03 收入决算表(财决03表)'!$A$10:$K$500,4,FALSE)),"",VLOOKUP(A15,'[1]Z03 收入决算表(财决03表)'!$A$10:$K$500,4,FALSE))</f>
        <v xml:space="preserve">  行政运行</v>
      </c>
      <c r="D15" s="73">
        <f>IF(ISERROR(VLOOKUP(A15,'[1]Z03 收入决算表(财决03表)'!$A$10:$K$500,5,FALSE)),"",VLOOKUP(A15,'[1]Z03 收入决算表(财决03表)'!$A$10:$K$500,5,FALSE))</f>
        <v>1078.67</v>
      </c>
      <c r="E15" s="73">
        <f>IF(ISERROR(VLOOKUP(A15,'[1]Z03 收入决算表(财决03表)'!$A$10:$K$500,6,FALSE)),"",VLOOKUP(A15,'[1]Z03 收入决算表(财决03表)'!$A$10:$K$500,6,FALSE))</f>
        <v>1078.67</v>
      </c>
      <c r="F15" s="73">
        <f>IF(ISERROR(VLOOKUP(A15,'[1]Z03 收入决算表(财决03表)'!$A$10:$K$500,7,FALSE)),"",VLOOKUP(A15,'[1]Z03 收入决算表(财决03表)'!$A$10:$K$500,7,FALSE))</f>
        <v>0</v>
      </c>
      <c r="G15" s="73">
        <f>IF(ISERROR(VLOOKUP(A15,'[1]Z03 收入决算表(财决03表)'!$A$10:$K$500,8,FALSE)),"",VLOOKUP(A15,'[1]Z03 收入决算表(财决03表)'!$A$10:$K$500,8,FALSE))</f>
        <v>0</v>
      </c>
      <c r="H15" s="73">
        <f>IF(ISERROR(VLOOKUP(A15,'[1]Z03 收入决算表(财决03表)'!$A$10:$K$500,9,FALSE)),"",VLOOKUP(A15,'[1]Z03 收入决算表(财决03表)'!$A$10:$K$500,9,FALSE))</f>
        <v>0</v>
      </c>
      <c r="I15" s="73">
        <f>IF(ISERROR(VLOOKUP(A15,'[1]Z03 收入决算表(财决03表)'!$A$10:$K$500,10,FALSE)),"",VLOOKUP(A15,'[1]Z03 收入决算表(财决03表)'!$A$10:$K$500,10,FALSE))</f>
        <v>0</v>
      </c>
      <c r="J15" s="73">
        <f>IF(ISERROR(VLOOKUP(A15,'[1]Z03 收入决算表(财决03表)'!$A$10:$K$500,11,FALSE)),"",VLOOKUP(A15,'[1]Z03 收入决算表(财决03表)'!$A$10:$K$500,11,FALSE))</f>
        <v>0</v>
      </c>
      <c r="K15" s="71" t="str">
        <f>'[1]Z03 收入决算表(财决03表)'!A14</f>
        <v>2011101</v>
      </c>
      <c r="L15" s="74">
        <f>'[1]Z03 收入决算表(财决03表)'!$E14</f>
        <v>1078.67</v>
      </c>
      <c r="M15" s="75">
        <f t="shared" si="1"/>
        <v>15</v>
      </c>
    </row>
    <row r="16" spans="1:14" ht="22.5" customHeight="1">
      <c r="A16" s="205" t="str">
        <f t="shared" si="0"/>
        <v>2011102</v>
      </c>
      <c r="B16" s="205"/>
      <c r="C16" s="192" t="str">
        <f>IF(ISERROR(VLOOKUP(A16,'[1]Z03 收入决算表(财决03表)'!$A$10:$K$500,4,FALSE)),"",VLOOKUP(A16,'[1]Z03 收入决算表(财决03表)'!$A$10:$K$500,4,FALSE))</f>
        <v xml:space="preserve">  一般行政管理事务</v>
      </c>
      <c r="D16" s="73">
        <f>IF(ISERROR(VLOOKUP(A16,'[1]Z03 收入决算表(财决03表)'!$A$10:$K$500,5,FALSE)),"",VLOOKUP(A16,'[1]Z03 收入决算表(财决03表)'!$A$10:$K$500,5,FALSE))</f>
        <v>1415.5</v>
      </c>
      <c r="E16" s="73">
        <f>IF(ISERROR(VLOOKUP(A16,'[1]Z03 收入决算表(财决03表)'!$A$10:$K$500,6,FALSE)),"",VLOOKUP(A16,'[1]Z03 收入决算表(财决03表)'!$A$10:$K$500,6,FALSE))</f>
        <v>1319</v>
      </c>
      <c r="F16" s="73">
        <f>IF(ISERROR(VLOOKUP(A16,'[1]Z03 收入决算表(财决03表)'!$A$10:$K$500,7,FALSE)),"",VLOOKUP(A16,'[1]Z03 收入决算表(财决03表)'!$A$10:$K$500,7,FALSE))</f>
        <v>0</v>
      </c>
      <c r="G16" s="73">
        <f>IF(ISERROR(VLOOKUP(A16,'[1]Z03 收入决算表(财决03表)'!$A$10:$K$500,8,FALSE)),"",VLOOKUP(A16,'[1]Z03 收入决算表(财决03表)'!$A$10:$K$500,8,FALSE))</f>
        <v>0</v>
      </c>
      <c r="H16" s="73">
        <f>IF(ISERROR(VLOOKUP(A16,'[1]Z03 收入决算表(财决03表)'!$A$10:$K$500,9,FALSE)),"",VLOOKUP(A16,'[1]Z03 收入决算表(财决03表)'!$A$10:$K$500,9,FALSE))</f>
        <v>0</v>
      </c>
      <c r="I16" s="73">
        <f>IF(ISERROR(VLOOKUP(A16,'[1]Z03 收入决算表(财决03表)'!$A$10:$K$500,10,FALSE)),"",VLOOKUP(A16,'[1]Z03 收入决算表(财决03表)'!$A$10:$K$500,10,FALSE))</f>
        <v>0</v>
      </c>
      <c r="J16" s="73">
        <f>IF(ISERROR(VLOOKUP(A16,'[1]Z03 收入决算表(财决03表)'!$A$10:$K$500,11,FALSE)),"",VLOOKUP(A16,'[1]Z03 收入决算表(财决03表)'!$A$10:$K$500,11,FALSE))</f>
        <v>96.5</v>
      </c>
      <c r="K16" s="71" t="str">
        <f>'[1]Z03 收入决算表(财决03表)'!A15</f>
        <v>2011102</v>
      </c>
      <c r="L16" s="74">
        <f>'[1]Z03 收入决算表(财决03表)'!$E15</f>
        <v>1415.5</v>
      </c>
      <c r="M16" s="75">
        <f t="shared" si="1"/>
        <v>16</v>
      </c>
    </row>
    <row r="17" spans="1:21" ht="22.5" customHeight="1">
      <c r="A17" s="205" t="str">
        <f t="shared" si="0"/>
        <v>2011199</v>
      </c>
      <c r="B17" s="205"/>
      <c r="C17" s="192" t="str">
        <f>IF(ISERROR(VLOOKUP(A17,'[1]Z03 收入决算表(财决03表)'!$A$10:$K$500,4,FALSE)),"",VLOOKUP(A17,'[1]Z03 收入决算表(财决03表)'!$A$10:$K$500,4,FALSE))</f>
        <v xml:space="preserve">  其他纪检监察事务支出</v>
      </c>
      <c r="D17" s="73">
        <f>IF(ISERROR(VLOOKUP(A17,'[1]Z03 收入决算表(财决03表)'!$A$10:$K$500,5,FALSE)),"",VLOOKUP(A17,'[1]Z03 收入决算表(财决03表)'!$A$10:$K$500,5,FALSE))</f>
        <v>209.1</v>
      </c>
      <c r="E17" s="73">
        <f>IF(ISERROR(VLOOKUP(A17,'[1]Z03 收入决算表(财决03表)'!$A$10:$K$500,6,FALSE)),"",VLOOKUP(A17,'[1]Z03 收入决算表(财决03表)'!$A$10:$K$500,6,FALSE))</f>
        <v>209.1</v>
      </c>
      <c r="F17" s="73">
        <f>IF(ISERROR(VLOOKUP(A17,'[1]Z03 收入决算表(财决03表)'!$A$10:$K$500,7,FALSE)),"",VLOOKUP(A17,'[1]Z03 收入决算表(财决03表)'!$A$10:$K$500,7,FALSE))</f>
        <v>0</v>
      </c>
      <c r="G17" s="73">
        <f>IF(ISERROR(VLOOKUP(A17,'[1]Z03 收入决算表(财决03表)'!$A$10:$K$500,8,FALSE)),"",VLOOKUP(A17,'[1]Z03 收入决算表(财决03表)'!$A$10:$K$500,8,FALSE))</f>
        <v>0</v>
      </c>
      <c r="H17" s="73">
        <f>IF(ISERROR(VLOOKUP(A17,'[1]Z03 收入决算表(财决03表)'!$A$10:$K$500,9,FALSE)),"",VLOOKUP(A17,'[1]Z03 收入决算表(财决03表)'!$A$10:$K$500,9,FALSE))</f>
        <v>0</v>
      </c>
      <c r="I17" s="73">
        <f>IF(ISERROR(VLOOKUP(A17,'[1]Z03 收入决算表(财决03表)'!$A$10:$K$500,10,FALSE)),"",VLOOKUP(A17,'[1]Z03 收入决算表(财决03表)'!$A$10:$K$500,10,FALSE))</f>
        <v>0</v>
      </c>
      <c r="J17" s="73">
        <f>IF(ISERROR(VLOOKUP(A17,'[1]Z03 收入决算表(财决03表)'!$A$10:$K$500,11,FALSE)),"",VLOOKUP(A17,'[1]Z03 收入决算表(财决03表)'!$A$10:$K$500,11,FALSE))</f>
        <v>0</v>
      </c>
      <c r="K17" s="71" t="str">
        <f>'[1]Z03 收入决算表(财决03表)'!A16</f>
        <v>2011199</v>
      </c>
      <c r="L17" s="74">
        <f>'[1]Z03 收入决算表(财决03表)'!$E16</f>
        <v>209.1</v>
      </c>
      <c r="M17" s="75">
        <f t="shared" si="1"/>
        <v>17</v>
      </c>
    </row>
    <row r="18" spans="1:21" ht="22.5" customHeight="1">
      <c r="A18" s="205" t="str">
        <f t="shared" si="0"/>
        <v>20136</v>
      </c>
      <c r="B18" s="205"/>
      <c r="C18" s="192" t="str">
        <f>IF(ISERROR(VLOOKUP(A18,'[1]Z03 收入决算表(财决03表)'!$A$10:$K$500,4,FALSE)),"",VLOOKUP(A18,'[1]Z03 收入决算表(财决03表)'!$A$10:$K$500,4,FALSE))</f>
        <v>其他共产党事务支出</v>
      </c>
      <c r="D18" s="73">
        <f>IF(ISERROR(VLOOKUP(A18,'[1]Z03 收入决算表(财决03表)'!$A$10:$K$500,5,FALSE)),"",VLOOKUP(A18,'[1]Z03 收入决算表(财决03表)'!$A$10:$K$500,5,FALSE))</f>
        <v>71.52</v>
      </c>
      <c r="E18" s="73">
        <f>IF(ISERROR(VLOOKUP(A18,'[1]Z03 收入决算表(财决03表)'!$A$10:$K$500,6,FALSE)),"",VLOOKUP(A18,'[1]Z03 收入决算表(财决03表)'!$A$10:$K$500,6,FALSE))</f>
        <v>71.52</v>
      </c>
      <c r="F18" s="73">
        <f>IF(ISERROR(VLOOKUP(A18,'[1]Z03 收入决算表(财决03表)'!$A$10:$K$500,7,FALSE)),"",VLOOKUP(A18,'[1]Z03 收入决算表(财决03表)'!$A$10:$K$500,7,FALSE))</f>
        <v>0</v>
      </c>
      <c r="G18" s="73">
        <f>IF(ISERROR(VLOOKUP(A18,'[1]Z03 收入决算表(财决03表)'!$A$10:$K$500,8,FALSE)),"",VLOOKUP(A18,'[1]Z03 收入决算表(财决03表)'!$A$10:$K$500,8,FALSE))</f>
        <v>0</v>
      </c>
      <c r="H18" s="73">
        <f>IF(ISERROR(VLOOKUP(A18,'[1]Z03 收入决算表(财决03表)'!$A$10:$K$500,9,FALSE)),"",VLOOKUP(A18,'[1]Z03 收入决算表(财决03表)'!$A$10:$K$500,9,FALSE))</f>
        <v>0</v>
      </c>
      <c r="I18" s="73">
        <f>IF(ISERROR(VLOOKUP(A18,'[1]Z03 收入决算表(财决03表)'!$A$10:$K$500,10,FALSE)),"",VLOOKUP(A18,'[1]Z03 收入决算表(财决03表)'!$A$10:$K$500,10,FALSE))</f>
        <v>0</v>
      </c>
      <c r="J18" s="73">
        <f>IF(ISERROR(VLOOKUP(A18,'[1]Z03 收入决算表(财决03表)'!$A$10:$K$500,11,FALSE)),"",VLOOKUP(A18,'[1]Z03 收入决算表(财决03表)'!$A$10:$K$500,11,FALSE))</f>
        <v>0</v>
      </c>
      <c r="K18" s="71" t="str">
        <f>'[1]Z03 收入决算表(财决03表)'!A17</f>
        <v>20136</v>
      </c>
      <c r="L18" s="74">
        <f>'[1]Z03 收入决算表(财决03表)'!$E17</f>
        <v>71.52</v>
      </c>
      <c r="M18" s="75">
        <f t="shared" si="1"/>
        <v>18</v>
      </c>
      <c r="N18" s="56"/>
      <c r="O18" s="57"/>
      <c r="P18" s="57"/>
      <c r="Q18" s="57"/>
      <c r="R18" s="42"/>
      <c r="S18" s="58"/>
      <c r="T18" s="57"/>
      <c r="U18" s="56"/>
    </row>
    <row r="19" spans="1:21" ht="22.5" customHeight="1">
      <c r="A19" s="205" t="str">
        <f t="shared" si="0"/>
        <v>2013601</v>
      </c>
      <c r="B19" s="205"/>
      <c r="C19" s="192" t="str">
        <f>IF(ISERROR(VLOOKUP(A19,'[1]Z03 收入决算表(财决03表)'!$A$10:$K$500,4,FALSE)),"",VLOOKUP(A19,'[1]Z03 收入决算表(财决03表)'!$A$10:$K$500,4,FALSE))</f>
        <v xml:space="preserve">  行政运行</v>
      </c>
      <c r="D19" s="73">
        <f>IF(ISERROR(VLOOKUP(A19,'[1]Z03 收入决算表(财决03表)'!$A$10:$K$500,5,FALSE)),"",VLOOKUP(A19,'[1]Z03 收入决算表(财决03表)'!$A$10:$K$500,5,FALSE))</f>
        <v>71.52</v>
      </c>
      <c r="E19" s="73">
        <f>IF(ISERROR(VLOOKUP(A19,'[1]Z03 收入决算表(财决03表)'!$A$10:$K$500,6,FALSE)),"",VLOOKUP(A19,'[1]Z03 收入决算表(财决03表)'!$A$10:$K$500,6,FALSE))</f>
        <v>71.52</v>
      </c>
      <c r="F19" s="73">
        <f>IF(ISERROR(VLOOKUP(A19,'[1]Z03 收入决算表(财决03表)'!$A$10:$K$500,7,FALSE)),"",VLOOKUP(A19,'[1]Z03 收入决算表(财决03表)'!$A$10:$K$500,7,FALSE))</f>
        <v>0</v>
      </c>
      <c r="G19" s="73">
        <f>IF(ISERROR(VLOOKUP(A19,'[1]Z03 收入决算表(财决03表)'!$A$10:$K$500,8,FALSE)),"",VLOOKUP(A19,'[1]Z03 收入决算表(财决03表)'!$A$10:$K$500,8,FALSE))</f>
        <v>0</v>
      </c>
      <c r="H19" s="73">
        <f>IF(ISERROR(VLOOKUP(A19,'[1]Z03 收入决算表(财决03表)'!$A$10:$K$500,9,FALSE)),"",VLOOKUP(A19,'[1]Z03 收入决算表(财决03表)'!$A$10:$K$500,9,FALSE))</f>
        <v>0</v>
      </c>
      <c r="I19" s="73">
        <f>IF(ISERROR(VLOOKUP(A19,'[1]Z03 收入决算表(财决03表)'!$A$10:$K$500,10,FALSE)),"",VLOOKUP(A19,'[1]Z03 收入决算表(财决03表)'!$A$10:$K$500,10,FALSE))</f>
        <v>0</v>
      </c>
      <c r="J19" s="73">
        <f>IF(ISERROR(VLOOKUP(A19,'[1]Z03 收入决算表(财决03表)'!$A$10:$K$500,11,FALSE)),"",VLOOKUP(A19,'[1]Z03 收入决算表(财决03表)'!$A$10:$K$500,11,FALSE))</f>
        <v>0</v>
      </c>
      <c r="K19" s="71" t="str">
        <f>'[1]Z03 收入决算表(财决03表)'!A18</f>
        <v>2013601</v>
      </c>
      <c r="L19" s="74">
        <f>'[1]Z03 收入决算表(财决03表)'!$E18</f>
        <v>71.52</v>
      </c>
      <c r="M19" s="75">
        <f t="shared" si="1"/>
        <v>19</v>
      </c>
      <c r="N19" s="62"/>
      <c r="O19" s="57"/>
      <c r="P19" s="57"/>
      <c r="Q19" s="57"/>
      <c r="R19" s="63"/>
      <c r="S19" s="58"/>
      <c r="T19" s="57"/>
      <c r="U19" s="57"/>
    </row>
    <row r="20" spans="1:21" ht="22.5" customHeight="1">
      <c r="A20" s="205" t="str">
        <f t="shared" si="0"/>
        <v>20199</v>
      </c>
      <c r="B20" s="205"/>
      <c r="C20" s="192" t="str">
        <f>IF(ISERROR(VLOOKUP(A20,'[1]Z03 收入决算表(财决03表)'!$A$10:$K$500,4,FALSE)),"",VLOOKUP(A20,'[1]Z03 收入决算表(财决03表)'!$A$10:$K$500,4,FALSE))</f>
        <v>其他一般公共服务支出</v>
      </c>
      <c r="D20" s="73">
        <f>IF(ISERROR(VLOOKUP(A20,'[1]Z03 收入决算表(财决03表)'!$A$10:$K$500,5,FALSE)),"",VLOOKUP(A20,'[1]Z03 收入决算表(财决03表)'!$A$10:$K$500,5,FALSE))</f>
        <v>2.2999999999999998</v>
      </c>
      <c r="E20" s="73">
        <f>IF(ISERROR(VLOOKUP(A20,'[1]Z03 收入决算表(财决03表)'!$A$10:$K$500,6,FALSE)),"",VLOOKUP(A20,'[1]Z03 收入决算表(财决03表)'!$A$10:$K$500,6,FALSE))</f>
        <v>2.2999999999999998</v>
      </c>
      <c r="F20" s="73">
        <f>IF(ISERROR(VLOOKUP(A20,'[1]Z03 收入决算表(财决03表)'!$A$10:$K$500,7,FALSE)),"",VLOOKUP(A20,'[1]Z03 收入决算表(财决03表)'!$A$10:$K$500,7,FALSE))</f>
        <v>0</v>
      </c>
      <c r="G20" s="73">
        <f>IF(ISERROR(VLOOKUP(A20,'[1]Z03 收入决算表(财决03表)'!$A$10:$K$500,8,FALSE)),"",VLOOKUP(A20,'[1]Z03 收入决算表(财决03表)'!$A$10:$K$500,8,FALSE))</f>
        <v>0</v>
      </c>
      <c r="H20" s="73">
        <f>IF(ISERROR(VLOOKUP(A20,'[1]Z03 收入决算表(财决03表)'!$A$10:$K$500,9,FALSE)),"",VLOOKUP(A20,'[1]Z03 收入决算表(财决03表)'!$A$10:$K$500,9,FALSE))</f>
        <v>0</v>
      </c>
      <c r="I20" s="73">
        <f>IF(ISERROR(VLOOKUP(A20,'[1]Z03 收入决算表(财决03表)'!$A$10:$K$500,10,FALSE)),"",VLOOKUP(A20,'[1]Z03 收入决算表(财决03表)'!$A$10:$K$500,10,FALSE))</f>
        <v>0</v>
      </c>
      <c r="J20" s="73">
        <f>IF(ISERROR(VLOOKUP(A20,'[1]Z03 收入决算表(财决03表)'!$A$10:$K$500,11,FALSE)),"",VLOOKUP(A20,'[1]Z03 收入决算表(财决03表)'!$A$10:$K$500,11,FALSE))</f>
        <v>0</v>
      </c>
      <c r="K20" s="71" t="str">
        <f>'[1]Z03 收入决算表(财决03表)'!A19</f>
        <v>20199</v>
      </c>
      <c r="L20" s="74">
        <f>'[1]Z03 收入决算表(财决03表)'!$E19</f>
        <v>2.2999999999999998</v>
      </c>
      <c r="M20" s="75">
        <f t="shared" si="1"/>
        <v>20</v>
      </c>
    </row>
    <row r="21" spans="1:21" ht="22.5" customHeight="1">
      <c r="A21" s="205" t="str">
        <f t="shared" si="0"/>
        <v>2019999</v>
      </c>
      <c r="B21" s="205"/>
      <c r="C21" s="192" t="str">
        <f>IF(ISERROR(VLOOKUP(A21,'[1]Z03 收入决算表(财决03表)'!$A$10:$K$500,4,FALSE)),"",VLOOKUP(A21,'[1]Z03 收入决算表(财决03表)'!$A$10:$K$500,4,FALSE))</f>
        <v xml:space="preserve">  其他一般公共服务支出</v>
      </c>
      <c r="D21" s="73">
        <f>IF(ISERROR(VLOOKUP(A21,'[1]Z03 收入决算表(财决03表)'!$A$10:$K$500,5,FALSE)),"",VLOOKUP(A21,'[1]Z03 收入决算表(财决03表)'!$A$10:$K$500,5,FALSE))</f>
        <v>2.2999999999999998</v>
      </c>
      <c r="E21" s="73">
        <f>IF(ISERROR(VLOOKUP(A21,'[1]Z03 收入决算表(财决03表)'!$A$10:$K$500,6,FALSE)),"",VLOOKUP(A21,'[1]Z03 收入决算表(财决03表)'!$A$10:$K$500,6,FALSE))</f>
        <v>2.2999999999999998</v>
      </c>
      <c r="F21" s="73">
        <f>IF(ISERROR(VLOOKUP(A21,'[1]Z03 收入决算表(财决03表)'!$A$10:$K$500,7,FALSE)),"",VLOOKUP(A21,'[1]Z03 收入决算表(财决03表)'!$A$10:$K$500,7,FALSE))</f>
        <v>0</v>
      </c>
      <c r="G21" s="73">
        <f>IF(ISERROR(VLOOKUP(A21,'[1]Z03 收入决算表(财决03表)'!$A$10:$K$500,8,FALSE)),"",VLOOKUP(A21,'[1]Z03 收入决算表(财决03表)'!$A$10:$K$500,8,FALSE))</f>
        <v>0</v>
      </c>
      <c r="H21" s="73">
        <f>IF(ISERROR(VLOOKUP(A21,'[1]Z03 收入决算表(财决03表)'!$A$10:$K$500,9,FALSE)),"",VLOOKUP(A21,'[1]Z03 收入决算表(财决03表)'!$A$10:$K$500,9,FALSE))</f>
        <v>0</v>
      </c>
      <c r="I21" s="73">
        <f>IF(ISERROR(VLOOKUP(A21,'[1]Z03 收入决算表(财决03表)'!$A$10:$K$500,10,FALSE)),"",VLOOKUP(A21,'[1]Z03 收入决算表(财决03表)'!$A$10:$K$500,10,FALSE))</f>
        <v>0</v>
      </c>
      <c r="J21" s="73">
        <f>IF(ISERROR(VLOOKUP(A21,'[1]Z03 收入决算表(财决03表)'!$A$10:$K$500,11,FALSE)),"",VLOOKUP(A21,'[1]Z03 收入决算表(财决03表)'!$A$10:$K$500,11,FALSE))</f>
        <v>0</v>
      </c>
      <c r="K21" s="71" t="str">
        <f>'[1]Z03 收入决算表(财决03表)'!A20</f>
        <v>2019999</v>
      </c>
      <c r="L21" s="74">
        <f>'[1]Z03 收入决算表(财决03表)'!$E20</f>
        <v>2.2999999999999998</v>
      </c>
      <c r="M21" s="75">
        <f t="shared" si="1"/>
        <v>21</v>
      </c>
      <c r="N21" s="56"/>
    </row>
    <row r="22" spans="1:21" ht="22.5" customHeight="1">
      <c r="A22" s="205" t="str">
        <f t="shared" si="0"/>
        <v>208</v>
      </c>
      <c r="B22" s="205"/>
      <c r="C22" s="192" t="str">
        <f>IF(ISERROR(VLOOKUP(A22,'[1]Z03 收入决算表(财决03表)'!$A$10:$K$500,4,FALSE)),"",VLOOKUP(A22,'[1]Z03 收入决算表(财决03表)'!$A$10:$K$500,4,FALSE))</f>
        <v>社会保障和就业支出</v>
      </c>
      <c r="D22" s="73">
        <f>IF(ISERROR(VLOOKUP(A22,'[1]Z03 收入决算表(财决03表)'!$A$10:$K$500,5,FALSE)),"",VLOOKUP(A22,'[1]Z03 收入决算表(财决03表)'!$A$10:$K$500,5,FALSE))</f>
        <v>4.53</v>
      </c>
      <c r="E22" s="73">
        <f>IF(ISERROR(VLOOKUP(A22,'[1]Z03 收入决算表(财决03表)'!$A$10:$K$500,6,FALSE)),"",VLOOKUP(A22,'[1]Z03 收入决算表(财决03表)'!$A$10:$K$500,6,FALSE))</f>
        <v>4.53</v>
      </c>
      <c r="F22" s="73">
        <f>IF(ISERROR(VLOOKUP(A22,'[1]Z03 收入决算表(财决03表)'!$A$10:$K$500,7,FALSE)),"",VLOOKUP(A22,'[1]Z03 收入决算表(财决03表)'!$A$10:$K$500,7,FALSE))</f>
        <v>0</v>
      </c>
      <c r="G22" s="73">
        <f>IF(ISERROR(VLOOKUP(A22,'[1]Z03 收入决算表(财决03表)'!$A$10:$K$500,8,FALSE)),"",VLOOKUP(A22,'[1]Z03 收入决算表(财决03表)'!$A$10:$K$500,8,FALSE))</f>
        <v>0</v>
      </c>
      <c r="H22" s="73">
        <f>IF(ISERROR(VLOOKUP(A22,'[1]Z03 收入决算表(财决03表)'!$A$10:$K$500,9,FALSE)),"",VLOOKUP(A22,'[1]Z03 收入决算表(财决03表)'!$A$10:$K$500,9,FALSE))</f>
        <v>0</v>
      </c>
      <c r="I22" s="73">
        <f>IF(ISERROR(VLOOKUP(A22,'[1]Z03 收入决算表(财决03表)'!$A$10:$K$500,10,FALSE)),"",VLOOKUP(A22,'[1]Z03 收入决算表(财决03表)'!$A$10:$K$500,10,FALSE))</f>
        <v>0</v>
      </c>
      <c r="J22" s="73">
        <f>IF(ISERROR(VLOOKUP(A22,'[1]Z03 收入决算表(财决03表)'!$A$10:$K$500,11,FALSE)),"",VLOOKUP(A22,'[1]Z03 收入决算表(财决03表)'!$A$10:$K$500,11,FALSE))</f>
        <v>0</v>
      </c>
      <c r="K22" s="71" t="str">
        <f>'[1]Z03 收入决算表(财决03表)'!A21</f>
        <v>208</v>
      </c>
      <c r="L22" s="74">
        <f>'[1]Z03 收入决算表(财决03表)'!$E21</f>
        <v>4.53</v>
      </c>
      <c r="M22" s="75">
        <f t="shared" si="1"/>
        <v>22</v>
      </c>
    </row>
    <row r="23" spans="1:21" ht="22.5" customHeight="1">
      <c r="A23" s="205" t="str">
        <f t="shared" si="0"/>
        <v>20805</v>
      </c>
      <c r="B23" s="205"/>
      <c r="C23" s="192" t="str">
        <f>IF(ISERROR(VLOOKUP(A23,'[1]Z03 收入决算表(财决03表)'!$A$10:$K$500,4,FALSE)),"",VLOOKUP(A23,'[1]Z03 收入决算表(财决03表)'!$A$10:$K$500,4,FALSE))</f>
        <v>行政事业单位离退休</v>
      </c>
      <c r="D23" s="73">
        <f>IF(ISERROR(VLOOKUP(A23,'[1]Z03 收入决算表(财决03表)'!$A$10:$K$500,5,FALSE)),"",VLOOKUP(A23,'[1]Z03 收入决算表(财决03表)'!$A$10:$K$500,5,FALSE))</f>
        <v>3.45</v>
      </c>
      <c r="E23" s="73">
        <f>IF(ISERROR(VLOOKUP(A23,'[1]Z03 收入决算表(财决03表)'!$A$10:$K$500,6,FALSE)),"",VLOOKUP(A23,'[1]Z03 收入决算表(财决03表)'!$A$10:$K$500,6,FALSE))</f>
        <v>3.45</v>
      </c>
      <c r="F23" s="73">
        <f>IF(ISERROR(VLOOKUP(A23,'[1]Z03 收入决算表(财决03表)'!$A$10:$K$500,7,FALSE)),"",VLOOKUP(A23,'[1]Z03 收入决算表(财决03表)'!$A$10:$K$500,7,FALSE))</f>
        <v>0</v>
      </c>
      <c r="G23" s="73">
        <f>IF(ISERROR(VLOOKUP(A23,'[1]Z03 收入决算表(财决03表)'!$A$10:$K$500,8,FALSE)),"",VLOOKUP(A23,'[1]Z03 收入决算表(财决03表)'!$A$10:$K$500,8,FALSE))</f>
        <v>0</v>
      </c>
      <c r="H23" s="73">
        <f>IF(ISERROR(VLOOKUP(A23,'[1]Z03 收入决算表(财决03表)'!$A$10:$K$500,9,FALSE)),"",VLOOKUP(A23,'[1]Z03 收入决算表(财决03表)'!$A$10:$K$500,9,FALSE))</f>
        <v>0</v>
      </c>
      <c r="I23" s="73">
        <f>IF(ISERROR(VLOOKUP(A23,'[1]Z03 收入决算表(财决03表)'!$A$10:$K$500,10,FALSE)),"",VLOOKUP(A23,'[1]Z03 收入决算表(财决03表)'!$A$10:$K$500,10,FALSE))</f>
        <v>0</v>
      </c>
      <c r="J23" s="73">
        <f>IF(ISERROR(VLOOKUP(A23,'[1]Z03 收入决算表(财决03表)'!$A$10:$K$500,11,FALSE)),"",VLOOKUP(A23,'[1]Z03 收入决算表(财决03表)'!$A$10:$K$500,11,FALSE))</f>
        <v>0</v>
      </c>
      <c r="K23" s="71" t="str">
        <f>'[1]Z03 收入决算表(财决03表)'!A22</f>
        <v>20805</v>
      </c>
      <c r="L23" s="74">
        <f>'[1]Z03 收入决算表(财决03表)'!$E22</f>
        <v>3.45</v>
      </c>
      <c r="M23" s="75">
        <f t="shared" si="1"/>
        <v>23</v>
      </c>
    </row>
    <row r="24" spans="1:21" ht="22.5" customHeight="1">
      <c r="A24" s="205" t="str">
        <f t="shared" si="0"/>
        <v>2080501</v>
      </c>
      <c r="B24" s="205"/>
      <c r="C24" s="192" t="str">
        <f>IF(ISERROR(VLOOKUP(A24,'[1]Z03 收入决算表(财决03表)'!$A$10:$K$500,4,FALSE)),"",VLOOKUP(A24,'[1]Z03 收入决算表(财决03表)'!$A$10:$K$500,4,FALSE))</f>
        <v xml:space="preserve">  归口管理的行政单位离退休</v>
      </c>
      <c r="D24" s="73">
        <f>IF(ISERROR(VLOOKUP(A24,'[1]Z03 收入决算表(财决03表)'!$A$10:$K$500,5,FALSE)),"",VLOOKUP(A24,'[1]Z03 收入决算表(财决03表)'!$A$10:$K$500,5,FALSE))</f>
        <v>3.45</v>
      </c>
      <c r="E24" s="73">
        <f>IF(ISERROR(VLOOKUP(A24,'[1]Z03 收入决算表(财决03表)'!$A$10:$K$500,6,FALSE)),"",VLOOKUP(A24,'[1]Z03 收入决算表(财决03表)'!$A$10:$K$500,6,FALSE))</f>
        <v>3.45</v>
      </c>
      <c r="F24" s="73">
        <f>IF(ISERROR(VLOOKUP(A24,'[1]Z03 收入决算表(财决03表)'!$A$10:$K$500,7,FALSE)),"",VLOOKUP(A24,'[1]Z03 收入决算表(财决03表)'!$A$10:$K$500,7,FALSE))</f>
        <v>0</v>
      </c>
      <c r="G24" s="73">
        <f>IF(ISERROR(VLOOKUP(A24,'[1]Z03 收入决算表(财决03表)'!$A$10:$K$500,8,FALSE)),"",VLOOKUP(A24,'[1]Z03 收入决算表(财决03表)'!$A$10:$K$500,8,FALSE))</f>
        <v>0</v>
      </c>
      <c r="H24" s="73">
        <f>IF(ISERROR(VLOOKUP(A24,'[1]Z03 收入决算表(财决03表)'!$A$10:$K$500,9,FALSE)),"",VLOOKUP(A24,'[1]Z03 收入决算表(财决03表)'!$A$10:$K$500,9,FALSE))</f>
        <v>0</v>
      </c>
      <c r="I24" s="73">
        <f>IF(ISERROR(VLOOKUP(A24,'[1]Z03 收入决算表(财决03表)'!$A$10:$K$500,10,FALSE)),"",VLOOKUP(A24,'[1]Z03 收入决算表(财决03表)'!$A$10:$K$500,10,FALSE))</f>
        <v>0</v>
      </c>
      <c r="J24" s="73">
        <f>IF(ISERROR(VLOOKUP(A24,'[1]Z03 收入决算表(财决03表)'!$A$10:$K$500,11,FALSE)),"",VLOOKUP(A24,'[1]Z03 收入决算表(财决03表)'!$A$10:$K$500,11,FALSE))</f>
        <v>0</v>
      </c>
      <c r="K24" s="71" t="str">
        <f>'[1]Z03 收入决算表(财决03表)'!A23</f>
        <v>2080501</v>
      </c>
      <c r="L24" s="74">
        <f>'[1]Z03 收入决算表(财决03表)'!$E23</f>
        <v>3.45</v>
      </c>
      <c r="M24" s="75">
        <f t="shared" si="1"/>
        <v>24</v>
      </c>
    </row>
    <row r="25" spans="1:21" ht="22.5" customHeight="1">
      <c r="A25" s="205" t="str">
        <f t="shared" si="0"/>
        <v>20807</v>
      </c>
      <c r="B25" s="205"/>
      <c r="C25" s="192" t="str">
        <f>IF(ISERROR(VLOOKUP(A25,'[1]Z03 收入决算表(财决03表)'!$A$10:$K$500,4,FALSE)),"",VLOOKUP(A25,'[1]Z03 收入决算表(财决03表)'!$A$10:$K$500,4,FALSE))</f>
        <v>就业补助</v>
      </c>
      <c r="D25" s="73">
        <f>IF(ISERROR(VLOOKUP(A25,'[1]Z03 收入决算表(财决03表)'!$A$10:$K$500,5,FALSE)),"",VLOOKUP(A25,'[1]Z03 收入决算表(财决03表)'!$A$10:$K$500,5,FALSE))</f>
        <v>1.08</v>
      </c>
      <c r="E25" s="73">
        <f>IF(ISERROR(VLOOKUP(A25,'[1]Z03 收入决算表(财决03表)'!$A$10:$K$500,6,FALSE)),"",VLOOKUP(A25,'[1]Z03 收入决算表(财决03表)'!$A$10:$K$500,6,FALSE))</f>
        <v>1.08</v>
      </c>
      <c r="F25" s="73">
        <f>IF(ISERROR(VLOOKUP(A25,'[1]Z03 收入决算表(财决03表)'!$A$10:$K$500,7,FALSE)),"",VLOOKUP(A25,'[1]Z03 收入决算表(财决03表)'!$A$10:$K$500,7,FALSE))</f>
        <v>0</v>
      </c>
      <c r="G25" s="73">
        <f>IF(ISERROR(VLOOKUP(A25,'[1]Z03 收入决算表(财决03表)'!$A$10:$K$500,8,FALSE)),"",VLOOKUP(A25,'[1]Z03 收入决算表(财决03表)'!$A$10:$K$500,8,FALSE))</f>
        <v>0</v>
      </c>
      <c r="H25" s="73">
        <f>IF(ISERROR(VLOOKUP(A25,'[1]Z03 收入决算表(财决03表)'!$A$10:$K$500,9,FALSE)),"",VLOOKUP(A25,'[1]Z03 收入决算表(财决03表)'!$A$10:$K$500,9,FALSE))</f>
        <v>0</v>
      </c>
      <c r="I25" s="73">
        <f>IF(ISERROR(VLOOKUP(A25,'[1]Z03 收入决算表(财决03表)'!$A$10:$K$500,10,FALSE)),"",VLOOKUP(A25,'[1]Z03 收入决算表(财决03表)'!$A$10:$K$500,10,FALSE))</f>
        <v>0</v>
      </c>
      <c r="J25" s="73">
        <f>IF(ISERROR(VLOOKUP(A25,'[1]Z03 收入决算表(财决03表)'!$A$10:$K$500,11,FALSE)),"",VLOOKUP(A25,'[1]Z03 收入决算表(财决03表)'!$A$10:$K$500,11,FALSE))</f>
        <v>0</v>
      </c>
      <c r="K25" s="71" t="str">
        <f>'[1]Z03 收入决算表(财决03表)'!A24</f>
        <v>20807</v>
      </c>
      <c r="L25" s="74">
        <f>'[1]Z03 收入决算表(财决03表)'!$E24</f>
        <v>1.08</v>
      </c>
      <c r="M25" s="75">
        <f t="shared" si="1"/>
        <v>25</v>
      </c>
    </row>
    <row r="26" spans="1:21" ht="22.5" customHeight="1">
      <c r="A26" s="205" t="str">
        <f t="shared" si="0"/>
        <v>2080799</v>
      </c>
      <c r="B26" s="205"/>
      <c r="C26" s="192" t="str">
        <f>IF(ISERROR(VLOOKUP(A26,'[1]Z03 收入决算表(财决03表)'!$A$10:$K$500,4,FALSE)),"",VLOOKUP(A26,'[1]Z03 收入决算表(财决03表)'!$A$10:$K$500,4,FALSE))</f>
        <v xml:space="preserve">  其他就业补助支出★</v>
      </c>
      <c r="D26" s="73">
        <f>IF(ISERROR(VLOOKUP(A26,'[1]Z03 收入决算表(财决03表)'!$A$10:$K$500,5,FALSE)),"",VLOOKUP(A26,'[1]Z03 收入决算表(财决03表)'!$A$10:$K$500,5,FALSE))</f>
        <v>1.08</v>
      </c>
      <c r="E26" s="73">
        <f>IF(ISERROR(VLOOKUP(A26,'[1]Z03 收入决算表(财决03表)'!$A$10:$K$500,6,FALSE)),"",VLOOKUP(A26,'[1]Z03 收入决算表(财决03表)'!$A$10:$K$500,6,FALSE))</f>
        <v>1.08</v>
      </c>
      <c r="F26" s="73">
        <f>IF(ISERROR(VLOOKUP(A26,'[1]Z03 收入决算表(财决03表)'!$A$10:$K$500,7,FALSE)),"",VLOOKUP(A26,'[1]Z03 收入决算表(财决03表)'!$A$10:$K$500,7,FALSE))</f>
        <v>0</v>
      </c>
      <c r="G26" s="73">
        <f>IF(ISERROR(VLOOKUP(A26,'[1]Z03 收入决算表(财决03表)'!$A$10:$K$500,8,FALSE)),"",VLOOKUP(A26,'[1]Z03 收入决算表(财决03表)'!$A$10:$K$500,8,FALSE))</f>
        <v>0</v>
      </c>
      <c r="H26" s="73">
        <f>IF(ISERROR(VLOOKUP(A26,'[1]Z03 收入决算表(财决03表)'!$A$10:$K$500,9,FALSE)),"",VLOOKUP(A26,'[1]Z03 收入决算表(财决03表)'!$A$10:$K$500,9,FALSE))</f>
        <v>0</v>
      </c>
      <c r="I26" s="73">
        <f>IF(ISERROR(VLOOKUP(A26,'[1]Z03 收入决算表(财决03表)'!$A$10:$K$500,10,FALSE)),"",VLOOKUP(A26,'[1]Z03 收入决算表(财决03表)'!$A$10:$K$500,10,FALSE))</f>
        <v>0</v>
      </c>
      <c r="J26" s="73">
        <f>IF(ISERROR(VLOOKUP(A26,'[1]Z03 收入决算表(财决03表)'!$A$10:$K$500,11,FALSE)),"",VLOOKUP(A26,'[1]Z03 收入决算表(财决03表)'!$A$10:$K$500,11,FALSE))</f>
        <v>0</v>
      </c>
      <c r="K26" s="71" t="str">
        <f>'[1]Z03 收入决算表(财决03表)'!A25</f>
        <v>2080799</v>
      </c>
      <c r="L26" s="74">
        <f>'[1]Z03 收入决算表(财决03表)'!$E25</f>
        <v>1.08</v>
      </c>
      <c r="M26" s="75">
        <f t="shared" si="1"/>
        <v>26</v>
      </c>
    </row>
    <row r="27" spans="1:21" ht="22.5" customHeight="1">
      <c r="A27" s="205" t="str">
        <f t="shared" si="0"/>
        <v>210</v>
      </c>
      <c r="B27" s="205"/>
      <c r="C27" s="192" t="str">
        <f>IF(ISERROR(VLOOKUP(A27,'[1]Z03 收入决算表(财决03表)'!$A$10:$K$500,4,FALSE)),"",VLOOKUP(A27,'[1]Z03 收入决算表(财决03表)'!$A$10:$K$500,4,FALSE))</f>
        <v>医疗卫生与计划生育支出</v>
      </c>
      <c r="D27" s="73">
        <f>IF(ISERROR(VLOOKUP(A27,'[1]Z03 收入决算表(财决03表)'!$A$10:$K$500,5,FALSE)),"",VLOOKUP(A27,'[1]Z03 收入决算表(财决03表)'!$A$10:$K$500,5,FALSE))</f>
        <v>1</v>
      </c>
      <c r="E27" s="73">
        <f>IF(ISERROR(VLOOKUP(A27,'[1]Z03 收入决算表(财决03表)'!$A$10:$K$500,6,FALSE)),"",VLOOKUP(A27,'[1]Z03 收入决算表(财决03表)'!$A$10:$K$500,6,FALSE))</f>
        <v>1</v>
      </c>
      <c r="F27" s="73">
        <f>IF(ISERROR(VLOOKUP(A27,'[1]Z03 收入决算表(财决03表)'!$A$10:$K$500,7,FALSE)),"",VLOOKUP(A27,'[1]Z03 收入决算表(财决03表)'!$A$10:$K$500,7,FALSE))</f>
        <v>0</v>
      </c>
      <c r="G27" s="73">
        <f>IF(ISERROR(VLOOKUP(A27,'[1]Z03 收入决算表(财决03表)'!$A$10:$K$500,8,FALSE)),"",VLOOKUP(A27,'[1]Z03 收入决算表(财决03表)'!$A$10:$K$500,8,FALSE))</f>
        <v>0</v>
      </c>
      <c r="H27" s="73">
        <f>IF(ISERROR(VLOOKUP(A27,'[1]Z03 收入决算表(财决03表)'!$A$10:$K$500,9,FALSE)),"",VLOOKUP(A27,'[1]Z03 收入决算表(财决03表)'!$A$10:$K$500,9,FALSE))</f>
        <v>0</v>
      </c>
      <c r="I27" s="73">
        <f>IF(ISERROR(VLOOKUP(A27,'[1]Z03 收入决算表(财决03表)'!$A$10:$K$500,10,FALSE)),"",VLOOKUP(A27,'[1]Z03 收入决算表(财决03表)'!$A$10:$K$500,10,FALSE))</f>
        <v>0</v>
      </c>
      <c r="J27" s="73">
        <f>IF(ISERROR(VLOOKUP(A27,'[1]Z03 收入决算表(财决03表)'!$A$10:$K$500,11,FALSE)),"",VLOOKUP(A27,'[1]Z03 收入决算表(财决03表)'!$A$10:$K$500,11,FALSE))</f>
        <v>0</v>
      </c>
      <c r="K27" s="71" t="str">
        <f>'[1]Z03 收入决算表(财决03表)'!A26</f>
        <v>210</v>
      </c>
      <c r="L27" s="74">
        <f>'[1]Z03 收入决算表(财决03表)'!$E26</f>
        <v>1</v>
      </c>
      <c r="M27" s="75">
        <f t="shared" si="1"/>
        <v>27</v>
      </c>
    </row>
    <row r="28" spans="1:21" ht="22.5" customHeight="1">
      <c r="A28" s="205" t="str">
        <f t="shared" si="0"/>
        <v>21007</v>
      </c>
      <c r="B28" s="205"/>
      <c r="C28" s="192" t="str">
        <f>IF(ISERROR(VLOOKUP(A28,'[1]Z03 收入决算表(财决03表)'!$A$10:$K$500,4,FALSE)),"",VLOOKUP(A28,'[1]Z03 收入决算表(财决03表)'!$A$10:$K$500,4,FALSE))</f>
        <v>计划生育事务</v>
      </c>
      <c r="D28" s="73">
        <f>IF(ISERROR(VLOOKUP(A28,'[1]Z03 收入决算表(财决03表)'!$A$10:$K$500,5,FALSE)),"",VLOOKUP(A28,'[1]Z03 收入决算表(财决03表)'!$A$10:$K$500,5,FALSE))</f>
        <v>1</v>
      </c>
      <c r="E28" s="73">
        <f>IF(ISERROR(VLOOKUP(A28,'[1]Z03 收入决算表(财决03表)'!$A$10:$K$500,6,FALSE)),"",VLOOKUP(A28,'[1]Z03 收入决算表(财决03表)'!$A$10:$K$500,6,FALSE))</f>
        <v>1</v>
      </c>
      <c r="F28" s="73">
        <f>IF(ISERROR(VLOOKUP(A28,'[1]Z03 收入决算表(财决03表)'!$A$10:$K$500,7,FALSE)),"",VLOOKUP(A28,'[1]Z03 收入决算表(财决03表)'!$A$10:$K$500,7,FALSE))</f>
        <v>0</v>
      </c>
      <c r="G28" s="73">
        <f>IF(ISERROR(VLOOKUP(A28,'[1]Z03 收入决算表(财决03表)'!$A$10:$K$500,8,FALSE)),"",VLOOKUP(A28,'[1]Z03 收入决算表(财决03表)'!$A$10:$K$500,8,FALSE))</f>
        <v>0</v>
      </c>
      <c r="H28" s="73">
        <f>IF(ISERROR(VLOOKUP(A28,'[1]Z03 收入决算表(财决03表)'!$A$10:$K$500,9,FALSE)),"",VLOOKUP(A28,'[1]Z03 收入决算表(财决03表)'!$A$10:$K$500,9,FALSE))</f>
        <v>0</v>
      </c>
      <c r="I28" s="73">
        <f>IF(ISERROR(VLOOKUP(A28,'[1]Z03 收入决算表(财决03表)'!$A$10:$K$500,10,FALSE)),"",VLOOKUP(A28,'[1]Z03 收入决算表(财决03表)'!$A$10:$K$500,10,FALSE))</f>
        <v>0</v>
      </c>
      <c r="J28" s="73">
        <f>IF(ISERROR(VLOOKUP(A28,'[1]Z03 收入决算表(财决03表)'!$A$10:$K$500,11,FALSE)),"",VLOOKUP(A28,'[1]Z03 收入决算表(财决03表)'!$A$10:$K$500,11,FALSE))</f>
        <v>0</v>
      </c>
      <c r="K28" s="71" t="str">
        <f>'[1]Z03 收入决算表(财决03表)'!A27</f>
        <v>21007</v>
      </c>
      <c r="L28" s="74">
        <f>'[1]Z03 收入决算表(财决03表)'!$E27</f>
        <v>1</v>
      </c>
      <c r="M28" s="75">
        <f t="shared" si="1"/>
        <v>28</v>
      </c>
    </row>
    <row r="29" spans="1:21" ht="22.5" customHeight="1">
      <c r="A29" s="205" t="str">
        <f t="shared" si="0"/>
        <v>2100799</v>
      </c>
      <c r="B29" s="205"/>
      <c r="C29" s="192" t="str">
        <f>IF(ISERROR(VLOOKUP(A29,'[1]Z03 收入决算表(财决03表)'!$A$10:$K$500,4,FALSE)),"",VLOOKUP(A29,'[1]Z03 收入决算表(财决03表)'!$A$10:$K$500,4,FALSE))</f>
        <v xml:space="preserve">  其他计划生育事务支出</v>
      </c>
      <c r="D29" s="73">
        <f>IF(ISERROR(VLOOKUP(A29,'[1]Z03 收入决算表(财决03表)'!$A$10:$K$500,5,FALSE)),"",VLOOKUP(A29,'[1]Z03 收入决算表(财决03表)'!$A$10:$K$500,5,FALSE))</f>
        <v>1</v>
      </c>
      <c r="E29" s="73">
        <f>IF(ISERROR(VLOOKUP(A29,'[1]Z03 收入决算表(财决03表)'!$A$10:$K$500,6,FALSE)),"",VLOOKUP(A29,'[1]Z03 收入决算表(财决03表)'!$A$10:$K$500,6,FALSE))</f>
        <v>1</v>
      </c>
      <c r="F29" s="73">
        <f>IF(ISERROR(VLOOKUP(A29,'[1]Z03 收入决算表(财决03表)'!$A$10:$K$500,7,FALSE)),"",VLOOKUP(A29,'[1]Z03 收入决算表(财决03表)'!$A$10:$K$500,7,FALSE))</f>
        <v>0</v>
      </c>
      <c r="G29" s="73">
        <f>IF(ISERROR(VLOOKUP(A29,'[1]Z03 收入决算表(财决03表)'!$A$10:$K$500,8,FALSE)),"",VLOOKUP(A29,'[1]Z03 收入决算表(财决03表)'!$A$10:$K$500,8,FALSE))</f>
        <v>0</v>
      </c>
      <c r="H29" s="73">
        <f>IF(ISERROR(VLOOKUP(A29,'[1]Z03 收入决算表(财决03表)'!$A$10:$K$500,9,FALSE)),"",VLOOKUP(A29,'[1]Z03 收入决算表(财决03表)'!$A$10:$K$500,9,FALSE))</f>
        <v>0</v>
      </c>
      <c r="I29" s="73">
        <f>IF(ISERROR(VLOOKUP(A29,'[1]Z03 收入决算表(财决03表)'!$A$10:$K$500,10,FALSE)),"",VLOOKUP(A29,'[1]Z03 收入决算表(财决03表)'!$A$10:$K$500,10,FALSE))</f>
        <v>0</v>
      </c>
      <c r="J29" s="73">
        <f>IF(ISERROR(VLOOKUP(A29,'[1]Z03 收入决算表(财决03表)'!$A$10:$K$500,11,FALSE)),"",VLOOKUP(A29,'[1]Z03 收入决算表(财决03表)'!$A$10:$K$500,11,FALSE))</f>
        <v>0</v>
      </c>
      <c r="K29" s="71" t="str">
        <f>'[1]Z03 收入决算表(财决03表)'!A28</f>
        <v>2100799</v>
      </c>
      <c r="L29" s="74">
        <f>'[1]Z03 收入决算表(财决03表)'!$E28</f>
        <v>1</v>
      </c>
      <c r="M29" s="75">
        <f t="shared" si="1"/>
        <v>29</v>
      </c>
    </row>
    <row r="30" spans="1:21" ht="22.5" customHeight="1">
      <c r="A30" s="205" t="str">
        <f t="shared" si="0"/>
        <v>213</v>
      </c>
      <c r="B30" s="205"/>
      <c r="C30" s="192" t="str">
        <f>IF(ISERROR(VLOOKUP(A30,'[1]Z03 收入决算表(财决03表)'!$A$10:$K$500,4,FALSE)),"",VLOOKUP(A30,'[1]Z03 收入决算表(财决03表)'!$A$10:$K$500,4,FALSE))</f>
        <v>农林水支出</v>
      </c>
      <c r="D30" s="73">
        <f>IF(ISERROR(VLOOKUP(A30,'[1]Z03 收入决算表(财决03表)'!$A$10:$K$500,5,FALSE)),"",VLOOKUP(A30,'[1]Z03 收入决算表(财决03表)'!$A$10:$K$500,5,FALSE))</f>
        <v>28</v>
      </c>
      <c r="E30" s="73">
        <f>IF(ISERROR(VLOOKUP(A30,'[1]Z03 收入决算表(财决03表)'!$A$10:$K$500,6,FALSE)),"",VLOOKUP(A30,'[1]Z03 收入决算表(财决03表)'!$A$10:$K$500,6,FALSE))</f>
        <v>28</v>
      </c>
      <c r="F30" s="73">
        <f>IF(ISERROR(VLOOKUP(A30,'[1]Z03 收入决算表(财决03表)'!$A$10:$K$500,7,FALSE)),"",VLOOKUP(A30,'[1]Z03 收入决算表(财决03表)'!$A$10:$K$500,7,FALSE))</f>
        <v>0</v>
      </c>
      <c r="G30" s="73">
        <f>IF(ISERROR(VLOOKUP(A30,'[1]Z03 收入决算表(财决03表)'!$A$10:$K$500,8,FALSE)),"",VLOOKUP(A30,'[1]Z03 收入决算表(财决03表)'!$A$10:$K$500,8,FALSE))</f>
        <v>0</v>
      </c>
      <c r="H30" s="73">
        <f>IF(ISERROR(VLOOKUP(A30,'[1]Z03 收入决算表(财决03表)'!$A$10:$K$500,9,FALSE)),"",VLOOKUP(A30,'[1]Z03 收入决算表(财决03表)'!$A$10:$K$500,9,FALSE))</f>
        <v>0</v>
      </c>
      <c r="I30" s="73">
        <f>IF(ISERROR(VLOOKUP(A30,'[1]Z03 收入决算表(财决03表)'!$A$10:$K$500,10,FALSE)),"",VLOOKUP(A30,'[1]Z03 收入决算表(财决03表)'!$A$10:$K$500,10,FALSE))</f>
        <v>0</v>
      </c>
      <c r="J30" s="73">
        <f>IF(ISERROR(VLOOKUP(A30,'[1]Z03 收入决算表(财决03表)'!$A$10:$K$500,11,FALSE)),"",VLOOKUP(A30,'[1]Z03 收入决算表(财决03表)'!$A$10:$K$500,11,FALSE))</f>
        <v>0</v>
      </c>
      <c r="K30" s="71" t="str">
        <f>'[1]Z03 收入决算表(财决03表)'!A29</f>
        <v>213</v>
      </c>
      <c r="L30" s="74">
        <f>'[1]Z03 收入决算表(财决03表)'!$E29</f>
        <v>28</v>
      </c>
      <c r="M30" s="75">
        <f t="shared" si="1"/>
        <v>30</v>
      </c>
    </row>
    <row r="31" spans="1:21" ht="22.5" customHeight="1">
      <c r="A31" s="205" t="str">
        <f t="shared" si="0"/>
        <v>21302</v>
      </c>
      <c r="B31" s="205"/>
      <c r="C31" s="192" t="str">
        <f>IF(ISERROR(VLOOKUP(A31,'[1]Z03 收入决算表(财决03表)'!$A$10:$K$500,4,FALSE)),"",VLOOKUP(A31,'[1]Z03 收入决算表(财决03表)'!$A$10:$K$500,4,FALSE))</f>
        <v>林业</v>
      </c>
      <c r="D31" s="73">
        <f>IF(ISERROR(VLOOKUP(A31,'[1]Z03 收入决算表(财决03表)'!$A$10:$K$500,5,FALSE)),"",VLOOKUP(A31,'[1]Z03 收入决算表(财决03表)'!$A$10:$K$500,5,FALSE))</f>
        <v>28</v>
      </c>
      <c r="E31" s="73">
        <f>IF(ISERROR(VLOOKUP(A31,'[1]Z03 收入决算表(财决03表)'!$A$10:$K$500,6,FALSE)),"",VLOOKUP(A31,'[1]Z03 收入决算表(财决03表)'!$A$10:$K$500,6,FALSE))</f>
        <v>28</v>
      </c>
      <c r="F31" s="73">
        <f>IF(ISERROR(VLOOKUP(A31,'[1]Z03 收入决算表(财决03表)'!$A$10:$K$500,7,FALSE)),"",VLOOKUP(A31,'[1]Z03 收入决算表(财决03表)'!$A$10:$K$500,7,FALSE))</f>
        <v>0</v>
      </c>
      <c r="G31" s="73">
        <f>IF(ISERROR(VLOOKUP(A31,'[1]Z03 收入决算表(财决03表)'!$A$10:$K$500,8,FALSE)),"",VLOOKUP(A31,'[1]Z03 收入决算表(财决03表)'!$A$10:$K$500,8,FALSE))</f>
        <v>0</v>
      </c>
      <c r="H31" s="73">
        <f>IF(ISERROR(VLOOKUP(A31,'[1]Z03 收入决算表(财决03表)'!$A$10:$K$500,9,FALSE)),"",VLOOKUP(A31,'[1]Z03 收入决算表(财决03表)'!$A$10:$K$500,9,FALSE))</f>
        <v>0</v>
      </c>
      <c r="I31" s="73">
        <f>IF(ISERROR(VLOOKUP(A31,'[1]Z03 收入决算表(财决03表)'!$A$10:$K$500,10,FALSE)),"",VLOOKUP(A31,'[1]Z03 收入决算表(财决03表)'!$A$10:$K$500,10,FALSE))</f>
        <v>0</v>
      </c>
      <c r="J31" s="73">
        <f>IF(ISERROR(VLOOKUP(A31,'[1]Z03 收入决算表(财决03表)'!$A$10:$K$500,11,FALSE)),"",VLOOKUP(A31,'[1]Z03 收入决算表(财决03表)'!$A$10:$K$500,11,FALSE))</f>
        <v>0</v>
      </c>
      <c r="K31" s="71" t="str">
        <f>'[1]Z03 收入决算表(财决03表)'!A30</f>
        <v>21302</v>
      </c>
      <c r="L31" s="74">
        <f>'[1]Z03 收入决算表(财决03表)'!$E30</f>
        <v>28</v>
      </c>
      <c r="M31" s="75">
        <f t="shared" si="1"/>
        <v>31</v>
      </c>
    </row>
    <row r="32" spans="1:21" ht="22.5" customHeight="1">
      <c r="A32" s="205" t="str">
        <f t="shared" si="0"/>
        <v>2130205</v>
      </c>
      <c r="B32" s="205"/>
      <c r="C32" s="192" t="str">
        <f>IF(ISERROR(VLOOKUP(A32,'[1]Z03 收入决算表(财决03表)'!$A$10:$K$500,4,FALSE)),"",VLOOKUP(A32,'[1]Z03 收入决算表(财决03表)'!$A$10:$K$500,4,FALSE))</f>
        <v xml:space="preserve">  森林培育</v>
      </c>
      <c r="D32" s="73">
        <f>IF(ISERROR(VLOOKUP(A32,'[1]Z03 收入决算表(财决03表)'!$A$10:$K$500,5,FALSE)),"",VLOOKUP(A32,'[1]Z03 收入决算表(财决03表)'!$A$10:$K$500,5,FALSE))</f>
        <v>28</v>
      </c>
      <c r="E32" s="73">
        <f>IF(ISERROR(VLOOKUP(A32,'[1]Z03 收入决算表(财决03表)'!$A$10:$K$500,6,FALSE)),"",VLOOKUP(A32,'[1]Z03 收入决算表(财决03表)'!$A$10:$K$500,6,FALSE))</f>
        <v>28</v>
      </c>
      <c r="F32" s="73">
        <f>IF(ISERROR(VLOOKUP(A32,'[1]Z03 收入决算表(财决03表)'!$A$10:$K$500,7,FALSE)),"",VLOOKUP(A32,'[1]Z03 收入决算表(财决03表)'!$A$10:$K$500,7,FALSE))</f>
        <v>0</v>
      </c>
      <c r="G32" s="73">
        <f>IF(ISERROR(VLOOKUP(A32,'[1]Z03 收入决算表(财决03表)'!$A$10:$K$500,8,FALSE)),"",VLOOKUP(A32,'[1]Z03 收入决算表(财决03表)'!$A$10:$K$500,8,FALSE))</f>
        <v>0</v>
      </c>
      <c r="H32" s="73">
        <f>IF(ISERROR(VLOOKUP(A32,'[1]Z03 收入决算表(财决03表)'!$A$10:$K$500,9,FALSE)),"",VLOOKUP(A32,'[1]Z03 收入决算表(财决03表)'!$A$10:$K$500,9,FALSE))</f>
        <v>0</v>
      </c>
      <c r="I32" s="73">
        <f>IF(ISERROR(VLOOKUP(A32,'[1]Z03 收入决算表(财决03表)'!$A$10:$K$500,10,FALSE)),"",VLOOKUP(A32,'[1]Z03 收入决算表(财决03表)'!$A$10:$K$500,10,FALSE))</f>
        <v>0</v>
      </c>
      <c r="J32" s="73">
        <f>IF(ISERROR(VLOOKUP(A32,'[1]Z03 收入决算表(财决03表)'!$A$10:$K$500,11,FALSE)),"",VLOOKUP(A32,'[1]Z03 收入决算表(财决03表)'!$A$10:$K$500,11,FALSE))</f>
        <v>0</v>
      </c>
      <c r="K32" s="71" t="str">
        <f>'[1]Z03 收入决算表(财决03表)'!A31</f>
        <v>2130205</v>
      </c>
      <c r="L32" s="74">
        <f>'[1]Z03 收入决算表(财决03表)'!$E31</f>
        <v>28</v>
      </c>
      <c r="M32" s="75">
        <f t="shared" si="1"/>
        <v>32</v>
      </c>
    </row>
    <row r="33" spans="1:13" ht="22.5" customHeight="1">
      <c r="A33" s="205" t="str">
        <f t="shared" si="0"/>
        <v>215</v>
      </c>
      <c r="B33" s="205"/>
      <c r="C33" s="192" t="str">
        <f>IF(ISERROR(VLOOKUP(A33,'[1]Z03 收入决算表(财决03表)'!$A$10:$K$500,4,FALSE)),"",VLOOKUP(A33,'[1]Z03 收入决算表(财决03表)'!$A$10:$K$500,4,FALSE))</f>
        <v>资源勘探信息等支出</v>
      </c>
      <c r="D33" s="73">
        <f>IF(ISERROR(VLOOKUP(A33,'[1]Z03 收入决算表(财决03表)'!$A$10:$K$500,5,FALSE)),"",VLOOKUP(A33,'[1]Z03 收入决算表(财决03表)'!$A$10:$K$500,5,FALSE))</f>
        <v>1</v>
      </c>
      <c r="E33" s="73">
        <f>IF(ISERROR(VLOOKUP(A33,'[1]Z03 收入决算表(财决03表)'!$A$10:$K$500,6,FALSE)),"",VLOOKUP(A33,'[1]Z03 收入决算表(财决03表)'!$A$10:$K$500,6,FALSE))</f>
        <v>1</v>
      </c>
      <c r="F33" s="73">
        <f>IF(ISERROR(VLOOKUP(A33,'[1]Z03 收入决算表(财决03表)'!$A$10:$K$500,7,FALSE)),"",VLOOKUP(A33,'[1]Z03 收入决算表(财决03表)'!$A$10:$K$500,7,FALSE))</f>
        <v>0</v>
      </c>
      <c r="G33" s="73">
        <f>IF(ISERROR(VLOOKUP(A33,'[1]Z03 收入决算表(财决03表)'!$A$10:$K$500,8,FALSE)),"",VLOOKUP(A33,'[1]Z03 收入决算表(财决03表)'!$A$10:$K$500,8,FALSE))</f>
        <v>0</v>
      </c>
      <c r="H33" s="73">
        <f>IF(ISERROR(VLOOKUP(A33,'[1]Z03 收入决算表(财决03表)'!$A$10:$K$500,9,FALSE)),"",VLOOKUP(A33,'[1]Z03 收入决算表(财决03表)'!$A$10:$K$500,9,FALSE))</f>
        <v>0</v>
      </c>
      <c r="I33" s="73">
        <f>IF(ISERROR(VLOOKUP(A33,'[1]Z03 收入决算表(财决03表)'!$A$10:$K$500,10,FALSE)),"",VLOOKUP(A33,'[1]Z03 收入决算表(财决03表)'!$A$10:$K$500,10,FALSE))</f>
        <v>0</v>
      </c>
      <c r="J33" s="73">
        <f>IF(ISERROR(VLOOKUP(A33,'[1]Z03 收入决算表(财决03表)'!$A$10:$K$500,11,FALSE)),"",VLOOKUP(A33,'[1]Z03 收入决算表(财决03表)'!$A$10:$K$500,11,FALSE))</f>
        <v>0</v>
      </c>
      <c r="K33" s="71" t="str">
        <f>'[1]Z03 收入决算表(财决03表)'!A32</f>
        <v>215</v>
      </c>
      <c r="L33" s="74">
        <f>'[1]Z03 收入决算表(财决03表)'!$E32</f>
        <v>1</v>
      </c>
      <c r="M33" s="75">
        <f t="shared" si="1"/>
        <v>33</v>
      </c>
    </row>
    <row r="34" spans="1:13" ht="22.5" customHeight="1">
      <c r="A34" s="205" t="str">
        <f t="shared" si="0"/>
        <v>21506</v>
      </c>
      <c r="B34" s="205"/>
      <c r="C34" s="192" t="str">
        <f>IF(ISERROR(VLOOKUP(A34,'[1]Z03 收入决算表(财决03表)'!$A$10:$K$500,4,FALSE)),"",VLOOKUP(A34,'[1]Z03 收入决算表(财决03表)'!$A$10:$K$500,4,FALSE))</f>
        <v>安全生产监管</v>
      </c>
      <c r="D34" s="73">
        <f>IF(ISERROR(VLOOKUP(A34,'[1]Z03 收入决算表(财决03表)'!$A$10:$K$500,5,FALSE)),"",VLOOKUP(A34,'[1]Z03 收入决算表(财决03表)'!$A$10:$K$500,5,FALSE))</f>
        <v>1</v>
      </c>
      <c r="E34" s="73">
        <f>IF(ISERROR(VLOOKUP(A34,'[1]Z03 收入决算表(财决03表)'!$A$10:$K$500,6,FALSE)),"",VLOOKUP(A34,'[1]Z03 收入决算表(财决03表)'!$A$10:$K$500,6,FALSE))</f>
        <v>1</v>
      </c>
      <c r="F34" s="73">
        <f>IF(ISERROR(VLOOKUP(A34,'[1]Z03 收入决算表(财决03表)'!$A$10:$K$500,7,FALSE)),"",VLOOKUP(A34,'[1]Z03 收入决算表(财决03表)'!$A$10:$K$500,7,FALSE))</f>
        <v>0</v>
      </c>
      <c r="G34" s="73">
        <f>IF(ISERROR(VLOOKUP(A34,'[1]Z03 收入决算表(财决03表)'!$A$10:$K$500,8,FALSE)),"",VLOOKUP(A34,'[1]Z03 收入决算表(财决03表)'!$A$10:$K$500,8,FALSE))</f>
        <v>0</v>
      </c>
      <c r="H34" s="73">
        <f>IF(ISERROR(VLOOKUP(A34,'[1]Z03 收入决算表(财决03表)'!$A$10:$K$500,9,FALSE)),"",VLOOKUP(A34,'[1]Z03 收入决算表(财决03表)'!$A$10:$K$500,9,FALSE))</f>
        <v>0</v>
      </c>
      <c r="I34" s="73">
        <f>IF(ISERROR(VLOOKUP(A34,'[1]Z03 收入决算表(财决03表)'!$A$10:$K$500,10,FALSE)),"",VLOOKUP(A34,'[1]Z03 收入决算表(财决03表)'!$A$10:$K$500,10,FALSE))</f>
        <v>0</v>
      </c>
      <c r="J34" s="73">
        <f>IF(ISERROR(VLOOKUP(A34,'[1]Z03 收入决算表(财决03表)'!$A$10:$K$500,11,FALSE)),"",VLOOKUP(A34,'[1]Z03 收入决算表(财决03表)'!$A$10:$K$500,11,FALSE))</f>
        <v>0</v>
      </c>
      <c r="K34" s="71" t="str">
        <f>'[1]Z03 收入决算表(财决03表)'!A33</f>
        <v>21506</v>
      </c>
      <c r="L34" s="74">
        <f>'[1]Z03 收入决算表(财决03表)'!$E33</f>
        <v>1</v>
      </c>
      <c r="M34" s="75">
        <f t="shared" si="1"/>
        <v>34</v>
      </c>
    </row>
    <row r="35" spans="1:13" ht="22.5" customHeight="1">
      <c r="A35" s="205" t="str">
        <f t="shared" si="0"/>
        <v>2150602</v>
      </c>
      <c r="B35" s="205"/>
      <c r="C35" s="192" t="str">
        <f>IF(ISERROR(VLOOKUP(A35,'[1]Z03 收入决算表(财决03表)'!$A$10:$K$500,4,FALSE)),"",VLOOKUP(A35,'[1]Z03 收入决算表(财决03表)'!$A$10:$K$500,4,FALSE))</f>
        <v xml:space="preserve">  一般行政管理事务</v>
      </c>
      <c r="D35" s="73">
        <f>IF(ISERROR(VLOOKUP(A35,'[1]Z03 收入决算表(财决03表)'!$A$10:$K$500,5,FALSE)),"",VLOOKUP(A35,'[1]Z03 收入决算表(财决03表)'!$A$10:$K$500,5,FALSE))</f>
        <v>1</v>
      </c>
      <c r="E35" s="73">
        <f>IF(ISERROR(VLOOKUP(A35,'[1]Z03 收入决算表(财决03表)'!$A$10:$K$500,6,FALSE)),"",VLOOKUP(A35,'[1]Z03 收入决算表(财决03表)'!$A$10:$K$500,6,FALSE))</f>
        <v>1</v>
      </c>
      <c r="F35" s="73">
        <f>IF(ISERROR(VLOOKUP(A35,'[1]Z03 收入决算表(财决03表)'!$A$10:$K$500,7,FALSE)),"",VLOOKUP(A35,'[1]Z03 收入决算表(财决03表)'!$A$10:$K$500,7,FALSE))</f>
        <v>0</v>
      </c>
      <c r="G35" s="73">
        <f>IF(ISERROR(VLOOKUP(A35,'[1]Z03 收入决算表(财决03表)'!$A$10:$K$500,8,FALSE)),"",VLOOKUP(A35,'[1]Z03 收入决算表(财决03表)'!$A$10:$K$500,8,FALSE))</f>
        <v>0</v>
      </c>
      <c r="H35" s="73">
        <f>IF(ISERROR(VLOOKUP(A35,'[1]Z03 收入决算表(财决03表)'!$A$10:$K$500,9,FALSE)),"",VLOOKUP(A35,'[1]Z03 收入决算表(财决03表)'!$A$10:$K$500,9,FALSE))</f>
        <v>0</v>
      </c>
      <c r="I35" s="73">
        <f>IF(ISERROR(VLOOKUP(A35,'[1]Z03 收入决算表(财决03表)'!$A$10:$K$500,10,FALSE)),"",VLOOKUP(A35,'[1]Z03 收入决算表(财决03表)'!$A$10:$K$500,10,FALSE))</f>
        <v>0</v>
      </c>
      <c r="J35" s="73">
        <f>IF(ISERROR(VLOOKUP(A35,'[1]Z03 收入决算表(财决03表)'!$A$10:$K$500,11,FALSE)),"",VLOOKUP(A35,'[1]Z03 收入决算表(财决03表)'!$A$10:$K$500,11,FALSE))</f>
        <v>0</v>
      </c>
      <c r="K35" s="71" t="str">
        <f>'[1]Z03 收入决算表(财决03表)'!A34</f>
        <v>2150602</v>
      </c>
      <c r="L35" s="74">
        <f>'[1]Z03 收入决算表(财决03表)'!$E34</f>
        <v>1</v>
      </c>
      <c r="M35" s="75">
        <f t="shared" si="1"/>
        <v>35</v>
      </c>
    </row>
    <row r="36" spans="1:13" ht="22.5" customHeight="1">
      <c r="A36" s="205" t="str">
        <f t="shared" si="0"/>
        <v/>
      </c>
      <c r="B36" s="205"/>
      <c r="C36" s="192" t="str">
        <f>IF(ISERROR(VLOOKUP(A36,'[1]Z03 收入决算表(财决03表)'!$A$10:$K$500,4,FALSE)),"",VLOOKUP(A36,'[1]Z03 收入决算表(财决03表)'!$A$10:$K$500,4,FALSE))</f>
        <v/>
      </c>
      <c r="D36" s="73" t="str">
        <f>IF(ISERROR(VLOOKUP(A36,'[1]Z03 收入决算表(财决03表)'!$A$10:$K$500,5,FALSE)),"",VLOOKUP(A36,'[1]Z03 收入决算表(财决03表)'!$A$10:$K$500,5,FALSE))</f>
        <v/>
      </c>
      <c r="E36" s="73" t="str">
        <f>IF(ISERROR(VLOOKUP(A36,'[1]Z03 收入决算表(财决03表)'!$A$10:$K$500,6,FALSE)),"",VLOOKUP(A36,'[1]Z03 收入决算表(财决03表)'!$A$10:$K$500,6,FALSE))</f>
        <v/>
      </c>
      <c r="F36" s="73" t="str">
        <f>IF(ISERROR(VLOOKUP(A36,'[1]Z03 收入决算表(财决03表)'!$A$10:$K$500,7,FALSE)),"",VLOOKUP(A36,'[1]Z03 收入决算表(财决03表)'!$A$10:$K$500,7,FALSE))</f>
        <v/>
      </c>
      <c r="G36" s="73" t="str">
        <f>IF(ISERROR(VLOOKUP(A36,'[1]Z03 收入决算表(财决03表)'!$A$10:$K$500,8,FALSE)),"",VLOOKUP(A36,'[1]Z03 收入决算表(财决03表)'!$A$10:$K$500,8,FALSE))</f>
        <v/>
      </c>
      <c r="H36" s="73" t="str">
        <f>IF(ISERROR(VLOOKUP(A36,'[1]Z03 收入决算表(财决03表)'!$A$10:$K$500,9,FALSE)),"",VLOOKUP(A36,'[1]Z03 收入决算表(财决03表)'!$A$10:$K$500,9,FALSE))</f>
        <v/>
      </c>
      <c r="I36" s="73" t="str">
        <f>IF(ISERROR(VLOOKUP(A36,'[1]Z03 收入决算表(财决03表)'!$A$10:$K$500,10,FALSE)),"",VLOOKUP(A36,'[1]Z03 收入决算表(财决03表)'!$A$10:$K$500,10,FALSE))</f>
        <v/>
      </c>
      <c r="J36" s="73" t="str">
        <f>IF(ISERROR(VLOOKUP(A36,'[1]Z03 收入决算表(财决03表)'!$A$10:$K$500,11,FALSE)),"",VLOOKUP(A36,'[1]Z03 收入决算表(财决03表)'!$A$10:$K$500,11,FALSE))</f>
        <v/>
      </c>
      <c r="K36" s="71">
        <f>'[1]Z03 收入决算表(财决03表)'!A35</f>
        <v>0</v>
      </c>
      <c r="L36" s="74">
        <f>'[1]Z03 收入决算表(财决03表)'!$E35</f>
        <v>0</v>
      </c>
      <c r="M36" s="75" t="str">
        <f t="shared" si="1"/>
        <v/>
      </c>
    </row>
    <row r="37" spans="1:13" ht="22.5" customHeight="1">
      <c r="A37" s="205" t="str">
        <f t="shared" si="0"/>
        <v/>
      </c>
      <c r="B37" s="205"/>
      <c r="C37" s="192" t="str">
        <f>IF(ISERROR(VLOOKUP(A37,'[1]Z03 收入决算表(财决03表)'!$A$10:$K$500,4,FALSE)),"",VLOOKUP(A37,'[1]Z03 收入决算表(财决03表)'!$A$10:$K$500,4,FALSE))</f>
        <v/>
      </c>
      <c r="D37" s="73" t="str">
        <f>IF(ISERROR(VLOOKUP(A37,'[1]Z03 收入决算表(财决03表)'!$A$10:$K$500,5,FALSE)),"",VLOOKUP(A37,'[1]Z03 收入决算表(财决03表)'!$A$10:$K$500,5,FALSE))</f>
        <v/>
      </c>
      <c r="E37" s="73" t="str">
        <f>IF(ISERROR(VLOOKUP(A37,'[1]Z03 收入决算表(财决03表)'!$A$10:$K$500,6,FALSE)),"",VLOOKUP(A37,'[1]Z03 收入决算表(财决03表)'!$A$10:$K$500,6,FALSE))</f>
        <v/>
      </c>
      <c r="F37" s="73" t="str">
        <f>IF(ISERROR(VLOOKUP(A37,'[1]Z03 收入决算表(财决03表)'!$A$10:$K$500,7,FALSE)),"",VLOOKUP(A37,'[1]Z03 收入决算表(财决03表)'!$A$10:$K$500,7,FALSE))</f>
        <v/>
      </c>
      <c r="G37" s="73" t="str">
        <f>IF(ISERROR(VLOOKUP(A37,'[1]Z03 收入决算表(财决03表)'!$A$10:$K$500,8,FALSE)),"",VLOOKUP(A37,'[1]Z03 收入决算表(财决03表)'!$A$10:$K$500,8,FALSE))</f>
        <v/>
      </c>
      <c r="H37" s="73" t="str">
        <f>IF(ISERROR(VLOOKUP(A37,'[1]Z03 收入决算表(财决03表)'!$A$10:$K$500,9,FALSE)),"",VLOOKUP(A37,'[1]Z03 收入决算表(财决03表)'!$A$10:$K$500,9,FALSE))</f>
        <v/>
      </c>
      <c r="I37" s="73" t="str">
        <f>IF(ISERROR(VLOOKUP(A37,'[1]Z03 收入决算表(财决03表)'!$A$10:$K$500,10,FALSE)),"",VLOOKUP(A37,'[1]Z03 收入决算表(财决03表)'!$A$10:$K$500,10,FALSE))</f>
        <v/>
      </c>
      <c r="J37" s="73" t="str">
        <f>IF(ISERROR(VLOOKUP(A37,'[1]Z03 收入决算表(财决03表)'!$A$10:$K$500,11,FALSE)),"",VLOOKUP(A37,'[1]Z03 收入决算表(财决03表)'!$A$10:$K$500,11,FALSE))</f>
        <v/>
      </c>
      <c r="K37" s="71">
        <f>'[1]Z03 收入决算表(财决03表)'!A36</f>
        <v>0</v>
      </c>
      <c r="L37" s="74">
        <f>'[1]Z03 收入决算表(财决03表)'!$E36</f>
        <v>0</v>
      </c>
      <c r="M37" s="75" t="str">
        <f t="shared" si="1"/>
        <v/>
      </c>
    </row>
    <row r="38" spans="1:13" ht="22.5" customHeight="1">
      <c r="A38" s="205" t="str">
        <f t="shared" si="0"/>
        <v/>
      </c>
      <c r="B38" s="205"/>
      <c r="C38" s="192" t="str">
        <f>IF(ISERROR(VLOOKUP(A38,'[1]Z03 收入决算表(财决03表)'!$A$10:$K$500,4,FALSE)),"",VLOOKUP(A38,'[1]Z03 收入决算表(财决03表)'!$A$10:$K$500,4,FALSE))</f>
        <v/>
      </c>
      <c r="D38" s="73" t="str">
        <f>IF(ISERROR(VLOOKUP(A38,'[1]Z03 收入决算表(财决03表)'!$A$10:$K$500,5,FALSE)),"",VLOOKUP(A38,'[1]Z03 收入决算表(财决03表)'!$A$10:$K$500,5,FALSE))</f>
        <v/>
      </c>
      <c r="E38" s="73" t="str">
        <f>IF(ISERROR(VLOOKUP(A38,'[1]Z03 收入决算表(财决03表)'!$A$10:$K$500,6,FALSE)),"",VLOOKUP(A38,'[1]Z03 收入决算表(财决03表)'!$A$10:$K$500,6,FALSE))</f>
        <v/>
      </c>
      <c r="F38" s="73" t="str">
        <f>IF(ISERROR(VLOOKUP(A38,'[1]Z03 收入决算表(财决03表)'!$A$10:$K$500,7,FALSE)),"",VLOOKUP(A38,'[1]Z03 收入决算表(财决03表)'!$A$10:$K$500,7,FALSE))</f>
        <v/>
      </c>
      <c r="G38" s="73" t="str">
        <f>IF(ISERROR(VLOOKUP(A38,'[1]Z03 收入决算表(财决03表)'!$A$10:$K$500,8,FALSE)),"",VLOOKUP(A38,'[1]Z03 收入决算表(财决03表)'!$A$10:$K$500,8,FALSE))</f>
        <v/>
      </c>
      <c r="H38" s="73" t="str">
        <f>IF(ISERROR(VLOOKUP(A38,'[1]Z03 收入决算表(财决03表)'!$A$10:$K$500,9,FALSE)),"",VLOOKUP(A38,'[1]Z03 收入决算表(财决03表)'!$A$10:$K$500,9,FALSE))</f>
        <v/>
      </c>
      <c r="I38" s="73" t="str">
        <f>IF(ISERROR(VLOOKUP(A38,'[1]Z03 收入决算表(财决03表)'!$A$10:$K$500,10,FALSE)),"",VLOOKUP(A38,'[1]Z03 收入决算表(财决03表)'!$A$10:$K$500,10,FALSE))</f>
        <v/>
      </c>
      <c r="J38" s="73" t="str">
        <f>IF(ISERROR(VLOOKUP(A38,'[1]Z03 收入决算表(财决03表)'!$A$10:$K$500,11,FALSE)),"",VLOOKUP(A38,'[1]Z03 收入决算表(财决03表)'!$A$10:$K$500,11,FALSE))</f>
        <v/>
      </c>
      <c r="K38" s="71">
        <f>'[1]Z03 收入决算表(财决03表)'!A37</f>
        <v>0</v>
      </c>
      <c r="L38" s="74">
        <f>'[1]Z03 收入决算表(财决03表)'!$E37</f>
        <v>0</v>
      </c>
      <c r="M38" s="75" t="str">
        <f t="shared" si="1"/>
        <v/>
      </c>
    </row>
    <row r="39" spans="1:13" ht="22.5" customHeight="1">
      <c r="A39" s="205" t="str">
        <f t="shared" si="0"/>
        <v/>
      </c>
      <c r="B39" s="205"/>
      <c r="C39" s="192" t="str">
        <f>IF(ISERROR(VLOOKUP(A39,'[1]Z03 收入决算表(财决03表)'!$A$10:$K$500,4,FALSE)),"",VLOOKUP(A39,'[1]Z03 收入决算表(财决03表)'!$A$10:$K$500,4,FALSE))</f>
        <v/>
      </c>
      <c r="D39" s="73" t="str">
        <f>IF(ISERROR(VLOOKUP(A39,'[1]Z03 收入决算表(财决03表)'!$A$10:$K$500,5,FALSE)),"",VLOOKUP(A39,'[1]Z03 收入决算表(财决03表)'!$A$10:$K$500,5,FALSE))</f>
        <v/>
      </c>
      <c r="E39" s="73" t="str">
        <f>IF(ISERROR(VLOOKUP(A39,'[1]Z03 收入决算表(财决03表)'!$A$10:$K$500,6,FALSE)),"",VLOOKUP(A39,'[1]Z03 收入决算表(财决03表)'!$A$10:$K$500,6,FALSE))</f>
        <v/>
      </c>
      <c r="F39" s="73" t="str">
        <f>IF(ISERROR(VLOOKUP(A39,'[1]Z03 收入决算表(财决03表)'!$A$10:$K$500,7,FALSE)),"",VLOOKUP(A39,'[1]Z03 收入决算表(财决03表)'!$A$10:$K$500,7,FALSE))</f>
        <v/>
      </c>
      <c r="G39" s="73" t="str">
        <f>IF(ISERROR(VLOOKUP(A39,'[1]Z03 收入决算表(财决03表)'!$A$10:$K$500,8,FALSE)),"",VLOOKUP(A39,'[1]Z03 收入决算表(财决03表)'!$A$10:$K$500,8,FALSE))</f>
        <v/>
      </c>
      <c r="H39" s="73" t="str">
        <f>IF(ISERROR(VLOOKUP(A39,'[1]Z03 收入决算表(财决03表)'!$A$10:$K$500,9,FALSE)),"",VLOOKUP(A39,'[1]Z03 收入决算表(财决03表)'!$A$10:$K$500,9,FALSE))</f>
        <v/>
      </c>
      <c r="I39" s="73" t="str">
        <f>IF(ISERROR(VLOOKUP(A39,'[1]Z03 收入决算表(财决03表)'!$A$10:$K$500,10,FALSE)),"",VLOOKUP(A39,'[1]Z03 收入决算表(财决03表)'!$A$10:$K$500,10,FALSE))</f>
        <v/>
      </c>
      <c r="J39" s="73" t="str">
        <f>IF(ISERROR(VLOOKUP(A39,'[1]Z03 收入决算表(财决03表)'!$A$10:$K$500,11,FALSE)),"",VLOOKUP(A39,'[1]Z03 收入决算表(财决03表)'!$A$10:$K$500,11,FALSE))</f>
        <v/>
      </c>
      <c r="K39" s="71">
        <f>'[1]Z03 收入决算表(财决03表)'!A38</f>
        <v>0</v>
      </c>
      <c r="L39" s="74">
        <f>'[1]Z03 收入决算表(财决03表)'!$E38</f>
        <v>0</v>
      </c>
      <c r="M39" s="75" t="str">
        <f t="shared" si="1"/>
        <v/>
      </c>
    </row>
    <row r="40" spans="1:13" ht="22.5" customHeight="1">
      <c r="A40" s="205" t="str">
        <f t="shared" si="0"/>
        <v/>
      </c>
      <c r="B40" s="205"/>
      <c r="C40" s="192" t="str">
        <f>IF(ISERROR(VLOOKUP(A40,'[1]Z03 收入决算表(财决03表)'!$A$10:$K$500,4,FALSE)),"",VLOOKUP(A40,'[1]Z03 收入决算表(财决03表)'!$A$10:$K$500,4,FALSE))</f>
        <v/>
      </c>
      <c r="D40" s="73" t="str">
        <f>IF(ISERROR(VLOOKUP(A40,'[1]Z03 收入决算表(财决03表)'!$A$10:$K$500,5,FALSE)),"",VLOOKUP(A40,'[1]Z03 收入决算表(财决03表)'!$A$10:$K$500,5,FALSE))</f>
        <v/>
      </c>
      <c r="E40" s="73" t="str">
        <f>IF(ISERROR(VLOOKUP(A40,'[1]Z03 收入决算表(财决03表)'!$A$10:$K$500,6,FALSE)),"",VLOOKUP(A40,'[1]Z03 收入决算表(财决03表)'!$A$10:$K$500,6,FALSE))</f>
        <v/>
      </c>
      <c r="F40" s="73" t="str">
        <f>IF(ISERROR(VLOOKUP(A40,'[1]Z03 收入决算表(财决03表)'!$A$10:$K$500,7,FALSE)),"",VLOOKUP(A40,'[1]Z03 收入决算表(财决03表)'!$A$10:$K$500,7,FALSE))</f>
        <v/>
      </c>
      <c r="G40" s="73" t="str">
        <f>IF(ISERROR(VLOOKUP(A40,'[1]Z03 收入决算表(财决03表)'!$A$10:$K$500,8,FALSE)),"",VLOOKUP(A40,'[1]Z03 收入决算表(财决03表)'!$A$10:$K$500,8,FALSE))</f>
        <v/>
      </c>
      <c r="H40" s="73" t="str">
        <f>IF(ISERROR(VLOOKUP(A40,'[1]Z03 收入决算表(财决03表)'!$A$10:$K$500,9,FALSE)),"",VLOOKUP(A40,'[1]Z03 收入决算表(财决03表)'!$A$10:$K$500,9,FALSE))</f>
        <v/>
      </c>
      <c r="I40" s="73" t="str">
        <f>IF(ISERROR(VLOOKUP(A40,'[1]Z03 收入决算表(财决03表)'!$A$10:$K$500,10,FALSE)),"",VLOOKUP(A40,'[1]Z03 收入决算表(财决03表)'!$A$10:$K$500,10,FALSE))</f>
        <v/>
      </c>
      <c r="J40" s="73" t="str">
        <f>IF(ISERROR(VLOOKUP(A40,'[1]Z03 收入决算表(财决03表)'!$A$10:$K$500,11,FALSE)),"",VLOOKUP(A40,'[1]Z03 收入决算表(财决03表)'!$A$10:$K$500,11,FALSE))</f>
        <v/>
      </c>
      <c r="K40" s="71">
        <f>'[1]Z03 收入决算表(财决03表)'!A39</f>
        <v>0</v>
      </c>
      <c r="L40" s="74">
        <f>'[1]Z03 收入决算表(财决03表)'!$E39</f>
        <v>0</v>
      </c>
      <c r="M40" s="75" t="str">
        <f t="shared" si="1"/>
        <v/>
      </c>
    </row>
    <row r="41" spans="1:13" ht="22.5" customHeight="1">
      <c r="A41" s="205" t="str">
        <f t="shared" si="0"/>
        <v/>
      </c>
      <c r="B41" s="205"/>
      <c r="C41" s="192" t="str">
        <f>IF(ISERROR(VLOOKUP(A41,'[1]Z03 收入决算表(财决03表)'!$A$10:$K$500,4,FALSE)),"",VLOOKUP(A41,'[1]Z03 收入决算表(财决03表)'!$A$10:$K$500,4,FALSE))</f>
        <v/>
      </c>
      <c r="D41" s="73" t="str">
        <f>IF(ISERROR(VLOOKUP(A41,'[1]Z03 收入决算表(财决03表)'!$A$10:$K$500,5,FALSE)),"",VLOOKUP(A41,'[1]Z03 收入决算表(财决03表)'!$A$10:$K$500,5,FALSE))</f>
        <v/>
      </c>
      <c r="E41" s="73" t="str">
        <f>IF(ISERROR(VLOOKUP(A41,'[1]Z03 收入决算表(财决03表)'!$A$10:$K$500,6,FALSE)),"",VLOOKUP(A41,'[1]Z03 收入决算表(财决03表)'!$A$10:$K$500,6,FALSE))</f>
        <v/>
      </c>
      <c r="F41" s="73" t="str">
        <f>IF(ISERROR(VLOOKUP(A41,'[1]Z03 收入决算表(财决03表)'!$A$10:$K$500,7,FALSE)),"",VLOOKUP(A41,'[1]Z03 收入决算表(财决03表)'!$A$10:$K$500,7,FALSE))</f>
        <v/>
      </c>
      <c r="G41" s="73" t="str">
        <f>IF(ISERROR(VLOOKUP(A41,'[1]Z03 收入决算表(财决03表)'!$A$10:$K$500,8,FALSE)),"",VLOOKUP(A41,'[1]Z03 收入决算表(财决03表)'!$A$10:$K$500,8,FALSE))</f>
        <v/>
      </c>
      <c r="H41" s="73" t="str">
        <f>IF(ISERROR(VLOOKUP(A41,'[1]Z03 收入决算表(财决03表)'!$A$10:$K$500,9,FALSE)),"",VLOOKUP(A41,'[1]Z03 收入决算表(财决03表)'!$A$10:$K$500,9,FALSE))</f>
        <v/>
      </c>
      <c r="I41" s="73" t="str">
        <f>IF(ISERROR(VLOOKUP(A41,'[1]Z03 收入决算表(财决03表)'!$A$10:$K$500,10,FALSE)),"",VLOOKUP(A41,'[1]Z03 收入决算表(财决03表)'!$A$10:$K$500,10,FALSE))</f>
        <v/>
      </c>
      <c r="J41" s="73" t="str">
        <f>IF(ISERROR(VLOOKUP(A41,'[1]Z03 收入决算表(财决03表)'!$A$10:$K$500,11,FALSE)),"",VLOOKUP(A41,'[1]Z03 收入决算表(财决03表)'!$A$10:$K$500,11,FALSE))</f>
        <v/>
      </c>
      <c r="K41" s="71">
        <f>'[1]Z03 收入决算表(财决03表)'!A40</f>
        <v>0</v>
      </c>
      <c r="L41" s="74">
        <f>'[1]Z03 收入决算表(财决03表)'!$E40</f>
        <v>0</v>
      </c>
      <c r="M41" s="75" t="str">
        <f t="shared" si="1"/>
        <v/>
      </c>
    </row>
    <row r="42" spans="1:13" ht="22.5" customHeight="1">
      <c r="A42" s="205" t="str">
        <f t="shared" si="0"/>
        <v/>
      </c>
      <c r="B42" s="205"/>
      <c r="C42" s="192" t="str">
        <f>IF(ISERROR(VLOOKUP(A42,'[1]Z03 收入决算表(财决03表)'!$A$10:$K$500,4,FALSE)),"",VLOOKUP(A42,'[1]Z03 收入决算表(财决03表)'!$A$10:$K$500,4,FALSE))</f>
        <v/>
      </c>
      <c r="D42" s="73" t="str">
        <f>IF(ISERROR(VLOOKUP(A42,'[1]Z03 收入决算表(财决03表)'!$A$10:$K$500,5,FALSE)),"",VLOOKUP(A42,'[1]Z03 收入决算表(财决03表)'!$A$10:$K$500,5,FALSE))</f>
        <v/>
      </c>
      <c r="E42" s="73" t="str">
        <f>IF(ISERROR(VLOOKUP(A42,'[1]Z03 收入决算表(财决03表)'!$A$10:$K$500,6,FALSE)),"",VLOOKUP(A42,'[1]Z03 收入决算表(财决03表)'!$A$10:$K$500,6,FALSE))</f>
        <v/>
      </c>
      <c r="F42" s="73" t="str">
        <f>IF(ISERROR(VLOOKUP(A42,'[1]Z03 收入决算表(财决03表)'!$A$10:$K$500,7,FALSE)),"",VLOOKUP(A42,'[1]Z03 收入决算表(财决03表)'!$A$10:$K$500,7,FALSE))</f>
        <v/>
      </c>
      <c r="G42" s="73" t="str">
        <f>IF(ISERROR(VLOOKUP(A42,'[1]Z03 收入决算表(财决03表)'!$A$10:$K$500,8,FALSE)),"",VLOOKUP(A42,'[1]Z03 收入决算表(财决03表)'!$A$10:$K$500,8,FALSE))</f>
        <v/>
      </c>
      <c r="H42" s="73" t="str">
        <f>IF(ISERROR(VLOOKUP(A42,'[1]Z03 收入决算表(财决03表)'!$A$10:$K$500,9,FALSE)),"",VLOOKUP(A42,'[1]Z03 收入决算表(财决03表)'!$A$10:$K$500,9,FALSE))</f>
        <v/>
      </c>
      <c r="I42" s="73" t="str">
        <f>IF(ISERROR(VLOOKUP(A42,'[1]Z03 收入决算表(财决03表)'!$A$10:$K$500,10,FALSE)),"",VLOOKUP(A42,'[1]Z03 收入决算表(财决03表)'!$A$10:$K$500,10,FALSE))</f>
        <v/>
      </c>
      <c r="J42" s="73" t="str">
        <f>IF(ISERROR(VLOOKUP(A42,'[1]Z03 收入决算表(财决03表)'!$A$10:$K$500,11,FALSE)),"",VLOOKUP(A42,'[1]Z03 收入决算表(财决03表)'!$A$10:$K$500,11,FALSE))</f>
        <v/>
      </c>
      <c r="K42" s="71">
        <f>'[1]Z03 收入决算表(财决03表)'!A41</f>
        <v>0</v>
      </c>
      <c r="L42" s="74">
        <f>'[1]Z03 收入决算表(财决03表)'!$E41</f>
        <v>0</v>
      </c>
      <c r="M42" s="75" t="str">
        <f t="shared" si="1"/>
        <v/>
      </c>
    </row>
    <row r="43" spans="1:13" ht="22.5" customHeight="1">
      <c r="A43" s="205" t="str">
        <f t="shared" si="0"/>
        <v/>
      </c>
      <c r="B43" s="205"/>
      <c r="C43" s="192" t="str">
        <f>IF(ISERROR(VLOOKUP(A43,'[1]Z03 收入决算表(财决03表)'!$A$10:$K$500,4,FALSE)),"",VLOOKUP(A43,'[1]Z03 收入决算表(财决03表)'!$A$10:$K$500,4,FALSE))</f>
        <v/>
      </c>
      <c r="D43" s="73" t="str">
        <f>IF(ISERROR(VLOOKUP(A43,'[1]Z03 收入决算表(财决03表)'!$A$10:$K$500,5,FALSE)),"",VLOOKUP(A43,'[1]Z03 收入决算表(财决03表)'!$A$10:$K$500,5,FALSE))</f>
        <v/>
      </c>
      <c r="E43" s="73" t="str">
        <f>IF(ISERROR(VLOOKUP(A43,'[1]Z03 收入决算表(财决03表)'!$A$10:$K$500,6,FALSE)),"",VLOOKUP(A43,'[1]Z03 收入决算表(财决03表)'!$A$10:$K$500,6,FALSE))</f>
        <v/>
      </c>
      <c r="F43" s="73" t="str">
        <f>IF(ISERROR(VLOOKUP(A43,'[1]Z03 收入决算表(财决03表)'!$A$10:$K$500,7,FALSE)),"",VLOOKUP(A43,'[1]Z03 收入决算表(财决03表)'!$A$10:$K$500,7,FALSE))</f>
        <v/>
      </c>
      <c r="G43" s="73" t="str">
        <f>IF(ISERROR(VLOOKUP(A43,'[1]Z03 收入决算表(财决03表)'!$A$10:$K$500,8,FALSE)),"",VLOOKUP(A43,'[1]Z03 收入决算表(财决03表)'!$A$10:$K$500,8,FALSE))</f>
        <v/>
      </c>
      <c r="H43" s="73" t="str">
        <f>IF(ISERROR(VLOOKUP(A43,'[1]Z03 收入决算表(财决03表)'!$A$10:$K$500,9,FALSE)),"",VLOOKUP(A43,'[1]Z03 收入决算表(财决03表)'!$A$10:$K$500,9,FALSE))</f>
        <v/>
      </c>
      <c r="I43" s="73" t="str">
        <f>IF(ISERROR(VLOOKUP(A43,'[1]Z03 收入决算表(财决03表)'!$A$10:$K$500,10,FALSE)),"",VLOOKUP(A43,'[1]Z03 收入决算表(财决03表)'!$A$10:$K$500,10,FALSE))</f>
        <v/>
      </c>
      <c r="J43" s="73" t="str">
        <f>IF(ISERROR(VLOOKUP(A43,'[1]Z03 收入决算表(财决03表)'!$A$10:$K$500,11,FALSE)),"",VLOOKUP(A43,'[1]Z03 收入决算表(财决03表)'!$A$10:$K$500,11,FALSE))</f>
        <v/>
      </c>
      <c r="K43" s="71">
        <f>'[1]Z03 收入决算表(财决03表)'!A42</f>
        <v>0</v>
      </c>
      <c r="L43" s="74">
        <f>'[1]Z03 收入决算表(财决03表)'!$E42</f>
        <v>0</v>
      </c>
      <c r="M43" s="75" t="str">
        <f t="shared" si="1"/>
        <v/>
      </c>
    </row>
    <row r="44" spans="1:13" ht="22.5" customHeight="1">
      <c r="A44" s="205" t="str">
        <f t="shared" si="0"/>
        <v/>
      </c>
      <c r="B44" s="205"/>
      <c r="C44" s="192" t="str">
        <f>IF(ISERROR(VLOOKUP(A44,'[1]Z03 收入决算表(财决03表)'!$A$10:$K$500,4,FALSE)),"",VLOOKUP(A44,'[1]Z03 收入决算表(财决03表)'!$A$10:$K$500,4,FALSE))</f>
        <v/>
      </c>
      <c r="D44" s="73" t="str">
        <f>IF(ISERROR(VLOOKUP(A44,'[1]Z03 收入决算表(财决03表)'!$A$10:$K$500,5,FALSE)),"",VLOOKUP(A44,'[1]Z03 收入决算表(财决03表)'!$A$10:$K$500,5,FALSE))</f>
        <v/>
      </c>
      <c r="E44" s="73" t="str">
        <f>IF(ISERROR(VLOOKUP(A44,'[1]Z03 收入决算表(财决03表)'!$A$10:$K$500,6,FALSE)),"",VLOOKUP(A44,'[1]Z03 收入决算表(财决03表)'!$A$10:$K$500,6,FALSE))</f>
        <v/>
      </c>
      <c r="F44" s="73" t="str">
        <f>IF(ISERROR(VLOOKUP(A44,'[1]Z03 收入决算表(财决03表)'!$A$10:$K$500,7,FALSE)),"",VLOOKUP(A44,'[1]Z03 收入决算表(财决03表)'!$A$10:$K$500,7,FALSE))</f>
        <v/>
      </c>
      <c r="G44" s="73" t="str">
        <f>IF(ISERROR(VLOOKUP(A44,'[1]Z03 收入决算表(财决03表)'!$A$10:$K$500,8,FALSE)),"",VLOOKUP(A44,'[1]Z03 收入决算表(财决03表)'!$A$10:$K$500,8,FALSE))</f>
        <v/>
      </c>
      <c r="H44" s="73" t="str">
        <f>IF(ISERROR(VLOOKUP(A44,'[1]Z03 收入决算表(财决03表)'!$A$10:$K$500,9,FALSE)),"",VLOOKUP(A44,'[1]Z03 收入决算表(财决03表)'!$A$10:$K$500,9,FALSE))</f>
        <v/>
      </c>
      <c r="I44" s="73" t="str">
        <f>IF(ISERROR(VLOOKUP(A44,'[1]Z03 收入决算表(财决03表)'!$A$10:$K$500,10,FALSE)),"",VLOOKUP(A44,'[1]Z03 收入决算表(财决03表)'!$A$10:$K$500,10,FALSE))</f>
        <v/>
      </c>
      <c r="J44" s="73" t="str">
        <f>IF(ISERROR(VLOOKUP(A44,'[1]Z03 收入决算表(财决03表)'!$A$10:$K$500,11,FALSE)),"",VLOOKUP(A44,'[1]Z03 收入决算表(财决03表)'!$A$10:$K$500,11,FALSE))</f>
        <v/>
      </c>
      <c r="K44" s="71">
        <f>'[1]Z03 收入决算表(财决03表)'!A43</f>
        <v>0</v>
      </c>
      <c r="L44" s="74">
        <f>'[1]Z03 收入决算表(财决03表)'!$E43</f>
        <v>0</v>
      </c>
      <c r="M44" s="75" t="str">
        <f t="shared" si="1"/>
        <v/>
      </c>
    </row>
    <row r="45" spans="1:13" ht="22.5" customHeight="1">
      <c r="A45" s="205" t="str">
        <f t="shared" si="0"/>
        <v/>
      </c>
      <c r="B45" s="205"/>
      <c r="C45" s="192" t="str">
        <f>IF(ISERROR(VLOOKUP(A45,'[1]Z03 收入决算表(财决03表)'!$A$10:$K$500,4,FALSE)),"",VLOOKUP(A45,'[1]Z03 收入决算表(财决03表)'!$A$10:$K$500,4,FALSE))</f>
        <v/>
      </c>
      <c r="D45" s="73" t="str">
        <f>IF(ISERROR(VLOOKUP(A45,'[1]Z03 收入决算表(财决03表)'!$A$10:$K$500,5,FALSE)),"",VLOOKUP(A45,'[1]Z03 收入决算表(财决03表)'!$A$10:$K$500,5,FALSE))</f>
        <v/>
      </c>
      <c r="E45" s="73" t="str">
        <f>IF(ISERROR(VLOOKUP(A45,'[1]Z03 收入决算表(财决03表)'!$A$10:$K$500,6,FALSE)),"",VLOOKUP(A45,'[1]Z03 收入决算表(财决03表)'!$A$10:$K$500,6,FALSE))</f>
        <v/>
      </c>
      <c r="F45" s="73" t="str">
        <f>IF(ISERROR(VLOOKUP(A45,'[1]Z03 收入决算表(财决03表)'!$A$10:$K$500,7,FALSE)),"",VLOOKUP(A45,'[1]Z03 收入决算表(财决03表)'!$A$10:$K$500,7,FALSE))</f>
        <v/>
      </c>
      <c r="G45" s="73" t="str">
        <f>IF(ISERROR(VLOOKUP(A45,'[1]Z03 收入决算表(财决03表)'!$A$10:$K$500,8,FALSE)),"",VLOOKUP(A45,'[1]Z03 收入决算表(财决03表)'!$A$10:$K$500,8,FALSE))</f>
        <v/>
      </c>
      <c r="H45" s="73" t="str">
        <f>IF(ISERROR(VLOOKUP(A45,'[1]Z03 收入决算表(财决03表)'!$A$10:$K$500,9,FALSE)),"",VLOOKUP(A45,'[1]Z03 收入决算表(财决03表)'!$A$10:$K$500,9,FALSE))</f>
        <v/>
      </c>
      <c r="I45" s="73" t="str">
        <f>IF(ISERROR(VLOOKUP(A45,'[1]Z03 收入决算表(财决03表)'!$A$10:$K$500,10,FALSE)),"",VLOOKUP(A45,'[1]Z03 收入决算表(财决03表)'!$A$10:$K$500,10,FALSE))</f>
        <v/>
      </c>
      <c r="J45" s="73" t="str">
        <f>IF(ISERROR(VLOOKUP(A45,'[1]Z03 收入决算表(财决03表)'!$A$10:$K$500,11,FALSE)),"",VLOOKUP(A45,'[1]Z03 收入决算表(财决03表)'!$A$10:$K$500,11,FALSE))</f>
        <v/>
      </c>
      <c r="K45" s="71">
        <f>'[1]Z03 收入决算表(财决03表)'!A44</f>
        <v>0</v>
      </c>
      <c r="L45" s="74">
        <f>'[1]Z03 收入决算表(财决03表)'!$E44</f>
        <v>0</v>
      </c>
      <c r="M45" s="75" t="str">
        <f t="shared" si="1"/>
        <v/>
      </c>
    </row>
    <row r="46" spans="1:13" ht="22.5" customHeight="1">
      <c r="A46" s="205" t="str">
        <f t="shared" si="0"/>
        <v/>
      </c>
      <c r="B46" s="205"/>
      <c r="C46" s="192" t="str">
        <f>IF(ISERROR(VLOOKUP(A46,'[1]Z03 收入决算表(财决03表)'!$A$10:$K$500,4,FALSE)),"",VLOOKUP(A46,'[1]Z03 收入决算表(财决03表)'!$A$10:$K$500,4,FALSE))</f>
        <v/>
      </c>
      <c r="D46" s="73" t="str">
        <f>IF(ISERROR(VLOOKUP(A46,'[1]Z03 收入决算表(财决03表)'!$A$10:$K$500,5,FALSE)),"",VLOOKUP(A46,'[1]Z03 收入决算表(财决03表)'!$A$10:$K$500,5,FALSE))</f>
        <v/>
      </c>
      <c r="E46" s="73" t="str">
        <f>IF(ISERROR(VLOOKUP(A46,'[1]Z03 收入决算表(财决03表)'!$A$10:$K$500,6,FALSE)),"",VLOOKUP(A46,'[1]Z03 收入决算表(财决03表)'!$A$10:$K$500,6,FALSE))</f>
        <v/>
      </c>
      <c r="F46" s="73" t="str">
        <f>IF(ISERROR(VLOOKUP(A46,'[1]Z03 收入决算表(财决03表)'!$A$10:$K$500,7,FALSE)),"",VLOOKUP(A46,'[1]Z03 收入决算表(财决03表)'!$A$10:$K$500,7,FALSE))</f>
        <v/>
      </c>
      <c r="G46" s="73" t="str">
        <f>IF(ISERROR(VLOOKUP(A46,'[1]Z03 收入决算表(财决03表)'!$A$10:$K$500,8,FALSE)),"",VLOOKUP(A46,'[1]Z03 收入决算表(财决03表)'!$A$10:$K$500,8,FALSE))</f>
        <v/>
      </c>
      <c r="H46" s="73" t="str">
        <f>IF(ISERROR(VLOOKUP(A46,'[1]Z03 收入决算表(财决03表)'!$A$10:$K$500,9,FALSE)),"",VLOOKUP(A46,'[1]Z03 收入决算表(财决03表)'!$A$10:$K$500,9,FALSE))</f>
        <v/>
      </c>
      <c r="I46" s="73" t="str">
        <f>IF(ISERROR(VLOOKUP(A46,'[1]Z03 收入决算表(财决03表)'!$A$10:$K$500,10,FALSE)),"",VLOOKUP(A46,'[1]Z03 收入决算表(财决03表)'!$A$10:$K$500,10,FALSE))</f>
        <v/>
      </c>
      <c r="J46" s="73" t="str">
        <f>IF(ISERROR(VLOOKUP(A46,'[1]Z03 收入决算表(财决03表)'!$A$10:$K$500,11,FALSE)),"",VLOOKUP(A46,'[1]Z03 收入决算表(财决03表)'!$A$10:$K$500,11,FALSE))</f>
        <v/>
      </c>
      <c r="K46" s="71">
        <f>'[1]Z03 收入决算表(财决03表)'!A45</f>
        <v>0</v>
      </c>
      <c r="L46" s="74">
        <f>'[1]Z03 收入决算表(财决03表)'!$E45</f>
        <v>0</v>
      </c>
      <c r="M46" s="75" t="str">
        <f t="shared" si="1"/>
        <v/>
      </c>
    </row>
    <row r="47" spans="1:13" ht="22.5" customHeight="1">
      <c r="A47" s="205" t="str">
        <f t="shared" si="0"/>
        <v/>
      </c>
      <c r="B47" s="205"/>
      <c r="C47" s="192" t="str">
        <f>IF(ISERROR(VLOOKUP(A47,'[1]Z03 收入决算表(财决03表)'!$A$10:$K$500,4,FALSE)),"",VLOOKUP(A47,'[1]Z03 收入决算表(财决03表)'!$A$10:$K$500,4,FALSE))</f>
        <v/>
      </c>
      <c r="D47" s="73" t="str">
        <f>IF(ISERROR(VLOOKUP(A47,'[1]Z03 收入决算表(财决03表)'!$A$10:$K$500,5,FALSE)),"",VLOOKUP(A47,'[1]Z03 收入决算表(财决03表)'!$A$10:$K$500,5,FALSE))</f>
        <v/>
      </c>
      <c r="E47" s="73" t="str">
        <f>IF(ISERROR(VLOOKUP(A47,'[1]Z03 收入决算表(财决03表)'!$A$10:$K$500,6,FALSE)),"",VLOOKUP(A47,'[1]Z03 收入决算表(财决03表)'!$A$10:$K$500,6,FALSE))</f>
        <v/>
      </c>
      <c r="F47" s="73" t="str">
        <f>IF(ISERROR(VLOOKUP(A47,'[1]Z03 收入决算表(财决03表)'!$A$10:$K$500,7,FALSE)),"",VLOOKUP(A47,'[1]Z03 收入决算表(财决03表)'!$A$10:$K$500,7,FALSE))</f>
        <v/>
      </c>
      <c r="G47" s="73" t="str">
        <f>IF(ISERROR(VLOOKUP(A47,'[1]Z03 收入决算表(财决03表)'!$A$10:$K$500,8,FALSE)),"",VLOOKUP(A47,'[1]Z03 收入决算表(财决03表)'!$A$10:$K$500,8,FALSE))</f>
        <v/>
      </c>
      <c r="H47" s="73" t="str">
        <f>IF(ISERROR(VLOOKUP(A47,'[1]Z03 收入决算表(财决03表)'!$A$10:$K$500,9,FALSE)),"",VLOOKUP(A47,'[1]Z03 收入决算表(财决03表)'!$A$10:$K$500,9,FALSE))</f>
        <v/>
      </c>
      <c r="I47" s="73" t="str">
        <f>IF(ISERROR(VLOOKUP(A47,'[1]Z03 收入决算表(财决03表)'!$A$10:$K$500,10,FALSE)),"",VLOOKUP(A47,'[1]Z03 收入决算表(财决03表)'!$A$10:$K$500,10,FALSE))</f>
        <v/>
      </c>
      <c r="J47" s="73" t="str">
        <f>IF(ISERROR(VLOOKUP(A47,'[1]Z03 收入决算表(财决03表)'!$A$10:$K$500,11,FALSE)),"",VLOOKUP(A47,'[1]Z03 收入决算表(财决03表)'!$A$10:$K$500,11,FALSE))</f>
        <v/>
      </c>
      <c r="K47" s="71">
        <f>'[1]Z03 收入决算表(财决03表)'!A46</f>
        <v>0</v>
      </c>
      <c r="L47" s="74">
        <f>'[1]Z03 收入决算表(财决03表)'!$E46</f>
        <v>0</v>
      </c>
      <c r="M47" s="75" t="str">
        <f t="shared" si="1"/>
        <v/>
      </c>
    </row>
    <row r="48" spans="1:13" ht="22.5" customHeight="1">
      <c r="A48" s="205" t="str">
        <f t="shared" si="0"/>
        <v/>
      </c>
      <c r="B48" s="205"/>
      <c r="C48" s="192" t="str">
        <f>IF(ISERROR(VLOOKUP(A48,'[1]Z03 收入决算表(财决03表)'!$A$10:$K$500,4,FALSE)),"",VLOOKUP(A48,'[1]Z03 收入决算表(财决03表)'!$A$10:$K$500,4,FALSE))</f>
        <v/>
      </c>
      <c r="D48" s="73" t="str">
        <f>IF(ISERROR(VLOOKUP(A48,'[1]Z03 收入决算表(财决03表)'!$A$10:$K$500,5,FALSE)),"",VLOOKUP(A48,'[1]Z03 收入决算表(财决03表)'!$A$10:$K$500,5,FALSE))</f>
        <v/>
      </c>
      <c r="E48" s="73" t="str">
        <f>IF(ISERROR(VLOOKUP(A48,'[1]Z03 收入决算表(财决03表)'!$A$10:$K$500,6,FALSE)),"",VLOOKUP(A48,'[1]Z03 收入决算表(财决03表)'!$A$10:$K$500,6,FALSE))</f>
        <v/>
      </c>
      <c r="F48" s="73" t="str">
        <f>IF(ISERROR(VLOOKUP(A48,'[1]Z03 收入决算表(财决03表)'!$A$10:$K$500,7,FALSE)),"",VLOOKUP(A48,'[1]Z03 收入决算表(财决03表)'!$A$10:$K$500,7,FALSE))</f>
        <v/>
      </c>
      <c r="G48" s="73" t="str">
        <f>IF(ISERROR(VLOOKUP(A48,'[1]Z03 收入决算表(财决03表)'!$A$10:$K$500,8,FALSE)),"",VLOOKUP(A48,'[1]Z03 收入决算表(财决03表)'!$A$10:$K$500,8,FALSE))</f>
        <v/>
      </c>
      <c r="H48" s="73" t="str">
        <f>IF(ISERROR(VLOOKUP(A48,'[1]Z03 收入决算表(财决03表)'!$A$10:$K$500,9,FALSE)),"",VLOOKUP(A48,'[1]Z03 收入决算表(财决03表)'!$A$10:$K$500,9,FALSE))</f>
        <v/>
      </c>
      <c r="I48" s="73" t="str">
        <f>IF(ISERROR(VLOOKUP(A48,'[1]Z03 收入决算表(财决03表)'!$A$10:$K$500,10,FALSE)),"",VLOOKUP(A48,'[1]Z03 收入决算表(财决03表)'!$A$10:$K$500,10,FALSE))</f>
        <v/>
      </c>
      <c r="J48" s="73" t="str">
        <f>IF(ISERROR(VLOOKUP(A48,'[1]Z03 收入决算表(财决03表)'!$A$10:$K$500,11,FALSE)),"",VLOOKUP(A48,'[1]Z03 收入决算表(财决03表)'!$A$10:$K$500,11,FALSE))</f>
        <v/>
      </c>
      <c r="K48" s="71">
        <f>'[1]Z03 收入决算表(财决03表)'!A47</f>
        <v>0</v>
      </c>
      <c r="L48" s="74">
        <f>'[1]Z03 收入决算表(财决03表)'!$E47</f>
        <v>0</v>
      </c>
      <c r="M48" s="75" t="str">
        <f t="shared" si="1"/>
        <v/>
      </c>
    </row>
    <row r="49" spans="1:13" ht="22.5" customHeight="1">
      <c r="A49" s="205" t="str">
        <f t="shared" si="0"/>
        <v/>
      </c>
      <c r="B49" s="205"/>
      <c r="C49" s="192" t="str">
        <f>IF(ISERROR(VLOOKUP(A49,'[1]Z03 收入决算表(财决03表)'!$A$10:$K$500,4,FALSE)),"",VLOOKUP(A49,'[1]Z03 收入决算表(财决03表)'!$A$10:$K$500,4,FALSE))</f>
        <v/>
      </c>
      <c r="D49" s="73" t="str">
        <f>IF(ISERROR(VLOOKUP(A49,'[1]Z03 收入决算表(财决03表)'!$A$10:$K$500,5,FALSE)),"",VLOOKUP(A49,'[1]Z03 收入决算表(财决03表)'!$A$10:$K$500,5,FALSE))</f>
        <v/>
      </c>
      <c r="E49" s="73" t="str">
        <f>IF(ISERROR(VLOOKUP(A49,'[1]Z03 收入决算表(财决03表)'!$A$10:$K$500,6,FALSE)),"",VLOOKUP(A49,'[1]Z03 收入决算表(财决03表)'!$A$10:$K$500,6,FALSE))</f>
        <v/>
      </c>
      <c r="F49" s="73" t="str">
        <f>IF(ISERROR(VLOOKUP(A49,'[1]Z03 收入决算表(财决03表)'!$A$10:$K$500,7,FALSE)),"",VLOOKUP(A49,'[1]Z03 收入决算表(财决03表)'!$A$10:$K$500,7,FALSE))</f>
        <v/>
      </c>
      <c r="G49" s="73" t="str">
        <f>IF(ISERROR(VLOOKUP(A49,'[1]Z03 收入决算表(财决03表)'!$A$10:$K$500,8,FALSE)),"",VLOOKUP(A49,'[1]Z03 收入决算表(财决03表)'!$A$10:$K$500,8,FALSE))</f>
        <v/>
      </c>
      <c r="H49" s="73" t="str">
        <f>IF(ISERROR(VLOOKUP(A49,'[1]Z03 收入决算表(财决03表)'!$A$10:$K$500,9,FALSE)),"",VLOOKUP(A49,'[1]Z03 收入决算表(财决03表)'!$A$10:$K$500,9,FALSE))</f>
        <v/>
      </c>
      <c r="I49" s="73" t="str">
        <f>IF(ISERROR(VLOOKUP(A49,'[1]Z03 收入决算表(财决03表)'!$A$10:$K$500,10,FALSE)),"",VLOOKUP(A49,'[1]Z03 收入决算表(财决03表)'!$A$10:$K$500,10,FALSE))</f>
        <v/>
      </c>
      <c r="J49" s="73" t="str">
        <f>IF(ISERROR(VLOOKUP(A49,'[1]Z03 收入决算表(财决03表)'!$A$10:$K$500,11,FALSE)),"",VLOOKUP(A49,'[1]Z03 收入决算表(财决03表)'!$A$10:$K$500,11,FALSE))</f>
        <v/>
      </c>
      <c r="K49" s="71">
        <f>'[1]Z03 收入决算表(财决03表)'!A48</f>
        <v>0</v>
      </c>
      <c r="L49" s="74">
        <f>'[1]Z03 收入决算表(财决03表)'!$E48</f>
        <v>0</v>
      </c>
      <c r="M49" s="75" t="str">
        <f t="shared" si="1"/>
        <v/>
      </c>
    </row>
    <row r="50" spans="1:13" ht="22.5" customHeight="1">
      <c r="A50" s="205" t="str">
        <f t="shared" si="0"/>
        <v/>
      </c>
      <c r="B50" s="205"/>
      <c r="C50" s="192" t="str">
        <f>IF(ISERROR(VLOOKUP(A50,'[1]Z03 收入决算表(财决03表)'!$A$10:$K$500,4,FALSE)),"",VLOOKUP(A50,'[1]Z03 收入决算表(财决03表)'!$A$10:$K$500,4,FALSE))</f>
        <v/>
      </c>
      <c r="D50" s="73" t="str">
        <f>IF(ISERROR(VLOOKUP(A50,'[1]Z03 收入决算表(财决03表)'!$A$10:$K$500,5,FALSE)),"",VLOOKUP(A50,'[1]Z03 收入决算表(财决03表)'!$A$10:$K$500,5,FALSE))</f>
        <v/>
      </c>
      <c r="E50" s="73" t="str">
        <f>IF(ISERROR(VLOOKUP(A50,'[1]Z03 收入决算表(财决03表)'!$A$10:$K$500,6,FALSE)),"",VLOOKUP(A50,'[1]Z03 收入决算表(财决03表)'!$A$10:$K$500,6,FALSE))</f>
        <v/>
      </c>
      <c r="F50" s="73" t="str">
        <f>IF(ISERROR(VLOOKUP(A50,'[1]Z03 收入决算表(财决03表)'!$A$10:$K$500,7,FALSE)),"",VLOOKUP(A50,'[1]Z03 收入决算表(财决03表)'!$A$10:$K$500,7,FALSE))</f>
        <v/>
      </c>
      <c r="G50" s="73" t="str">
        <f>IF(ISERROR(VLOOKUP(A50,'[1]Z03 收入决算表(财决03表)'!$A$10:$K$500,8,FALSE)),"",VLOOKUP(A50,'[1]Z03 收入决算表(财决03表)'!$A$10:$K$500,8,FALSE))</f>
        <v/>
      </c>
      <c r="H50" s="73" t="str">
        <f>IF(ISERROR(VLOOKUP(A50,'[1]Z03 收入决算表(财决03表)'!$A$10:$K$500,9,FALSE)),"",VLOOKUP(A50,'[1]Z03 收入决算表(财决03表)'!$A$10:$K$500,9,FALSE))</f>
        <v/>
      </c>
      <c r="I50" s="73" t="str">
        <f>IF(ISERROR(VLOOKUP(A50,'[1]Z03 收入决算表(财决03表)'!$A$10:$K$500,10,FALSE)),"",VLOOKUP(A50,'[1]Z03 收入决算表(财决03表)'!$A$10:$K$500,10,FALSE))</f>
        <v/>
      </c>
      <c r="J50" s="73" t="str">
        <f>IF(ISERROR(VLOOKUP(A50,'[1]Z03 收入决算表(财决03表)'!$A$10:$K$500,11,FALSE)),"",VLOOKUP(A50,'[1]Z03 收入决算表(财决03表)'!$A$10:$K$500,11,FALSE))</f>
        <v/>
      </c>
      <c r="K50" s="71">
        <f>'[1]Z03 收入决算表(财决03表)'!A49</f>
        <v>0</v>
      </c>
      <c r="L50" s="74">
        <f>'[1]Z03 收入决算表(财决03表)'!$E49</f>
        <v>0</v>
      </c>
      <c r="M50" s="75" t="str">
        <f t="shared" si="1"/>
        <v/>
      </c>
    </row>
    <row r="51" spans="1:13" ht="22.5" customHeight="1">
      <c r="A51" s="205" t="str">
        <f t="shared" si="0"/>
        <v/>
      </c>
      <c r="B51" s="205"/>
      <c r="C51" s="192" t="str">
        <f>IF(ISERROR(VLOOKUP(A51,'[1]Z03 收入决算表(财决03表)'!$A$10:$K$500,4,FALSE)),"",VLOOKUP(A51,'[1]Z03 收入决算表(财决03表)'!$A$10:$K$500,4,FALSE))</f>
        <v/>
      </c>
      <c r="D51" s="73" t="str">
        <f>IF(ISERROR(VLOOKUP(A51,'[1]Z03 收入决算表(财决03表)'!$A$10:$K$500,5,FALSE)),"",VLOOKUP(A51,'[1]Z03 收入决算表(财决03表)'!$A$10:$K$500,5,FALSE))</f>
        <v/>
      </c>
      <c r="E51" s="73" t="str">
        <f>IF(ISERROR(VLOOKUP(A51,'[1]Z03 收入决算表(财决03表)'!$A$10:$K$500,6,FALSE)),"",VLOOKUP(A51,'[1]Z03 收入决算表(财决03表)'!$A$10:$K$500,6,FALSE))</f>
        <v/>
      </c>
      <c r="F51" s="73" t="str">
        <f>IF(ISERROR(VLOOKUP(A51,'[1]Z03 收入决算表(财决03表)'!$A$10:$K$500,7,FALSE)),"",VLOOKUP(A51,'[1]Z03 收入决算表(财决03表)'!$A$10:$K$500,7,FALSE))</f>
        <v/>
      </c>
      <c r="G51" s="73" t="str">
        <f>IF(ISERROR(VLOOKUP(A51,'[1]Z03 收入决算表(财决03表)'!$A$10:$K$500,8,FALSE)),"",VLOOKUP(A51,'[1]Z03 收入决算表(财决03表)'!$A$10:$K$500,8,FALSE))</f>
        <v/>
      </c>
      <c r="H51" s="73" t="str">
        <f>IF(ISERROR(VLOOKUP(A51,'[1]Z03 收入决算表(财决03表)'!$A$10:$K$500,9,FALSE)),"",VLOOKUP(A51,'[1]Z03 收入决算表(财决03表)'!$A$10:$K$500,9,FALSE))</f>
        <v/>
      </c>
      <c r="I51" s="73" t="str">
        <f>IF(ISERROR(VLOOKUP(A51,'[1]Z03 收入决算表(财决03表)'!$A$10:$K$500,10,FALSE)),"",VLOOKUP(A51,'[1]Z03 收入决算表(财决03表)'!$A$10:$K$500,10,FALSE))</f>
        <v/>
      </c>
      <c r="J51" s="73" t="str">
        <f>IF(ISERROR(VLOOKUP(A51,'[1]Z03 收入决算表(财决03表)'!$A$10:$K$500,11,FALSE)),"",VLOOKUP(A51,'[1]Z03 收入决算表(财决03表)'!$A$10:$K$500,11,FALSE))</f>
        <v/>
      </c>
      <c r="K51" s="71">
        <f>'[1]Z03 收入决算表(财决03表)'!A50</f>
        <v>0</v>
      </c>
      <c r="L51" s="74">
        <f>'[1]Z03 收入决算表(财决03表)'!$E50</f>
        <v>0</v>
      </c>
      <c r="M51" s="75" t="str">
        <f t="shared" si="1"/>
        <v/>
      </c>
    </row>
    <row r="52" spans="1:13" ht="22.5" customHeight="1">
      <c r="A52" s="205" t="str">
        <f t="shared" si="0"/>
        <v/>
      </c>
      <c r="B52" s="205"/>
      <c r="C52" s="192" t="str">
        <f>IF(ISERROR(VLOOKUP(A52,'[1]Z03 收入决算表(财决03表)'!$A$10:$K$500,4,FALSE)),"",VLOOKUP(A52,'[1]Z03 收入决算表(财决03表)'!$A$10:$K$500,4,FALSE))</f>
        <v/>
      </c>
      <c r="D52" s="73" t="str">
        <f>IF(ISERROR(VLOOKUP(A52,'[1]Z03 收入决算表(财决03表)'!$A$10:$K$500,5,FALSE)),"",VLOOKUP(A52,'[1]Z03 收入决算表(财决03表)'!$A$10:$K$500,5,FALSE))</f>
        <v/>
      </c>
      <c r="E52" s="73" t="str">
        <f>IF(ISERROR(VLOOKUP(A52,'[1]Z03 收入决算表(财决03表)'!$A$10:$K$500,6,FALSE)),"",VLOOKUP(A52,'[1]Z03 收入决算表(财决03表)'!$A$10:$K$500,6,FALSE))</f>
        <v/>
      </c>
      <c r="F52" s="73" t="str">
        <f>IF(ISERROR(VLOOKUP(A52,'[1]Z03 收入决算表(财决03表)'!$A$10:$K$500,7,FALSE)),"",VLOOKUP(A52,'[1]Z03 收入决算表(财决03表)'!$A$10:$K$500,7,FALSE))</f>
        <v/>
      </c>
      <c r="G52" s="73" t="str">
        <f>IF(ISERROR(VLOOKUP(A52,'[1]Z03 收入决算表(财决03表)'!$A$10:$K$500,8,FALSE)),"",VLOOKUP(A52,'[1]Z03 收入决算表(财决03表)'!$A$10:$K$500,8,FALSE))</f>
        <v/>
      </c>
      <c r="H52" s="73" t="str">
        <f>IF(ISERROR(VLOOKUP(A52,'[1]Z03 收入决算表(财决03表)'!$A$10:$K$500,9,FALSE)),"",VLOOKUP(A52,'[1]Z03 收入决算表(财决03表)'!$A$10:$K$500,9,FALSE))</f>
        <v/>
      </c>
      <c r="I52" s="73" t="str">
        <f>IF(ISERROR(VLOOKUP(A52,'[1]Z03 收入决算表(财决03表)'!$A$10:$K$500,10,FALSE)),"",VLOOKUP(A52,'[1]Z03 收入决算表(财决03表)'!$A$10:$K$500,10,FALSE))</f>
        <v/>
      </c>
      <c r="J52" s="73" t="str">
        <f>IF(ISERROR(VLOOKUP(A52,'[1]Z03 收入决算表(财决03表)'!$A$10:$K$500,11,FALSE)),"",VLOOKUP(A52,'[1]Z03 收入决算表(财决03表)'!$A$10:$K$500,11,FALSE))</f>
        <v/>
      </c>
      <c r="K52" s="71">
        <f>'[1]Z03 收入决算表(财决03表)'!A51</f>
        <v>0</v>
      </c>
      <c r="L52" s="74">
        <f>'[1]Z03 收入决算表(财决03表)'!$E51</f>
        <v>0</v>
      </c>
      <c r="M52" s="75" t="str">
        <f t="shared" si="1"/>
        <v/>
      </c>
    </row>
    <row r="53" spans="1:13" ht="22.5" customHeight="1">
      <c r="A53" s="205" t="str">
        <f t="shared" si="0"/>
        <v/>
      </c>
      <c r="B53" s="205"/>
      <c r="C53" s="192" t="str">
        <f>IF(ISERROR(VLOOKUP(A53,'[1]Z03 收入决算表(财决03表)'!$A$10:$K$500,4,FALSE)),"",VLOOKUP(A53,'[1]Z03 收入决算表(财决03表)'!$A$10:$K$500,4,FALSE))</f>
        <v/>
      </c>
      <c r="D53" s="73" t="str">
        <f>IF(ISERROR(VLOOKUP(A53,'[1]Z03 收入决算表(财决03表)'!$A$10:$K$500,5,FALSE)),"",VLOOKUP(A53,'[1]Z03 收入决算表(财决03表)'!$A$10:$K$500,5,FALSE))</f>
        <v/>
      </c>
      <c r="E53" s="73" t="str">
        <f>IF(ISERROR(VLOOKUP(A53,'[1]Z03 收入决算表(财决03表)'!$A$10:$K$500,6,FALSE)),"",VLOOKUP(A53,'[1]Z03 收入决算表(财决03表)'!$A$10:$K$500,6,FALSE))</f>
        <v/>
      </c>
      <c r="F53" s="73" t="str">
        <f>IF(ISERROR(VLOOKUP(A53,'[1]Z03 收入决算表(财决03表)'!$A$10:$K$500,7,FALSE)),"",VLOOKUP(A53,'[1]Z03 收入决算表(财决03表)'!$A$10:$K$500,7,FALSE))</f>
        <v/>
      </c>
      <c r="G53" s="73" t="str">
        <f>IF(ISERROR(VLOOKUP(A53,'[1]Z03 收入决算表(财决03表)'!$A$10:$K$500,8,FALSE)),"",VLOOKUP(A53,'[1]Z03 收入决算表(财决03表)'!$A$10:$K$500,8,FALSE))</f>
        <v/>
      </c>
      <c r="H53" s="73" t="str">
        <f>IF(ISERROR(VLOOKUP(A53,'[1]Z03 收入决算表(财决03表)'!$A$10:$K$500,9,FALSE)),"",VLOOKUP(A53,'[1]Z03 收入决算表(财决03表)'!$A$10:$K$500,9,FALSE))</f>
        <v/>
      </c>
      <c r="I53" s="73" t="str">
        <f>IF(ISERROR(VLOOKUP(A53,'[1]Z03 收入决算表(财决03表)'!$A$10:$K$500,10,FALSE)),"",VLOOKUP(A53,'[1]Z03 收入决算表(财决03表)'!$A$10:$K$500,10,FALSE))</f>
        <v/>
      </c>
      <c r="J53" s="73" t="str">
        <f>IF(ISERROR(VLOOKUP(A53,'[1]Z03 收入决算表(财决03表)'!$A$10:$K$500,11,FALSE)),"",VLOOKUP(A53,'[1]Z03 收入决算表(财决03表)'!$A$10:$K$500,11,FALSE))</f>
        <v/>
      </c>
      <c r="K53" s="71">
        <f>'[1]Z03 收入决算表(财决03表)'!A52</f>
        <v>0</v>
      </c>
      <c r="L53" s="74">
        <f>'[1]Z03 收入决算表(财决03表)'!$E52</f>
        <v>0</v>
      </c>
      <c r="M53" s="75" t="str">
        <f t="shared" si="1"/>
        <v/>
      </c>
    </row>
    <row r="54" spans="1:13" ht="22.5" customHeight="1">
      <c r="A54" s="205" t="str">
        <f t="shared" si="0"/>
        <v/>
      </c>
      <c r="B54" s="205"/>
      <c r="C54" s="192" t="str">
        <f>IF(ISERROR(VLOOKUP(A54,'[1]Z03 收入决算表(财决03表)'!$A$10:$K$500,4,FALSE)),"",VLOOKUP(A54,'[1]Z03 收入决算表(财决03表)'!$A$10:$K$500,4,FALSE))</f>
        <v/>
      </c>
      <c r="D54" s="73" t="str">
        <f>IF(ISERROR(VLOOKUP(A54,'[1]Z03 收入决算表(财决03表)'!$A$10:$K$500,5,FALSE)),"",VLOOKUP(A54,'[1]Z03 收入决算表(财决03表)'!$A$10:$K$500,5,FALSE))</f>
        <v/>
      </c>
      <c r="E54" s="73" t="str">
        <f>IF(ISERROR(VLOOKUP(A54,'[1]Z03 收入决算表(财决03表)'!$A$10:$K$500,6,FALSE)),"",VLOOKUP(A54,'[1]Z03 收入决算表(财决03表)'!$A$10:$K$500,6,FALSE))</f>
        <v/>
      </c>
      <c r="F54" s="73" t="str">
        <f>IF(ISERROR(VLOOKUP(A54,'[1]Z03 收入决算表(财决03表)'!$A$10:$K$500,7,FALSE)),"",VLOOKUP(A54,'[1]Z03 收入决算表(财决03表)'!$A$10:$K$500,7,FALSE))</f>
        <v/>
      </c>
      <c r="G54" s="73" t="str">
        <f>IF(ISERROR(VLOOKUP(A54,'[1]Z03 收入决算表(财决03表)'!$A$10:$K$500,8,FALSE)),"",VLOOKUP(A54,'[1]Z03 收入决算表(财决03表)'!$A$10:$K$500,8,FALSE))</f>
        <v/>
      </c>
      <c r="H54" s="73" t="str">
        <f>IF(ISERROR(VLOOKUP(A54,'[1]Z03 收入决算表(财决03表)'!$A$10:$K$500,9,FALSE)),"",VLOOKUP(A54,'[1]Z03 收入决算表(财决03表)'!$A$10:$K$500,9,FALSE))</f>
        <v/>
      </c>
      <c r="I54" s="73" t="str">
        <f>IF(ISERROR(VLOOKUP(A54,'[1]Z03 收入决算表(财决03表)'!$A$10:$K$500,10,FALSE)),"",VLOOKUP(A54,'[1]Z03 收入决算表(财决03表)'!$A$10:$K$500,10,FALSE))</f>
        <v/>
      </c>
      <c r="J54" s="73" t="str">
        <f>IF(ISERROR(VLOOKUP(A54,'[1]Z03 收入决算表(财决03表)'!$A$10:$K$500,11,FALSE)),"",VLOOKUP(A54,'[1]Z03 收入决算表(财决03表)'!$A$10:$K$500,11,FALSE))</f>
        <v/>
      </c>
      <c r="K54" s="71">
        <f>'[1]Z03 收入决算表(财决03表)'!A53</f>
        <v>0</v>
      </c>
      <c r="L54" s="74">
        <f>'[1]Z03 收入决算表(财决03表)'!$E53</f>
        <v>0</v>
      </c>
      <c r="M54" s="75" t="str">
        <f t="shared" si="1"/>
        <v/>
      </c>
    </row>
    <row r="55" spans="1:13" ht="22.5" customHeight="1">
      <c r="A55" s="205" t="str">
        <f t="shared" si="0"/>
        <v/>
      </c>
      <c r="B55" s="205"/>
      <c r="C55" s="192" t="str">
        <f>IF(ISERROR(VLOOKUP(A55,'[1]Z03 收入决算表(财决03表)'!$A$10:$K$500,4,FALSE)),"",VLOOKUP(A55,'[1]Z03 收入决算表(财决03表)'!$A$10:$K$500,4,FALSE))</f>
        <v/>
      </c>
      <c r="D55" s="73" t="str">
        <f>IF(ISERROR(VLOOKUP(A55,'[1]Z03 收入决算表(财决03表)'!$A$10:$K$500,5,FALSE)),"",VLOOKUP(A55,'[1]Z03 收入决算表(财决03表)'!$A$10:$K$500,5,FALSE))</f>
        <v/>
      </c>
      <c r="E55" s="73" t="str">
        <f>IF(ISERROR(VLOOKUP(A55,'[1]Z03 收入决算表(财决03表)'!$A$10:$K$500,6,FALSE)),"",VLOOKUP(A55,'[1]Z03 收入决算表(财决03表)'!$A$10:$K$500,6,FALSE))</f>
        <v/>
      </c>
      <c r="F55" s="73" t="str">
        <f>IF(ISERROR(VLOOKUP(A55,'[1]Z03 收入决算表(财决03表)'!$A$10:$K$500,7,FALSE)),"",VLOOKUP(A55,'[1]Z03 收入决算表(财决03表)'!$A$10:$K$500,7,FALSE))</f>
        <v/>
      </c>
      <c r="G55" s="73" t="str">
        <f>IF(ISERROR(VLOOKUP(A55,'[1]Z03 收入决算表(财决03表)'!$A$10:$K$500,8,FALSE)),"",VLOOKUP(A55,'[1]Z03 收入决算表(财决03表)'!$A$10:$K$500,8,FALSE))</f>
        <v/>
      </c>
      <c r="H55" s="73" t="str">
        <f>IF(ISERROR(VLOOKUP(A55,'[1]Z03 收入决算表(财决03表)'!$A$10:$K$500,9,FALSE)),"",VLOOKUP(A55,'[1]Z03 收入决算表(财决03表)'!$A$10:$K$500,9,FALSE))</f>
        <v/>
      </c>
      <c r="I55" s="73" t="str">
        <f>IF(ISERROR(VLOOKUP(A55,'[1]Z03 收入决算表(财决03表)'!$A$10:$K$500,10,FALSE)),"",VLOOKUP(A55,'[1]Z03 收入决算表(财决03表)'!$A$10:$K$500,10,FALSE))</f>
        <v/>
      </c>
      <c r="J55" s="73" t="str">
        <f>IF(ISERROR(VLOOKUP(A55,'[1]Z03 收入决算表(财决03表)'!$A$10:$K$500,11,FALSE)),"",VLOOKUP(A55,'[1]Z03 收入决算表(财决03表)'!$A$10:$K$500,11,FALSE))</f>
        <v/>
      </c>
      <c r="K55" s="71">
        <f>'[1]Z03 收入决算表(财决03表)'!A54</f>
        <v>0</v>
      </c>
      <c r="L55" s="74">
        <f>'[1]Z03 收入决算表(财决03表)'!$E54</f>
        <v>0</v>
      </c>
      <c r="M55" s="75" t="str">
        <f t="shared" si="1"/>
        <v/>
      </c>
    </row>
    <row r="56" spans="1:13" ht="22.5" customHeight="1">
      <c r="A56" s="205" t="str">
        <f t="shared" si="0"/>
        <v/>
      </c>
      <c r="B56" s="205"/>
      <c r="C56" s="192" t="str">
        <f>IF(ISERROR(VLOOKUP(A56,'[1]Z03 收入决算表(财决03表)'!$A$10:$K$500,4,FALSE)),"",VLOOKUP(A56,'[1]Z03 收入决算表(财决03表)'!$A$10:$K$500,4,FALSE))</f>
        <v/>
      </c>
      <c r="D56" s="73" t="str">
        <f>IF(ISERROR(VLOOKUP(A56,'[1]Z03 收入决算表(财决03表)'!$A$10:$K$500,5,FALSE)),"",VLOOKUP(A56,'[1]Z03 收入决算表(财决03表)'!$A$10:$K$500,5,FALSE))</f>
        <v/>
      </c>
      <c r="E56" s="73" t="str">
        <f>IF(ISERROR(VLOOKUP(A56,'[1]Z03 收入决算表(财决03表)'!$A$10:$K$500,6,FALSE)),"",VLOOKUP(A56,'[1]Z03 收入决算表(财决03表)'!$A$10:$K$500,6,FALSE))</f>
        <v/>
      </c>
      <c r="F56" s="73" t="str">
        <f>IF(ISERROR(VLOOKUP(A56,'[1]Z03 收入决算表(财决03表)'!$A$10:$K$500,7,FALSE)),"",VLOOKUP(A56,'[1]Z03 收入决算表(财决03表)'!$A$10:$K$500,7,FALSE))</f>
        <v/>
      </c>
      <c r="G56" s="73" t="str">
        <f>IF(ISERROR(VLOOKUP(A56,'[1]Z03 收入决算表(财决03表)'!$A$10:$K$500,8,FALSE)),"",VLOOKUP(A56,'[1]Z03 收入决算表(财决03表)'!$A$10:$K$500,8,FALSE))</f>
        <v/>
      </c>
      <c r="H56" s="73" t="str">
        <f>IF(ISERROR(VLOOKUP(A56,'[1]Z03 收入决算表(财决03表)'!$A$10:$K$500,9,FALSE)),"",VLOOKUP(A56,'[1]Z03 收入决算表(财决03表)'!$A$10:$K$500,9,FALSE))</f>
        <v/>
      </c>
      <c r="I56" s="73" t="str">
        <f>IF(ISERROR(VLOOKUP(A56,'[1]Z03 收入决算表(财决03表)'!$A$10:$K$500,10,FALSE)),"",VLOOKUP(A56,'[1]Z03 收入决算表(财决03表)'!$A$10:$K$500,10,FALSE))</f>
        <v/>
      </c>
      <c r="J56" s="73" t="str">
        <f>IF(ISERROR(VLOOKUP(A56,'[1]Z03 收入决算表(财决03表)'!$A$10:$K$500,11,FALSE)),"",VLOOKUP(A56,'[1]Z03 收入决算表(财决03表)'!$A$10:$K$500,11,FALSE))</f>
        <v/>
      </c>
      <c r="K56" s="71">
        <f>'[1]Z03 收入决算表(财决03表)'!A55</f>
        <v>0</v>
      </c>
      <c r="L56" s="74">
        <f>'[1]Z03 收入决算表(财决03表)'!$E55</f>
        <v>0</v>
      </c>
      <c r="M56" s="75" t="str">
        <f t="shared" si="1"/>
        <v/>
      </c>
    </row>
    <row r="57" spans="1:13" ht="22.5" customHeight="1">
      <c r="A57" s="205" t="str">
        <f t="shared" si="0"/>
        <v/>
      </c>
      <c r="B57" s="205"/>
      <c r="C57" s="192" t="str">
        <f>IF(ISERROR(VLOOKUP(A57,'[1]Z03 收入决算表(财决03表)'!$A$10:$K$500,4,FALSE)),"",VLOOKUP(A57,'[1]Z03 收入决算表(财决03表)'!$A$10:$K$500,4,FALSE))</f>
        <v/>
      </c>
      <c r="D57" s="73" t="str">
        <f>IF(ISERROR(VLOOKUP(A57,'[1]Z03 收入决算表(财决03表)'!$A$10:$K$500,5,FALSE)),"",VLOOKUP(A57,'[1]Z03 收入决算表(财决03表)'!$A$10:$K$500,5,FALSE))</f>
        <v/>
      </c>
      <c r="E57" s="73" t="str">
        <f>IF(ISERROR(VLOOKUP(A57,'[1]Z03 收入决算表(财决03表)'!$A$10:$K$500,6,FALSE)),"",VLOOKUP(A57,'[1]Z03 收入决算表(财决03表)'!$A$10:$K$500,6,FALSE))</f>
        <v/>
      </c>
      <c r="F57" s="73" t="str">
        <f>IF(ISERROR(VLOOKUP(A57,'[1]Z03 收入决算表(财决03表)'!$A$10:$K$500,7,FALSE)),"",VLOOKUP(A57,'[1]Z03 收入决算表(财决03表)'!$A$10:$K$500,7,FALSE))</f>
        <v/>
      </c>
      <c r="G57" s="73" t="str">
        <f>IF(ISERROR(VLOOKUP(A57,'[1]Z03 收入决算表(财决03表)'!$A$10:$K$500,8,FALSE)),"",VLOOKUP(A57,'[1]Z03 收入决算表(财决03表)'!$A$10:$K$500,8,FALSE))</f>
        <v/>
      </c>
      <c r="H57" s="73" t="str">
        <f>IF(ISERROR(VLOOKUP(A57,'[1]Z03 收入决算表(财决03表)'!$A$10:$K$500,9,FALSE)),"",VLOOKUP(A57,'[1]Z03 收入决算表(财决03表)'!$A$10:$K$500,9,FALSE))</f>
        <v/>
      </c>
      <c r="I57" s="73" t="str">
        <f>IF(ISERROR(VLOOKUP(A57,'[1]Z03 收入决算表(财决03表)'!$A$10:$K$500,10,FALSE)),"",VLOOKUP(A57,'[1]Z03 收入决算表(财决03表)'!$A$10:$K$500,10,FALSE))</f>
        <v/>
      </c>
      <c r="J57" s="73" t="str">
        <f>IF(ISERROR(VLOOKUP(A57,'[1]Z03 收入决算表(财决03表)'!$A$10:$K$500,11,FALSE)),"",VLOOKUP(A57,'[1]Z03 收入决算表(财决03表)'!$A$10:$K$500,11,FALSE))</f>
        <v/>
      </c>
      <c r="K57" s="71">
        <f>'[1]Z03 收入决算表(财决03表)'!A56</f>
        <v>0</v>
      </c>
      <c r="L57" s="74">
        <f>'[1]Z03 收入决算表(财决03表)'!$E56</f>
        <v>0</v>
      </c>
      <c r="M57" s="75" t="str">
        <f t="shared" si="1"/>
        <v/>
      </c>
    </row>
    <row r="58" spans="1:13" ht="22.5" customHeight="1">
      <c r="A58" s="205" t="str">
        <f t="shared" si="0"/>
        <v/>
      </c>
      <c r="B58" s="205"/>
      <c r="C58" s="192" t="str">
        <f>IF(ISERROR(VLOOKUP(A58,'[1]Z03 收入决算表(财决03表)'!$A$10:$K$500,4,FALSE)),"",VLOOKUP(A58,'[1]Z03 收入决算表(财决03表)'!$A$10:$K$500,4,FALSE))</f>
        <v/>
      </c>
      <c r="D58" s="73" t="str">
        <f>IF(ISERROR(VLOOKUP(A58,'[1]Z03 收入决算表(财决03表)'!$A$10:$K$500,5,FALSE)),"",VLOOKUP(A58,'[1]Z03 收入决算表(财决03表)'!$A$10:$K$500,5,FALSE))</f>
        <v/>
      </c>
      <c r="E58" s="73" t="str">
        <f>IF(ISERROR(VLOOKUP(A58,'[1]Z03 收入决算表(财决03表)'!$A$10:$K$500,6,FALSE)),"",VLOOKUP(A58,'[1]Z03 收入决算表(财决03表)'!$A$10:$K$500,6,FALSE))</f>
        <v/>
      </c>
      <c r="F58" s="73" t="str">
        <f>IF(ISERROR(VLOOKUP(A58,'[1]Z03 收入决算表(财决03表)'!$A$10:$K$500,7,FALSE)),"",VLOOKUP(A58,'[1]Z03 收入决算表(财决03表)'!$A$10:$K$500,7,FALSE))</f>
        <v/>
      </c>
      <c r="G58" s="73" t="str">
        <f>IF(ISERROR(VLOOKUP(A58,'[1]Z03 收入决算表(财决03表)'!$A$10:$K$500,8,FALSE)),"",VLOOKUP(A58,'[1]Z03 收入决算表(财决03表)'!$A$10:$K$500,8,FALSE))</f>
        <v/>
      </c>
      <c r="H58" s="73" t="str">
        <f>IF(ISERROR(VLOOKUP(A58,'[1]Z03 收入决算表(财决03表)'!$A$10:$K$500,9,FALSE)),"",VLOOKUP(A58,'[1]Z03 收入决算表(财决03表)'!$A$10:$K$500,9,FALSE))</f>
        <v/>
      </c>
      <c r="I58" s="73" t="str">
        <f>IF(ISERROR(VLOOKUP(A58,'[1]Z03 收入决算表(财决03表)'!$A$10:$K$500,10,FALSE)),"",VLOOKUP(A58,'[1]Z03 收入决算表(财决03表)'!$A$10:$K$500,10,FALSE))</f>
        <v/>
      </c>
      <c r="J58" s="73" t="str">
        <f>IF(ISERROR(VLOOKUP(A58,'[1]Z03 收入决算表(财决03表)'!$A$10:$K$500,11,FALSE)),"",VLOOKUP(A58,'[1]Z03 收入决算表(财决03表)'!$A$10:$K$500,11,FALSE))</f>
        <v/>
      </c>
      <c r="K58" s="71">
        <f>'[1]Z03 收入决算表(财决03表)'!A57</f>
        <v>0</v>
      </c>
      <c r="L58" s="74">
        <f>'[1]Z03 收入决算表(财决03表)'!$E57</f>
        <v>0</v>
      </c>
      <c r="M58" s="75" t="str">
        <f t="shared" si="1"/>
        <v/>
      </c>
    </row>
    <row r="59" spans="1:13" ht="22.5" customHeight="1">
      <c r="A59" s="205" t="str">
        <f t="shared" si="0"/>
        <v/>
      </c>
      <c r="B59" s="205"/>
      <c r="C59" s="192" t="str">
        <f>IF(ISERROR(VLOOKUP(A59,'[1]Z03 收入决算表(财决03表)'!$A$10:$K$500,4,FALSE)),"",VLOOKUP(A59,'[1]Z03 收入决算表(财决03表)'!$A$10:$K$500,4,FALSE))</f>
        <v/>
      </c>
      <c r="D59" s="73" t="str">
        <f>IF(ISERROR(VLOOKUP(A59,'[1]Z03 收入决算表(财决03表)'!$A$10:$K$500,5,FALSE)),"",VLOOKUP(A59,'[1]Z03 收入决算表(财决03表)'!$A$10:$K$500,5,FALSE))</f>
        <v/>
      </c>
      <c r="E59" s="73" t="str">
        <f>IF(ISERROR(VLOOKUP(A59,'[1]Z03 收入决算表(财决03表)'!$A$10:$K$500,6,FALSE)),"",VLOOKUP(A59,'[1]Z03 收入决算表(财决03表)'!$A$10:$K$500,6,FALSE))</f>
        <v/>
      </c>
      <c r="F59" s="73" t="str">
        <f>IF(ISERROR(VLOOKUP(A59,'[1]Z03 收入决算表(财决03表)'!$A$10:$K$500,7,FALSE)),"",VLOOKUP(A59,'[1]Z03 收入决算表(财决03表)'!$A$10:$K$500,7,FALSE))</f>
        <v/>
      </c>
      <c r="G59" s="73" t="str">
        <f>IF(ISERROR(VLOOKUP(A59,'[1]Z03 收入决算表(财决03表)'!$A$10:$K$500,8,FALSE)),"",VLOOKUP(A59,'[1]Z03 收入决算表(财决03表)'!$A$10:$K$500,8,FALSE))</f>
        <v/>
      </c>
      <c r="H59" s="73" t="str">
        <f>IF(ISERROR(VLOOKUP(A59,'[1]Z03 收入决算表(财决03表)'!$A$10:$K$500,9,FALSE)),"",VLOOKUP(A59,'[1]Z03 收入决算表(财决03表)'!$A$10:$K$500,9,FALSE))</f>
        <v/>
      </c>
      <c r="I59" s="73" t="str">
        <f>IF(ISERROR(VLOOKUP(A59,'[1]Z03 收入决算表(财决03表)'!$A$10:$K$500,10,FALSE)),"",VLOOKUP(A59,'[1]Z03 收入决算表(财决03表)'!$A$10:$K$500,10,FALSE))</f>
        <v/>
      </c>
      <c r="J59" s="73" t="str">
        <f>IF(ISERROR(VLOOKUP(A59,'[1]Z03 收入决算表(财决03表)'!$A$10:$K$500,11,FALSE)),"",VLOOKUP(A59,'[1]Z03 收入决算表(财决03表)'!$A$10:$K$500,11,FALSE))</f>
        <v/>
      </c>
      <c r="K59" s="71">
        <f>'[1]Z03 收入决算表(财决03表)'!A58</f>
        <v>0</v>
      </c>
      <c r="L59" s="74">
        <f>'[1]Z03 收入决算表(财决03表)'!$E58</f>
        <v>0</v>
      </c>
      <c r="M59" s="75" t="str">
        <f t="shared" si="1"/>
        <v/>
      </c>
    </row>
    <row r="60" spans="1:13" ht="22.5" customHeight="1">
      <c r="A60" s="205" t="str">
        <f t="shared" si="0"/>
        <v/>
      </c>
      <c r="B60" s="205"/>
      <c r="C60" s="192" t="str">
        <f>IF(ISERROR(VLOOKUP(A60,'[1]Z03 收入决算表(财决03表)'!$A$10:$K$500,4,FALSE)),"",VLOOKUP(A60,'[1]Z03 收入决算表(财决03表)'!$A$10:$K$500,4,FALSE))</f>
        <v/>
      </c>
      <c r="D60" s="73" t="str">
        <f>IF(ISERROR(VLOOKUP(A60,'[1]Z03 收入决算表(财决03表)'!$A$10:$K$500,5,FALSE)),"",VLOOKUP(A60,'[1]Z03 收入决算表(财决03表)'!$A$10:$K$500,5,FALSE))</f>
        <v/>
      </c>
      <c r="E60" s="73" t="str">
        <f>IF(ISERROR(VLOOKUP(A60,'[1]Z03 收入决算表(财决03表)'!$A$10:$K$500,6,FALSE)),"",VLOOKUP(A60,'[1]Z03 收入决算表(财决03表)'!$A$10:$K$500,6,FALSE))</f>
        <v/>
      </c>
      <c r="F60" s="73" t="str">
        <f>IF(ISERROR(VLOOKUP(A60,'[1]Z03 收入决算表(财决03表)'!$A$10:$K$500,7,FALSE)),"",VLOOKUP(A60,'[1]Z03 收入决算表(财决03表)'!$A$10:$K$500,7,FALSE))</f>
        <v/>
      </c>
      <c r="G60" s="73" t="str">
        <f>IF(ISERROR(VLOOKUP(A60,'[1]Z03 收入决算表(财决03表)'!$A$10:$K$500,8,FALSE)),"",VLOOKUP(A60,'[1]Z03 收入决算表(财决03表)'!$A$10:$K$500,8,FALSE))</f>
        <v/>
      </c>
      <c r="H60" s="73" t="str">
        <f>IF(ISERROR(VLOOKUP(A60,'[1]Z03 收入决算表(财决03表)'!$A$10:$K$500,9,FALSE)),"",VLOOKUP(A60,'[1]Z03 收入决算表(财决03表)'!$A$10:$K$500,9,FALSE))</f>
        <v/>
      </c>
      <c r="I60" s="73" t="str">
        <f>IF(ISERROR(VLOOKUP(A60,'[1]Z03 收入决算表(财决03表)'!$A$10:$K$500,10,FALSE)),"",VLOOKUP(A60,'[1]Z03 收入决算表(财决03表)'!$A$10:$K$500,10,FALSE))</f>
        <v/>
      </c>
      <c r="J60" s="73" t="str">
        <f>IF(ISERROR(VLOOKUP(A60,'[1]Z03 收入决算表(财决03表)'!$A$10:$K$500,11,FALSE)),"",VLOOKUP(A60,'[1]Z03 收入决算表(财决03表)'!$A$10:$K$500,11,FALSE))</f>
        <v/>
      </c>
      <c r="K60" s="71">
        <f>'[1]Z03 收入决算表(财决03表)'!A59</f>
        <v>0</v>
      </c>
      <c r="L60" s="74">
        <f>'[1]Z03 收入决算表(财决03表)'!$E59</f>
        <v>0</v>
      </c>
      <c r="M60" s="75" t="str">
        <f t="shared" si="1"/>
        <v/>
      </c>
    </row>
    <row r="61" spans="1:13" ht="22.5" customHeight="1">
      <c r="A61" s="205" t="str">
        <f t="shared" si="0"/>
        <v/>
      </c>
      <c r="B61" s="205"/>
      <c r="C61" s="192" t="str">
        <f>IF(ISERROR(VLOOKUP(A61,'[1]Z03 收入决算表(财决03表)'!$A$10:$K$500,4,FALSE)),"",VLOOKUP(A61,'[1]Z03 收入决算表(财决03表)'!$A$10:$K$500,4,FALSE))</f>
        <v/>
      </c>
      <c r="D61" s="73" t="str">
        <f>IF(ISERROR(VLOOKUP(A61,'[1]Z03 收入决算表(财决03表)'!$A$10:$K$500,5,FALSE)),"",VLOOKUP(A61,'[1]Z03 收入决算表(财决03表)'!$A$10:$K$500,5,FALSE))</f>
        <v/>
      </c>
      <c r="E61" s="73" t="str">
        <f>IF(ISERROR(VLOOKUP(A61,'[1]Z03 收入决算表(财决03表)'!$A$10:$K$500,6,FALSE)),"",VLOOKUP(A61,'[1]Z03 收入决算表(财决03表)'!$A$10:$K$500,6,FALSE))</f>
        <v/>
      </c>
      <c r="F61" s="73" t="str">
        <f>IF(ISERROR(VLOOKUP(A61,'[1]Z03 收入决算表(财决03表)'!$A$10:$K$500,7,FALSE)),"",VLOOKUP(A61,'[1]Z03 收入决算表(财决03表)'!$A$10:$K$500,7,FALSE))</f>
        <v/>
      </c>
      <c r="G61" s="73" t="str">
        <f>IF(ISERROR(VLOOKUP(A61,'[1]Z03 收入决算表(财决03表)'!$A$10:$K$500,8,FALSE)),"",VLOOKUP(A61,'[1]Z03 收入决算表(财决03表)'!$A$10:$K$500,8,FALSE))</f>
        <v/>
      </c>
      <c r="H61" s="73" t="str">
        <f>IF(ISERROR(VLOOKUP(A61,'[1]Z03 收入决算表(财决03表)'!$A$10:$K$500,9,FALSE)),"",VLOOKUP(A61,'[1]Z03 收入决算表(财决03表)'!$A$10:$K$500,9,FALSE))</f>
        <v/>
      </c>
      <c r="I61" s="73" t="str">
        <f>IF(ISERROR(VLOOKUP(A61,'[1]Z03 收入决算表(财决03表)'!$A$10:$K$500,10,FALSE)),"",VLOOKUP(A61,'[1]Z03 收入决算表(财决03表)'!$A$10:$K$500,10,FALSE))</f>
        <v/>
      </c>
      <c r="J61" s="73" t="str">
        <f>IF(ISERROR(VLOOKUP(A61,'[1]Z03 收入决算表(财决03表)'!$A$10:$K$500,11,FALSE)),"",VLOOKUP(A61,'[1]Z03 收入决算表(财决03表)'!$A$10:$K$500,11,FALSE))</f>
        <v/>
      </c>
      <c r="K61" s="71">
        <f>'[1]Z03 收入决算表(财决03表)'!A60</f>
        <v>0</v>
      </c>
      <c r="L61" s="74">
        <f>'[1]Z03 收入决算表(财决03表)'!$E60</f>
        <v>0</v>
      </c>
      <c r="M61" s="75" t="str">
        <f t="shared" si="1"/>
        <v/>
      </c>
    </row>
    <row r="62" spans="1:13" ht="22.5" customHeight="1">
      <c r="A62" s="205" t="str">
        <f t="shared" si="0"/>
        <v/>
      </c>
      <c r="B62" s="205"/>
      <c r="C62" s="192" t="str">
        <f>IF(ISERROR(VLOOKUP(A62,'[1]Z03 收入决算表(财决03表)'!$A$10:$K$500,4,FALSE)),"",VLOOKUP(A62,'[1]Z03 收入决算表(财决03表)'!$A$10:$K$500,4,FALSE))</f>
        <v/>
      </c>
      <c r="D62" s="73" t="str">
        <f>IF(ISERROR(VLOOKUP(A62,'[1]Z03 收入决算表(财决03表)'!$A$10:$K$500,5,FALSE)),"",VLOOKUP(A62,'[1]Z03 收入决算表(财决03表)'!$A$10:$K$500,5,FALSE))</f>
        <v/>
      </c>
      <c r="E62" s="73" t="str">
        <f>IF(ISERROR(VLOOKUP(A62,'[1]Z03 收入决算表(财决03表)'!$A$10:$K$500,6,FALSE)),"",VLOOKUP(A62,'[1]Z03 收入决算表(财决03表)'!$A$10:$K$500,6,FALSE))</f>
        <v/>
      </c>
      <c r="F62" s="73" t="str">
        <f>IF(ISERROR(VLOOKUP(A62,'[1]Z03 收入决算表(财决03表)'!$A$10:$K$500,7,FALSE)),"",VLOOKUP(A62,'[1]Z03 收入决算表(财决03表)'!$A$10:$K$500,7,FALSE))</f>
        <v/>
      </c>
      <c r="G62" s="73" t="str">
        <f>IF(ISERROR(VLOOKUP(A62,'[1]Z03 收入决算表(财决03表)'!$A$10:$K$500,8,FALSE)),"",VLOOKUP(A62,'[1]Z03 收入决算表(财决03表)'!$A$10:$K$500,8,FALSE))</f>
        <v/>
      </c>
      <c r="H62" s="73" t="str">
        <f>IF(ISERROR(VLOOKUP(A62,'[1]Z03 收入决算表(财决03表)'!$A$10:$K$500,9,FALSE)),"",VLOOKUP(A62,'[1]Z03 收入决算表(财决03表)'!$A$10:$K$500,9,FALSE))</f>
        <v/>
      </c>
      <c r="I62" s="73" t="str">
        <f>IF(ISERROR(VLOOKUP(A62,'[1]Z03 收入决算表(财决03表)'!$A$10:$K$500,10,FALSE)),"",VLOOKUP(A62,'[1]Z03 收入决算表(财决03表)'!$A$10:$K$500,10,FALSE))</f>
        <v/>
      </c>
      <c r="J62" s="73" t="str">
        <f>IF(ISERROR(VLOOKUP(A62,'[1]Z03 收入决算表(财决03表)'!$A$10:$K$500,11,FALSE)),"",VLOOKUP(A62,'[1]Z03 收入决算表(财决03表)'!$A$10:$K$500,11,FALSE))</f>
        <v/>
      </c>
      <c r="K62" s="71">
        <f>'[1]Z03 收入决算表(财决03表)'!A61</f>
        <v>0</v>
      </c>
      <c r="L62" s="74">
        <f>'[1]Z03 收入决算表(财决03表)'!$E61</f>
        <v>0</v>
      </c>
      <c r="M62" s="75" t="str">
        <f t="shared" si="1"/>
        <v/>
      </c>
    </row>
    <row r="63" spans="1:13" ht="22.5" customHeight="1">
      <c r="A63" s="205" t="str">
        <f t="shared" si="0"/>
        <v/>
      </c>
      <c r="B63" s="205"/>
      <c r="C63" s="192" t="str">
        <f>IF(ISERROR(VLOOKUP(A63,'[1]Z03 收入决算表(财决03表)'!$A$10:$K$500,4,FALSE)),"",VLOOKUP(A63,'[1]Z03 收入决算表(财决03表)'!$A$10:$K$500,4,FALSE))</f>
        <v/>
      </c>
      <c r="D63" s="73" t="str">
        <f>IF(ISERROR(VLOOKUP(A63,'[1]Z03 收入决算表(财决03表)'!$A$10:$K$500,5,FALSE)),"",VLOOKUP(A63,'[1]Z03 收入决算表(财决03表)'!$A$10:$K$500,5,FALSE))</f>
        <v/>
      </c>
      <c r="E63" s="73" t="str">
        <f>IF(ISERROR(VLOOKUP(A63,'[1]Z03 收入决算表(财决03表)'!$A$10:$K$500,6,FALSE)),"",VLOOKUP(A63,'[1]Z03 收入决算表(财决03表)'!$A$10:$K$500,6,FALSE))</f>
        <v/>
      </c>
      <c r="F63" s="73" t="str">
        <f>IF(ISERROR(VLOOKUP(A63,'[1]Z03 收入决算表(财决03表)'!$A$10:$K$500,7,FALSE)),"",VLOOKUP(A63,'[1]Z03 收入决算表(财决03表)'!$A$10:$K$500,7,FALSE))</f>
        <v/>
      </c>
      <c r="G63" s="73" t="str">
        <f>IF(ISERROR(VLOOKUP(A63,'[1]Z03 收入决算表(财决03表)'!$A$10:$K$500,8,FALSE)),"",VLOOKUP(A63,'[1]Z03 收入决算表(财决03表)'!$A$10:$K$500,8,FALSE))</f>
        <v/>
      </c>
      <c r="H63" s="73" t="str">
        <f>IF(ISERROR(VLOOKUP(A63,'[1]Z03 收入决算表(财决03表)'!$A$10:$K$500,9,FALSE)),"",VLOOKUP(A63,'[1]Z03 收入决算表(财决03表)'!$A$10:$K$500,9,FALSE))</f>
        <v/>
      </c>
      <c r="I63" s="73" t="str">
        <f>IF(ISERROR(VLOOKUP(A63,'[1]Z03 收入决算表(财决03表)'!$A$10:$K$500,10,FALSE)),"",VLOOKUP(A63,'[1]Z03 收入决算表(财决03表)'!$A$10:$K$500,10,FALSE))</f>
        <v/>
      </c>
      <c r="J63" s="73" t="str">
        <f>IF(ISERROR(VLOOKUP(A63,'[1]Z03 收入决算表(财决03表)'!$A$10:$K$500,11,FALSE)),"",VLOOKUP(A63,'[1]Z03 收入决算表(财决03表)'!$A$10:$K$500,11,FALSE))</f>
        <v/>
      </c>
      <c r="K63" s="71">
        <f>'[1]Z03 收入决算表(财决03表)'!A62</f>
        <v>0</v>
      </c>
      <c r="L63" s="74">
        <f>'[1]Z03 收入决算表(财决03表)'!$E62</f>
        <v>0</v>
      </c>
      <c r="M63" s="75" t="str">
        <f t="shared" si="1"/>
        <v/>
      </c>
    </row>
    <row r="64" spans="1:13" ht="22.5" customHeight="1">
      <c r="A64" s="205" t="str">
        <f t="shared" si="0"/>
        <v/>
      </c>
      <c r="B64" s="205"/>
      <c r="C64" s="192" t="str">
        <f>IF(ISERROR(VLOOKUP(A64,'[1]Z03 收入决算表(财决03表)'!$A$10:$K$500,4,FALSE)),"",VLOOKUP(A64,'[1]Z03 收入决算表(财决03表)'!$A$10:$K$500,4,FALSE))</f>
        <v/>
      </c>
      <c r="D64" s="73" t="str">
        <f>IF(ISERROR(VLOOKUP(A64,'[1]Z03 收入决算表(财决03表)'!$A$10:$K$500,5,FALSE)),"",VLOOKUP(A64,'[1]Z03 收入决算表(财决03表)'!$A$10:$K$500,5,FALSE))</f>
        <v/>
      </c>
      <c r="E64" s="73" t="str">
        <f>IF(ISERROR(VLOOKUP(A64,'[1]Z03 收入决算表(财决03表)'!$A$10:$K$500,6,FALSE)),"",VLOOKUP(A64,'[1]Z03 收入决算表(财决03表)'!$A$10:$K$500,6,FALSE))</f>
        <v/>
      </c>
      <c r="F64" s="73" t="str">
        <f>IF(ISERROR(VLOOKUP(A64,'[1]Z03 收入决算表(财决03表)'!$A$10:$K$500,7,FALSE)),"",VLOOKUP(A64,'[1]Z03 收入决算表(财决03表)'!$A$10:$K$500,7,FALSE))</f>
        <v/>
      </c>
      <c r="G64" s="73" t="str">
        <f>IF(ISERROR(VLOOKUP(A64,'[1]Z03 收入决算表(财决03表)'!$A$10:$K$500,8,FALSE)),"",VLOOKUP(A64,'[1]Z03 收入决算表(财决03表)'!$A$10:$K$500,8,FALSE))</f>
        <v/>
      </c>
      <c r="H64" s="73" t="str">
        <f>IF(ISERROR(VLOOKUP(A64,'[1]Z03 收入决算表(财决03表)'!$A$10:$K$500,9,FALSE)),"",VLOOKUP(A64,'[1]Z03 收入决算表(财决03表)'!$A$10:$K$500,9,FALSE))</f>
        <v/>
      </c>
      <c r="I64" s="73" t="str">
        <f>IF(ISERROR(VLOOKUP(A64,'[1]Z03 收入决算表(财决03表)'!$A$10:$K$500,10,FALSE)),"",VLOOKUP(A64,'[1]Z03 收入决算表(财决03表)'!$A$10:$K$500,10,FALSE))</f>
        <v/>
      </c>
      <c r="J64" s="73" t="str">
        <f>IF(ISERROR(VLOOKUP(A64,'[1]Z03 收入决算表(财决03表)'!$A$10:$K$500,11,FALSE)),"",VLOOKUP(A64,'[1]Z03 收入决算表(财决03表)'!$A$10:$K$500,11,FALSE))</f>
        <v/>
      </c>
      <c r="K64" s="71">
        <f>'[1]Z03 收入决算表(财决03表)'!A63</f>
        <v>0</v>
      </c>
      <c r="L64" s="74">
        <f>'[1]Z03 收入决算表(财决03表)'!$E63</f>
        <v>0</v>
      </c>
      <c r="M64" s="75" t="str">
        <f t="shared" si="1"/>
        <v/>
      </c>
    </row>
    <row r="65" spans="1:13" ht="22.5" customHeight="1">
      <c r="A65" s="205" t="str">
        <f t="shared" si="0"/>
        <v/>
      </c>
      <c r="B65" s="205"/>
      <c r="C65" s="192" t="str">
        <f>IF(ISERROR(VLOOKUP(A65,'[1]Z03 收入决算表(财决03表)'!$A$10:$K$500,4,FALSE)),"",VLOOKUP(A65,'[1]Z03 收入决算表(财决03表)'!$A$10:$K$500,4,FALSE))</f>
        <v/>
      </c>
      <c r="D65" s="73" t="str">
        <f>IF(ISERROR(VLOOKUP(A65,'[1]Z03 收入决算表(财决03表)'!$A$10:$K$500,5,FALSE)),"",VLOOKUP(A65,'[1]Z03 收入决算表(财决03表)'!$A$10:$K$500,5,FALSE))</f>
        <v/>
      </c>
      <c r="E65" s="73" t="str">
        <f>IF(ISERROR(VLOOKUP(A65,'[1]Z03 收入决算表(财决03表)'!$A$10:$K$500,6,FALSE)),"",VLOOKUP(A65,'[1]Z03 收入决算表(财决03表)'!$A$10:$K$500,6,FALSE))</f>
        <v/>
      </c>
      <c r="F65" s="73" t="str">
        <f>IF(ISERROR(VLOOKUP(A65,'[1]Z03 收入决算表(财决03表)'!$A$10:$K$500,7,FALSE)),"",VLOOKUP(A65,'[1]Z03 收入决算表(财决03表)'!$A$10:$K$500,7,FALSE))</f>
        <v/>
      </c>
      <c r="G65" s="73" t="str">
        <f>IF(ISERROR(VLOOKUP(A65,'[1]Z03 收入决算表(财决03表)'!$A$10:$K$500,8,FALSE)),"",VLOOKUP(A65,'[1]Z03 收入决算表(财决03表)'!$A$10:$K$500,8,FALSE))</f>
        <v/>
      </c>
      <c r="H65" s="73" t="str">
        <f>IF(ISERROR(VLOOKUP(A65,'[1]Z03 收入决算表(财决03表)'!$A$10:$K$500,9,FALSE)),"",VLOOKUP(A65,'[1]Z03 收入决算表(财决03表)'!$A$10:$K$500,9,FALSE))</f>
        <v/>
      </c>
      <c r="I65" s="73" t="str">
        <f>IF(ISERROR(VLOOKUP(A65,'[1]Z03 收入决算表(财决03表)'!$A$10:$K$500,10,FALSE)),"",VLOOKUP(A65,'[1]Z03 收入决算表(财决03表)'!$A$10:$K$500,10,FALSE))</f>
        <v/>
      </c>
      <c r="J65" s="73" t="str">
        <f>IF(ISERROR(VLOOKUP(A65,'[1]Z03 收入决算表(财决03表)'!$A$10:$K$500,11,FALSE)),"",VLOOKUP(A65,'[1]Z03 收入决算表(财决03表)'!$A$10:$K$500,11,FALSE))</f>
        <v/>
      </c>
      <c r="K65" s="71">
        <f>'[1]Z03 收入决算表(财决03表)'!A64</f>
        <v>0</v>
      </c>
      <c r="L65" s="74">
        <f>'[1]Z03 收入决算表(财决03表)'!$E64</f>
        <v>0</v>
      </c>
      <c r="M65" s="75" t="str">
        <f t="shared" si="1"/>
        <v/>
      </c>
    </row>
    <row r="66" spans="1:13" ht="22.5" customHeight="1">
      <c r="A66" s="205" t="str">
        <f t="shared" si="0"/>
        <v/>
      </c>
      <c r="B66" s="205"/>
      <c r="C66" s="192" t="str">
        <f>IF(ISERROR(VLOOKUP(A66,'[1]Z03 收入决算表(财决03表)'!$A$10:$K$500,4,FALSE)),"",VLOOKUP(A66,'[1]Z03 收入决算表(财决03表)'!$A$10:$K$500,4,FALSE))</f>
        <v/>
      </c>
      <c r="D66" s="73" t="str">
        <f>IF(ISERROR(VLOOKUP(A66,'[1]Z03 收入决算表(财决03表)'!$A$10:$K$500,5,FALSE)),"",VLOOKUP(A66,'[1]Z03 收入决算表(财决03表)'!$A$10:$K$500,5,FALSE))</f>
        <v/>
      </c>
      <c r="E66" s="73" t="str">
        <f>IF(ISERROR(VLOOKUP(A66,'[1]Z03 收入决算表(财决03表)'!$A$10:$K$500,6,FALSE)),"",VLOOKUP(A66,'[1]Z03 收入决算表(财决03表)'!$A$10:$K$500,6,FALSE))</f>
        <v/>
      </c>
      <c r="F66" s="73" t="str">
        <f>IF(ISERROR(VLOOKUP(A66,'[1]Z03 收入决算表(财决03表)'!$A$10:$K$500,7,FALSE)),"",VLOOKUP(A66,'[1]Z03 收入决算表(财决03表)'!$A$10:$K$500,7,FALSE))</f>
        <v/>
      </c>
      <c r="G66" s="73" t="str">
        <f>IF(ISERROR(VLOOKUP(A66,'[1]Z03 收入决算表(财决03表)'!$A$10:$K$500,8,FALSE)),"",VLOOKUP(A66,'[1]Z03 收入决算表(财决03表)'!$A$10:$K$500,8,FALSE))</f>
        <v/>
      </c>
      <c r="H66" s="73" t="str">
        <f>IF(ISERROR(VLOOKUP(A66,'[1]Z03 收入决算表(财决03表)'!$A$10:$K$500,9,FALSE)),"",VLOOKUP(A66,'[1]Z03 收入决算表(财决03表)'!$A$10:$K$500,9,FALSE))</f>
        <v/>
      </c>
      <c r="I66" s="73" t="str">
        <f>IF(ISERROR(VLOOKUP(A66,'[1]Z03 收入决算表(财决03表)'!$A$10:$K$500,10,FALSE)),"",VLOOKUP(A66,'[1]Z03 收入决算表(财决03表)'!$A$10:$K$500,10,FALSE))</f>
        <v/>
      </c>
      <c r="J66" s="73" t="str">
        <f>IF(ISERROR(VLOOKUP(A66,'[1]Z03 收入决算表(财决03表)'!$A$10:$K$500,11,FALSE)),"",VLOOKUP(A66,'[1]Z03 收入决算表(财决03表)'!$A$10:$K$500,11,FALSE))</f>
        <v/>
      </c>
      <c r="K66" s="71">
        <f>'[1]Z03 收入决算表(财决03表)'!A65</f>
        <v>0</v>
      </c>
      <c r="L66" s="74">
        <f>'[1]Z03 收入决算表(财决03表)'!$E65</f>
        <v>0</v>
      </c>
      <c r="M66" s="75" t="str">
        <f t="shared" si="1"/>
        <v/>
      </c>
    </row>
    <row r="67" spans="1:13" ht="22.5" customHeight="1">
      <c r="A67" s="205" t="str">
        <f t="shared" si="0"/>
        <v/>
      </c>
      <c r="B67" s="205"/>
      <c r="C67" s="192" t="str">
        <f>IF(ISERROR(VLOOKUP(A67,'[1]Z03 收入决算表(财决03表)'!$A$10:$K$500,4,FALSE)),"",VLOOKUP(A67,'[1]Z03 收入决算表(财决03表)'!$A$10:$K$500,4,FALSE))</f>
        <v/>
      </c>
      <c r="D67" s="73" t="str">
        <f>IF(ISERROR(VLOOKUP(A67,'[1]Z03 收入决算表(财决03表)'!$A$10:$K$500,5,FALSE)),"",VLOOKUP(A67,'[1]Z03 收入决算表(财决03表)'!$A$10:$K$500,5,FALSE))</f>
        <v/>
      </c>
      <c r="E67" s="73" t="str">
        <f>IF(ISERROR(VLOOKUP(A67,'[1]Z03 收入决算表(财决03表)'!$A$10:$K$500,6,FALSE)),"",VLOOKUP(A67,'[1]Z03 收入决算表(财决03表)'!$A$10:$K$500,6,FALSE))</f>
        <v/>
      </c>
      <c r="F67" s="73" t="str">
        <f>IF(ISERROR(VLOOKUP(A67,'[1]Z03 收入决算表(财决03表)'!$A$10:$K$500,7,FALSE)),"",VLOOKUP(A67,'[1]Z03 收入决算表(财决03表)'!$A$10:$K$500,7,FALSE))</f>
        <v/>
      </c>
      <c r="G67" s="73" t="str">
        <f>IF(ISERROR(VLOOKUP(A67,'[1]Z03 收入决算表(财决03表)'!$A$10:$K$500,8,FALSE)),"",VLOOKUP(A67,'[1]Z03 收入决算表(财决03表)'!$A$10:$K$500,8,FALSE))</f>
        <v/>
      </c>
      <c r="H67" s="73" t="str">
        <f>IF(ISERROR(VLOOKUP(A67,'[1]Z03 收入决算表(财决03表)'!$A$10:$K$500,9,FALSE)),"",VLOOKUP(A67,'[1]Z03 收入决算表(财决03表)'!$A$10:$K$500,9,FALSE))</f>
        <v/>
      </c>
      <c r="I67" s="73" t="str">
        <f>IF(ISERROR(VLOOKUP(A67,'[1]Z03 收入决算表(财决03表)'!$A$10:$K$500,10,FALSE)),"",VLOOKUP(A67,'[1]Z03 收入决算表(财决03表)'!$A$10:$K$500,10,FALSE))</f>
        <v/>
      </c>
      <c r="J67" s="73" t="str">
        <f>IF(ISERROR(VLOOKUP(A67,'[1]Z03 收入决算表(财决03表)'!$A$10:$K$500,11,FALSE)),"",VLOOKUP(A67,'[1]Z03 收入决算表(财决03表)'!$A$10:$K$500,11,FALSE))</f>
        <v/>
      </c>
      <c r="K67" s="71">
        <f>'[1]Z03 收入决算表(财决03表)'!A66</f>
        <v>0</v>
      </c>
      <c r="L67" s="74">
        <f>'[1]Z03 收入决算表(财决03表)'!$E66</f>
        <v>0</v>
      </c>
      <c r="M67" s="75" t="str">
        <f t="shared" si="1"/>
        <v/>
      </c>
    </row>
    <row r="68" spans="1:13" ht="22.5" customHeight="1">
      <c r="A68" s="205" t="str">
        <f t="shared" si="0"/>
        <v/>
      </c>
      <c r="B68" s="205"/>
      <c r="C68" s="192" t="str">
        <f>IF(ISERROR(VLOOKUP(A68,'[1]Z03 收入决算表(财决03表)'!$A$10:$K$500,4,FALSE)),"",VLOOKUP(A68,'[1]Z03 收入决算表(财决03表)'!$A$10:$K$500,4,FALSE))</f>
        <v/>
      </c>
      <c r="D68" s="73" t="str">
        <f>IF(ISERROR(VLOOKUP(A68,'[1]Z03 收入决算表(财决03表)'!$A$10:$K$500,5,FALSE)),"",VLOOKUP(A68,'[1]Z03 收入决算表(财决03表)'!$A$10:$K$500,5,FALSE))</f>
        <v/>
      </c>
      <c r="E68" s="73" t="str">
        <f>IF(ISERROR(VLOOKUP(A68,'[1]Z03 收入决算表(财决03表)'!$A$10:$K$500,6,FALSE)),"",VLOOKUP(A68,'[1]Z03 收入决算表(财决03表)'!$A$10:$K$500,6,FALSE))</f>
        <v/>
      </c>
      <c r="F68" s="73" t="str">
        <f>IF(ISERROR(VLOOKUP(A68,'[1]Z03 收入决算表(财决03表)'!$A$10:$K$500,7,FALSE)),"",VLOOKUP(A68,'[1]Z03 收入决算表(财决03表)'!$A$10:$K$500,7,FALSE))</f>
        <v/>
      </c>
      <c r="G68" s="73" t="str">
        <f>IF(ISERROR(VLOOKUP(A68,'[1]Z03 收入决算表(财决03表)'!$A$10:$K$500,8,FALSE)),"",VLOOKUP(A68,'[1]Z03 收入决算表(财决03表)'!$A$10:$K$500,8,FALSE))</f>
        <v/>
      </c>
      <c r="H68" s="73" t="str">
        <f>IF(ISERROR(VLOOKUP(A68,'[1]Z03 收入决算表(财决03表)'!$A$10:$K$500,9,FALSE)),"",VLOOKUP(A68,'[1]Z03 收入决算表(财决03表)'!$A$10:$K$500,9,FALSE))</f>
        <v/>
      </c>
      <c r="I68" s="73" t="str">
        <f>IF(ISERROR(VLOOKUP(A68,'[1]Z03 收入决算表(财决03表)'!$A$10:$K$500,10,FALSE)),"",VLOOKUP(A68,'[1]Z03 收入决算表(财决03表)'!$A$10:$K$500,10,FALSE))</f>
        <v/>
      </c>
      <c r="J68" s="73" t="str">
        <f>IF(ISERROR(VLOOKUP(A68,'[1]Z03 收入决算表(财决03表)'!$A$10:$K$500,11,FALSE)),"",VLOOKUP(A68,'[1]Z03 收入决算表(财决03表)'!$A$10:$K$500,11,FALSE))</f>
        <v/>
      </c>
      <c r="K68" s="71">
        <f>'[1]Z03 收入决算表(财决03表)'!A67</f>
        <v>0</v>
      </c>
      <c r="L68" s="74">
        <f>'[1]Z03 收入决算表(财决03表)'!$E67</f>
        <v>0</v>
      </c>
      <c r="M68" s="75" t="str">
        <f t="shared" si="1"/>
        <v/>
      </c>
    </row>
    <row r="69" spans="1:13" ht="22.5" customHeight="1">
      <c r="A69" s="205" t="str">
        <f t="shared" si="0"/>
        <v/>
      </c>
      <c r="B69" s="205"/>
      <c r="C69" s="192" t="str">
        <f>IF(ISERROR(VLOOKUP(A69,'[1]Z03 收入决算表(财决03表)'!$A$10:$K$500,4,FALSE)),"",VLOOKUP(A69,'[1]Z03 收入决算表(财决03表)'!$A$10:$K$500,4,FALSE))</f>
        <v/>
      </c>
      <c r="D69" s="73" t="str">
        <f>IF(ISERROR(VLOOKUP(A69,'[1]Z03 收入决算表(财决03表)'!$A$10:$K$500,5,FALSE)),"",VLOOKUP(A69,'[1]Z03 收入决算表(财决03表)'!$A$10:$K$500,5,FALSE))</f>
        <v/>
      </c>
      <c r="E69" s="73" t="str">
        <f>IF(ISERROR(VLOOKUP(A69,'[1]Z03 收入决算表(财决03表)'!$A$10:$K$500,6,FALSE)),"",VLOOKUP(A69,'[1]Z03 收入决算表(财决03表)'!$A$10:$K$500,6,FALSE))</f>
        <v/>
      </c>
      <c r="F69" s="73" t="str">
        <f>IF(ISERROR(VLOOKUP(A69,'[1]Z03 收入决算表(财决03表)'!$A$10:$K$500,7,FALSE)),"",VLOOKUP(A69,'[1]Z03 收入决算表(财决03表)'!$A$10:$K$500,7,FALSE))</f>
        <v/>
      </c>
      <c r="G69" s="73" t="str">
        <f>IF(ISERROR(VLOOKUP(A69,'[1]Z03 收入决算表(财决03表)'!$A$10:$K$500,8,FALSE)),"",VLOOKUP(A69,'[1]Z03 收入决算表(财决03表)'!$A$10:$K$500,8,FALSE))</f>
        <v/>
      </c>
      <c r="H69" s="73" t="str">
        <f>IF(ISERROR(VLOOKUP(A69,'[1]Z03 收入决算表(财决03表)'!$A$10:$K$500,9,FALSE)),"",VLOOKUP(A69,'[1]Z03 收入决算表(财决03表)'!$A$10:$K$500,9,FALSE))</f>
        <v/>
      </c>
      <c r="I69" s="73" t="str">
        <f>IF(ISERROR(VLOOKUP(A69,'[1]Z03 收入决算表(财决03表)'!$A$10:$K$500,10,FALSE)),"",VLOOKUP(A69,'[1]Z03 收入决算表(财决03表)'!$A$10:$K$500,10,FALSE))</f>
        <v/>
      </c>
      <c r="J69" s="73" t="str">
        <f>IF(ISERROR(VLOOKUP(A69,'[1]Z03 收入决算表(财决03表)'!$A$10:$K$500,11,FALSE)),"",VLOOKUP(A69,'[1]Z03 收入决算表(财决03表)'!$A$10:$K$500,11,FALSE))</f>
        <v/>
      </c>
      <c r="K69" s="71">
        <f>'[1]Z03 收入决算表(财决03表)'!A68</f>
        <v>0</v>
      </c>
      <c r="L69" s="74">
        <f>'[1]Z03 收入决算表(财决03表)'!$E68</f>
        <v>0</v>
      </c>
      <c r="M69" s="75" t="str">
        <f t="shared" si="1"/>
        <v/>
      </c>
    </row>
    <row r="70" spans="1:13" ht="22.5" customHeight="1">
      <c r="A70" s="205" t="str">
        <f t="shared" si="0"/>
        <v/>
      </c>
      <c r="B70" s="205"/>
      <c r="C70" s="192" t="str">
        <f>IF(ISERROR(VLOOKUP(A70,'[1]Z03 收入决算表(财决03表)'!$A$10:$K$500,4,FALSE)),"",VLOOKUP(A70,'[1]Z03 收入决算表(财决03表)'!$A$10:$K$500,4,FALSE))</f>
        <v/>
      </c>
      <c r="D70" s="73" t="str">
        <f>IF(ISERROR(VLOOKUP(A70,'[1]Z03 收入决算表(财决03表)'!$A$10:$K$500,5,FALSE)),"",VLOOKUP(A70,'[1]Z03 收入决算表(财决03表)'!$A$10:$K$500,5,FALSE))</f>
        <v/>
      </c>
      <c r="E70" s="73" t="str">
        <f>IF(ISERROR(VLOOKUP(A70,'[1]Z03 收入决算表(财决03表)'!$A$10:$K$500,6,FALSE)),"",VLOOKUP(A70,'[1]Z03 收入决算表(财决03表)'!$A$10:$K$500,6,FALSE))</f>
        <v/>
      </c>
      <c r="F70" s="73" t="str">
        <f>IF(ISERROR(VLOOKUP(A70,'[1]Z03 收入决算表(财决03表)'!$A$10:$K$500,7,FALSE)),"",VLOOKUP(A70,'[1]Z03 收入决算表(财决03表)'!$A$10:$K$500,7,FALSE))</f>
        <v/>
      </c>
      <c r="G70" s="73" t="str">
        <f>IF(ISERROR(VLOOKUP(A70,'[1]Z03 收入决算表(财决03表)'!$A$10:$K$500,8,FALSE)),"",VLOOKUP(A70,'[1]Z03 收入决算表(财决03表)'!$A$10:$K$500,8,FALSE))</f>
        <v/>
      </c>
      <c r="H70" s="73" t="str">
        <f>IF(ISERROR(VLOOKUP(A70,'[1]Z03 收入决算表(财决03表)'!$A$10:$K$500,9,FALSE)),"",VLOOKUP(A70,'[1]Z03 收入决算表(财决03表)'!$A$10:$K$500,9,FALSE))</f>
        <v/>
      </c>
      <c r="I70" s="73" t="str">
        <f>IF(ISERROR(VLOOKUP(A70,'[1]Z03 收入决算表(财决03表)'!$A$10:$K$500,10,FALSE)),"",VLOOKUP(A70,'[1]Z03 收入决算表(财决03表)'!$A$10:$K$500,10,FALSE))</f>
        <v/>
      </c>
      <c r="J70" s="73" t="str">
        <f>IF(ISERROR(VLOOKUP(A70,'[1]Z03 收入决算表(财决03表)'!$A$10:$K$500,11,FALSE)),"",VLOOKUP(A70,'[1]Z03 收入决算表(财决03表)'!$A$10:$K$500,11,FALSE))</f>
        <v/>
      </c>
      <c r="K70" s="71">
        <f>'[1]Z03 收入决算表(财决03表)'!A69</f>
        <v>0</v>
      </c>
      <c r="L70" s="74">
        <f>'[1]Z03 收入决算表(财决03表)'!$E69</f>
        <v>0</v>
      </c>
      <c r="M70" s="75" t="str">
        <f t="shared" si="1"/>
        <v/>
      </c>
    </row>
    <row r="71" spans="1:13" ht="22.5" customHeight="1">
      <c r="A71" s="205" t="str">
        <f t="shared" si="0"/>
        <v/>
      </c>
      <c r="B71" s="205"/>
      <c r="C71" s="192" t="str">
        <f>IF(ISERROR(VLOOKUP(A71,'[1]Z03 收入决算表(财决03表)'!$A$10:$K$500,4,FALSE)),"",VLOOKUP(A71,'[1]Z03 收入决算表(财决03表)'!$A$10:$K$500,4,FALSE))</f>
        <v/>
      </c>
      <c r="D71" s="73" t="str">
        <f>IF(ISERROR(VLOOKUP(A71,'[1]Z03 收入决算表(财决03表)'!$A$10:$K$500,5,FALSE)),"",VLOOKUP(A71,'[1]Z03 收入决算表(财决03表)'!$A$10:$K$500,5,FALSE))</f>
        <v/>
      </c>
      <c r="E71" s="73" t="str">
        <f>IF(ISERROR(VLOOKUP(A71,'[1]Z03 收入决算表(财决03表)'!$A$10:$K$500,6,FALSE)),"",VLOOKUP(A71,'[1]Z03 收入决算表(财决03表)'!$A$10:$K$500,6,FALSE))</f>
        <v/>
      </c>
      <c r="F71" s="73" t="str">
        <f>IF(ISERROR(VLOOKUP(A71,'[1]Z03 收入决算表(财决03表)'!$A$10:$K$500,7,FALSE)),"",VLOOKUP(A71,'[1]Z03 收入决算表(财决03表)'!$A$10:$K$500,7,FALSE))</f>
        <v/>
      </c>
      <c r="G71" s="73" t="str">
        <f>IF(ISERROR(VLOOKUP(A71,'[1]Z03 收入决算表(财决03表)'!$A$10:$K$500,8,FALSE)),"",VLOOKUP(A71,'[1]Z03 收入决算表(财决03表)'!$A$10:$K$500,8,FALSE))</f>
        <v/>
      </c>
      <c r="H71" s="73" t="str">
        <f>IF(ISERROR(VLOOKUP(A71,'[1]Z03 收入决算表(财决03表)'!$A$10:$K$500,9,FALSE)),"",VLOOKUP(A71,'[1]Z03 收入决算表(财决03表)'!$A$10:$K$500,9,FALSE))</f>
        <v/>
      </c>
      <c r="I71" s="73" t="str">
        <f>IF(ISERROR(VLOOKUP(A71,'[1]Z03 收入决算表(财决03表)'!$A$10:$K$500,10,FALSE)),"",VLOOKUP(A71,'[1]Z03 收入决算表(财决03表)'!$A$10:$K$500,10,FALSE))</f>
        <v/>
      </c>
      <c r="J71" s="73" t="str">
        <f>IF(ISERROR(VLOOKUP(A71,'[1]Z03 收入决算表(财决03表)'!$A$10:$K$500,11,FALSE)),"",VLOOKUP(A71,'[1]Z03 收入决算表(财决03表)'!$A$10:$K$500,11,FALSE))</f>
        <v/>
      </c>
      <c r="K71" s="71">
        <f>'[1]Z03 收入决算表(财决03表)'!A70</f>
        <v>0</v>
      </c>
      <c r="L71" s="74">
        <f>'[1]Z03 收入决算表(财决03表)'!$E70</f>
        <v>0</v>
      </c>
      <c r="M71" s="75" t="str">
        <f t="shared" si="1"/>
        <v/>
      </c>
    </row>
    <row r="72" spans="1:13" ht="22.5" customHeight="1">
      <c r="A72" s="205" t="str">
        <f t="shared" si="0"/>
        <v/>
      </c>
      <c r="B72" s="205"/>
      <c r="C72" s="192" t="str">
        <f>IF(ISERROR(VLOOKUP(A72,'[1]Z03 收入决算表(财决03表)'!$A$10:$K$500,4,FALSE)),"",VLOOKUP(A72,'[1]Z03 收入决算表(财决03表)'!$A$10:$K$500,4,FALSE))</f>
        <v/>
      </c>
      <c r="D72" s="73" t="str">
        <f>IF(ISERROR(VLOOKUP(A72,'[1]Z03 收入决算表(财决03表)'!$A$10:$K$500,5,FALSE)),"",VLOOKUP(A72,'[1]Z03 收入决算表(财决03表)'!$A$10:$K$500,5,FALSE))</f>
        <v/>
      </c>
      <c r="E72" s="73" t="str">
        <f>IF(ISERROR(VLOOKUP(A72,'[1]Z03 收入决算表(财决03表)'!$A$10:$K$500,6,FALSE)),"",VLOOKUP(A72,'[1]Z03 收入决算表(财决03表)'!$A$10:$K$500,6,FALSE))</f>
        <v/>
      </c>
      <c r="F72" s="73" t="str">
        <f>IF(ISERROR(VLOOKUP(A72,'[1]Z03 收入决算表(财决03表)'!$A$10:$K$500,7,FALSE)),"",VLOOKUP(A72,'[1]Z03 收入决算表(财决03表)'!$A$10:$K$500,7,FALSE))</f>
        <v/>
      </c>
      <c r="G72" s="73" t="str">
        <f>IF(ISERROR(VLOOKUP(A72,'[1]Z03 收入决算表(财决03表)'!$A$10:$K$500,8,FALSE)),"",VLOOKUP(A72,'[1]Z03 收入决算表(财决03表)'!$A$10:$K$500,8,FALSE))</f>
        <v/>
      </c>
      <c r="H72" s="73" t="str">
        <f>IF(ISERROR(VLOOKUP(A72,'[1]Z03 收入决算表(财决03表)'!$A$10:$K$500,9,FALSE)),"",VLOOKUP(A72,'[1]Z03 收入决算表(财决03表)'!$A$10:$K$500,9,FALSE))</f>
        <v/>
      </c>
      <c r="I72" s="73" t="str">
        <f>IF(ISERROR(VLOOKUP(A72,'[1]Z03 收入决算表(财决03表)'!$A$10:$K$500,10,FALSE)),"",VLOOKUP(A72,'[1]Z03 收入决算表(财决03表)'!$A$10:$K$500,10,FALSE))</f>
        <v/>
      </c>
      <c r="J72" s="73" t="str">
        <f>IF(ISERROR(VLOOKUP(A72,'[1]Z03 收入决算表(财决03表)'!$A$10:$K$500,11,FALSE)),"",VLOOKUP(A72,'[1]Z03 收入决算表(财决03表)'!$A$10:$K$500,11,FALSE))</f>
        <v/>
      </c>
      <c r="K72" s="71">
        <f>'[1]Z03 收入决算表(财决03表)'!A71</f>
        <v>0</v>
      </c>
      <c r="L72" s="74">
        <f>'[1]Z03 收入决算表(财决03表)'!$E71</f>
        <v>0</v>
      </c>
      <c r="M72" s="75" t="str">
        <f t="shared" si="1"/>
        <v/>
      </c>
    </row>
    <row r="73" spans="1:13" ht="22.5" customHeight="1">
      <c r="A73" s="205" t="str">
        <f t="shared" si="0"/>
        <v/>
      </c>
      <c r="B73" s="205"/>
      <c r="C73" s="192" t="str">
        <f>IF(ISERROR(VLOOKUP(A73,'[1]Z03 收入决算表(财决03表)'!$A$10:$K$500,4,FALSE)),"",VLOOKUP(A73,'[1]Z03 收入决算表(财决03表)'!$A$10:$K$500,4,FALSE))</f>
        <v/>
      </c>
      <c r="D73" s="73" t="str">
        <f>IF(ISERROR(VLOOKUP(A73,'[1]Z03 收入决算表(财决03表)'!$A$10:$K$500,5,FALSE)),"",VLOOKUP(A73,'[1]Z03 收入决算表(财决03表)'!$A$10:$K$500,5,FALSE))</f>
        <v/>
      </c>
      <c r="E73" s="73" t="str">
        <f>IF(ISERROR(VLOOKUP(A73,'[1]Z03 收入决算表(财决03表)'!$A$10:$K$500,6,FALSE)),"",VLOOKUP(A73,'[1]Z03 收入决算表(财决03表)'!$A$10:$K$500,6,FALSE))</f>
        <v/>
      </c>
      <c r="F73" s="73" t="str">
        <f>IF(ISERROR(VLOOKUP(A73,'[1]Z03 收入决算表(财决03表)'!$A$10:$K$500,7,FALSE)),"",VLOOKUP(A73,'[1]Z03 收入决算表(财决03表)'!$A$10:$K$500,7,FALSE))</f>
        <v/>
      </c>
      <c r="G73" s="73" t="str">
        <f>IF(ISERROR(VLOOKUP(A73,'[1]Z03 收入决算表(财决03表)'!$A$10:$K$500,8,FALSE)),"",VLOOKUP(A73,'[1]Z03 收入决算表(财决03表)'!$A$10:$K$500,8,FALSE))</f>
        <v/>
      </c>
      <c r="H73" s="73" t="str">
        <f>IF(ISERROR(VLOOKUP(A73,'[1]Z03 收入决算表(财决03表)'!$A$10:$K$500,9,FALSE)),"",VLOOKUP(A73,'[1]Z03 收入决算表(财决03表)'!$A$10:$K$500,9,FALSE))</f>
        <v/>
      </c>
      <c r="I73" s="73" t="str">
        <f>IF(ISERROR(VLOOKUP(A73,'[1]Z03 收入决算表(财决03表)'!$A$10:$K$500,10,FALSE)),"",VLOOKUP(A73,'[1]Z03 收入决算表(财决03表)'!$A$10:$K$500,10,FALSE))</f>
        <v/>
      </c>
      <c r="J73" s="73" t="str">
        <f>IF(ISERROR(VLOOKUP(A73,'[1]Z03 收入决算表(财决03表)'!$A$10:$K$500,11,FALSE)),"",VLOOKUP(A73,'[1]Z03 收入决算表(财决03表)'!$A$10:$K$500,11,FALSE))</f>
        <v/>
      </c>
      <c r="K73" s="71">
        <f>'[1]Z03 收入决算表(财决03表)'!A72</f>
        <v>0</v>
      </c>
      <c r="L73" s="74">
        <f>'[1]Z03 收入决算表(财决03表)'!$E72</f>
        <v>0</v>
      </c>
      <c r="M73" s="75" t="str">
        <f t="shared" si="1"/>
        <v/>
      </c>
    </row>
    <row r="74" spans="1:13" ht="22.5" customHeight="1">
      <c r="A74" s="205" t="str">
        <f t="shared" si="0"/>
        <v/>
      </c>
      <c r="B74" s="205"/>
      <c r="C74" s="192" t="str">
        <f>IF(ISERROR(VLOOKUP(A74,'[1]Z03 收入决算表(财决03表)'!$A$10:$K$500,4,FALSE)),"",VLOOKUP(A74,'[1]Z03 收入决算表(财决03表)'!$A$10:$K$500,4,FALSE))</f>
        <v/>
      </c>
      <c r="D74" s="73" t="str">
        <f>IF(ISERROR(VLOOKUP(A74,'[1]Z03 收入决算表(财决03表)'!$A$10:$K$500,5,FALSE)),"",VLOOKUP(A74,'[1]Z03 收入决算表(财决03表)'!$A$10:$K$500,5,FALSE))</f>
        <v/>
      </c>
      <c r="E74" s="73" t="str">
        <f>IF(ISERROR(VLOOKUP(A74,'[1]Z03 收入决算表(财决03表)'!$A$10:$K$500,6,FALSE)),"",VLOOKUP(A74,'[1]Z03 收入决算表(财决03表)'!$A$10:$K$500,6,FALSE))</f>
        <v/>
      </c>
      <c r="F74" s="73" t="str">
        <f>IF(ISERROR(VLOOKUP(A74,'[1]Z03 收入决算表(财决03表)'!$A$10:$K$500,7,FALSE)),"",VLOOKUP(A74,'[1]Z03 收入决算表(财决03表)'!$A$10:$K$500,7,FALSE))</f>
        <v/>
      </c>
      <c r="G74" s="73" t="str">
        <f>IF(ISERROR(VLOOKUP(A74,'[1]Z03 收入决算表(财决03表)'!$A$10:$K$500,8,FALSE)),"",VLOOKUP(A74,'[1]Z03 收入决算表(财决03表)'!$A$10:$K$500,8,FALSE))</f>
        <v/>
      </c>
      <c r="H74" s="73" t="str">
        <f>IF(ISERROR(VLOOKUP(A74,'[1]Z03 收入决算表(财决03表)'!$A$10:$K$500,9,FALSE)),"",VLOOKUP(A74,'[1]Z03 收入决算表(财决03表)'!$A$10:$K$500,9,FALSE))</f>
        <v/>
      </c>
      <c r="I74" s="73" t="str">
        <f>IF(ISERROR(VLOOKUP(A74,'[1]Z03 收入决算表(财决03表)'!$A$10:$K$500,10,FALSE)),"",VLOOKUP(A74,'[1]Z03 收入决算表(财决03表)'!$A$10:$K$500,10,FALSE))</f>
        <v/>
      </c>
      <c r="J74" s="73" t="str">
        <f>IF(ISERROR(VLOOKUP(A74,'[1]Z03 收入决算表(财决03表)'!$A$10:$K$500,11,FALSE)),"",VLOOKUP(A74,'[1]Z03 收入决算表(财决03表)'!$A$10:$K$500,11,FALSE))</f>
        <v/>
      </c>
      <c r="K74" s="71">
        <f>'[1]Z03 收入决算表(财决03表)'!A73</f>
        <v>0</v>
      </c>
      <c r="L74" s="74">
        <f>'[1]Z03 收入决算表(财决03表)'!$E73</f>
        <v>0</v>
      </c>
      <c r="M74" s="75" t="str">
        <f t="shared" si="1"/>
        <v/>
      </c>
    </row>
    <row r="75" spans="1:13" ht="22.5" customHeight="1">
      <c r="A75" s="205" t="str">
        <f t="shared" si="0"/>
        <v/>
      </c>
      <c r="B75" s="205"/>
      <c r="C75" s="192" t="str">
        <f>IF(ISERROR(VLOOKUP(A75,'[1]Z03 收入决算表(财决03表)'!$A$10:$K$500,4,FALSE)),"",VLOOKUP(A75,'[1]Z03 收入决算表(财决03表)'!$A$10:$K$500,4,FALSE))</f>
        <v/>
      </c>
      <c r="D75" s="73" t="str">
        <f>IF(ISERROR(VLOOKUP(A75,'[1]Z03 收入决算表(财决03表)'!$A$10:$K$500,5,FALSE)),"",VLOOKUP(A75,'[1]Z03 收入决算表(财决03表)'!$A$10:$K$500,5,FALSE))</f>
        <v/>
      </c>
      <c r="E75" s="73" t="str">
        <f>IF(ISERROR(VLOOKUP(A75,'[1]Z03 收入决算表(财决03表)'!$A$10:$K$500,6,FALSE)),"",VLOOKUP(A75,'[1]Z03 收入决算表(财决03表)'!$A$10:$K$500,6,FALSE))</f>
        <v/>
      </c>
      <c r="F75" s="73" t="str">
        <f>IF(ISERROR(VLOOKUP(A75,'[1]Z03 收入决算表(财决03表)'!$A$10:$K$500,7,FALSE)),"",VLOOKUP(A75,'[1]Z03 收入决算表(财决03表)'!$A$10:$K$500,7,FALSE))</f>
        <v/>
      </c>
      <c r="G75" s="73" t="str">
        <f>IF(ISERROR(VLOOKUP(A75,'[1]Z03 收入决算表(财决03表)'!$A$10:$K$500,8,FALSE)),"",VLOOKUP(A75,'[1]Z03 收入决算表(财决03表)'!$A$10:$K$500,8,FALSE))</f>
        <v/>
      </c>
      <c r="H75" s="73" t="str">
        <f>IF(ISERROR(VLOOKUP(A75,'[1]Z03 收入决算表(财决03表)'!$A$10:$K$500,9,FALSE)),"",VLOOKUP(A75,'[1]Z03 收入决算表(财决03表)'!$A$10:$K$500,9,FALSE))</f>
        <v/>
      </c>
      <c r="I75" s="73" t="str">
        <f>IF(ISERROR(VLOOKUP(A75,'[1]Z03 收入决算表(财决03表)'!$A$10:$K$500,10,FALSE)),"",VLOOKUP(A75,'[1]Z03 收入决算表(财决03表)'!$A$10:$K$500,10,FALSE))</f>
        <v/>
      </c>
      <c r="J75" s="73" t="str">
        <f>IF(ISERROR(VLOOKUP(A75,'[1]Z03 收入决算表(财决03表)'!$A$10:$K$500,11,FALSE)),"",VLOOKUP(A75,'[1]Z03 收入决算表(财决03表)'!$A$10:$K$500,11,FALSE))</f>
        <v/>
      </c>
      <c r="K75" s="71">
        <f>'[1]Z03 收入决算表(财决03表)'!A74</f>
        <v>0</v>
      </c>
      <c r="L75" s="74">
        <f>'[1]Z03 收入决算表(财决03表)'!$E74</f>
        <v>0</v>
      </c>
      <c r="M75" s="75" t="str">
        <f t="shared" si="1"/>
        <v/>
      </c>
    </row>
    <row r="76" spans="1:13" ht="22.5" customHeight="1">
      <c r="A76" s="205" t="str">
        <f t="shared" ref="A76:A139" si="2">IF(K76&gt;0,K76,"")</f>
        <v/>
      </c>
      <c r="B76" s="205"/>
      <c r="C76" s="192" t="str">
        <f>IF(ISERROR(VLOOKUP(A76,'[1]Z03 收入决算表(财决03表)'!$A$10:$K$500,4,FALSE)),"",VLOOKUP(A76,'[1]Z03 收入决算表(财决03表)'!$A$10:$K$500,4,FALSE))</f>
        <v/>
      </c>
      <c r="D76" s="73" t="str">
        <f>IF(ISERROR(VLOOKUP(A76,'[1]Z03 收入决算表(财决03表)'!$A$10:$K$500,5,FALSE)),"",VLOOKUP(A76,'[1]Z03 收入决算表(财决03表)'!$A$10:$K$500,5,FALSE))</f>
        <v/>
      </c>
      <c r="E76" s="73" t="str">
        <f>IF(ISERROR(VLOOKUP(A76,'[1]Z03 收入决算表(财决03表)'!$A$10:$K$500,6,FALSE)),"",VLOOKUP(A76,'[1]Z03 收入决算表(财决03表)'!$A$10:$K$500,6,FALSE))</f>
        <v/>
      </c>
      <c r="F76" s="73" t="str">
        <f>IF(ISERROR(VLOOKUP(A76,'[1]Z03 收入决算表(财决03表)'!$A$10:$K$500,7,FALSE)),"",VLOOKUP(A76,'[1]Z03 收入决算表(财决03表)'!$A$10:$K$500,7,FALSE))</f>
        <v/>
      </c>
      <c r="G76" s="73" t="str">
        <f>IF(ISERROR(VLOOKUP(A76,'[1]Z03 收入决算表(财决03表)'!$A$10:$K$500,8,FALSE)),"",VLOOKUP(A76,'[1]Z03 收入决算表(财决03表)'!$A$10:$K$500,8,FALSE))</f>
        <v/>
      </c>
      <c r="H76" s="73" t="str">
        <f>IF(ISERROR(VLOOKUP(A76,'[1]Z03 收入决算表(财决03表)'!$A$10:$K$500,9,FALSE)),"",VLOOKUP(A76,'[1]Z03 收入决算表(财决03表)'!$A$10:$K$500,9,FALSE))</f>
        <v/>
      </c>
      <c r="I76" s="73" t="str">
        <f>IF(ISERROR(VLOOKUP(A76,'[1]Z03 收入决算表(财决03表)'!$A$10:$K$500,10,FALSE)),"",VLOOKUP(A76,'[1]Z03 收入决算表(财决03表)'!$A$10:$K$500,10,FALSE))</f>
        <v/>
      </c>
      <c r="J76" s="73" t="str">
        <f>IF(ISERROR(VLOOKUP(A76,'[1]Z03 收入决算表(财决03表)'!$A$10:$K$500,11,FALSE)),"",VLOOKUP(A76,'[1]Z03 收入决算表(财决03表)'!$A$10:$K$500,11,FALSE))</f>
        <v/>
      </c>
      <c r="K76" s="71">
        <f>'[1]Z03 收入决算表(财决03表)'!A75</f>
        <v>0</v>
      </c>
      <c r="L76" s="74">
        <f>'[1]Z03 收入决算表(财决03表)'!$E75</f>
        <v>0</v>
      </c>
      <c r="M76" s="75" t="str">
        <f t="shared" ref="M76:M139" si="3">IF(C76&lt;&gt;"",ROW(),"")</f>
        <v/>
      </c>
    </row>
    <row r="77" spans="1:13" ht="22.5" customHeight="1">
      <c r="A77" s="205" t="str">
        <f t="shared" si="2"/>
        <v/>
      </c>
      <c r="B77" s="205"/>
      <c r="C77" s="192" t="str">
        <f>IF(ISERROR(VLOOKUP(A77,'[1]Z03 收入决算表(财决03表)'!$A$10:$K$500,4,FALSE)),"",VLOOKUP(A77,'[1]Z03 收入决算表(财决03表)'!$A$10:$K$500,4,FALSE))</f>
        <v/>
      </c>
      <c r="D77" s="73" t="str">
        <f>IF(ISERROR(VLOOKUP(A77,'[1]Z03 收入决算表(财决03表)'!$A$10:$K$500,5,FALSE)),"",VLOOKUP(A77,'[1]Z03 收入决算表(财决03表)'!$A$10:$K$500,5,FALSE))</f>
        <v/>
      </c>
      <c r="E77" s="73" t="str">
        <f>IF(ISERROR(VLOOKUP(A77,'[1]Z03 收入决算表(财决03表)'!$A$10:$K$500,6,FALSE)),"",VLOOKUP(A77,'[1]Z03 收入决算表(财决03表)'!$A$10:$K$500,6,FALSE))</f>
        <v/>
      </c>
      <c r="F77" s="73" t="str">
        <f>IF(ISERROR(VLOOKUP(A77,'[1]Z03 收入决算表(财决03表)'!$A$10:$K$500,7,FALSE)),"",VLOOKUP(A77,'[1]Z03 收入决算表(财决03表)'!$A$10:$K$500,7,FALSE))</f>
        <v/>
      </c>
      <c r="G77" s="73" t="str">
        <f>IF(ISERROR(VLOOKUP(A77,'[1]Z03 收入决算表(财决03表)'!$A$10:$K$500,8,FALSE)),"",VLOOKUP(A77,'[1]Z03 收入决算表(财决03表)'!$A$10:$K$500,8,FALSE))</f>
        <v/>
      </c>
      <c r="H77" s="73" t="str">
        <f>IF(ISERROR(VLOOKUP(A77,'[1]Z03 收入决算表(财决03表)'!$A$10:$K$500,9,FALSE)),"",VLOOKUP(A77,'[1]Z03 收入决算表(财决03表)'!$A$10:$K$500,9,FALSE))</f>
        <v/>
      </c>
      <c r="I77" s="73" t="str">
        <f>IF(ISERROR(VLOOKUP(A77,'[1]Z03 收入决算表(财决03表)'!$A$10:$K$500,10,FALSE)),"",VLOOKUP(A77,'[1]Z03 收入决算表(财决03表)'!$A$10:$K$500,10,FALSE))</f>
        <v/>
      </c>
      <c r="J77" s="73" t="str">
        <f>IF(ISERROR(VLOOKUP(A77,'[1]Z03 收入决算表(财决03表)'!$A$10:$K$500,11,FALSE)),"",VLOOKUP(A77,'[1]Z03 收入决算表(财决03表)'!$A$10:$K$500,11,FALSE))</f>
        <v/>
      </c>
      <c r="K77" s="71">
        <f>'[1]Z03 收入决算表(财决03表)'!A76</f>
        <v>0</v>
      </c>
      <c r="L77" s="74">
        <f>'[1]Z03 收入决算表(财决03表)'!$E76</f>
        <v>0</v>
      </c>
      <c r="M77" s="75" t="str">
        <f t="shared" si="3"/>
        <v/>
      </c>
    </row>
    <row r="78" spans="1:13" ht="22.5" customHeight="1">
      <c r="A78" s="205" t="str">
        <f t="shared" si="2"/>
        <v/>
      </c>
      <c r="B78" s="205"/>
      <c r="C78" s="192" t="str">
        <f>IF(ISERROR(VLOOKUP(A78,'[1]Z03 收入决算表(财决03表)'!$A$10:$K$500,4,FALSE)),"",VLOOKUP(A78,'[1]Z03 收入决算表(财决03表)'!$A$10:$K$500,4,FALSE))</f>
        <v/>
      </c>
      <c r="D78" s="73" t="str">
        <f>IF(ISERROR(VLOOKUP(A78,'[1]Z03 收入决算表(财决03表)'!$A$10:$K$500,5,FALSE)),"",VLOOKUP(A78,'[1]Z03 收入决算表(财决03表)'!$A$10:$K$500,5,FALSE))</f>
        <v/>
      </c>
      <c r="E78" s="73" t="str">
        <f>IF(ISERROR(VLOOKUP(A78,'[1]Z03 收入决算表(财决03表)'!$A$10:$K$500,6,FALSE)),"",VLOOKUP(A78,'[1]Z03 收入决算表(财决03表)'!$A$10:$K$500,6,FALSE))</f>
        <v/>
      </c>
      <c r="F78" s="73" t="str">
        <f>IF(ISERROR(VLOOKUP(A78,'[1]Z03 收入决算表(财决03表)'!$A$10:$K$500,7,FALSE)),"",VLOOKUP(A78,'[1]Z03 收入决算表(财决03表)'!$A$10:$K$500,7,FALSE))</f>
        <v/>
      </c>
      <c r="G78" s="73" t="str">
        <f>IF(ISERROR(VLOOKUP(A78,'[1]Z03 收入决算表(财决03表)'!$A$10:$K$500,8,FALSE)),"",VLOOKUP(A78,'[1]Z03 收入决算表(财决03表)'!$A$10:$K$500,8,FALSE))</f>
        <v/>
      </c>
      <c r="H78" s="73" t="str">
        <f>IF(ISERROR(VLOOKUP(A78,'[1]Z03 收入决算表(财决03表)'!$A$10:$K$500,9,FALSE)),"",VLOOKUP(A78,'[1]Z03 收入决算表(财决03表)'!$A$10:$K$500,9,FALSE))</f>
        <v/>
      </c>
      <c r="I78" s="73" t="str">
        <f>IF(ISERROR(VLOOKUP(A78,'[1]Z03 收入决算表(财决03表)'!$A$10:$K$500,10,FALSE)),"",VLOOKUP(A78,'[1]Z03 收入决算表(财决03表)'!$A$10:$K$500,10,FALSE))</f>
        <v/>
      </c>
      <c r="J78" s="73" t="str">
        <f>IF(ISERROR(VLOOKUP(A78,'[1]Z03 收入决算表(财决03表)'!$A$10:$K$500,11,FALSE)),"",VLOOKUP(A78,'[1]Z03 收入决算表(财决03表)'!$A$10:$K$500,11,FALSE))</f>
        <v/>
      </c>
      <c r="K78" s="71">
        <f>'[1]Z03 收入决算表(财决03表)'!A77</f>
        <v>0</v>
      </c>
      <c r="L78" s="74">
        <f>'[1]Z03 收入决算表(财决03表)'!$E77</f>
        <v>0</v>
      </c>
      <c r="M78" s="75" t="str">
        <f t="shared" si="3"/>
        <v/>
      </c>
    </row>
    <row r="79" spans="1:13" ht="22.5" customHeight="1">
      <c r="A79" s="205" t="str">
        <f t="shared" si="2"/>
        <v/>
      </c>
      <c r="B79" s="205"/>
      <c r="C79" s="192" t="str">
        <f>IF(ISERROR(VLOOKUP(A79,'[1]Z03 收入决算表(财决03表)'!$A$10:$K$500,4,FALSE)),"",VLOOKUP(A79,'[1]Z03 收入决算表(财决03表)'!$A$10:$K$500,4,FALSE))</f>
        <v/>
      </c>
      <c r="D79" s="73" t="str">
        <f>IF(ISERROR(VLOOKUP(A79,'[1]Z03 收入决算表(财决03表)'!$A$10:$K$500,5,FALSE)),"",VLOOKUP(A79,'[1]Z03 收入决算表(财决03表)'!$A$10:$K$500,5,FALSE))</f>
        <v/>
      </c>
      <c r="E79" s="73" t="str">
        <f>IF(ISERROR(VLOOKUP(A79,'[1]Z03 收入决算表(财决03表)'!$A$10:$K$500,6,FALSE)),"",VLOOKUP(A79,'[1]Z03 收入决算表(财决03表)'!$A$10:$K$500,6,FALSE))</f>
        <v/>
      </c>
      <c r="F79" s="73" t="str">
        <f>IF(ISERROR(VLOOKUP(A79,'[1]Z03 收入决算表(财决03表)'!$A$10:$K$500,7,FALSE)),"",VLOOKUP(A79,'[1]Z03 收入决算表(财决03表)'!$A$10:$K$500,7,FALSE))</f>
        <v/>
      </c>
      <c r="G79" s="73" t="str">
        <f>IF(ISERROR(VLOOKUP(A79,'[1]Z03 收入决算表(财决03表)'!$A$10:$K$500,8,FALSE)),"",VLOOKUP(A79,'[1]Z03 收入决算表(财决03表)'!$A$10:$K$500,8,FALSE))</f>
        <v/>
      </c>
      <c r="H79" s="73" t="str">
        <f>IF(ISERROR(VLOOKUP(A79,'[1]Z03 收入决算表(财决03表)'!$A$10:$K$500,9,FALSE)),"",VLOOKUP(A79,'[1]Z03 收入决算表(财决03表)'!$A$10:$K$500,9,FALSE))</f>
        <v/>
      </c>
      <c r="I79" s="73" t="str">
        <f>IF(ISERROR(VLOOKUP(A79,'[1]Z03 收入决算表(财决03表)'!$A$10:$K$500,10,FALSE)),"",VLOOKUP(A79,'[1]Z03 收入决算表(财决03表)'!$A$10:$K$500,10,FALSE))</f>
        <v/>
      </c>
      <c r="J79" s="73" t="str">
        <f>IF(ISERROR(VLOOKUP(A79,'[1]Z03 收入决算表(财决03表)'!$A$10:$K$500,11,FALSE)),"",VLOOKUP(A79,'[1]Z03 收入决算表(财决03表)'!$A$10:$K$500,11,FALSE))</f>
        <v/>
      </c>
      <c r="K79" s="71">
        <f>'[1]Z03 收入决算表(财决03表)'!A78</f>
        <v>0</v>
      </c>
      <c r="L79" s="74">
        <f>'[1]Z03 收入决算表(财决03表)'!$E78</f>
        <v>0</v>
      </c>
      <c r="M79" s="75" t="str">
        <f t="shared" si="3"/>
        <v/>
      </c>
    </row>
    <row r="80" spans="1:13" ht="22.5" customHeight="1">
      <c r="A80" s="205" t="str">
        <f t="shared" si="2"/>
        <v/>
      </c>
      <c r="B80" s="205"/>
      <c r="C80" s="192" t="str">
        <f>IF(ISERROR(VLOOKUP(A80,'[1]Z03 收入决算表(财决03表)'!$A$10:$K$500,4,FALSE)),"",VLOOKUP(A80,'[1]Z03 收入决算表(财决03表)'!$A$10:$K$500,4,FALSE))</f>
        <v/>
      </c>
      <c r="D80" s="73" t="str">
        <f>IF(ISERROR(VLOOKUP(A80,'[1]Z03 收入决算表(财决03表)'!$A$10:$K$500,5,FALSE)),"",VLOOKUP(A80,'[1]Z03 收入决算表(财决03表)'!$A$10:$K$500,5,FALSE))</f>
        <v/>
      </c>
      <c r="E80" s="73" t="str">
        <f>IF(ISERROR(VLOOKUP(A80,'[1]Z03 收入决算表(财决03表)'!$A$10:$K$500,6,FALSE)),"",VLOOKUP(A80,'[1]Z03 收入决算表(财决03表)'!$A$10:$K$500,6,FALSE))</f>
        <v/>
      </c>
      <c r="F80" s="73" t="str">
        <f>IF(ISERROR(VLOOKUP(A80,'[1]Z03 收入决算表(财决03表)'!$A$10:$K$500,7,FALSE)),"",VLOOKUP(A80,'[1]Z03 收入决算表(财决03表)'!$A$10:$K$500,7,FALSE))</f>
        <v/>
      </c>
      <c r="G80" s="73" t="str">
        <f>IF(ISERROR(VLOOKUP(A80,'[1]Z03 收入决算表(财决03表)'!$A$10:$K$500,8,FALSE)),"",VLOOKUP(A80,'[1]Z03 收入决算表(财决03表)'!$A$10:$K$500,8,FALSE))</f>
        <v/>
      </c>
      <c r="H80" s="73" t="str">
        <f>IF(ISERROR(VLOOKUP(A80,'[1]Z03 收入决算表(财决03表)'!$A$10:$K$500,9,FALSE)),"",VLOOKUP(A80,'[1]Z03 收入决算表(财决03表)'!$A$10:$K$500,9,FALSE))</f>
        <v/>
      </c>
      <c r="I80" s="73" t="str">
        <f>IF(ISERROR(VLOOKUP(A80,'[1]Z03 收入决算表(财决03表)'!$A$10:$K$500,10,FALSE)),"",VLOOKUP(A80,'[1]Z03 收入决算表(财决03表)'!$A$10:$K$500,10,FALSE))</f>
        <v/>
      </c>
      <c r="J80" s="73" t="str">
        <f>IF(ISERROR(VLOOKUP(A80,'[1]Z03 收入决算表(财决03表)'!$A$10:$K$500,11,FALSE)),"",VLOOKUP(A80,'[1]Z03 收入决算表(财决03表)'!$A$10:$K$500,11,FALSE))</f>
        <v/>
      </c>
      <c r="K80" s="71">
        <f>'[1]Z03 收入决算表(财决03表)'!A79</f>
        <v>0</v>
      </c>
      <c r="L80" s="74">
        <f>'[1]Z03 收入决算表(财决03表)'!$E79</f>
        <v>0</v>
      </c>
      <c r="M80" s="75" t="str">
        <f t="shared" si="3"/>
        <v/>
      </c>
    </row>
    <row r="81" spans="1:13" ht="22.5" customHeight="1">
      <c r="A81" s="205" t="str">
        <f t="shared" si="2"/>
        <v/>
      </c>
      <c r="B81" s="205"/>
      <c r="C81" s="192" t="str">
        <f>IF(ISERROR(VLOOKUP(A81,'[1]Z03 收入决算表(财决03表)'!$A$10:$K$500,4,FALSE)),"",VLOOKUP(A81,'[1]Z03 收入决算表(财决03表)'!$A$10:$K$500,4,FALSE))</f>
        <v/>
      </c>
      <c r="D81" s="76" t="str">
        <f>IF(ISERROR(VLOOKUP(A81,'[1]Z03 收入决算表(财决03表)'!$A$10:$K$500,5,FALSE)),"",VLOOKUP(A81,'[1]Z03 收入决算表(财决03表)'!$A$10:$K$500,5,FALSE))</f>
        <v/>
      </c>
      <c r="E81" s="76" t="str">
        <f>IF(ISERROR(VLOOKUP(A81,'[1]Z03 收入决算表(财决03表)'!$A$10:$K$500,6,FALSE)),"",VLOOKUP(A81,'[1]Z03 收入决算表(财决03表)'!$A$10:$K$500,6,FALSE))</f>
        <v/>
      </c>
      <c r="F81" s="76" t="str">
        <f>IF(ISERROR(VLOOKUP(A81,'[1]Z03 收入决算表(财决03表)'!$A$10:$K$500,7,FALSE)),"",VLOOKUP(A81,'[1]Z03 收入决算表(财决03表)'!$A$10:$K$500,7,FALSE))</f>
        <v/>
      </c>
      <c r="G81" s="76" t="str">
        <f>IF(ISERROR(VLOOKUP(A81,'[1]Z03 收入决算表(财决03表)'!$A$10:$K$500,8,FALSE)),"",VLOOKUP(A81,'[1]Z03 收入决算表(财决03表)'!$A$10:$K$500,8,FALSE))</f>
        <v/>
      </c>
      <c r="H81" s="76" t="str">
        <f>IF(ISERROR(VLOOKUP(A81,'[1]Z03 收入决算表(财决03表)'!$A$10:$K$500,9,FALSE)),"",VLOOKUP(A81,'[1]Z03 收入决算表(财决03表)'!$A$10:$K$500,9,FALSE))</f>
        <v/>
      </c>
      <c r="I81" s="76" t="str">
        <f>IF(ISERROR(VLOOKUP(A81,'[1]Z03 收入决算表(财决03表)'!$A$10:$K$500,10,FALSE)),"",VLOOKUP(A81,'[1]Z03 收入决算表(财决03表)'!$A$10:$K$500,10,FALSE))</f>
        <v/>
      </c>
      <c r="J81" s="76" t="str">
        <f>IF(ISERROR(VLOOKUP(A81,'[1]Z03 收入决算表(财决03表)'!$A$10:$K$500,11,FALSE)),"",VLOOKUP(A81,'[1]Z03 收入决算表(财决03表)'!$A$10:$K$500,11,FALSE))</f>
        <v/>
      </c>
      <c r="K81" s="71">
        <f>'[1]Z03 收入决算表(财决03表)'!A80</f>
        <v>0</v>
      </c>
      <c r="L81" s="74">
        <f>'[1]Z03 收入决算表(财决03表)'!$E80</f>
        <v>0</v>
      </c>
      <c r="M81" s="75" t="str">
        <f t="shared" si="3"/>
        <v/>
      </c>
    </row>
    <row r="82" spans="1:13" ht="22.5" customHeight="1">
      <c r="A82" s="205" t="str">
        <f t="shared" si="2"/>
        <v/>
      </c>
      <c r="B82" s="205"/>
      <c r="C82" s="192" t="str">
        <f>IF(ISERROR(VLOOKUP(A82,'[1]Z03 收入决算表(财决03表)'!$A$10:$K$500,4,FALSE)),"",VLOOKUP(A82,'[1]Z03 收入决算表(财决03表)'!$A$10:$K$500,4,FALSE))</f>
        <v/>
      </c>
      <c r="D82" s="76" t="str">
        <f>IF(ISERROR(VLOOKUP(A82,'[1]Z03 收入决算表(财决03表)'!$A$10:$K$500,5,FALSE)),"",VLOOKUP(A82,'[1]Z03 收入决算表(财决03表)'!$A$10:$K$500,5,FALSE))</f>
        <v/>
      </c>
      <c r="E82" s="76" t="str">
        <f>IF(ISERROR(VLOOKUP(A82,'[1]Z03 收入决算表(财决03表)'!$A$10:$K$500,6,FALSE)),"",VLOOKUP(A82,'[1]Z03 收入决算表(财决03表)'!$A$10:$K$500,6,FALSE))</f>
        <v/>
      </c>
      <c r="F82" s="76" t="str">
        <f>IF(ISERROR(VLOOKUP(A82,'[1]Z03 收入决算表(财决03表)'!$A$10:$K$500,7,FALSE)),"",VLOOKUP(A82,'[1]Z03 收入决算表(财决03表)'!$A$10:$K$500,7,FALSE))</f>
        <v/>
      </c>
      <c r="G82" s="76" t="str">
        <f>IF(ISERROR(VLOOKUP(A82,'[1]Z03 收入决算表(财决03表)'!$A$10:$K$500,8,FALSE)),"",VLOOKUP(A82,'[1]Z03 收入决算表(财决03表)'!$A$10:$K$500,8,FALSE))</f>
        <v/>
      </c>
      <c r="H82" s="76" t="str">
        <f>IF(ISERROR(VLOOKUP(A82,'[1]Z03 收入决算表(财决03表)'!$A$10:$K$500,9,FALSE)),"",VLOOKUP(A82,'[1]Z03 收入决算表(财决03表)'!$A$10:$K$500,9,FALSE))</f>
        <v/>
      </c>
      <c r="I82" s="76" t="str">
        <f>IF(ISERROR(VLOOKUP(A82,'[1]Z03 收入决算表(财决03表)'!$A$10:$K$500,10,FALSE)),"",VLOOKUP(A82,'[1]Z03 收入决算表(财决03表)'!$A$10:$K$500,10,FALSE))</f>
        <v/>
      </c>
      <c r="J82" s="76" t="str">
        <f>IF(ISERROR(VLOOKUP(A82,'[1]Z03 收入决算表(财决03表)'!$A$10:$K$500,11,FALSE)),"",VLOOKUP(A82,'[1]Z03 收入决算表(财决03表)'!$A$10:$K$500,11,FALSE))</f>
        <v/>
      </c>
      <c r="K82" s="71">
        <f>'[1]Z03 收入决算表(财决03表)'!A81</f>
        <v>0</v>
      </c>
      <c r="L82" s="74">
        <f>'[1]Z03 收入决算表(财决03表)'!$E81</f>
        <v>0</v>
      </c>
      <c r="M82" s="75" t="str">
        <f t="shared" si="3"/>
        <v/>
      </c>
    </row>
    <row r="83" spans="1:13" ht="22.5" customHeight="1">
      <c r="A83" s="205" t="str">
        <f t="shared" si="2"/>
        <v/>
      </c>
      <c r="B83" s="205"/>
      <c r="C83" s="192" t="str">
        <f>IF(ISERROR(VLOOKUP(A83,'[1]Z03 收入决算表(财决03表)'!$A$10:$K$500,4,FALSE)),"",VLOOKUP(A83,'[1]Z03 收入决算表(财决03表)'!$A$10:$K$500,4,FALSE))</f>
        <v/>
      </c>
      <c r="D83" s="76" t="str">
        <f>IF(ISERROR(VLOOKUP(A83,'[1]Z03 收入决算表(财决03表)'!$A$10:$K$500,5,FALSE)),"",VLOOKUP(A83,'[1]Z03 收入决算表(财决03表)'!$A$10:$K$500,5,FALSE))</f>
        <v/>
      </c>
      <c r="E83" s="76" t="str">
        <f>IF(ISERROR(VLOOKUP(A83,'[1]Z03 收入决算表(财决03表)'!$A$10:$K$500,6,FALSE)),"",VLOOKUP(A83,'[1]Z03 收入决算表(财决03表)'!$A$10:$K$500,6,FALSE))</f>
        <v/>
      </c>
      <c r="F83" s="76" t="str">
        <f>IF(ISERROR(VLOOKUP(A83,'[1]Z03 收入决算表(财决03表)'!$A$10:$K$500,7,FALSE)),"",VLOOKUP(A83,'[1]Z03 收入决算表(财决03表)'!$A$10:$K$500,7,FALSE))</f>
        <v/>
      </c>
      <c r="G83" s="76" t="str">
        <f>IF(ISERROR(VLOOKUP(A83,'[1]Z03 收入决算表(财决03表)'!$A$10:$K$500,8,FALSE)),"",VLOOKUP(A83,'[1]Z03 收入决算表(财决03表)'!$A$10:$K$500,8,FALSE))</f>
        <v/>
      </c>
      <c r="H83" s="76" t="str">
        <f>IF(ISERROR(VLOOKUP(A83,'[1]Z03 收入决算表(财决03表)'!$A$10:$K$500,9,FALSE)),"",VLOOKUP(A83,'[1]Z03 收入决算表(财决03表)'!$A$10:$K$500,9,FALSE))</f>
        <v/>
      </c>
      <c r="I83" s="76" t="str">
        <f>IF(ISERROR(VLOOKUP(A83,'[1]Z03 收入决算表(财决03表)'!$A$10:$K$500,10,FALSE)),"",VLOOKUP(A83,'[1]Z03 收入决算表(财决03表)'!$A$10:$K$500,10,FALSE))</f>
        <v/>
      </c>
      <c r="J83" s="76" t="str">
        <f>IF(ISERROR(VLOOKUP(A83,'[1]Z03 收入决算表(财决03表)'!$A$10:$K$500,11,FALSE)),"",VLOOKUP(A83,'[1]Z03 收入决算表(财决03表)'!$A$10:$K$500,11,FALSE))</f>
        <v/>
      </c>
      <c r="K83" s="71">
        <f>'[1]Z03 收入决算表(财决03表)'!A82</f>
        <v>0</v>
      </c>
      <c r="L83" s="74">
        <f>'[1]Z03 收入决算表(财决03表)'!$E82</f>
        <v>0</v>
      </c>
      <c r="M83" s="75" t="str">
        <f t="shared" si="3"/>
        <v/>
      </c>
    </row>
    <row r="84" spans="1:13" ht="22.5" customHeight="1">
      <c r="A84" s="205" t="str">
        <f t="shared" si="2"/>
        <v/>
      </c>
      <c r="B84" s="205"/>
      <c r="C84" s="192" t="str">
        <f>IF(ISERROR(VLOOKUP(A84,'[1]Z03 收入决算表(财决03表)'!$A$10:$K$500,4,FALSE)),"",VLOOKUP(A84,'[1]Z03 收入决算表(财决03表)'!$A$10:$K$500,4,FALSE))</f>
        <v/>
      </c>
      <c r="D84" s="76" t="str">
        <f>IF(ISERROR(VLOOKUP(A84,'[1]Z03 收入决算表(财决03表)'!$A$10:$K$500,5,FALSE)),"",VLOOKUP(A84,'[1]Z03 收入决算表(财决03表)'!$A$10:$K$500,5,FALSE))</f>
        <v/>
      </c>
      <c r="E84" s="76" t="str">
        <f>IF(ISERROR(VLOOKUP(A84,'[1]Z03 收入决算表(财决03表)'!$A$10:$K$500,6,FALSE)),"",VLOOKUP(A84,'[1]Z03 收入决算表(财决03表)'!$A$10:$K$500,6,FALSE))</f>
        <v/>
      </c>
      <c r="F84" s="76" t="str">
        <f>IF(ISERROR(VLOOKUP(A84,'[1]Z03 收入决算表(财决03表)'!$A$10:$K$500,7,FALSE)),"",VLOOKUP(A84,'[1]Z03 收入决算表(财决03表)'!$A$10:$K$500,7,FALSE))</f>
        <v/>
      </c>
      <c r="G84" s="76" t="str">
        <f>IF(ISERROR(VLOOKUP(A84,'[1]Z03 收入决算表(财决03表)'!$A$10:$K$500,8,FALSE)),"",VLOOKUP(A84,'[1]Z03 收入决算表(财决03表)'!$A$10:$K$500,8,FALSE))</f>
        <v/>
      </c>
      <c r="H84" s="76" t="str">
        <f>IF(ISERROR(VLOOKUP(A84,'[1]Z03 收入决算表(财决03表)'!$A$10:$K$500,9,FALSE)),"",VLOOKUP(A84,'[1]Z03 收入决算表(财决03表)'!$A$10:$K$500,9,FALSE))</f>
        <v/>
      </c>
      <c r="I84" s="76" t="str">
        <f>IF(ISERROR(VLOOKUP(A84,'[1]Z03 收入决算表(财决03表)'!$A$10:$K$500,10,FALSE)),"",VLOOKUP(A84,'[1]Z03 收入决算表(财决03表)'!$A$10:$K$500,10,FALSE))</f>
        <v/>
      </c>
      <c r="J84" s="76" t="str">
        <f>IF(ISERROR(VLOOKUP(A84,'[1]Z03 收入决算表(财决03表)'!$A$10:$K$500,11,FALSE)),"",VLOOKUP(A84,'[1]Z03 收入决算表(财决03表)'!$A$10:$K$500,11,FALSE))</f>
        <v/>
      </c>
      <c r="K84" s="71">
        <f>'[1]Z03 收入决算表(财决03表)'!A83</f>
        <v>0</v>
      </c>
      <c r="L84" s="74">
        <f>'[1]Z03 收入决算表(财决03表)'!$E83</f>
        <v>0</v>
      </c>
      <c r="M84" s="75" t="str">
        <f t="shared" si="3"/>
        <v/>
      </c>
    </row>
    <row r="85" spans="1:13" ht="22.5" customHeight="1">
      <c r="A85" s="205" t="str">
        <f t="shared" si="2"/>
        <v/>
      </c>
      <c r="B85" s="205"/>
      <c r="C85" s="192" t="str">
        <f>IF(ISERROR(VLOOKUP(A85,'[1]Z03 收入决算表(财决03表)'!$A$10:$K$500,4,FALSE)),"",VLOOKUP(A85,'[1]Z03 收入决算表(财决03表)'!$A$10:$K$500,4,FALSE))</f>
        <v/>
      </c>
      <c r="D85" s="76" t="str">
        <f>IF(ISERROR(VLOOKUP(A85,'[1]Z03 收入决算表(财决03表)'!$A$10:$K$500,5,FALSE)),"",VLOOKUP(A85,'[1]Z03 收入决算表(财决03表)'!$A$10:$K$500,5,FALSE))</f>
        <v/>
      </c>
      <c r="E85" s="76" t="str">
        <f>IF(ISERROR(VLOOKUP(A85,'[1]Z03 收入决算表(财决03表)'!$A$10:$K$500,6,FALSE)),"",VLOOKUP(A85,'[1]Z03 收入决算表(财决03表)'!$A$10:$K$500,6,FALSE))</f>
        <v/>
      </c>
      <c r="F85" s="76" t="str">
        <f>IF(ISERROR(VLOOKUP(A85,'[1]Z03 收入决算表(财决03表)'!$A$10:$K$500,7,FALSE)),"",VLOOKUP(A85,'[1]Z03 收入决算表(财决03表)'!$A$10:$K$500,7,FALSE))</f>
        <v/>
      </c>
      <c r="G85" s="76" t="str">
        <f>IF(ISERROR(VLOOKUP(A85,'[1]Z03 收入决算表(财决03表)'!$A$10:$K$500,8,FALSE)),"",VLOOKUP(A85,'[1]Z03 收入决算表(财决03表)'!$A$10:$K$500,8,FALSE))</f>
        <v/>
      </c>
      <c r="H85" s="76" t="str">
        <f>IF(ISERROR(VLOOKUP(A85,'[1]Z03 收入决算表(财决03表)'!$A$10:$K$500,9,FALSE)),"",VLOOKUP(A85,'[1]Z03 收入决算表(财决03表)'!$A$10:$K$500,9,FALSE))</f>
        <v/>
      </c>
      <c r="I85" s="76" t="str">
        <f>IF(ISERROR(VLOOKUP(A85,'[1]Z03 收入决算表(财决03表)'!$A$10:$K$500,10,FALSE)),"",VLOOKUP(A85,'[1]Z03 收入决算表(财决03表)'!$A$10:$K$500,10,FALSE))</f>
        <v/>
      </c>
      <c r="J85" s="76" t="str">
        <f>IF(ISERROR(VLOOKUP(A85,'[1]Z03 收入决算表(财决03表)'!$A$10:$K$500,11,FALSE)),"",VLOOKUP(A85,'[1]Z03 收入决算表(财决03表)'!$A$10:$K$500,11,FALSE))</f>
        <v/>
      </c>
      <c r="K85" s="71">
        <f>'[1]Z03 收入决算表(财决03表)'!A84</f>
        <v>0</v>
      </c>
      <c r="L85" s="74">
        <f>'[1]Z03 收入决算表(财决03表)'!$E84</f>
        <v>0</v>
      </c>
      <c r="M85" s="75" t="str">
        <f t="shared" si="3"/>
        <v/>
      </c>
    </row>
    <row r="86" spans="1:13" ht="22.5" customHeight="1">
      <c r="A86" s="205" t="str">
        <f t="shared" si="2"/>
        <v/>
      </c>
      <c r="B86" s="205"/>
      <c r="C86" s="192" t="str">
        <f>IF(ISERROR(VLOOKUP(A86,'[1]Z03 收入决算表(财决03表)'!$A$10:$K$500,4,FALSE)),"",VLOOKUP(A86,'[1]Z03 收入决算表(财决03表)'!$A$10:$K$500,4,FALSE))</f>
        <v/>
      </c>
      <c r="D86" s="76" t="str">
        <f>IF(ISERROR(VLOOKUP(A86,'[1]Z03 收入决算表(财决03表)'!$A$10:$K$500,5,FALSE)),"",VLOOKUP(A86,'[1]Z03 收入决算表(财决03表)'!$A$10:$K$500,5,FALSE))</f>
        <v/>
      </c>
      <c r="E86" s="76" t="str">
        <f>IF(ISERROR(VLOOKUP(A86,'[1]Z03 收入决算表(财决03表)'!$A$10:$K$500,6,FALSE)),"",VLOOKUP(A86,'[1]Z03 收入决算表(财决03表)'!$A$10:$K$500,6,FALSE))</f>
        <v/>
      </c>
      <c r="F86" s="76" t="str">
        <f>IF(ISERROR(VLOOKUP(A86,'[1]Z03 收入决算表(财决03表)'!$A$10:$K$500,7,FALSE)),"",VLOOKUP(A86,'[1]Z03 收入决算表(财决03表)'!$A$10:$K$500,7,FALSE))</f>
        <v/>
      </c>
      <c r="G86" s="76" t="str">
        <f>IF(ISERROR(VLOOKUP(A86,'[1]Z03 收入决算表(财决03表)'!$A$10:$K$500,8,FALSE)),"",VLOOKUP(A86,'[1]Z03 收入决算表(财决03表)'!$A$10:$K$500,8,FALSE))</f>
        <v/>
      </c>
      <c r="H86" s="76" t="str">
        <f>IF(ISERROR(VLOOKUP(A86,'[1]Z03 收入决算表(财决03表)'!$A$10:$K$500,9,FALSE)),"",VLOOKUP(A86,'[1]Z03 收入决算表(财决03表)'!$A$10:$K$500,9,FALSE))</f>
        <v/>
      </c>
      <c r="I86" s="76" t="str">
        <f>IF(ISERROR(VLOOKUP(A86,'[1]Z03 收入决算表(财决03表)'!$A$10:$K$500,10,FALSE)),"",VLOOKUP(A86,'[1]Z03 收入决算表(财决03表)'!$A$10:$K$500,10,FALSE))</f>
        <v/>
      </c>
      <c r="J86" s="76" t="str">
        <f>IF(ISERROR(VLOOKUP(A86,'[1]Z03 收入决算表(财决03表)'!$A$10:$K$500,11,FALSE)),"",VLOOKUP(A86,'[1]Z03 收入决算表(财决03表)'!$A$10:$K$500,11,FALSE))</f>
        <v/>
      </c>
      <c r="K86" s="71">
        <f>'[1]Z03 收入决算表(财决03表)'!A85</f>
        <v>0</v>
      </c>
      <c r="L86" s="74">
        <f>'[1]Z03 收入决算表(财决03表)'!$E85</f>
        <v>0</v>
      </c>
      <c r="M86" s="75" t="str">
        <f t="shared" si="3"/>
        <v/>
      </c>
    </row>
    <row r="87" spans="1:13" ht="22.5" customHeight="1">
      <c r="A87" s="205" t="str">
        <f t="shared" si="2"/>
        <v/>
      </c>
      <c r="B87" s="205"/>
      <c r="C87" s="192" t="str">
        <f>IF(ISERROR(VLOOKUP(A87,'[1]Z03 收入决算表(财决03表)'!$A$10:$K$500,4,FALSE)),"",VLOOKUP(A87,'[1]Z03 收入决算表(财决03表)'!$A$10:$K$500,4,FALSE))</f>
        <v/>
      </c>
      <c r="D87" s="76" t="str">
        <f>IF(ISERROR(VLOOKUP(A87,'[1]Z03 收入决算表(财决03表)'!$A$10:$K$500,5,FALSE)),"",VLOOKUP(A87,'[1]Z03 收入决算表(财决03表)'!$A$10:$K$500,5,FALSE))</f>
        <v/>
      </c>
      <c r="E87" s="76" t="str">
        <f>IF(ISERROR(VLOOKUP(A87,'[1]Z03 收入决算表(财决03表)'!$A$10:$K$500,6,FALSE)),"",VLOOKUP(A87,'[1]Z03 收入决算表(财决03表)'!$A$10:$K$500,6,FALSE))</f>
        <v/>
      </c>
      <c r="F87" s="76" t="str">
        <f>IF(ISERROR(VLOOKUP(A87,'[1]Z03 收入决算表(财决03表)'!$A$10:$K$500,7,FALSE)),"",VLOOKUP(A87,'[1]Z03 收入决算表(财决03表)'!$A$10:$K$500,7,FALSE))</f>
        <v/>
      </c>
      <c r="G87" s="76" t="str">
        <f>IF(ISERROR(VLOOKUP(A87,'[1]Z03 收入决算表(财决03表)'!$A$10:$K$500,8,FALSE)),"",VLOOKUP(A87,'[1]Z03 收入决算表(财决03表)'!$A$10:$K$500,8,FALSE))</f>
        <v/>
      </c>
      <c r="H87" s="76" t="str">
        <f>IF(ISERROR(VLOOKUP(A87,'[1]Z03 收入决算表(财决03表)'!$A$10:$K$500,9,FALSE)),"",VLOOKUP(A87,'[1]Z03 收入决算表(财决03表)'!$A$10:$K$500,9,FALSE))</f>
        <v/>
      </c>
      <c r="I87" s="76" t="str">
        <f>IF(ISERROR(VLOOKUP(A87,'[1]Z03 收入决算表(财决03表)'!$A$10:$K$500,10,FALSE)),"",VLOOKUP(A87,'[1]Z03 收入决算表(财决03表)'!$A$10:$K$500,10,FALSE))</f>
        <v/>
      </c>
      <c r="J87" s="76" t="str">
        <f>IF(ISERROR(VLOOKUP(A87,'[1]Z03 收入决算表(财决03表)'!$A$10:$K$500,11,FALSE)),"",VLOOKUP(A87,'[1]Z03 收入决算表(财决03表)'!$A$10:$K$500,11,FALSE))</f>
        <v/>
      </c>
      <c r="K87" s="71">
        <f>'[1]Z03 收入决算表(财决03表)'!A86</f>
        <v>0</v>
      </c>
      <c r="L87" s="74">
        <f>'[1]Z03 收入决算表(财决03表)'!$E86</f>
        <v>0</v>
      </c>
      <c r="M87" s="75" t="str">
        <f t="shared" si="3"/>
        <v/>
      </c>
    </row>
    <row r="88" spans="1:13" ht="22.5" customHeight="1">
      <c r="A88" s="205" t="str">
        <f t="shared" si="2"/>
        <v/>
      </c>
      <c r="B88" s="205"/>
      <c r="C88" s="192" t="str">
        <f>IF(ISERROR(VLOOKUP(A88,'[1]Z03 收入决算表(财决03表)'!$A$10:$K$500,4,FALSE)),"",VLOOKUP(A88,'[1]Z03 收入决算表(财决03表)'!$A$10:$K$500,4,FALSE))</f>
        <v/>
      </c>
      <c r="D88" s="76" t="str">
        <f>IF(ISERROR(VLOOKUP(A88,'[1]Z03 收入决算表(财决03表)'!$A$10:$K$500,5,FALSE)),"",VLOOKUP(A88,'[1]Z03 收入决算表(财决03表)'!$A$10:$K$500,5,FALSE))</f>
        <v/>
      </c>
      <c r="E88" s="76" t="str">
        <f>IF(ISERROR(VLOOKUP(A88,'[1]Z03 收入决算表(财决03表)'!$A$10:$K$500,6,FALSE)),"",VLOOKUP(A88,'[1]Z03 收入决算表(财决03表)'!$A$10:$K$500,6,FALSE))</f>
        <v/>
      </c>
      <c r="F88" s="76" t="str">
        <f>IF(ISERROR(VLOOKUP(A88,'[1]Z03 收入决算表(财决03表)'!$A$10:$K$500,7,FALSE)),"",VLOOKUP(A88,'[1]Z03 收入决算表(财决03表)'!$A$10:$K$500,7,FALSE))</f>
        <v/>
      </c>
      <c r="G88" s="76" t="str">
        <f>IF(ISERROR(VLOOKUP(A88,'[1]Z03 收入决算表(财决03表)'!$A$10:$K$500,8,FALSE)),"",VLOOKUP(A88,'[1]Z03 收入决算表(财决03表)'!$A$10:$K$500,8,FALSE))</f>
        <v/>
      </c>
      <c r="H88" s="76" t="str">
        <f>IF(ISERROR(VLOOKUP(A88,'[1]Z03 收入决算表(财决03表)'!$A$10:$K$500,9,FALSE)),"",VLOOKUP(A88,'[1]Z03 收入决算表(财决03表)'!$A$10:$K$500,9,FALSE))</f>
        <v/>
      </c>
      <c r="I88" s="76" t="str">
        <f>IF(ISERROR(VLOOKUP(A88,'[1]Z03 收入决算表(财决03表)'!$A$10:$K$500,10,FALSE)),"",VLOOKUP(A88,'[1]Z03 收入决算表(财决03表)'!$A$10:$K$500,10,FALSE))</f>
        <v/>
      </c>
      <c r="J88" s="76" t="str">
        <f>IF(ISERROR(VLOOKUP(A88,'[1]Z03 收入决算表(财决03表)'!$A$10:$K$500,11,FALSE)),"",VLOOKUP(A88,'[1]Z03 收入决算表(财决03表)'!$A$10:$K$500,11,FALSE))</f>
        <v/>
      </c>
      <c r="K88" s="71">
        <f>'[1]Z03 收入决算表(财决03表)'!A87</f>
        <v>0</v>
      </c>
      <c r="L88" s="74">
        <f>'[1]Z03 收入决算表(财决03表)'!$E87</f>
        <v>0</v>
      </c>
      <c r="M88" s="75" t="str">
        <f t="shared" si="3"/>
        <v/>
      </c>
    </row>
    <row r="89" spans="1:13" ht="22.5" customHeight="1">
      <c r="A89" s="205" t="str">
        <f t="shared" si="2"/>
        <v/>
      </c>
      <c r="B89" s="205"/>
      <c r="C89" s="192" t="str">
        <f>IF(ISERROR(VLOOKUP(A89,'[1]Z03 收入决算表(财决03表)'!$A$10:$K$500,4,FALSE)),"",VLOOKUP(A89,'[1]Z03 收入决算表(财决03表)'!$A$10:$K$500,4,FALSE))</f>
        <v/>
      </c>
      <c r="D89" s="76" t="str">
        <f>IF(ISERROR(VLOOKUP(A89,'[1]Z03 收入决算表(财决03表)'!$A$10:$K$500,5,FALSE)),"",VLOOKUP(A89,'[1]Z03 收入决算表(财决03表)'!$A$10:$K$500,5,FALSE))</f>
        <v/>
      </c>
      <c r="E89" s="76" t="str">
        <f>IF(ISERROR(VLOOKUP(A89,'[1]Z03 收入决算表(财决03表)'!$A$10:$K$500,6,FALSE)),"",VLOOKUP(A89,'[1]Z03 收入决算表(财决03表)'!$A$10:$K$500,6,FALSE))</f>
        <v/>
      </c>
      <c r="F89" s="76" t="str">
        <f>IF(ISERROR(VLOOKUP(A89,'[1]Z03 收入决算表(财决03表)'!$A$10:$K$500,7,FALSE)),"",VLOOKUP(A89,'[1]Z03 收入决算表(财决03表)'!$A$10:$K$500,7,FALSE))</f>
        <v/>
      </c>
      <c r="G89" s="76" t="str">
        <f>IF(ISERROR(VLOOKUP(A89,'[1]Z03 收入决算表(财决03表)'!$A$10:$K$500,8,FALSE)),"",VLOOKUP(A89,'[1]Z03 收入决算表(财决03表)'!$A$10:$K$500,8,FALSE))</f>
        <v/>
      </c>
      <c r="H89" s="76" t="str">
        <f>IF(ISERROR(VLOOKUP(A89,'[1]Z03 收入决算表(财决03表)'!$A$10:$K$500,9,FALSE)),"",VLOOKUP(A89,'[1]Z03 收入决算表(财决03表)'!$A$10:$K$500,9,FALSE))</f>
        <v/>
      </c>
      <c r="I89" s="76" t="str">
        <f>IF(ISERROR(VLOOKUP(A89,'[1]Z03 收入决算表(财决03表)'!$A$10:$K$500,10,FALSE)),"",VLOOKUP(A89,'[1]Z03 收入决算表(财决03表)'!$A$10:$K$500,10,FALSE))</f>
        <v/>
      </c>
      <c r="J89" s="76" t="str">
        <f>IF(ISERROR(VLOOKUP(A89,'[1]Z03 收入决算表(财决03表)'!$A$10:$K$500,11,FALSE)),"",VLOOKUP(A89,'[1]Z03 收入决算表(财决03表)'!$A$10:$K$500,11,FALSE))</f>
        <v/>
      </c>
      <c r="K89" s="71">
        <f>'[1]Z03 收入决算表(财决03表)'!A88</f>
        <v>0</v>
      </c>
      <c r="L89" s="74">
        <f>'[1]Z03 收入决算表(财决03表)'!$E88</f>
        <v>0</v>
      </c>
      <c r="M89" s="75" t="str">
        <f t="shared" si="3"/>
        <v/>
      </c>
    </row>
    <row r="90" spans="1:13" ht="22.5" customHeight="1">
      <c r="A90" s="205" t="str">
        <f t="shared" si="2"/>
        <v/>
      </c>
      <c r="B90" s="205"/>
      <c r="C90" s="192" t="str">
        <f>IF(ISERROR(VLOOKUP(A90,'[1]Z03 收入决算表(财决03表)'!$A$10:$K$500,4,FALSE)),"",VLOOKUP(A90,'[1]Z03 收入决算表(财决03表)'!$A$10:$K$500,4,FALSE))</f>
        <v/>
      </c>
      <c r="D90" s="76" t="str">
        <f>IF(ISERROR(VLOOKUP(A90,'[1]Z03 收入决算表(财决03表)'!$A$10:$K$500,5,FALSE)),"",VLOOKUP(A90,'[1]Z03 收入决算表(财决03表)'!$A$10:$K$500,5,FALSE))</f>
        <v/>
      </c>
      <c r="E90" s="76" t="str">
        <f>IF(ISERROR(VLOOKUP(A90,'[1]Z03 收入决算表(财决03表)'!$A$10:$K$500,6,FALSE)),"",VLOOKUP(A90,'[1]Z03 收入决算表(财决03表)'!$A$10:$K$500,6,FALSE))</f>
        <v/>
      </c>
      <c r="F90" s="76" t="str">
        <f>IF(ISERROR(VLOOKUP(A90,'[1]Z03 收入决算表(财决03表)'!$A$10:$K$500,7,FALSE)),"",VLOOKUP(A90,'[1]Z03 收入决算表(财决03表)'!$A$10:$K$500,7,FALSE))</f>
        <v/>
      </c>
      <c r="G90" s="76" t="str">
        <f>IF(ISERROR(VLOOKUP(A90,'[1]Z03 收入决算表(财决03表)'!$A$10:$K$500,8,FALSE)),"",VLOOKUP(A90,'[1]Z03 收入决算表(财决03表)'!$A$10:$K$500,8,FALSE))</f>
        <v/>
      </c>
      <c r="H90" s="76" t="str">
        <f>IF(ISERROR(VLOOKUP(A90,'[1]Z03 收入决算表(财决03表)'!$A$10:$K$500,9,FALSE)),"",VLOOKUP(A90,'[1]Z03 收入决算表(财决03表)'!$A$10:$K$500,9,FALSE))</f>
        <v/>
      </c>
      <c r="I90" s="76" t="str">
        <f>IF(ISERROR(VLOOKUP(A90,'[1]Z03 收入决算表(财决03表)'!$A$10:$K$500,10,FALSE)),"",VLOOKUP(A90,'[1]Z03 收入决算表(财决03表)'!$A$10:$K$500,10,FALSE))</f>
        <v/>
      </c>
      <c r="J90" s="76" t="str">
        <f>IF(ISERROR(VLOOKUP(A90,'[1]Z03 收入决算表(财决03表)'!$A$10:$K$500,11,FALSE)),"",VLOOKUP(A90,'[1]Z03 收入决算表(财决03表)'!$A$10:$K$500,11,FALSE))</f>
        <v/>
      </c>
      <c r="K90" s="71">
        <f>'[1]Z03 收入决算表(财决03表)'!A89</f>
        <v>0</v>
      </c>
      <c r="L90" s="74">
        <f>'[1]Z03 收入决算表(财决03表)'!$E89</f>
        <v>0</v>
      </c>
      <c r="M90" s="75" t="str">
        <f t="shared" si="3"/>
        <v/>
      </c>
    </row>
    <row r="91" spans="1:13" ht="22.5" customHeight="1">
      <c r="A91" s="205" t="str">
        <f t="shared" si="2"/>
        <v/>
      </c>
      <c r="B91" s="205"/>
      <c r="C91" s="192" t="str">
        <f>IF(ISERROR(VLOOKUP(A91,'[1]Z03 收入决算表(财决03表)'!$A$10:$K$500,4,FALSE)),"",VLOOKUP(A91,'[1]Z03 收入决算表(财决03表)'!$A$10:$K$500,4,FALSE))</f>
        <v/>
      </c>
      <c r="D91" s="76" t="str">
        <f>IF(ISERROR(VLOOKUP(A91,'[1]Z03 收入决算表(财决03表)'!$A$10:$K$500,5,FALSE)),"",VLOOKUP(A91,'[1]Z03 收入决算表(财决03表)'!$A$10:$K$500,5,FALSE))</f>
        <v/>
      </c>
      <c r="E91" s="76" t="str">
        <f>IF(ISERROR(VLOOKUP(A91,'[1]Z03 收入决算表(财决03表)'!$A$10:$K$500,6,FALSE)),"",VLOOKUP(A91,'[1]Z03 收入决算表(财决03表)'!$A$10:$K$500,6,FALSE))</f>
        <v/>
      </c>
      <c r="F91" s="76" t="str">
        <f>IF(ISERROR(VLOOKUP(A91,'[1]Z03 收入决算表(财决03表)'!$A$10:$K$500,7,FALSE)),"",VLOOKUP(A91,'[1]Z03 收入决算表(财决03表)'!$A$10:$K$500,7,FALSE))</f>
        <v/>
      </c>
      <c r="G91" s="76" t="str">
        <f>IF(ISERROR(VLOOKUP(A91,'[1]Z03 收入决算表(财决03表)'!$A$10:$K$500,8,FALSE)),"",VLOOKUP(A91,'[1]Z03 收入决算表(财决03表)'!$A$10:$K$500,8,FALSE))</f>
        <v/>
      </c>
      <c r="H91" s="76" t="str">
        <f>IF(ISERROR(VLOOKUP(A91,'[1]Z03 收入决算表(财决03表)'!$A$10:$K$500,9,FALSE)),"",VLOOKUP(A91,'[1]Z03 收入决算表(财决03表)'!$A$10:$K$500,9,FALSE))</f>
        <v/>
      </c>
      <c r="I91" s="76" t="str">
        <f>IF(ISERROR(VLOOKUP(A91,'[1]Z03 收入决算表(财决03表)'!$A$10:$K$500,10,FALSE)),"",VLOOKUP(A91,'[1]Z03 收入决算表(财决03表)'!$A$10:$K$500,10,FALSE))</f>
        <v/>
      </c>
      <c r="J91" s="76" t="str">
        <f>IF(ISERROR(VLOOKUP(A91,'[1]Z03 收入决算表(财决03表)'!$A$10:$K$500,11,FALSE)),"",VLOOKUP(A91,'[1]Z03 收入决算表(财决03表)'!$A$10:$K$500,11,FALSE))</f>
        <v/>
      </c>
      <c r="K91" s="71">
        <f>'[1]Z03 收入决算表(财决03表)'!A90</f>
        <v>0</v>
      </c>
      <c r="L91" s="74">
        <f>'[1]Z03 收入决算表(财决03表)'!$E90</f>
        <v>0</v>
      </c>
      <c r="M91" s="75" t="str">
        <f t="shared" si="3"/>
        <v/>
      </c>
    </row>
    <row r="92" spans="1:13" ht="22.5" customHeight="1">
      <c r="A92" s="205" t="str">
        <f t="shared" si="2"/>
        <v/>
      </c>
      <c r="B92" s="205"/>
      <c r="C92" s="192" t="str">
        <f>IF(ISERROR(VLOOKUP(A92,'[1]Z03 收入决算表(财决03表)'!$A$10:$K$500,4,FALSE)),"",VLOOKUP(A92,'[1]Z03 收入决算表(财决03表)'!$A$10:$K$500,4,FALSE))</f>
        <v/>
      </c>
      <c r="D92" s="76" t="str">
        <f>IF(ISERROR(VLOOKUP(A92,'[1]Z03 收入决算表(财决03表)'!$A$10:$K$500,5,FALSE)),"",VLOOKUP(A92,'[1]Z03 收入决算表(财决03表)'!$A$10:$K$500,5,FALSE))</f>
        <v/>
      </c>
      <c r="E92" s="76" t="str">
        <f>IF(ISERROR(VLOOKUP(A92,'[1]Z03 收入决算表(财决03表)'!$A$10:$K$500,6,FALSE)),"",VLOOKUP(A92,'[1]Z03 收入决算表(财决03表)'!$A$10:$K$500,6,FALSE))</f>
        <v/>
      </c>
      <c r="F92" s="76" t="str">
        <f>IF(ISERROR(VLOOKUP(A92,'[1]Z03 收入决算表(财决03表)'!$A$10:$K$500,7,FALSE)),"",VLOOKUP(A92,'[1]Z03 收入决算表(财决03表)'!$A$10:$K$500,7,FALSE))</f>
        <v/>
      </c>
      <c r="G92" s="76" t="str">
        <f>IF(ISERROR(VLOOKUP(A92,'[1]Z03 收入决算表(财决03表)'!$A$10:$K$500,8,FALSE)),"",VLOOKUP(A92,'[1]Z03 收入决算表(财决03表)'!$A$10:$K$500,8,FALSE))</f>
        <v/>
      </c>
      <c r="H92" s="76" t="str">
        <f>IF(ISERROR(VLOOKUP(A92,'[1]Z03 收入决算表(财决03表)'!$A$10:$K$500,9,FALSE)),"",VLOOKUP(A92,'[1]Z03 收入决算表(财决03表)'!$A$10:$K$500,9,FALSE))</f>
        <v/>
      </c>
      <c r="I92" s="76" t="str">
        <f>IF(ISERROR(VLOOKUP(A92,'[1]Z03 收入决算表(财决03表)'!$A$10:$K$500,10,FALSE)),"",VLOOKUP(A92,'[1]Z03 收入决算表(财决03表)'!$A$10:$K$500,10,FALSE))</f>
        <v/>
      </c>
      <c r="J92" s="76" t="str">
        <f>IF(ISERROR(VLOOKUP(A92,'[1]Z03 收入决算表(财决03表)'!$A$10:$K$500,11,FALSE)),"",VLOOKUP(A92,'[1]Z03 收入决算表(财决03表)'!$A$10:$K$500,11,FALSE))</f>
        <v/>
      </c>
      <c r="K92" s="71">
        <f>'[1]Z03 收入决算表(财决03表)'!A91</f>
        <v>0</v>
      </c>
      <c r="L92" s="74">
        <f>'[1]Z03 收入决算表(财决03表)'!$E91</f>
        <v>0</v>
      </c>
      <c r="M92" s="75" t="str">
        <f t="shared" si="3"/>
        <v/>
      </c>
    </row>
    <row r="93" spans="1:13" ht="22.5" customHeight="1">
      <c r="A93" s="205" t="str">
        <f t="shared" si="2"/>
        <v/>
      </c>
      <c r="B93" s="205"/>
      <c r="C93" s="192" t="str">
        <f>IF(ISERROR(VLOOKUP(A93,'[1]Z03 收入决算表(财决03表)'!$A$10:$K$500,4,FALSE)),"",VLOOKUP(A93,'[1]Z03 收入决算表(财决03表)'!$A$10:$K$500,4,FALSE))</f>
        <v/>
      </c>
      <c r="D93" s="76" t="str">
        <f>IF(ISERROR(VLOOKUP(A93,'[1]Z03 收入决算表(财决03表)'!$A$10:$K$500,5,FALSE)),"",VLOOKUP(A93,'[1]Z03 收入决算表(财决03表)'!$A$10:$K$500,5,FALSE))</f>
        <v/>
      </c>
      <c r="E93" s="76" t="str">
        <f>IF(ISERROR(VLOOKUP(A93,'[1]Z03 收入决算表(财决03表)'!$A$10:$K$500,6,FALSE)),"",VLOOKUP(A93,'[1]Z03 收入决算表(财决03表)'!$A$10:$K$500,6,FALSE))</f>
        <v/>
      </c>
      <c r="F93" s="76" t="str">
        <f>IF(ISERROR(VLOOKUP(A93,'[1]Z03 收入决算表(财决03表)'!$A$10:$K$500,7,FALSE)),"",VLOOKUP(A93,'[1]Z03 收入决算表(财决03表)'!$A$10:$K$500,7,FALSE))</f>
        <v/>
      </c>
      <c r="G93" s="76" t="str">
        <f>IF(ISERROR(VLOOKUP(A93,'[1]Z03 收入决算表(财决03表)'!$A$10:$K$500,8,FALSE)),"",VLOOKUP(A93,'[1]Z03 收入决算表(财决03表)'!$A$10:$K$500,8,FALSE))</f>
        <v/>
      </c>
      <c r="H93" s="76" t="str">
        <f>IF(ISERROR(VLOOKUP(A93,'[1]Z03 收入决算表(财决03表)'!$A$10:$K$500,9,FALSE)),"",VLOOKUP(A93,'[1]Z03 收入决算表(财决03表)'!$A$10:$K$500,9,FALSE))</f>
        <v/>
      </c>
      <c r="I93" s="76" t="str">
        <f>IF(ISERROR(VLOOKUP(A93,'[1]Z03 收入决算表(财决03表)'!$A$10:$K$500,10,FALSE)),"",VLOOKUP(A93,'[1]Z03 收入决算表(财决03表)'!$A$10:$K$500,10,FALSE))</f>
        <v/>
      </c>
      <c r="J93" s="76" t="str">
        <f>IF(ISERROR(VLOOKUP(A93,'[1]Z03 收入决算表(财决03表)'!$A$10:$K$500,11,FALSE)),"",VLOOKUP(A93,'[1]Z03 收入决算表(财决03表)'!$A$10:$K$500,11,FALSE))</f>
        <v/>
      </c>
      <c r="K93" s="71">
        <f>'[1]Z03 收入决算表(财决03表)'!A92</f>
        <v>0</v>
      </c>
      <c r="L93" s="74">
        <f>'[1]Z03 收入决算表(财决03表)'!$E92</f>
        <v>0</v>
      </c>
      <c r="M93" s="75" t="str">
        <f t="shared" si="3"/>
        <v/>
      </c>
    </row>
    <row r="94" spans="1:13" ht="22.5" customHeight="1">
      <c r="A94" s="205" t="str">
        <f t="shared" si="2"/>
        <v/>
      </c>
      <c r="B94" s="205"/>
      <c r="C94" s="192" t="str">
        <f>IF(ISERROR(VLOOKUP(A94,'[1]Z03 收入决算表(财决03表)'!$A$10:$K$500,4,FALSE)),"",VLOOKUP(A94,'[1]Z03 收入决算表(财决03表)'!$A$10:$K$500,4,FALSE))</f>
        <v/>
      </c>
      <c r="D94" s="76" t="str">
        <f>IF(ISERROR(VLOOKUP(A94,'[1]Z03 收入决算表(财决03表)'!$A$10:$K$500,5,FALSE)),"",VLOOKUP(A94,'[1]Z03 收入决算表(财决03表)'!$A$10:$K$500,5,FALSE))</f>
        <v/>
      </c>
      <c r="E94" s="76" t="str">
        <f>IF(ISERROR(VLOOKUP(A94,'[1]Z03 收入决算表(财决03表)'!$A$10:$K$500,6,FALSE)),"",VLOOKUP(A94,'[1]Z03 收入决算表(财决03表)'!$A$10:$K$500,6,FALSE))</f>
        <v/>
      </c>
      <c r="F94" s="76" t="str">
        <f>IF(ISERROR(VLOOKUP(A94,'[1]Z03 收入决算表(财决03表)'!$A$10:$K$500,7,FALSE)),"",VLOOKUP(A94,'[1]Z03 收入决算表(财决03表)'!$A$10:$K$500,7,FALSE))</f>
        <v/>
      </c>
      <c r="G94" s="76" t="str">
        <f>IF(ISERROR(VLOOKUP(A94,'[1]Z03 收入决算表(财决03表)'!$A$10:$K$500,8,FALSE)),"",VLOOKUP(A94,'[1]Z03 收入决算表(财决03表)'!$A$10:$K$500,8,FALSE))</f>
        <v/>
      </c>
      <c r="H94" s="76" t="str">
        <f>IF(ISERROR(VLOOKUP(A94,'[1]Z03 收入决算表(财决03表)'!$A$10:$K$500,9,FALSE)),"",VLOOKUP(A94,'[1]Z03 收入决算表(财决03表)'!$A$10:$K$500,9,FALSE))</f>
        <v/>
      </c>
      <c r="I94" s="76" t="str">
        <f>IF(ISERROR(VLOOKUP(A94,'[1]Z03 收入决算表(财决03表)'!$A$10:$K$500,10,FALSE)),"",VLOOKUP(A94,'[1]Z03 收入决算表(财决03表)'!$A$10:$K$500,10,FALSE))</f>
        <v/>
      </c>
      <c r="J94" s="76" t="str">
        <f>IF(ISERROR(VLOOKUP(A94,'[1]Z03 收入决算表(财决03表)'!$A$10:$K$500,11,FALSE)),"",VLOOKUP(A94,'[1]Z03 收入决算表(财决03表)'!$A$10:$K$500,11,FALSE))</f>
        <v/>
      </c>
      <c r="K94" s="71">
        <f>'[1]Z03 收入决算表(财决03表)'!A93</f>
        <v>0</v>
      </c>
      <c r="L94" s="74">
        <f>'[1]Z03 收入决算表(财决03表)'!$E93</f>
        <v>0</v>
      </c>
      <c r="M94" s="75" t="str">
        <f t="shared" si="3"/>
        <v/>
      </c>
    </row>
    <row r="95" spans="1:13" ht="22.5" customHeight="1">
      <c r="A95" s="205" t="str">
        <f t="shared" si="2"/>
        <v/>
      </c>
      <c r="B95" s="205"/>
      <c r="C95" s="192" t="str">
        <f>IF(ISERROR(VLOOKUP(A95,'[1]Z03 收入决算表(财决03表)'!$A$10:$K$500,4,FALSE)),"",VLOOKUP(A95,'[1]Z03 收入决算表(财决03表)'!$A$10:$K$500,4,FALSE))</f>
        <v/>
      </c>
      <c r="D95" s="76" t="str">
        <f>IF(ISERROR(VLOOKUP(A95,'[1]Z03 收入决算表(财决03表)'!$A$10:$K$500,5,FALSE)),"",VLOOKUP(A95,'[1]Z03 收入决算表(财决03表)'!$A$10:$K$500,5,FALSE))</f>
        <v/>
      </c>
      <c r="E95" s="76" t="str">
        <f>IF(ISERROR(VLOOKUP(A95,'[1]Z03 收入决算表(财决03表)'!$A$10:$K$500,6,FALSE)),"",VLOOKUP(A95,'[1]Z03 收入决算表(财决03表)'!$A$10:$K$500,6,FALSE))</f>
        <v/>
      </c>
      <c r="F95" s="76" t="str">
        <f>IF(ISERROR(VLOOKUP(A95,'[1]Z03 收入决算表(财决03表)'!$A$10:$K$500,7,FALSE)),"",VLOOKUP(A95,'[1]Z03 收入决算表(财决03表)'!$A$10:$K$500,7,FALSE))</f>
        <v/>
      </c>
      <c r="G95" s="76" t="str">
        <f>IF(ISERROR(VLOOKUP(A95,'[1]Z03 收入决算表(财决03表)'!$A$10:$K$500,8,FALSE)),"",VLOOKUP(A95,'[1]Z03 收入决算表(财决03表)'!$A$10:$K$500,8,FALSE))</f>
        <v/>
      </c>
      <c r="H95" s="76" t="str">
        <f>IF(ISERROR(VLOOKUP(A95,'[1]Z03 收入决算表(财决03表)'!$A$10:$K$500,9,FALSE)),"",VLOOKUP(A95,'[1]Z03 收入决算表(财决03表)'!$A$10:$K$500,9,FALSE))</f>
        <v/>
      </c>
      <c r="I95" s="76" t="str">
        <f>IF(ISERROR(VLOOKUP(A95,'[1]Z03 收入决算表(财决03表)'!$A$10:$K$500,10,FALSE)),"",VLOOKUP(A95,'[1]Z03 收入决算表(财决03表)'!$A$10:$K$500,10,FALSE))</f>
        <v/>
      </c>
      <c r="J95" s="76" t="str">
        <f>IF(ISERROR(VLOOKUP(A95,'[1]Z03 收入决算表(财决03表)'!$A$10:$K$500,11,FALSE)),"",VLOOKUP(A95,'[1]Z03 收入决算表(财决03表)'!$A$10:$K$500,11,FALSE))</f>
        <v/>
      </c>
      <c r="K95" s="71">
        <f>'[1]Z03 收入决算表(财决03表)'!A94</f>
        <v>0</v>
      </c>
      <c r="L95" s="74">
        <f>'[1]Z03 收入决算表(财决03表)'!$E94</f>
        <v>0</v>
      </c>
      <c r="M95" s="75" t="str">
        <f t="shared" si="3"/>
        <v/>
      </c>
    </row>
    <row r="96" spans="1:13" ht="22.5" customHeight="1">
      <c r="A96" s="205" t="str">
        <f t="shared" si="2"/>
        <v/>
      </c>
      <c r="B96" s="205"/>
      <c r="C96" s="192" t="str">
        <f>IF(ISERROR(VLOOKUP(A96,'[1]Z03 收入决算表(财决03表)'!$A$10:$K$500,4,FALSE)),"",VLOOKUP(A96,'[1]Z03 收入决算表(财决03表)'!$A$10:$K$500,4,FALSE))</f>
        <v/>
      </c>
      <c r="D96" s="76" t="str">
        <f>IF(ISERROR(VLOOKUP(A96,'[1]Z03 收入决算表(财决03表)'!$A$10:$K$500,5,FALSE)),"",VLOOKUP(A96,'[1]Z03 收入决算表(财决03表)'!$A$10:$K$500,5,FALSE))</f>
        <v/>
      </c>
      <c r="E96" s="76" t="str">
        <f>IF(ISERROR(VLOOKUP(A96,'[1]Z03 收入决算表(财决03表)'!$A$10:$K$500,6,FALSE)),"",VLOOKUP(A96,'[1]Z03 收入决算表(财决03表)'!$A$10:$K$500,6,FALSE))</f>
        <v/>
      </c>
      <c r="F96" s="76" t="str">
        <f>IF(ISERROR(VLOOKUP(A96,'[1]Z03 收入决算表(财决03表)'!$A$10:$K$500,7,FALSE)),"",VLOOKUP(A96,'[1]Z03 收入决算表(财决03表)'!$A$10:$K$500,7,FALSE))</f>
        <v/>
      </c>
      <c r="G96" s="76" t="str">
        <f>IF(ISERROR(VLOOKUP(A96,'[1]Z03 收入决算表(财决03表)'!$A$10:$K$500,8,FALSE)),"",VLOOKUP(A96,'[1]Z03 收入决算表(财决03表)'!$A$10:$K$500,8,FALSE))</f>
        <v/>
      </c>
      <c r="H96" s="76" t="str">
        <f>IF(ISERROR(VLOOKUP(A96,'[1]Z03 收入决算表(财决03表)'!$A$10:$K$500,9,FALSE)),"",VLOOKUP(A96,'[1]Z03 收入决算表(财决03表)'!$A$10:$K$500,9,FALSE))</f>
        <v/>
      </c>
      <c r="I96" s="76" t="str">
        <f>IF(ISERROR(VLOOKUP(A96,'[1]Z03 收入决算表(财决03表)'!$A$10:$K$500,10,FALSE)),"",VLOOKUP(A96,'[1]Z03 收入决算表(财决03表)'!$A$10:$K$500,10,FALSE))</f>
        <v/>
      </c>
      <c r="J96" s="76" t="str">
        <f>IF(ISERROR(VLOOKUP(A96,'[1]Z03 收入决算表(财决03表)'!$A$10:$K$500,11,FALSE)),"",VLOOKUP(A96,'[1]Z03 收入决算表(财决03表)'!$A$10:$K$500,11,FALSE))</f>
        <v/>
      </c>
      <c r="K96" s="71">
        <f>'[1]Z03 收入决算表(财决03表)'!A95</f>
        <v>0</v>
      </c>
      <c r="L96" s="74">
        <f>'[1]Z03 收入决算表(财决03表)'!$E95</f>
        <v>0</v>
      </c>
      <c r="M96" s="75" t="str">
        <f t="shared" si="3"/>
        <v/>
      </c>
    </row>
    <row r="97" spans="1:13" ht="22.5" customHeight="1">
      <c r="A97" s="205" t="str">
        <f t="shared" si="2"/>
        <v/>
      </c>
      <c r="B97" s="205"/>
      <c r="C97" s="192" t="str">
        <f>IF(ISERROR(VLOOKUP(A97,'[1]Z03 收入决算表(财决03表)'!$A$10:$K$500,4,FALSE)),"",VLOOKUP(A97,'[1]Z03 收入决算表(财决03表)'!$A$10:$K$500,4,FALSE))</f>
        <v/>
      </c>
      <c r="D97" s="76" t="str">
        <f>IF(ISERROR(VLOOKUP(A97,'[1]Z03 收入决算表(财决03表)'!$A$10:$K$500,5,FALSE)),"",VLOOKUP(A97,'[1]Z03 收入决算表(财决03表)'!$A$10:$K$500,5,FALSE))</f>
        <v/>
      </c>
      <c r="E97" s="76" t="str">
        <f>IF(ISERROR(VLOOKUP(A97,'[1]Z03 收入决算表(财决03表)'!$A$10:$K$500,6,FALSE)),"",VLOOKUP(A97,'[1]Z03 收入决算表(财决03表)'!$A$10:$K$500,6,FALSE))</f>
        <v/>
      </c>
      <c r="F97" s="76" t="str">
        <f>IF(ISERROR(VLOOKUP(A97,'[1]Z03 收入决算表(财决03表)'!$A$10:$K$500,7,FALSE)),"",VLOOKUP(A97,'[1]Z03 收入决算表(财决03表)'!$A$10:$K$500,7,FALSE))</f>
        <v/>
      </c>
      <c r="G97" s="76" t="str">
        <f>IF(ISERROR(VLOOKUP(A97,'[1]Z03 收入决算表(财决03表)'!$A$10:$K$500,8,FALSE)),"",VLOOKUP(A97,'[1]Z03 收入决算表(财决03表)'!$A$10:$K$500,8,FALSE))</f>
        <v/>
      </c>
      <c r="H97" s="76" t="str">
        <f>IF(ISERROR(VLOOKUP(A97,'[1]Z03 收入决算表(财决03表)'!$A$10:$K$500,9,FALSE)),"",VLOOKUP(A97,'[1]Z03 收入决算表(财决03表)'!$A$10:$K$500,9,FALSE))</f>
        <v/>
      </c>
      <c r="I97" s="76" t="str">
        <f>IF(ISERROR(VLOOKUP(A97,'[1]Z03 收入决算表(财决03表)'!$A$10:$K$500,10,FALSE)),"",VLOOKUP(A97,'[1]Z03 收入决算表(财决03表)'!$A$10:$K$500,10,FALSE))</f>
        <v/>
      </c>
      <c r="J97" s="76" t="str">
        <f>IF(ISERROR(VLOOKUP(A97,'[1]Z03 收入决算表(财决03表)'!$A$10:$K$500,11,FALSE)),"",VLOOKUP(A97,'[1]Z03 收入决算表(财决03表)'!$A$10:$K$500,11,FALSE))</f>
        <v/>
      </c>
      <c r="K97" s="71">
        <f>'[1]Z03 收入决算表(财决03表)'!A96</f>
        <v>0</v>
      </c>
      <c r="L97" s="74">
        <f>'[1]Z03 收入决算表(财决03表)'!$E96</f>
        <v>0</v>
      </c>
      <c r="M97" s="75" t="str">
        <f t="shared" si="3"/>
        <v/>
      </c>
    </row>
    <row r="98" spans="1:13" ht="22.5" customHeight="1">
      <c r="A98" s="205" t="str">
        <f t="shared" si="2"/>
        <v/>
      </c>
      <c r="B98" s="205"/>
      <c r="C98" s="192" t="str">
        <f>IF(ISERROR(VLOOKUP(A98,'[1]Z03 收入决算表(财决03表)'!$A$10:$K$500,4,FALSE)),"",VLOOKUP(A98,'[1]Z03 收入决算表(财决03表)'!$A$10:$K$500,4,FALSE))</f>
        <v/>
      </c>
      <c r="D98" s="76" t="str">
        <f>IF(ISERROR(VLOOKUP(A98,'[1]Z03 收入决算表(财决03表)'!$A$10:$K$500,5,FALSE)),"",VLOOKUP(A98,'[1]Z03 收入决算表(财决03表)'!$A$10:$K$500,5,FALSE))</f>
        <v/>
      </c>
      <c r="E98" s="76" t="str">
        <f>IF(ISERROR(VLOOKUP(A98,'[1]Z03 收入决算表(财决03表)'!$A$10:$K$500,6,FALSE)),"",VLOOKUP(A98,'[1]Z03 收入决算表(财决03表)'!$A$10:$K$500,6,FALSE))</f>
        <v/>
      </c>
      <c r="F98" s="76" t="str">
        <f>IF(ISERROR(VLOOKUP(A98,'[1]Z03 收入决算表(财决03表)'!$A$10:$K$500,7,FALSE)),"",VLOOKUP(A98,'[1]Z03 收入决算表(财决03表)'!$A$10:$K$500,7,FALSE))</f>
        <v/>
      </c>
      <c r="G98" s="76" t="str">
        <f>IF(ISERROR(VLOOKUP(A98,'[1]Z03 收入决算表(财决03表)'!$A$10:$K$500,8,FALSE)),"",VLOOKUP(A98,'[1]Z03 收入决算表(财决03表)'!$A$10:$K$500,8,FALSE))</f>
        <v/>
      </c>
      <c r="H98" s="76" t="str">
        <f>IF(ISERROR(VLOOKUP(A98,'[1]Z03 收入决算表(财决03表)'!$A$10:$K$500,9,FALSE)),"",VLOOKUP(A98,'[1]Z03 收入决算表(财决03表)'!$A$10:$K$500,9,FALSE))</f>
        <v/>
      </c>
      <c r="I98" s="76" t="str">
        <f>IF(ISERROR(VLOOKUP(A98,'[1]Z03 收入决算表(财决03表)'!$A$10:$K$500,10,FALSE)),"",VLOOKUP(A98,'[1]Z03 收入决算表(财决03表)'!$A$10:$K$500,10,FALSE))</f>
        <v/>
      </c>
      <c r="J98" s="76" t="str">
        <f>IF(ISERROR(VLOOKUP(A98,'[1]Z03 收入决算表(财决03表)'!$A$10:$K$500,11,FALSE)),"",VLOOKUP(A98,'[1]Z03 收入决算表(财决03表)'!$A$10:$K$500,11,FALSE))</f>
        <v/>
      </c>
      <c r="K98" s="71">
        <f>'[1]Z03 收入决算表(财决03表)'!A97</f>
        <v>0</v>
      </c>
      <c r="L98" s="74">
        <f>'[1]Z03 收入决算表(财决03表)'!$E97</f>
        <v>0</v>
      </c>
      <c r="M98" s="75" t="str">
        <f t="shared" si="3"/>
        <v/>
      </c>
    </row>
    <row r="99" spans="1:13" ht="22.5" customHeight="1">
      <c r="A99" s="205" t="str">
        <f t="shared" si="2"/>
        <v/>
      </c>
      <c r="B99" s="205"/>
      <c r="C99" s="192" t="str">
        <f>IF(ISERROR(VLOOKUP(A99,'[1]Z03 收入决算表(财决03表)'!$A$10:$K$500,4,FALSE)),"",VLOOKUP(A99,'[1]Z03 收入决算表(财决03表)'!$A$10:$K$500,4,FALSE))</f>
        <v/>
      </c>
      <c r="D99" s="76" t="str">
        <f>IF(ISERROR(VLOOKUP(A99,'[1]Z03 收入决算表(财决03表)'!$A$10:$K$500,5,FALSE)),"",VLOOKUP(A99,'[1]Z03 收入决算表(财决03表)'!$A$10:$K$500,5,FALSE))</f>
        <v/>
      </c>
      <c r="E99" s="76" t="str">
        <f>IF(ISERROR(VLOOKUP(A99,'[1]Z03 收入决算表(财决03表)'!$A$10:$K$500,6,FALSE)),"",VLOOKUP(A99,'[1]Z03 收入决算表(财决03表)'!$A$10:$K$500,6,FALSE))</f>
        <v/>
      </c>
      <c r="F99" s="76" t="str">
        <f>IF(ISERROR(VLOOKUP(A99,'[1]Z03 收入决算表(财决03表)'!$A$10:$K$500,7,FALSE)),"",VLOOKUP(A99,'[1]Z03 收入决算表(财决03表)'!$A$10:$K$500,7,FALSE))</f>
        <v/>
      </c>
      <c r="G99" s="76" t="str">
        <f>IF(ISERROR(VLOOKUP(A99,'[1]Z03 收入决算表(财决03表)'!$A$10:$K$500,8,FALSE)),"",VLOOKUP(A99,'[1]Z03 收入决算表(财决03表)'!$A$10:$K$500,8,FALSE))</f>
        <v/>
      </c>
      <c r="H99" s="76" t="str">
        <f>IF(ISERROR(VLOOKUP(A99,'[1]Z03 收入决算表(财决03表)'!$A$10:$K$500,9,FALSE)),"",VLOOKUP(A99,'[1]Z03 收入决算表(财决03表)'!$A$10:$K$500,9,FALSE))</f>
        <v/>
      </c>
      <c r="I99" s="76" t="str">
        <f>IF(ISERROR(VLOOKUP(A99,'[1]Z03 收入决算表(财决03表)'!$A$10:$K$500,10,FALSE)),"",VLOOKUP(A99,'[1]Z03 收入决算表(财决03表)'!$A$10:$K$500,10,FALSE))</f>
        <v/>
      </c>
      <c r="J99" s="76" t="str">
        <f>IF(ISERROR(VLOOKUP(A99,'[1]Z03 收入决算表(财决03表)'!$A$10:$K$500,11,FALSE)),"",VLOOKUP(A99,'[1]Z03 收入决算表(财决03表)'!$A$10:$K$500,11,FALSE))</f>
        <v/>
      </c>
      <c r="K99" s="71">
        <f>'[1]Z03 收入决算表(财决03表)'!A98</f>
        <v>0</v>
      </c>
      <c r="L99" s="74">
        <f>'[1]Z03 收入决算表(财决03表)'!$E98</f>
        <v>0</v>
      </c>
      <c r="M99" s="75" t="str">
        <f t="shared" si="3"/>
        <v/>
      </c>
    </row>
    <row r="100" spans="1:13" ht="22.5" customHeight="1">
      <c r="A100" s="205" t="str">
        <f t="shared" si="2"/>
        <v/>
      </c>
      <c r="B100" s="205"/>
      <c r="C100" s="192" t="str">
        <f>IF(ISERROR(VLOOKUP(A100,'[1]Z03 收入决算表(财决03表)'!$A$10:$K$500,4,FALSE)),"",VLOOKUP(A100,'[1]Z03 收入决算表(财决03表)'!$A$10:$K$500,4,FALSE))</f>
        <v/>
      </c>
      <c r="D100" s="76" t="str">
        <f>IF(ISERROR(VLOOKUP(A100,'[1]Z03 收入决算表(财决03表)'!$A$10:$K$500,5,FALSE)),"",VLOOKUP(A100,'[1]Z03 收入决算表(财决03表)'!$A$10:$K$500,5,FALSE))</f>
        <v/>
      </c>
      <c r="E100" s="76" t="str">
        <f>IF(ISERROR(VLOOKUP(A100,'[1]Z03 收入决算表(财决03表)'!$A$10:$K$500,6,FALSE)),"",VLOOKUP(A100,'[1]Z03 收入决算表(财决03表)'!$A$10:$K$500,6,FALSE))</f>
        <v/>
      </c>
      <c r="F100" s="76" t="str">
        <f>IF(ISERROR(VLOOKUP(A100,'[1]Z03 收入决算表(财决03表)'!$A$10:$K$500,7,FALSE)),"",VLOOKUP(A100,'[1]Z03 收入决算表(财决03表)'!$A$10:$K$500,7,FALSE))</f>
        <v/>
      </c>
      <c r="G100" s="76" t="str">
        <f>IF(ISERROR(VLOOKUP(A100,'[1]Z03 收入决算表(财决03表)'!$A$10:$K$500,8,FALSE)),"",VLOOKUP(A100,'[1]Z03 收入决算表(财决03表)'!$A$10:$K$500,8,FALSE))</f>
        <v/>
      </c>
      <c r="H100" s="76" t="str">
        <f>IF(ISERROR(VLOOKUP(A100,'[1]Z03 收入决算表(财决03表)'!$A$10:$K$500,9,FALSE)),"",VLOOKUP(A100,'[1]Z03 收入决算表(财决03表)'!$A$10:$K$500,9,FALSE))</f>
        <v/>
      </c>
      <c r="I100" s="76" t="str">
        <f>IF(ISERROR(VLOOKUP(A100,'[1]Z03 收入决算表(财决03表)'!$A$10:$K$500,10,FALSE)),"",VLOOKUP(A100,'[1]Z03 收入决算表(财决03表)'!$A$10:$K$500,10,FALSE))</f>
        <v/>
      </c>
      <c r="J100" s="76" t="str">
        <f>IF(ISERROR(VLOOKUP(A100,'[1]Z03 收入决算表(财决03表)'!$A$10:$K$500,11,FALSE)),"",VLOOKUP(A100,'[1]Z03 收入决算表(财决03表)'!$A$10:$K$500,11,FALSE))</f>
        <v/>
      </c>
      <c r="K100" s="71">
        <f>'[1]Z03 收入决算表(财决03表)'!A99</f>
        <v>0</v>
      </c>
      <c r="L100" s="74">
        <f>'[1]Z03 收入决算表(财决03表)'!$E99</f>
        <v>0</v>
      </c>
      <c r="M100" s="75" t="str">
        <f t="shared" si="3"/>
        <v/>
      </c>
    </row>
    <row r="101" spans="1:13" ht="22.5" customHeight="1">
      <c r="A101" s="205" t="str">
        <f t="shared" si="2"/>
        <v/>
      </c>
      <c r="B101" s="205"/>
      <c r="C101" s="192" t="str">
        <f>IF(ISERROR(VLOOKUP(A101,'[1]Z03 收入决算表(财决03表)'!$A$10:$K$500,4,FALSE)),"",VLOOKUP(A101,'[1]Z03 收入决算表(财决03表)'!$A$10:$K$500,4,FALSE))</f>
        <v/>
      </c>
      <c r="D101" s="76" t="str">
        <f>IF(ISERROR(VLOOKUP(A101,'[1]Z03 收入决算表(财决03表)'!$A$10:$K$500,5,FALSE)),"",VLOOKUP(A101,'[1]Z03 收入决算表(财决03表)'!$A$10:$K$500,5,FALSE))</f>
        <v/>
      </c>
      <c r="E101" s="76" t="str">
        <f>IF(ISERROR(VLOOKUP(A101,'[1]Z03 收入决算表(财决03表)'!$A$10:$K$500,6,FALSE)),"",VLOOKUP(A101,'[1]Z03 收入决算表(财决03表)'!$A$10:$K$500,6,FALSE))</f>
        <v/>
      </c>
      <c r="F101" s="76" t="str">
        <f>IF(ISERROR(VLOOKUP(A101,'[1]Z03 收入决算表(财决03表)'!$A$10:$K$500,7,FALSE)),"",VLOOKUP(A101,'[1]Z03 收入决算表(财决03表)'!$A$10:$K$500,7,FALSE))</f>
        <v/>
      </c>
      <c r="G101" s="76" t="str">
        <f>IF(ISERROR(VLOOKUP(A101,'[1]Z03 收入决算表(财决03表)'!$A$10:$K$500,8,FALSE)),"",VLOOKUP(A101,'[1]Z03 收入决算表(财决03表)'!$A$10:$K$500,8,FALSE))</f>
        <v/>
      </c>
      <c r="H101" s="76" t="str">
        <f>IF(ISERROR(VLOOKUP(A101,'[1]Z03 收入决算表(财决03表)'!$A$10:$K$500,9,FALSE)),"",VLOOKUP(A101,'[1]Z03 收入决算表(财决03表)'!$A$10:$K$500,9,FALSE))</f>
        <v/>
      </c>
      <c r="I101" s="76" t="str">
        <f>IF(ISERROR(VLOOKUP(A101,'[1]Z03 收入决算表(财决03表)'!$A$10:$K$500,10,FALSE)),"",VLOOKUP(A101,'[1]Z03 收入决算表(财决03表)'!$A$10:$K$500,10,FALSE))</f>
        <v/>
      </c>
      <c r="J101" s="76" t="str">
        <f>IF(ISERROR(VLOOKUP(A101,'[1]Z03 收入决算表(财决03表)'!$A$10:$K$500,11,FALSE)),"",VLOOKUP(A101,'[1]Z03 收入决算表(财决03表)'!$A$10:$K$500,11,FALSE))</f>
        <v/>
      </c>
      <c r="K101" s="71">
        <f>'[1]Z03 收入决算表(财决03表)'!A100</f>
        <v>0</v>
      </c>
      <c r="L101" s="74">
        <f>'[1]Z03 收入决算表(财决03表)'!$E100</f>
        <v>0</v>
      </c>
      <c r="M101" s="75" t="str">
        <f t="shared" si="3"/>
        <v/>
      </c>
    </row>
    <row r="102" spans="1:13" ht="22.5" customHeight="1">
      <c r="A102" s="205" t="str">
        <f t="shared" si="2"/>
        <v/>
      </c>
      <c r="B102" s="205"/>
      <c r="C102" s="192" t="str">
        <f>IF(ISERROR(VLOOKUP(A102,'[1]Z03 收入决算表(财决03表)'!$A$10:$K$500,4,FALSE)),"",VLOOKUP(A102,'[1]Z03 收入决算表(财决03表)'!$A$10:$K$500,4,FALSE))</f>
        <v/>
      </c>
      <c r="D102" s="76" t="str">
        <f>IF(ISERROR(VLOOKUP(A102,'[1]Z03 收入决算表(财决03表)'!$A$10:$K$500,5,FALSE)),"",VLOOKUP(A102,'[1]Z03 收入决算表(财决03表)'!$A$10:$K$500,5,FALSE))</f>
        <v/>
      </c>
      <c r="E102" s="76" t="str">
        <f>IF(ISERROR(VLOOKUP(A102,'[1]Z03 收入决算表(财决03表)'!$A$10:$K$500,6,FALSE)),"",VLOOKUP(A102,'[1]Z03 收入决算表(财决03表)'!$A$10:$K$500,6,FALSE))</f>
        <v/>
      </c>
      <c r="F102" s="76" t="str">
        <f>IF(ISERROR(VLOOKUP(A102,'[1]Z03 收入决算表(财决03表)'!$A$10:$K$500,7,FALSE)),"",VLOOKUP(A102,'[1]Z03 收入决算表(财决03表)'!$A$10:$K$500,7,FALSE))</f>
        <v/>
      </c>
      <c r="G102" s="76" t="str">
        <f>IF(ISERROR(VLOOKUP(A102,'[1]Z03 收入决算表(财决03表)'!$A$10:$K$500,8,FALSE)),"",VLOOKUP(A102,'[1]Z03 收入决算表(财决03表)'!$A$10:$K$500,8,FALSE))</f>
        <v/>
      </c>
      <c r="H102" s="76" t="str">
        <f>IF(ISERROR(VLOOKUP(A102,'[1]Z03 收入决算表(财决03表)'!$A$10:$K$500,9,FALSE)),"",VLOOKUP(A102,'[1]Z03 收入决算表(财决03表)'!$A$10:$K$500,9,FALSE))</f>
        <v/>
      </c>
      <c r="I102" s="76" t="str">
        <f>IF(ISERROR(VLOOKUP(A102,'[1]Z03 收入决算表(财决03表)'!$A$10:$K$500,10,FALSE)),"",VLOOKUP(A102,'[1]Z03 收入决算表(财决03表)'!$A$10:$K$500,10,FALSE))</f>
        <v/>
      </c>
      <c r="J102" s="76" t="str">
        <f>IF(ISERROR(VLOOKUP(A102,'[1]Z03 收入决算表(财决03表)'!$A$10:$K$500,11,FALSE)),"",VLOOKUP(A102,'[1]Z03 收入决算表(财决03表)'!$A$10:$K$500,11,FALSE))</f>
        <v/>
      </c>
      <c r="K102" s="71">
        <f>'[1]Z03 收入决算表(财决03表)'!A101</f>
        <v>0</v>
      </c>
      <c r="L102" s="74">
        <f>'[1]Z03 收入决算表(财决03表)'!$E101</f>
        <v>0</v>
      </c>
      <c r="M102" s="75" t="str">
        <f t="shared" si="3"/>
        <v/>
      </c>
    </row>
    <row r="103" spans="1:13" ht="22.5" customHeight="1">
      <c r="A103" s="205" t="str">
        <f t="shared" si="2"/>
        <v/>
      </c>
      <c r="B103" s="205"/>
      <c r="C103" s="192" t="str">
        <f>IF(ISERROR(VLOOKUP(A103,'[1]Z03 收入决算表(财决03表)'!$A$10:$K$500,4,FALSE)),"",VLOOKUP(A103,'[1]Z03 收入决算表(财决03表)'!$A$10:$K$500,4,FALSE))</f>
        <v/>
      </c>
      <c r="D103" s="76" t="str">
        <f>IF(ISERROR(VLOOKUP(A103,'[1]Z03 收入决算表(财决03表)'!$A$10:$K$500,5,FALSE)),"",VLOOKUP(A103,'[1]Z03 收入决算表(财决03表)'!$A$10:$K$500,5,FALSE))</f>
        <v/>
      </c>
      <c r="E103" s="76" t="str">
        <f>IF(ISERROR(VLOOKUP(A103,'[1]Z03 收入决算表(财决03表)'!$A$10:$K$500,6,FALSE)),"",VLOOKUP(A103,'[1]Z03 收入决算表(财决03表)'!$A$10:$K$500,6,FALSE))</f>
        <v/>
      </c>
      <c r="F103" s="76" t="str">
        <f>IF(ISERROR(VLOOKUP(A103,'[1]Z03 收入决算表(财决03表)'!$A$10:$K$500,7,FALSE)),"",VLOOKUP(A103,'[1]Z03 收入决算表(财决03表)'!$A$10:$K$500,7,FALSE))</f>
        <v/>
      </c>
      <c r="G103" s="76" t="str">
        <f>IF(ISERROR(VLOOKUP(A103,'[1]Z03 收入决算表(财决03表)'!$A$10:$K$500,8,FALSE)),"",VLOOKUP(A103,'[1]Z03 收入决算表(财决03表)'!$A$10:$K$500,8,FALSE))</f>
        <v/>
      </c>
      <c r="H103" s="76" t="str">
        <f>IF(ISERROR(VLOOKUP(A103,'[1]Z03 收入决算表(财决03表)'!$A$10:$K$500,9,FALSE)),"",VLOOKUP(A103,'[1]Z03 收入决算表(财决03表)'!$A$10:$K$500,9,FALSE))</f>
        <v/>
      </c>
      <c r="I103" s="76" t="str">
        <f>IF(ISERROR(VLOOKUP(A103,'[1]Z03 收入决算表(财决03表)'!$A$10:$K$500,10,FALSE)),"",VLOOKUP(A103,'[1]Z03 收入决算表(财决03表)'!$A$10:$K$500,10,FALSE))</f>
        <v/>
      </c>
      <c r="J103" s="76" t="str">
        <f>IF(ISERROR(VLOOKUP(A103,'[1]Z03 收入决算表(财决03表)'!$A$10:$K$500,11,FALSE)),"",VLOOKUP(A103,'[1]Z03 收入决算表(财决03表)'!$A$10:$K$500,11,FALSE))</f>
        <v/>
      </c>
      <c r="K103" s="71">
        <f>'[1]Z03 收入决算表(财决03表)'!A102</f>
        <v>0</v>
      </c>
      <c r="L103" s="74">
        <f>'[1]Z03 收入决算表(财决03表)'!$E102</f>
        <v>0</v>
      </c>
      <c r="M103" s="75" t="str">
        <f t="shared" si="3"/>
        <v/>
      </c>
    </row>
    <row r="104" spans="1:13" ht="22.5" customHeight="1">
      <c r="A104" s="205" t="str">
        <f t="shared" si="2"/>
        <v/>
      </c>
      <c r="B104" s="205"/>
      <c r="C104" s="192" t="str">
        <f>IF(ISERROR(VLOOKUP(A104,'[1]Z03 收入决算表(财决03表)'!$A$10:$K$500,4,FALSE)),"",VLOOKUP(A104,'[1]Z03 收入决算表(财决03表)'!$A$10:$K$500,4,FALSE))</f>
        <v/>
      </c>
      <c r="D104" s="76" t="str">
        <f>IF(ISERROR(VLOOKUP(A104,'[1]Z03 收入决算表(财决03表)'!$A$10:$K$500,5,FALSE)),"",VLOOKUP(A104,'[1]Z03 收入决算表(财决03表)'!$A$10:$K$500,5,FALSE))</f>
        <v/>
      </c>
      <c r="E104" s="76" t="str">
        <f>IF(ISERROR(VLOOKUP(A104,'[1]Z03 收入决算表(财决03表)'!$A$10:$K$500,6,FALSE)),"",VLOOKUP(A104,'[1]Z03 收入决算表(财决03表)'!$A$10:$K$500,6,FALSE))</f>
        <v/>
      </c>
      <c r="F104" s="76" t="str">
        <f>IF(ISERROR(VLOOKUP(A104,'[1]Z03 收入决算表(财决03表)'!$A$10:$K$500,7,FALSE)),"",VLOOKUP(A104,'[1]Z03 收入决算表(财决03表)'!$A$10:$K$500,7,FALSE))</f>
        <v/>
      </c>
      <c r="G104" s="76" t="str">
        <f>IF(ISERROR(VLOOKUP(A104,'[1]Z03 收入决算表(财决03表)'!$A$10:$K$500,8,FALSE)),"",VLOOKUP(A104,'[1]Z03 收入决算表(财决03表)'!$A$10:$K$500,8,FALSE))</f>
        <v/>
      </c>
      <c r="H104" s="76" t="str">
        <f>IF(ISERROR(VLOOKUP(A104,'[1]Z03 收入决算表(财决03表)'!$A$10:$K$500,9,FALSE)),"",VLOOKUP(A104,'[1]Z03 收入决算表(财决03表)'!$A$10:$K$500,9,FALSE))</f>
        <v/>
      </c>
      <c r="I104" s="76" t="str">
        <f>IF(ISERROR(VLOOKUP(A104,'[1]Z03 收入决算表(财决03表)'!$A$10:$K$500,10,FALSE)),"",VLOOKUP(A104,'[1]Z03 收入决算表(财决03表)'!$A$10:$K$500,10,FALSE))</f>
        <v/>
      </c>
      <c r="J104" s="76" t="str">
        <f>IF(ISERROR(VLOOKUP(A104,'[1]Z03 收入决算表(财决03表)'!$A$10:$K$500,11,FALSE)),"",VLOOKUP(A104,'[1]Z03 收入决算表(财决03表)'!$A$10:$K$500,11,FALSE))</f>
        <v/>
      </c>
      <c r="K104" s="71">
        <f>'[1]Z03 收入决算表(财决03表)'!A103</f>
        <v>0</v>
      </c>
      <c r="L104" s="74">
        <f>'[1]Z03 收入决算表(财决03表)'!$E103</f>
        <v>0</v>
      </c>
      <c r="M104" s="75" t="str">
        <f t="shared" si="3"/>
        <v/>
      </c>
    </row>
    <row r="105" spans="1:13" ht="22.5" customHeight="1">
      <c r="A105" s="205" t="str">
        <f t="shared" si="2"/>
        <v/>
      </c>
      <c r="B105" s="205"/>
      <c r="C105" s="192" t="str">
        <f>IF(ISERROR(VLOOKUP(A105,'[1]Z03 收入决算表(财决03表)'!$A$10:$K$500,4,FALSE)),"",VLOOKUP(A105,'[1]Z03 收入决算表(财决03表)'!$A$10:$K$500,4,FALSE))</f>
        <v/>
      </c>
      <c r="D105" s="76" t="str">
        <f>IF(ISERROR(VLOOKUP(A105,'[1]Z03 收入决算表(财决03表)'!$A$10:$K$500,5,FALSE)),"",VLOOKUP(A105,'[1]Z03 收入决算表(财决03表)'!$A$10:$K$500,5,FALSE))</f>
        <v/>
      </c>
      <c r="E105" s="76" t="str">
        <f>IF(ISERROR(VLOOKUP(A105,'[1]Z03 收入决算表(财决03表)'!$A$10:$K$500,6,FALSE)),"",VLOOKUP(A105,'[1]Z03 收入决算表(财决03表)'!$A$10:$K$500,6,FALSE))</f>
        <v/>
      </c>
      <c r="F105" s="76" t="str">
        <f>IF(ISERROR(VLOOKUP(A105,'[1]Z03 收入决算表(财决03表)'!$A$10:$K$500,7,FALSE)),"",VLOOKUP(A105,'[1]Z03 收入决算表(财决03表)'!$A$10:$K$500,7,FALSE))</f>
        <v/>
      </c>
      <c r="G105" s="76" t="str">
        <f>IF(ISERROR(VLOOKUP(A105,'[1]Z03 收入决算表(财决03表)'!$A$10:$K$500,8,FALSE)),"",VLOOKUP(A105,'[1]Z03 收入决算表(财决03表)'!$A$10:$K$500,8,FALSE))</f>
        <v/>
      </c>
      <c r="H105" s="76" t="str">
        <f>IF(ISERROR(VLOOKUP(A105,'[1]Z03 收入决算表(财决03表)'!$A$10:$K$500,9,FALSE)),"",VLOOKUP(A105,'[1]Z03 收入决算表(财决03表)'!$A$10:$K$500,9,FALSE))</f>
        <v/>
      </c>
      <c r="I105" s="76" t="str">
        <f>IF(ISERROR(VLOOKUP(A105,'[1]Z03 收入决算表(财决03表)'!$A$10:$K$500,10,FALSE)),"",VLOOKUP(A105,'[1]Z03 收入决算表(财决03表)'!$A$10:$K$500,10,FALSE))</f>
        <v/>
      </c>
      <c r="J105" s="76" t="str">
        <f>IF(ISERROR(VLOOKUP(A105,'[1]Z03 收入决算表(财决03表)'!$A$10:$K$500,11,FALSE)),"",VLOOKUP(A105,'[1]Z03 收入决算表(财决03表)'!$A$10:$K$500,11,FALSE))</f>
        <v/>
      </c>
      <c r="K105" s="71">
        <f>'[1]Z03 收入决算表(财决03表)'!A104</f>
        <v>0</v>
      </c>
      <c r="L105" s="74">
        <f>'[1]Z03 收入决算表(财决03表)'!$E104</f>
        <v>0</v>
      </c>
      <c r="M105" s="75" t="str">
        <f t="shared" si="3"/>
        <v/>
      </c>
    </row>
    <row r="106" spans="1:13" ht="22.5" customHeight="1">
      <c r="A106" s="205" t="str">
        <f t="shared" si="2"/>
        <v/>
      </c>
      <c r="B106" s="205"/>
      <c r="C106" s="192" t="str">
        <f>IF(ISERROR(VLOOKUP(A106,'[1]Z03 收入决算表(财决03表)'!$A$10:$K$500,4,FALSE)),"",VLOOKUP(A106,'[1]Z03 收入决算表(财决03表)'!$A$10:$K$500,4,FALSE))</f>
        <v/>
      </c>
      <c r="D106" s="76" t="str">
        <f>IF(ISERROR(VLOOKUP(A106,'[1]Z03 收入决算表(财决03表)'!$A$10:$K$500,5,FALSE)),"",VLOOKUP(A106,'[1]Z03 收入决算表(财决03表)'!$A$10:$K$500,5,FALSE))</f>
        <v/>
      </c>
      <c r="E106" s="76" t="str">
        <f>IF(ISERROR(VLOOKUP(A106,'[1]Z03 收入决算表(财决03表)'!$A$10:$K$500,6,FALSE)),"",VLOOKUP(A106,'[1]Z03 收入决算表(财决03表)'!$A$10:$K$500,6,FALSE))</f>
        <v/>
      </c>
      <c r="F106" s="76" t="str">
        <f>IF(ISERROR(VLOOKUP(A106,'[1]Z03 收入决算表(财决03表)'!$A$10:$K$500,7,FALSE)),"",VLOOKUP(A106,'[1]Z03 收入决算表(财决03表)'!$A$10:$K$500,7,FALSE))</f>
        <v/>
      </c>
      <c r="G106" s="76" t="str">
        <f>IF(ISERROR(VLOOKUP(A106,'[1]Z03 收入决算表(财决03表)'!$A$10:$K$500,8,FALSE)),"",VLOOKUP(A106,'[1]Z03 收入决算表(财决03表)'!$A$10:$K$500,8,FALSE))</f>
        <v/>
      </c>
      <c r="H106" s="76" t="str">
        <f>IF(ISERROR(VLOOKUP(A106,'[1]Z03 收入决算表(财决03表)'!$A$10:$K$500,9,FALSE)),"",VLOOKUP(A106,'[1]Z03 收入决算表(财决03表)'!$A$10:$K$500,9,FALSE))</f>
        <v/>
      </c>
      <c r="I106" s="76" t="str">
        <f>IF(ISERROR(VLOOKUP(A106,'[1]Z03 收入决算表(财决03表)'!$A$10:$K$500,10,FALSE)),"",VLOOKUP(A106,'[1]Z03 收入决算表(财决03表)'!$A$10:$K$500,10,FALSE))</f>
        <v/>
      </c>
      <c r="J106" s="76" t="str">
        <f>IF(ISERROR(VLOOKUP(A106,'[1]Z03 收入决算表(财决03表)'!$A$10:$K$500,11,FALSE)),"",VLOOKUP(A106,'[1]Z03 收入决算表(财决03表)'!$A$10:$K$500,11,FALSE))</f>
        <v/>
      </c>
      <c r="K106" s="71">
        <f>'[1]Z03 收入决算表(财决03表)'!A105</f>
        <v>0</v>
      </c>
      <c r="L106" s="74">
        <f>'[1]Z03 收入决算表(财决03表)'!$E105</f>
        <v>0</v>
      </c>
      <c r="M106" s="75" t="str">
        <f t="shared" si="3"/>
        <v/>
      </c>
    </row>
    <row r="107" spans="1:13" ht="22.5" customHeight="1">
      <c r="A107" s="205" t="str">
        <f t="shared" si="2"/>
        <v/>
      </c>
      <c r="B107" s="205"/>
      <c r="C107" s="192" t="str">
        <f>IF(ISERROR(VLOOKUP(A107,'[1]Z03 收入决算表(财决03表)'!$A$10:$K$500,4,FALSE)),"",VLOOKUP(A107,'[1]Z03 收入决算表(财决03表)'!$A$10:$K$500,4,FALSE))</f>
        <v/>
      </c>
      <c r="D107" s="76" t="str">
        <f>IF(ISERROR(VLOOKUP(A107,'[1]Z03 收入决算表(财决03表)'!$A$10:$K$500,5,FALSE)),"",VLOOKUP(A107,'[1]Z03 收入决算表(财决03表)'!$A$10:$K$500,5,FALSE))</f>
        <v/>
      </c>
      <c r="E107" s="76" t="str">
        <f>IF(ISERROR(VLOOKUP(A107,'[1]Z03 收入决算表(财决03表)'!$A$10:$K$500,6,FALSE)),"",VLOOKUP(A107,'[1]Z03 收入决算表(财决03表)'!$A$10:$K$500,6,FALSE))</f>
        <v/>
      </c>
      <c r="F107" s="76" t="str">
        <f>IF(ISERROR(VLOOKUP(A107,'[1]Z03 收入决算表(财决03表)'!$A$10:$K$500,7,FALSE)),"",VLOOKUP(A107,'[1]Z03 收入决算表(财决03表)'!$A$10:$K$500,7,FALSE))</f>
        <v/>
      </c>
      <c r="G107" s="76" t="str">
        <f>IF(ISERROR(VLOOKUP(A107,'[1]Z03 收入决算表(财决03表)'!$A$10:$K$500,8,FALSE)),"",VLOOKUP(A107,'[1]Z03 收入决算表(财决03表)'!$A$10:$K$500,8,FALSE))</f>
        <v/>
      </c>
      <c r="H107" s="76" t="str">
        <f>IF(ISERROR(VLOOKUP(A107,'[1]Z03 收入决算表(财决03表)'!$A$10:$K$500,9,FALSE)),"",VLOOKUP(A107,'[1]Z03 收入决算表(财决03表)'!$A$10:$K$500,9,FALSE))</f>
        <v/>
      </c>
      <c r="I107" s="76" t="str">
        <f>IF(ISERROR(VLOOKUP(A107,'[1]Z03 收入决算表(财决03表)'!$A$10:$K$500,10,FALSE)),"",VLOOKUP(A107,'[1]Z03 收入决算表(财决03表)'!$A$10:$K$500,10,FALSE))</f>
        <v/>
      </c>
      <c r="J107" s="76" t="str">
        <f>IF(ISERROR(VLOOKUP(A107,'[1]Z03 收入决算表(财决03表)'!$A$10:$K$500,11,FALSE)),"",VLOOKUP(A107,'[1]Z03 收入决算表(财决03表)'!$A$10:$K$500,11,FALSE))</f>
        <v/>
      </c>
      <c r="K107" s="71">
        <f>'[1]Z03 收入决算表(财决03表)'!A106</f>
        <v>0</v>
      </c>
      <c r="L107" s="74">
        <f>'[1]Z03 收入决算表(财决03表)'!$E106</f>
        <v>0</v>
      </c>
      <c r="M107" s="75" t="str">
        <f t="shared" si="3"/>
        <v/>
      </c>
    </row>
    <row r="108" spans="1:13" ht="22.5" customHeight="1">
      <c r="A108" s="205" t="str">
        <f t="shared" si="2"/>
        <v/>
      </c>
      <c r="B108" s="205"/>
      <c r="C108" s="192" t="str">
        <f>IF(ISERROR(VLOOKUP(A108,'[1]Z03 收入决算表(财决03表)'!$A$10:$K$500,4,FALSE)),"",VLOOKUP(A108,'[1]Z03 收入决算表(财决03表)'!$A$10:$K$500,4,FALSE))</f>
        <v/>
      </c>
      <c r="D108" s="76" t="str">
        <f>IF(ISERROR(VLOOKUP(A108,'[1]Z03 收入决算表(财决03表)'!$A$10:$K$500,5,FALSE)),"",VLOOKUP(A108,'[1]Z03 收入决算表(财决03表)'!$A$10:$K$500,5,FALSE))</f>
        <v/>
      </c>
      <c r="E108" s="76" t="str">
        <f>IF(ISERROR(VLOOKUP(A108,'[1]Z03 收入决算表(财决03表)'!$A$10:$K$500,6,FALSE)),"",VLOOKUP(A108,'[1]Z03 收入决算表(财决03表)'!$A$10:$K$500,6,FALSE))</f>
        <v/>
      </c>
      <c r="F108" s="76" t="str">
        <f>IF(ISERROR(VLOOKUP(A108,'[1]Z03 收入决算表(财决03表)'!$A$10:$K$500,7,FALSE)),"",VLOOKUP(A108,'[1]Z03 收入决算表(财决03表)'!$A$10:$K$500,7,FALSE))</f>
        <v/>
      </c>
      <c r="G108" s="76" t="str">
        <f>IF(ISERROR(VLOOKUP(A108,'[1]Z03 收入决算表(财决03表)'!$A$10:$K$500,8,FALSE)),"",VLOOKUP(A108,'[1]Z03 收入决算表(财决03表)'!$A$10:$K$500,8,FALSE))</f>
        <v/>
      </c>
      <c r="H108" s="76" t="str">
        <f>IF(ISERROR(VLOOKUP(A108,'[1]Z03 收入决算表(财决03表)'!$A$10:$K$500,9,FALSE)),"",VLOOKUP(A108,'[1]Z03 收入决算表(财决03表)'!$A$10:$K$500,9,FALSE))</f>
        <v/>
      </c>
      <c r="I108" s="76" t="str">
        <f>IF(ISERROR(VLOOKUP(A108,'[1]Z03 收入决算表(财决03表)'!$A$10:$K$500,10,FALSE)),"",VLOOKUP(A108,'[1]Z03 收入决算表(财决03表)'!$A$10:$K$500,10,FALSE))</f>
        <v/>
      </c>
      <c r="J108" s="76" t="str">
        <f>IF(ISERROR(VLOOKUP(A108,'[1]Z03 收入决算表(财决03表)'!$A$10:$K$500,11,FALSE)),"",VLOOKUP(A108,'[1]Z03 收入决算表(财决03表)'!$A$10:$K$500,11,FALSE))</f>
        <v/>
      </c>
      <c r="K108" s="71">
        <f>'[1]Z03 收入决算表(财决03表)'!A107</f>
        <v>0</v>
      </c>
      <c r="L108" s="74">
        <f>'[1]Z03 收入决算表(财决03表)'!$E107</f>
        <v>0</v>
      </c>
      <c r="M108" s="75" t="str">
        <f t="shared" si="3"/>
        <v/>
      </c>
    </row>
    <row r="109" spans="1:13" ht="22.5" customHeight="1">
      <c r="A109" s="205" t="str">
        <f t="shared" si="2"/>
        <v/>
      </c>
      <c r="B109" s="205"/>
      <c r="C109" s="192" t="str">
        <f>IF(ISERROR(VLOOKUP(A109,'[1]Z03 收入决算表(财决03表)'!$A$10:$K$500,4,FALSE)),"",VLOOKUP(A109,'[1]Z03 收入决算表(财决03表)'!$A$10:$K$500,4,FALSE))</f>
        <v/>
      </c>
      <c r="D109" s="76" t="str">
        <f>IF(ISERROR(VLOOKUP(A109,'[1]Z03 收入决算表(财决03表)'!$A$10:$K$500,5,FALSE)),"",VLOOKUP(A109,'[1]Z03 收入决算表(财决03表)'!$A$10:$K$500,5,FALSE))</f>
        <v/>
      </c>
      <c r="E109" s="76" t="str">
        <f>IF(ISERROR(VLOOKUP(A109,'[1]Z03 收入决算表(财决03表)'!$A$10:$K$500,6,FALSE)),"",VLOOKUP(A109,'[1]Z03 收入决算表(财决03表)'!$A$10:$K$500,6,FALSE))</f>
        <v/>
      </c>
      <c r="F109" s="76" t="str">
        <f>IF(ISERROR(VLOOKUP(A109,'[1]Z03 收入决算表(财决03表)'!$A$10:$K$500,7,FALSE)),"",VLOOKUP(A109,'[1]Z03 收入决算表(财决03表)'!$A$10:$K$500,7,FALSE))</f>
        <v/>
      </c>
      <c r="G109" s="76" t="str">
        <f>IF(ISERROR(VLOOKUP(A109,'[1]Z03 收入决算表(财决03表)'!$A$10:$K$500,8,FALSE)),"",VLOOKUP(A109,'[1]Z03 收入决算表(财决03表)'!$A$10:$K$500,8,FALSE))</f>
        <v/>
      </c>
      <c r="H109" s="76" t="str">
        <f>IF(ISERROR(VLOOKUP(A109,'[1]Z03 收入决算表(财决03表)'!$A$10:$K$500,9,FALSE)),"",VLOOKUP(A109,'[1]Z03 收入决算表(财决03表)'!$A$10:$K$500,9,FALSE))</f>
        <v/>
      </c>
      <c r="I109" s="76" t="str">
        <f>IF(ISERROR(VLOOKUP(A109,'[1]Z03 收入决算表(财决03表)'!$A$10:$K$500,10,FALSE)),"",VLOOKUP(A109,'[1]Z03 收入决算表(财决03表)'!$A$10:$K$500,10,FALSE))</f>
        <v/>
      </c>
      <c r="J109" s="76" t="str">
        <f>IF(ISERROR(VLOOKUP(A109,'[1]Z03 收入决算表(财决03表)'!$A$10:$K$500,11,FALSE)),"",VLOOKUP(A109,'[1]Z03 收入决算表(财决03表)'!$A$10:$K$500,11,FALSE))</f>
        <v/>
      </c>
      <c r="K109" s="71">
        <f>'[1]Z03 收入决算表(财决03表)'!A108</f>
        <v>0</v>
      </c>
      <c r="L109" s="74">
        <f>'[1]Z03 收入决算表(财决03表)'!$E108</f>
        <v>0</v>
      </c>
      <c r="M109" s="75" t="str">
        <f t="shared" si="3"/>
        <v/>
      </c>
    </row>
    <row r="110" spans="1:13" ht="22.5" customHeight="1">
      <c r="A110" s="205" t="str">
        <f t="shared" si="2"/>
        <v/>
      </c>
      <c r="B110" s="205"/>
      <c r="C110" s="192" t="str">
        <f>IF(ISERROR(VLOOKUP(A110,'[1]Z03 收入决算表(财决03表)'!$A$10:$K$500,4,FALSE)),"",VLOOKUP(A110,'[1]Z03 收入决算表(财决03表)'!$A$10:$K$500,4,FALSE))</f>
        <v/>
      </c>
      <c r="D110" s="76" t="str">
        <f>IF(ISERROR(VLOOKUP(A110,'[1]Z03 收入决算表(财决03表)'!$A$10:$K$500,5,FALSE)),"",VLOOKUP(A110,'[1]Z03 收入决算表(财决03表)'!$A$10:$K$500,5,FALSE))</f>
        <v/>
      </c>
      <c r="E110" s="76" t="str">
        <f>IF(ISERROR(VLOOKUP(A110,'[1]Z03 收入决算表(财决03表)'!$A$10:$K$500,6,FALSE)),"",VLOOKUP(A110,'[1]Z03 收入决算表(财决03表)'!$A$10:$K$500,6,FALSE))</f>
        <v/>
      </c>
      <c r="F110" s="76" t="str">
        <f>IF(ISERROR(VLOOKUP(A110,'[1]Z03 收入决算表(财决03表)'!$A$10:$K$500,7,FALSE)),"",VLOOKUP(A110,'[1]Z03 收入决算表(财决03表)'!$A$10:$K$500,7,FALSE))</f>
        <v/>
      </c>
      <c r="G110" s="76" t="str">
        <f>IF(ISERROR(VLOOKUP(A110,'[1]Z03 收入决算表(财决03表)'!$A$10:$K$500,8,FALSE)),"",VLOOKUP(A110,'[1]Z03 收入决算表(财决03表)'!$A$10:$K$500,8,FALSE))</f>
        <v/>
      </c>
      <c r="H110" s="76" t="str">
        <f>IF(ISERROR(VLOOKUP(A110,'[1]Z03 收入决算表(财决03表)'!$A$10:$K$500,9,FALSE)),"",VLOOKUP(A110,'[1]Z03 收入决算表(财决03表)'!$A$10:$K$500,9,FALSE))</f>
        <v/>
      </c>
      <c r="I110" s="76" t="str">
        <f>IF(ISERROR(VLOOKUP(A110,'[1]Z03 收入决算表(财决03表)'!$A$10:$K$500,10,FALSE)),"",VLOOKUP(A110,'[1]Z03 收入决算表(财决03表)'!$A$10:$K$500,10,FALSE))</f>
        <v/>
      </c>
      <c r="J110" s="76" t="str">
        <f>IF(ISERROR(VLOOKUP(A110,'[1]Z03 收入决算表(财决03表)'!$A$10:$K$500,11,FALSE)),"",VLOOKUP(A110,'[1]Z03 收入决算表(财决03表)'!$A$10:$K$500,11,FALSE))</f>
        <v/>
      </c>
      <c r="K110" s="71">
        <f>'[1]Z03 收入决算表(财决03表)'!A109</f>
        <v>0</v>
      </c>
      <c r="L110" s="74">
        <f>'[1]Z03 收入决算表(财决03表)'!$E109</f>
        <v>0</v>
      </c>
      <c r="M110" s="75" t="str">
        <f t="shared" si="3"/>
        <v/>
      </c>
    </row>
    <row r="111" spans="1:13" ht="22.5" customHeight="1">
      <c r="A111" s="205" t="str">
        <f t="shared" si="2"/>
        <v/>
      </c>
      <c r="B111" s="205"/>
      <c r="C111" s="192" t="str">
        <f>IF(ISERROR(VLOOKUP(A111,'[1]Z03 收入决算表(财决03表)'!$A$10:$K$500,4,FALSE)),"",VLOOKUP(A111,'[1]Z03 收入决算表(财决03表)'!$A$10:$K$500,4,FALSE))</f>
        <v/>
      </c>
      <c r="D111" s="76" t="str">
        <f>IF(ISERROR(VLOOKUP(A111,'[1]Z03 收入决算表(财决03表)'!$A$10:$K$500,5,FALSE)),"",VLOOKUP(A111,'[1]Z03 收入决算表(财决03表)'!$A$10:$K$500,5,FALSE))</f>
        <v/>
      </c>
      <c r="E111" s="76" t="str">
        <f>IF(ISERROR(VLOOKUP(A111,'[1]Z03 收入决算表(财决03表)'!$A$10:$K$500,6,FALSE)),"",VLOOKUP(A111,'[1]Z03 收入决算表(财决03表)'!$A$10:$K$500,6,FALSE))</f>
        <v/>
      </c>
      <c r="F111" s="76" t="str">
        <f>IF(ISERROR(VLOOKUP(A111,'[1]Z03 收入决算表(财决03表)'!$A$10:$K$500,7,FALSE)),"",VLOOKUP(A111,'[1]Z03 收入决算表(财决03表)'!$A$10:$K$500,7,FALSE))</f>
        <v/>
      </c>
      <c r="G111" s="76" t="str">
        <f>IF(ISERROR(VLOOKUP(A111,'[1]Z03 收入决算表(财决03表)'!$A$10:$K$500,8,FALSE)),"",VLOOKUP(A111,'[1]Z03 收入决算表(财决03表)'!$A$10:$K$500,8,FALSE))</f>
        <v/>
      </c>
      <c r="H111" s="76" t="str">
        <f>IF(ISERROR(VLOOKUP(A111,'[1]Z03 收入决算表(财决03表)'!$A$10:$K$500,9,FALSE)),"",VLOOKUP(A111,'[1]Z03 收入决算表(财决03表)'!$A$10:$K$500,9,FALSE))</f>
        <v/>
      </c>
      <c r="I111" s="76" t="str">
        <f>IF(ISERROR(VLOOKUP(A111,'[1]Z03 收入决算表(财决03表)'!$A$10:$K$500,10,FALSE)),"",VLOOKUP(A111,'[1]Z03 收入决算表(财决03表)'!$A$10:$K$500,10,FALSE))</f>
        <v/>
      </c>
      <c r="J111" s="76" t="str">
        <f>IF(ISERROR(VLOOKUP(A111,'[1]Z03 收入决算表(财决03表)'!$A$10:$K$500,11,FALSE)),"",VLOOKUP(A111,'[1]Z03 收入决算表(财决03表)'!$A$10:$K$500,11,FALSE))</f>
        <v/>
      </c>
      <c r="K111" s="71">
        <f>'[1]Z03 收入决算表(财决03表)'!A110</f>
        <v>0</v>
      </c>
      <c r="L111" s="74">
        <f>'[1]Z03 收入决算表(财决03表)'!$E110</f>
        <v>0</v>
      </c>
      <c r="M111" s="75" t="str">
        <f t="shared" si="3"/>
        <v/>
      </c>
    </row>
    <row r="112" spans="1:13" ht="22.5" customHeight="1">
      <c r="A112" s="205" t="str">
        <f t="shared" si="2"/>
        <v/>
      </c>
      <c r="B112" s="205"/>
      <c r="C112" s="192" t="str">
        <f>IF(ISERROR(VLOOKUP(A112,'[1]Z03 收入决算表(财决03表)'!$A$10:$K$500,4,FALSE)),"",VLOOKUP(A112,'[1]Z03 收入决算表(财决03表)'!$A$10:$K$500,4,FALSE))</f>
        <v/>
      </c>
      <c r="D112" s="76" t="str">
        <f>IF(ISERROR(VLOOKUP(A112,'[1]Z03 收入决算表(财决03表)'!$A$10:$K$500,5,FALSE)),"",VLOOKUP(A112,'[1]Z03 收入决算表(财决03表)'!$A$10:$K$500,5,FALSE))</f>
        <v/>
      </c>
      <c r="E112" s="76" t="str">
        <f>IF(ISERROR(VLOOKUP(A112,'[1]Z03 收入决算表(财决03表)'!$A$10:$K$500,6,FALSE)),"",VLOOKUP(A112,'[1]Z03 收入决算表(财决03表)'!$A$10:$K$500,6,FALSE))</f>
        <v/>
      </c>
      <c r="F112" s="76" t="str">
        <f>IF(ISERROR(VLOOKUP(A112,'[1]Z03 收入决算表(财决03表)'!$A$10:$K$500,7,FALSE)),"",VLOOKUP(A112,'[1]Z03 收入决算表(财决03表)'!$A$10:$K$500,7,FALSE))</f>
        <v/>
      </c>
      <c r="G112" s="76" t="str">
        <f>IF(ISERROR(VLOOKUP(A112,'[1]Z03 收入决算表(财决03表)'!$A$10:$K$500,8,FALSE)),"",VLOOKUP(A112,'[1]Z03 收入决算表(财决03表)'!$A$10:$K$500,8,FALSE))</f>
        <v/>
      </c>
      <c r="H112" s="76" t="str">
        <f>IF(ISERROR(VLOOKUP(A112,'[1]Z03 收入决算表(财决03表)'!$A$10:$K$500,9,FALSE)),"",VLOOKUP(A112,'[1]Z03 收入决算表(财决03表)'!$A$10:$K$500,9,FALSE))</f>
        <v/>
      </c>
      <c r="I112" s="76" t="str">
        <f>IF(ISERROR(VLOOKUP(A112,'[1]Z03 收入决算表(财决03表)'!$A$10:$K$500,10,FALSE)),"",VLOOKUP(A112,'[1]Z03 收入决算表(财决03表)'!$A$10:$K$500,10,FALSE))</f>
        <v/>
      </c>
      <c r="J112" s="76" t="str">
        <f>IF(ISERROR(VLOOKUP(A112,'[1]Z03 收入决算表(财决03表)'!$A$10:$K$500,11,FALSE)),"",VLOOKUP(A112,'[1]Z03 收入决算表(财决03表)'!$A$10:$K$500,11,FALSE))</f>
        <v/>
      </c>
      <c r="K112" s="71">
        <f>'[1]Z03 收入决算表(财决03表)'!A111</f>
        <v>0</v>
      </c>
      <c r="L112" s="74">
        <f>'[1]Z03 收入决算表(财决03表)'!$E111</f>
        <v>0</v>
      </c>
      <c r="M112" s="75" t="str">
        <f t="shared" si="3"/>
        <v/>
      </c>
    </row>
    <row r="113" spans="1:13" ht="22.5" customHeight="1">
      <c r="A113" s="205" t="str">
        <f t="shared" si="2"/>
        <v/>
      </c>
      <c r="B113" s="205"/>
      <c r="C113" s="192" t="str">
        <f>IF(ISERROR(VLOOKUP(A113,'[1]Z03 收入决算表(财决03表)'!$A$10:$K$500,4,FALSE)),"",VLOOKUP(A113,'[1]Z03 收入决算表(财决03表)'!$A$10:$K$500,4,FALSE))</f>
        <v/>
      </c>
      <c r="D113" s="76" t="str">
        <f>IF(ISERROR(VLOOKUP(A113,'[1]Z03 收入决算表(财决03表)'!$A$10:$K$500,5,FALSE)),"",VLOOKUP(A113,'[1]Z03 收入决算表(财决03表)'!$A$10:$K$500,5,FALSE))</f>
        <v/>
      </c>
      <c r="E113" s="76" t="str">
        <f>IF(ISERROR(VLOOKUP(A113,'[1]Z03 收入决算表(财决03表)'!$A$10:$K$500,6,FALSE)),"",VLOOKUP(A113,'[1]Z03 收入决算表(财决03表)'!$A$10:$K$500,6,FALSE))</f>
        <v/>
      </c>
      <c r="F113" s="76" t="str">
        <f>IF(ISERROR(VLOOKUP(A113,'[1]Z03 收入决算表(财决03表)'!$A$10:$K$500,7,FALSE)),"",VLOOKUP(A113,'[1]Z03 收入决算表(财决03表)'!$A$10:$K$500,7,FALSE))</f>
        <v/>
      </c>
      <c r="G113" s="76" t="str">
        <f>IF(ISERROR(VLOOKUP(A113,'[1]Z03 收入决算表(财决03表)'!$A$10:$K$500,8,FALSE)),"",VLOOKUP(A113,'[1]Z03 收入决算表(财决03表)'!$A$10:$K$500,8,FALSE))</f>
        <v/>
      </c>
      <c r="H113" s="76" t="str">
        <f>IF(ISERROR(VLOOKUP(A113,'[1]Z03 收入决算表(财决03表)'!$A$10:$K$500,9,FALSE)),"",VLOOKUP(A113,'[1]Z03 收入决算表(财决03表)'!$A$10:$K$500,9,FALSE))</f>
        <v/>
      </c>
      <c r="I113" s="76" t="str">
        <f>IF(ISERROR(VLOOKUP(A113,'[1]Z03 收入决算表(财决03表)'!$A$10:$K$500,10,FALSE)),"",VLOOKUP(A113,'[1]Z03 收入决算表(财决03表)'!$A$10:$K$500,10,FALSE))</f>
        <v/>
      </c>
      <c r="J113" s="76" t="str">
        <f>IF(ISERROR(VLOOKUP(A113,'[1]Z03 收入决算表(财决03表)'!$A$10:$K$500,11,FALSE)),"",VLOOKUP(A113,'[1]Z03 收入决算表(财决03表)'!$A$10:$K$500,11,FALSE))</f>
        <v/>
      </c>
      <c r="K113" s="71">
        <f>'[1]Z03 收入决算表(财决03表)'!A112</f>
        <v>0</v>
      </c>
      <c r="L113" s="74">
        <f>'[1]Z03 收入决算表(财决03表)'!$E112</f>
        <v>0</v>
      </c>
      <c r="M113" s="75" t="str">
        <f t="shared" si="3"/>
        <v/>
      </c>
    </row>
    <row r="114" spans="1:13" ht="22.5" customHeight="1">
      <c r="A114" s="205" t="str">
        <f t="shared" si="2"/>
        <v/>
      </c>
      <c r="B114" s="205"/>
      <c r="C114" s="192" t="str">
        <f>IF(ISERROR(VLOOKUP(A114,'[1]Z03 收入决算表(财决03表)'!$A$10:$K$500,4,FALSE)),"",VLOOKUP(A114,'[1]Z03 收入决算表(财决03表)'!$A$10:$K$500,4,FALSE))</f>
        <v/>
      </c>
      <c r="D114" s="76" t="str">
        <f>IF(ISERROR(VLOOKUP(A114,'[1]Z03 收入决算表(财决03表)'!$A$10:$K$500,5,FALSE)),"",VLOOKUP(A114,'[1]Z03 收入决算表(财决03表)'!$A$10:$K$500,5,FALSE))</f>
        <v/>
      </c>
      <c r="E114" s="76" t="str">
        <f>IF(ISERROR(VLOOKUP(A114,'[1]Z03 收入决算表(财决03表)'!$A$10:$K$500,6,FALSE)),"",VLOOKUP(A114,'[1]Z03 收入决算表(财决03表)'!$A$10:$K$500,6,FALSE))</f>
        <v/>
      </c>
      <c r="F114" s="76" t="str">
        <f>IF(ISERROR(VLOOKUP(A114,'[1]Z03 收入决算表(财决03表)'!$A$10:$K$500,7,FALSE)),"",VLOOKUP(A114,'[1]Z03 收入决算表(财决03表)'!$A$10:$K$500,7,FALSE))</f>
        <v/>
      </c>
      <c r="G114" s="76" t="str">
        <f>IF(ISERROR(VLOOKUP(A114,'[1]Z03 收入决算表(财决03表)'!$A$10:$K$500,8,FALSE)),"",VLOOKUP(A114,'[1]Z03 收入决算表(财决03表)'!$A$10:$K$500,8,FALSE))</f>
        <v/>
      </c>
      <c r="H114" s="76" t="str">
        <f>IF(ISERROR(VLOOKUP(A114,'[1]Z03 收入决算表(财决03表)'!$A$10:$K$500,9,FALSE)),"",VLOOKUP(A114,'[1]Z03 收入决算表(财决03表)'!$A$10:$K$500,9,FALSE))</f>
        <v/>
      </c>
      <c r="I114" s="76" t="str">
        <f>IF(ISERROR(VLOOKUP(A114,'[1]Z03 收入决算表(财决03表)'!$A$10:$K$500,10,FALSE)),"",VLOOKUP(A114,'[1]Z03 收入决算表(财决03表)'!$A$10:$K$500,10,FALSE))</f>
        <v/>
      </c>
      <c r="J114" s="76" t="str">
        <f>IF(ISERROR(VLOOKUP(A114,'[1]Z03 收入决算表(财决03表)'!$A$10:$K$500,11,FALSE)),"",VLOOKUP(A114,'[1]Z03 收入决算表(财决03表)'!$A$10:$K$500,11,FALSE))</f>
        <v/>
      </c>
      <c r="K114" s="71">
        <f>'[1]Z03 收入决算表(财决03表)'!A113</f>
        <v>0</v>
      </c>
      <c r="L114" s="74">
        <f>'[1]Z03 收入决算表(财决03表)'!$E113</f>
        <v>0</v>
      </c>
      <c r="M114" s="75" t="str">
        <f t="shared" si="3"/>
        <v/>
      </c>
    </row>
    <row r="115" spans="1:13" ht="22.5" customHeight="1">
      <c r="A115" s="205" t="str">
        <f t="shared" si="2"/>
        <v/>
      </c>
      <c r="B115" s="205"/>
      <c r="C115" s="192" t="str">
        <f>IF(ISERROR(VLOOKUP(A115,'[1]Z03 收入决算表(财决03表)'!$A$10:$K$500,4,FALSE)),"",VLOOKUP(A115,'[1]Z03 收入决算表(财决03表)'!$A$10:$K$500,4,FALSE))</f>
        <v/>
      </c>
      <c r="D115" s="76" t="str">
        <f>IF(ISERROR(VLOOKUP(A115,'[1]Z03 收入决算表(财决03表)'!$A$10:$K$500,5,FALSE)),"",VLOOKUP(A115,'[1]Z03 收入决算表(财决03表)'!$A$10:$K$500,5,FALSE))</f>
        <v/>
      </c>
      <c r="E115" s="76" t="str">
        <f>IF(ISERROR(VLOOKUP(A115,'[1]Z03 收入决算表(财决03表)'!$A$10:$K$500,6,FALSE)),"",VLOOKUP(A115,'[1]Z03 收入决算表(财决03表)'!$A$10:$K$500,6,FALSE))</f>
        <v/>
      </c>
      <c r="F115" s="76" t="str">
        <f>IF(ISERROR(VLOOKUP(A115,'[1]Z03 收入决算表(财决03表)'!$A$10:$K$500,7,FALSE)),"",VLOOKUP(A115,'[1]Z03 收入决算表(财决03表)'!$A$10:$K$500,7,FALSE))</f>
        <v/>
      </c>
      <c r="G115" s="76" t="str">
        <f>IF(ISERROR(VLOOKUP(A115,'[1]Z03 收入决算表(财决03表)'!$A$10:$K$500,8,FALSE)),"",VLOOKUP(A115,'[1]Z03 收入决算表(财决03表)'!$A$10:$K$500,8,FALSE))</f>
        <v/>
      </c>
      <c r="H115" s="76" t="str">
        <f>IF(ISERROR(VLOOKUP(A115,'[1]Z03 收入决算表(财决03表)'!$A$10:$K$500,9,FALSE)),"",VLOOKUP(A115,'[1]Z03 收入决算表(财决03表)'!$A$10:$K$500,9,FALSE))</f>
        <v/>
      </c>
      <c r="I115" s="76" t="str">
        <f>IF(ISERROR(VLOOKUP(A115,'[1]Z03 收入决算表(财决03表)'!$A$10:$K$500,10,FALSE)),"",VLOOKUP(A115,'[1]Z03 收入决算表(财决03表)'!$A$10:$K$500,10,FALSE))</f>
        <v/>
      </c>
      <c r="J115" s="76" t="str">
        <f>IF(ISERROR(VLOOKUP(A115,'[1]Z03 收入决算表(财决03表)'!$A$10:$K$500,11,FALSE)),"",VLOOKUP(A115,'[1]Z03 收入决算表(财决03表)'!$A$10:$K$500,11,FALSE))</f>
        <v/>
      </c>
      <c r="K115" s="71">
        <f>'[1]Z03 收入决算表(财决03表)'!A114</f>
        <v>0</v>
      </c>
      <c r="L115" s="74">
        <f>'[1]Z03 收入决算表(财决03表)'!$E114</f>
        <v>0</v>
      </c>
      <c r="M115" s="75" t="str">
        <f t="shared" si="3"/>
        <v/>
      </c>
    </row>
    <row r="116" spans="1:13" ht="22.5" customHeight="1">
      <c r="A116" s="205" t="str">
        <f t="shared" si="2"/>
        <v/>
      </c>
      <c r="B116" s="205"/>
      <c r="C116" s="192" t="str">
        <f>IF(ISERROR(VLOOKUP(A116,'[1]Z03 收入决算表(财决03表)'!$A$10:$K$500,4,FALSE)),"",VLOOKUP(A116,'[1]Z03 收入决算表(财决03表)'!$A$10:$K$500,4,FALSE))</f>
        <v/>
      </c>
      <c r="D116" s="76" t="str">
        <f>IF(ISERROR(VLOOKUP(A116,'[1]Z03 收入决算表(财决03表)'!$A$10:$K$500,5,FALSE)),"",VLOOKUP(A116,'[1]Z03 收入决算表(财决03表)'!$A$10:$K$500,5,FALSE))</f>
        <v/>
      </c>
      <c r="E116" s="76" t="str">
        <f>IF(ISERROR(VLOOKUP(A116,'[1]Z03 收入决算表(财决03表)'!$A$10:$K$500,6,FALSE)),"",VLOOKUP(A116,'[1]Z03 收入决算表(财决03表)'!$A$10:$K$500,6,FALSE))</f>
        <v/>
      </c>
      <c r="F116" s="76" t="str">
        <f>IF(ISERROR(VLOOKUP(A116,'[1]Z03 收入决算表(财决03表)'!$A$10:$K$500,7,FALSE)),"",VLOOKUP(A116,'[1]Z03 收入决算表(财决03表)'!$A$10:$K$500,7,FALSE))</f>
        <v/>
      </c>
      <c r="G116" s="76" t="str">
        <f>IF(ISERROR(VLOOKUP(A116,'[1]Z03 收入决算表(财决03表)'!$A$10:$K$500,8,FALSE)),"",VLOOKUP(A116,'[1]Z03 收入决算表(财决03表)'!$A$10:$K$500,8,FALSE))</f>
        <v/>
      </c>
      <c r="H116" s="76" t="str">
        <f>IF(ISERROR(VLOOKUP(A116,'[1]Z03 收入决算表(财决03表)'!$A$10:$K$500,9,FALSE)),"",VLOOKUP(A116,'[1]Z03 收入决算表(财决03表)'!$A$10:$K$500,9,FALSE))</f>
        <v/>
      </c>
      <c r="I116" s="76" t="str">
        <f>IF(ISERROR(VLOOKUP(A116,'[1]Z03 收入决算表(财决03表)'!$A$10:$K$500,10,FALSE)),"",VLOOKUP(A116,'[1]Z03 收入决算表(财决03表)'!$A$10:$K$500,10,FALSE))</f>
        <v/>
      </c>
      <c r="J116" s="76" t="str">
        <f>IF(ISERROR(VLOOKUP(A116,'[1]Z03 收入决算表(财决03表)'!$A$10:$K$500,11,FALSE)),"",VLOOKUP(A116,'[1]Z03 收入决算表(财决03表)'!$A$10:$K$500,11,FALSE))</f>
        <v/>
      </c>
      <c r="K116" s="71">
        <f>'[1]Z03 收入决算表(财决03表)'!A115</f>
        <v>0</v>
      </c>
      <c r="L116" s="74">
        <f>'[1]Z03 收入决算表(财决03表)'!$E115</f>
        <v>0</v>
      </c>
      <c r="M116" s="75" t="str">
        <f t="shared" si="3"/>
        <v/>
      </c>
    </row>
    <row r="117" spans="1:13" ht="22.5" customHeight="1">
      <c r="A117" s="205" t="str">
        <f t="shared" si="2"/>
        <v/>
      </c>
      <c r="B117" s="205"/>
      <c r="C117" s="192" t="str">
        <f>IF(ISERROR(VLOOKUP(A117,'[1]Z03 收入决算表(财决03表)'!$A$10:$K$500,4,FALSE)),"",VLOOKUP(A117,'[1]Z03 收入决算表(财决03表)'!$A$10:$K$500,4,FALSE))</f>
        <v/>
      </c>
      <c r="D117" s="76" t="str">
        <f>IF(ISERROR(VLOOKUP(A117,'[1]Z03 收入决算表(财决03表)'!$A$10:$K$500,5,FALSE)),"",VLOOKUP(A117,'[1]Z03 收入决算表(财决03表)'!$A$10:$K$500,5,FALSE))</f>
        <v/>
      </c>
      <c r="E117" s="76" t="str">
        <f>IF(ISERROR(VLOOKUP(A117,'[1]Z03 收入决算表(财决03表)'!$A$10:$K$500,6,FALSE)),"",VLOOKUP(A117,'[1]Z03 收入决算表(财决03表)'!$A$10:$K$500,6,FALSE))</f>
        <v/>
      </c>
      <c r="F117" s="76" t="str">
        <f>IF(ISERROR(VLOOKUP(A117,'[1]Z03 收入决算表(财决03表)'!$A$10:$K$500,7,FALSE)),"",VLOOKUP(A117,'[1]Z03 收入决算表(财决03表)'!$A$10:$K$500,7,FALSE))</f>
        <v/>
      </c>
      <c r="G117" s="76" t="str">
        <f>IF(ISERROR(VLOOKUP(A117,'[1]Z03 收入决算表(财决03表)'!$A$10:$K$500,8,FALSE)),"",VLOOKUP(A117,'[1]Z03 收入决算表(财决03表)'!$A$10:$K$500,8,FALSE))</f>
        <v/>
      </c>
      <c r="H117" s="76" t="str">
        <f>IF(ISERROR(VLOOKUP(A117,'[1]Z03 收入决算表(财决03表)'!$A$10:$K$500,9,FALSE)),"",VLOOKUP(A117,'[1]Z03 收入决算表(财决03表)'!$A$10:$K$500,9,FALSE))</f>
        <v/>
      </c>
      <c r="I117" s="76" t="str">
        <f>IF(ISERROR(VLOOKUP(A117,'[1]Z03 收入决算表(财决03表)'!$A$10:$K$500,10,FALSE)),"",VLOOKUP(A117,'[1]Z03 收入决算表(财决03表)'!$A$10:$K$500,10,FALSE))</f>
        <v/>
      </c>
      <c r="J117" s="76" t="str">
        <f>IF(ISERROR(VLOOKUP(A117,'[1]Z03 收入决算表(财决03表)'!$A$10:$K$500,11,FALSE)),"",VLOOKUP(A117,'[1]Z03 收入决算表(财决03表)'!$A$10:$K$500,11,FALSE))</f>
        <v/>
      </c>
      <c r="K117" s="71">
        <f>'[1]Z03 收入决算表(财决03表)'!A116</f>
        <v>0</v>
      </c>
      <c r="L117" s="74">
        <f>'[1]Z03 收入决算表(财决03表)'!$E116</f>
        <v>0</v>
      </c>
      <c r="M117" s="75" t="str">
        <f t="shared" si="3"/>
        <v/>
      </c>
    </row>
    <row r="118" spans="1:13" ht="22.5" customHeight="1">
      <c r="A118" s="205" t="str">
        <f t="shared" si="2"/>
        <v/>
      </c>
      <c r="B118" s="205"/>
      <c r="C118" s="192" t="str">
        <f>IF(ISERROR(VLOOKUP(A118,'[1]Z03 收入决算表(财决03表)'!$A$10:$K$500,4,FALSE)),"",VLOOKUP(A118,'[1]Z03 收入决算表(财决03表)'!$A$10:$K$500,4,FALSE))</f>
        <v/>
      </c>
      <c r="D118" s="76" t="str">
        <f>IF(ISERROR(VLOOKUP(A118,'[1]Z03 收入决算表(财决03表)'!$A$10:$K$500,5,FALSE)),"",VLOOKUP(A118,'[1]Z03 收入决算表(财决03表)'!$A$10:$K$500,5,FALSE))</f>
        <v/>
      </c>
      <c r="E118" s="76" t="str">
        <f>IF(ISERROR(VLOOKUP(A118,'[1]Z03 收入决算表(财决03表)'!$A$10:$K$500,6,FALSE)),"",VLOOKUP(A118,'[1]Z03 收入决算表(财决03表)'!$A$10:$K$500,6,FALSE))</f>
        <v/>
      </c>
      <c r="F118" s="76" t="str">
        <f>IF(ISERROR(VLOOKUP(A118,'[1]Z03 收入决算表(财决03表)'!$A$10:$K$500,7,FALSE)),"",VLOOKUP(A118,'[1]Z03 收入决算表(财决03表)'!$A$10:$K$500,7,FALSE))</f>
        <v/>
      </c>
      <c r="G118" s="76" t="str">
        <f>IF(ISERROR(VLOOKUP(A118,'[1]Z03 收入决算表(财决03表)'!$A$10:$K$500,8,FALSE)),"",VLOOKUP(A118,'[1]Z03 收入决算表(财决03表)'!$A$10:$K$500,8,FALSE))</f>
        <v/>
      </c>
      <c r="H118" s="76" t="str">
        <f>IF(ISERROR(VLOOKUP(A118,'[1]Z03 收入决算表(财决03表)'!$A$10:$K$500,9,FALSE)),"",VLOOKUP(A118,'[1]Z03 收入决算表(财决03表)'!$A$10:$K$500,9,FALSE))</f>
        <v/>
      </c>
      <c r="I118" s="76" t="str">
        <f>IF(ISERROR(VLOOKUP(A118,'[1]Z03 收入决算表(财决03表)'!$A$10:$K$500,10,FALSE)),"",VLOOKUP(A118,'[1]Z03 收入决算表(财决03表)'!$A$10:$K$500,10,FALSE))</f>
        <v/>
      </c>
      <c r="J118" s="76" t="str">
        <f>IF(ISERROR(VLOOKUP(A118,'[1]Z03 收入决算表(财决03表)'!$A$10:$K$500,11,FALSE)),"",VLOOKUP(A118,'[1]Z03 收入决算表(财决03表)'!$A$10:$K$500,11,FALSE))</f>
        <v/>
      </c>
      <c r="K118" s="71">
        <f>'[1]Z03 收入决算表(财决03表)'!A117</f>
        <v>0</v>
      </c>
      <c r="L118" s="74">
        <f>'[1]Z03 收入决算表(财决03表)'!$E117</f>
        <v>0</v>
      </c>
      <c r="M118" s="75" t="str">
        <f t="shared" si="3"/>
        <v/>
      </c>
    </row>
    <row r="119" spans="1:13" ht="22.5" customHeight="1">
      <c r="A119" s="205" t="str">
        <f t="shared" si="2"/>
        <v/>
      </c>
      <c r="B119" s="205"/>
      <c r="C119" s="192" t="str">
        <f>IF(ISERROR(VLOOKUP(A119,'[1]Z03 收入决算表(财决03表)'!$A$10:$K$500,4,FALSE)),"",VLOOKUP(A119,'[1]Z03 收入决算表(财决03表)'!$A$10:$K$500,4,FALSE))</f>
        <v/>
      </c>
      <c r="D119" s="76" t="str">
        <f>IF(ISERROR(VLOOKUP(A119,'[1]Z03 收入决算表(财决03表)'!$A$10:$K$500,5,FALSE)),"",VLOOKUP(A119,'[1]Z03 收入决算表(财决03表)'!$A$10:$K$500,5,FALSE))</f>
        <v/>
      </c>
      <c r="E119" s="76" t="str">
        <f>IF(ISERROR(VLOOKUP(A119,'[1]Z03 收入决算表(财决03表)'!$A$10:$K$500,6,FALSE)),"",VLOOKUP(A119,'[1]Z03 收入决算表(财决03表)'!$A$10:$K$500,6,FALSE))</f>
        <v/>
      </c>
      <c r="F119" s="76" t="str">
        <f>IF(ISERROR(VLOOKUP(A119,'[1]Z03 收入决算表(财决03表)'!$A$10:$K$500,7,FALSE)),"",VLOOKUP(A119,'[1]Z03 收入决算表(财决03表)'!$A$10:$K$500,7,FALSE))</f>
        <v/>
      </c>
      <c r="G119" s="76" t="str">
        <f>IF(ISERROR(VLOOKUP(A119,'[1]Z03 收入决算表(财决03表)'!$A$10:$K$500,8,FALSE)),"",VLOOKUP(A119,'[1]Z03 收入决算表(财决03表)'!$A$10:$K$500,8,FALSE))</f>
        <v/>
      </c>
      <c r="H119" s="76" t="str">
        <f>IF(ISERROR(VLOOKUP(A119,'[1]Z03 收入决算表(财决03表)'!$A$10:$K$500,9,FALSE)),"",VLOOKUP(A119,'[1]Z03 收入决算表(财决03表)'!$A$10:$K$500,9,FALSE))</f>
        <v/>
      </c>
      <c r="I119" s="76" t="str">
        <f>IF(ISERROR(VLOOKUP(A119,'[1]Z03 收入决算表(财决03表)'!$A$10:$K$500,10,FALSE)),"",VLOOKUP(A119,'[1]Z03 收入决算表(财决03表)'!$A$10:$K$500,10,FALSE))</f>
        <v/>
      </c>
      <c r="J119" s="76" t="str">
        <f>IF(ISERROR(VLOOKUP(A119,'[1]Z03 收入决算表(财决03表)'!$A$10:$K$500,11,FALSE)),"",VLOOKUP(A119,'[1]Z03 收入决算表(财决03表)'!$A$10:$K$500,11,FALSE))</f>
        <v/>
      </c>
      <c r="K119" s="71">
        <f>'[1]Z03 收入决算表(财决03表)'!A118</f>
        <v>0</v>
      </c>
      <c r="L119" s="74">
        <f>'[1]Z03 收入决算表(财决03表)'!$E118</f>
        <v>0</v>
      </c>
      <c r="M119" s="75" t="str">
        <f t="shared" si="3"/>
        <v/>
      </c>
    </row>
    <row r="120" spans="1:13" ht="22.5" customHeight="1">
      <c r="A120" s="205" t="str">
        <f t="shared" si="2"/>
        <v/>
      </c>
      <c r="B120" s="205"/>
      <c r="C120" s="192" t="str">
        <f>IF(ISERROR(VLOOKUP(A120,'[1]Z03 收入决算表(财决03表)'!$A$10:$K$500,4,FALSE)),"",VLOOKUP(A120,'[1]Z03 收入决算表(财决03表)'!$A$10:$K$500,4,FALSE))</f>
        <v/>
      </c>
      <c r="D120" s="76" t="str">
        <f>IF(ISERROR(VLOOKUP(A120,'[1]Z03 收入决算表(财决03表)'!$A$10:$K$500,5,FALSE)),"",VLOOKUP(A120,'[1]Z03 收入决算表(财决03表)'!$A$10:$K$500,5,FALSE))</f>
        <v/>
      </c>
      <c r="E120" s="76" t="str">
        <f>IF(ISERROR(VLOOKUP(A120,'[1]Z03 收入决算表(财决03表)'!$A$10:$K$500,6,FALSE)),"",VLOOKUP(A120,'[1]Z03 收入决算表(财决03表)'!$A$10:$K$500,6,FALSE))</f>
        <v/>
      </c>
      <c r="F120" s="76" t="str">
        <f>IF(ISERROR(VLOOKUP(A120,'[1]Z03 收入决算表(财决03表)'!$A$10:$K$500,7,FALSE)),"",VLOOKUP(A120,'[1]Z03 收入决算表(财决03表)'!$A$10:$K$500,7,FALSE))</f>
        <v/>
      </c>
      <c r="G120" s="76" t="str">
        <f>IF(ISERROR(VLOOKUP(A120,'[1]Z03 收入决算表(财决03表)'!$A$10:$K$500,8,FALSE)),"",VLOOKUP(A120,'[1]Z03 收入决算表(财决03表)'!$A$10:$K$500,8,FALSE))</f>
        <v/>
      </c>
      <c r="H120" s="76" t="str">
        <f>IF(ISERROR(VLOOKUP(A120,'[1]Z03 收入决算表(财决03表)'!$A$10:$K$500,9,FALSE)),"",VLOOKUP(A120,'[1]Z03 收入决算表(财决03表)'!$A$10:$K$500,9,FALSE))</f>
        <v/>
      </c>
      <c r="I120" s="76" t="str">
        <f>IF(ISERROR(VLOOKUP(A120,'[1]Z03 收入决算表(财决03表)'!$A$10:$K$500,10,FALSE)),"",VLOOKUP(A120,'[1]Z03 收入决算表(财决03表)'!$A$10:$K$500,10,FALSE))</f>
        <v/>
      </c>
      <c r="J120" s="76" t="str">
        <f>IF(ISERROR(VLOOKUP(A120,'[1]Z03 收入决算表(财决03表)'!$A$10:$K$500,11,FALSE)),"",VLOOKUP(A120,'[1]Z03 收入决算表(财决03表)'!$A$10:$K$500,11,FALSE))</f>
        <v/>
      </c>
      <c r="K120" s="71">
        <f>'[1]Z03 收入决算表(财决03表)'!A119</f>
        <v>0</v>
      </c>
      <c r="L120" s="74">
        <f>'[1]Z03 收入决算表(财决03表)'!$E119</f>
        <v>0</v>
      </c>
      <c r="M120" s="75" t="str">
        <f t="shared" si="3"/>
        <v/>
      </c>
    </row>
    <row r="121" spans="1:13" ht="22.5" customHeight="1">
      <c r="A121" s="205" t="str">
        <f t="shared" si="2"/>
        <v/>
      </c>
      <c r="B121" s="205"/>
      <c r="C121" s="192" t="str">
        <f>IF(ISERROR(VLOOKUP(A121,'[1]Z03 收入决算表(财决03表)'!$A$10:$K$500,4,FALSE)),"",VLOOKUP(A121,'[1]Z03 收入决算表(财决03表)'!$A$10:$K$500,4,FALSE))</f>
        <v/>
      </c>
      <c r="D121" s="76" t="str">
        <f>IF(ISERROR(VLOOKUP(A121,'[1]Z03 收入决算表(财决03表)'!$A$10:$K$500,5,FALSE)),"",VLOOKUP(A121,'[1]Z03 收入决算表(财决03表)'!$A$10:$K$500,5,FALSE))</f>
        <v/>
      </c>
      <c r="E121" s="76" t="str">
        <f>IF(ISERROR(VLOOKUP(A121,'[1]Z03 收入决算表(财决03表)'!$A$10:$K$500,6,FALSE)),"",VLOOKUP(A121,'[1]Z03 收入决算表(财决03表)'!$A$10:$K$500,6,FALSE))</f>
        <v/>
      </c>
      <c r="F121" s="76" t="str">
        <f>IF(ISERROR(VLOOKUP(A121,'[1]Z03 收入决算表(财决03表)'!$A$10:$K$500,7,FALSE)),"",VLOOKUP(A121,'[1]Z03 收入决算表(财决03表)'!$A$10:$K$500,7,FALSE))</f>
        <v/>
      </c>
      <c r="G121" s="76" t="str">
        <f>IF(ISERROR(VLOOKUP(A121,'[1]Z03 收入决算表(财决03表)'!$A$10:$K$500,8,FALSE)),"",VLOOKUP(A121,'[1]Z03 收入决算表(财决03表)'!$A$10:$K$500,8,FALSE))</f>
        <v/>
      </c>
      <c r="H121" s="76" t="str">
        <f>IF(ISERROR(VLOOKUP(A121,'[1]Z03 收入决算表(财决03表)'!$A$10:$K$500,9,FALSE)),"",VLOOKUP(A121,'[1]Z03 收入决算表(财决03表)'!$A$10:$K$500,9,FALSE))</f>
        <v/>
      </c>
      <c r="I121" s="76" t="str">
        <f>IF(ISERROR(VLOOKUP(A121,'[1]Z03 收入决算表(财决03表)'!$A$10:$K$500,10,FALSE)),"",VLOOKUP(A121,'[1]Z03 收入决算表(财决03表)'!$A$10:$K$500,10,FALSE))</f>
        <v/>
      </c>
      <c r="J121" s="76" t="str">
        <f>IF(ISERROR(VLOOKUP(A121,'[1]Z03 收入决算表(财决03表)'!$A$10:$K$500,11,FALSE)),"",VLOOKUP(A121,'[1]Z03 收入决算表(财决03表)'!$A$10:$K$500,11,FALSE))</f>
        <v/>
      </c>
      <c r="K121" s="71">
        <f>'[1]Z03 收入决算表(财决03表)'!A120</f>
        <v>0</v>
      </c>
      <c r="L121" s="74">
        <f>'[1]Z03 收入决算表(财决03表)'!$E120</f>
        <v>0</v>
      </c>
      <c r="M121" s="75" t="str">
        <f t="shared" si="3"/>
        <v/>
      </c>
    </row>
    <row r="122" spans="1:13" ht="22.5" customHeight="1">
      <c r="A122" s="205" t="str">
        <f t="shared" si="2"/>
        <v/>
      </c>
      <c r="B122" s="205"/>
      <c r="C122" s="192" t="str">
        <f>IF(ISERROR(VLOOKUP(A122,'[1]Z03 收入决算表(财决03表)'!$A$10:$K$500,4,FALSE)),"",VLOOKUP(A122,'[1]Z03 收入决算表(财决03表)'!$A$10:$K$500,4,FALSE))</f>
        <v/>
      </c>
      <c r="D122" s="76" t="str">
        <f>IF(ISERROR(VLOOKUP(A122,'[1]Z03 收入决算表(财决03表)'!$A$10:$K$500,5,FALSE)),"",VLOOKUP(A122,'[1]Z03 收入决算表(财决03表)'!$A$10:$K$500,5,FALSE))</f>
        <v/>
      </c>
      <c r="E122" s="76" t="str">
        <f>IF(ISERROR(VLOOKUP(A122,'[1]Z03 收入决算表(财决03表)'!$A$10:$K$500,6,FALSE)),"",VLOOKUP(A122,'[1]Z03 收入决算表(财决03表)'!$A$10:$K$500,6,FALSE))</f>
        <v/>
      </c>
      <c r="F122" s="76" t="str">
        <f>IF(ISERROR(VLOOKUP(A122,'[1]Z03 收入决算表(财决03表)'!$A$10:$K$500,7,FALSE)),"",VLOOKUP(A122,'[1]Z03 收入决算表(财决03表)'!$A$10:$K$500,7,FALSE))</f>
        <v/>
      </c>
      <c r="G122" s="76" t="str">
        <f>IF(ISERROR(VLOOKUP(A122,'[1]Z03 收入决算表(财决03表)'!$A$10:$K$500,8,FALSE)),"",VLOOKUP(A122,'[1]Z03 收入决算表(财决03表)'!$A$10:$K$500,8,FALSE))</f>
        <v/>
      </c>
      <c r="H122" s="76" t="str">
        <f>IF(ISERROR(VLOOKUP(A122,'[1]Z03 收入决算表(财决03表)'!$A$10:$K$500,9,FALSE)),"",VLOOKUP(A122,'[1]Z03 收入决算表(财决03表)'!$A$10:$K$500,9,FALSE))</f>
        <v/>
      </c>
      <c r="I122" s="76" t="str">
        <f>IF(ISERROR(VLOOKUP(A122,'[1]Z03 收入决算表(财决03表)'!$A$10:$K$500,10,FALSE)),"",VLOOKUP(A122,'[1]Z03 收入决算表(财决03表)'!$A$10:$K$500,10,FALSE))</f>
        <v/>
      </c>
      <c r="J122" s="76" t="str">
        <f>IF(ISERROR(VLOOKUP(A122,'[1]Z03 收入决算表(财决03表)'!$A$10:$K$500,11,FALSE)),"",VLOOKUP(A122,'[1]Z03 收入决算表(财决03表)'!$A$10:$K$500,11,FALSE))</f>
        <v/>
      </c>
      <c r="K122" s="71">
        <f>'[1]Z03 收入决算表(财决03表)'!A121</f>
        <v>0</v>
      </c>
      <c r="L122" s="74">
        <f>'[1]Z03 收入决算表(财决03表)'!$E121</f>
        <v>0</v>
      </c>
      <c r="M122" s="75" t="str">
        <f t="shared" si="3"/>
        <v/>
      </c>
    </row>
    <row r="123" spans="1:13" ht="22.5" customHeight="1">
      <c r="A123" s="205" t="str">
        <f t="shared" si="2"/>
        <v/>
      </c>
      <c r="B123" s="205"/>
      <c r="C123" s="192" t="str">
        <f>IF(ISERROR(VLOOKUP(A123,'[1]Z03 收入决算表(财决03表)'!$A$10:$K$500,4,FALSE)),"",VLOOKUP(A123,'[1]Z03 收入决算表(财决03表)'!$A$10:$K$500,4,FALSE))</f>
        <v/>
      </c>
      <c r="D123" s="76" t="str">
        <f>IF(ISERROR(VLOOKUP(A123,'[1]Z03 收入决算表(财决03表)'!$A$10:$K$500,5,FALSE)),"",VLOOKUP(A123,'[1]Z03 收入决算表(财决03表)'!$A$10:$K$500,5,FALSE))</f>
        <v/>
      </c>
      <c r="E123" s="76" t="str">
        <f>IF(ISERROR(VLOOKUP(A123,'[1]Z03 收入决算表(财决03表)'!$A$10:$K$500,6,FALSE)),"",VLOOKUP(A123,'[1]Z03 收入决算表(财决03表)'!$A$10:$K$500,6,FALSE))</f>
        <v/>
      </c>
      <c r="F123" s="76" t="str">
        <f>IF(ISERROR(VLOOKUP(A123,'[1]Z03 收入决算表(财决03表)'!$A$10:$K$500,7,FALSE)),"",VLOOKUP(A123,'[1]Z03 收入决算表(财决03表)'!$A$10:$K$500,7,FALSE))</f>
        <v/>
      </c>
      <c r="G123" s="76" t="str">
        <f>IF(ISERROR(VLOOKUP(A123,'[1]Z03 收入决算表(财决03表)'!$A$10:$K$500,8,FALSE)),"",VLOOKUP(A123,'[1]Z03 收入决算表(财决03表)'!$A$10:$K$500,8,FALSE))</f>
        <v/>
      </c>
      <c r="H123" s="76" t="str">
        <f>IF(ISERROR(VLOOKUP(A123,'[1]Z03 收入决算表(财决03表)'!$A$10:$K$500,9,FALSE)),"",VLOOKUP(A123,'[1]Z03 收入决算表(财决03表)'!$A$10:$K$500,9,FALSE))</f>
        <v/>
      </c>
      <c r="I123" s="76" t="str">
        <f>IF(ISERROR(VLOOKUP(A123,'[1]Z03 收入决算表(财决03表)'!$A$10:$K$500,10,FALSE)),"",VLOOKUP(A123,'[1]Z03 收入决算表(财决03表)'!$A$10:$K$500,10,FALSE))</f>
        <v/>
      </c>
      <c r="J123" s="76" t="str">
        <f>IF(ISERROR(VLOOKUP(A123,'[1]Z03 收入决算表(财决03表)'!$A$10:$K$500,11,FALSE)),"",VLOOKUP(A123,'[1]Z03 收入决算表(财决03表)'!$A$10:$K$500,11,FALSE))</f>
        <v/>
      </c>
      <c r="K123" s="71">
        <f>'[1]Z03 收入决算表(财决03表)'!A122</f>
        <v>0</v>
      </c>
      <c r="L123" s="74">
        <f>'[1]Z03 收入决算表(财决03表)'!$E122</f>
        <v>0</v>
      </c>
      <c r="M123" s="75" t="str">
        <f t="shared" si="3"/>
        <v/>
      </c>
    </row>
    <row r="124" spans="1:13" ht="22.5" customHeight="1">
      <c r="A124" s="205" t="str">
        <f t="shared" si="2"/>
        <v/>
      </c>
      <c r="B124" s="205"/>
      <c r="C124" s="192" t="str">
        <f>IF(ISERROR(VLOOKUP(A124,'[1]Z03 收入决算表(财决03表)'!$A$10:$K$500,4,FALSE)),"",VLOOKUP(A124,'[1]Z03 收入决算表(财决03表)'!$A$10:$K$500,4,FALSE))</f>
        <v/>
      </c>
      <c r="D124" s="76" t="str">
        <f>IF(ISERROR(VLOOKUP(A124,'[1]Z03 收入决算表(财决03表)'!$A$10:$K$500,5,FALSE)),"",VLOOKUP(A124,'[1]Z03 收入决算表(财决03表)'!$A$10:$K$500,5,FALSE))</f>
        <v/>
      </c>
      <c r="E124" s="76" t="str">
        <f>IF(ISERROR(VLOOKUP(A124,'[1]Z03 收入决算表(财决03表)'!$A$10:$K$500,6,FALSE)),"",VLOOKUP(A124,'[1]Z03 收入决算表(财决03表)'!$A$10:$K$500,6,FALSE))</f>
        <v/>
      </c>
      <c r="F124" s="76" t="str">
        <f>IF(ISERROR(VLOOKUP(A124,'[1]Z03 收入决算表(财决03表)'!$A$10:$K$500,7,FALSE)),"",VLOOKUP(A124,'[1]Z03 收入决算表(财决03表)'!$A$10:$K$500,7,FALSE))</f>
        <v/>
      </c>
      <c r="G124" s="76" t="str">
        <f>IF(ISERROR(VLOOKUP(A124,'[1]Z03 收入决算表(财决03表)'!$A$10:$K$500,8,FALSE)),"",VLOOKUP(A124,'[1]Z03 收入决算表(财决03表)'!$A$10:$K$500,8,FALSE))</f>
        <v/>
      </c>
      <c r="H124" s="76" t="str">
        <f>IF(ISERROR(VLOOKUP(A124,'[1]Z03 收入决算表(财决03表)'!$A$10:$K$500,9,FALSE)),"",VLOOKUP(A124,'[1]Z03 收入决算表(财决03表)'!$A$10:$K$500,9,FALSE))</f>
        <v/>
      </c>
      <c r="I124" s="76" t="str">
        <f>IF(ISERROR(VLOOKUP(A124,'[1]Z03 收入决算表(财决03表)'!$A$10:$K$500,10,FALSE)),"",VLOOKUP(A124,'[1]Z03 收入决算表(财决03表)'!$A$10:$K$500,10,FALSE))</f>
        <v/>
      </c>
      <c r="J124" s="76" t="str">
        <f>IF(ISERROR(VLOOKUP(A124,'[1]Z03 收入决算表(财决03表)'!$A$10:$K$500,11,FALSE)),"",VLOOKUP(A124,'[1]Z03 收入决算表(财决03表)'!$A$10:$K$500,11,FALSE))</f>
        <v/>
      </c>
      <c r="K124" s="71">
        <f>'[1]Z03 收入决算表(财决03表)'!A123</f>
        <v>0</v>
      </c>
      <c r="L124" s="74">
        <f>'[1]Z03 收入决算表(财决03表)'!$E123</f>
        <v>0</v>
      </c>
      <c r="M124" s="75" t="str">
        <f t="shared" si="3"/>
        <v/>
      </c>
    </row>
    <row r="125" spans="1:13" ht="22.5" customHeight="1">
      <c r="A125" s="205" t="str">
        <f t="shared" si="2"/>
        <v/>
      </c>
      <c r="B125" s="205"/>
      <c r="C125" s="192" t="str">
        <f>IF(ISERROR(VLOOKUP(A125,'[1]Z03 收入决算表(财决03表)'!$A$10:$K$500,4,FALSE)),"",VLOOKUP(A125,'[1]Z03 收入决算表(财决03表)'!$A$10:$K$500,4,FALSE))</f>
        <v/>
      </c>
      <c r="D125" s="76" t="str">
        <f>IF(ISERROR(VLOOKUP(A125,'[1]Z03 收入决算表(财决03表)'!$A$10:$K$500,5,FALSE)),"",VLOOKUP(A125,'[1]Z03 收入决算表(财决03表)'!$A$10:$K$500,5,FALSE))</f>
        <v/>
      </c>
      <c r="E125" s="76" t="str">
        <f>IF(ISERROR(VLOOKUP(A125,'[1]Z03 收入决算表(财决03表)'!$A$10:$K$500,6,FALSE)),"",VLOOKUP(A125,'[1]Z03 收入决算表(财决03表)'!$A$10:$K$500,6,FALSE))</f>
        <v/>
      </c>
      <c r="F125" s="76" t="str">
        <f>IF(ISERROR(VLOOKUP(A125,'[1]Z03 收入决算表(财决03表)'!$A$10:$K$500,7,FALSE)),"",VLOOKUP(A125,'[1]Z03 收入决算表(财决03表)'!$A$10:$K$500,7,FALSE))</f>
        <v/>
      </c>
      <c r="G125" s="76" t="str">
        <f>IF(ISERROR(VLOOKUP(A125,'[1]Z03 收入决算表(财决03表)'!$A$10:$K$500,8,FALSE)),"",VLOOKUP(A125,'[1]Z03 收入决算表(财决03表)'!$A$10:$K$500,8,FALSE))</f>
        <v/>
      </c>
      <c r="H125" s="76" t="str">
        <f>IF(ISERROR(VLOOKUP(A125,'[1]Z03 收入决算表(财决03表)'!$A$10:$K$500,9,FALSE)),"",VLOOKUP(A125,'[1]Z03 收入决算表(财决03表)'!$A$10:$K$500,9,FALSE))</f>
        <v/>
      </c>
      <c r="I125" s="76" t="str">
        <f>IF(ISERROR(VLOOKUP(A125,'[1]Z03 收入决算表(财决03表)'!$A$10:$K$500,10,FALSE)),"",VLOOKUP(A125,'[1]Z03 收入决算表(财决03表)'!$A$10:$K$500,10,FALSE))</f>
        <v/>
      </c>
      <c r="J125" s="76" t="str">
        <f>IF(ISERROR(VLOOKUP(A125,'[1]Z03 收入决算表(财决03表)'!$A$10:$K$500,11,FALSE)),"",VLOOKUP(A125,'[1]Z03 收入决算表(财决03表)'!$A$10:$K$500,11,FALSE))</f>
        <v/>
      </c>
      <c r="K125" s="71">
        <f>'[1]Z03 收入决算表(财决03表)'!A124</f>
        <v>0</v>
      </c>
      <c r="L125" s="74">
        <f>'[1]Z03 收入决算表(财决03表)'!$E124</f>
        <v>0</v>
      </c>
      <c r="M125" s="75" t="str">
        <f t="shared" si="3"/>
        <v/>
      </c>
    </row>
    <row r="126" spans="1:13" ht="22.5" customHeight="1">
      <c r="A126" s="205" t="str">
        <f t="shared" si="2"/>
        <v/>
      </c>
      <c r="B126" s="205"/>
      <c r="C126" s="192" t="str">
        <f>IF(ISERROR(VLOOKUP(A126,'[1]Z03 收入决算表(财决03表)'!$A$10:$K$500,4,FALSE)),"",VLOOKUP(A126,'[1]Z03 收入决算表(财决03表)'!$A$10:$K$500,4,FALSE))</f>
        <v/>
      </c>
      <c r="D126" s="76" t="str">
        <f>IF(ISERROR(VLOOKUP(A126,'[1]Z03 收入决算表(财决03表)'!$A$10:$K$500,5,FALSE)),"",VLOOKUP(A126,'[1]Z03 收入决算表(财决03表)'!$A$10:$K$500,5,FALSE))</f>
        <v/>
      </c>
      <c r="E126" s="76" t="str">
        <f>IF(ISERROR(VLOOKUP(A126,'[1]Z03 收入决算表(财决03表)'!$A$10:$K$500,6,FALSE)),"",VLOOKUP(A126,'[1]Z03 收入决算表(财决03表)'!$A$10:$K$500,6,FALSE))</f>
        <v/>
      </c>
      <c r="F126" s="76" t="str">
        <f>IF(ISERROR(VLOOKUP(A126,'[1]Z03 收入决算表(财决03表)'!$A$10:$K$500,7,FALSE)),"",VLOOKUP(A126,'[1]Z03 收入决算表(财决03表)'!$A$10:$K$500,7,FALSE))</f>
        <v/>
      </c>
      <c r="G126" s="76" t="str">
        <f>IF(ISERROR(VLOOKUP(A126,'[1]Z03 收入决算表(财决03表)'!$A$10:$K$500,8,FALSE)),"",VLOOKUP(A126,'[1]Z03 收入决算表(财决03表)'!$A$10:$K$500,8,FALSE))</f>
        <v/>
      </c>
      <c r="H126" s="76" t="str">
        <f>IF(ISERROR(VLOOKUP(A126,'[1]Z03 收入决算表(财决03表)'!$A$10:$K$500,9,FALSE)),"",VLOOKUP(A126,'[1]Z03 收入决算表(财决03表)'!$A$10:$K$500,9,FALSE))</f>
        <v/>
      </c>
      <c r="I126" s="76" t="str">
        <f>IF(ISERROR(VLOOKUP(A126,'[1]Z03 收入决算表(财决03表)'!$A$10:$K$500,10,FALSE)),"",VLOOKUP(A126,'[1]Z03 收入决算表(财决03表)'!$A$10:$K$500,10,FALSE))</f>
        <v/>
      </c>
      <c r="J126" s="76" t="str">
        <f>IF(ISERROR(VLOOKUP(A126,'[1]Z03 收入决算表(财决03表)'!$A$10:$K$500,11,FALSE)),"",VLOOKUP(A126,'[1]Z03 收入决算表(财决03表)'!$A$10:$K$500,11,FALSE))</f>
        <v/>
      </c>
      <c r="K126" s="71">
        <f>'[1]Z03 收入决算表(财决03表)'!A125</f>
        <v>0</v>
      </c>
      <c r="L126" s="74">
        <f>'[1]Z03 收入决算表(财决03表)'!$E125</f>
        <v>0</v>
      </c>
      <c r="M126" s="75" t="str">
        <f t="shared" si="3"/>
        <v/>
      </c>
    </row>
    <row r="127" spans="1:13" ht="22.5" customHeight="1">
      <c r="A127" s="205" t="str">
        <f t="shared" si="2"/>
        <v/>
      </c>
      <c r="B127" s="205"/>
      <c r="C127" s="192" t="str">
        <f>IF(ISERROR(VLOOKUP(A127,'[1]Z03 收入决算表(财决03表)'!$A$10:$K$500,4,FALSE)),"",VLOOKUP(A127,'[1]Z03 收入决算表(财决03表)'!$A$10:$K$500,4,FALSE))</f>
        <v/>
      </c>
      <c r="D127" s="76" t="str">
        <f>IF(ISERROR(VLOOKUP(A127,'[1]Z03 收入决算表(财决03表)'!$A$10:$K$500,5,FALSE)),"",VLOOKUP(A127,'[1]Z03 收入决算表(财决03表)'!$A$10:$K$500,5,FALSE))</f>
        <v/>
      </c>
      <c r="E127" s="76" t="str">
        <f>IF(ISERROR(VLOOKUP(A127,'[1]Z03 收入决算表(财决03表)'!$A$10:$K$500,6,FALSE)),"",VLOOKUP(A127,'[1]Z03 收入决算表(财决03表)'!$A$10:$K$500,6,FALSE))</f>
        <v/>
      </c>
      <c r="F127" s="76" t="str">
        <f>IF(ISERROR(VLOOKUP(A127,'[1]Z03 收入决算表(财决03表)'!$A$10:$K$500,7,FALSE)),"",VLOOKUP(A127,'[1]Z03 收入决算表(财决03表)'!$A$10:$K$500,7,FALSE))</f>
        <v/>
      </c>
      <c r="G127" s="76" t="str">
        <f>IF(ISERROR(VLOOKUP(A127,'[1]Z03 收入决算表(财决03表)'!$A$10:$K$500,8,FALSE)),"",VLOOKUP(A127,'[1]Z03 收入决算表(财决03表)'!$A$10:$K$500,8,FALSE))</f>
        <v/>
      </c>
      <c r="H127" s="76" t="str">
        <f>IF(ISERROR(VLOOKUP(A127,'[1]Z03 收入决算表(财决03表)'!$A$10:$K$500,9,FALSE)),"",VLOOKUP(A127,'[1]Z03 收入决算表(财决03表)'!$A$10:$K$500,9,FALSE))</f>
        <v/>
      </c>
      <c r="I127" s="76" t="str">
        <f>IF(ISERROR(VLOOKUP(A127,'[1]Z03 收入决算表(财决03表)'!$A$10:$K$500,10,FALSE)),"",VLOOKUP(A127,'[1]Z03 收入决算表(财决03表)'!$A$10:$K$500,10,FALSE))</f>
        <v/>
      </c>
      <c r="J127" s="76" t="str">
        <f>IF(ISERROR(VLOOKUP(A127,'[1]Z03 收入决算表(财决03表)'!$A$10:$K$500,11,FALSE)),"",VLOOKUP(A127,'[1]Z03 收入决算表(财决03表)'!$A$10:$K$500,11,FALSE))</f>
        <v/>
      </c>
      <c r="K127" s="71">
        <f>'[1]Z03 收入决算表(财决03表)'!A126</f>
        <v>0</v>
      </c>
      <c r="L127" s="74">
        <f>'[1]Z03 收入决算表(财决03表)'!$E126</f>
        <v>0</v>
      </c>
      <c r="M127" s="75" t="str">
        <f t="shared" si="3"/>
        <v/>
      </c>
    </row>
    <row r="128" spans="1:13" ht="22.5" customHeight="1">
      <c r="A128" s="205" t="str">
        <f t="shared" si="2"/>
        <v/>
      </c>
      <c r="B128" s="205"/>
      <c r="C128" s="192" t="str">
        <f>IF(ISERROR(VLOOKUP(A128,'[1]Z03 收入决算表(财决03表)'!$A$10:$K$500,4,FALSE)),"",VLOOKUP(A128,'[1]Z03 收入决算表(财决03表)'!$A$10:$K$500,4,FALSE))</f>
        <v/>
      </c>
      <c r="D128" s="76" t="str">
        <f>IF(ISERROR(VLOOKUP(A128,'[1]Z03 收入决算表(财决03表)'!$A$10:$K$500,5,FALSE)),"",VLOOKUP(A128,'[1]Z03 收入决算表(财决03表)'!$A$10:$K$500,5,FALSE))</f>
        <v/>
      </c>
      <c r="E128" s="76" t="str">
        <f>IF(ISERROR(VLOOKUP(A128,'[1]Z03 收入决算表(财决03表)'!$A$10:$K$500,6,FALSE)),"",VLOOKUP(A128,'[1]Z03 收入决算表(财决03表)'!$A$10:$K$500,6,FALSE))</f>
        <v/>
      </c>
      <c r="F128" s="76" t="str">
        <f>IF(ISERROR(VLOOKUP(A128,'[1]Z03 收入决算表(财决03表)'!$A$10:$K$500,7,FALSE)),"",VLOOKUP(A128,'[1]Z03 收入决算表(财决03表)'!$A$10:$K$500,7,FALSE))</f>
        <v/>
      </c>
      <c r="G128" s="76" t="str">
        <f>IF(ISERROR(VLOOKUP(A128,'[1]Z03 收入决算表(财决03表)'!$A$10:$K$500,8,FALSE)),"",VLOOKUP(A128,'[1]Z03 收入决算表(财决03表)'!$A$10:$K$500,8,FALSE))</f>
        <v/>
      </c>
      <c r="H128" s="76" t="str">
        <f>IF(ISERROR(VLOOKUP(A128,'[1]Z03 收入决算表(财决03表)'!$A$10:$K$500,9,FALSE)),"",VLOOKUP(A128,'[1]Z03 收入决算表(财决03表)'!$A$10:$K$500,9,FALSE))</f>
        <v/>
      </c>
      <c r="I128" s="76" t="str">
        <f>IF(ISERROR(VLOOKUP(A128,'[1]Z03 收入决算表(财决03表)'!$A$10:$K$500,10,FALSE)),"",VLOOKUP(A128,'[1]Z03 收入决算表(财决03表)'!$A$10:$K$500,10,FALSE))</f>
        <v/>
      </c>
      <c r="J128" s="76" t="str">
        <f>IF(ISERROR(VLOOKUP(A128,'[1]Z03 收入决算表(财决03表)'!$A$10:$K$500,11,FALSE)),"",VLOOKUP(A128,'[1]Z03 收入决算表(财决03表)'!$A$10:$K$500,11,FALSE))</f>
        <v/>
      </c>
      <c r="K128" s="71">
        <f>'[1]Z03 收入决算表(财决03表)'!A127</f>
        <v>0</v>
      </c>
      <c r="L128" s="74">
        <f>'[1]Z03 收入决算表(财决03表)'!$E127</f>
        <v>0</v>
      </c>
      <c r="M128" s="75" t="str">
        <f t="shared" si="3"/>
        <v/>
      </c>
    </row>
    <row r="129" spans="1:13" ht="22.5" customHeight="1">
      <c r="A129" s="205" t="str">
        <f t="shared" si="2"/>
        <v/>
      </c>
      <c r="B129" s="205"/>
      <c r="C129" s="192" t="str">
        <f>IF(ISERROR(VLOOKUP(A129,'[1]Z03 收入决算表(财决03表)'!$A$10:$K$500,4,FALSE)),"",VLOOKUP(A129,'[1]Z03 收入决算表(财决03表)'!$A$10:$K$500,4,FALSE))</f>
        <v/>
      </c>
      <c r="D129" s="76" t="str">
        <f>IF(ISERROR(VLOOKUP(A129,'[1]Z03 收入决算表(财决03表)'!$A$10:$K$500,5,FALSE)),"",VLOOKUP(A129,'[1]Z03 收入决算表(财决03表)'!$A$10:$K$500,5,FALSE))</f>
        <v/>
      </c>
      <c r="E129" s="76" t="str">
        <f>IF(ISERROR(VLOOKUP(A129,'[1]Z03 收入决算表(财决03表)'!$A$10:$K$500,6,FALSE)),"",VLOOKUP(A129,'[1]Z03 收入决算表(财决03表)'!$A$10:$K$500,6,FALSE))</f>
        <v/>
      </c>
      <c r="F129" s="76" t="str">
        <f>IF(ISERROR(VLOOKUP(A129,'[1]Z03 收入决算表(财决03表)'!$A$10:$K$500,7,FALSE)),"",VLOOKUP(A129,'[1]Z03 收入决算表(财决03表)'!$A$10:$K$500,7,FALSE))</f>
        <v/>
      </c>
      <c r="G129" s="76" t="str">
        <f>IF(ISERROR(VLOOKUP(A129,'[1]Z03 收入决算表(财决03表)'!$A$10:$K$500,8,FALSE)),"",VLOOKUP(A129,'[1]Z03 收入决算表(财决03表)'!$A$10:$K$500,8,FALSE))</f>
        <v/>
      </c>
      <c r="H129" s="76" t="str">
        <f>IF(ISERROR(VLOOKUP(A129,'[1]Z03 收入决算表(财决03表)'!$A$10:$K$500,9,FALSE)),"",VLOOKUP(A129,'[1]Z03 收入决算表(财决03表)'!$A$10:$K$500,9,FALSE))</f>
        <v/>
      </c>
      <c r="I129" s="76" t="str">
        <f>IF(ISERROR(VLOOKUP(A129,'[1]Z03 收入决算表(财决03表)'!$A$10:$K$500,10,FALSE)),"",VLOOKUP(A129,'[1]Z03 收入决算表(财决03表)'!$A$10:$K$500,10,FALSE))</f>
        <v/>
      </c>
      <c r="J129" s="76" t="str">
        <f>IF(ISERROR(VLOOKUP(A129,'[1]Z03 收入决算表(财决03表)'!$A$10:$K$500,11,FALSE)),"",VLOOKUP(A129,'[1]Z03 收入决算表(财决03表)'!$A$10:$K$500,11,FALSE))</f>
        <v/>
      </c>
      <c r="K129" s="71">
        <f>'[1]Z03 收入决算表(财决03表)'!A128</f>
        <v>0</v>
      </c>
      <c r="L129" s="74">
        <f>'[1]Z03 收入决算表(财决03表)'!$E128</f>
        <v>0</v>
      </c>
      <c r="M129" s="75" t="str">
        <f t="shared" si="3"/>
        <v/>
      </c>
    </row>
    <row r="130" spans="1:13" ht="22.5" customHeight="1">
      <c r="A130" s="205" t="str">
        <f t="shared" si="2"/>
        <v/>
      </c>
      <c r="B130" s="205"/>
      <c r="C130" s="192" t="str">
        <f>IF(ISERROR(VLOOKUP(A130,'[1]Z03 收入决算表(财决03表)'!$A$10:$K$500,4,FALSE)),"",VLOOKUP(A130,'[1]Z03 收入决算表(财决03表)'!$A$10:$K$500,4,FALSE))</f>
        <v/>
      </c>
      <c r="D130" s="76" t="str">
        <f>IF(ISERROR(VLOOKUP(A130,'[1]Z03 收入决算表(财决03表)'!$A$10:$K$500,5,FALSE)),"",VLOOKUP(A130,'[1]Z03 收入决算表(财决03表)'!$A$10:$K$500,5,FALSE))</f>
        <v/>
      </c>
      <c r="E130" s="76" t="str">
        <f>IF(ISERROR(VLOOKUP(A130,'[1]Z03 收入决算表(财决03表)'!$A$10:$K$500,6,FALSE)),"",VLOOKUP(A130,'[1]Z03 收入决算表(财决03表)'!$A$10:$K$500,6,FALSE))</f>
        <v/>
      </c>
      <c r="F130" s="76" t="str">
        <f>IF(ISERROR(VLOOKUP(A130,'[1]Z03 收入决算表(财决03表)'!$A$10:$K$500,7,FALSE)),"",VLOOKUP(A130,'[1]Z03 收入决算表(财决03表)'!$A$10:$K$500,7,FALSE))</f>
        <v/>
      </c>
      <c r="G130" s="76" t="str">
        <f>IF(ISERROR(VLOOKUP(A130,'[1]Z03 收入决算表(财决03表)'!$A$10:$K$500,8,FALSE)),"",VLOOKUP(A130,'[1]Z03 收入决算表(财决03表)'!$A$10:$K$500,8,FALSE))</f>
        <v/>
      </c>
      <c r="H130" s="76" t="str">
        <f>IF(ISERROR(VLOOKUP(A130,'[1]Z03 收入决算表(财决03表)'!$A$10:$K$500,9,FALSE)),"",VLOOKUP(A130,'[1]Z03 收入决算表(财决03表)'!$A$10:$K$500,9,FALSE))</f>
        <v/>
      </c>
      <c r="I130" s="76" t="str">
        <f>IF(ISERROR(VLOOKUP(A130,'[1]Z03 收入决算表(财决03表)'!$A$10:$K$500,10,FALSE)),"",VLOOKUP(A130,'[1]Z03 收入决算表(财决03表)'!$A$10:$K$500,10,FALSE))</f>
        <v/>
      </c>
      <c r="J130" s="76" t="str">
        <f>IF(ISERROR(VLOOKUP(A130,'[1]Z03 收入决算表(财决03表)'!$A$10:$K$500,11,FALSE)),"",VLOOKUP(A130,'[1]Z03 收入决算表(财决03表)'!$A$10:$K$500,11,FALSE))</f>
        <v/>
      </c>
      <c r="K130" s="71">
        <f>'[1]Z03 收入决算表(财决03表)'!A129</f>
        <v>0</v>
      </c>
      <c r="L130" s="74">
        <f>'[1]Z03 收入决算表(财决03表)'!$E129</f>
        <v>0</v>
      </c>
      <c r="M130" s="75" t="str">
        <f t="shared" si="3"/>
        <v/>
      </c>
    </row>
    <row r="131" spans="1:13" ht="22.5" customHeight="1">
      <c r="A131" s="205" t="str">
        <f t="shared" si="2"/>
        <v/>
      </c>
      <c r="B131" s="205"/>
      <c r="C131" s="192" t="str">
        <f>IF(ISERROR(VLOOKUP(A131,'[1]Z03 收入决算表(财决03表)'!$A$10:$K$500,4,FALSE)),"",VLOOKUP(A131,'[1]Z03 收入决算表(财决03表)'!$A$10:$K$500,4,FALSE))</f>
        <v/>
      </c>
      <c r="D131" s="76" t="str">
        <f>IF(ISERROR(VLOOKUP(A131,'[1]Z03 收入决算表(财决03表)'!$A$10:$K$500,5,FALSE)),"",VLOOKUP(A131,'[1]Z03 收入决算表(财决03表)'!$A$10:$K$500,5,FALSE))</f>
        <v/>
      </c>
      <c r="E131" s="76" t="str">
        <f>IF(ISERROR(VLOOKUP(A131,'[1]Z03 收入决算表(财决03表)'!$A$10:$K$500,6,FALSE)),"",VLOOKUP(A131,'[1]Z03 收入决算表(财决03表)'!$A$10:$K$500,6,FALSE))</f>
        <v/>
      </c>
      <c r="F131" s="76" t="str">
        <f>IF(ISERROR(VLOOKUP(A131,'[1]Z03 收入决算表(财决03表)'!$A$10:$K$500,7,FALSE)),"",VLOOKUP(A131,'[1]Z03 收入决算表(财决03表)'!$A$10:$K$500,7,FALSE))</f>
        <v/>
      </c>
      <c r="G131" s="76" t="str">
        <f>IF(ISERROR(VLOOKUP(A131,'[1]Z03 收入决算表(财决03表)'!$A$10:$K$500,8,FALSE)),"",VLOOKUP(A131,'[1]Z03 收入决算表(财决03表)'!$A$10:$K$500,8,FALSE))</f>
        <v/>
      </c>
      <c r="H131" s="76" t="str">
        <f>IF(ISERROR(VLOOKUP(A131,'[1]Z03 收入决算表(财决03表)'!$A$10:$K$500,9,FALSE)),"",VLOOKUP(A131,'[1]Z03 收入决算表(财决03表)'!$A$10:$K$500,9,FALSE))</f>
        <v/>
      </c>
      <c r="I131" s="76" t="str">
        <f>IF(ISERROR(VLOOKUP(A131,'[1]Z03 收入决算表(财决03表)'!$A$10:$K$500,10,FALSE)),"",VLOOKUP(A131,'[1]Z03 收入决算表(财决03表)'!$A$10:$K$500,10,FALSE))</f>
        <v/>
      </c>
      <c r="J131" s="76" t="str">
        <f>IF(ISERROR(VLOOKUP(A131,'[1]Z03 收入决算表(财决03表)'!$A$10:$K$500,11,FALSE)),"",VLOOKUP(A131,'[1]Z03 收入决算表(财决03表)'!$A$10:$K$500,11,FALSE))</f>
        <v/>
      </c>
      <c r="K131" s="71">
        <f>'[1]Z03 收入决算表(财决03表)'!A130</f>
        <v>0</v>
      </c>
      <c r="L131" s="74">
        <f>'[1]Z03 收入决算表(财决03表)'!$E130</f>
        <v>0</v>
      </c>
      <c r="M131" s="75" t="str">
        <f t="shared" si="3"/>
        <v/>
      </c>
    </row>
    <row r="132" spans="1:13" ht="22.5" customHeight="1">
      <c r="A132" s="205" t="str">
        <f t="shared" si="2"/>
        <v/>
      </c>
      <c r="B132" s="205"/>
      <c r="C132" s="192" t="str">
        <f>IF(ISERROR(VLOOKUP(A132,'[1]Z03 收入决算表(财决03表)'!$A$10:$K$500,4,FALSE)),"",VLOOKUP(A132,'[1]Z03 收入决算表(财决03表)'!$A$10:$K$500,4,FALSE))</f>
        <v/>
      </c>
      <c r="D132" s="76" t="str">
        <f>IF(ISERROR(VLOOKUP(A132,'[1]Z03 收入决算表(财决03表)'!$A$10:$K$500,5,FALSE)),"",VLOOKUP(A132,'[1]Z03 收入决算表(财决03表)'!$A$10:$K$500,5,FALSE))</f>
        <v/>
      </c>
      <c r="E132" s="76" t="str">
        <f>IF(ISERROR(VLOOKUP(A132,'[1]Z03 收入决算表(财决03表)'!$A$10:$K$500,6,FALSE)),"",VLOOKUP(A132,'[1]Z03 收入决算表(财决03表)'!$A$10:$K$500,6,FALSE))</f>
        <v/>
      </c>
      <c r="F132" s="76" t="str">
        <f>IF(ISERROR(VLOOKUP(A132,'[1]Z03 收入决算表(财决03表)'!$A$10:$K$500,7,FALSE)),"",VLOOKUP(A132,'[1]Z03 收入决算表(财决03表)'!$A$10:$K$500,7,FALSE))</f>
        <v/>
      </c>
      <c r="G132" s="76" t="str">
        <f>IF(ISERROR(VLOOKUP(A132,'[1]Z03 收入决算表(财决03表)'!$A$10:$K$500,8,FALSE)),"",VLOOKUP(A132,'[1]Z03 收入决算表(财决03表)'!$A$10:$K$500,8,FALSE))</f>
        <v/>
      </c>
      <c r="H132" s="76" t="str">
        <f>IF(ISERROR(VLOOKUP(A132,'[1]Z03 收入决算表(财决03表)'!$A$10:$K$500,9,FALSE)),"",VLOOKUP(A132,'[1]Z03 收入决算表(财决03表)'!$A$10:$K$500,9,FALSE))</f>
        <v/>
      </c>
      <c r="I132" s="76" t="str">
        <f>IF(ISERROR(VLOOKUP(A132,'[1]Z03 收入决算表(财决03表)'!$A$10:$K$500,10,FALSE)),"",VLOOKUP(A132,'[1]Z03 收入决算表(财决03表)'!$A$10:$K$500,10,FALSE))</f>
        <v/>
      </c>
      <c r="J132" s="76" t="str">
        <f>IF(ISERROR(VLOOKUP(A132,'[1]Z03 收入决算表(财决03表)'!$A$10:$K$500,11,FALSE)),"",VLOOKUP(A132,'[1]Z03 收入决算表(财决03表)'!$A$10:$K$500,11,FALSE))</f>
        <v/>
      </c>
      <c r="K132" s="71">
        <f>'[1]Z03 收入决算表(财决03表)'!A131</f>
        <v>0</v>
      </c>
      <c r="L132" s="74">
        <f>'[1]Z03 收入决算表(财决03表)'!$E131</f>
        <v>0</v>
      </c>
      <c r="M132" s="75" t="str">
        <f t="shared" si="3"/>
        <v/>
      </c>
    </row>
    <row r="133" spans="1:13" ht="22.5" customHeight="1">
      <c r="A133" s="205" t="str">
        <f t="shared" si="2"/>
        <v/>
      </c>
      <c r="B133" s="205"/>
      <c r="C133" s="192" t="str">
        <f>IF(ISERROR(VLOOKUP(A133,'[1]Z03 收入决算表(财决03表)'!$A$10:$K$500,4,FALSE)),"",VLOOKUP(A133,'[1]Z03 收入决算表(财决03表)'!$A$10:$K$500,4,FALSE))</f>
        <v/>
      </c>
      <c r="D133" s="76" t="str">
        <f>IF(ISERROR(VLOOKUP(A133,'[1]Z03 收入决算表(财决03表)'!$A$10:$K$500,5,FALSE)),"",VLOOKUP(A133,'[1]Z03 收入决算表(财决03表)'!$A$10:$K$500,5,FALSE))</f>
        <v/>
      </c>
      <c r="E133" s="76" t="str">
        <f>IF(ISERROR(VLOOKUP(A133,'[1]Z03 收入决算表(财决03表)'!$A$10:$K$500,6,FALSE)),"",VLOOKUP(A133,'[1]Z03 收入决算表(财决03表)'!$A$10:$K$500,6,FALSE))</f>
        <v/>
      </c>
      <c r="F133" s="76" t="str">
        <f>IF(ISERROR(VLOOKUP(A133,'[1]Z03 收入决算表(财决03表)'!$A$10:$K$500,7,FALSE)),"",VLOOKUP(A133,'[1]Z03 收入决算表(财决03表)'!$A$10:$K$500,7,FALSE))</f>
        <v/>
      </c>
      <c r="G133" s="76" t="str">
        <f>IF(ISERROR(VLOOKUP(A133,'[1]Z03 收入决算表(财决03表)'!$A$10:$K$500,8,FALSE)),"",VLOOKUP(A133,'[1]Z03 收入决算表(财决03表)'!$A$10:$K$500,8,FALSE))</f>
        <v/>
      </c>
      <c r="H133" s="76" t="str">
        <f>IF(ISERROR(VLOOKUP(A133,'[1]Z03 收入决算表(财决03表)'!$A$10:$K$500,9,FALSE)),"",VLOOKUP(A133,'[1]Z03 收入决算表(财决03表)'!$A$10:$K$500,9,FALSE))</f>
        <v/>
      </c>
      <c r="I133" s="76" t="str">
        <f>IF(ISERROR(VLOOKUP(A133,'[1]Z03 收入决算表(财决03表)'!$A$10:$K$500,10,FALSE)),"",VLOOKUP(A133,'[1]Z03 收入决算表(财决03表)'!$A$10:$K$500,10,FALSE))</f>
        <v/>
      </c>
      <c r="J133" s="76" t="str">
        <f>IF(ISERROR(VLOOKUP(A133,'[1]Z03 收入决算表(财决03表)'!$A$10:$K$500,11,FALSE)),"",VLOOKUP(A133,'[1]Z03 收入决算表(财决03表)'!$A$10:$K$500,11,FALSE))</f>
        <v/>
      </c>
      <c r="K133" s="71">
        <f>'[1]Z03 收入决算表(财决03表)'!A132</f>
        <v>0</v>
      </c>
      <c r="L133" s="74">
        <f>'[1]Z03 收入决算表(财决03表)'!$E132</f>
        <v>0</v>
      </c>
      <c r="M133" s="75" t="str">
        <f t="shared" si="3"/>
        <v/>
      </c>
    </row>
    <row r="134" spans="1:13" ht="22.5" customHeight="1">
      <c r="A134" s="205" t="str">
        <f t="shared" si="2"/>
        <v/>
      </c>
      <c r="B134" s="205"/>
      <c r="C134" s="192" t="str">
        <f>IF(ISERROR(VLOOKUP(A134,'[1]Z03 收入决算表(财决03表)'!$A$10:$K$500,4,FALSE)),"",VLOOKUP(A134,'[1]Z03 收入决算表(财决03表)'!$A$10:$K$500,4,FALSE))</f>
        <v/>
      </c>
      <c r="D134" s="76" t="str">
        <f>IF(ISERROR(VLOOKUP(A134,'[1]Z03 收入决算表(财决03表)'!$A$10:$K$500,5,FALSE)),"",VLOOKUP(A134,'[1]Z03 收入决算表(财决03表)'!$A$10:$K$500,5,FALSE))</f>
        <v/>
      </c>
      <c r="E134" s="76" t="str">
        <f>IF(ISERROR(VLOOKUP(A134,'[1]Z03 收入决算表(财决03表)'!$A$10:$K$500,6,FALSE)),"",VLOOKUP(A134,'[1]Z03 收入决算表(财决03表)'!$A$10:$K$500,6,FALSE))</f>
        <v/>
      </c>
      <c r="F134" s="76" t="str">
        <f>IF(ISERROR(VLOOKUP(A134,'[1]Z03 收入决算表(财决03表)'!$A$10:$K$500,7,FALSE)),"",VLOOKUP(A134,'[1]Z03 收入决算表(财决03表)'!$A$10:$K$500,7,FALSE))</f>
        <v/>
      </c>
      <c r="G134" s="76" t="str">
        <f>IF(ISERROR(VLOOKUP(A134,'[1]Z03 收入决算表(财决03表)'!$A$10:$K$500,8,FALSE)),"",VLOOKUP(A134,'[1]Z03 收入决算表(财决03表)'!$A$10:$K$500,8,FALSE))</f>
        <v/>
      </c>
      <c r="H134" s="76" t="str">
        <f>IF(ISERROR(VLOOKUP(A134,'[1]Z03 收入决算表(财决03表)'!$A$10:$K$500,9,FALSE)),"",VLOOKUP(A134,'[1]Z03 收入决算表(财决03表)'!$A$10:$K$500,9,FALSE))</f>
        <v/>
      </c>
      <c r="I134" s="76" t="str">
        <f>IF(ISERROR(VLOOKUP(A134,'[1]Z03 收入决算表(财决03表)'!$A$10:$K$500,10,FALSE)),"",VLOOKUP(A134,'[1]Z03 收入决算表(财决03表)'!$A$10:$K$500,10,FALSE))</f>
        <v/>
      </c>
      <c r="J134" s="76" t="str">
        <f>IF(ISERROR(VLOOKUP(A134,'[1]Z03 收入决算表(财决03表)'!$A$10:$K$500,11,FALSE)),"",VLOOKUP(A134,'[1]Z03 收入决算表(财决03表)'!$A$10:$K$500,11,FALSE))</f>
        <v/>
      </c>
      <c r="K134" s="71">
        <f>'[1]Z03 收入决算表(财决03表)'!A133</f>
        <v>0</v>
      </c>
      <c r="L134" s="74">
        <f>'[1]Z03 收入决算表(财决03表)'!$E133</f>
        <v>0</v>
      </c>
      <c r="M134" s="75" t="str">
        <f t="shared" si="3"/>
        <v/>
      </c>
    </row>
    <row r="135" spans="1:13" ht="22.5" customHeight="1">
      <c r="A135" s="205" t="str">
        <f t="shared" si="2"/>
        <v/>
      </c>
      <c r="B135" s="205"/>
      <c r="C135" s="192" t="str">
        <f>IF(ISERROR(VLOOKUP(A135,'[1]Z03 收入决算表(财决03表)'!$A$10:$K$500,4,FALSE)),"",VLOOKUP(A135,'[1]Z03 收入决算表(财决03表)'!$A$10:$K$500,4,FALSE))</f>
        <v/>
      </c>
      <c r="D135" s="76" t="str">
        <f>IF(ISERROR(VLOOKUP(A135,'[1]Z03 收入决算表(财决03表)'!$A$10:$K$500,5,FALSE)),"",VLOOKUP(A135,'[1]Z03 收入决算表(财决03表)'!$A$10:$K$500,5,FALSE))</f>
        <v/>
      </c>
      <c r="E135" s="76" t="str">
        <f>IF(ISERROR(VLOOKUP(A135,'[1]Z03 收入决算表(财决03表)'!$A$10:$K$500,6,FALSE)),"",VLOOKUP(A135,'[1]Z03 收入决算表(财决03表)'!$A$10:$K$500,6,FALSE))</f>
        <v/>
      </c>
      <c r="F135" s="76" t="str">
        <f>IF(ISERROR(VLOOKUP(A135,'[1]Z03 收入决算表(财决03表)'!$A$10:$K$500,7,FALSE)),"",VLOOKUP(A135,'[1]Z03 收入决算表(财决03表)'!$A$10:$K$500,7,FALSE))</f>
        <v/>
      </c>
      <c r="G135" s="76" t="str">
        <f>IF(ISERROR(VLOOKUP(A135,'[1]Z03 收入决算表(财决03表)'!$A$10:$K$500,8,FALSE)),"",VLOOKUP(A135,'[1]Z03 收入决算表(财决03表)'!$A$10:$K$500,8,FALSE))</f>
        <v/>
      </c>
      <c r="H135" s="76" t="str">
        <f>IF(ISERROR(VLOOKUP(A135,'[1]Z03 收入决算表(财决03表)'!$A$10:$K$500,9,FALSE)),"",VLOOKUP(A135,'[1]Z03 收入决算表(财决03表)'!$A$10:$K$500,9,FALSE))</f>
        <v/>
      </c>
      <c r="I135" s="76" t="str">
        <f>IF(ISERROR(VLOOKUP(A135,'[1]Z03 收入决算表(财决03表)'!$A$10:$K$500,10,FALSE)),"",VLOOKUP(A135,'[1]Z03 收入决算表(财决03表)'!$A$10:$K$500,10,FALSE))</f>
        <v/>
      </c>
      <c r="J135" s="76" t="str">
        <f>IF(ISERROR(VLOOKUP(A135,'[1]Z03 收入决算表(财决03表)'!$A$10:$K$500,11,FALSE)),"",VLOOKUP(A135,'[1]Z03 收入决算表(财决03表)'!$A$10:$K$500,11,FALSE))</f>
        <v/>
      </c>
      <c r="K135" s="71">
        <f>'[1]Z03 收入决算表(财决03表)'!A134</f>
        <v>0</v>
      </c>
      <c r="L135" s="74">
        <f>'[1]Z03 收入决算表(财决03表)'!$E134</f>
        <v>0</v>
      </c>
      <c r="M135" s="75" t="str">
        <f t="shared" si="3"/>
        <v/>
      </c>
    </row>
    <row r="136" spans="1:13" ht="22.5" customHeight="1">
      <c r="A136" s="205" t="str">
        <f t="shared" si="2"/>
        <v/>
      </c>
      <c r="B136" s="205"/>
      <c r="C136" s="192" t="str">
        <f>IF(ISERROR(VLOOKUP(A136,'[1]Z03 收入决算表(财决03表)'!$A$10:$K$500,4,FALSE)),"",VLOOKUP(A136,'[1]Z03 收入决算表(财决03表)'!$A$10:$K$500,4,FALSE))</f>
        <v/>
      </c>
      <c r="D136" s="76" t="str">
        <f>IF(ISERROR(VLOOKUP(A136,'[1]Z03 收入决算表(财决03表)'!$A$10:$K$500,5,FALSE)),"",VLOOKUP(A136,'[1]Z03 收入决算表(财决03表)'!$A$10:$K$500,5,FALSE))</f>
        <v/>
      </c>
      <c r="E136" s="76" t="str">
        <f>IF(ISERROR(VLOOKUP(A136,'[1]Z03 收入决算表(财决03表)'!$A$10:$K$500,6,FALSE)),"",VLOOKUP(A136,'[1]Z03 收入决算表(财决03表)'!$A$10:$K$500,6,FALSE))</f>
        <v/>
      </c>
      <c r="F136" s="76" t="str">
        <f>IF(ISERROR(VLOOKUP(A136,'[1]Z03 收入决算表(财决03表)'!$A$10:$K$500,7,FALSE)),"",VLOOKUP(A136,'[1]Z03 收入决算表(财决03表)'!$A$10:$K$500,7,FALSE))</f>
        <v/>
      </c>
      <c r="G136" s="76" t="str">
        <f>IF(ISERROR(VLOOKUP(A136,'[1]Z03 收入决算表(财决03表)'!$A$10:$K$500,8,FALSE)),"",VLOOKUP(A136,'[1]Z03 收入决算表(财决03表)'!$A$10:$K$500,8,FALSE))</f>
        <v/>
      </c>
      <c r="H136" s="76" t="str">
        <f>IF(ISERROR(VLOOKUP(A136,'[1]Z03 收入决算表(财决03表)'!$A$10:$K$500,9,FALSE)),"",VLOOKUP(A136,'[1]Z03 收入决算表(财决03表)'!$A$10:$K$500,9,FALSE))</f>
        <v/>
      </c>
      <c r="I136" s="76" t="str">
        <f>IF(ISERROR(VLOOKUP(A136,'[1]Z03 收入决算表(财决03表)'!$A$10:$K$500,10,FALSE)),"",VLOOKUP(A136,'[1]Z03 收入决算表(财决03表)'!$A$10:$K$500,10,FALSE))</f>
        <v/>
      </c>
      <c r="J136" s="76" t="str">
        <f>IF(ISERROR(VLOOKUP(A136,'[1]Z03 收入决算表(财决03表)'!$A$10:$K$500,11,FALSE)),"",VLOOKUP(A136,'[1]Z03 收入决算表(财决03表)'!$A$10:$K$500,11,FALSE))</f>
        <v/>
      </c>
      <c r="K136" s="71">
        <f>'[1]Z03 收入决算表(财决03表)'!A135</f>
        <v>0</v>
      </c>
      <c r="L136" s="74">
        <f>'[1]Z03 收入决算表(财决03表)'!$E135</f>
        <v>0</v>
      </c>
      <c r="M136" s="75" t="str">
        <f t="shared" si="3"/>
        <v/>
      </c>
    </row>
    <row r="137" spans="1:13" ht="22.5" customHeight="1">
      <c r="A137" s="205" t="str">
        <f t="shared" si="2"/>
        <v/>
      </c>
      <c r="B137" s="205"/>
      <c r="C137" s="192" t="str">
        <f>IF(ISERROR(VLOOKUP(A137,'[1]Z03 收入决算表(财决03表)'!$A$10:$K$500,4,FALSE)),"",VLOOKUP(A137,'[1]Z03 收入决算表(财决03表)'!$A$10:$K$500,4,FALSE))</f>
        <v/>
      </c>
      <c r="D137" s="76" t="str">
        <f>IF(ISERROR(VLOOKUP(A137,'[1]Z03 收入决算表(财决03表)'!$A$10:$K$500,5,FALSE)),"",VLOOKUP(A137,'[1]Z03 收入决算表(财决03表)'!$A$10:$K$500,5,FALSE))</f>
        <v/>
      </c>
      <c r="E137" s="76" t="str">
        <f>IF(ISERROR(VLOOKUP(A137,'[1]Z03 收入决算表(财决03表)'!$A$10:$K$500,6,FALSE)),"",VLOOKUP(A137,'[1]Z03 收入决算表(财决03表)'!$A$10:$K$500,6,FALSE))</f>
        <v/>
      </c>
      <c r="F137" s="76" t="str">
        <f>IF(ISERROR(VLOOKUP(A137,'[1]Z03 收入决算表(财决03表)'!$A$10:$K$500,7,FALSE)),"",VLOOKUP(A137,'[1]Z03 收入决算表(财决03表)'!$A$10:$K$500,7,FALSE))</f>
        <v/>
      </c>
      <c r="G137" s="76" t="str">
        <f>IF(ISERROR(VLOOKUP(A137,'[1]Z03 收入决算表(财决03表)'!$A$10:$K$500,8,FALSE)),"",VLOOKUP(A137,'[1]Z03 收入决算表(财决03表)'!$A$10:$K$500,8,FALSE))</f>
        <v/>
      </c>
      <c r="H137" s="76" t="str">
        <f>IF(ISERROR(VLOOKUP(A137,'[1]Z03 收入决算表(财决03表)'!$A$10:$K$500,9,FALSE)),"",VLOOKUP(A137,'[1]Z03 收入决算表(财决03表)'!$A$10:$K$500,9,FALSE))</f>
        <v/>
      </c>
      <c r="I137" s="76" t="str">
        <f>IF(ISERROR(VLOOKUP(A137,'[1]Z03 收入决算表(财决03表)'!$A$10:$K$500,10,FALSE)),"",VLOOKUP(A137,'[1]Z03 收入决算表(财决03表)'!$A$10:$K$500,10,FALSE))</f>
        <v/>
      </c>
      <c r="J137" s="76" t="str">
        <f>IF(ISERROR(VLOOKUP(A137,'[1]Z03 收入决算表(财决03表)'!$A$10:$K$500,11,FALSE)),"",VLOOKUP(A137,'[1]Z03 收入决算表(财决03表)'!$A$10:$K$500,11,FALSE))</f>
        <v/>
      </c>
      <c r="K137" s="71">
        <f>'[1]Z03 收入决算表(财决03表)'!A136</f>
        <v>0</v>
      </c>
      <c r="L137" s="74">
        <f>'[1]Z03 收入决算表(财决03表)'!$E136</f>
        <v>0</v>
      </c>
      <c r="M137" s="75" t="str">
        <f t="shared" si="3"/>
        <v/>
      </c>
    </row>
    <row r="138" spans="1:13" ht="22.5" customHeight="1">
      <c r="A138" s="205" t="str">
        <f t="shared" si="2"/>
        <v/>
      </c>
      <c r="B138" s="205"/>
      <c r="C138" s="192" t="str">
        <f>IF(ISERROR(VLOOKUP(A138,'[1]Z03 收入决算表(财决03表)'!$A$10:$K$500,4,FALSE)),"",VLOOKUP(A138,'[1]Z03 收入决算表(财决03表)'!$A$10:$K$500,4,FALSE))</f>
        <v/>
      </c>
      <c r="D138" s="76" t="str">
        <f>IF(ISERROR(VLOOKUP(A138,'[1]Z03 收入决算表(财决03表)'!$A$10:$K$500,5,FALSE)),"",VLOOKUP(A138,'[1]Z03 收入决算表(财决03表)'!$A$10:$K$500,5,FALSE))</f>
        <v/>
      </c>
      <c r="E138" s="76" t="str">
        <f>IF(ISERROR(VLOOKUP(A138,'[1]Z03 收入决算表(财决03表)'!$A$10:$K$500,6,FALSE)),"",VLOOKUP(A138,'[1]Z03 收入决算表(财决03表)'!$A$10:$K$500,6,FALSE))</f>
        <v/>
      </c>
      <c r="F138" s="76" t="str">
        <f>IF(ISERROR(VLOOKUP(A138,'[1]Z03 收入决算表(财决03表)'!$A$10:$K$500,7,FALSE)),"",VLOOKUP(A138,'[1]Z03 收入决算表(财决03表)'!$A$10:$K$500,7,FALSE))</f>
        <v/>
      </c>
      <c r="G138" s="76" t="str">
        <f>IF(ISERROR(VLOOKUP(A138,'[1]Z03 收入决算表(财决03表)'!$A$10:$K$500,8,FALSE)),"",VLOOKUP(A138,'[1]Z03 收入决算表(财决03表)'!$A$10:$K$500,8,FALSE))</f>
        <v/>
      </c>
      <c r="H138" s="76" t="str">
        <f>IF(ISERROR(VLOOKUP(A138,'[1]Z03 收入决算表(财决03表)'!$A$10:$K$500,9,FALSE)),"",VLOOKUP(A138,'[1]Z03 收入决算表(财决03表)'!$A$10:$K$500,9,FALSE))</f>
        <v/>
      </c>
      <c r="I138" s="76" t="str">
        <f>IF(ISERROR(VLOOKUP(A138,'[1]Z03 收入决算表(财决03表)'!$A$10:$K$500,10,FALSE)),"",VLOOKUP(A138,'[1]Z03 收入决算表(财决03表)'!$A$10:$K$500,10,FALSE))</f>
        <v/>
      </c>
      <c r="J138" s="76" t="str">
        <f>IF(ISERROR(VLOOKUP(A138,'[1]Z03 收入决算表(财决03表)'!$A$10:$K$500,11,FALSE)),"",VLOOKUP(A138,'[1]Z03 收入决算表(财决03表)'!$A$10:$K$500,11,FALSE))</f>
        <v/>
      </c>
      <c r="K138" s="71">
        <f>'[1]Z03 收入决算表(财决03表)'!A137</f>
        <v>0</v>
      </c>
      <c r="L138" s="74">
        <f>'[1]Z03 收入决算表(财决03表)'!$E137</f>
        <v>0</v>
      </c>
      <c r="M138" s="75" t="str">
        <f t="shared" si="3"/>
        <v/>
      </c>
    </row>
    <row r="139" spans="1:13" ht="22.5" customHeight="1">
      <c r="A139" s="205" t="str">
        <f t="shared" si="2"/>
        <v/>
      </c>
      <c r="B139" s="205"/>
      <c r="C139" s="192" t="str">
        <f>IF(ISERROR(VLOOKUP(A139,'[1]Z03 收入决算表(财决03表)'!$A$10:$K$500,4,FALSE)),"",VLOOKUP(A139,'[1]Z03 收入决算表(财决03表)'!$A$10:$K$500,4,FALSE))</f>
        <v/>
      </c>
      <c r="D139" s="76" t="str">
        <f>IF(ISERROR(VLOOKUP(A139,'[1]Z03 收入决算表(财决03表)'!$A$10:$K$500,5,FALSE)),"",VLOOKUP(A139,'[1]Z03 收入决算表(财决03表)'!$A$10:$K$500,5,FALSE))</f>
        <v/>
      </c>
      <c r="E139" s="76" t="str">
        <f>IF(ISERROR(VLOOKUP(A139,'[1]Z03 收入决算表(财决03表)'!$A$10:$K$500,6,FALSE)),"",VLOOKUP(A139,'[1]Z03 收入决算表(财决03表)'!$A$10:$K$500,6,FALSE))</f>
        <v/>
      </c>
      <c r="F139" s="76" t="str">
        <f>IF(ISERROR(VLOOKUP(A139,'[1]Z03 收入决算表(财决03表)'!$A$10:$K$500,7,FALSE)),"",VLOOKUP(A139,'[1]Z03 收入决算表(财决03表)'!$A$10:$K$500,7,FALSE))</f>
        <v/>
      </c>
      <c r="G139" s="76" t="str">
        <f>IF(ISERROR(VLOOKUP(A139,'[1]Z03 收入决算表(财决03表)'!$A$10:$K$500,8,FALSE)),"",VLOOKUP(A139,'[1]Z03 收入决算表(财决03表)'!$A$10:$K$500,8,FALSE))</f>
        <v/>
      </c>
      <c r="H139" s="76" t="str">
        <f>IF(ISERROR(VLOOKUP(A139,'[1]Z03 收入决算表(财决03表)'!$A$10:$K$500,9,FALSE)),"",VLOOKUP(A139,'[1]Z03 收入决算表(财决03表)'!$A$10:$K$500,9,FALSE))</f>
        <v/>
      </c>
      <c r="I139" s="76" t="str">
        <f>IF(ISERROR(VLOOKUP(A139,'[1]Z03 收入决算表(财决03表)'!$A$10:$K$500,10,FALSE)),"",VLOOKUP(A139,'[1]Z03 收入决算表(财决03表)'!$A$10:$K$500,10,FALSE))</f>
        <v/>
      </c>
      <c r="J139" s="76" t="str">
        <f>IF(ISERROR(VLOOKUP(A139,'[1]Z03 收入决算表(财决03表)'!$A$10:$K$500,11,FALSE)),"",VLOOKUP(A139,'[1]Z03 收入决算表(财决03表)'!$A$10:$K$500,11,FALSE))</f>
        <v/>
      </c>
      <c r="K139" s="71">
        <f>'[1]Z03 收入决算表(财决03表)'!A138</f>
        <v>0</v>
      </c>
      <c r="L139" s="74">
        <f>'[1]Z03 收入决算表(财决03表)'!$E138</f>
        <v>0</v>
      </c>
      <c r="M139" s="75" t="str">
        <f t="shared" si="3"/>
        <v/>
      </c>
    </row>
    <row r="140" spans="1:13" ht="22.5" customHeight="1">
      <c r="A140" s="205" t="str">
        <f t="shared" ref="A140:A203" si="4">IF(K140&gt;0,K140,"")</f>
        <v/>
      </c>
      <c r="B140" s="205"/>
      <c r="C140" s="192" t="str">
        <f>IF(ISERROR(VLOOKUP(A140,'[1]Z03 收入决算表(财决03表)'!$A$10:$K$500,4,FALSE)),"",VLOOKUP(A140,'[1]Z03 收入决算表(财决03表)'!$A$10:$K$500,4,FALSE))</f>
        <v/>
      </c>
      <c r="D140" s="76" t="str">
        <f>IF(ISERROR(VLOOKUP(A140,'[1]Z03 收入决算表(财决03表)'!$A$10:$K$500,5,FALSE)),"",VLOOKUP(A140,'[1]Z03 收入决算表(财决03表)'!$A$10:$K$500,5,FALSE))</f>
        <v/>
      </c>
      <c r="E140" s="76" t="str">
        <f>IF(ISERROR(VLOOKUP(A140,'[1]Z03 收入决算表(财决03表)'!$A$10:$K$500,6,FALSE)),"",VLOOKUP(A140,'[1]Z03 收入决算表(财决03表)'!$A$10:$K$500,6,FALSE))</f>
        <v/>
      </c>
      <c r="F140" s="76" t="str">
        <f>IF(ISERROR(VLOOKUP(A140,'[1]Z03 收入决算表(财决03表)'!$A$10:$K$500,7,FALSE)),"",VLOOKUP(A140,'[1]Z03 收入决算表(财决03表)'!$A$10:$K$500,7,FALSE))</f>
        <v/>
      </c>
      <c r="G140" s="76" t="str">
        <f>IF(ISERROR(VLOOKUP(A140,'[1]Z03 收入决算表(财决03表)'!$A$10:$K$500,8,FALSE)),"",VLOOKUP(A140,'[1]Z03 收入决算表(财决03表)'!$A$10:$K$500,8,FALSE))</f>
        <v/>
      </c>
      <c r="H140" s="76" t="str">
        <f>IF(ISERROR(VLOOKUP(A140,'[1]Z03 收入决算表(财决03表)'!$A$10:$K$500,9,FALSE)),"",VLOOKUP(A140,'[1]Z03 收入决算表(财决03表)'!$A$10:$K$500,9,FALSE))</f>
        <v/>
      </c>
      <c r="I140" s="76" t="str">
        <f>IF(ISERROR(VLOOKUP(A140,'[1]Z03 收入决算表(财决03表)'!$A$10:$K$500,10,FALSE)),"",VLOOKUP(A140,'[1]Z03 收入决算表(财决03表)'!$A$10:$K$500,10,FALSE))</f>
        <v/>
      </c>
      <c r="J140" s="76" t="str">
        <f>IF(ISERROR(VLOOKUP(A140,'[1]Z03 收入决算表(财决03表)'!$A$10:$K$500,11,FALSE)),"",VLOOKUP(A140,'[1]Z03 收入决算表(财决03表)'!$A$10:$K$500,11,FALSE))</f>
        <v/>
      </c>
      <c r="K140" s="71">
        <f>'[1]Z03 收入决算表(财决03表)'!A139</f>
        <v>0</v>
      </c>
      <c r="L140" s="74">
        <f>'[1]Z03 收入决算表(财决03表)'!$E139</f>
        <v>0</v>
      </c>
      <c r="M140" s="75" t="str">
        <f t="shared" ref="M140:M203" si="5">IF(C140&lt;&gt;"",ROW(),"")</f>
        <v/>
      </c>
    </row>
    <row r="141" spans="1:13" ht="22.5" customHeight="1">
      <c r="A141" s="205" t="str">
        <f t="shared" si="4"/>
        <v/>
      </c>
      <c r="B141" s="205"/>
      <c r="C141" s="192" t="str">
        <f>IF(ISERROR(VLOOKUP(A141,'[1]Z03 收入决算表(财决03表)'!$A$10:$K$500,4,FALSE)),"",VLOOKUP(A141,'[1]Z03 收入决算表(财决03表)'!$A$10:$K$500,4,FALSE))</f>
        <v/>
      </c>
      <c r="D141" s="76" t="str">
        <f>IF(ISERROR(VLOOKUP(A141,'[1]Z03 收入决算表(财决03表)'!$A$10:$K$500,5,FALSE)),"",VLOOKUP(A141,'[1]Z03 收入决算表(财决03表)'!$A$10:$K$500,5,FALSE))</f>
        <v/>
      </c>
      <c r="E141" s="76" t="str">
        <f>IF(ISERROR(VLOOKUP(A141,'[1]Z03 收入决算表(财决03表)'!$A$10:$K$500,6,FALSE)),"",VLOOKUP(A141,'[1]Z03 收入决算表(财决03表)'!$A$10:$K$500,6,FALSE))</f>
        <v/>
      </c>
      <c r="F141" s="76" t="str">
        <f>IF(ISERROR(VLOOKUP(A141,'[1]Z03 收入决算表(财决03表)'!$A$10:$K$500,7,FALSE)),"",VLOOKUP(A141,'[1]Z03 收入决算表(财决03表)'!$A$10:$K$500,7,FALSE))</f>
        <v/>
      </c>
      <c r="G141" s="76" t="str">
        <f>IF(ISERROR(VLOOKUP(A141,'[1]Z03 收入决算表(财决03表)'!$A$10:$K$500,8,FALSE)),"",VLOOKUP(A141,'[1]Z03 收入决算表(财决03表)'!$A$10:$K$500,8,FALSE))</f>
        <v/>
      </c>
      <c r="H141" s="76" t="str">
        <f>IF(ISERROR(VLOOKUP(A141,'[1]Z03 收入决算表(财决03表)'!$A$10:$K$500,9,FALSE)),"",VLOOKUP(A141,'[1]Z03 收入决算表(财决03表)'!$A$10:$K$500,9,FALSE))</f>
        <v/>
      </c>
      <c r="I141" s="76" t="str">
        <f>IF(ISERROR(VLOOKUP(A141,'[1]Z03 收入决算表(财决03表)'!$A$10:$K$500,10,FALSE)),"",VLOOKUP(A141,'[1]Z03 收入决算表(财决03表)'!$A$10:$K$500,10,FALSE))</f>
        <v/>
      </c>
      <c r="J141" s="76" t="str">
        <f>IF(ISERROR(VLOOKUP(A141,'[1]Z03 收入决算表(财决03表)'!$A$10:$K$500,11,FALSE)),"",VLOOKUP(A141,'[1]Z03 收入决算表(财决03表)'!$A$10:$K$500,11,FALSE))</f>
        <v/>
      </c>
      <c r="K141" s="71">
        <f>'[1]Z03 收入决算表(财决03表)'!A140</f>
        <v>0</v>
      </c>
      <c r="L141" s="74">
        <f>'[1]Z03 收入决算表(财决03表)'!$E140</f>
        <v>0</v>
      </c>
      <c r="M141" s="75" t="str">
        <f t="shared" si="5"/>
        <v/>
      </c>
    </row>
    <row r="142" spans="1:13" ht="22.5" customHeight="1">
      <c r="A142" s="205" t="str">
        <f t="shared" si="4"/>
        <v/>
      </c>
      <c r="B142" s="205"/>
      <c r="C142" s="192" t="str">
        <f>IF(ISERROR(VLOOKUP(A142,'[1]Z03 收入决算表(财决03表)'!$A$10:$K$500,4,FALSE)),"",VLOOKUP(A142,'[1]Z03 收入决算表(财决03表)'!$A$10:$K$500,4,FALSE))</f>
        <v/>
      </c>
      <c r="D142" s="76" t="str">
        <f>IF(ISERROR(VLOOKUP(A142,'[1]Z03 收入决算表(财决03表)'!$A$10:$K$500,5,FALSE)),"",VLOOKUP(A142,'[1]Z03 收入决算表(财决03表)'!$A$10:$K$500,5,FALSE))</f>
        <v/>
      </c>
      <c r="E142" s="76" t="str">
        <f>IF(ISERROR(VLOOKUP(A142,'[1]Z03 收入决算表(财决03表)'!$A$10:$K$500,6,FALSE)),"",VLOOKUP(A142,'[1]Z03 收入决算表(财决03表)'!$A$10:$K$500,6,FALSE))</f>
        <v/>
      </c>
      <c r="F142" s="76" t="str">
        <f>IF(ISERROR(VLOOKUP(A142,'[1]Z03 收入决算表(财决03表)'!$A$10:$K$500,7,FALSE)),"",VLOOKUP(A142,'[1]Z03 收入决算表(财决03表)'!$A$10:$K$500,7,FALSE))</f>
        <v/>
      </c>
      <c r="G142" s="76" t="str">
        <f>IF(ISERROR(VLOOKUP(A142,'[1]Z03 收入决算表(财决03表)'!$A$10:$K$500,8,FALSE)),"",VLOOKUP(A142,'[1]Z03 收入决算表(财决03表)'!$A$10:$K$500,8,FALSE))</f>
        <v/>
      </c>
      <c r="H142" s="76" t="str">
        <f>IF(ISERROR(VLOOKUP(A142,'[1]Z03 收入决算表(财决03表)'!$A$10:$K$500,9,FALSE)),"",VLOOKUP(A142,'[1]Z03 收入决算表(财决03表)'!$A$10:$K$500,9,FALSE))</f>
        <v/>
      </c>
      <c r="I142" s="76" t="str">
        <f>IF(ISERROR(VLOOKUP(A142,'[1]Z03 收入决算表(财决03表)'!$A$10:$K$500,10,FALSE)),"",VLOOKUP(A142,'[1]Z03 收入决算表(财决03表)'!$A$10:$K$500,10,FALSE))</f>
        <v/>
      </c>
      <c r="J142" s="76" t="str">
        <f>IF(ISERROR(VLOOKUP(A142,'[1]Z03 收入决算表(财决03表)'!$A$10:$K$500,11,FALSE)),"",VLOOKUP(A142,'[1]Z03 收入决算表(财决03表)'!$A$10:$K$500,11,FALSE))</f>
        <v/>
      </c>
      <c r="K142" s="71">
        <f>'[1]Z03 收入决算表(财决03表)'!A141</f>
        <v>0</v>
      </c>
      <c r="L142" s="74">
        <f>'[1]Z03 收入决算表(财决03表)'!$E141</f>
        <v>0</v>
      </c>
      <c r="M142" s="75" t="str">
        <f t="shared" si="5"/>
        <v/>
      </c>
    </row>
    <row r="143" spans="1:13" ht="22.5" customHeight="1">
      <c r="A143" s="205" t="str">
        <f t="shared" si="4"/>
        <v/>
      </c>
      <c r="B143" s="205"/>
      <c r="C143" s="192" t="str">
        <f>IF(ISERROR(VLOOKUP(A143,'[1]Z03 收入决算表(财决03表)'!$A$10:$K$500,4,FALSE)),"",VLOOKUP(A143,'[1]Z03 收入决算表(财决03表)'!$A$10:$K$500,4,FALSE))</f>
        <v/>
      </c>
      <c r="D143" s="76" t="str">
        <f>IF(ISERROR(VLOOKUP(A143,'[1]Z03 收入决算表(财决03表)'!$A$10:$K$500,5,FALSE)),"",VLOOKUP(A143,'[1]Z03 收入决算表(财决03表)'!$A$10:$K$500,5,FALSE))</f>
        <v/>
      </c>
      <c r="E143" s="76" t="str">
        <f>IF(ISERROR(VLOOKUP(A143,'[1]Z03 收入决算表(财决03表)'!$A$10:$K$500,6,FALSE)),"",VLOOKUP(A143,'[1]Z03 收入决算表(财决03表)'!$A$10:$K$500,6,FALSE))</f>
        <v/>
      </c>
      <c r="F143" s="76" t="str">
        <f>IF(ISERROR(VLOOKUP(A143,'[1]Z03 收入决算表(财决03表)'!$A$10:$K$500,7,FALSE)),"",VLOOKUP(A143,'[1]Z03 收入决算表(财决03表)'!$A$10:$K$500,7,FALSE))</f>
        <v/>
      </c>
      <c r="G143" s="76" t="str">
        <f>IF(ISERROR(VLOOKUP(A143,'[1]Z03 收入决算表(财决03表)'!$A$10:$K$500,8,FALSE)),"",VLOOKUP(A143,'[1]Z03 收入决算表(财决03表)'!$A$10:$K$500,8,FALSE))</f>
        <v/>
      </c>
      <c r="H143" s="76" t="str">
        <f>IF(ISERROR(VLOOKUP(A143,'[1]Z03 收入决算表(财决03表)'!$A$10:$K$500,9,FALSE)),"",VLOOKUP(A143,'[1]Z03 收入决算表(财决03表)'!$A$10:$K$500,9,FALSE))</f>
        <v/>
      </c>
      <c r="I143" s="76" t="str">
        <f>IF(ISERROR(VLOOKUP(A143,'[1]Z03 收入决算表(财决03表)'!$A$10:$K$500,10,FALSE)),"",VLOOKUP(A143,'[1]Z03 收入决算表(财决03表)'!$A$10:$K$500,10,FALSE))</f>
        <v/>
      </c>
      <c r="J143" s="76" t="str">
        <f>IF(ISERROR(VLOOKUP(A143,'[1]Z03 收入决算表(财决03表)'!$A$10:$K$500,11,FALSE)),"",VLOOKUP(A143,'[1]Z03 收入决算表(财决03表)'!$A$10:$K$500,11,FALSE))</f>
        <v/>
      </c>
      <c r="K143" s="71">
        <f>'[1]Z03 收入决算表(财决03表)'!A142</f>
        <v>0</v>
      </c>
      <c r="L143" s="74">
        <f>'[1]Z03 收入决算表(财决03表)'!$E142</f>
        <v>0</v>
      </c>
      <c r="M143" s="75" t="str">
        <f t="shared" si="5"/>
        <v/>
      </c>
    </row>
    <row r="144" spans="1:13" ht="22.5" customHeight="1">
      <c r="A144" s="205" t="str">
        <f t="shared" si="4"/>
        <v/>
      </c>
      <c r="B144" s="205"/>
      <c r="C144" s="192" t="str">
        <f>IF(ISERROR(VLOOKUP(A144,'[1]Z03 收入决算表(财决03表)'!$A$10:$K$500,4,FALSE)),"",VLOOKUP(A144,'[1]Z03 收入决算表(财决03表)'!$A$10:$K$500,4,FALSE))</f>
        <v/>
      </c>
      <c r="D144" s="76" t="str">
        <f>IF(ISERROR(VLOOKUP(A144,'[1]Z03 收入决算表(财决03表)'!$A$10:$K$500,5,FALSE)),"",VLOOKUP(A144,'[1]Z03 收入决算表(财决03表)'!$A$10:$K$500,5,FALSE))</f>
        <v/>
      </c>
      <c r="E144" s="76" t="str">
        <f>IF(ISERROR(VLOOKUP(A144,'[1]Z03 收入决算表(财决03表)'!$A$10:$K$500,6,FALSE)),"",VLOOKUP(A144,'[1]Z03 收入决算表(财决03表)'!$A$10:$K$500,6,FALSE))</f>
        <v/>
      </c>
      <c r="F144" s="76" t="str">
        <f>IF(ISERROR(VLOOKUP(A144,'[1]Z03 收入决算表(财决03表)'!$A$10:$K$500,7,FALSE)),"",VLOOKUP(A144,'[1]Z03 收入决算表(财决03表)'!$A$10:$K$500,7,FALSE))</f>
        <v/>
      </c>
      <c r="G144" s="76" t="str">
        <f>IF(ISERROR(VLOOKUP(A144,'[1]Z03 收入决算表(财决03表)'!$A$10:$K$500,8,FALSE)),"",VLOOKUP(A144,'[1]Z03 收入决算表(财决03表)'!$A$10:$K$500,8,FALSE))</f>
        <v/>
      </c>
      <c r="H144" s="76" t="str">
        <f>IF(ISERROR(VLOOKUP(A144,'[1]Z03 收入决算表(财决03表)'!$A$10:$K$500,9,FALSE)),"",VLOOKUP(A144,'[1]Z03 收入决算表(财决03表)'!$A$10:$K$500,9,FALSE))</f>
        <v/>
      </c>
      <c r="I144" s="76" t="str">
        <f>IF(ISERROR(VLOOKUP(A144,'[1]Z03 收入决算表(财决03表)'!$A$10:$K$500,10,FALSE)),"",VLOOKUP(A144,'[1]Z03 收入决算表(财决03表)'!$A$10:$K$500,10,FALSE))</f>
        <v/>
      </c>
      <c r="J144" s="76" t="str">
        <f>IF(ISERROR(VLOOKUP(A144,'[1]Z03 收入决算表(财决03表)'!$A$10:$K$500,11,FALSE)),"",VLOOKUP(A144,'[1]Z03 收入决算表(财决03表)'!$A$10:$K$500,11,FALSE))</f>
        <v/>
      </c>
      <c r="K144" s="71">
        <f>'[1]Z03 收入决算表(财决03表)'!A143</f>
        <v>0</v>
      </c>
      <c r="L144" s="74">
        <f>'[1]Z03 收入决算表(财决03表)'!$E143</f>
        <v>0</v>
      </c>
      <c r="M144" s="75" t="str">
        <f t="shared" si="5"/>
        <v/>
      </c>
    </row>
    <row r="145" spans="1:13" ht="22.5" customHeight="1">
      <c r="A145" s="205" t="str">
        <f t="shared" si="4"/>
        <v/>
      </c>
      <c r="B145" s="205"/>
      <c r="C145" s="192" t="str">
        <f>IF(ISERROR(VLOOKUP(A145,'[1]Z03 收入决算表(财决03表)'!$A$10:$K$500,4,FALSE)),"",VLOOKUP(A145,'[1]Z03 收入决算表(财决03表)'!$A$10:$K$500,4,FALSE))</f>
        <v/>
      </c>
      <c r="D145" s="76" t="str">
        <f>IF(ISERROR(VLOOKUP(A145,'[1]Z03 收入决算表(财决03表)'!$A$10:$K$500,5,FALSE)),"",VLOOKUP(A145,'[1]Z03 收入决算表(财决03表)'!$A$10:$K$500,5,FALSE))</f>
        <v/>
      </c>
      <c r="E145" s="76" t="str">
        <f>IF(ISERROR(VLOOKUP(A145,'[1]Z03 收入决算表(财决03表)'!$A$10:$K$500,6,FALSE)),"",VLOOKUP(A145,'[1]Z03 收入决算表(财决03表)'!$A$10:$K$500,6,FALSE))</f>
        <v/>
      </c>
      <c r="F145" s="76" t="str">
        <f>IF(ISERROR(VLOOKUP(A145,'[1]Z03 收入决算表(财决03表)'!$A$10:$K$500,7,FALSE)),"",VLOOKUP(A145,'[1]Z03 收入决算表(财决03表)'!$A$10:$K$500,7,FALSE))</f>
        <v/>
      </c>
      <c r="G145" s="76" t="str">
        <f>IF(ISERROR(VLOOKUP(A145,'[1]Z03 收入决算表(财决03表)'!$A$10:$K$500,8,FALSE)),"",VLOOKUP(A145,'[1]Z03 收入决算表(财决03表)'!$A$10:$K$500,8,FALSE))</f>
        <v/>
      </c>
      <c r="H145" s="76" t="str">
        <f>IF(ISERROR(VLOOKUP(A145,'[1]Z03 收入决算表(财决03表)'!$A$10:$K$500,9,FALSE)),"",VLOOKUP(A145,'[1]Z03 收入决算表(财决03表)'!$A$10:$K$500,9,FALSE))</f>
        <v/>
      </c>
      <c r="I145" s="76" t="str">
        <f>IF(ISERROR(VLOOKUP(A145,'[1]Z03 收入决算表(财决03表)'!$A$10:$K$500,10,FALSE)),"",VLOOKUP(A145,'[1]Z03 收入决算表(财决03表)'!$A$10:$K$500,10,FALSE))</f>
        <v/>
      </c>
      <c r="J145" s="76" t="str">
        <f>IF(ISERROR(VLOOKUP(A145,'[1]Z03 收入决算表(财决03表)'!$A$10:$K$500,11,FALSE)),"",VLOOKUP(A145,'[1]Z03 收入决算表(财决03表)'!$A$10:$K$500,11,FALSE))</f>
        <v/>
      </c>
      <c r="K145" s="71">
        <f>'[1]Z03 收入决算表(财决03表)'!A144</f>
        <v>0</v>
      </c>
      <c r="L145" s="74">
        <f>'[1]Z03 收入决算表(财决03表)'!$E144</f>
        <v>0</v>
      </c>
      <c r="M145" s="75" t="str">
        <f t="shared" si="5"/>
        <v/>
      </c>
    </row>
    <row r="146" spans="1:13" ht="22.5" customHeight="1">
      <c r="A146" s="205" t="str">
        <f t="shared" si="4"/>
        <v/>
      </c>
      <c r="B146" s="205"/>
      <c r="C146" s="192" t="str">
        <f>IF(ISERROR(VLOOKUP(A146,'[1]Z03 收入决算表(财决03表)'!$A$10:$K$500,4,FALSE)),"",VLOOKUP(A146,'[1]Z03 收入决算表(财决03表)'!$A$10:$K$500,4,FALSE))</f>
        <v/>
      </c>
      <c r="D146" s="76" t="str">
        <f>IF(ISERROR(VLOOKUP(A146,'[1]Z03 收入决算表(财决03表)'!$A$10:$K$500,5,FALSE)),"",VLOOKUP(A146,'[1]Z03 收入决算表(财决03表)'!$A$10:$K$500,5,FALSE))</f>
        <v/>
      </c>
      <c r="E146" s="76" t="str">
        <f>IF(ISERROR(VLOOKUP(A146,'[1]Z03 收入决算表(财决03表)'!$A$10:$K$500,6,FALSE)),"",VLOOKUP(A146,'[1]Z03 收入决算表(财决03表)'!$A$10:$K$500,6,FALSE))</f>
        <v/>
      </c>
      <c r="F146" s="76" t="str">
        <f>IF(ISERROR(VLOOKUP(A146,'[1]Z03 收入决算表(财决03表)'!$A$10:$K$500,7,FALSE)),"",VLOOKUP(A146,'[1]Z03 收入决算表(财决03表)'!$A$10:$K$500,7,FALSE))</f>
        <v/>
      </c>
      <c r="G146" s="76" t="str">
        <f>IF(ISERROR(VLOOKUP(A146,'[1]Z03 收入决算表(财决03表)'!$A$10:$K$500,8,FALSE)),"",VLOOKUP(A146,'[1]Z03 收入决算表(财决03表)'!$A$10:$K$500,8,FALSE))</f>
        <v/>
      </c>
      <c r="H146" s="76" t="str">
        <f>IF(ISERROR(VLOOKUP(A146,'[1]Z03 收入决算表(财决03表)'!$A$10:$K$500,9,FALSE)),"",VLOOKUP(A146,'[1]Z03 收入决算表(财决03表)'!$A$10:$K$500,9,FALSE))</f>
        <v/>
      </c>
      <c r="I146" s="76" t="str">
        <f>IF(ISERROR(VLOOKUP(A146,'[1]Z03 收入决算表(财决03表)'!$A$10:$K$500,10,FALSE)),"",VLOOKUP(A146,'[1]Z03 收入决算表(财决03表)'!$A$10:$K$500,10,FALSE))</f>
        <v/>
      </c>
      <c r="J146" s="76" t="str">
        <f>IF(ISERROR(VLOOKUP(A146,'[1]Z03 收入决算表(财决03表)'!$A$10:$K$500,11,FALSE)),"",VLOOKUP(A146,'[1]Z03 收入决算表(财决03表)'!$A$10:$K$500,11,FALSE))</f>
        <v/>
      </c>
      <c r="K146" s="71">
        <f>'[1]Z03 收入决算表(财决03表)'!A145</f>
        <v>0</v>
      </c>
      <c r="L146" s="74">
        <f>'[1]Z03 收入决算表(财决03表)'!$E145</f>
        <v>0</v>
      </c>
      <c r="M146" s="75" t="str">
        <f t="shared" si="5"/>
        <v/>
      </c>
    </row>
    <row r="147" spans="1:13" ht="22.5" customHeight="1">
      <c r="A147" s="205" t="str">
        <f t="shared" si="4"/>
        <v/>
      </c>
      <c r="B147" s="205"/>
      <c r="C147" s="192" t="str">
        <f>IF(ISERROR(VLOOKUP(A147,'[1]Z03 收入决算表(财决03表)'!$A$10:$K$500,4,FALSE)),"",VLOOKUP(A147,'[1]Z03 收入决算表(财决03表)'!$A$10:$K$500,4,FALSE))</f>
        <v/>
      </c>
      <c r="D147" s="76" t="str">
        <f>IF(ISERROR(VLOOKUP(A147,'[1]Z03 收入决算表(财决03表)'!$A$10:$K$500,5,FALSE)),"",VLOOKUP(A147,'[1]Z03 收入决算表(财决03表)'!$A$10:$K$500,5,FALSE))</f>
        <v/>
      </c>
      <c r="E147" s="76" t="str">
        <f>IF(ISERROR(VLOOKUP(A147,'[1]Z03 收入决算表(财决03表)'!$A$10:$K$500,6,FALSE)),"",VLOOKUP(A147,'[1]Z03 收入决算表(财决03表)'!$A$10:$K$500,6,FALSE))</f>
        <v/>
      </c>
      <c r="F147" s="76" t="str">
        <f>IF(ISERROR(VLOOKUP(A147,'[1]Z03 收入决算表(财决03表)'!$A$10:$K$500,7,FALSE)),"",VLOOKUP(A147,'[1]Z03 收入决算表(财决03表)'!$A$10:$K$500,7,FALSE))</f>
        <v/>
      </c>
      <c r="G147" s="76" t="str">
        <f>IF(ISERROR(VLOOKUP(A147,'[1]Z03 收入决算表(财决03表)'!$A$10:$K$500,8,FALSE)),"",VLOOKUP(A147,'[1]Z03 收入决算表(财决03表)'!$A$10:$K$500,8,FALSE))</f>
        <v/>
      </c>
      <c r="H147" s="76" t="str">
        <f>IF(ISERROR(VLOOKUP(A147,'[1]Z03 收入决算表(财决03表)'!$A$10:$K$500,9,FALSE)),"",VLOOKUP(A147,'[1]Z03 收入决算表(财决03表)'!$A$10:$K$500,9,FALSE))</f>
        <v/>
      </c>
      <c r="I147" s="76" t="str">
        <f>IF(ISERROR(VLOOKUP(A147,'[1]Z03 收入决算表(财决03表)'!$A$10:$K$500,10,FALSE)),"",VLOOKUP(A147,'[1]Z03 收入决算表(财决03表)'!$A$10:$K$500,10,FALSE))</f>
        <v/>
      </c>
      <c r="J147" s="76" t="str">
        <f>IF(ISERROR(VLOOKUP(A147,'[1]Z03 收入决算表(财决03表)'!$A$10:$K$500,11,FALSE)),"",VLOOKUP(A147,'[1]Z03 收入决算表(财决03表)'!$A$10:$K$500,11,FALSE))</f>
        <v/>
      </c>
      <c r="K147" s="71">
        <f>'[1]Z03 收入决算表(财决03表)'!A146</f>
        <v>0</v>
      </c>
      <c r="L147" s="74">
        <f>'[1]Z03 收入决算表(财决03表)'!$E146</f>
        <v>0</v>
      </c>
      <c r="M147" s="75" t="str">
        <f t="shared" si="5"/>
        <v/>
      </c>
    </row>
    <row r="148" spans="1:13" ht="22.5" customHeight="1">
      <c r="A148" s="205" t="str">
        <f t="shared" si="4"/>
        <v/>
      </c>
      <c r="B148" s="205"/>
      <c r="C148" s="192" t="str">
        <f>IF(ISERROR(VLOOKUP(A148,'[1]Z03 收入决算表(财决03表)'!$A$10:$K$500,4,FALSE)),"",VLOOKUP(A148,'[1]Z03 收入决算表(财决03表)'!$A$10:$K$500,4,FALSE))</f>
        <v/>
      </c>
      <c r="D148" s="76" t="str">
        <f>IF(ISERROR(VLOOKUP(A148,'[1]Z03 收入决算表(财决03表)'!$A$10:$K$500,5,FALSE)),"",VLOOKUP(A148,'[1]Z03 收入决算表(财决03表)'!$A$10:$K$500,5,FALSE))</f>
        <v/>
      </c>
      <c r="E148" s="76" t="str">
        <f>IF(ISERROR(VLOOKUP(A148,'[1]Z03 收入决算表(财决03表)'!$A$10:$K$500,6,FALSE)),"",VLOOKUP(A148,'[1]Z03 收入决算表(财决03表)'!$A$10:$K$500,6,FALSE))</f>
        <v/>
      </c>
      <c r="F148" s="76" t="str">
        <f>IF(ISERROR(VLOOKUP(A148,'[1]Z03 收入决算表(财决03表)'!$A$10:$K$500,7,FALSE)),"",VLOOKUP(A148,'[1]Z03 收入决算表(财决03表)'!$A$10:$K$500,7,FALSE))</f>
        <v/>
      </c>
      <c r="G148" s="76" t="str">
        <f>IF(ISERROR(VLOOKUP(A148,'[1]Z03 收入决算表(财决03表)'!$A$10:$K$500,8,FALSE)),"",VLOOKUP(A148,'[1]Z03 收入决算表(财决03表)'!$A$10:$K$500,8,FALSE))</f>
        <v/>
      </c>
      <c r="H148" s="76" t="str">
        <f>IF(ISERROR(VLOOKUP(A148,'[1]Z03 收入决算表(财决03表)'!$A$10:$K$500,9,FALSE)),"",VLOOKUP(A148,'[1]Z03 收入决算表(财决03表)'!$A$10:$K$500,9,FALSE))</f>
        <v/>
      </c>
      <c r="I148" s="76" t="str">
        <f>IF(ISERROR(VLOOKUP(A148,'[1]Z03 收入决算表(财决03表)'!$A$10:$K$500,10,FALSE)),"",VLOOKUP(A148,'[1]Z03 收入决算表(财决03表)'!$A$10:$K$500,10,FALSE))</f>
        <v/>
      </c>
      <c r="J148" s="76" t="str">
        <f>IF(ISERROR(VLOOKUP(A148,'[1]Z03 收入决算表(财决03表)'!$A$10:$K$500,11,FALSE)),"",VLOOKUP(A148,'[1]Z03 收入决算表(财决03表)'!$A$10:$K$500,11,FALSE))</f>
        <v/>
      </c>
      <c r="K148" s="71">
        <f>'[1]Z03 收入决算表(财决03表)'!A147</f>
        <v>0</v>
      </c>
      <c r="L148" s="74">
        <f>'[1]Z03 收入决算表(财决03表)'!$E147</f>
        <v>0</v>
      </c>
      <c r="M148" s="75" t="str">
        <f t="shared" si="5"/>
        <v/>
      </c>
    </row>
    <row r="149" spans="1:13" ht="22.5" customHeight="1">
      <c r="A149" s="205" t="str">
        <f t="shared" si="4"/>
        <v/>
      </c>
      <c r="B149" s="205"/>
      <c r="C149" s="192" t="str">
        <f>IF(ISERROR(VLOOKUP(A149,'[1]Z03 收入决算表(财决03表)'!$A$10:$K$500,4,FALSE)),"",VLOOKUP(A149,'[1]Z03 收入决算表(财决03表)'!$A$10:$K$500,4,FALSE))</f>
        <v/>
      </c>
      <c r="D149" s="76" t="str">
        <f>IF(ISERROR(VLOOKUP(A149,'[1]Z03 收入决算表(财决03表)'!$A$10:$K$500,5,FALSE)),"",VLOOKUP(A149,'[1]Z03 收入决算表(财决03表)'!$A$10:$K$500,5,FALSE))</f>
        <v/>
      </c>
      <c r="E149" s="76" t="str">
        <f>IF(ISERROR(VLOOKUP(A149,'[1]Z03 收入决算表(财决03表)'!$A$10:$K$500,6,FALSE)),"",VLOOKUP(A149,'[1]Z03 收入决算表(财决03表)'!$A$10:$K$500,6,FALSE))</f>
        <v/>
      </c>
      <c r="F149" s="76" t="str">
        <f>IF(ISERROR(VLOOKUP(A149,'[1]Z03 收入决算表(财决03表)'!$A$10:$K$500,7,FALSE)),"",VLOOKUP(A149,'[1]Z03 收入决算表(财决03表)'!$A$10:$K$500,7,FALSE))</f>
        <v/>
      </c>
      <c r="G149" s="76" t="str">
        <f>IF(ISERROR(VLOOKUP(A149,'[1]Z03 收入决算表(财决03表)'!$A$10:$K$500,8,FALSE)),"",VLOOKUP(A149,'[1]Z03 收入决算表(财决03表)'!$A$10:$K$500,8,FALSE))</f>
        <v/>
      </c>
      <c r="H149" s="76" t="str">
        <f>IF(ISERROR(VLOOKUP(A149,'[1]Z03 收入决算表(财决03表)'!$A$10:$K$500,9,FALSE)),"",VLOOKUP(A149,'[1]Z03 收入决算表(财决03表)'!$A$10:$K$500,9,FALSE))</f>
        <v/>
      </c>
      <c r="I149" s="76" t="str">
        <f>IF(ISERROR(VLOOKUP(A149,'[1]Z03 收入决算表(财决03表)'!$A$10:$K$500,10,FALSE)),"",VLOOKUP(A149,'[1]Z03 收入决算表(财决03表)'!$A$10:$K$500,10,FALSE))</f>
        <v/>
      </c>
      <c r="J149" s="76" t="str">
        <f>IF(ISERROR(VLOOKUP(A149,'[1]Z03 收入决算表(财决03表)'!$A$10:$K$500,11,FALSE)),"",VLOOKUP(A149,'[1]Z03 收入决算表(财决03表)'!$A$10:$K$500,11,FALSE))</f>
        <v/>
      </c>
      <c r="K149" s="71">
        <f>'[1]Z03 收入决算表(财决03表)'!A148</f>
        <v>0</v>
      </c>
      <c r="L149" s="74">
        <f>'[1]Z03 收入决算表(财决03表)'!$E148</f>
        <v>0</v>
      </c>
      <c r="M149" s="75" t="str">
        <f t="shared" si="5"/>
        <v/>
      </c>
    </row>
    <row r="150" spans="1:13" ht="22.5" customHeight="1">
      <c r="A150" s="205" t="str">
        <f t="shared" si="4"/>
        <v/>
      </c>
      <c r="B150" s="205"/>
      <c r="C150" s="192" t="str">
        <f>IF(ISERROR(VLOOKUP(A150,'[1]Z03 收入决算表(财决03表)'!$A$10:$K$500,4,FALSE)),"",VLOOKUP(A150,'[1]Z03 收入决算表(财决03表)'!$A$10:$K$500,4,FALSE))</f>
        <v/>
      </c>
      <c r="D150" s="76" t="str">
        <f>IF(ISERROR(VLOOKUP(A150,'[1]Z03 收入决算表(财决03表)'!$A$10:$K$500,5,FALSE)),"",VLOOKUP(A150,'[1]Z03 收入决算表(财决03表)'!$A$10:$K$500,5,FALSE))</f>
        <v/>
      </c>
      <c r="E150" s="76" t="str">
        <f>IF(ISERROR(VLOOKUP(A150,'[1]Z03 收入决算表(财决03表)'!$A$10:$K$500,6,FALSE)),"",VLOOKUP(A150,'[1]Z03 收入决算表(财决03表)'!$A$10:$K$500,6,FALSE))</f>
        <v/>
      </c>
      <c r="F150" s="76" t="str">
        <f>IF(ISERROR(VLOOKUP(A150,'[1]Z03 收入决算表(财决03表)'!$A$10:$K$500,7,FALSE)),"",VLOOKUP(A150,'[1]Z03 收入决算表(财决03表)'!$A$10:$K$500,7,FALSE))</f>
        <v/>
      </c>
      <c r="G150" s="76" t="str">
        <f>IF(ISERROR(VLOOKUP(A150,'[1]Z03 收入决算表(财决03表)'!$A$10:$K$500,8,FALSE)),"",VLOOKUP(A150,'[1]Z03 收入决算表(财决03表)'!$A$10:$K$500,8,FALSE))</f>
        <v/>
      </c>
      <c r="H150" s="76" t="str">
        <f>IF(ISERROR(VLOOKUP(A150,'[1]Z03 收入决算表(财决03表)'!$A$10:$K$500,9,FALSE)),"",VLOOKUP(A150,'[1]Z03 收入决算表(财决03表)'!$A$10:$K$500,9,FALSE))</f>
        <v/>
      </c>
      <c r="I150" s="76" t="str">
        <f>IF(ISERROR(VLOOKUP(A150,'[1]Z03 收入决算表(财决03表)'!$A$10:$K$500,10,FALSE)),"",VLOOKUP(A150,'[1]Z03 收入决算表(财决03表)'!$A$10:$K$500,10,FALSE))</f>
        <v/>
      </c>
      <c r="J150" s="76" t="str">
        <f>IF(ISERROR(VLOOKUP(A150,'[1]Z03 收入决算表(财决03表)'!$A$10:$K$500,11,FALSE)),"",VLOOKUP(A150,'[1]Z03 收入决算表(财决03表)'!$A$10:$K$500,11,FALSE))</f>
        <v/>
      </c>
      <c r="K150" s="71">
        <f>'[1]Z03 收入决算表(财决03表)'!A149</f>
        <v>0</v>
      </c>
      <c r="L150" s="74">
        <f>'[1]Z03 收入决算表(财决03表)'!$E149</f>
        <v>0</v>
      </c>
      <c r="M150" s="75" t="str">
        <f t="shared" si="5"/>
        <v/>
      </c>
    </row>
    <row r="151" spans="1:13" ht="22.5" customHeight="1">
      <c r="A151" s="205" t="str">
        <f t="shared" si="4"/>
        <v/>
      </c>
      <c r="B151" s="205"/>
      <c r="C151" s="192" t="str">
        <f>IF(ISERROR(VLOOKUP(A151,'[1]Z03 收入决算表(财决03表)'!$A$10:$K$500,4,FALSE)),"",VLOOKUP(A151,'[1]Z03 收入决算表(财决03表)'!$A$10:$K$500,4,FALSE))</f>
        <v/>
      </c>
      <c r="D151" s="76" t="str">
        <f>IF(ISERROR(VLOOKUP(A151,'[1]Z03 收入决算表(财决03表)'!$A$10:$K$500,5,FALSE)),"",VLOOKUP(A151,'[1]Z03 收入决算表(财决03表)'!$A$10:$K$500,5,FALSE))</f>
        <v/>
      </c>
      <c r="E151" s="76" t="str">
        <f>IF(ISERROR(VLOOKUP(A151,'[1]Z03 收入决算表(财决03表)'!$A$10:$K$500,6,FALSE)),"",VLOOKUP(A151,'[1]Z03 收入决算表(财决03表)'!$A$10:$K$500,6,FALSE))</f>
        <v/>
      </c>
      <c r="F151" s="76" t="str">
        <f>IF(ISERROR(VLOOKUP(A151,'[1]Z03 收入决算表(财决03表)'!$A$10:$K$500,7,FALSE)),"",VLOOKUP(A151,'[1]Z03 收入决算表(财决03表)'!$A$10:$K$500,7,FALSE))</f>
        <v/>
      </c>
      <c r="G151" s="76" t="str">
        <f>IF(ISERROR(VLOOKUP(A151,'[1]Z03 收入决算表(财决03表)'!$A$10:$K$500,8,FALSE)),"",VLOOKUP(A151,'[1]Z03 收入决算表(财决03表)'!$A$10:$K$500,8,FALSE))</f>
        <v/>
      </c>
      <c r="H151" s="76" t="str">
        <f>IF(ISERROR(VLOOKUP(A151,'[1]Z03 收入决算表(财决03表)'!$A$10:$K$500,9,FALSE)),"",VLOOKUP(A151,'[1]Z03 收入决算表(财决03表)'!$A$10:$K$500,9,FALSE))</f>
        <v/>
      </c>
      <c r="I151" s="76" t="str">
        <f>IF(ISERROR(VLOOKUP(A151,'[1]Z03 收入决算表(财决03表)'!$A$10:$K$500,10,FALSE)),"",VLOOKUP(A151,'[1]Z03 收入决算表(财决03表)'!$A$10:$K$500,10,FALSE))</f>
        <v/>
      </c>
      <c r="J151" s="76" t="str">
        <f>IF(ISERROR(VLOOKUP(A151,'[1]Z03 收入决算表(财决03表)'!$A$10:$K$500,11,FALSE)),"",VLOOKUP(A151,'[1]Z03 收入决算表(财决03表)'!$A$10:$K$500,11,FALSE))</f>
        <v/>
      </c>
      <c r="K151" s="71">
        <f>'[1]Z03 收入决算表(财决03表)'!A150</f>
        <v>0</v>
      </c>
      <c r="L151" s="74">
        <f>'[1]Z03 收入决算表(财决03表)'!$E150</f>
        <v>0</v>
      </c>
      <c r="M151" s="75" t="str">
        <f t="shared" si="5"/>
        <v/>
      </c>
    </row>
    <row r="152" spans="1:13" ht="22.5" customHeight="1">
      <c r="A152" s="205" t="str">
        <f t="shared" si="4"/>
        <v/>
      </c>
      <c r="B152" s="205"/>
      <c r="C152" s="192" t="str">
        <f>IF(ISERROR(VLOOKUP(A152,'[1]Z03 收入决算表(财决03表)'!$A$10:$K$500,4,FALSE)),"",VLOOKUP(A152,'[1]Z03 收入决算表(财决03表)'!$A$10:$K$500,4,FALSE))</f>
        <v/>
      </c>
      <c r="D152" s="76" t="str">
        <f>IF(ISERROR(VLOOKUP(A152,'[1]Z03 收入决算表(财决03表)'!$A$10:$K$500,5,FALSE)),"",VLOOKUP(A152,'[1]Z03 收入决算表(财决03表)'!$A$10:$K$500,5,FALSE))</f>
        <v/>
      </c>
      <c r="E152" s="76" t="str">
        <f>IF(ISERROR(VLOOKUP(A152,'[1]Z03 收入决算表(财决03表)'!$A$10:$K$500,6,FALSE)),"",VLOOKUP(A152,'[1]Z03 收入决算表(财决03表)'!$A$10:$K$500,6,FALSE))</f>
        <v/>
      </c>
      <c r="F152" s="76" t="str">
        <f>IF(ISERROR(VLOOKUP(A152,'[1]Z03 收入决算表(财决03表)'!$A$10:$K$500,7,FALSE)),"",VLOOKUP(A152,'[1]Z03 收入决算表(财决03表)'!$A$10:$K$500,7,FALSE))</f>
        <v/>
      </c>
      <c r="G152" s="76" t="str">
        <f>IF(ISERROR(VLOOKUP(A152,'[1]Z03 收入决算表(财决03表)'!$A$10:$K$500,8,FALSE)),"",VLOOKUP(A152,'[1]Z03 收入决算表(财决03表)'!$A$10:$K$500,8,FALSE))</f>
        <v/>
      </c>
      <c r="H152" s="76" t="str">
        <f>IF(ISERROR(VLOOKUP(A152,'[1]Z03 收入决算表(财决03表)'!$A$10:$K$500,9,FALSE)),"",VLOOKUP(A152,'[1]Z03 收入决算表(财决03表)'!$A$10:$K$500,9,FALSE))</f>
        <v/>
      </c>
      <c r="I152" s="76" t="str">
        <f>IF(ISERROR(VLOOKUP(A152,'[1]Z03 收入决算表(财决03表)'!$A$10:$K$500,10,FALSE)),"",VLOOKUP(A152,'[1]Z03 收入决算表(财决03表)'!$A$10:$K$500,10,FALSE))</f>
        <v/>
      </c>
      <c r="J152" s="76" t="str">
        <f>IF(ISERROR(VLOOKUP(A152,'[1]Z03 收入决算表(财决03表)'!$A$10:$K$500,11,FALSE)),"",VLOOKUP(A152,'[1]Z03 收入决算表(财决03表)'!$A$10:$K$500,11,FALSE))</f>
        <v/>
      </c>
      <c r="K152" s="71">
        <f>'[1]Z03 收入决算表(财决03表)'!A151</f>
        <v>0</v>
      </c>
      <c r="L152" s="74">
        <f>'[1]Z03 收入决算表(财决03表)'!$E151</f>
        <v>0</v>
      </c>
      <c r="M152" s="75" t="str">
        <f t="shared" si="5"/>
        <v/>
      </c>
    </row>
    <row r="153" spans="1:13" ht="22.5" customHeight="1">
      <c r="A153" s="205" t="str">
        <f t="shared" si="4"/>
        <v/>
      </c>
      <c r="B153" s="205"/>
      <c r="C153" s="192" t="str">
        <f>IF(ISERROR(VLOOKUP(A153,'[1]Z03 收入决算表(财决03表)'!$A$10:$K$500,4,FALSE)),"",VLOOKUP(A153,'[1]Z03 收入决算表(财决03表)'!$A$10:$K$500,4,FALSE))</f>
        <v/>
      </c>
      <c r="D153" s="76" t="str">
        <f>IF(ISERROR(VLOOKUP(A153,'[1]Z03 收入决算表(财决03表)'!$A$10:$K$500,5,FALSE)),"",VLOOKUP(A153,'[1]Z03 收入决算表(财决03表)'!$A$10:$K$500,5,FALSE))</f>
        <v/>
      </c>
      <c r="E153" s="76" t="str">
        <f>IF(ISERROR(VLOOKUP(A153,'[1]Z03 收入决算表(财决03表)'!$A$10:$K$500,6,FALSE)),"",VLOOKUP(A153,'[1]Z03 收入决算表(财决03表)'!$A$10:$K$500,6,FALSE))</f>
        <v/>
      </c>
      <c r="F153" s="76" t="str">
        <f>IF(ISERROR(VLOOKUP(A153,'[1]Z03 收入决算表(财决03表)'!$A$10:$K$500,7,FALSE)),"",VLOOKUP(A153,'[1]Z03 收入决算表(财决03表)'!$A$10:$K$500,7,FALSE))</f>
        <v/>
      </c>
      <c r="G153" s="76" t="str">
        <f>IF(ISERROR(VLOOKUP(A153,'[1]Z03 收入决算表(财决03表)'!$A$10:$K$500,8,FALSE)),"",VLOOKUP(A153,'[1]Z03 收入决算表(财决03表)'!$A$10:$K$500,8,FALSE))</f>
        <v/>
      </c>
      <c r="H153" s="76" t="str">
        <f>IF(ISERROR(VLOOKUP(A153,'[1]Z03 收入决算表(财决03表)'!$A$10:$K$500,9,FALSE)),"",VLOOKUP(A153,'[1]Z03 收入决算表(财决03表)'!$A$10:$K$500,9,FALSE))</f>
        <v/>
      </c>
      <c r="I153" s="76" t="str">
        <f>IF(ISERROR(VLOOKUP(A153,'[1]Z03 收入决算表(财决03表)'!$A$10:$K$500,10,FALSE)),"",VLOOKUP(A153,'[1]Z03 收入决算表(财决03表)'!$A$10:$K$500,10,FALSE))</f>
        <v/>
      </c>
      <c r="J153" s="76" t="str">
        <f>IF(ISERROR(VLOOKUP(A153,'[1]Z03 收入决算表(财决03表)'!$A$10:$K$500,11,FALSE)),"",VLOOKUP(A153,'[1]Z03 收入决算表(财决03表)'!$A$10:$K$500,11,FALSE))</f>
        <v/>
      </c>
      <c r="K153" s="71">
        <f>'[1]Z03 收入决算表(财决03表)'!A152</f>
        <v>0</v>
      </c>
      <c r="L153" s="74">
        <f>'[1]Z03 收入决算表(财决03表)'!$E152</f>
        <v>0</v>
      </c>
      <c r="M153" s="75" t="str">
        <f t="shared" si="5"/>
        <v/>
      </c>
    </row>
    <row r="154" spans="1:13" ht="22.5" customHeight="1">
      <c r="A154" s="205" t="str">
        <f t="shared" si="4"/>
        <v/>
      </c>
      <c r="B154" s="205"/>
      <c r="C154" s="192" t="str">
        <f>IF(ISERROR(VLOOKUP(A154,'[1]Z03 收入决算表(财决03表)'!$A$10:$K$500,4,FALSE)),"",VLOOKUP(A154,'[1]Z03 收入决算表(财决03表)'!$A$10:$K$500,4,FALSE))</f>
        <v/>
      </c>
      <c r="D154" s="76" t="str">
        <f>IF(ISERROR(VLOOKUP(A154,'[1]Z03 收入决算表(财决03表)'!$A$10:$K$500,5,FALSE)),"",VLOOKUP(A154,'[1]Z03 收入决算表(财决03表)'!$A$10:$K$500,5,FALSE))</f>
        <v/>
      </c>
      <c r="E154" s="76" t="str">
        <f>IF(ISERROR(VLOOKUP(A154,'[1]Z03 收入决算表(财决03表)'!$A$10:$K$500,6,FALSE)),"",VLOOKUP(A154,'[1]Z03 收入决算表(财决03表)'!$A$10:$K$500,6,FALSE))</f>
        <v/>
      </c>
      <c r="F154" s="76" t="str">
        <f>IF(ISERROR(VLOOKUP(A154,'[1]Z03 收入决算表(财决03表)'!$A$10:$K$500,7,FALSE)),"",VLOOKUP(A154,'[1]Z03 收入决算表(财决03表)'!$A$10:$K$500,7,FALSE))</f>
        <v/>
      </c>
      <c r="G154" s="76" t="str">
        <f>IF(ISERROR(VLOOKUP(A154,'[1]Z03 收入决算表(财决03表)'!$A$10:$K$500,8,FALSE)),"",VLOOKUP(A154,'[1]Z03 收入决算表(财决03表)'!$A$10:$K$500,8,FALSE))</f>
        <v/>
      </c>
      <c r="H154" s="76" t="str">
        <f>IF(ISERROR(VLOOKUP(A154,'[1]Z03 收入决算表(财决03表)'!$A$10:$K$500,9,FALSE)),"",VLOOKUP(A154,'[1]Z03 收入决算表(财决03表)'!$A$10:$K$500,9,FALSE))</f>
        <v/>
      </c>
      <c r="I154" s="76" t="str">
        <f>IF(ISERROR(VLOOKUP(A154,'[1]Z03 收入决算表(财决03表)'!$A$10:$K$500,10,FALSE)),"",VLOOKUP(A154,'[1]Z03 收入决算表(财决03表)'!$A$10:$K$500,10,FALSE))</f>
        <v/>
      </c>
      <c r="J154" s="76" t="str">
        <f>IF(ISERROR(VLOOKUP(A154,'[1]Z03 收入决算表(财决03表)'!$A$10:$K$500,11,FALSE)),"",VLOOKUP(A154,'[1]Z03 收入决算表(财决03表)'!$A$10:$K$500,11,FALSE))</f>
        <v/>
      </c>
      <c r="K154" s="71">
        <f>'[1]Z03 收入决算表(财决03表)'!A153</f>
        <v>0</v>
      </c>
      <c r="L154" s="74">
        <f>'[1]Z03 收入决算表(财决03表)'!$E153</f>
        <v>0</v>
      </c>
      <c r="M154" s="75" t="str">
        <f t="shared" si="5"/>
        <v/>
      </c>
    </row>
    <row r="155" spans="1:13" ht="22.5" customHeight="1">
      <c r="A155" s="205" t="str">
        <f t="shared" si="4"/>
        <v/>
      </c>
      <c r="B155" s="205"/>
      <c r="C155" s="192" t="str">
        <f>IF(ISERROR(VLOOKUP(A155,'[1]Z03 收入决算表(财决03表)'!$A$10:$K$500,4,FALSE)),"",VLOOKUP(A155,'[1]Z03 收入决算表(财决03表)'!$A$10:$K$500,4,FALSE))</f>
        <v/>
      </c>
      <c r="D155" s="76" t="str">
        <f>IF(ISERROR(VLOOKUP(A155,'[1]Z03 收入决算表(财决03表)'!$A$10:$K$500,5,FALSE)),"",VLOOKUP(A155,'[1]Z03 收入决算表(财决03表)'!$A$10:$K$500,5,FALSE))</f>
        <v/>
      </c>
      <c r="E155" s="76" t="str">
        <f>IF(ISERROR(VLOOKUP(A155,'[1]Z03 收入决算表(财决03表)'!$A$10:$K$500,6,FALSE)),"",VLOOKUP(A155,'[1]Z03 收入决算表(财决03表)'!$A$10:$K$500,6,FALSE))</f>
        <v/>
      </c>
      <c r="F155" s="76" t="str">
        <f>IF(ISERROR(VLOOKUP(A155,'[1]Z03 收入决算表(财决03表)'!$A$10:$K$500,7,FALSE)),"",VLOOKUP(A155,'[1]Z03 收入决算表(财决03表)'!$A$10:$K$500,7,FALSE))</f>
        <v/>
      </c>
      <c r="G155" s="76" t="str">
        <f>IF(ISERROR(VLOOKUP(A155,'[1]Z03 收入决算表(财决03表)'!$A$10:$K$500,8,FALSE)),"",VLOOKUP(A155,'[1]Z03 收入决算表(财决03表)'!$A$10:$K$500,8,FALSE))</f>
        <v/>
      </c>
      <c r="H155" s="76" t="str">
        <f>IF(ISERROR(VLOOKUP(A155,'[1]Z03 收入决算表(财决03表)'!$A$10:$K$500,9,FALSE)),"",VLOOKUP(A155,'[1]Z03 收入决算表(财决03表)'!$A$10:$K$500,9,FALSE))</f>
        <v/>
      </c>
      <c r="I155" s="76" t="str">
        <f>IF(ISERROR(VLOOKUP(A155,'[1]Z03 收入决算表(财决03表)'!$A$10:$K$500,10,FALSE)),"",VLOOKUP(A155,'[1]Z03 收入决算表(财决03表)'!$A$10:$K$500,10,FALSE))</f>
        <v/>
      </c>
      <c r="J155" s="76" t="str">
        <f>IF(ISERROR(VLOOKUP(A155,'[1]Z03 收入决算表(财决03表)'!$A$10:$K$500,11,FALSE)),"",VLOOKUP(A155,'[1]Z03 收入决算表(财决03表)'!$A$10:$K$500,11,FALSE))</f>
        <v/>
      </c>
      <c r="K155" s="71">
        <f>'[1]Z03 收入决算表(财决03表)'!A154</f>
        <v>0</v>
      </c>
      <c r="L155" s="74">
        <f>'[1]Z03 收入决算表(财决03表)'!$E154</f>
        <v>0</v>
      </c>
      <c r="M155" s="75" t="str">
        <f t="shared" si="5"/>
        <v/>
      </c>
    </row>
    <row r="156" spans="1:13" ht="22.5" customHeight="1">
      <c r="A156" s="205" t="str">
        <f t="shared" si="4"/>
        <v/>
      </c>
      <c r="B156" s="205"/>
      <c r="C156" s="192" t="str">
        <f>IF(ISERROR(VLOOKUP(A156,'[1]Z03 收入决算表(财决03表)'!$A$10:$K$500,4,FALSE)),"",VLOOKUP(A156,'[1]Z03 收入决算表(财决03表)'!$A$10:$K$500,4,FALSE))</f>
        <v/>
      </c>
      <c r="D156" s="76" t="str">
        <f>IF(ISERROR(VLOOKUP(A156,'[1]Z03 收入决算表(财决03表)'!$A$10:$K$500,5,FALSE)),"",VLOOKUP(A156,'[1]Z03 收入决算表(财决03表)'!$A$10:$K$500,5,FALSE))</f>
        <v/>
      </c>
      <c r="E156" s="76" t="str">
        <f>IF(ISERROR(VLOOKUP(A156,'[1]Z03 收入决算表(财决03表)'!$A$10:$K$500,6,FALSE)),"",VLOOKUP(A156,'[1]Z03 收入决算表(财决03表)'!$A$10:$K$500,6,FALSE))</f>
        <v/>
      </c>
      <c r="F156" s="76" t="str">
        <f>IF(ISERROR(VLOOKUP(A156,'[1]Z03 收入决算表(财决03表)'!$A$10:$K$500,7,FALSE)),"",VLOOKUP(A156,'[1]Z03 收入决算表(财决03表)'!$A$10:$K$500,7,FALSE))</f>
        <v/>
      </c>
      <c r="G156" s="76" t="str">
        <f>IF(ISERROR(VLOOKUP(A156,'[1]Z03 收入决算表(财决03表)'!$A$10:$K$500,8,FALSE)),"",VLOOKUP(A156,'[1]Z03 收入决算表(财决03表)'!$A$10:$K$500,8,FALSE))</f>
        <v/>
      </c>
      <c r="H156" s="76" t="str">
        <f>IF(ISERROR(VLOOKUP(A156,'[1]Z03 收入决算表(财决03表)'!$A$10:$K$500,9,FALSE)),"",VLOOKUP(A156,'[1]Z03 收入决算表(财决03表)'!$A$10:$K$500,9,FALSE))</f>
        <v/>
      </c>
      <c r="I156" s="76" t="str">
        <f>IF(ISERROR(VLOOKUP(A156,'[1]Z03 收入决算表(财决03表)'!$A$10:$K$500,10,FALSE)),"",VLOOKUP(A156,'[1]Z03 收入决算表(财决03表)'!$A$10:$K$500,10,FALSE))</f>
        <v/>
      </c>
      <c r="J156" s="76" t="str">
        <f>IF(ISERROR(VLOOKUP(A156,'[1]Z03 收入决算表(财决03表)'!$A$10:$K$500,11,FALSE)),"",VLOOKUP(A156,'[1]Z03 收入决算表(财决03表)'!$A$10:$K$500,11,FALSE))</f>
        <v/>
      </c>
      <c r="K156" s="71">
        <f>'[1]Z03 收入决算表(财决03表)'!A155</f>
        <v>0</v>
      </c>
      <c r="L156" s="74">
        <f>'[1]Z03 收入决算表(财决03表)'!$E155</f>
        <v>0</v>
      </c>
      <c r="M156" s="75" t="str">
        <f t="shared" si="5"/>
        <v/>
      </c>
    </row>
    <row r="157" spans="1:13" ht="22.5" customHeight="1">
      <c r="A157" s="205" t="str">
        <f t="shared" si="4"/>
        <v/>
      </c>
      <c r="B157" s="205"/>
      <c r="C157" s="192" t="str">
        <f>IF(ISERROR(VLOOKUP(A157,'[1]Z03 收入决算表(财决03表)'!$A$10:$K$500,4,FALSE)),"",VLOOKUP(A157,'[1]Z03 收入决算表(财决03表)'!$A$10:$K$500,4,FALSE))</f>
        <v/>
      </c>
      <c r="D157" s="76" t="str">
        <f>IF(ISERROR(VLOOKUP(A157,'[1]Z03 收入决算表(财决03表)'!$A$10:$K$500,5,FALSE)),"",VLOOKUP(A157,'[1]Z03 收入决算表(财决03表)'!$A$10:$K$500,5,FALSE))</f>
        <v/>
      </c>
      <c r="E157" s="76" t="str">
        <f>IF(ISERROR(VLOOKUP(A157,'[1]Z03 收入决算表(财决03表)'!$A$10:$K$500,6,FALSE)),"",VLOOKUP(A157,'[1]Z03 收入决算表(财决03表)'!$A$10:$K$500,6,FALSE))</f>
        <v/>
      </c>
      <c r="F157" s="76" t="str">
        <f>IF(ISERROR(VLOOKUP(A157,'[1]Z03 收入决算表(财决03表)'!$A$10:$K$500,7,FALSE)),"",VLOOKUP(A157,'[1]Z03 收入决算表(财决03表)'!$A$10:$K$500,7,FALSE))</f>
        <v/>
      </c>
      <c r="G157" s="76" t="str">
        <f>IF(ISERROR(VLOOKUP(A157,'[1]Z03 收入决算表(财决03表)'!$A$10:$K$500,8,FALSE)),"",VLOOKUP(A157,'[1]Z03 收入决算表(财决03表)'!$A$10:$K$500,8,FALSE))</f>
        <v/>
      </c>
      <c r="H157" s="76" t="str">
        <f>IF(ISERROR(VLOOKUP(A157,'[1]Z03 收入决算表(财决03表)'!$A$10:$K$500,9,FALSE)),"",VLOOKUP(A157,'[1]Z03 收入决算表(财决03表)'!$A$10:$K$500,9,FALSE))</f>
        <v/>
      </c>
      <c r="I157" s="76" t="str">
        <f>IF(ISERROR(VLOOKUP(A157,'[1]Z03 收入决算表(财决03表)'!$A$10:$K$500,10,FALSE)),"",VLOOKUP(A157,'[1]Z03 收入决算表(财决03表)'!$A$10:$K$500,10,FALSE))</f>
        <v/>
      </c>
      <c r="J157" s="76" t="str">
        <f>IF(ISERROR(VLOOKUP(A157,'[1]Z03 收入决算表(财决03表)'!$A$10:$K$500,11,FALSE)),"",VLOOKUP(A157,'[1]Z03 收入决算表(财决03表)'!$A$10:$K$500,11,FALSE))</f>
        <v/>
      </c>
      <c r="K157" s="71">
        <f>'[1]Z03 收入决算表(财决03表)'!A156</f>
        <v>0</v>
      </c>
      <c r="L157" s="74">
        <f>'[1]Z03 收入决算表(财决03表)'!$E156</f>
        <v>0</v>
      </c>
      <c r="M157" s="75" t="str">
        <f t="shared" si="5"/>
        <v/>
      </c>
    </row>
    <row r="158" spans="1:13" ht="22.5" customHeight="1">
      <c r="A158" s="205" t="str">
        <f t="shared" si="4"/>
        <v/>
      </c>
      <c r="B158" s="205"/>
      <c r="C158" s="192" t="str">
        <f>IF(ISERROR(VLOOKUP(A158,'[1]Z03 收入决算表(财决03表)'!$A$10:$K$500,4,FALSE)),"",VLOOKUP(A158,'[1]Z03 收入决算表(财决03表)'!$A$10:$K$500,4,FALSE))</f>
        <v/>
      </c>
      <c r="D158" s="76" t="str">
        <f>IF(ISERROR(VLOOKUP(A158,'[1]Z03 收入决算表(财决03表)'!$A$10:$K$500,5,FALSE)),"",VLOOKUP(A158,'[1]Z03 收入决算表(财决03表)'!$A$10:$K$500,5,FALSE))</f>
        <v/>
      </c>
      <c r="E158" s="76" t="str">
        <f>IF(ISERROR(VLOOKUP(A158,'[1]Z03 收入决算表(财决03表)'!$A$10:$K$500,6,FALSE)),"",VLOOKUP(A158,'[1]Z03 收入决算表(财决03表)'!$A$10:$K$500,6,FALSE))</f>
        <v/>
      </c>
      <c r="F158" s="76" t="str">
        <f>IF(ISERROR(VLOOKUP(A158,'[1]Z03 收入决算表(财决03表)'!$A$10:$K$500,7,FALSE)),"",VLOOKUP(A158,'[1]Z03 收入决算表(财决03表)'!$A$10:$K$500,7,FALSE))</f>
        <v/>
      </c>
      <c r="G158" s="76" t="str">
        <f>IF(ISERROR(VLOOKUP(A158,'[1]Z03 收入决算表(财决03表)'!$A$10:$K$500,8,FALSE)),"",VLOOKUP(A158,'[1]Z03 收入决算表(财决03表)'!$A$10:$K$500,8,FALSE))</f>
        <v/>
      </c>
      <c r="H158" s="76" t="str">
        <f>IF(ISERROR(VLOOKUP(A158,'[1]Z03 收入决算表(财决03表)'!$A$10:$K$500,9,FALSE)),"",VLOOKUP(A158,'[1]Z03 收入决算表(财决03表)'!$A$10:$K$500,9,FALSE))</f>
        <v/>
      </c>
      <c r="I158" s="76" t="str">
        <f>IF(ISERROR(VLOOKUP(A158,'[1]Z03 收入决算表(财决03表)'!$A$10:$K$500,10,FALSE)),"",VLOOKUP(A158,'[1]Z03 收入决算表(财决03表)'!$A$10:$K$500,10,FALSE))</f>
        <v/>
      </c>
      <c r="J158" s="76" t="str">
        <f>IF(ISERROR(VLOOKUP(A158,'[1]Z03 收入决算表(财决03表)'!$A$10:$K$500,11,FALSE)),"",VLOOKUP(A158,'[1]Z03 收入决算表(财决03表)'!$A$10:$K$500,11,FALSE))</f>
        <v/>
      </c>
      <c r="K158" s="71">
        <f>'[1]Z03 收入决算表(财决03表)'!A157</f>
        <v>0</v>
      </c>
      <c r="L158" s="74">
        <f>'[1]Z03 收入决算表(财决03表)'!$E157</f>
        <v>0</v>
      </c>
      <c r="M158" s="75" t="str">
        <f t="shared" si="5"/>
        <v/>
      </c>
    </row>
    <row r="159" spans="1:13" ht="22.5" customHeight="1">
      <c r="A159" s="205" t="str">
        <f t="shared" si="4"/>
        <v/>
      </c>
      <c r="B159" s="205"/>
      <c r="C159" s="192" t="str">
        <f>IF(ISERROR(VLOOKUP(A159,'[1]Z03 收入决算表(财决03表)'!$A$10:$K$500,4,FALSE)),"",VLOOKUP(A159,'[1]Z03 收入决算表(财决03表)'!$A$10:$K$500,4,FALSE))</f>
        <v/>
      </c>
      <c r="D159" s="76" t="str">
        <f>IF(ISERROR(VLOOKUP(A159,'[1]Z03 收入决算表(财决03表)'!$A$10:$K$500,5,FALSE)),"",VLOOKUP(A159,'[1]Z03 收入决算表(财决03表)'!$A$10:$K$500,5,FALSE))</f>
        <v/>
      </c>
      <c r="E159" s="76" t="str">
        <f>IF(ISERROR(VLOOKUP(A159,'[1]Z03 收入决算表(财决03表)'!$A$10:$K$500,6,FALSE)),"",VLOOKUP(A159,'[1]Z03 收入决算表(财决03表)'!$A$10:$K$500,6,FALSE))</f>
        <v/>
      </c>
      <c r="F159" s="76" t="str">
        <f>IF(ISERROR(VLOOKUP(A159,'[1]Z03 收入决算表(财决03表)'!$A$10:$K$500,7,FALSE)),"",VLOOKUP(A159,'[1]Z03 收入决算表(财决03表)'!$A$10:$K$500,7,FALSE))</f>
        <v/>
      </c>
      <c r="G159" s="76" t="str">
        <f>IF(ISERROR(VLOOKUP(A159,'[1]Z03 收入决算表(财决03表)'!$A$10:$K$500,8,FALSE)),"",VLOOKUP(A159,'[1]Z03 收入决算表(财决03表)'!$A$10:$K$500,8,FALSE))</f>
        <v/>
      </c>
      <c r="H159" s="76" t="str">
        <f>IF(ISERROR(VLOOKUP(A159,'[1]Z03 收入决算表(财决03表)'!$A$10:$K$500,9,FALSE)),"",VLOOKUP(A159,'[1]Z03 收入决算表(财决03表)'!$A$10:$K$500,9,FALSE))</f>
        <v/>
      </c>
      <c r="I159" s="76" t="str">
        <f>IF(ISERROR(VLOOKUP(A159,'[1]Z03 收入决算表(财决03表)'!$A$10:$K$500,10,FALSE)),"",VLOOKUP(A159,'[1]Z03 收入决算表(财决03表)'!$A$10:$K$500,10,FALSE))</f>
        <v/>
      </c>
      <c r="J159" s="76" t="str">
        <f>IF(ISERROR(VLOOKUP(A159,'[1]Z03 收入决算表(财决03表)'!$A$10:$K$500,11,FALSE)),"",VLOOKUP(A159,'[1]Z03 收入决算表(财决03表)'!$A$10:$K$500,11,FALSE))</f>
        <v/>
      </c>
      <c r="K159" s="71">
        <f>'[1]Z03 收入决算表(财决03表)'!A158</f>
        <v>0</v>
      </c>
      <c r="L159" s="74">
        <f>'[1]Z03 收入决算表(财决03表)'!$E158</f>
        <v>0</v>
      </c>
      <c r="M159" s="75" t="str">
        <f t="shared" si="5"/>
        <v/>
      </c>
    </row>
    <row r="160" spans="1:13" ht="22.5" customHeight="1">
      <c r="A160" s="205" t="str">
        <f t="shared" si="4"/>
        <v/>
      </c>
      <c r="B160" s="205"/>
      <c r="C160" s="192" t="str">
        <f>IF(ISERROR(VLOOKUP(A160,'[1]Z03 收入决算表(财决03表)'!$A$10:$K$500,4,FALSE)),"",VLOOKUP(A160,'[1]Z03 收入决算表(财决03表)'!$A$10:$K$500,4,FALSE))</f>
        <v/>
      </c>
      <c r="D160" s="76" t="str">
        <f>IF(ISERROR(VLOOKUP(A160,'[1]Z03 收入决算表(财决03表)'!$A$10:$K$500,5,FALSE)),"",VLOOKUP(A160,'[1]Z03 收入决算表(财决03表)'!$A$10:$K$500,5,FALSE))</f>
        <v/>
      </c>
      <c r="E160" s="76" t="str">
        <f>IF(ISERROR(VLOOKUP(A160,'[1]Z03 收入决算表(财决03表)'!$A$10:$K$500,6,FALSE)),"",VLOOKUP(A160,'[1]Z03 收入决算表(财决03表)'!$A$10:$K$500,6,FALSE))</f>
        <v/>
      </c>
      <c r="F160" s="76" t="str">
        <f>IF(ISERROR(VLOOKUP(A160,'[1]Z03 收入决算表(财决03表)'!$A$10:$K$500,7,FALSE)),"",VLOOKUP(A160,'[1]Z03 收入决算表(财决03表)'!$A$10:$K$500,7,FALSE))</f>
        <v/>
      </c>
      <c r="G160" s="76" t="str">
        <f>IF(ISERROR(VLOOKUP(A160,'[1]Z03 收入决算表(财决03表)'!$A$10:$K$500,8,FALSE)),"",VLOOKUP(A160,'[1]Z03 收入决算表(财决03表)'!$A$10:$K$500,8,FALSE))</f>
        <v/>
      </c>
      <c r="H160" s="76" t="str">
        <f>IF(ISERROR(VLOOKUP(A160,'[1]Z03 收入决算表(财决03表)'!$A$10:$K$500,9,FALSE)),"",VLOOKUP(A160,'[1]Z03 收入决算表(财决03表)'!$A$10:$K$500,9,FALSE))</f>
        <v/>
      </c>
      <c r="I160" s="76" t="str">
        <f>IF(ISERROR(VLOOKUP(A160,'[1]Z03 收入决算表(财决03表)'!$A$10:$K$500,10,FALSE)),"",VLOOKUP(A160,'[1]Z03 收入决算表(财决03表)'!$A$10:$K$500,10,FALSE))</f>
        <v/>
      </c>
      <c r="J160" s="76" t="str">
        <f>IF(ISERROR(VLOOKUP(A160,'[1]Z03 收入决算表(财决03表)'!$A$10:$K$500,11,FALSE)),"",VLOOKUP(A160,'[1]Z03 收入决算表(财决03表)'!$A$10:$K$500,11,FALSE))</f>
        <v/>
      </c>
      <c r="K160" s="71">
        <f>'[1]Z03 收入决算表(财决03表)'!A159</f>
        <v>0</v>
      </c>
      <c r="L160" s="74">
        <f>'[1]Z03 收入决算表(财决03表)'!$E159</f>
        <v>0</v>
      </c>
      <c r="M160" s="75" t="str">
        <f t="shared" si="5"/>
        <v/>
      </c>
    </row>
    <row r="161" spans="1:13" ht="22.5" customHeight="1">
      <c r="A161" s="205" t="str">
        <f t="shared" si="4"/>
        <v/>
      </c>
      <c r="B161" s="205"/>
      <c r="C161" s="192" t="str">
        <f>IF(ISERROR(VLOOKUP(A161,'[1]Z03 收入决算表(财决03表)'!$A$10:$K$500,4,FALSE)),"",VLOOKUP(A161,'[1]Z03 收入决算表(财决03表)'!$A$10:$K$500,4,FALSE))</f>
        <v/>
      </c>
      <c r="D161" s="76" t="str">
        <f>IF(ISERROR(VLOOKUP(A161,'[1]Z03 收入决算表(财决03表)'!$A$10:$K$500,5,FALSE)),"",VLOOKUP(A161,'[1]Z03 收入决算表(财决03表)'!$A$10:$K$500,5,FALSE))</f>
        <v/>
      </c>
      <c r="E161" s="76" t="str">
        <f>IF(ISERROR(VLOOKUP(A161,'[1]Z03 收入决算表(财决03表)'!$A$10:$K$500,6,FALSE)),"",VLOOKUP(A161,'[1]Z03 收入决算表(财决03表)'!$A$10:$K$500,6,FALSE))</f>
        <v/>
      </c>
      <c r="F161" s="76" t="str">
        <f>IF(ISERROR(VLOOKUP(A161,'[1]Z03 收入决算表(财决03表)'!$A$10:$K$500,7,FALSE)),"",VLOOKUP(A161,'[1]Z03 收入决算表(财决03表)'!$A$10:$K$500,7,FALSE))</f>
        <v/>
      </c>
      <c r="G161" s="76" t="str">
        <f>IF(ISERROR(VLOOKUP(A161,'[1]Z03 收入决算表(财决03表)'!$A$10:$K$500,8,FALSE)),"",VLOOKUP(A161,'[1]Z03 收入决算表(财决03表)'!$A$10:$K$500,8,FALSE))</f>
        <v/>
      </c>
      <c r="H161" s="76" t="str">
        <f>IF(ISERROR(VLOOKUP(A161,'[1]Z03 收入决算表(财决03表)'!$A$10:$K$500,9,FALSE)),"",VLOOKUP(A161,'[1]Z03 收入决算表(财决03表)'!$A$10:$K$500,9,FALSE))</f>
        <v/>
      </c>
      <c r="I161" s="76" t="str">
        <f>IF(ISERROR(VLOOKUP(A161,'[1]Z03 收入决算表(财决03表)'!$A$10:$K$500,10,FALSE)),"",VLOOKUP(A161,'[1]Z03 收入决算表(财决03表)'!$A$10:$K$500,10,FALSE))</f>
        <v/>
      </c>
      <c r="J161" s="76" t="str">
        <f>IF(ISERROR(VLOOKUP(A161,'[1]Z03 收入决算表(财决03表)'!$A$10:$K$500,11,FALSE)),"",VLOOKUP(A161,'[1]Z03 收入决算表(财决03表)'!$A$10:$K$500,11,FALSE))</f>
        <v/>
      </c>
      <c r="K161" s="71">
        <f>'[1]Z03 收入决算表(财决03表)'!A160</f>
        <v>0</v>
      </c>
      <c r="L161" s="74">
        <f>'[1]Z03 收入决算表(财决03表)'!$E160</f>
        <v>0</v>
      </c>
      <c r="M161" s="75" t="str">
        <f t="shared" si="5"/>
        <v/>
      </c>
    </row>
    <row r="162" spans="1:13" ht="22.5" customHeight="1">
      <c r="A162" s="205" t="str">
        <f t="shared" si="4"/>
        <v/>
      </c>
      <c r="B162" s="205"/>
      <c r="C162" s="192" t="str">
        <f>IF(ISERROR(VLOOKUP(A162,'[1]Z03 收入决算表(财决03表)'!$A$10:$K$500,4,FALSE)),"",VLOOKUP(A162,'[1]Z03 收入决算表(财决03表)'!$A$10:$K$500,4,FALSE))</f>
        <v/>
      </c>
      <c r="D162" s="76" t="str">
        <f>IF(ISERROR(VLOOKUP(A162,'[1]Z03 收入决算表(财决03表)'!$A$10:$K$500,5,FALSE)),"",VLOOKUP(A162,'[1]Z03 收入决算表(财决03表)'!$A$10:$K$500,5,FALSE))</f>
        <v/>
      </c>
      <c r="E162" s="76" t="str">
        <f>IF(ISERROR(VLOOKUP(A162,'[1]Z03 收入决算表(财决03表)'!$A$10:$K$500,6,FALSE)),"",VLOOKUP(A162,'[1]Z03 收入决算表(财决03表)'!$A$10:$K$500,6,FALSE))</f>
        <v/>
      </c>
      <c r="F162" s="76" t="str">
        <f>IF(ISERROR(VLOOKUP(A162,'[1]Z03 收入决算表(财决03表)'!$A$10:$K$500,7,FALSE)),"",VLOOKUP(A162,'[1]Z03 收入决算表(财决03表)'!$A$10:$K$500,7,FALSE))</f>
        <v/>
      </c>
      <c r="G162" s="76" t="str">
        <f>IF(ISERROR(VLOOKUP(A162,'[1]Z03 收入决算表(财决03表)'!$A$10:$K$500,8,FALSE)),"",VLOOKUP(A162,'[1]Z03 收入决算表(财决03表)'!$A$10:$K$500,8,FALSE))</f>
        <v/>
      </c>
      <c r="H162" s="76" t="str">
        <f>IF(ISERROR(VLOOKUP(A162,'[1]Z03 收入决算表(财决03表)'!$A$10:$K$500,9,FALSE)),"",VLOOKUP(A162,'[1]Z03 收入决算表(财决03表)'!$A$10:$K$500,9,FALSE))</f>
        <v/>
      </c>
      <c r="I162" s="76" t="str">
        <f>IF(ISERROR(VLOOKUP(A162,'[1]Z03 收入决算表(财决03表)'!$A$10:$K$500,10,FALSE)),"",VLOOKUP(A162,'[1]Z03 收入决算表(财决03表)'!$A$10:$K$500,10,FALSE))</f>
        <v/>
      </c>
      <c r="J162" s="76" t="str">
        <f>IF(ISERROR(VLOOKUP(A162,'[1]Z03 收入决算表(财决03表)'!$A$10:$K$500,11,FALSE)),"",VLOOKUP(A162,'[1]Z03 收入决算表(财决03表)'!$A$10:$K$500,11,FALSE))</f>
        <v/>
      </c>
      <c r="K162" s="71">
        <f>'[1]Z03 收入决算表(财决03表)'!A161</f>
        <v>0</v>
      </c>
      <c r="L162" s="74">
        <f>'[1]Z03 收入决算表(财决03表)'!$E161</f>
        <v>0</v>
      </c>
      <c r="M162" s="75" t="str">
        <f t="shared" si="5"/>
        <v/>
      </c>
    </row>
    <row r="163" spans="1:13" ht="22.5" customHeight="1">
      <c r="A163" s="205" t="str">
        <f t="shared" si="4"/>
        <v/>
      </c>
      <c r="B163" s="205"/>
      <c r="C163" s="192" t="str">
        <f>IF(ISERROR(VLOOKUP(A163,'[1]Z03 收入决算表(财决03表)'!$A$10:$K$500,4,FALSE)),"",VLOOKUP(A163,'[1]Z03 收入决算表(财决03表)'!$A$10:$K$500,4,FALSE))</f>
        <v/>
      </c>
      <c r="D163" s="76" t="str">
        <f>IF(ISERROR(VLOOKUP(A163,'[1]Z03 收入决算表(财决03表)'!$A$10:$K$500,5,FALSE)),"",VLOOKUP(A163,'[1]Z03 收入决算表(财决03表)'!$A$10:$K$500,5,FALSE))</f>
        <v/>
      </c>
      <c r="E163" s="76" t="str">
        <f>IF(ISERROR(VLOOKUP(A163,'[1]Z03 收入决算表(财决03表)'!$A$10:$K$500,6,FALSE)),"",VLOOKUP(A163,'[1]Z03 收入决算表(财决03表)'!$A$10:$K$500,6,FALSE))</f>
        <v/>
      </c>
      <c r="F163" s="76" t="str">
        <f>IF(ISERROR(VLOOKUP(A163,'[1]Z03 收入决算表(财决03表)'!$A$10:$K$500,7,FALSE)),"",VLOOKUP(A163,'[1]Z03 收入决算表(财决03表)'!$A$10:$K$500,7,FALSE))</f>
        <v/>
      </c>
      <c r="G163" s="76" t="str">
        <f>IF(ISERROR(VLOOKUP(A163,'[1]Z03 收入决算表(财决03表)'!$A$10:$K$500,8,FALSE)),"",VLOOKUP(A163,'[1]Z03 收入决算表(财决03表)'!$A$10:$K$500,8,FALSE))</f>
        <v/>
      </c>
      <c r="H163" s="76" t="str">
        <f>IF(ISERROR(VLOOKUP(A163,'[1]Z03 收入决算表(财决03表)'!$A$10:$K$500,9,FALSE)),"",VLOOKUP(A163,'[1]Z03 收入决算表(财决03表)'!$A$10:$K$500,9,FALSE))</f>
        <v/>
      </c>
      <c r="I163" s="76" t="str">
        <f>IF(ISERROR(VLOOKUP(A163,'[1]Z03 收入决算表(财决03表)'!$A$10:$K$500,10,FALSE)),"",VLOOKUP(A163,'[1]Z03 收入决算表(财决03表)'!$A$10:$K$500,10,FALSE))</f>
        <v/>
      </c>
      <c r="J163" s="76" t="str">
        <f>IF(ISERROR(VLOOKUP(A163,'[1]Z03 收入决算表(财决03表)'!$A$10:$K$500,11,FALSE)),"",VLOOKUP(A163,'[1]Z03 收入决算表(财决03表)'!$A$10:$K$500,11,FALSE))</f>
        <v/>
      </c>
      <c r="K163" s="71">
        <f>'[1]Z03 收入决算表(财决03表)'!A162</f>
        <v>0</v>
      </c>
      <c r="L163" s="74">
        <f>'[1]Z03 收入决算表(财决03表)'!$E162</f>
        <v>0</v>
      </c>
      <c r="M163" s="75" t="str">
        <f t="shared" si="5"/>
        <v/>
      </c>
    </row>
    <row r="164" spans="1:13" ht="22.5" customHeight="1">
      <c r="A164" s="205" t="str">
        <f t="shared" si="4"/>
        <v/>
      </c>
      <c r="B164" s="205"/>
      <c r="C164" s="192" t="str">
        <f>IF(ISERROR(VLOOKUP(A164,'[1]Z03 收入决算表(财决03表)'!$A$10:$K$500,4,FALSE)),"",VLOOKUP(A164,'[1]Z03 收入决算表(财决03表)'!$A$10:$K$500,4,FALSE))</f>
        <v/>
      </c>
      <c r="D164" s="76" t="str">
        <f>IF(ISERROR(VLOOKUP(A164,'[1]Z03 收入决算表(财决03表)'!$A$10:$K$500,5,FALSE)),"",VLOOKUP(A164,'[1]Z03 收入决算表(财决03表)'!$A$10:$K$500,5,FALSE))</f>
        <v/>
      </c>
      <c r="E164" s="76" t="str">
        <f>IF(ISERROR(VLOOKUP(A164,'[1]Z03 收入决算表(财决03表)'!$A$10:$K$500,6,FALSE)),"",VLOOKUP(A164,'[1]Z03 收入决算表(财决03表)'!$A$10:$K$500,6,FALSE))</f>
        <v/>
      </c>
      <c r="F164" s="76" t="str">
        <f>IF(ISERROR(VLOOKUP(A164,'[1]Z03 收入决算表(财决03表)'!$A$10:$K$500,7,FALSE)),"",VLOOKUP(A164,'[1]Z03 收入决算表(财决03表)'!$A$10:$K$500,7,FALSE))</f>
        <v/>
      </c>
      <c r="G164" s="76" t="str">
        <f>IF(ISERROR(VLOOKUP(A164,'[1]Z03 收入决算表(财决03表)'!$A$10:$K$500,8,FALSE)),"",VLOOKUP(A164,'[1]Z03 收入决算表(财决03表)'!$A$10:$K$500,8,FALSE))</f>
        <v/>
      </c>
      <c r="H164" s="76" t="str">
        <f>IF(ISERROR(VLOOKUP(A164,'[1]Z03 收入决算表(财决03表)'!$A$10:$K$500,9,FALSE)),"",VLOOKUP(A164,'[1]Z03 收入决算表(财决03表)'!$A$10:$K$500,9,FALSE))</f>
        <v/>
      </c>
      <c r="I164" s="76" t="str">
        <f>IF(ISERROR(VLOOKUP(A164,'[1]Z03 收入决算表(财决03表)'!$A$10:$K$500,10,FALSE)),"",VLOOKUP(A164,'[1]Z03 收入决算表(财决03表)'!$A$10:$K$500,10,FALSE))</f>
        <v/>
      </c>
      <c r="J164" s="76" t="str">
        <f>IF(ISERROR(VLOOKUP(A164,'[1]Z03 收入决算表(财决03表)'!$A$10:$K$500,11,FALSE)),"",VLOOKUP(A164,'[1]Z03 收入决算表(财决03表)'!$A$10:$K$500,11,FALSE))</f>
        <v/>
      </c>
      <c r="K164" s="71">
        <f>'[1]Z03 收入决算表(财决03表)'!A163</f>
        <v>0</v>
      </c>
      <c r="L164" s="74">
        <f>'[1]Z03 收入决算表(财决03表)'!$E163</f>
        <v>0</v>
      </c>
      <c r="M164" s="75" t="str">
        <f t="shared" si="5"/>
        <v/>
      </c>
    </row>
    <row r="165" spans="1:13" ht="22.5" customHeight="1">
      <c r="A165" s="205" t="str">
        <f t="shared" si="4"/>
        <v/>
      </c>
      <c r="B165" s="205"/>
      <c r="C165" s="192" t="str">
        <f>IF(ISERROR(VLOOKUP(A165,'[1]Z03 收入决算表(财决03表)'!$A$10:$K$500,4,FALSE)),"",VLOOKUP(A165,'[1]Z03 收入决算表(财决03表)'!$A$10:$K$500,4,FALSE))</f>
        <v/>
      </c>
      <c r="D165" s="76" t="str">
        <f>IF(ISERROR(VLOOKUP(A165,'[1]Z03 收入决算表(财决03表)'!$A$10:$K$500,5,FALSE)),"",VLOOKUP(A165,'[1]Z03 收入决算表(财决03表)'!$A$10:$K$500,5,FALSE))</f>
        <v/>
      </c>
      <c r="E165" s="76" t="str">
        <f>IF(ISERROR(VLOOKUP(A165,'[1]Z03 收入决算表(财决03表)'!$A$10:$K$500,6,FALSE)),"",VLOOKUP(A165,'[1]Z03 收入决算表(财决03表)'!$A$10:$K$500,6,FALSE))</f>
        <v/>
      </c>
      <c r="F165" s="76" t="str">
        <f>IF(ISERROR(VLOOKUP(A165,'[1]Z03 收入决算表(财决03表)'!$A$10:$K$500,7,FALSE)),"",VLOOKUP(A165,'[1]Z03 收入决算表(财决03表)'!$A$10:$K$500,7,FALSE))</f>
        <v/>
      </c>
      <c r="G165" s="76" t="str">
        <f>IF(ISERROR(VLOOKUP(A165,'[1]Z03 收入决算表(财决03表)'!$A$10:$K$500,8,FALSE)),"",VLOOKUP(A165,'[1]Z03 收入决算表(财决03表)'!$A$10:$K$500,8,FALSE))</f>
        <v/>
      </c>
      <c r="H165" s="76" t="str">
        <f>IF(ISERROR(VLOOKUP(A165,'[1]Z03 收入决算表(财决03表)'!$A$10:$K$500,9,FALSE)),"",VLOOKUP(A165,'[1]Z03 收入决算表(财决03表)'!$A$10:$K$500,9,FALSE))</f>
        <v/>
      </c>
      <c r="I165" s="76" t="str">
        <f>IF(ISERROR(VLOOKUP(A165,'[1]Z03 收入决算表(财决03表)'!$A$10:$K$500,10,FALSE)),"",VLOOKUP(A165,'[1]Z03 收入决算表(财决03表)'!$A$10:$K$500,10,FALSE))</f>
        <v/>
      </c>
      <c r="J165" s="76" t="str">
        <f>IF(ISERROR(VLOOKUP(A165,'[1]Z03 收入决算表(财决03表)'!$A$10:$K$500,11,FALSE)),"",VLOOKUP(A165,'[1]Z03 收入决算表(财决03表)'!$A$10:$K$500,11,FALSE))</f>
        <v/>
      </c>
      <c r="K165" s="71">
        <f>'[1]Z03 收入决算表(财决03表)'!A164</f>
        <v>0</v>
      </c>
      <c r="L165" s="74">
        <f>'[1]Z03 收入决算表(财决03表)'!$E164</f>
        <v>0</v>
      </c>
      <c r="M165" s="75" t="str">
        <f t="shared" si="5"/>
        <v/>
      </c>
    </row>
    <row r="166" spans="1:13" ht="22.5" customHeight="1">
      <c r="A166" s="205" t="str">
        <f t="shared" si="4"/>
        <v/>
      </c>
      <c r="B166" s="205"/>
      <c r="C166" s="192" t="str">
        <f>IF(ISERROR(VLOOKUP(A166,'[1]Z03 收入决算表(财决03表)'!$A$10:$K$500,4,FALSE)),"",VLOOKUP(A166,'[1]Z03 收入决算表(财决03表)'!$A$10:$K$500,4,FALSE))</f>
        <v/>
      </c>
      <c r="D166" s="76" t="str">
        <f>IF(ISERROR(VLOOKUP(A166,'[1]Z03 收入决算表(财决03表)'!$A$10:$K$500,5,FALSE)),"",VLOOKUP(A166,'[1]Z03 收入决算表(财决03表)'!$A$10:$K$500,5,FALSE))</f>
        <v/>
      </c>
      <c r="E166" s="76" t="str">
        <f>IF(ISERROR(VLOOKUP(A166,'[1]Z03 收入决算表(财决03表)'!$A$10:$K$500,6,FALSE)),"",VLOOKUP(A166,'[1]Z03 收入决算表(财决03表)'!$A$10:$K$500,6,FALSE))</f>
        <v/>
      </c>
      <c r="F166" s="76" t="str">
        <f>IF(ISERROR(VLOOKUP(A166,'[1]Z03 收入决算表(财决03表)'!$A$10:$K$500,7,FALSE)),"",VLOOKUP(A166,'[1]Z03 收入决算表(财决03表)'!$A$10:$K$500,7,FALSE))</f>
        <v/>
      </c>
      <c r="G166" s="76" t="str">
        <f>IF(ISERROR(VLOOKUP(A166,'[1]Z03 收入决算表(财决03表)'!$A$10:$K$500,8,FALSE)),"",VLOOKUP(A166,'[1]Z03 收入决算表(财决03表)'!$A$10:$K$500,8,FALSE))</f>
        <v/>
      </c>
      <c r="H166" s="76" t="str">
        <f>IF(ISERROR(VLOOKUP(A166,'[1]Z03 收入决算表(财决03表)'!$A$10:$K$500,9,FALSE)),"",VLOOKUP(A166,'[1]Z03 收入决算表(财决03表)'!$A$10:$K$500,9,FALSE))</f>
        <v/>
      </c>
      <c r="I166" s="76" t="str">
        <f>IF(ISERROR(VLOOKUP(A166,'[1]Z03 收入决算表(财决03表)'!$A$10:$K$500,10,FALSE)),"",VLOOKUP(A166,'[1]Z03 收入决算表(财决03表)'!$A$10:$K$500,10,FALSE))</f>
        <v/>
      </c>
      <c r="J166" s="76" t="str">
        <f>IF(ISERROR(VLOOKUP(A166,'[1]Z03 收入决算表(财决03表)'!$A$10:$K$500,11,FALSE)),"",VLOOKUP(A166,'[1]Z03 收入决算表(财决03表)'!$A$10:$K$500,11,FALSE))</f>
        <v/>
      </c>
      <c r="K166" s="71">
        <f>'[1]Z03 收入决算表(财决03表)'!A165</f>
        <v>0</v>
      </c>
      <c r="L166" s="74">
        <f>'[1]Z03 收入决算表(财决03表)'!$E165</f>
        <v>0</v>
      </c>
      <c r="M166" s="75" t="str">
        <f t="shared" si="5"/>
        <v/>
      </c>
    </row>
    <row r="167" spans="1:13" ht="22.5" customHeight="1">
      <c r="A167" s="205" t="str">
        <f t="shared" si="4"/>
        <v/>
      </c>
      <c r="B167" s="205"/>
      <c r="C167" s="192" t="str">
        <f>IF(ISERROR(VLOOKUP(A167,'[1]Z03 收入决算表(财决03表)'!$A$10:$K$500,4,FALSE)),"",VLOOKUP(A167,'[1]Z03 收入决算表(财决03表)'!$A$10:$K$500,4,FALSE))</f>
        <v/>
      </c>
      <c r="D167" s="76" t="str">
        <f>IF(ISERROR(VLOOKUP(A167,'[1]Z03 收入决算表(财决03表)'!$A$10:$K$500,5,FALSE)),"",VLOOKUP(A167,'[1]Z03 收入决算表(财决03表)'!$A$10:$K$500,5,FALSE))</f>
        <v/>
      </c>
      <c r="E167" s="76" t="str">
        <f>IF(ISERROR(VLOOKUP(A167,'[1]Z03 收入决算表(财决03表)'!$A$10:$K$500,6,FALSE)),"",VLOOKUP(A167,'[1]Z03 收入决算表(财决03表)'!$A$10:$K$500,6,FALSE))</f>
        <v/>
      </c>
      <c r="F167" s="76" t="str">
        <f>IF(ISERROR(VLOOKUP(A167,'[1]Z03 收入决算表(财决03表)'!$A$10:$K$500,7,FALSE)),"",VLOOKUP(A167,'[1]Z03 收入决算表(财决03表)'!$A$10:$K$500,7,FALSE))</f>
        <v/>
      </c>
      <c r="G167" s="76" t="str">
        <f>IF(ISERROR(VLOOKUP(A167,'[1]Z03 收入决算表(财决03表)'!$A$10:$K$500,8,FALSE)),"",VLOOKUP(A167,'[1]Z03 收入决算表(财决03表)'!$A$10:$K$500,8,FALSE))</f>
        <v/>
      </c>
      <c r="H167" s="76" t="str">
        <f>IF(ISERROR(VLOOKUP(A167,'[1]Z03 收入决算表(财决03表)'!$A$10:$K$500,9,FALSE)),"",VLOOKUP(A167,'[1]Z03 收入决算表(财决03表)'!$A$10:$K$500,9,FALSE))</f>
        <v/>
      </c>
      <c r="I167" s="76" t="str">
        <f>IF(ISERROR(VLOOKUP(A167,'[1]Z03 收入决算表(财决03表)'!$A$10:$K$500,10,FALSE)),"",VLOOKUP(A167,'[1]Z03 收入决算表(财决03表)'!$A$10:$K$500,10,FALSE))</f>
        <v/>
      </c>
      <c r="J167" s="76" t="str">
        <f>IF(ISERROR(VLOOKUP(A167,'[1]Z03 收入决算表(财决03表)'!$A$10:$K$500,11,FALSE)),"",VLOOKUP(A167,'[1]Z03 收入决算表(财决03表)'!$A$10:$K$500,11,FALSE))</f>
        <v/>
      </c>
      <c r="K167" s="71">
        <f>'[1]Z03 收入决算表(财决03表)'!A166</f>
        <v>0</v>
      </c>
      <c r="L167" s="74">
        <f>'[1]Z03 收入决算表(财决03表)'!$E166</f>
        <v>0</v>
      </c>
      <c r="M167" s="75" t="str">
        <f t="shared" si="5"/>
        <v/>
      </c>
    </row>
    <row r="168" spans="1:13" ht="22.5" customHeight="1">
      <c r="A168" s="205" t="str">
        <f t="shared" si="4"/>
        <v/>
      </c>
      <c r="B168" s="205"/>
      <c r="C168" s="192" t="str">
        <f>IF(ISERROR(VLOOKUP(A168,'[1]Z03 收入决算表(财决03表)'!$A$10:$K$500,4,FALSE)),"",VLOOKUP(A168,'[1]Z03 收入决算表(财决03表)'!$A$10:$K$500,4,FALSE))</f>
        <v/>
      </c>
      <c r="D168" s="76" t="str">
        <f>IF(ISERROR(VLOOKUP(A168,'[1]Z03 收入决算表(财决03表)'!$A$10:$K$500,5,FALSE)),"",VLOOKUP(A168,'[1]Z03 收入决算表(财决03表)'!$A$10:$K$500,5,FALSE))</f>
        <v/>
      </c>
      <c r="E168" s="76" t="str">
        <f>IF(ISERROR(VLOOKUP(A168,'[1]Z03 收入决算表(财决03表)'!$A$10:$K$500,6,FALSE)),"",VLOOKUP(A168,'[1]Z03 收入决算表(财决03表)'!$A$10:$K$500,6,FALSE))</f>
        <v/>
      </c>
      <c r="F168" s="76" t="str">
        <f>IF(ISERROR(VLOOKUP(A168,'[1]Z03 收入决算表(财决03表)'!$A$10:$K$500,7,FALSE)),"",VLOOKUP(A168,'[1]Z03 收入决算表(财决03表)'!$A$10:$K$500,7,FALSE))</f>
        <v/>
      </c>
      <c r="G168" s="76" t="str">
        <f>IF(ISERROR(VLOOKUP(A168,'[1]Z03 收入决算表(财决03表)'!$A$10:$K$500,8,FALSE)),"",VLOOKUP(A168,'[1]Z03 收入决算表(财决03表)'!$A$10:$K$500,8,FALSE))</f>
        <v/>
      </c>
      <c r="H168" s="76" t="str">
        <f>IF(ISERROR(VLOOKUP(A168,'[1]Z03 收入决算表(财决03表)'!$A$10:$K$500,9,FALSE)),"",VLOOKUP(A168,'[1]Z03 收入决算表(财决03表)'!$A$10:$K$500,9,FALSE))</f>
        <v/>
      </c>
      <c r="I168" s="76" t="str">
        <f>IF(ISERROR(VLOOKUP(A168,'[1]Z03 收入决算表(财决03表)'!$A$10:$K$500,10,FALSE)),"",VLOOKUP(A168,'[1]Z03 收入决算表(财决03表)'!$A$10:$K$500,10,FALSE))</f>
        <v/>
      </c>
      <c r="J168" s="76" t="str">
        <f>IF(ISERROR(VLOOKUP(A168,'[1]Z03 收入决算表(财决03表)'!$A$10:$K$500,11,FALSE)),"",VLOOKUP(A168,'[1]Z03 收入决算表(财决03表)'!$A$10:$K$500,11,FALSE))</f>
        <v/>
      </c>
      <c r="K168" s="71">
        <f>'[1]Z03 收入决算表(财决03表)'!A167</f>
        <v>0</v>
      </c>
      <c r="L168" s="74">
        <f>'[1]Z03 收入决算表(财决03表)'!$E167</f>
        <v>0</v>
      </c>
      <c r="M168" s="75" t="str">
        <f t="shared" si="5"/>
        <v/>
      </c>
    </row>
    <row r="169" spans="1:13" ht="22.5" customHeight="1">
      <c r="A169" s="205" t="str">
        <f t="shared" si="4"/>
        <v/>
      </c>
      <c r="B169" s="205"/>
      <c r="C169" s="192" t="str">
        <f>IF(ISERROR(VLOOKUP(A169,'[1]Z03 收入决算表(财决03表)'!$A$10:$K$500,4,FALSE)),"",VLOOKUP(A169,'[1]Z03 收入决算表(财决03表)'!$A$10:$K$500,4,FALSE))</f>
        <v/>
      </c>
      <c r="D169" s="76" t="str">
        <f>IF(ISERROR(VLOOKUP(A169,'[1]Z03 收入决算表(财决03表)'!$A$10:$K$500,5,FALSE)),"",VLOOKUP(A169,'[1]Z03 收入决算表(财决03表)'!$A$10:$K$500,5,FALSE))</f>
        <v/>
      </c>
      <c r="E169" s="76" t="str">
        <f>IF(ISERROR(VLOOKUP(A169,'[1]Z03 收入决算表(财决03表)'!$A$10:$K$500,6,FALSE)),"",VLOOKUP(A169,'[1]Z03 收入决算表(财决03表)'!$A$10:$K$500,6,FALSE))</f>
        <v/>
      </c>
      <c r="F169" s="76" t="str">
        <f>IF(ISERROR(VLOOKUP(A169,'[1]Z03 收入决算表(财决03表)'!$A$10:$K$500,7,FALSE)),"",VLOOKUP(A169,'[1]Z03 收入决算表(财决03表)'!$A$10:$K$500,7,FALSE))</f>
        <v/>
      </c>
      <c r="G169" s="76" t="str">
        <f>IF(ISERROR(VLOOKUP(A169,'[1]Z03 收入决算表(财决03表)'!$A$10:$K$500,8,FALSE)),"",VLOOKUP(A169,'[1]Z03 收入决算表(财决03表)'!$A$10:$K$500,8,FALSE))</f>
        <v/>
      </c>
      <c r="H169" s="76" t="str">
        <f>IF(ISERROR(VLOOKUP(A169,'[1]Z03 收入决算表(财决03表)'!$A$10:$K$500,9,FALSE)),"",VLOOKUP(A169,'[1]Z03 收入决算表(财决03表)'!$A$10:$K$500,9,FALSE))</f>
        <v/>
      </c>
      <c r="I169" s="76" t="str">
        <f>IF(ISERROR(VLOOKUP(A169,'[1]Z03 收入决算表(财决03表)'!$A$10:$K$500,10,FALSE)),"",VLOOKUP(A169,'[1]Z03 收入决算表(财决03表)'!$A$10:$K$500,10,FALSE))</f>
        <v/>
      </c>
      <c r="J169" s="76" t="str">
        <f>IF(ISERROR(VLOOKUP(A169,'[1]Z03 收入决算表(财决03表)'!$A$10:$K$500,11,FALSE)),"",VLOOKUP(A169,'[1]Z03 收入决算表(财决03表)'!$A$10:$K$500,11,FALSE))</f>
        <v/>
      </c>
      <c r="K169" s="71">
        <f>'[1]Z03 收入决算表(财决03表)'!A168</f>
        <v>0</v>
      </c>
      <c r="L169" s="74">
        <f>'[1]Z03 收入决算表(财决03表)'!$E168</f>
        <v>0</v>
      </c>
      <c r="M169" s="75" t="str">
        <f t="shared" si="5"/>
        <v/>
      </c>
    </row>
    <row r="170" spans="1:13" ht="22.5" customHeight="1">
      <c r="A170" s="205" t="str">
        <f t="shared" si="4"/>
        <v/>
      </c>
      <c r="B170" s="205"/>
      <c r="C170" s="192" t="str">
        <f>IF(ISERROR(VLOOKUP(A170,'[1]Z03 收入决算表(财决03表)'!$A$10:$K$500,4,FALSE)),"",VLOOKUP(A170,'[1]Z03 收入决算表(财决03表)'!$A$10:$K$500,4,FALSE))</f>
        <v/>
      </c>
      <c r="D170" s="76" t="str">
        <f>IF(ISERROR(VLOOKUP(A170,'[1]Z03 收入决算表(财决03表)'!$A$10:$K$500,5,FALSE)),"",VLOOKUP(A170,'[1]Z03 收入决算表(财决03表)'!$A$10:$K$500,5,FALSE))</f>
        <v/>
      </c>
      <c r="E170" s="76" t="str">
        <f>IF(ISERROR(VLOOKUP(A170,'[1]Z03 收入决算表(财决03表)'!$A$10:$K$500,6,FALSE)),"",VLOOKUP(A170,'[1]Z03 收入决算表(财决03表)'!$A$10:$K$500,6,FALSE))</f>
        <v/>
      </c>
      <c r="F170" s="76" t="str">
        <f>IF(ISERROR(VLOOKUP(A170,'[1]Z03 收入决算表(财决03表)'!$A$10:$K$500,7,FALSE)),"",VLOOKUP(A170,'[1]Z03 收入决算表(财决03表)'!$A$10:$K$500,7,FALSE))</f>
        <v/>
      </c>
      <c r="G170" s="76" t="str">
        <f>IF(ISERROR(VLOOKUP(A170,'[1]Z03 收入决算表(财决03表)'!$A$10:$K$500,8,FALSE)),"",VLOOKUP(A170,'[1]Z03 收入决算表(财决03表)'!$A$10:$K$500,8,FALSE))</f>
        <v/>
      </c>
      <c r="H170" s="76" t="str">
        <f>IF(ISERROR(VLOOKUP(A170,'[1]Z03 收入决算表(财决03表)'!$A$10:$K$500,9,FALSE)),"",VLOOKUP(A170,'[1]Z03 收入决算表(财决03表)'!$A$10:$K$500,9,FALSE))</f>
        <v/>
      </c>
      <c r="I170" s="76" t="str">
        <f>IF(ISERROR(VLOOKUP(A170,'[1]Z03 收入决算表(财决03表)'!$A$10:$K$500,10,FALSE)),"",VLOOKUP(A170,'[1]Z03 收入决算表(财决03表)'!$A$10:$K$500,10,FALSE))</f>
        <v/>
      </c>
      <c r="J170" s="76" t="str">
        <f>IF(ISERROR(VLOOKUP(A170,'[1]Z03 收入决算表(财决03表)'!$A$10:$K$500,11,FALSE)),"",VLOOKUP(A170,'[1]Z03 收入决算表(财决03表)'!$A$10:$K$500,11,FALSE))</f>
        <v/>
      </c>
      <c r="K170" s="71">
        <f>'[1]Z03 收入决算表(财决03表)'!A169</f>
        <v>0</v>
      </c>
      <c r="L170" s="74">
        <f>'[1]Z03 收入决算表(财决03表)'!$E169</f>
        <v>0</v>
      </c>
      <c r="M170" s="75" t="str">
        <f t="shared" si="5"/>
        <v/>
      </c>
    </row>
    <row r="171" spans="1:13" ht="22.5" customHeight="1">
      <c r="A171" s="205" t="str">
        <f t="shared" si="4"/>
        <v/>
      </c>
      <c r="B171" s="205"/>
      <c r="C171" s="192" t="str">
        <f>IF(ISERROR(VLOOKUP(A171,'[1]Z03 收入决算表(财决03表)'!$A$10:$K$500,4,FALSE)),"",VLOOKUP(A171,'[1]Z03 收入决算表(财决03表)'!$A$10:$K$500,4,FALSE))</f>
        <v/>
      </c>
      <c r="D171" s="76" t="str">
        <f>IF(ISERROR(VLOOKUP(A171,'[1]Z03 收入决算表(财决03表)'!$A$10:$K$500,5,FALSE)),"",VLOOKUP(A171,'[1]Z03 收入决算表(财决03表)'!$A$10:$K$500,5,FALSE))</f>
        <v/>
      </c>
      <c r="E171" s="76" t="str">
        <f>IF(ISERROR(VLOOKUP(A171,'[1]Z03 收入决算表(财决03表)'!$A$10:$K$500,6,FALSE)),"",VLOOKUP(A171,'[1]Z03 收入决算表(财决03表)'!$A$10:$K$500,6,FALSE))</f>
        <v/>
      </c>
      <c r="F171" s="76" t="str">
        <f>IF(ISERROR(VLOOKUP(A171,'[1]Z03 收入决算表(财决03表)'!$A$10:$K$500,7,FALSE)),"",VLOOKUP(A171,'[1]Z03 收入决算表(财决03表)'!$A$10:$K$500,7,FALSE))</f>
        <v/>
      </c>
      <c r="G171" s="76" t="str">
        <f>IF(ISERROR(VLOOKUP(A171,'[1]Z03 收入决算表(财决03表)'!$A$10:$K$500,8,FALSE)),"",VLOOKUP(A171,'[1]Z03 收入决算表(财决03表)'!$A$10:$K$500,8,FALSE))</f>
        <v/>
      </c>
      <c r="H171" s="76" t="str">
        <f>IF(ISERROR(VLOOKUP(A171,'[1]Z03 收入决算表(财决03表)'!$A$10:$K$500,9,FALSE)),"",VLOOKUP(A171,'[1]Z03 收入决算表(财决03表)'!$A$10:$K$500,9,FALSE))</f>
        <v/>
      </c>
      <c r="I171" s="76" t="str">
        <f>IF(ISERROR(VLOOKUP(A171,'[1]Z03 收入决算表(财决03表)'!$A$10:$K$500,10,FALSE)),"",VLOOKUP(A171,'[1]Z03 收入决算表(财决03表)'!$A$10:$K$500,10,FALSE))</f>
        <v/>
      </c>
      <c r="J171" s="76" t="str">
        <f>IF(ISERROR(VLOOKUP(A171,'[1]Z03 收入决算表(财决03表)'!$A$10:$K$500,11,FALSE)),"",VLOOKUP(A171,'[1]Z03 收入决算表(财决03表)'!$A$10:$K$500,11,FALSE))</f>
        <v/>
      </c>
      <c r="K171" s="71">
        <f>'[1]Z03 收入决算表(财决03表)'!A170</f>
        <v>0</v>
      </c>
      <c r="L171" s="74">
        <f>'[1]Z03 收入决算表(财决03表)'!$E170</f>
        <v>0</v>
      </c>
      <c r="M171" s="75" t="str">
        <f t="shared" si="5"/>
        <v/>
      </c>
    </row>
    <row r="172" spans="1:13" ht="22.5" customHeight="1">
      <c r="A172" s="205" t="str">
        <f t="shared" si="4"/>
        <v/>
      </c>
      <c r="B172" s="205"/>
      <c r="C172" s="192" t="str">
        <f>IF(ISERROR(VLOOKUP(A172,'[1]Z03 收入决算表(财决03表)'!$A$10:$K$500,4,FALSE)),"",VLOOKUP(A172,'[1]Z03 收入决算表(财决03表)'!$A$10:$K$500,4,FALSE))</f>
        <v/>
      </c>
      <c r="D172" s="76" t="str">
        <f>IF(ISERROR(VLOOKUP(A172,'[1]Z03 收入决算表(财决03表)'!$A$10:$K$500,5,FALSE)),"",VLOOKUP(A172,'[1]Z03 收入决算表(财决03表)'!$A$10:$K$500,5,FALSE))</f>
        <v/>
      </c>
      <c r="E172" s="76" t="str">
        <f>IF(ISERROR(VLOOKUP(A172,'[1]Z03 收入决算表(财决03表)'!$A$10:$K$500,6,FALSE)),"",VLOOKUP(A172,'[1]Z03 收入决算表(财决03表)'!$A$10:$K$500,6,FALSE))</f>
        <v/>
      </c>
      <c r="F172" s="76" t="str">
        <f>IF(ISERROR(VLOOKUP(A172,'[1]Z03 收入决算表(财决03表)'!$A$10:$K$500,7,FALSE)),"",VLOOKUP(A172,'[1]Z03 收入决算表(财决03表)'!$A$10:$K$500,7,FALSE))</f>
        <v/>
      </c>
      <c r="G172" s="76" t="str">
        <f>IF(ISERROR(VLOOKUP(A172,'[1]Z03 收入决算表(财决03表)'!$A$10:$K$500,8,FALSE)),"",VLOOKUP(A172,'[1]Z03 收入决算表(财决03表)'!$A$10:$K$500,8,FALSE))</f>
        <v/>
      </c>
      <c r="H172" s="76" t="str">
        <f>IF(ISERROR(VLOOKUP(A172,'[1]Z03 收入决算表(财决03表)'!$A$10:$K$500,9,FALSE)),"",VLOOKUP(A172,'[1]Z03 收入决算表(财决03表)'!$A$10:$K$500,9,FALSE))</f>
        <v/>
      </c>
      <c r="I172" s="76" t="str">
        <f>IF(ISERROR(VLOOKUP(A172,'[1]Z03 收入决算表(财决03表)'!$A$10:$K$500,10,FALSE)),"",VLOOKUP(A172,'[1]Z03 收入决算表(财决03表)'!$A$10:$K$500,10,FALSE))</f>
        <v/>
      </c>
      <c r="J172" s="76" t="str">
        <f>IF(ISERROR(VLOOKUP(A172,'[1]Z03 收入决算表(财决03表)'!$A$10:$K$500,11,FALSE)),"",VLOOKUP(A172,'[1]Z03 收入决算表(财决03表)'!$A$10:$K$500,11,FALSE))</f>
        <v/>
      </c>
      <c r="K172" s="71">
        <f>'[1]Z03 收入决算表(财决03表)'!A171</f>
        <v>0</v>
      </c>
      <c r="L172" s="74">
        <f>'[1]Z03 收入决算表(财决03表)'!$E171</f>
        <v>0</v>
      </c>
      <c r="M172" s="75" t="str">
        <f t="shared" si="5"/>
        <v/>
      </c>
    </row>
    <row r="173" spans="1:13" ht="22.5" customHeight="1">
      <c r="A173" s="205" t="str">
        <f t="shared" si="4"/>
        <v/>
      </c>
      <c r="B173" s="205"/>
      <c r="C173" s="192" t="str">
        <f>IF(ISERROR(VLOOKUP(A173,'[1]Z03 收入决算表(财决03表)'!$A$10:$K$500,4,FALSE)),"",VLOOKUP(A173,'[1]Z03 收入决算表(财决03表)'!$A$10:$K$500,4,FALSE))</f>
        <v/>
      </c>
      <c r="D173" s="76" t="str">
        <f>IF(ISERROR(VLOOKUP(A173,'[1]Z03 收入决算表(财决03表)'!$A$10:$K$500,5,FALSE)),"",VLOOKUP(A173,'[1]Z03 收入决算表(财决03表)'!$A$10:$K$500,5,FALSE))</f>
        <v/>
      </c>
      <c r="E173" s="76" t="str">
        <f>IF(ISERROR(VLOOKUP(A173,'[1]Z03 收入决算表(财决03表)'!$A$10:$K$500,6,FALSE)),"",VLOOKUP(A173,'[1]Z03 收入决算表(财决03表)'!$A$10:$K$500,6,FALSE))</f>
        <v/>
      </c>
      <c r="F173" s="76" t="str">
        <f>IF(ISERROR(VLOOKUP(A173,'[1]Z03 收入决算表(财决03表)'!$A$10:$K$500,7,FALSE)),"",VLOOKUP(A173,'[1]Z03 收入决算表(财决03表)'!$A$10:$K$500,7,FALSE))</f>
        <v/>
      </c>
      <c r="G173" s="76" t="str">
        <f>IF(ISERROR(VLOOKUP(A173,'[1]Z03 收入决算表(财决03表)'!$A$10:$K$500,8,FALSE)),"",VLOOKUP(A173,'[1]Z03 收入决算表(财决03表)'!$A$10:$K$500,8,FALSE))</f>
        <v/>
      </c>
      <c r="H173" s="76" t="str">
        <f>IF(ISERROR(VLOOKUP(A173,'[1]Z03 收入决算表(财决03表)'!$A$10:$K$500,9,FALSE)),"",VLOOKUP(A173,'[1]Z03 收入决算表(财决03表)'!$A$10:$K$500,9,FALSE))</f>
        <v/>
      </c>
      <c r="I173" s="76" t="str">
        <f>IF(ISERROR(VLOOKUP(A173,'[1]Z03 收入决算表(财决03表)'!$A$10:$K$500,10,FALSE)),"",VLOOKUP(A173,'[1]Z03 收入决算表(财决03表)'!$A$10:$K$500,10,FALSE))</f>
        <v/>
      </c>
      <c r="J173" s="76" t="str">
        <f>IF(ISERROR(VLOOKUP(A173,'[1]Z03 收入决算表(财决03表)'!$A$10:$K$500,11,FALSE)),"",VLOOKUP(A173,'[1]Z03 收入决算表(财决03表)'!$A$10:$K$500,11,FALSE))</f>
        <v/>
      </c>
      <c r="K173" s="71">
        <f>'[1]Z03 收入决算表(财决03表)'!A172</f>
        <v>0</v>
      </c>
      <c r="L173" s="74">
        <f>'[1]Z03 收入决算表(财决03表)'!$E172</f>
        <v>0</v>
      </c>
      <c r="M173" s="75" t="str">
        <f t="shared" si="5"/>
        <v/>
      </c>
    </row>
    <row r="174" spans="1:13" ht="22.5" customHeight="1">
      <c r="A174" s="205" t="str">
        <f t="shared" si="4"/>
        <v/>
      </c>
      <c r="B174" s="205"/>
      <c r="C174" s="192" t="str">
        <f>IF(ISERROR(VLOOKUP(A174,'[1]Z03 收入决算表(财决03表)'!$A$10:$K$500,4,FALSE)),"",VLOOKUP(A174,'[1]Z03 收入决算表(财决03表)'!$A$10:$K$500,4,FALSE))</f>
        <v/>
      </c>
      <c r="D174" s="76" t="str">
        <f>IF(ISERROR(VLOOKUP(A174,'[1]Z03 收入决算表(财决03表)'!$A$10:$K$500,5,FALSE)),"",VLOOKUP(A174,'[1]Z03 收入决算表(财决03表)'!$A$10:$K$500,5,FALSE))</f>
        <v/>
      </c>
      <c r="E174" s="76" t="str">
        <f>IF(ISERROR(VLOOKUP(A174,'[1]Z03 收入决算表(财决03表)'!$A$10:$K$500,6,FALSE)),"",VLOOKUP(A174,'[1]Z03 收入决算表(财决03表)'!$A$10:$K$500,6,FALSE))</f>
        <v/>
      </c>
      <c r="F174" s="76" t="str">
        <f>IF(ISERROR(VLOOKUP(A174,'[1]Z03 收入决算表(财决03表)'!$A$10:$K$500,7,FALSE)),"",VLOOKUP(A174,'[1]Z03 收入决算表(财决03表)'!$A$10:$K$500,7,FALSE))</f>
        <v/>
      </c>
      <c r="G174" s="76" t="str">
        <f>IF(ISERROR(VLOOKUP(A174,'[1]Z03 收入决算表(财决03表)'!$A$10:$K$500,8,FALSE)),"",VLOOKUP(A174,'[1]Z03 收入决算表(财决03表)'!$A$10:$K$500,8,FALSE))</f>
        <v/>
      </c>
      <c r="H174" s="76" t="str">
        <f>IF(ISERROR(VLOOKUP(A174,'[1]Z03 收入决算表(财决03表)'!$A$10:$K$500,9,FALSE)),"",VLOOKUP(A174,'[1]Z03 收入决算表(财决03表)'!$A$10:$K$500,9,FALSE))</f>
        <v/>
      </c>
      <c r="I174" s="76" t="str">
        <f>IF(ISERROR(VLOOKUP(A174,'[1]Z03 收入决算表(财决03表)'!$A$10:$K$500,10,FALSE)),"",VLOOKUP(A174,'[1]Z03 收入决算表(财决03表)'!$A$10:$K$500,10,FALSE))</f>
        <v/>
      </c>
      <c r="J174" s="76" t="str">
        <f>IF(ISERROR(VLOOKUP(A174,'[1]Z03 收入决算表(财决03表)'!$A$10:$K$500,11,FALSE)),"",VLOOKUP(A174,'[1]Z03 收入决算表(财决03表)'!$A$10:$K$500,11,FALSE))</f>
        <v/>
      </c>
      <c r="K174" s="71">
        <f>'[1]Z03 收入决算表(财决03表)'!A173</f>
        <v>0</v>
      </c>
      <c r="L174" s="74">
        <f>'[1]Z03 收入决算表(财决03表)'!$E173</f>
        <v>0</v>
      </c>
      <c r="M174" s="75" t="str">
        <f t="shared" si="5"/>
        <v/>
      </c>
    </row>
    <row r="175" spans="1:13" ht="22.5" customHeight="1">
      <c r="A175" s="205" t="str">
        <f t="shared" si="4"/>
        <v/>
      </c>
      <c r="B175" s="205"/>
      <c r="C175" s="192" t="str">
        <f>IF(ISERROR(VLOOKUP(A175,'[1]Z03 收入决算表(财决03表)'!$A$10:$K$500,4,FALSE)),"",VLOOKUP(A175,'[1]Z03 收入决算表(财决03表)'!$A$10:$K$500,4,FALSE))</f>
        <v/>
      </c>
      <c r="D175" s="76" t="str">
        <f>IF(ISERROR(VLOOKUP(A175,'[1]Z03 收入决算表(财决03表)'!$A$10:$K$500,5,FALSE)),"",VLOOKUP(A175,'[1]Z03 收入决算表(财决03表)'!$A$10:$K$500,5,FALSE))</f>
        <v/>
      </c>
      <c r="E175" s="76" t="str">
        <f>IF(ISERROR(VLOOKUP(A175,'[1]Z03 收入决算表(财决03表)'!$A$10:$K$500,6,FALSE)),"",VLOOKUP(A175,'[1]Z03 收入决算表(财决03表)'!$A$10:$K$500,6,FALSE))</f>
        <v/>
      </c>
      <c r="F175" s="76" t="str">
        <f>IF(ISERROR(VLOOKUP(A175,'[1]Z03 收入决算表(财决03表)'!$A$10:$K$500,7,FALSE)),"",VLOOKUP(A175,'[1]Z03 收入决算表(财决03表)'!$A$10:$K$500,7,FALSE))</f>
        <v/>
      </c>
      <c r="G175" s="76" t="str">
        <f>IF(ISERROR(VLOOKUP(A175,'[1]Z03 收入决算表(财决03表)'!$A$10:$K$500,8,FALSE)),"",VLOOKUP(A175,'[1]Z03 收入决算表(财决03表)'!$A$10:$K$500,8,FALSE))</f>
        <v/>
      </c>
      <c r="H175" s="76" t="str">
        <f>IF(ISERROR(VLOOKUP(A175,'[1]Z03 收入决算表(财决03表)'!$A$10:$K$500,9,FALSE)),"",VLOOKUP(A175,'[1]Z03 收入决算表(财决03表)'!$A$10:$K$500,9,FALSE))</f>
        <v/>
      </c>
      <c r="I175" s="76" t="str">
        <f>IF(ISERROR(VLOOKUP(A175,'[1]Z03 收入决算表(财决03表)'!$A$10:$K$500,10,FALSE)),"",VLOOKUP(A175,'[1]Z03 收入决算表(财决03表)'!$A$10:$K$500,10,FALSE))</f>
        <v/>
      </c>
      <c r="J175" s="76" t="str">
        <f>IF(ISERROR(VLOOKUP(A175,'[1]Z03 收入决算表(财决03表)'!$A$10:$K$500,11,FALSE)),"",VLOOKUP(A175,'[1]Z03 收入决算表(财决03表)'!$A$10:$K$500,11,FALSE))</f>
        <v/>
      </c>
      <c r="K175" s="71">
        <f>'[1]Z03 收入决算表(财决03表)'!A174</f>
        <v>0</v>
      </c>
      <c r="L175" s="74">
        <f>'[1]Z03 收入决算表(财决03表)'!$E174</f>
        <v>0</v>
      </c>
      <c r="M175" s="75" t="str">
        <f t="shared" si="5"/>
        <v/>
      </c>
    </row>
    <row r="176" spans="1:13" ht="22.5" customHeight="1">
      <c r="A176" s="205" t="str">
        <f t="shared" si="4"/>
        <v/>
      </c>
      <c r="B176" s="205"/>
      <c r="C176" s="192" t="str">
        <f>IF(ISERROR(VLOOKUP(A176,'[1]Z03 收入决算表(财决03表)'!$A$10:$K$500,4,FALSE)),"",VLOOKUP(A176,'[1]Z03 收入决算表(财决03表)'!$A$10:$K$500,4,FALSE))</f>
        <v/>
      </c>
      <c r="D176" s="76" t="str">
        <f>IF(ISERROR(VLOOKUP(A176,'[1]Z03 收入决算表(财决03表)'!$A$10:$K$500,5,FALSE)),"",VLOOKUP(A176,'[1]Z03 收入决算表(财决03表)'!$A$10:$K$500,5,FALSE))</f>
        <v/>
      </c>
      <c r="E176" s="76" t="str">
        <f>IF(ISERROR(VLOOKUP(A176,'[1]Z03 收入决算表(财决03表)'!$A$10:$K$500,6,FALSE)),"",VLOOKUP(A176,'[1]Z03 收入决算表(财决03表)'!$A$10:$K$500,6,FALSE))</f>
        <v/>
      </c>
      <c r="F176" s="76" t="str">
        <f>IF(ISERROR(VLOOKUP(A176,'[1]Z03 收入决算表(财决03表)'!$A$10:$K$500,7,FALSE)),"",VLOOKUP(A176,'[1]Z03 收入决算表(财决03表)'!$A$10:$K$500,7,FALSE))</f>
        <v/>
      </c>
      <c r="G176" s="76" t="str">
        <f>IF(ISERROR(VLOOKUP(A176,'[1]Z03 收入决算表(财决03表)'!$A$10:$K$500,8,FALSE)),"",VLOOKUP(A176,'[1]Z03 收入决算表(财决03表)'!$A$10:$K$500,8,FALSE))</f>
        <v/>
      </c>
      <c r="H176" s="76" t="str">
        <f>IF(ISERROR(VLOOKUP(A176,'[1]Z03 收入决算表(财决03表)'!$A$10:$K$500,9,FALSE)),"",VLOOKUP(A176,'[1]Z03 收入决算表(财决03表)'!$A$10:$K$500,9,FALSE))</f>
        <v/>
      </c>
      <c r="I176" s="76" t="str">
        <f>IF(ISERROR(VLOOKUP(A176,'[1]Z03 收入决算表(财决03表)'!$A$10:$K$500,10,FALSE)),"",VLOOKUP(A176,'[1]Z03 收入决算表(财决03表)'!$A$10:$K$500,10,FALSE))</f>
        <v/>
      </c>
      <c r="J176" s="76" t="str">
        <f>IF(ISERROR(VLOOKUP(A176,'[1]Z03 收入决算表(财决03表)'!$A$10:$K$500,11,FALSE)),"",VLOOKUP(A176,'[1]Z03 收入决算表(财决03表)'!$A$10:$K$500,11,FALSE))</f>
        <v/>
      </c>
      <c r="K176" s="71">
        <f>'[1]Z03 收入决算表(财决03表)'!A175</f>
        <v>0</v>
      </c>
      <c r="L176" s="74">
        <f>'[1]Z03 收入决算表(财决03表)'!$E175</f>
        <v>0</v>
      </c>
      <c r="M176" s="75" t="str">
        <f t="shared" si="5"/>
        <v/>
      </c>
    </row>
    <row r="177" spans="1:13" ht="22.5" customHeight="1">
      <c r="A177" s="205" t="str">
        <f t="shared" si="4"/>
        <v/>
      </c>
      <c r="B177" s="205"/>
      <c r="C177" s="192" t="str">
        <f>IF(ISERROR(VLOOKUP(A177,'[1]Z03 收入决算表(财决03表)'!$A$10:$K$500,4,FALSE)),"",VLOOKUP(A177,'[1]Z03 收入决算表(财决03表)'!$A$10:$K$500,4,FALSE))</f>
        <v/>
      </c>
      <c r="D177" s="76" t="str">
        <f>IF(ISERROR(VLOOKUP(A177,'[1]Z03 收入决算表(财决03表)'!$A$10:$K$500,5,FALSE)),"",VLOOKUP(A177,'[1]Z03 收入决算表(财决03表)'!$A$10:$K$500,5,FALSE))</f>
        <v/>
      </c>
      <c r="E177" s="76" t="str">
        <f>IF(ISERROR(VLOOKUP(A177,'[1]Z03 收入决算表(财决03表)'!$A$10:$K$500,6,FALSE)),"",VLOOKUP(A177,'[1]Z03 收入决算表(财决03表)'!$A$10:$K$500,6,FALSE))</f>
        <v/>
      </c>
      <c r="F177" s="76" t="str">
        <f>IF(ISERROR(VLOOKUP(A177,'[1]Z03 收入决算表(财决03表)'!$A$10:$K$500,7,FALSE)),"",VLOOKUP(A177,'[1]Z03 收入决算表(财决03表)'!$A$10:$K$500,7,FALSE))</f>
        <v/>
      </c>
      <c r="G177" s="76" t="str">
        <f>IF(ISERROR(VLOOKUP(A177,'[1]Z03 收入决算表(财决03表)'!$A$10:$K$500,8,FALSE)),"",VLOOKUP(A177,'[1]Z03 收入决算表(财决03表)'!$A$10:$K$500,8,FALSE))</f>
        <v/>
      </c>
      <c r="H177" s="76" t="str">
        <f>IF(ISERROR(VLOOKUP(A177,'[1]Z03 收入决算表(财决03表)'!$A$10:$K$500,9,FALSE)),"",VLOOKUP(A177,'[1]Z03 收入决算表(财决03表)'!$A$10:$K$500,9,FALSE))</f>
        <v/>
      </c>
      <c r="I177" s="76" t="str">
        <f>IF(ISERROR(VLOOKUP(A177,'[1]Z03 收入决算表(财决03表)'!$A$10:$K$500,10,FALSE)),"",VLOOKUP(A177,'[1]Z03 收入决算表(财决03表)'!$A$10:$K$500,10,FALSE))</f>
        <v/>
      </c>
      <c r="J177" s="76" t="str">
        <f>IF(ISERROR(VLOOKUP(A177,'[1]Z03 收入决算表(财决03表)'!$A$10:$K$500,11,FALSE)),"",VLOOKUP(A177,'[1]Z03 收入决算表(财决03表)'!$A$10:$K$500,11,FALSE))</f>
        <v/>
      </c>
      <c r="K177" s="71">
        <f>'[1]Z03 收入决算表(财决03表)'!A176</f>
        <v>0</v>
      </c>
      <c r="L177" s="74">
        <f>'[1]Z03 收入决算表(财决03表)'!$E176</f>
        <v>0</v>
      </c>
      <c r="M177" s="75" t="str">
        <f t="shared" si="5"/>
        <v/>
      </c>
    </row>
    <row r="178" spans="1:13" ht="22.5" customHeight="1">
      <c r="A178" s="205" t="str">
        <f t="shared" si="4"/>
        <v/>
      </c>
      <c r="B178" s="205"/>
      <c r="C178" s="192" t="str">
        <f>IF(ISERROR(VLOOKUP(A178,'[1]Z03 收入决算表(财决03表)'!$A$10:$K$500,4,FALSE)),"",VLOOKUP(A178,'[1]Z03 收入决算表(财决03表)'!$A$10:$K$500,4,FALSE))</f>
        <v/>
      </c>
      <c r="D178" s="76" t="str">
        <f>IF(ISERROR(VLOOKUP(A178,'[1]Z03 收入决算表(财决03表)'!$A$10:$K$500,5,FALSE)),"",VLOOKUP(A178,'[1]Z03 收入决算表(财决03表)'!$A$10:$K$500,5,FALSE))</f>
        <v/>
      </c>
      <c r="E178" s="76" t="str">
        <f>IF(ISERROR(VLOOKUP(A178,'[1]Z03 收入决算表(财决03表)'!$A$10:$K$500,6,FALSE)),"",VLOOKUP(A178,'[1]Z03 收入决算表(财决03表)'!$A$10:$K$500,6,FALSE))</f>
        <v/>
      </c>
      <c r="F178" s="76" t="str">
        <f>IF(ISERROR(VLOOKUP(A178,'[1]Z03 收入决算表(财决03表)'!$A$10:$K$500,7,FALSE)),"",VLOOKUP(A178,'[1]Z03 收入决算表(财决03表)'!$A$10:$K$500,7,FALSE))</f>
        <v/>
      </c>
      <c r="G178" s="76" t="str">
        <f>IF(ISERROR(VLOOKUP(A178,'[1]Z03 收入决算表(财决03表)'!$A$10:$K$500,8,FALSE)),"",VLOOKUP(A178,'[1]Z03 收入决算表(财决03表)'!$A$10:$K$500,8,FALSE))</f>
        <v/>
      </c>
      <c r="H178" s="76" t="str">
        <f>IF(ISERROR(VLOOKUP(A178,'[1]Z03 收入决算表(财决03表)'!$A$10:$K$500,9,FALSE)),"",VLOOKUP(A178,'[1]Z03 收入决算表(财决03表)'!$A$10:$K$500,9,FALSE))</f>
        <v/>
      </c>
      <c r="I178" s="76" t="str">
        <f>IF(ISERROR(VLOOKUP(A178,'[1]Z03 收入决算表(财决03表)'!$A$10:$K$500,10,FALSE)),"",VLOOKUP(A178,'[1]Z03 收入决算表(财决03表)'!$A$10:$K$500,10,FALSE))</f>
        <v/>
      </c>
      <c r="J178" s="76" t="str">
        <f>IF(ISERROR(VLOOKUP(A178,'[1]Z03 收入决算表(财决03表)'!$A$10:$K$500,11,FALSE)),"",VLOOKUP(A178,'[1]Z03 收入决算表(财决03表)'!$A$10:$K$500,11,FALSE))</f>
        <v/>
      </c>
      <c r="K178" s="71">
        <f>'[1]Z03 收入决算表(财决03表)'!A177</f>
        <v>0</v>
      </c>
      <c r="L178" s="74">
        <f>'[1]Z03 收入决算表(财决03表)'!$E177</f>
        <v>0</v>
      </c>
      <c r="M178" s="75" t="str">
        <f t="shared" si="5"/>
        <v/>
      </c>
    </row>
    <row r="179" spans="1:13" ht="22.5" customHeight="1">
      <c r="A179" s="205" t="str">
        <f t="shared" si="4"/>
        <v/>
      </c>
      <c r="B179" s="205"/>
      <c r="C179" s="192" t="str">
        <f>IF(ISERROR(VLOOKUP(A179,'[1]Z03 收入决算表(财决03表)'!$A$10:$K$500,4,FALSE)),"",VLOOKUP(A179,'[1]Z03 收入决算表(财决03表)'!$A$10:$K$500,4,FALSE))</f>
        <v/>
      </c>
      <c r="D179" s="76" t="str">
        <f>IF(ISERROR(VLOOKUP(A179,'[1]Z03 收入决算表(财决03表)'!$A$10:$K$500,5,FALSE)),"",VLOOKUP(A179,'[1]Z03 收入决算表(财决03表)'!$A$10:$K$500,5,FALSE))</f>
        <v/>
      </c>
      <c r="E179" s="76" t="str">
        <f>IF(ISERROR(VLOOKUP(A179,'[1]Z03 收入决算表(财决03表)'!$A$10:$K$500,6,FALSE)),"",VLOOKUP(A179,'[1]Z03 收入决算表(财决03表)'!$A$10:$K$500,6,FALSE))</f>
        <v/>
      </c>
      <c r="F179" s="76" t="str">
        <f>IF(ISERROR(VLOOKUP(A179,'[1]Z03 收入决算表(财决03表)'!$A$10:$K$500,7,FALSE)),"",VLOOKUP(A179,'[1]Z03 收入决算表(财决03表)'!$A$10:$K$500,7,FALSE))</f>
        <v/>
      </c>
      <c r="G179" s="76" t="str">
        <f>IF(ISERROR(VLOOKUP(A179,'[1]Z03 收入决算表(财决03表)'!$A$10:$K$500,8,FALSE)),"",VLOOKUP(A179,'[1]Z03 收入决算表(财决03表)'!$A$10:$K$500,8,FALSE))</f>
        <v/>
      </c>
      <c r="H179" s="76" t="str">
        <f>IF(ISERROR(VLOOKUP(A179,'[1]Z03 收入决算表(财决03表)'!$A$10:$K$500,9,FALSE)),"",VLOOKUP(A179,'[1]Z03 收入决算表(财决03表)'!$A$10:$K$500,9,FALSE))</f>
        <v/>
      </c>
      <c r="I179" s="76" t="str">
        <f>IF(ISERROR(VLOOKUP(A179,'[1]Z03 收入决算表(财决03表)'!$A$10:$K$500,10,FALSE)),"",VLOOKUP(A179,'[1]Z03 收入决算表(财决03表)'!$A$10:$K$500,10,FALSE))</f>
        <v/>
      </c>
      <c r="J179" s="76" t="str">
        <f>IF(ISERROR(VLOOKUP(A179,'[1]Z03 收入决算表(财决03表)'!$A$10:$K$500,11,FALSE)),"",VLOOKUP(A179,'[1]Z03 收入决算表(财决03表)'!$A$10:$K$500,11,FALSE))</f>
        <v/>
      </c>
      <c r="K179" s="71">
        <f>'[1]Z03 收入决算表(财决03表)'!A178</f>
        <v>0</v>
      </c>
      <c r="L179" s="74">
        <f>'[1]Z03 收入决算表(财决03表)'!$E178</f>
        <v>0</v>
      </c>
      <c r="M179" s="75" t="str">
        <f t="shared" si="5"/>
        <v/>
      </c>
    </row>
    <row r="180" spans="1:13" ht="22.5" customHeight="1">
      <c r="A180" s="205" t="str">
        <f t="shared" si="4"/>
        <v/>
      </c>
      <c r="B180" s="205"/>
      <c r="C180" s="192" t="str">
        <f>IF(ISERROR(VLOOKUP(A180,'[1]Z03 收入决算表(财决03表)'!$A$10:$K$500,4,FALSE)),"",VLOOKUP(A180,'[1]Z03 收入决算表(财决03表)'!$A$10:$K$500,4,FALSE))</f>
        <v/>
      </c>
      <c r="D180" s="76" t="str">
        <f>IF(ISERROR(VLOOKUP(A180,'[1]Z03 收入决算表(财决03表)'!$A$10:$K$500,5,FALSE)),"",VLOOKUP(A180,'[1]Z03 收入决算表(财决03表)'!$A$10:$K$500,5,FALSE))</f>
        <v/>
      </c>
      <c r="E180" s="76" t="str">
        <f>IF(ISERROR(VLOOKUP(A180,'[1]Z03 收入决算表(财决03表)'!$A$10:$K$500,6,FALSE)),"",VLOOKUP(A180,'[1]Z03 收入决算表(财决03表)'!$A$10:$K$500,6,FALSE))</f>
        <v/>
      </c>
      <c r="F180" s="76" t="str">
        <f>IF(ISERROR(VLOOKUP(A180,'[1]Z03 收入决算表(财决03表)'!$A$10:$K$500,7,FALSE)),"",VLOOKUP(A180,'[1]Z03 收入决算表(财决03表)'!$A$10:$K$500,7,FALSE))</f>
        <v/>
      </c>
      <c r="G180" s="76" t="str">
        <f>IF(ISERROR(VLOOKUP(A180,'[1]Z03 收入决算表(财决03表)'!$A$10:$K$500,8,FALSE)),"",VLOOKUP(A180,'[1]Z03 收入决算表(财决03表)'!$A$10:$K$500,8,FALSE))</f>
        <v/>
      </c>
      <c r="H180" s="76" t="str">
        <f>IF(ISERROR(VLOOKUP(A180,'[1]Z03 收入决算表(财决03表)'!$A$10:$K$500,9,FALSE)),"",VLOOKUP(A180,'[1]Z03 收入决算表(财决03表)'!$A$10:$K$500,9,FALSE))</f>
        <v/>
      </c>
      <c r="I180" s="76" t="str">
        <f>IF(ISERROR(VLOOKUP(A180,'[1]Z03 收入决算表(财决03表)'!$A$10:$K$500,10,FALSE)),"",VLOOKUP(A180,'[1]Z03 收入决算表(财决03表)'!$A$10:$K$500,10,FALSE))</f>
        <v/>
      </c>
      <c r="J180" s="76" t="str">
        <f>IF(ISERROR(VLOOKUP(A180,'[1]Z03 收入决算表(财决03表)'!$A$10:$K$500,11,FALSE)),"",VLOOKUP(A180,'[1]Z03 收入决算表(财决03表)'!$A$10:$K$500,11,FALSE))</f>
        <v/>
      </c>
      <c r="K180" s="71">
        <f>'[1]Z03 收入决算表(财决03表)'!A179</f>
        <v>0</v>
      </c>
      <c r="L180" s="74">
        <f>'[1]Z03 收入决算表(财决03表)'!$E179</f>
        <v>0</v>
      </c>
      <c r="M180" s="75" t="str">
        <f t="shared" si="5"/>
        <v/>
      </c>
    </row>
    <row r="181" spans="1:13" ht="22.5" customHeight="1">
      <c r="A181" s="205" t="str">
        <f t="shared" si="4"/>
        <v/>
      </c>
      <c r="B181" s="205"/>
      <c r="C181" s="192" t="str">
        <f>IF(ISERROR(VLOOKUP(A181,'[1]Z03 收入决算表(财决03表)'!$A$10:$K$500,4,FALSE)),"",VLOOKUP(A181,'[1]Z03 收入决算表(财决03表)'!$A$10:$K$500,4,FALSE))</f>
        <v/>
      </c>
      <c r="D181" s="76" t="str">
        <f>IF(ISERROR(VLOOKUP(A181,'[1]Z03 收入决算表(财决03表)'!$A$10:$K$500,5,FALSE)),"",VLOOKUP(A181,'[1]Z03 收入决算表(财决03表)'!$A$10:$K$500,5,FALSE))</f>
        <v/>
      </c>
      <c r="E181" s="76" t="str">
        <f>IF(ISERROR(VLOOKUP(A181,'[1]Z03 收入决算表(财决03表)'!$A$10:$K$500,6,FALSE)),"",VLOOKUP(A181,'[1]Z03 收入决算表(财决03表)'!$A$10:$K$500,6,FALSE))</f>
        <v/>
      </c>
      <c r="F181" s="76" t="str">
        <f>IF(ISERROR(VLOOKUP(A181,'[1]Z03 收入决算表(财决03表)'!$A$10:$K$500,7,FALSE)),"",VLOOKUP(A181,'[1]Z03 收入决算表(财决03表)'!$A$10:$K$500,7,FALSE))</f>
        <v/>
      </c>
      <c r="G181" s="76" t="str">
        <f>IF(ISERROR(VLOOKUP(A181,'[1]Z03 收入决算表(财决03表)'!$A$10:$K$500,8,FALSE)),"",VLOOKUP(A181,'[1]Z03 收入决算表(财决03表)'!$A$10:$K$500,8,FALSE))</f>
        <v/>
      </c>
      <c r="H181" s="76" t="str">
        <f>IF(ISERROR(VLOOKUP(A181,'[1]Z03 收入决算表(财决03表)'!$A$10:$K$500,9,FALSE)),"",VLOOKUP(A181,'[1]Z03 收入决算表(财决03表)'!$A$10:$K$500,9,FALSE))</f>
        <v/>
      </c>
      <c r="I181" s="76" t="str">
        <f>IF(ISERROR(VLOOKUP(A181,'[1]Z03 收入决算表(财决03表)'!$A$10:$K$500,10,FALSE)),"",VLOOKUP(A181,'[1]Z03 收入决算表(财决03表)'!$A$10:$K$500,10,FALSE))</f>
        <v/>
      </c>
      <c r="J181" s="76" t="str">
        <f>IF(ISERROR(VLOOKUP(A181,'[1]Z03 收入决算表(财决03表)'!$A$10:$K$500,11,FALSE)),"",VLOOKUP(A181,'[1]Z03 收入决算表(财决03表)'!$A$10:$K$500,11,FALSE))</f>
        <v/>
      </c>
      <c r="K181" s="71">
        <f>'[1]Z03 收入决算表(财决03表)'!A180</f>
        <v>0</v>
      </c>
      <c r="L181" s="74">
        <f>'[1]Z03 收入决算表(财决03表)'!$E180</f>
        <v>0</v>
      </c>
      <c r="M181" s="75" t="str">
        <f t="shared" si="5"/>
        <v/>
      </c>
    </row>
    <row r="182" spans="1:13" ht="22.5" customHeight="1">
      <c r="A182" s="205" t="str">
        <f t="shared" si="4"/>
        <v/>
      </c>
      <c r="B182" s="205"/>
      <c r="C182" s="192" t="str">
        <f>IF(ISERROR(VLOOKUP(A182,'[1]Z03 收入决算表(财决03表)'!$A$10:$K$500,4,FALSE)),"",VLOOKUP(A182,'[1]Z03 收入决算表(财决03表)'!$A$10:$K$500,4,FALSE))</f>
        <v/>
      </c>
      <c r="D182" s="76" t="str">
        <f>IF(ISERROR(VLOOKUP(A182,'[1]Z03 收入决算表(财决03表)'!$A$10:$K$500,5,FALSE)),"",VLOOKUP(A182,'[1]Z03 收入决算表(财决03表)'!$A$10:$K$500,5,FALSE))</f>
        <v/>
      </c>
      <c r="E182" s="76" t="str">
        <f>IF(ISERROR(VLOOKUP(A182,'[1]Z03 收入决算表(财决03表)'!$A$10:$K$500,6,FALSE)),"",VLOOKUP(A182,'[1]Z03 收入决算表(财决03表)'!$A$10:$K$500,6,FALSE))</f>
        <v/>
      </c>
      <c r="F182" s="76" t="str">
        <f>IF(ISERROR(VLOOKUP(A182,'[1]Z03 收入决算表(财决03表)'!$A$10:$K$500,7,FALSE)),"",VLOOKUP(A182,'[1]Z03 收入决算表(财决03表)'!$A$10:$K$500,7,FALSE))</f>
        <v/>
      </c>
      <c r="G182" s="76" t="str">
        <f>IF(ISERROR(VLOOKUP(A182,'[1]Z03 收入决算表(财决03表)'!$A$10:$K$500,8,FALSE)),"",VLOOKUP(A182,'[1]Z03 收入决算表(财决03表)'!$A$10:$K$500,8,FALSE))</f>
        <v/>
      </c>
      <c r="H182" s="76" t="str">
        <f>IF(ISERROR(VLOOKUP(A182,'[1]Z03 收入决算表(财决03表)'!$A$10:$K$500,9,FALSE)),"",VLOOKUP(A182,'[1]Z03 收入决算表(财决03表)'!$A$10:$K$500,9,FALSE))</f>
        <v/>
      </c>
      <c r="I182" s="76" t="str">
        <f>IF(ISERROR(VLOOKUP(A182,'[1]Z03 收入决算表(财决03表)'!$A$10:$K$500,10,FALSE)),"",VLOOKUP(A182,'[1]Z03 收入决算表(财决03表)'!$A$10:$K$500,10,FALSE))</f>
        <v/>
      </c>
      <c r="J182" s="76" t="str">
        <f>IF(ISERROR(VLOOKUP(A182,'[1]Z03 收入决算表(财决03表)'!$A$10:$K$500,11,FALSE)),"",VLOOKUP(A182,'[1]Z03 收入决算表(财决03表)'!$A$10:$K$500,11,FALSE))</f>
        <v/>
      </c>
      <c r="K182" s="71">
        <f>'[1]Z03 收入决算表(财决03表)'!A181</f>
        <v>0</v>
      </c>
      <c r="L182" s="74">
        <f>'[1]Z03 收入决算表(财决03表)'!$E181</f>
        <v>0</v>
      </c>
      <c r="M182" s="75" t="str">
        <f t="shared" si="5"/>
        <v/>
      </c>
    </row>
    <row r="183" spans="1:13" ht="22.5" customHeight="1">
      <c r="A183" s="205" t="str">
        <f t="shared" si="4"/>
        <v/>
      </c>
      <c r="B183" s="205"/>
      <c r="C183" s="192" t="str">
        <f>IF(ISERROR(VLOOKUP(A183,'[1]Z03 收入决算表(财决03表)'!$A$10:$K$500,4,FALSE)),"",VLOOKUP(A183,'[1]Z03 收入决算表(财决03表)'!$A$10:$K$500,4,FALSE))</f>
        <v/>
      </c>
      <c r="D183" s="76" t="str">
        <f>IF(ISERROR(VLOOKUP(A183,'[1]Z03 收入决算表(财决03表)'!$A$10:$K$500,5,FALSE)),"",VLOOKUP(A183,'[1]Z03 收入决算表(财决03表)'!$A$10:$K$500,5,FALSE))</f>
        <v/>
      </c>
      <c r="E183" s="76" t="str">
        <f>IF(ISERROR(VLOOKUP(A183,'[1]Z03 收入决算表(财决03表)'!$A$10:$K$500,6,FALSE)),"",VLOOKUP(A183,'[1]Z03 收入决算表(财决03表)'!$A$10:$K$500,6,FALSE))</f>
        <v/>
      </c>
      <c r="F183" s="76" t="str">
        <f>IF(ISERROR(VLOOKUP(A183,'[1]Z03 收入决算表(财决03表)'!$A$10:$K$500,7,FALSE)),"",VLOOKUP(A183,'[1]Z03 收入决算表(财决03表)'!$A$10:$K$500,7,FALSE))</f>
        <v/>
      </c>
      <c r="G183" s="76" t="str">
        <f>IF(ISERROR(VLOOKUP(A183,'[1]Z03 收入决算表(财决03表)'!$A$10:$K$500,8,FALSE)),"",VLOOKUP(A183,'[1]Z03 收入决算表(财决03表)'!$A$10:$K$500,8,FALSE))</f>
        <v/>
      </c>
      <c r="H183" s="76" t="str">
        <f>IF(ISERROR(VLOOKUP(A183,'[1]Z03 收入决算表(财决03表)'!$A$10:$K$500,9,FALSE)),"",VLOOKUP(A183,'[1]Z03 收入决算表(财决03表)'!$A$10:$K$500,9,FALSE))</f>
        <v/>
      </c>
      <c r="I183" s="76" t="str">
        <f>IF(ISERROR(VLOOKUP(A183,'[1]Z03 收入决算表(财决03表)'!$A$10:$K$500,10,FALSE)),"",VLOOKUP(A183,'[1]Z03 收入决算表(财决03表)'!$A$10:$K$500,10,FALSE))</f>
        <v/>
      </c>
      <c r="J183" s="76" t="str">
        <f>IF(ISERROR(VLOOKUP(A183,'[1]Z03 收入决算表(财决03表)'!$A$10:$K$500,11,FALSE)),"",VLOOKUP(A183,'[1]Z03 收入决算表(财决03表)'!$A$10:$K$500,11,FALSE))</f>
        <v/>
      </c>
      <c r="K183" s="71">
        <f>'[1]Z03 收入决算表(财决03表)'!A182</f>
        <v>0</v>
      </c>
      <c r="L183" s="74">
        <f>'[1]Z03 收入决算表(财决03表)'!$E182</f>
        <v>0</v>
      </c>
      <c r="M183" s="75" t="str">
        <f t="shared" si="5"/>
        <v/>
      </c>
    </row>
    <row r="184" spans="1:13" ht="22.5" customHeight="1">
      <c r="A184" s="205" t="str">
        <f t="shared" si="4"/>
        <v/>
      </c>
      <c r="B184" s="205"/>
      <c r="C184" s="192" t="str">
        <f>IF(ISERROR(VLOOKUP(A184,'[1]Z03 收入决算表(财决03表)'!$A$10:$K$500,4,FALSE)),"",VLOOKUP(A184,'[1]Z03 收入决算表(财决03表)'!$A$10:$K$500,4,FALSE))</f>
        <v/>
      </c>
      <c r="D184" s="76" t="str">
        <f>IF(ISERROR(VLOOKUP(A184,'[1]Z03 收入决算表(财决03表)'!$A$10:$K$500,5,FALSE)),"",VLOOKUP(A184,'[1]Z03 收入决算表(财决03表)'!$A$10:$K$500,5,FALSE))</f>
        <v/>
      </c>
      <c r="E184" s="76" t="str">
        <f>IF(ISERROR(VLOOKUP(A184,'[1]Z03 收入决算表(财决03表)'!$A$10:$K$500,6,FALSE)),"",VLOOKUP(A184,'[1]Z03 收入决算表(财决03表)'!$A$10:$K$500,6,FALSE))</f>
        <v/>
      </c>
      <c r="F184" s="76" t="str">
        <f>IF(ISERROR(VLOOKUP(A184,'[1]Z03 收入决算表(财决03表)'!$A$10:$K$500,7,FALSE)),"",VLOOKUP(A184,'[1]Z03 收入决算表(财决03表)'!$A$10:$K$500,7,FALSE))</f>
        <v/>
      </c>
      <c r="G184" s="76" t="str">
        <f>IF(ISERROR(VLOOKUP(A184,'[1]Z03 收入决算表(财决03表)'!$A$10:$K$500,8,FALSE)),"",VLOOKUP(A184,'[1]Z03 收入决算表(财决03表)'!$A$10:$K$500,8,FALSE))</f>
        <v/>
      </c>
      <c r="H184" s="76" t="str">
        <f>IF(ISERROR(VLOOKUP(A184,'[1]Z03 收入决算表(财决03表)'!$A$10:$K$500,9,FALSE)),"",VLOOKUP(A184,'[1]Z03 收入决算表(财决03表)'!$A$10:$K$500,9,FALSE))</f>
        <v/>
      </c>
      <c r="I184" s="76" t="str">
        <f>IF(ISERROR(VLOOKUP(A184,'[1]Z03 收入决算表(财决03表)'!$A$10:$K$500,10,FALSE)),"",VLOOKUP(A184,'[1]Z03 收入决算表(财决03表)'!$A$10:$K$500,10,FALSE))</f>
        <v/>
      </c>
      <c r="J184" s="76" t="str">
        <f>IF(ISERROR(VLOOKUP(A184,'[1]Z03 收入决算表(财决03表)'!$A$10:$K$500,11,FALSE)),"",VLOOKUP(A184,'[1]Z03 收入决算表(财决03表)'!$A$10:$K$500,11,FALSE))</f>
        <v/>
      </c>
      <c r="K184" s="71">
        <f>'[1]Z03 收入决算表(财决03表)'!A183</f>
        <v>0</v>
      </c>
      <c r="L184" s="74">
        <f>'[1]Z03 收入决算表(财决03表)'!$E183</f>
        <v>0</v>
      </c>
      <c r="M184" s="75" t="str">
        <f t="shared" si="5"/>
        <v/>
      </c>
    </row>
    <row r="185" spans="1:13" ht="22.5" customHeight="1">
      <c r="A185" s="205" t="str">
        <f t="shared" si="4"/>
        <v/>
      </c>
      <c r="B185" s="205"/>
      <c r="C185" s="192" t="str">
        <f>IF(ISERROR(VLOOKUP(A185,'[1]Z03 收入决算表(财决03表)'!$A$10:$K$500,4,FALSE)),"",VLOOKUP(A185,'[1]Z03 收入决算表(财决03表)'!$A$10:$K$500,4,FALSE))</f>
        <v/>
      </c>
      <c r="D185" s="76" t="str">
        <f>IF(ISERROR(VLOOKUP(A185,'[1]Z03 收入决算表(财决03表)'!$A$10:$K$500,5,FALSE)),"",VLOOKUP(A185,'[1]Z03 收入决算表(财决03表)'!$A$10:$K$500,5,FALSE))</f>
        <v/>
      </c>
      <c r="E185" s="76" t="str">
        <f>IF(ISERROR(VLOOKUP(A185,'[1]Z03 收入决算表(财决03表)'!$A$10:$K$500,6,FALSE)),"",VLOOKUP(A185,'[1]Z03 收入决算表(财决03表)'!$A$10:$K$500,6,FALSE))</f>
        <v/>
      </c>
      <c r="F185" s="76" t="str">
        <f>IF(ISERROR(VLOOKUP(A185,'[1]Z03 收入决算表(财决03表)'!$A$10:$K$500,7,FALSE)),"",VLOOKUP(A185,'[1]Z03 收入决算表(财决03表)'!$A$10:$K$500,7,FALSE))</f>
        <v/>
      </c>
      <c r="G185" s="76" t="str">
        <f>IF(ISERROR(VLOOKUP(A185,'[1]Z03 收入决算表(财决03表)'!$A$10:$K$500,8,FALSE)),"",VLOOKUP(A185,'[1]Z03 收入决算表(财决03表)'!$A$10:$K$500,8,FALSE))</f>
        <v/>
      </c>
      <c r="H185" s="76" t="str">
        <f>IF(ISERROR(VLOOKUP(A185,'[1]Z03 收入决算表(财决03表)'!$A$10:$K$500,9,FALSE)),"",VLOOKUP(A185,'[1]Z03 收入决算表(财决03表)'!$A$10:$K$500,9,FALSE))</f>
        <v/>
      </c>
      <c r="I185" s="76" t="str">
        <f>IF(ISERROR(VLOOKUP(A185,'[1]Z03 收入决算表(财决03表)'!$A$10:$K$500,10,FALSE)),"",VLOOKUP(A185,'[1]Z03 收入决算表(财决03表)'!$A$10:$K$500,10,FALSE))</f>
        <v/>
      </c>
      <c r="J185" s="76" t="str">
        <f>IF(ISERROR(VLOOKUP(A185,'[1]Z03 收入决算表(财决03表)'!$A$10:$K$500,11,FALSE)),"",VLOOKUP(A185,'[1]Z03 收入决算表(财决03表)'!$A$10:$K$500,11,FALSE))</f>
        <v/>
      </c>
      <c r="K185" s="71">
        <f>'[1]Z03 收入决算表(财决03表)'!A184</f>
        <v>0</v>
      </c>
      <c r="L185" s="74">
        <f>'[1]Z03 收入决算表(财决03表)'!$E184</f>
        <v>0</v>
      </c>
      <c r="M185" s="75" t="str">
        <f t="shared" si="5"/>
        <v/>
      </c>
    </row>
    <row r="186" spans="1:13" ht="22.5" customHeight="1">
      <c r="A186" s="205" t="str">
        <f t="shared" si="4"/>
        <v/>
      </c>
      <c r="B186" s="205"/>
      <c r="C186" s="192" t="str">
        <f>IF(ISERROR(VLOOKUP(A186,'[1]Z03 收入决算表(财决03表)'!$A$10:$K$500,4,FALSE)),"",VLOOKUP(A186,'[1]Z03 收入决算表(财决03表)'!$A$10:$K$500,4,FALSE))</f>
        <v/>
      </c>
      <c r="D186" s="76" t="str">
        <f>IF(ISERROR(VLOOKUP(A186,'[1]Z03 收入决算表(财决03表)'!$A$10:$K$500,5,FALSE)),"",VLOOKUP(A186,'[1]Z03 收入决算表(财决03表)'!$A$10:$K$500,5,FALSE))</f>
        <v/>
      </c>
      <c r="E186" s="76" t="str">
        <f>IF(ISERROR(VLOOKUP(A186,'[1]Z03 收入决算表(财决03表)'!$A$10:$K$500,6,FALSE)),"",VLOOKUP(A186,'[1]Z03 收入决算表(财决03表)'!$A$10:$K$500,6,FALSE))</f>
        <v/>
      </c>
      <c r="F186" s="76" t="str">
        <f>IF(ISERROR(VLOOKUP(A186,'[1]Z03 收入决算表(财决03表)'!$A$10:$K$500,7,FALSE)),"",VLOOKUP(A186,'[1]Z03 收入决算表(财决03表)'!$A$10:$K$500,7,FALSE))</f>
        <v/>
      </c>
      <c r="G186" s="76" t="str">
        <f>IF(ISERROR(VLOOKUP(A186,'[1]Z03 收入决算表(财决03表)'!$A$10:$K$500,8,FALSE)),"",VLOOKUP(A186,'[1]Z03 收入决算表(财决03表)'!$A$10:$K$500,8,FALSE))</f>
        <v/>
      </c>
      <c r="H186" s="76" t="str">
        <f>IF(ISERROR(VLOOKUP(A186,'[1]Z03 收入决算表(财决03表)'!$A$10:$K$500,9,FALSE)),"",VLOOKUP(A186,'[1]Z03 收入决算表(财决03表)'!$A$10:$K$500,9,FALSE))</f>
        <v/>
      </c>
      <c r="I186" s="76" t="str">
        <f>IF(ISERROR(VLOOKUP(A186,'[1]Z03 收入决算表(财决03表)'!$A$10:$K$500,10,FALSE)),"",VLOOKUP(A186,'[1]Z03 收入决算表(财决03表)'!$A$10:$K$500,10,FALSE))</f>
        <v/>
      </c>
      <c r="J186" s="76" t="str">
        <f>IF(ISERROR(VLOOKUP(A186,'[1]Z03 收入决算表(财决03表)'!$A$10:$K$500,11,FALSE)),"",VLOOKUP(A186,'[1]Z03 收入决算表(财决03表)'!$A$10:$K$500,11,FALSE))</f>
        <v/>
      </c>
      <c r="K186" s="71">
        <f>'[1]Z03 收入决算表(财决03表)'!A185</f>
        <v>0</v>
      </c>
      <c r="L186" s="74">
        <f>'[1]Z03 收入决算表(财决03表)'!$E185</f>
        <v>0</v>
      </c>
      <c r="M186" s="75" t="str">
        <f t="shared" si="5"/>
        <v/>
      </c>
    </row>
    <row r="187" spans="1:13" ht="22.5" customHeight="1">
      <c r="A187" s="205" t="str">
        <f t="shared" si="4"/>
        <v/>
      </c>
      <c r="B187" s="205"/>
      <c r="C187" s="192" t="str">
        <f>IF(ISERROR(VLOOKUP(A187,'[1]Z03 收入决算表(财决03表)'!$A$10:$K$500,4,FALSE)),"",VLOOKUP(A187,'[1]Z03 收入决算表(财决03表)'!$A$10:$K$500,4,FALSE))</f>
        <v/>
      </c>
      <c r="D187" s="76" t="str">
        <f>IF(ISERROR(VLOOKUP(A187,'[1]Z03 收入决算表(财决03表)'!$A$10:$K$500,5,FALSE)),"",VLOOKUP(A187,'[1]Z03 收入决算表(财决03表)'!$A$10:$K$500,5,FALSE))</f>
        <v/>
      </c>
      <c r="E187" s="76" t="str">
        <f>IF(ISERROR(VLOOKUP(A187,'[1]Z03 收入决算表(财决03表)'!$A$10:$K$500,6,FALSE)),"",VLOOKUP(A187,'[1]Z03 收入决算表(财决03表)'!$A$10:$K$500,6,FALSE))</f>
        <v/>
      </c>
      <c r="F187" s="76" t="str">
        <f>IF(ISERROR(VLOOKUP(A187,'[1]Z03 收入决算表(财决03表)'!$A$10:$K$500,7,FALSE)),"",VLOOKUP(A187,'[1]Z03 收入决算表(财决03表)'!$A$10:$K$500,7,FALSE))</f>
        <v/>
      </c>
      <c r="G187" s="76" t="str">
        <f>IF(ISERROR(VLOOKUP(A187,'[1]Z03 收入决算表(财决03表)'!$A$10:$K$500,8,FALSE)),"",VLOOKUP(A187,'[1]Z03 收入决算表(财决03表)'!$A$10:$K$500,8,FALSE))</f>
        <v/>
      </c>
      <c r="H187" s="76" t="str">
        <f>IF(ISERROR(VLOOKUP(A187,'[1]Z03 收入决算表(财决03表)'!$A$10:$K$500,9,FALSE)),"",VLOOKUP(A187,'[1]Z03 收入决算表(财决03表)'!$A$10:$K$500,9,FALSE))</f>
        <v/>
      </c>
      <c r="I187" s="76" t="str">
        <f>IF(ISERROR(VLOOKUP(A187,'[1]Z03 收入决算表(财决03表)'!$A$10:$K$500,10,FALSE)),"",VLOOKUP(A187,'[1]Z03 收入决算表(财决03表)'!$A$10:$K$500,10,FALSE))</f>
        <v/>
      </c>
      <c r="J187" s="76" t="str">
        <f>IF(ISERROR(VLOOKUP(A187,'[1]Z03 收入决算表(财决03表)'!$A$10:$K$500,11,FALSE)),"",VLOOKUP(A187,'[1]Z03 收入决算表(财决03表)'!$A$10:$K$500,11,FALSE))</f>
        <v/>
      </c>
      <c r="K187" s="71">
        <f>'[1]Z03 收入决算表(财决03表)'!A186</f>
        <v>0</v>
      </c>
      <c r="L187" s="74">
        <f>'[1]Z03 收入决算表(财决03表)'!$E186</f>
        <v>0</v>
      </c>
      <c r="M187" s="75" t="str">
        <f t="shared" si="5"/>
        <v/>
      </c>
    </row>
    <row r="188" spans="1:13" ht="22.5" customHeight="1">
      <c r="A188" s="205" t="str">
        <f t="shared" si="4"/>
        <v/>
      </c>
      <c r="B188" s="205"/>
      <c r="C188" s="192" t="str">
        <f>IF(ISERROR(VLOOKUP(A188,'[1]Z03 收入决算表(财决03表)'!$A$10:$K$500,4,FALSE)),"",VLOOKUP(A188,'[1]Z03 收入决算表(财决03表)'!$A$10:$K$500,4,FALSE))</f>
        <v/>
      </c>
      <c r="D188" s="76" t="str">
        <f>IF(ISERROR(VLOOKUP(A188,'[1]Z03 收入决算表(财决03表)'!$A$10:$K$500,5,FALSE)),"",VLOOKUP(A188,'[1]Z03 收入决算表(财决03表)'!$A$10:$K$500,5,FALSE))</f>
        <v/>
      </c>
      <c r="E188" s="76" t="str">
        <f>IF(ISERROR(VLOOKUP(A188,'[1]Z03 收入决算表(财决03表)'!$A$10:$K$500,6,FALSE)),"",VLOOKUP(A188,'[1]Z03 收入决算表(财决03表)'!$A$10:$K$500,6,FALSE))</f>
        <v/>
      </c>
      <c r="F188" s="76" t="str">
        <f>IF(ISERROR(VLOOKUP(A188,'[1]Z03 收入决算表(财决03表)'!$A$10:$K$500,7,FALSE)),"",VLOOKUP(A188,'[1]Z03 收入决算表(财决03表)'!$A$10:$K$500,7,FALSE))</f>
        <v/>
      </c>
      <c r="G188" s="76" t="str">
        <f>IF(ISERROR(VLOOKUP(A188,'[1]Z03 收入决算表(财决03表)'!$A$10:$K$500,8,FALSE)),"",VLOOKUP(A188,'[1]Z03 收入决算表(财决03表)'!$A$10:$K$500,8,FALSE))</f>
        <v/>
      </c>
      <c r="H188" s="76" t="str">
        <f>IF(ISERROR(VLOOKUP(A188,'[1]Z03 收入决算表(财决03表)'!$A$10:$K$500,9,FALSE)),"",VLOOKUP(A188,'[1]Z03 收入决算表(财决03表)'!$A$10:$K$500,9,FALSE))</f>
        <v/>
      </c>
      <c r="I188" s="76" t="str">
        <f>IF(ISERROR(VLOOKUP(A188,'[1]Z03 收入决算表(财决03表)'!$A$10:$K$500,10,FALSE)),"",VLOOKUP(A188,'[1]Z03 收入决算表(财决03表)'!$A$10:$K$500,10,FALSE))</f>
        <v/>
      </c>
      <c r="J188" s="76" t="str">
        <f>IF(ISERROR(VLOOKUP(A188,'[1]Z03 收入决算表(财决03表)'!$A$10:$K$500,11,FALSE)),"",VLOOKUP(A188,'[1]Z03 收入决算表(财决03表)'!$A$10:$K$500,11,FALSE))</f>
        <v/>
      </c>
      <c r="K188" s="71">
        <f>'[1]Z03 收入决算表(财决03表)'!A187</f>
        <v>0</v>
      </c>
      <c r="L188" s="74">
        <f>'[1]Z03 收入决算表(财决03表)'!$E187</f>
        <v>0</v>
      </c>
      <c r="M188" s="75" t="str">
        <f t="shared" si="5"/>
        <v/>
      </c>
    </row>
    <row r="189" spans="1:13" ht="22.5" customHeight="1">
      <c r="A189" s="205" t="str">
        <f t="shared" si="4"/>
        <v/>
      </c>
      <c r="B189" s="205"/>
      <c r="C189" s="192" t="str">
        <f>IF(ISERROR(VLOOKUP(A189,'[1]Z03 收入决算表(财决03表)'!$A$10:$K$500,4,FALSE)),"",VLOOKUP(A189,'[1]Z03 收入决算表(财决03表)'!$A$10:$K$500,4,FALSE))</f>
        <v/>
      </c>
      <c r="D189" s="76" t="str">
        <f>IF(ISERROR(VLOOKUP(A189,'[1]Z03 收入决算表(财决03表)'!$A$10:$K$500,5,FALSE)),"",VLOOKUP(A189,'[1]Z03 收入决算表(财决03表)'!$A$10:$K$500,5,FALSE))</f>
        <v/>
      </c>
      <c r="E189" s="76" t="str">
        <f>IF(ISERROR(VLOOKUP(A189,'[1]Z03 收入决算表(财决03表)'!$A$10:$K$500,6,FALSE)),"",VLOOKUP(A189,'[1]Z03 收入决算表(财决03表)'!$A$10:$K$500,6,FALSE))</f>
        <v/>
      </c>
      <c r="F189" s="76" t="str">
        <f>IF(ISERROR(VLOOKUP(A189,'[1]Z03 收入决算表(财决03表)'!$A$10:$K$500,7,FALSE)),"",VLOOKUP(A189,'[1]Z03 收入决算表(财决03表)'!$A$10:$K$500,7,FALSE))</f>
        <v/>
      </c>
      <c r="G189" s="76" t="str">
        <f>IF(ISERROR(VLOOKUP(A189,'[1]Z03 收入决算表(财决03表)'!$A$10:$K$500,8,FALSE)),"",VLOOKUP(A189,'[1]Z03 收入决算表(财决03表)'!$A$10:$K$500,8,FALSE))</f>
        <v/>
      </c>
      <c r="H189" s="76" t="str">
        <f>IF(ISERROR(VLOOKUP(A189,'[1]Z03 收入决算表(财决03表)'!$A$10:$K$500,9,FALSE)),"",VLOOKUP(A189,'[1]Z03 收入决算表(财决03表)'!$A$10:$K$500,9,FALSE))</f>
        <v/>
      </c>
      <c r="I189" s="76" t="str">
        <f>IF(ISERROR(VLOOKUP(A189,'[1]Z03 收入决算表(财决03表)'!$A$10:$K$500,10,FALSE)),"",VLOOKUP(A189,'[1]Z03 收入决算表(财决03表)'!$A$10:$K$500,10,FALSE))</f>
        <v/>
      </c>
      <c r="J189" s="76" t="str">
        <f>IF(ISERROR(VLOOKUP(A189,'[1]Z03 收入决算表(财决03表)'!$A$10:$K$500,11,FALSE)),"",VLOOKUP(A189,'[1]Z03 收入决算表(财决03表)'!$A$10:$K$500,11,FALSE))</f>
        <v/>
      </c>
      <c r="K189" s="71">
        <f>'[1]Z03 收入决算表(财决03表)'!A188</f>
        <v>0</v>
      </c>
      <c r="L189" s="74">
        <f>'[1]Z03 收入决算表(财决03表)'!$E188</f>
        <v>0</v>
      </c>
      <c r="M189" s="75" t="str">
        <f t="shared" si="5"/>
        <v/>
      </c>
    </row>
    <row r="190" spans="1:13" ht="22.5" customHeight="1">
      <c r="A190" s="205" t="str">
        <f t="shared" si="4"/>
        <v/>
      </c>
      <c r="B190" s="205"/>
      <c r="C190" s="192" t="str">
        <f>IF(ISERROR(VLOOKUP(A190,'[1]Z03 收入决算表(财决03表)'!$A$10:$K$500,4,FALSE)),"",VLOOKUP(A190,'[1]Z03 收入决算表(财决03表)'!$A$10:$K$500,4,FALSE))</f>
        <v/>
      </c>
      <c r="D190" s="76" t="str">
        <f>IF(ISERROR(VLOOKUP(A190,'[1]Z03 收入决算表(财决03表)'!$A$10:$K$500,5,FALSE)),"",VLOOKUP(A190,'[1]Z03 收入决算表(财决03表)'!$A$10:$K$500,5,FALSE))</f>
        <v/>
      </c>
      <c r="E190" s="76" t="str">
        <f>IF(ISERROR(VLOOKUP(A190,'[1]Z03 收入决算表(财决03表)'!$A$10:$K$500,6,FALSE)),"",VLOOKUP(A190,'[1]Z03 收入决算表(财决03表)'!$A$10:$K$500,6,FALSE))</f>
        <v/>
      </c>
      <c r="F190" s="76" t="str">
        <f>IF(ISERROR(VLOOKUP(A190,'[1]Z03 收入决算表(财决03表)'!$A$10:$K$500,7,FALSE)),"",VLOOKUP(A190,'[1]Z03 收入决算表(财决03表)'!$A$10:$K$500,7,FALSE))</f>
        <v/>
      </c>
      <c r="G190" s="76" t="str">
        <f>IF(ISERROR(VLOOKUP(A190,'[1]Z03 收入决算表(财决03表)'!$A$10:$K$500,8,FALSE)),"",VLOOKUP(A190,'[1]Z03 收入决算表(财决03表)'!$A$10:$K$500,8,FALSE))</f>
        <v/>
      </c>
      <c r="H190" s="76" t="str">
        <f>IF(ISERROR(VLOOKUP(A190,'[1]Z03 收入决算表(财决03表)'!$A$10:$K$500,9,FALSE)),"",VLOOKUP(A190,'[1]Z03 收入决算表(财决03表)'!$A$10:$K$500,9,FALSE))</f>
        <v/>
      </c>
      <c r="I190" s="76" t="str">
        <f>IF(ISERROR(VLOOKUP(A190,'[1]Z03 收入决算表(财决03表)'!$A$10:$K$500,10,FALSE)),"",VLOOKUP(A190,'[1]Z03 收入决算表(财决03表)'!$A$10:$K$500,10,FALSE))</f>
        <v/>
      </c>
      <c r="J190" s="76" t="str">
        <f>IF(ISERROR(VLOOKUP(A190,'[1]Z03 收入决算表(财决03表)'!$A$10:$K$500,11,FALSE)),"",VLOOKUP(A190,'[1]Z03 收入决算表(财决03表)'!$A$10:$K$500,11,FALSE))</f>
        <v/>
      </c>
      <c r="K190" s="71">
        <f>'[1]Z03 收入决算表(财决03表)'!A189</f>
        <v>0</v>
      </c>
      <c r="L190" s="74">
        <f>'[1]Z03 收入决算表(财决03表)'!$E189</f>
        <v>0</v>
      </c>
      <c r="M190" s="75" t="str">
        <f t="shared" si="5"/>
        <v/>
      </c>
    </row>
    <row r="191" spans="1:13" ht="22.5" customHeight="1">
      <c r="A191" s="205" t="str">
        <f t="shared" si="4"/>
        <v/>
      </c>
      <c r="B191" s="205"/>
      <c r="C191" s="192" t="str">
        <f>IF(ISERROR(VLOOKUP(A191,'[1]Z03 收入决算表(财决03表)'!$A$10:$K$500,4,FALSE)),"",VLOOKUP(A191,'[1]Z03 收入决算表(财决03表)'!$A$10:$K$500,4,FALSE))</f>
        <v/>
      </c>
      <c r="D191" s="76" t="str">
        <f>IF(ISERROR(VLOOKUP(A191,'[1]Z03 收入决算表(财决03表)'!$A$10:$K$500,5,FALSE)),"",VLOOKUP(A191,'[1]Z03 收入决算表(财决03表)'!$A$10:$K$500,5,FALSE))</f>
        <v/>
      </c>
      <c r="E191" s="76" t="str">
        <f>IF(ISERROR(VLOOKUP(A191,'[1]Z03 收入决算表(财决03表)'!$A$10:$K$500,6,FALSE)),"",VLOOKUP(A191,'[1]Z03 收入决算表(财决03表)'!$A$10:$K$500,6,FALSE))</f>
        <v/>
      </c>
      <c r="F191" s="76" t="str">
        <f>IF(ISERROR(VLOOKUP(A191,'[1]Z03 收入决算表(财决03表)'!$A$10:$K$500,7,FALSE)),"",VLOOKUP(A191,'[1]Z03 收入决算表(财决03表)'!$A$10:$K$500,7,FALSE))</f>
        <v/>
      </c>
      <c r="G191" s="76" t="str">
        <f>IF(ISERROR(VLOOKUP(A191,'[1]Z03 收入决算表(财决03表)'!$A$10:$K$500,8,FALSE)),"",VLOOKUP(A191,'[1]Z03 收入决算表(财决03表)'!$A$10:$K$500,8,FALSE))</f>
        <v/>
      </c>
      <c r="H191" s="76" t="str">
        <f>IF(ISERROR(VLOOKUP(A191,'[1]Z03 收入决算表(财决03表)'!$A$10:$K$500,9,FALSE)),"",VLOOKUP(A191,'[1]Z03 收入决算表(财决03表)'!$A$10:$K$500,9,FALSE))</f>
        <v/>
      </c>
      <c r="I191" s="76" t="str">
        <f>IF(ISERROR(VLOOKUP(A191,'[1]Z03 收入决算表(财决03表)'!$A$10:$K$500,10,FALSE)),"",VLOOKUP(A191,'[1]Z03 收入决算表(财决03表)'!$A$10:$K$500,10,FALSE))</f>
        <v/>
      </c>
      <c r="J191" s="76" t="str">
        <f>IF(ISERROR(VLOOKUP(A191,'[1]Z03 收入决算表(财决03表)'!$A$10:$K$500,11,FALSE)),"",VLOOKUP(A191,'[1]Z03 收入决算表(财决03表)'!$A$10:$K$500,11,FALSE))</f>
        <v/>
      </c>
      <c r="K191" s="71">
        <f>'[1]Z03 收入决算表(财决03表)'!A190</f>
        <v>0</v>
      </c>
      <c r="L191" s="74">
        <f>'[1]Z03 收入决算表(财决03表)'!$E190</f>
        <v>0</v>
      </c>
      <c r="M191" s="75" t="str">
        <f t="shared" si="5"/>
        <v/>
      </c>
    </row>
    <row r="192" spans="1:13" ht="22.5" customHeight="1">
      <c r="A192" s="205" t="str">
        <f t="shared" si="4"/>
        <v/>
      </c>
      <c r="B192" s="205"/>
      <c r="C192" s="192" t="str">
        <f>IF(ISERROR(VLOOKUP(A192,'[1]Z03 收入决算表(财决03表)'!$A$10:$K$500,4,FALSE)),"",VLOOKUP(A192,'[1]Z03 收入决算表(财决03表)'!$A$10:$K$500,4,FALSE))</f>
        <v/>
      </c>
      <c r="D192" s="76" t="str">
        <f>IF(ISERROR(VLOOKUP(A192,'[1]Z03 收入决算表(财决03表)'!$A$10:$K$500,5,FALSE)),"",VLOOKUP(A192,'[1]Z03 收入决算表(财决03表)'!$A$10:$K$500,5,FALSE))</f>
        <v/>
      </c>
      <c r="E192" s="76" t="str">
        <f>IF(ISERROR(VLOOKUP(A192,'[1]Z03 收入决算表(财决03表)'!$A$10:$K$500,6,FALSE)),"",VLOOKUP(A192,'[1]Z03 收入决算表(财决03表)'!$A$10:$K$500,6,FALSE))</f>
        <v/>
      </c>
      <c r="F192" s="76" t="str">
        <f>IF(ISERROR(VLOOKUP(A192,'[1]Z03 收入决算表(财决03表)'!$A$10:$K$500,7,FALSE)),"",VLOOKUP(A192,'[1]Z03 收入决算表(财决03表)'!$A$10:$K$500,7,FALSE))</f>
        <v/>
      </c>
      <c r="G192" s="76" t="str">
        <f>IF(ISERROR(VLOOKUP(A192,'[1]Z03 收入决算表(财决03表)'!$A$10:$K$500,8,FALSE)),"",VLOOKUP(A192,'[1]Z03 收入决算表(财决03表)'!$A$10:$K$500,8,FALSE))</f>
        <v/>
      </c>
      <c r="H192" s="76" t="str">
        <f>IF(ISERROR(VLOOKUP(A192,'[1]Z03 收入决算表(财决03表)'!$A$10:$K$500,9,FALSE)),"",VLOOKUP(A192,'[1]Z03 收入决算表(财决03表)'!$A$10:$K$500,9,FALSE))</f>
        <v/>
      </c>
      <c r="I192" s="76" t="str">
        <f>IF(ISERROR(VLOOKUP(A192,'[1]Z03 收入决算表(财决03表)'!$A$10:$K$500,10,FALSE)),"",VLOOKUP(A192,'[1]Z03 收入决算表(财决03表)'!$A$10:$K$500,10,FALSE))</f>
        <v/>
      </c>
      <c r="J192" s="76" t="str">
        <f>IF(ISERROR(VLOOKUP(A192,'[1]Z03 收入决算表(财决03表)'!$A$10:$K$500,11,FALSE)),"",VLOOKUP(A192,'[1]Z03 收入决算表(财决03表)'!$A$10:$K$500,11,FALSE))</f>
        <v/>
      </c>
      <c r="K192" s="71">
        <f>'[1]Z03 收入决算表(财决03表)'!A191</f>
        <v>0</v>
      </c>
      <c r="L192" s="74">
        <f>'[1]Z03 收入决算表(财决03表)'!$E191</f>
        <v>0</v>
      </c>
      <c r="M192" s="75" t="str">
        <f t="shared" si="5"/>
        <v/>
      </c>
    </row>
    <row r="193" spans="1:13" ht="22.5" customHeight="1">
      <c r="A193" s="205" t="str">
        <f t="shared" si="4"/>
        <v/>
      </c>
      <c r="B193" s="205"/>
      <c r="C193" s="192" t="str">
        <f>IF(ISERROR(VLOOKUP(A193,'[1]Z03 收入决算表(财决03表)'!$A$10:$K$500,4,FALSE)),"",VLOOKUP(A193,'[1]Z03 收入决算表(财决03表)'!$A$10:$K$500,4,FALSE))</f>
        <v/>
      </c>
      <c r="D193" s="76" t="str">
        <f>IF(ISERROR(VLOOKUP(A193,'[1]Z03 收入决算表(财决03表)'!$A$10:$K$500,5,FALSE)),"",VLOOKUP(A193,'[1]Z03 收入决算表(财决03表)'!$A$10:$K$500,5,FALSE))</f>
        <v/>
      </c>
      <c r="E193" s="76" t="str">
        <f>IF(ISERROR(VLOOKUP(A193,'[1]Z03 收入决算表(财决03表)'!$A$10:$K$500,6,FALSE)),"",VLOOKUP(A193,'[1]Z03 收入决算表(财决03表)'!$A$10:$K$500,6,FALSE))</f>
        <v/>
      </c>
      <c r="F193" s="76" t="str">
        <f>IF(ISERROR(VLOOKUP(A193,'[1]Z03 收入决算表(财决03表)'!$A$10:$K$500,7,FALSE)),"",VLOOKUP(A193,'[1]Z03 收入决算表(财决03表)'!$A$10:$K$500,7,FALSE))</f>
        <v/>
      </c>
      <c r="G193" s="76" t="str">
        <f>IF(ISERROR(VLOOKUP(A193,'[1]Z03 收入决算表(财决03表)'!$A$10:$K$500,8,FALSE)),"",VLOOKUP(A193,'[1]Z03 收入决算表(财决03表)'!$A$10:$K$500,8,FALSE))</f>
        <v/>
      </c>
      <c r="H193" s="76" t="str">
        <f>IF(ISERROR(VLOOKUP(A193,'[1]Z03 收入决算表(财决03表)'!$A$10:$K$500,9,FALSE)),"",VLOOKUP(A193,'[1]Z03 收入决算表(财决03表)'!$A$10:$K$500,9,FALSE))</f>
        <v/>
      </c>
      <c r="I193" s="76" t="str">
        <f>IF(ISERROR(VLOOKUP(A193,'[1]Z03 收入决算表(财决03表)'!$A$10:$K$500,10,FALSE)),"",VLOOKUP(A193,'[1]Z03 收入决算表(财决03表)'!$A$10:$K$500,10,FALSE))</f>
        <v/>
      </c>
      <c r="J193" s="76" t="str">
        <f>IF(ISERROR(VLOOKUP(A193,'[1]Z03 收入决算表(财决03表)'!$A$10:$K$500,11,FALSE)),"",VLOOKUP(A193,'[1]Z03 收入决算表(财决03表)'!$A$10:$K$500,11,FALSE))</f>
        <v/>
      </c>
      <c r="K193" s="71">
        <f>'[1]Z03 收入决算表(财决03表)'!A192</f>
        <v>0</v>
      </c>
      <c r="L193" s="74">
        <f>'[1]Z03 收入决算表(财决03表)'!$E192</f>
        <v>0</v>
      </c>
      <c r="M193" s="75" t="str">
        <f t="shared" si="5"/>
        <v/>
      </c>
    </row>
    <row r="194" spans="1:13" ht="22.5" customHeight="1">
      <c r="A194" s="205" t="str">
        <f t="shared" si="4"/>
        <v/>
      </c>
      <c r="B194" s="205"/>
      <c r="C194" s="192" t="str">
        <f>IF(ISERROR(VLOOKUP(A194,'[1]Z03 收入决算表(财决03表)'!$A$10:$K$500,4,FALSE)),"",VLOOKUP(A194,'[1]Z03 收入决算表(财决03表)'!$A$10:$K$500,4,FALSE))</f>
        <v/>
      </c>
      <c r="D194" s="76" t="str">
        <f>IF(ISERROR(VLOOKUP(A194,'[1]Z03 收入决算表(财决03表)'!$A$10:$K$500,5,FALSE)),"",VLOOKUP(A194,'[1]Z03 收入决算表(财决03表)'!$A$10:$K$500,5,FALSE))</f>
        <v/>
      </c>
      <c r="E194" s="76" t="str">
        <f>IF(ISERROR(VLOOKUP(A194,'[1]Z03 收入决算表(财决03表)'!$A$10:$K$500,6,FALSE)),"",VLOOKUP(A194,'[1]Z03 收入决算表(财决03表)'!$A$10:$K$500,6,FALSE))</f>
        <v/>
      </c>
      <c r="F194" s="76" t="str">
        <f>IF(ISERROR(VLOOKUP(A194,'[1]Z03 收入决算表(财决03表)'!$A$10:$K$500,7,FALSE)),"",VLOOKUP(A194,'[1]Z03 收入决算表(财决03表)'!$A$10:$K$500,7,FALSE))</f>
        <v/>
      </c>
      <c r="G194" s="76" t="str">
        <f>IF(ISERROR(VLOOKUP(A194,'[1]Z03 收入决算表(财决03表)'!$A$10:$K$500,8,FALSE)),"",VLOOKUP(A194,'[1]Z03 收入决算表(财决03表)'!$A$10:$K$500,8,FALSE))</f>
        <v/>
      </c>
      <c r="H194" s="76" t="str">
        <f>IF(ISERROR(VLOOKUP(A194,'[1]Z03 收入决算表(财决03表)'!$A$10:$K$500,9,FALSE)),"",VLOOKUP(A194,'[1]Z03 收入决算表(财决03表)'!$A$10:$K$500,9,FALSE))</f>
        <v/>
      </c>
      <c r="I194" s="76" t="str">
        <f>IF(ISERROR(VLOOKUP(A194,'[1]Z03 收入决算表(财决03表)'!$A$10:$K$500,10,FALSE)),"",VLOOKUP(A194,'[1]Z03 收入决算表(财决03表)'!$A$10:$K$500,10,FALSE))</f>
        <v/>
      </c>
      <c r="J194" s="76" t="str">
        <f>IF(ISERROR(VLOOKUP(A194,'[1]Z03 收入决算表(财决03表)'!$A$10:$K$500,11,FALSE)),"",VLOOKUP(A194,'[1]Z03 收入决算表(财决03表)'!$A$10:$K$500,11,FALSE))</f>
        <v/>
      </c>
      <c r="K194" s="71">
        <f>'[1]Z03 收入决算表(财决03表)'!A193</f>
        <v>0</v>
      </c>
      <c r="L194" s="74">
        <f>'[1]Z03 收入决算表(财决03表)'!$E193</f>
        <v>0</v>
      </c>
      <c r="M194" s="75" t="str">
        <f t="shared" si="5"/>
        <v/>
      </c>
    </row>
    <row r="195" spans="1:13" ht="22.5" customHeight="1">
      <c r="A195" s="205" t="str">
        <f t="shared" si="4"/>
        <v/>
      </c>
      <c r="B195" s="205"/>
      <c r="C195" s="192" t="str">
        <f>IF(ISERROR(VLOOKUP(A195,'[1]Z03 收入决算表(财决03表)'!$A$10:$K$500,4,FALSE)),"",VLOOKUP(A195,'[1]Z03 收入决算表(财决03表)'!$A$10:$K$500,4,FALSE))</f>
        <v/>
      </c>
      <c r="D195" s="76" t="str">
        <f>IF(ISERROR(VLOOKUP(A195,'[1]Z03 收入决算表(财决03表)'!$A$10:$K$500,5,FALSE)),"",VLOOKUP(A195,'[1]Z03 收入决算表(财决03表)'!$A$10:$K$500,5,FALSE))</f>
        <v/>
      </c>
      <c r="E195" s="76" t="str">
        <f>IF(ISERROR(VLOOKUP(A195,'[1]Z03 收入决算表(财决03表)'!$A$10:$K$500,6,FALSE)),"",VLOOKUP(A195,'[1]Z03 收入决算表(财决03表)'!$A$10:$K$500,6,FALSE))</f>
        <v/>
      </c>
      <c r="F195" s="76" t="str">
        <f>IF(ISERROR(VLOOKUP(A195,'[1]Z03 收入决算表(财决03表)'!$A$10:$K$500,7,FALSE)),"",VLOOKUP(A195,'[1]Z03 收入决算表(财决03表)'!$A$10:$K$500,7,FALSE))</f>
        <v/>
      </c>
      <c r="G195" s="76" t="str">
        <f>IF(ISERROR(VLOOKUP(A195,'[1]Z03 收入决算表(财决03表)'!$A$10:$K$500,8,FALSE)),"",VLOOKUP(A195,'[1]Z03 收入决算表(财决03表)'!$A$10:$K$500,8,FALSE))</f>
        <v/>
      </c>
      <c r="H195" s="76" t="str">
        <f>IF(ISERROR(VLOOKUP(A195,'[1]Z03 收入决算表(财决03表)'!$A$10:$K$500,9,FALSE)),"",VLOOKUP(A195,'[1]Z03 收入决算表(财决03表)'!$A$10:$K$500,9,FALSE))</f>
        <v/>
      </c>
      <c r="I195" s="76" t="str">
        <f>IF(ISERROR(VLOOKUP(A195,'[1]Z03 收入决算表(财决03表)'!$A$10:$K$500,10,FALSE)),"",VLOOKUP(A195,'[1]Z03 收入决算表(财决03表)'!$A$10:$K$500,10,FALSE))</f>
        <v/>
      </c>
      <c r="J195" s="76" t="str">
        <f>IF(ISERROR(VLOOKUP(A195,'[1]Z03 收入决算表(财决03表)'!$A$10:$K$500,11,FALSE)),"",VLOOKUP(A195,'[1]Z03 收入决算表(财决03表)'!$A$10:$K$500,11,FALSE))</f>
        <v/>
      </c>
      <c r="K195" s="71">
        <f>'[1]Z03 收入决算表(财决03表)'!A194</f>
        <v>0</v>
      </c>
      <c r="L195" s="74">
        <f>'[1]Z03 收入决算表(财决03表)'!$E194</f>
        <v>0</v>
      </c>
      <c r="M195" s="75" t="str">
        <f t="shared" si="5"/>
        <v/>
      </c>
    </row>
    <row r="196" spans="1:13" ht="22.5" customHeight="1">
      <c r="A196" s="205" t="str">
        <f t="shared" si="4"/>
        <v/>
      </c>
      <c r="B196" s="205"/>
      <c r="C196" s="192" t="str">
        <f>IF(ISERROR(VLOOKUP(A196,'[1]Z03 收入决算表(财决03表)'!$A$10:$K$500,4,FALSE)),"",VLOOKUP(A196,'[1]Z03 收入决算表(财决03表)'!$A$10:$K$500,4,FALSE))</f>
        <v/>
      </c>
      <c r="D196" s="76" t="str">
        <f>IF(ISERROR(VLOOKUP(A196,'[1]Z03 收入决算表(财决03表)'!$A$10:$K$500,5,FALSE)),"",VLOOKUP(A196,'[1]Z03 收入决算表(财决03表)'!$A$10:$K$500,5,FALSE))</f>
        <v/>
      </c>
      <c r="E196" s="76" t="str">
        <f>IF(ISERROR(VLOOKUP(A196,'[1]Z03 收入决算表(财决03表)'!$A$10:$K$500,6,FALSE)),"",VLOOKUP(A196,'[1]Z03 收入决算表(财决03表)'!$A$10:$K$500,6,FALSE))</f>
        <v/>
      </c>
      <c r="F196" s="76" t="str">
        <f>IF(ISERROR(VLOOKUP(A196,'[1]Z03 收入决算表(财决03表)'!$A$10:$K$500,7,FALSE)),"",VLOOKUP(A196,'[1]Z03 收入决算表(财决03表)'!$A$10:$K$500,7,FALSE))</f>
        <v/>
      </c>
      <c r="G196" s="76" t="str">
        <f>IF(ISERROR(VLOOKUP(A196,'[1]Z03 收入决算表(财决03表)'!$A$10:$K$500,8,FALSE)),"",VLOOKUP(A196,'[1]Z03 收入决算表(财决03表)'!$A$10:$K$500,8,FALSE))</f>
        <v/>
      </c>
      <c r="H196" s="76" t="str">
        <f>IF(ISERROR(VLOOKUP(A196,'[1]Z03 收入决算表(财决03表)'!$A$10:$K$500,9,FALSE)),"",VLOOKUP(A196,'[1]Z03 收入决算表(财决03表)'!$A$10:$K$500,9,FALSE))</f>
        <v/>
      </c>
      <c r="I196" s="76" t="str">
        <f>IF(ISERROR(VLOOKUP(A196,'[1]Z03 收入决算表(财决03表)'!$A$10:$K$500,10,FALSE)),"",VLOOKUP(A196,'[1]Z03 收入决算表(财决03表)'!$A$10:$K$500,10,FALSE))</f>
        <v/>
      </c>
      <c r="J196" s="76" t="str">
        <f>IF(ISERROR(VLOOKUP(A196,'[1]Z03 收入决算表(财决03表)'!$A$10:$K$500,11,FALSE)),"",VLOOKUP(A196,'[1]Z03 收入决算表(财决03表)'!$A$10:$K$500,11,FALSE))</f>
        <v/>
      </c>
      <c r="K196" s="71">
        <f>'[1]Z03 收入决算表(财决03表)'!A195</f>
        <v>0</v>
      </c>
      <c r="L196" s="74">
        <f>'[1]Z03 收入决算表(财决03表)'!$E195</f>
        <v>0</v>
      </c>
      <c r="M196" s="75" t="str">
        <f t="shared" si="5"/>
        <v/>
      </c>
    </row>
    <row r="197" spans="1:13" ht="22.5" customHeight="1">
      <c r="A197" s="205" t="str">
        <f t="shared" si="4"/>
        <v/>
      </c>
      <c r="B197" s="205"/>
      <c r="C197" s="192" t="str">
        <f>IF(ISERROR(VLOOKUP(A197,'[1]Z03 收入决算表(财决03表)'!$A$10:$K$500,4,FALSE)),"",VLOOKUP(A197,'[1]Z03 收入决算表(财决03表)'!$A$10:$K$500,4,FALSE))</f>
        <v/>
      </c>
      <c r="D197" s="76" t="str">
        <f>IF(ISERROR(VLOOKUP(A197,'[1]Z03 收入决算表(财决03表)'!$A$10:$K$500,5,FALSE)),"",VLOOKUP(A197,'[1]Z03 收入决算表(财决03表)'!$A$10:$K$500,5,FALSE))</f>
        <v/>
      </c>
      <c r="E197" s="76" t="str">
        <f>IF(ISERROR(VLOOKUP(A197,'[1]Z03 收入决算表(财决03表)'!$A$10:$K$500,6,FALSE)),"",VLOOKUP(A197,'[1]Z03 收入决算表(财决03表)'!$A$10:$K$500,6,FALSE))</f>
        <v/>
      </c>
      <c r="F197" s="76" t="str">
        <f>IF(ISERROR(VLOOKUP(A197,'[1]Z03 收入决算表(财决03表)'!$A$10:$K$500,7,FALSE)),"",VLOOKUP(A197,'[1]Z03 收入决算表(财决03表)'!$A$10:$K$500,7,FALSE))</f>
        <v/>
      </c>
      <c r="G197" s="76" t="str">
        <f>IF(ISERROR(VLOOKUP(A197,'[1]Z03 收入决算表(财决03表)'!$A$10:$K$500,8,FALSE)),"",VLOOKUP(A197,'[1]Z03 收入决算表(财决03表)'!$A$10:$K$500,8,FALSE))</f>
        <v/>
      </c>
      <c r="H197" s="76" t="str">
        <f>IF(ISERROR(VLOOKUP(A197,'[1]Z03 收入决算表(财决03表)'!$A$10:$K$500,9,FALSE)),"",VLOOKUP(A197,'[1]Z03 收入决算表(财决03表)'!$A$10:$K$500,9,FALSE))</f>
        <v/>
      </c>
      <c r="I197" s="76" t="str">
        <f>IF(ISERROR(VLOOKUP(A197,'[1]Z03 收入决算表(财决03表)'!$A$10:$K$500,10,FALSE)),"",VLOOKUP(A197,'[1]Z03 收入决算表(财决03表)'!$A$10:$K$500,10,FALSE))</f>
        <v/>
      </c>
      <c r="J197" s="76" t="str">
        <f>IF(ISERROR(VLOOKUP(A197,'[1]Z03 收入决算表(财决03表)'!$A$10:$K$500,11,FALSE)),"",VLOOKUP(A197,'[1]Z03 收入决算表(财决03表)'!$A$10:$K$500,11,FALSE))</f>
        <v/>
      </c>
      <c r="K197" s="71">
        <f>'[1]Z03 收入决算表(财决03表)'!A196</f>
        <v>0</v>
      </c>
      <c r="L197" s="74">
        <f>'[1]Z03 收入决算表(财决03表)'!$E196</f>
        <v>0</v>
      </c>
      <c r="M197" s="75" t="str">
        <f t="shared" si="5"/>
        <v/>
      </c>
    </row>
    <row r="198" spans="1:13" ht="22.5" customHeight="1">
      <c r="A198" s="205" t="str">
        <f t="shared" si="4"/>
        <v/>
      </c>
      <c r="B198" s="205"/>
      <c r="C198" s="192" t="str">
        <f>IF(ISERROR(VLOOKUP(A198,'[1]Z03 收入决算表(财决03表)'!$A$10:$K$500,4,FALSE)),"",VLOOKUP(A198,'[1]Z03 收入决算表(财决03表)'!$A$10:$K$500,4,FALSE))</f>
        <v/>
      </c>
      <c r="D198" s="76" t="str">
        <f>IF(ISERROR(VLOOKUP(A198,'[1]Z03 收入决算表(财决03表)'!$A$10:$K$500,5,FALSE)),"",VLOOKUP(A198,'[1]Z03 收入决算表(财决03表)'!$A$10:$K$500,5,FALSE))</f>
        <v/>
      </c>
      <c r="E198" s="76" t="str">
        <f>IF(ISERROR(VLOOKUP(A198,'[1]Z03 收入决算表(财决03表)'!$A$10:$K$500,6,FALSE)),"",VLOOKUP(A198,'[1]Z03 收入决算表(财决03表)'!$A$10:$K$500,6,FALSE))</f>
        <v/>
      </c>
      <c r="F198" s="76" t="str">
        <f>IF(ISERROR(VLOOKUP(A198,'[1]Z03 收入决算表(财决03表)'!$A$10:$K$500,7,FALSE)),"",VLOOKUP(A198,'[1]Z03 收入决算表(财决03表)'!$A$10:$K$500,7,FALSE))</f>
        <v/>
      </c>
      <c r="G198" s="76" t="str">
        <f>IF(ISERROR(VLOOKUP(A198,'[1]Z03 收入决算表(财决03表)'!$A$10:$K$500,8,FALSE)),"",VLOOKUP(A198,'[1]Z03 收入决算表(财决03表)'!$A$10:$K$500,8,FALSE))</f>
        <v/>
      </c>
      <c r="H198" s="76" t="str">
        <f>IF(ISERROR(VLOOKUP(A198,'[1]Z03 收入决算表(财决03表)'!$A$10:$K$500,9,FALSE)),"",VLOOKUP(A198,'[1]Z03 收入决算表(财决03表)'!$A$10:$K$500,9,FALSE))</f>
        <v/>
      </c>
      <c r="I198" s="76" t="str">
        <f>IF(ISERROR(VLOOKUP(A198,'[1]Z03 收入决算表(财决03表)'!$A$10:$K$500,10,FALSE)),"",VLOOKUP(A198,'[1]Z03 收入决算表(财决03表)'!$A$10:$K$500,10,FALSE))</f>
        <v/>
      </c>
      <c r="J198" s="76" t="str">
        <f>IF(ISERROR(VLOOKUP(A198,'[1]Z03 收入决算表(财决03表)'!$A$10:$K$500,11,FALSE)),"",VLOOKUP(A198,'[1]Z03 收入决算表(财决03表)'!$A$10:$K$500,11,FALSE))</f>
        <v/>
      </c>
      <c r="K198" s="71">
        <f>'[1]Z03 收入决算表(财决03表)'!A197</f>
        <v>0</v>
      </c>
      <c r="L198" s="74">
        <f>'[1]Z03 收入决算表(财决03表)'!$E197</f>
        <v>0</v>
      </c>
      <c r="M198" s="75" t="str">
        <f t="shared" si="5"/>
        <v/>
      </c>
    </row>
    <row r="199" spans="1:13" ht="22.5" customHeight="1">
      <c r="A199" s="205" t="str">
        <f t="shared" si="4"/>
        <v/>
      </c>
      <c r="B199" s="205"/>
      <c r="C199" s="192" t="str">
        <f>IF(ISERROR(VLOOKUP(A199,'[1]Z03 收入决算表(财决03表)'!$A$10:$K$500,4,FALSE)),"",VLOOKUP(A199,'[1]Z03 收入决算表(财决03表)'!$A$10:$K$500,4,FALSE))</f>
        <v/>
      </c>
      <c r="D199" s="76" t="str">
        <f>IF(ISERROR(VLOOKUP(A199,'[1]Z03 收入决算表(财决03表)'!$A$10:$K$500,5,FALSE)),"",VLOOKUP(A199,'[1]Z03 收入决算表(财决03表)'!$A$10:$K$500,5,FALSE))</f>
        <v/>
      </c>
      <c r="E199" s="76" t="str">
        <f>IF(ISERROR(VLOOKUP(A199,'[1]Z03 收入决算表(财决03表)'!$A$10:$K$500,6,FALSE)),"",VLOOKUP(A199,'[1]Z03 收入决算表(财决03表)'!$A$10:$K$500,6,FALSE))</f>
        <v/>
      </c>
      <c r="F199" s="76" t="str">
        <f>IF(ISERROR(VLOOKUP(A199,'[1]Z03 收入决算表(财决03表)'!$A$10:$K$500,7,FALSE)),"",VLOOKUP(A199,'[1]Z03 收入决算表(财决03表)'!$A$10:$K$500,7,FALSE))</f>
        <v/>
      </c>
      <c r="G199" s="76" t="str">
        <f>IF(ISERROR(VLOOKUP(A199,'[1]Z03 收入决算表(财决03表)'!$A$10:$K$500,8,FALSE)),"",VLOOKUP(A199,'[1]Z03 收入决算表(财决03表)'!$A$10:$K$500,8,FALSE))</f>
        <v/>
      </c>
      <c r="H199" s="76" t="str">
        <f>IF(ISERROR(VLOOKUP(A199,'[1]Z03 收入决算表(财决03表)'!$A$10:$K$500,9,FALSE)),"",VLOOKUP(A199,'[1]Z03 收入决算表(财决03表)'!$A$10:$K$500,9,FALSE))</f>
        <v/>
      </c>
      <c r="I199" s="76" t="str">
        <f>IF(ISERROR(VLOOKUP(A199,'[1]Z03 收入决算表(财决03表)'!$A$10:$K$500,10,FALSE)),"",VLOOKUP(A199,'[1]Z03 收入决算表(财决03表)'!$A$10:$K$500,10,FALSE))</f>
        <v/>
      </c>
      <c r="J199" s="76" t="str">
        <f>IF(ISERROR(VLOOKUP(A199,'[1]Z03 收入决算表(财决03表)'!$A$10:$K$500,11,FALSE)),"",VLOOKUP(A199,'[1]Z03 收入决算表(财决03表)'!$A$10:$K$500,11,FALSE))</f>
        <v/>
      </c>
      <c r="K199" s="71">
        <f>'[1]Z03 收入决算表(财决03表)'!A198</f>
        <v>0</v>
      </c>
      <c r="L199" s="74">
        <f>'[1]Z03 收入决算表(财决03表)'!$E198</f>
        <v>0</v>
      </c>
      <c r="M199" s="75" t="str">
        <f t="shared" si="5"/>
        <v/>
      </c>
    </row>
    <row r="200" spans="1:13" ht="22.5" customHeight="1">
      <c r="A200" s="205" t="str">
        <f t="shared" si="4"/>
        <v/>
      </c>
      <c r="B200" s="205"/>
      <c r="C200" s="192" t="str">
        <f>IF(ISERROR(VLOOKUP(A200,'[1]Z03 收入决算表(财决03表)'!$A$10:$K$500,4,FALSE)),"",VLOOKUP(A200,'[1]Z03 收入决算表(财决03表)'!$A$10:$K$500,4,FALSE))</f>
        <v/>
      </c>
      <c r="D200" s="76" t="str">
        <f>IF(ISERROR(VLOOKUP(A200,'[1]Z03 收入决算表(财决03表)'!$A$10:$K$500,5,FALSE)),"",VLOOKUP(A200,'[1]Z03 收入决算表(财决03表)'!$A$10:$K$500,5,FALSE))</f>
        <v/>
      </c>
      <c r="E200" s="76" t="str">
        <f>IF(ISERROR(VLOOKUP(A200,'[1]Z03 收入决算表(财决03表)'!$A$10:$K$500,6,FALSE)),"",VLOOKUP(A200,'[1]Z03 收入决算表(财决03表)'!$A$10:$K$500,6,FALSE))</f>
        <v/>
      </c>
      <c r="F200" s="76" t="str">
        <f>IF(ISERROR(VLOOKUP(A200,'[1]Z03 收入决算表(财决03表)'!$A$10:$K$500,7,FALSE)),"",VLOOKUP(A200,'[1]Z03 收入决算表(财决03表)'!$A$10:$K$500,7,FALSE))</f>
        <v/>
      </c>
      <c r="G200" s="76" t="str">
        <f>IF(ISERROR(VLOOKUP(A200,'[1]Z03 收入决算表(财决03表)'!$A$10:$K$500,8,FALSE)),"",VLOOKUP(A200,'[1]Z03 收入决算表(财决03表)'!$A$10:$K$500,8,FALSE))</f>
        <v/>
      </c>
      <c r="H200" s="76" t="str">
        <f>IF(ISERROR(VLOOKUP(A200,'[1]Z03 收入决算表(财决03表)'!$A$10:$K$500,9,FALSE)),"",VLOOKUP(A200,'[1]Z03 收入决算表(财决03表)'!$A$10:$K$500,9,FALSE))</f>
        <v/>
      </c>
      <c r="I200" s="76" t="str">
        <f>IF(ISERROR(VLOOKUP(A200,'[1]Z03 收入决算表(财决03表)'!$A$10:$K$500,10,FALSE)),"",VLOOKUP(A200,'[1]Z03 收入决算表(财决03表)'!$A$10:$K$500,10,FALSE))</f>
        <v/>
      </c>
      <c r="J200" s="76" t="str">
        <f>IF(ISERROR(VLOOKUP(A200,'[1]Z03 收入决算表(财决03表)'!$A$10:$K$500,11,FALSE)),"",VLOOKUP(A200,'[1]Z03 收入决算表(财决03表)'!$A$10:$K$500,11,FALSE))</f>
        <v/>
      </c>
      <c r="K200" s="71">
        <f>'[1]Z03 收入决算表(财决03表)'!A199</f>
        <v>0</v>
      </c>
      <c r="L200" s="74">
        <f>'[1]Z03 收入决算表(财决03表)'!$E199</f>
        <v>0</v>
      </c>
      <c r="M200" s="75" t="str">
        <f t="shared" si="5"/>
        <v/>
      </c>
    </row>
    <row r="201" spans="1:13" ht="22.5" customHeight="1">
      <c r="A201" s="205" t="str">
        <f t="shared" si="4"/>
        <v/>
      </c>
      <c r="B201" s="205"/>
      <c r="C201" s="192" t="str">
        <f>IF(ISERROR(VLOOKUP(A201,'[1]Z03 收入决算表(财决03表)'!$A$10:$K$500,4,FALSE)),"",VLOOKUP(A201,'[1]Z03 收入决算表(财决03表)'!$A$10:$K$500,4,FALSE))</f>
        <v/>
      </c>
      <c r="D201" s="76" t="str">
        <f>IF(ISERROR(VLOOKUP(A201,'[1]Z03 收入决算表(财决03表)'!$A$10:$K$500,5,FALSE)),"",VLOOKUP(A201,'[1]Z03 收入决算表(财决03表)'!$A$10:$K$500,5,FALSE))</f>
        <v/>
      </c>
      <c r="E201" s="76" t="str">
        <f>IF(ISERROR(VLOOKUP(A201,'[1]Z03 收入决算表(财决03表)'!$A$10:$K$500,6,FALSE)),"",VLOOKUP(A201,'[1]Z03 收入决算表(财决03表)'!$A$10:$K$500,6,FALSE))</f>
        <v/>
      </c>
      <c r="F201" s="76" t="str">
        <f>IF(ISERROR(VLOOKUP(A201,'[1]Z03 收入决算表(财决03表)'!$A$10:$K$500,7,FALSE)),"",VLOOKUP(A201,'[1]Z03 收入决算表(财决03表)'!$A$10:$K$500,7,FALSE))</f>
        <v/>
      </c>
      <c r="G201" s="76" t="str">
        <f>IF(ISERROR(VLOOKUP(A201,'[1]Z03 收入决算表(财决03表)'!$A$10:$K$500,8,FALSE)),"",VLOOKUP(A201,'[1]Z03 收入决算表(财决03表)'!$A$10:$K$500,8,FALSE))</f>
        <v/>
      </c>
      <c r="H201" s="76" t="str">
        <f>IF(ISERROR(VLOOKUP(A201,'[1]Z03 收入决算表(财决03表)'!$A$10:$K$500,9,FALSE)),"",VLOOKUP(A201,'[1]Z03 收入决算表(财决03表)'!$A$10:$K$500,9,FALSE))</f>
        <v/>
      </c>
      <c r="I201" s="76" t="str">
        <f>IF(ISERROR(VLOOKUP(A201,'[1]Z03 收入决算表(财决03表)'!$A$10:$K$500,10,FALSE)),"",VLOOKUP(A201,'[1]Z03 收入决算表(财决03表)'!$A$10:$K$500,10,FALSE))</f>
        <v/>
      </c>
      <c r="J201" s="76" t="str">
        <f>IF(ISERROR(VLOOKUP(A201,'[1]Z03 收入决算表(财决03表)'!$A$10:$K$500,11,FALSE)),"",VLOOKUP(A201,'[1]Z03 收入决算表(财决03表)'!$A$10:$K$500,11,FALSE))</f>
        <v/>
      </c>
      <c r="K201" s="71">
        <f>'[1]Z03 收入决算表(财决03表)'!A200</f>
        <v>0</v>
      </c>
      <c r="L201" s="74">
        <f>'[1]Z03 收入决算表(财决03表)'!$E200</f>
        <v>0</v>
      </c>
      <c r="M201" s="75" t="str">
        <f t="shared" si="5"/>
        <v/>
      </c>
    </row>
    <row r="202" spans="1:13" ht="22.5" customHeight="1">
      <c r="A202" s="205" t="str">
        <f t="shared" si="4"/>
        <v/>
      </c>
      <c r="B202" s="205"/>
      <c r="C202" s="192" t="str">
        <f>IF(ISERROR(VLOOKUP(A202,'[1]Z03 收入决算表(财决03表)'!$A$10:$K$500,4,FALSE)),"",VLOOKUP(A202,'[1]Z03 收入决算表(财决03表)'!$A$10:$K$500,4,FALSE))</f>
        <v/>
      </c>
      <c r="D202" s="76" t="str">
        <f>IF(ISERROR(VLOOKUP(A202,'[1]Z03 收入决算表(财决03表)'!$A$10:$K$500,5,FALSE)),"",VLOOKUP(A202,'[1]Z03 收入决算表(财决03表)'!$A$10:$K$500,5,FALSE))</f>
        <v/>
      </c>
      <c r="E202" s="76" t="str">
        <f>IF(ISERROR(VLOOKUP(A202,'[1]Z03 收入决算表(财决03表)'!$A$10:$K$500,6,FALSE)),"",VLOOKUP(A202,'[1]Z03 收入决算表(财决03表)'!$A$10:$K$500,6,FALSE))</f>
        <v/>
      </c>
      <c r="F202" s="76" t="str">
        <f>IF(ISERROR(VLOOKUP(A202,'[1]Z03 收入决算表(财决03表)'!$A$10:$K$500,7,FALSE)),"",VLOOKUP(A202,'[1]Z03 收入决算表(财决03表)'!$A$10:$K$500,7,FALSE))</f>
        <v/>
      </c>
      <c r="G202" s="76" t="str">
        <f>IF(ISERROR(VLOOKUP(A202,'[1]Z03 收入决算表(财决03表)'!$A$10:$K$500,8,FALSE)),"",VLOOKUP(A202,'[1]Z03 收入决算表(财决03表)'!$A$10:$K$500,8,FALSE))</f>
        <v/>
      </c>
      <c r="H202" s="76" t="str">
        <f>IF(ISERROR(VLOOKUP(A202,'[1]Z03 收入决算表(财决03表)'!$A$10:$K$500,9,FALSE)),"",VLOOKUP(A202,'[1]Z03 收入决算表(财决03表)'!$A$10:$K$500,9,FALSE))</f>
        <v/>
      </c>
      <c r="I202" s="76" t="str">
        <f>IF(ISERROR(VLOOKUP(A202,'[1]Z03 收入决算表(财决03表)'!$A$10:$K$500,10,FALSE)),"",VLOOKUP(A202,'[1]Z03 收入决算表(财决03表)'!$A$10:$K$500,10,FALSE))</f>
        <v/>
      </c>
      <c r="J202" s="76" t="str">
        <f>IF(ISERROR(VLOOKUP(A202,'[1]Z03 收入决算表(财决03表)'!$A$10:$K$500,11,FALSE)),"",VLOOKUP(A202,'[1]Z03 收入决算表(财决03表)'!$A$10:$K$500,11,FALSE))</f>
        <v/>
      </c>
      <c r="K202" s="71">
        <f>'[1]Z03 收入决算表(财决03表)'!A201</f>
        <v>0</v>
      </c>
      <c r="L202" s="74">
        <f>'[1]Z03 收入决算表(财决03表)'!$E201</f>
        <v>0</v>
      </c>
      <c r="M202" s="75" t="str">
        <f t="shared" si="5"/>
        <v/>
      </c>
    </row>
    <row r="203" spans="1:13" ht="22.5" customHeight="1">
      <c r="A203" s="205" t="str">
        <f t="shared" si="4"/>
        <v/>
      </c>
      <c r="B203" s="205"/>
      <c r="C203" s="192" t="str">
        <f>IF(ISERROR(VLOOKUP(A203,'[1]Z03 收入决算表(财决03表)'!$A$10:$K$500,4,FALSE)),"",VLOOKUP(A203,'[1]Z03 收入决算表(财决03表)'!$A$10:$K$500,4,FALSE))</f>
        <v/>
      </c>
      <c r="D203" s="76" t="str">
        <f>IF(ISERROR(VLOOKUP(A203,'[1]Z03 收入决算表(财决03表)'!$A$10:$K$500,5,FALSE)),"",VLOOKUP(A203,'[1]Z03 收入决算表(财决03表)'!$A$10:$K$500,5,FALSE))</f>
        <v/>
      </c>
      <c r="E203" s="76" t="str">
        <f>IF(ISERROR(VLOOKUP(A203,'[1]Z03 收入决算表(财决03表)'!$A$10:$K$500,6,FALSE)),"",VLOOKUP(A203,'[1]Z03 收入决算表(财决03表)'!$A$10:$K$500,6,FALSE))</f>
        <v/>
      </c>
      <c r="F203" s="76" t="str">
        <f>IF(ISERROR(VLOOKUP(A203,'[1]Z03 收入决算表(财决03表)'!$A$10:$K$500,7,FALSE)),"",VLOOKUP(A203,'[1]Z03 收入决算表(财决03表)'!$A$10:$K$500,7,FALSE))</f>
        <v/>
      </c>
      <c r="G203" s="76" t="str">
        <f>IF(ISERROR(VLOOKUP(A203,'[1]Z03 收入决算表(财决03表)'!$A$10:$K$500,8,FALSE)),"",VLOOKUP(A203,'[1]Z03 收入决算表(财决03表)'!$A$10:$K$500,8,FALSE))</f>
        <v/>
      </c>
      <c r="H203" s="76" t="str">
        <f>IF(ISERROR(VLOOKUP(A203,'[1]Z03 收入决算表(财决03表)'!$A$10:$K$500,9,FALSE)),"",VLOOKUP(A203,'[1]Z03 收入决算表(财决03表)'!$A$10:$K$500,9,FALSE))</f>
        <v/>
      </c>
      <c r="I203" s="76" t="str">
        <f>IF(ISERROR(VLOOKUP(A203,'[1]Z03 收入决算表(财决03表)'!$A$10:$K$500,10,FALSE)),"",VLOOKUP(A203,'[1]Z03 收入决算表(财决03表)'!$A$10:$K$500,10,FALSE))</f>
        <v/>
      </c>
      <c r="J203" s="76" t="str">
        <f>IF(ISERROR(VLOOKUP(A203,'[1]Z03 收入决算表(财决03表)'!$A$10:$K$500,11,FALSE)),"",VLOOKUP(A203,'[1]Z03 收入决算表(财决03表)'!$A$10:$K$500,11,FALSE))</f>
        <v/>
      </c>
      <c r="K203" s="71">
        <f>'[1]Z03 收入决算表(财决03表)'!A202</f>
        <v>0</v>
      </c>
      <c r="L203" s="74">
        <f>'[1]Z03 收入决算表(财决03表)'!$E202</f>
        <v>0</v>
      </c>
      <c r="M203" s="75" t="str">
        <f t="shared" si="5"/>
        <v/>
      </c>
    </row>
    <row r="204" spans="1:13" ht="22.5" customHeight="1">
      <c r="A204" s="205" t="str">
        <f t="shared" ref="A204:A267" si="6">IF(K204&gt;0,K204,"")</f>
        <v/>
      </c>
      <c r="B204" s="205"/>
      <c r="C204" s="192" t="str">
        <f>IF(ISERROR(VLOOKUP(A204,'[1]Z03 收入决算表(财决03表)'!$A$10:$K$500,4,FALSE)),"",VLOOKUP(A204,'[1]Z03 收入决算表(财决03表)'!$A$10:$K$500,4,FALSE))</f>
        <v/>
      </c>
      <c r="D204" s="76" t="str">
        <f>IF(ISERROR(VLOOKUP(A204,'[1]Z03 收入决算表(财决03表)'!$A$10:$K$500,5,FALSE)),"",VLOOKUP(A204,'[1]Z03 收入决算表(财决03表)'!$A$10:$K$500,5,FALSE))</f>
        <v/>
      </c>
      <c r="E204" s="76" t="str">
        <f>IF(ISERROR(VLOOKUP(A204,'[1]Z03 收入决算表(财决03表)'!$A$10:$K$500,6,FALSE)),"",VLOOKUP(A204,'[1]Z03 收入决算表(财决03表)'!$A$10:$K$500,6,FALSE))</f>
        <v/>
      </c>
      <c r="F204" s="76" t="str">
        <f>IF(ISERROR(VLOOKUP(A204,'[1]Z03 收入决算表(财决03表)'!$A$10:$K$500,7,FALSE)),"",VLOOKUP(A204,'[1]Z03 收入决算表(财决03表)'!$A$10:$K$500,7,FALSE))</f>
        <v/>
      </c>
      <c r="G204" s="76" t="str">
        <f>IF(ISERROR(VLOOKUP(A204,'[1]Z03 收入决算表(财决03表)'!$A$10:$K$500,8,FALSE)),"",VLOOKUP(A204,'[1]Z03 收入决算表(财决03表)'!$A$10:$K$500,8,FALSE))</f>
        <v/>
      </c>
      <c r="H204" s="76" t="str">
        <f>IF(ISERROR(VLOOKUP(A204,'[1]Z03 收入决算表(财决03表)'!$A$10:$K$500,9,FALSE)),"",VLOOKUP(A204,'[1]Z03 收入决算表(财决03表)'!$A$10:$K$500,9,FALSE))</f>
        <v/>
      </c>
      <c r="I204" s="76" t="str">
        <f>IF(ISERROR(VLOOKUP(A204,'[1]Z03 收入决算表(财决03表)'!$A$10:$K$500,10,FALSE)),"",VLOOKUP(A204,'[1]Z03 收入决算表(财决03表)'!$A$10:$K$500,10,FALSE))</f>
        <v/>
      </c>
      <c r="J204" s="76" t="str">
        <f>IF(ISERROR(VLOOKUP(A204,'[1]Z03 收入决算表(财决03表)'!$A$10:$K$500,11,FALSE)),"",VLOOKUP(A204,'[1]Z03 收入决算表(财决03表)'!$A$10:$K$500,11,FALSE))</f>
        <v/>
      </c>
      <c r="K204" s="71">
        <f>'[1]Z03 收入决算表(财决03表)'!A203</f>
        <v>0</v>
      </c>
      <c r="L204" s="74">
        <f>'[1]Z03 收入决算表(财决03表)'!$E203</f>
        <v>0</v>
      </c>
      <c r="M204" s="75" t="str">
        <f t="shared" ref="M204:M267" si="7">IF(C204&lt;&gt;"",ROW(),"")</f>
        <v/>
      </c>
    </row>
    <row r="205" spans="1:13" ht="22.5" customHeight="1">
      <c r="A205" s="205" t="str">
        <f t="shared" si="6"/>
        <v/>
      </c>
      <c r="B205" s="205"/>
      <c r="C205" s="192" t="str">
        <f>IF(ISERROR(VLOOKUP(A205,'[1]Z03 收入决算表(财决03表)'!$A$10:$K$500,4,FALSE)),"",VLOOKUP(A205,'[1]Z03 收入决算表(财决03表)'!$A$10:$K$500,4,FALSE))</f>
        <v/>
      </c>
      <c r="D205" s="76" t="str">
        <f>IF(ISERROR(VLOOKUP(A205,'[1]Z03 收入决算表(财决03表)'!$A$10:$K$500,5,FALSE)),"",VLOOKUP(A205,'[1]Z03 收入决算表(财决03表)'!$A$10:$K$500,5,FALSE))</f>
        <v/>
      </c>
      <c r="E205" s="76" t="str">
        <f>IF(ISERROR(VLOOKUP(A205,'[1]Z03 收入决算表(财决03表)'!$A$10:$K$500,6,FALSE)),"",VLOOKUP(A205,'[1]Z03 收入决算表(财决03表)'!$A$10:$K$500,6,FALSE))</f>
        <v/>
      </c>
      <c r="F205" s="76" t="str">
        <f>IF(ISERROR(VLOOKUP(A205,'[1]Z03 收入决算表(财决03表)'!$A$10:$K$500,7,FALSE)),"",VLOOKUP(A205,'[1]Z03 收入决算表(财决03表)'!$A$10:$K$500,7,FALSE))</f>
        <v/>
      </c>
      <c r="G205" s="76" t="str">
        <f>IF(ISERROR(VLOOKUP(A205,'[1]Z03 收入决算表(财决03表)'!$A$10:$K$500,8,FALSE)),"",VLOOKUP(A205,'[1]Z03 收入决算表(财决03表)'!$A$10:$K$500,8,FALSE))</f>
        <v/>
      </c>
      <c r="H205" s="76" t="str">
        <f>IF(ISERROR(VLOOKUP(A205,'[1]Z03 收入决算表(财决03表)'!$A$10:$K$500,9,FALSE)),"",VLOOKUP(A205,'[1]Z03 收入决算表(财决03表)'!$A$10:$K$500,9,FALSE))</f>
        <v/>
      </c>
      <c r="I205" s="76" t="str">
        <f>IF(ISERROR(VLOOKUP(A205,'[1]Z03 收入决算表(财决03表)'!$A$10:$K$500,10,FALSE)),"",VLOOKUP(A205,'[1]Z03 收入决算表(财决03表)'!$A$10:$K$500,10,FALSE))</f>
        <v/>
      </c>
      <c r="J205" s="76" t="str">
        <f>IF(ISERROR(VLOOKUP(A205,'[1]Z03 收入决算表(财决03表)'!$A$10:$K$500,11,FALSE)),"",VLOOKUP(A205,'[1]Z03 收入决算表(财决03表)'!$A$10:$K$500,11,FALSE))</f>
        <v/>
      </c>
      <c r="K205" s="71">
        <f>'[1]Z03 收入决算表(财决03表)'!A204</f>
        <v>0</v>
      </c>
      <c r="L205" s="74">
        <f>'[1]Z03 收入决算表(财决03表)'!$E204</f>
        <v>0</v>
      </c>
      <c r="M205" s="75" t="str">
        <f t="shared" si="7"/>
        <v/>
      </c>
    </row>
    <row r="206" spans="1:13" ht="22.5" customHeight="1">
      <c r="A206" s="205" t="str">
        <f t="shared" si="6"/>
        <v/>
      </c>
      <c r="B206" s="205"/>
      <c r="C206" s="192" t="str">
        <f>IF(ISERROR(VLOOKUP(A206,'[1]Z03 收入决算表(财决03表)'!$A$10:$K$500,4,FALSE)),"",VLOOKUP(A206,'[1]Z03 收入决算表(财决03表)'!$A$10:$K$500,4,FALSE))</f>
        <v/>
      </c>
      <c r="D206" s="76" t="str">
        <f>IF(ISERROR(VLOOKUP(A206,'[1]Z03 收入决算表(财决03表)'!$A$10:$K$500,5,FALSE)),"",VLOOKUP(A206,'[1]Z03 收入决算表(财决03表)'!$A$10:$K$500,5,FALSE))</f>
        <v/>
      </c>
      <c r="E206" s="76" t="str">
        <f>IF(ISERROR(VLOOKUP(A206,'[1]Z03 收入决算表(财决03表)'!$A$10:$K$500,6,FALSE)),"",VLOOKUP(A206,'[1]Z03 收入决算表(财决03表)'!$A$10:$K$500,6,FALSE))</f>
        <v/>
      </c>
      <c r="F206" s="76" t="str">
        <f>IF(ISERROR(VLOOKUP(A206,'[1]Z03 收入决算表(财决03表)'!$A$10:$K$500,7,FALSE)),"",VLOOKUP(A206,'[1]Z03 收入决算表(财决03表)'!$A$10:$K$500,7,FALSE))</f>
        <v/>
      </c>
      <c r="G206" s="76" t="str">
        <f>IF(ISERROR(VLOOKUP(A206,'[1]Z03 收入决算表(财决03表)'!$A$10:$K$500,8,FALSE)),"",VLOOKUP(A206,'[1]Z03 收入决算表(财决03表)'!$A$10:$K$500,8,FALSE))</f>
        <v/>
      </c>
      <c r="H206" s="76" t="str">
        <f>IF(ISERROR(VLOOKUP(A206,'[1]Z03 收入决算表(财决03表)'!$A$10:$K$500,9,FALSE)),"",VLOOKUP(A206,'[1]Z03 收入决算表(财决03表)'!$A$10:$K$500,9,FALSE))</f>
        <v/>
      </c>
      <c r="I206" s="76" t="str">
        <f>IF(ISERROR(VLOOKUP(A206,'[1]Z03 收入决算表(财决03表)'!$A$10:$K$500,10,FALSE)),"",VLOOKUP(A206,'[1]Z03 收入决算表(财决03表)'!$A$10:$K$500,10,FALSE))</f>
        <v/>
      </c>
      <c r="J206" s="76" t="str">
        <f>IF(ISERROR(VLOOKUP(A206,'[1]Z03 收入决算表(财决03表)'!$A$10:$K$500,11,FALSE)),"",VLOOKUP(A206,'[1]Z03 收入决算表(财决03表)'!$A$10:$K$500,11,FALSE))</f>
        <v/>
      </c>
      <c r="K206" s="71">
        <f>'[1]Z03 收入决算表(财决03表)'!A205</f>
        <v>0</v>
      </c>
      <c r="L206" s="74">
        <f>'[1]Z03 收入决算表(财决03表)'!$E205</f>
        <v>0</v>
      </c>
      <c r="M206" s="75" t="str">
        <f t="shared" si="7"/>
        <v/>
      </c>
    </row>
    <row r="207" spans="1:13" ht="22.5" customHeight="1">
      <c r="A207" s="205" t="str">
        <f t="shared" si="6"/>
        <v/>
      </c>
      <c r="B207" s="205"/>
      <c r="C207" s="192" t="str">
        <f>IF(ISERROR(VLOOKUP(A207,'[1]Z03 收入决算表(财决03表)'!$A$10:$K$500,4,FALSE)),"",VLOOKUP(A207,'[1]Z03 收入决算表(财决03表)'!$A$10:$K$500,4,FALSE))</f>
        <v/>
      </c>
      <c r="D207" s="76" t="str">
        <f>IF(ISERROR(VLOOKUP(A207,'[1]Z03 收入决算表(财决03表)'!$A$10:$K$500,5,FALSE)),"",VLOOKUP(A207,'[1]Z03 收入决算表(财决03表)'!$A$10:$K$500,5,FALSE))</f>
        <v/>
      </c>
      <c r="E207" s="76" t="str">
        <f>IF(ISERROR(VLOOKUP(A207,'[1]Z03 收入决算表(财决03表)'!$A$10:$K$500,6,FALSE)),"",VLOOKUP(A207,'[1]Z03 收入决算表(财决03表)'!$A$10:$K$500,6,FALSE))</f>
        <v/>
      </c>
      <c r="F207" s="76" t="str">
        <f>IF(ISERROR(VLOOKUP(A207,'[1]Z03 收入决算表(财决03表)'!$A$10:$K$500,7,FALSE)),"",VLOOKUP(A207,'[1]Z03 收入决算表(财决03表)'!$A$10:$K$500,7,FALSE))</f>
        <v/>
      </c>
      <c r="G207" s="76" t="str">
        <f>IF(ISERROR(VLOOKUP(A207,'[1]Z03 收入决算表(财决03表)'!$A$10:$K$500,8,FALSE)),"",VLOOKUP(A207,'[1]Z03 收入决算表(财决03表)'!$A$10:$K$500,8,FALSE))</f>
        <v/>
      </c>
      <c r="H207" s="76" t="str">
        <f>IF(ISERROR(VLOOKUP(A207,'[1]Z03 收入决算表(财决03表)'!$A$10:$K$500,9,FALSE)),"",VLOOKUP(A207,'[1]Z03 收入决算表(财决03表)'!$A$10:$K$500,9,FALSE))</f>
        <v/>
      </c>
      <c r="I207" s="76" t="str">
        <f>IF(ISERROR(VLOOKUP(A207,'[1]Z03 收入决算表(财决03表)'!$A$10:$K$500,10,FALSE)),"",VLOOKUP(A207,'[1]Z03 收入决算表(财决03表)'!$A$10:$K$500,10,FALSE))</f>
        <v/>
      </c>
      <c r="J207" s="76" t="str">
        <f>IF(ISERROR(VLOOKUP(A207,'[1]Z03 收入决算表(财决03表)'!$A$10:$K$500,11,FALSE)),"",VLOOKUP(A207,'[1]Z03 收入决算表(财决03表)'!$A$10:$K$500,11,FALSE))</f>
        <v/>
      </c>
      <c r="K207" s="71">
        <f>'[1]Z03 收入决算表(财决03表)'!A206</f>
        <v>0</v>
      </c>
      <c r="L207" s="74">
        <f>'[1]Z03 收入决算表(财决03表)'!$E206</f>
        <v>0</v>
      </c>
      <c r="M207" s="75" t="str">
        <f t="shared" si="7"/>
        <v/>
      </c>
    </row>
    <row r="208" spans="1:13" ht="22.5" customHeight="1">
      <c r="A208" s="205" t="str">
        <f t="shared" si="6"/>
        <v/>
      </c>
      <c r="B208" s="205"/>
      <c r="C208" s="192" t="str">
        <f>IF(ISERROR(VLOOKUP(A208,'[1]Z03 收入决算表(财决03表)'!$A$10:$K$500,4,FALSE)),"",VLOOKUP(A208,'[1]Z03 收入决算表(财决03表)'!$A$10:$K$500,4,FALSE))</f>
        <v/>
      </c>
      <c r="D208" s="76" t="str">
        <f>IF(ISERROR(VLOOKUP(A208,'[1]Z03 收入决算表(财决03表)'!$A$10:$K$500,5,FALSE)),"",VLOOKUP(A208,'[1]Z03 收入决算表(财决03表)'!$A$10:$K$500,5,FALSE))</f>
        <v/>
      </c>
      <c r="E208" s="76" t="str">
        <f>IF(ISERROR(VLOOKUP(A208,'[1]Z03 收入决算表(财决03表)'!$A$10:$K$500,6,FALSE)),"",VLOOKUP(A208,'[1]Z03 收入决算表(财决03表)'!$A$10:$K$500,6,FALSE))</f>
        <v/>
      </c>
      <c r="F208" s="76" t="str">
        <f>IF(ISERROR(VLOOKUP(A208,'[1]Z03 收入决算表(财决03表)'!$A$10:$K$500,7,FALSE)),"",VLOOKUP(A208,'[1]Z03 收入决算表(财决03表)'!$A$10:$K$500,7,FALSE))</f>
        <v/>
      </c>
      <c r="G208" s="76" t="str">
        <f>IF(ISERROR(VLOOKUP(A208,'[1]Z03 收入决算表(财决03表)'!$A$10:$K$500,8,FALSE)),"",VLOOKUP(A208,'[1]Z03 收入决算表(财决03表)'!$A$10:$K$500,8,FALSE))</f>
        <v/>
      </c>
      <c r="H208" s="76" t="str">
        <f>IF(ISERROR(VLOOKUP(A208,'[1]Z03 收入决算表(财决03表)'!$A$10:$K$500,9,FALSE)),"",VLOOKUP(A208,'[1]Z03 收入决算表(财决03表)'!$A$10:$K$500,9,FALSE))</f>
        <v/>
      </c>
      <c r="I208" s="76" t="str">
        <f>IF(ISERROR(VLOOKUP(A208,'[1]Z03 收入决算表(财决03表)'!$A$10:$K$500,10,FALSE)),"",VLOOKUP(A208,'[1]Z03 收入决算表(财决03表)'!$A$10:$K$500,10,FALSE))</f>
        <v/>
      </c>
      <c r="J208" s="76" t="str">
        <f>IF(ISERROR(VLOOKUP(A208,'[1]Z03 收入决算表(财决03表)'!$A$10:$K$500,11,FALSE)),"",VLOOKUP(A208,'[1]Z03 收入决算表(财决03表)'!$A$10:$K$500,11,FALSE))</f>
        <v/>
      </c>
      <c r="K208" s="71">
        <f>'[1]Z03 收入决算表(财决03表)'!A207</f>
        <v>0</v>
      </c>
      <c r="L208" s="74">
        <f>'[1]Z03 收入决算表(财决03表)'!$E207</f>
        <v>0</v>
      </c>
      <c r="M208" s="75" t="str">
        <f t="shared" si="7"/>
        <v/>
      </c>
    </row>
    <row r="209" spans="1:13" ht="22.5" customHeight="1">
      <c r="A209" s="205" t="str">
        <f t="shared" si="6"/>
        <v/>
      </c>
      <c r="B209" s="205"/>
      <c r="C209" s="192" t="str">
        <f>IF(ISERROR(VLOOKUP(A209,'[1]Z03 收入决算表(财决03表)'!$A$10:$K$500,4,FALSE)),"",VLOOKUP(A209,'[1]Z03 收入决算表(财决03表)'!$A$10:$K$500,4,FALSE))</f>
        <v/>
      </c>
      <c r="D209" s="76" t="str">
        <f>IF(ISERROR(VLOOKUP(A209,'[1]Z03 收入决算表(财决03表)'!$A$10:$K$500,5,FALSE)),"",VLOOKUP(A209,'[1]Z03 收入决算表(财决03表)'!$A$10:$K$500,5,FALSE))</f>
        <v/>
      </c>
      <c r="E209" s="76" t="str">
        <f>IF(ISERROR(VLOOKUP(A209,'[1]Z03 收入决算表(财决03表)'!$A$10:$K$500,6,FALSE)),"",VLOOKUP(A209,'[1]Z03 收入决算表(财决03表)'!$A$10:$K$500,6,FALSE))</f>
        <v/>
      </c>
      <c r="F209" s="76" t="str">
        <f>IF(ISERROR(VLOOKUP(A209,'[1]Z03 收入决算表(财决03表)'!$A$10:$K$500,7,FALSE)),"",VLOOKUP(A209,'[1]Z03 收入决算表(财决03表)'!$A$10:$K$500,7,FALSE))</f>
        <v/>
      </c>
      <c r="G209" s="76" t="str">
        <f>IF(ISERROR(VLOOKUP(A209,'[1]Z03 收入决算表(财决03表)'!$A$10:$K$500,8,FALSE)),"",VLOOKUP(A209,'[1]Z03 收入决算表(财决03表)'!$A$10:$K$500,8,FALSE))</f>
        <v/>
      </c>
      <c r="H209" s="76" t="str">
        <f>IF(ISERROR(VLOOKUP(A209,'[1]Z03 收入决算表(财决03表)'!$A$10:$K$500,9,FALSE)),"",VLOOKUP(A209,'[1]Z03 收入决算表(财决03表)'!$A$10:$K$500,9,FALSE))</f>
        <v/>
      </c>
      <c r="I209" s="76" t="str">
        <f>IF(ISERROR(VLOOKUP(A209,'[1]Z03 收入决算表(财决03表)'!$A$10:$K$500,10,FALSE)),"",VLOOKUP(A209,'[1]Z03 收入决算表(财决03表)'!$A$10:$K$500,10,FALSE))</f>
        <v/>
      </c>
      <c r="J209" s="76" t="str">
        <f>IF(ISERROR(VLOOKUP(A209,'[1]Z03 收入决算表(财决03表)'!$A$10:$K$500,11,FALSE)),"",VLOOKUP(A209,'[1]Z03 收入决算表(财决03表)'!$A$10:$K$500,11,FALSE))</f>
        <v/>
      </c>
      <c r="K209" s="71">
        <f>'[1]Z03 收入决算表(财决03表)'!A208</f>
        <v>0</v>
      </c>
      <c r="L209" s="74">
        <f>'[1]Z03 收入决算表(财决03表)'!$E208</f>
        <v>0</v>
      </c>
      <c r="M209" s="75" t="str">
        <f t="shared" si="7"/>
        <v/>
      </c>
    </row>
    <row r="210" spans="1:13" ht="22.5" customHeight="1">
      <c r="A210" s="205" t="str">
        <f t="shared" si="6"/>
        <v/>
      </c>
      <c r="B210" s="205"/>
      <c r="C210" s="192" t="str">
        <f>IF(ISERROR(VLOOKUP(A210,'[1]Z03 收入决算表(财决03表)'!$A$10:$K$500,4,FALSE)),"",VLOOKUP(A210,'[1]Z03 收入决算表(财决03表)'!$A$10:$K$500,4,FALSE))</f>
        <v/>
      </c>
      <c r="D210" s="76" t="str">
        <f>IF(ISERROR(VLOOKUP(A210,'[1]Z03 收入决算表(财决03表)'!$A$10:$K$500,5,FALSE)),"",VLOOKUP(A210,'[1]Z03 收入决算表(财决03表)'!$A$10:$K$500,5,FALSE))</f>
        <v/>
      </c>
      <c r="E210" s="76" t="str">
        <f>IF(ISERROR(VLOOKUP(A210,'[1]Z03 收入决算表(财决03表)'!$A$10:$K$500,6,FALSE)),"",VLOOKUP(A210,'[1]Z03 收入决算表(财决03表)'!$A$10:$K$500,6,FALSE))</f>
        <v/>
      </c>
      <c r="F210" s="76" t="str">
        <f>IF(ISERROR(VLOOKUP(A210,'[1]Z03 收入决算表(财决03表)'!$A$10:$K$500,7,FALSE)),"",VLOOKUP(A210,'[1]Z03 收入决算表(财决03表)'!$A$10:$K$500,7,FALSE))</f>
        <v/>
      </c>
      <c r="G210" s="76" t="str">
        <f>IF(ISERROR(VLOOKUP(A210,'[1]Z03 收入决算表(财决03表)'!$A$10:$K$500,8,FALSE)),"",VLOOKUP(A210,'[1]Z03 收入决算表(财决03表)'!$A$10:$K$500,8,FALSE))</f>
        <v/>
      </c>
      <c r="H210" s="76" t="str">
        <f>IF(ISERROR(VLOOKUP(A210,'[1]Z03 收入决算表(财决03表)'!$A$10:$K$500,9,FALSE)),"",VLOOKUP(A210,'[1]Z03 收入决算表(财决03表)'!$A$10:$K$500,9,FALSE))</f>
        <v/>
      </c>
      <c r="I210" s="76" t="str">
        <f>IF(ISERROR(VLOOKUP(A210,'[1]Z03 收入决算表(财决03表)'!$A$10:$K$500,10,FALSE)),"",VLOOKUP(A210,'[1]Z03 收入决算表(财决03表)'!$A$10:$K$500,10,FALSE))</f>
        <v/>
      </c>
      <c r="J210" s="76" t="str">
        <f>IF(ISERROR(VLOOKUP(A210,'[1]Z03 收入决算表(财决03表)'!$A$10:$K$500,11,FALSE)),"",VLOOKUP(A210,'[1]Z03 收入决算表(财决03表)'!$A$10:$K$500,11,FALSE))</f>
        <v/>
      </c>
      <c r="K210" s="71">
        <f>'[1]Z03 收入决算表(财决03表)'!A209</f>
        <v>0</v>
      </c>
      <c r="L210" s="74">
        <f>'[1]Z03 收入决算表(财决03表)'!$E209</f>
        <v>0</v>
      </c>
      <c r="M210" s="75" t="str">
        <f t="shared" si="7"/>
        <v/>
      </c>
    </row>
    <row r="211" spans="1:13" ht="22.5" customHeight="1">
      <c r="A211" s="205" t="str">
        <f t="shared" si="6"/>
        <v/>
      </c>
      <c r="B211" s="205"/>
      <c r="C211" s="192" t="str">
        <f>IF(ISERROR(VLOOKUP(A211,'[1]Z03 收入决算表(财决03表)'!$A$10:$K$500,4,FALSE)),"",VLOOKUP(A211,'[1]Z03 收入决算表(财决03表)'!$A$10:$K$500,4,FALSE))</f>
        <v/>
      </c>
      <c r="D211" s="76" t="str">
        <f>IF(ISERROR(VLOOKUP(A211,'[1]Z03 收入决算表(财决03表)'!$A$10:$K$500,5,FALSE)),"",VLOOKUP(A211,'[1]Z03 收入决算表(财决03表)'!$A$10:$K$500,5,FALSE))</f>
        <v/>
      </c>
      <c r="E211" s="76" t="str">
        <f>IF(ISERROR(VLOOKUP(A211,'[1]Z03 收入决算表(财决03表)'!$A$10:$K$500,6,FALSE)),"",VLOOKUP(A211,'[1]Z03 收入决算表(财决03表)'!$A$10:$K$500,6,FALSE))</f>
        <v/>
      </c>
      <c r="F211" s="76" t="str">
        <f>IF(ISERROR(VLOOKUP(A211,'[1]Z03 收入决算表(财决03表)'!$A$10:$K$500,7,FALSE)),"",VLOOKUP(A211,'[1]Z03 收入决算表(财决03表)'!$A$10:$K$500,7,FALSE))</f>
        <v/>
      </c>
      <c r="G211" s="76" t="str">
        <f>IF(ISERROR(VLOOKUP(A211,'[1]Z03 收入决算表(财决03表)'!$A$10:$K$500,8,FALSE)),"",VLOOKUP(A211,'[1]Z03 收入决算表(财决03表)'!$A$10:$K$500,8,FALSE))</f>
        <v/>
      </c>
      <c r="H211" s="76" t="str">
        <f>IF(ISERROR(VLOOKUP(A211,'[1]Z03 收入决算表(财决03表)'!$A$10:$K$500,9,FALSE)),"",VLOOKUP(A211,'[1]Z03 收入决算表(财决03表)'!$A$10:$K$500,9,FALSE))</f>
        <v/>
      </c>
      <c r="I211" s="76" t="str">
        <f>IF(ISERROR(VLOOKUP(A211,'[1]Z03 收入决算表(财决03表)'!$A$10:$K$500,10,FALSE)),"",VLOOKUP(A211,'[1]Z03 收入决算表(财决03表)'!$A$10:$K$500,10,FALSE))</f>
        <v/>
      </c>
      <c r="J211" s="76" t="str">
        <f>IF(ISERROR(VLOOKUP(A211,'[1]Z03 收入决算表(财决03表)'!$A$10:$K$500,11,FALSE)),"",VLOOKUP(A211,'[1]Z03 收入决算表(财决03表)'!$A$10:$K$500,11,FALSE))</f>
        <v/>
      </c>
      <c r="K211" s="71">
        <f>'[1]Z03 收入决算表(财决03表)'!A210</f>
        <v>0</v>
      </c>
      <c r="L211" s="74">
        <f>'[1]Z03 收入决算表(财决03表)'!$E210</f>
        <v>0</v>
      </c>
      <c r="M211" s="75" t="str">
        <f t="shared" si="7"/>
        <v/>
      </c>
    </row>
    <row r="212" spans="1:13" ht="22.5" customHeight="1">
      <c r="A212" s="205" t="str">
        <f t="shared" si="6"/>
        <v/>
      </c>
      <c r="B212" s="205"/>
      <c r="C212" s="192" t="str">
        <f>IF(ISERROR(VLOOKUP(A212,'[1]Z03 收入决算表(财决03表)'!$A$10:$K$500,4,FALSE)),"",VLOOKUP(A212,'[1]Z03 收入决算表(财决03表)'!$A$10:$K$500,4,FALSE))</f>
        <v/>
      </c>
      <c r="D212" s="76" t="str">
        <f>IF(ISERROR(VLOOKUP(A212,'[1]Z03 收入决算表(财决03表)'!$A$10:$K$500,5,FALSE)),"",VLOOKUP(A212,'[1]Z03 收入决算表(财决03表)'!$A$10:$K$500,5,FALSE))</f>
        <v/>
      </c>
      <c r="E212" s="76" t="str">
        <f>IF(ISERROR(VLOOKUP(A212,'[1]Z03 收入决算表(财决03表)'!$A$10:$K$500,6,FALSE)),"",VLOOKUP(A212,'[1]Z03 收入决算表(财决03表)'!$A$10:$K$500,6,FALSE))</f>
        <v/>
      </c>
      <c r="F212" s="76" t="str">
        <f>IF(ISERROR(VLOOKUP(A212,'[1]Z03 收入决算表(财决03表)'!$A$10:$K$500,7,FALSE)),"",VLOOKUP(A212,'[1]Z03 收入决算表(财决03表)'!$A$10:$K$500,7,FALSE))</f>
        <v/>
      </c>
      <c r="G212" s="76" t="str">
        <f>IF(ISERROR(VLOOKUP(A212,'[1]Z03 收入决算表(财决03表)'!$A$10:$K$500,8,FALSE)),"",VLOOKUP(A212,'[1]Z03 收入决算表(财决03表)'!$A$10:$K$500,8,FALSE))</f>
        <v/>
      </c>
      <c r="H212" s="76" t="str">
        <f>IF(ISERROR(VLOOKUP(A212,'[1]Z03 收入决算表(财决03表)'!$A$10:$K$500,9,FALSE)),"",VLOOKUP(A212,'[1]Z03 收入决算表(财决03表)'!$A$10:$K$500,9,FALSE))</f>
        <v/>
      </c>
      <c r="I212" s="76" t="str">
        <f>IF(ISERROR(VLOOKUP(A212,'[1]Z03 收入决算表(财决03表)'!$A$10:$K$500,10,FALSE)),"",VLOOKUP(A212,'[1]Z03 收入决算表(财决03表)'!$A$10:$K$500,10,FALSE))</f>
        <v/>
      </c>
      <c r="J212" s="76" t="str">
        <f>IF(ISERROR(VLOOKUP(A212,'[1]Z03 收入决算表(财决03表)'!$A$10:$K$500,11,FALSE)),"",VLOOKUP(A212,'[1]Z03 收入决算表(财决03表)'!$A$10:$K$500,11,FALSE))</f>
        <v/>
      </c>
      <c r="K212" s="71">
        <f>'[1]Z03 收入决算表(财决03表)'!A211</f>
        <v>0</v>
      </c>
      <c r="L212" s="74">
        <f>'[1]Z03 收入决算表(财决03表)'!$E211</f>
        <v>0</v>
      </c>
      <c r="M212" s="75" t="str">
        <f t="shared" si="7"/>
        <v/>
      </c>
    </row>
    <row r="213" spans="1:13" ht="22.5" customHeight="1">
      <c r="A213" s="205" t="str">
        <f t="shared" si="6"/>
        <v/>
      </c>
      <c r="B213" s="205"/>
      <c r="C213" s="192" t="str">
        <f>IF(ISERROR(VLOOKUP(A213,'[1]Z03 收入决算表(财决03表)'!$A$10:$K$500,4,FALSE)),"",VLOOKUP(A213,'[1]Z03 收入决算表(财决03表)'!$A$10:$K$500,4,FALSE))</f>
        <v/>
      </c>
      <c r="D213" s="76" t="str">
        <f>IF(ISERROR(VLOOKUP(A213,'[1]Z03 收入决算表(财决03表)'!$A$10:$K$500,5,FALSE)),"",VLOOKUP(A213,'[1]Z03 收入决算表(财决03表)'!$A$10:$K$500,5,FALSE))</f>
        <v/>
      </c>
      <c r="E213" s="76" t="str">
        <f>IF(ISERROR(VLOOKUP(A213,'[1]Z03 收入决算表(财决03表)'!$A$10:$K$500,6,FALSE)),"",VLOOKUP(A213,'[1]Z03 收入决算表(财决03表)'!$A$10:$K$500,6,FALSE))</f>
        <v/>
      </c>
      <c r="F213" s="76" t="str">
        <f>IF(ISERROR(VLOOKUP(A213,'[1]Z03 收入决算表(财决03表)'!$A$10:$K$500,7,FALSE)),"",VLOOKUP(A213,'[1]Z03 收入决算表(财决03表)'!$A$10:$K$500,7,FALSE))</f>
        <v/>
      </c>
      <c r="G213" s="76" t="str">
        <f>IF(ISERROR(VLOOKUP(A213,'[1]Z03 收入决算表(财决03表)'!$A$10:$K$500,8,FALSE)),"",VLOOKUP(A213,'[1]Z03 收入决算表(财决03表)'!$A$10:$K$500,8,FALSE))</f>
        <v/>
      </c>
      <c r="H213" s="76" t="str">
        <f>IF(ISERROR(VLOOKUP(A213,'[1]Z03 收入决算表(财决03表)'!$A$10:$K$500,9,FALSE)),"",VLOOKUP(A213,'[1]Z03 收入决算表(财决03表)'!$A$10:$K$500,9,FALSE))</f>
        <v/>
      </c>
      <c r="I213" s="76" t="str">
        <f>IF(ISERROR(VLOOKUP(A213,'[1]Z03 收入决算表(财决03表)'!$A$10:$K$500,10,FALSE)),"",VLOOKUP(A213,'[1]Z03 收入决算表(财决03表)'!$A$10:$K$500,10,FALSE))</f>
        <v/>
      </c>
      <c r="J213" s="76" t="str">
        <f>IF(ISERROR(VLOOKUP(A213,'[1]Z03 收入决算表(财决03表)'!$A$10:$K$500,11,FALSE)),"",VLOOKUP(A213,'[1]Z03 收入决算表(财决03表)'!$A$10:$K$500,11,FALSE))</f>
        <v/>
      </c>
      <c r="K213" s="71">
        <f>'[1]Z03 收入决算表(财决03表)'!A212</f>
        <v>0</v>
      </c>
      <c r="L213" s="74">
        <f>'[1]Z03 收入决算表(财决03表)'!$E212</f>
        <v>0</v>
      </c>
      <c r="M213" s="75" t="str">
        <f t="shared" si="7"/>
        <v/>
      </c>
    </row>
    <row r="214" spans="1:13" ht="22.5" customHeight="1">
      <c r="A214" s="205" t="str">
        <f t="shared" si="6"/>
        <v/>
      </c>
      <c r="B214" s="205"/>
      <c r="C214" s="192" t="str">
        <f>IF(ISERROR(VLOOKUP(A214,'[1]Z03 收入决算表(财决03表)'!$A$10:$K$500,4,FALSE)),"",VLOOKUP(A214,'[1]Z03 收入决算表(财决03表)'!$A$10:$K$500,4,FALSE))</f>
        <v/>
      </c>
      <c r="D214" s="76" t="str">
        <f>IF(ISERROR(VLOOKUP(A214,'[1]Z03 收入决算表(财决03表)'!$A$10:$K$500,5,FALSE)),"",VLOOKUP(A214,'[1]Z03 收入决算表(财决03表)'!$A$10:$K$500,5,FALSE))</f>
        <v/>
      </c>
      <c r="E214" s="76" t="str">
        <f>IF(ISERROR(VLOOKUP(A214,'[1]Z03 收入决算表(财决03表)'!$A$10:$K$500,6,FALSE)),"",VLOOKUP(A214,'[1]Z03 收入决算表(财决03表)'!$A$10:$K$500,6,FALSE))</f>
        <v/>
      </c>
      <c r="F214" s="76" t="str">
        <f>IF(ISERROR(VLOOKUP(A214,'[1]Z03 收入决算表(财决03表)'!$A$10:$K$500,7,FALSE)),"",VLOOKUP(A214,'[1]Z03 收入决算表(财决03表)'!$A$10:$K$500,7,FALSE))</f>
        <v/>
      </c>
      <c r="G214" s="76" t="str">
        <f>IF(ISERROR(VLOOKUP(A214,'[1]Z03 收入决算表(财决03表)'!$A$10:$K$500,8,FALSE)),"",VLOOKUP(A214,'[1]Z03 收入决算表(财决03表)'!$A$10:$K$500,8,FALSE))</f>
        <v/>
      </c>
      <c r="H214" s="76" t="str">
        <f>IF(ISERROR(VLOOKUP(A214,'[1]Z03 收入决算表(财决03表)'!$A$10:$K$500,9,FALSE)),"",VLOOKUP(A214,'[1]Z03 收入决算表(财决03表)'!$A$10:$K$500,9,FALSE))</f>
        <v/>
      </c>
      <c r="I214" s="76" t="str">
        <f>IF(ISERROR(VLOOKUP(A214,'[1]Z03 收入决算表(财决03表)'!$A$10:$K$500,10,FALSE)),"",VLOOKUP(A214,'[1]Z03 收入决算表(财决03表)'!$A$10:$K$500,10,FALSE))</f>
        <v/>
      </c>
      <c r="J214" s="76" t="str">
        <f>IF(ISERROR(VLOOKUP(A214,'[1]Z03 收入决算表(财决03表)'!$A$10:$K$500,11,FALSE)),"",VLOOKUP(A214,'[1]Z03 收入决算表(财决03表)'!$A$10:$K$500,11,FALSE))</f>
        <v/>
      </c>
      <c r="K214" s="71">
        <f>'[1]Z03 收入决算表(财决03表)'!A213</f>
        <v>0</v>
      </c>
      <c r="L214" s="74">
        <f>'[1]Z03 收入决算表(财决03表)'!$E213</f>
        <v>0</v>
      </c>
      <c r="M214" s="75" t="str">
        <f t="shared" si="7"/>
        <v/>
      </c>
    </row>
    <row r="215" spans="1:13" ht="22.5" customHeight="1">
      <c r="A215" s="205" t="str">
        <f t="shared" si="6"/>
        <v/>
      </c>
      <c r="B215" s="205"/>
      <c r="C215" s="192" t="str">
        <f>IF(ISERROR(VLOOKUP(A215,'[1]Z03 收入决算表(财决03表)'!$A$10:$K$500,4,FALSE)),"",VLOOKUP(A215,'[1]Z03 收入决算表(财决03表)'!$A$10:$K$500,4,FALSE))</f>
        <v/>
      </c>
      <c r="D215" s="76" t="str">
        <f>IF(ISERROR(VLOOKUP(A215,'[1]Z03 收入决算表(财决03表)'!$A$10:$K$500,5,FALSE)),"",VLOOKUP(A215,'[1]Z03 收入决算表(财决03表)'!$A$10:$K$500,5,FALSE))</f>
        <v/>
      </c>
      <c r="E215" s="76" t="str">
        <f>IF(ISERROR(VLOOKUP(A215,'[1]Z03 收入决算表(财决03表)'!$A$10:$K$500,6,FALSE)),"",VLOOKUP(A215,'[1]Z03 收入决算表(财决03表)'!$A$10:$K$500,6,FALSE))</f>
        <v/>
      </c>
      <c r="F215" s="76" t="str">
        <f>IF(ISERROR(VLOOKUP(A215,'[1]Z03 收入决算表(财决03表)'!$A$10:$K$500,7,FALSE)),"",VLOOKUP(A215,'[1]Z03 收入决算表(财决03表)'!$A$10:$K$500,7,FALSE))</f>
        <v/>
      </c>
      <c r="G215" s="76" t="str">
        <f>IF(ISERROR(VLOOKUP(A215,'[1]Z03 收入决算表(财决03表)'!$A$10:$K$500,8,FALSE)),"",VLOOKUP(A215,'[1]Z03 收入决算表(财决03表)'!$A$10:$K$500,8,FALSE))</f>
        <v/>
      </c>
      <c r="H215" s="76" t="str">
        <f>IF(ISERROR(VLOOKUP(A215,'[1]Z03 收入决算表(财决03表)'!$A$10:$K$500,9,FALSE)),"",VLOOKUP(A215,'[1]Z03 收入决算表(财决03表)'!$A$10:$K$500,9,FALSE))</f>
        <v/>
      </c>
      <c r="I215" s="76" t="str">
        <f>IF(ISERROR(VLOOKUP(A215,'[1]Z03 收入决算表(财决03表)'!$A$10:$K$500,10,FALSE)),"",VLOOKUP(A215,'[1]Z03 收入决算表(财决03表)'!$A$10:$K$500,10,FALSE))</f>
        <v/>
      </c>
      <c r="J215" s="76" t="str">
        <f>IF(ISERROR(VLOOKUP(A215,'[1]Z03 收入决算表(财决03表)'!$A$10:$K$500,11,FALSE)),"",VLOOKUP(A215,'[1]Z03 收入决算表(财决03表)'!$A$10:$K$500,11,FALSE))</f>
        <v/>
      </c>
      <c r="K215" s="71">
        <f>'[1]Z03 收入决算表(财决03表)'!A214</f>
        <v>0</v>
      </c>
      <c r="L215" s="74">
        <f>'[1]Z03 收入决算表(财决03表)'!$E214</f>
        <v>0</v>
      </c>
      <c r="M215" s="75" t="str">
        <f t="shared" si="7"/>
        <v/>
      </c>
    </row>
    <row r="216" spans="1:13" ht="22.5" customHeight="1">
      <c r="A216" s="205" t="str">
        <f t="shared" si="6"/>
        <v/>
      </c>
      <c r="B216" s="205"/>
      <c r="C216" s="192" t="str">
        <f>IF(ISERROR(VLOOKUP(A216,'[1]Z03 收入决算表(财决03表)'!$A$10:$K$500,4,FALSE)),"",VLOOKUP(A216,'[1]Z03 收入决算表(财决03表)'!$A$10:$K$500,4,FALSE))</f>
        <v/>
      </c>
      <c r="D216" s="76" t="str">
        <f>IF(ISERROR(VLOOKUP(A216,'[1]Z03 收入决算表(财决03表)'!$A$10:$K$500,5,FALSE)),"",VLOOKUP(A216,'[1]Z03 收入决算表(财决03表)'!$A$10:$K$500,5,FALSE))</f>
        <v/>
      </c>
      <c r="E216" s="76" t="str">
        <f>IF(ISERROR(VLOOKUP(A216,'[1]Z03 收入决算表(财决03表)'!$A$10:$K$500,6,FALSE)),"",VLOOKUP(A216,'[1]Z03 收入决算表(财决03表)'!$A$10:$K$500,6,FALSE))</f>
        <v/>
      </c>
      <c r="F216" s="76" t="str">
        <f>IF(ISERROR(VLOOKUP(A216,'[1]Z03 收入决算表(财决03表)'!$A$10:$K$500,7,FALSE)),"",VLOOKUP(A216,'[1]Z03 收入决算表(财决03表)'!$A$10:$K$500,7,FALSE))</f>
        <v/>
      </c>
      <c r="G216" s="76" t="str">
        <f>IF(ISERROR(VLOOKUP(A216,'[1]Z03 收入决算表(财决03表)'!$A$10:$K$500,8,FALSE)),"",VLOOKUP(A216,'[1]Z03 收入决算表(财决03表)'!$A$10:$K$500,8,FALSE))</f>
        <v/>
      </c>
      <c r="H216" s="76" t="str">
        <f>IF(ISERROR(VLOOKUP(A216,'[1]Z03 收入决算表(财决03表)'!$A$10:$K$500,9,FALSE)),"",VLOOKUP(A216,'[1]Z03 收入决算表(财决03表)'!$A$10:$K$500,9,FALSE))</f>
        <v/>
      </c>
      <c r="I216" s="76" t="str">
        <f>IF(ISERROR(VLOOKUP(A216,'[1]Z03 收入决算表(财决03表)'!$A$10:$K$500,10,FALSE)),"",VLOOKUP(A216,'[1]Z03 收入决算表(财决03表)'!$A$10:$K$500,10,FALSE))</f>
        <v/>
      </c>
      <c r="J216" s="76" t="str">
        <f>IF(ISERROR(VLOOKUP(A216,'[1]Z03 收入决算表(财决03表)'!$A$10:$K$500,11,FALSE)),"",VLOOKUP(A216,'[1]Z03 收入决算表(财决03表)'!$A$10:$K$500,11,FALSE))</f>
        <v/>
      </c>
      <c r="K216" s="71">
        <f>'[1]Z03 收入决算表(财决03表)'!A215</f>
        <v>0</v>
      </c>
      <c r="L216" s="74">
        <f>'[1]Z03 收入决算表(财决03表)'!$E215</f>
        <v>0</v>
      </c>
      <c r="M216" s="75" t="str">
        <f t="shared" si="7"/>
        <v/>
      </c>
    </row>
    <row r="217" spans="1:13" ht="22.5" customHeight="1">
      <c r="A217" s="205" t="str">
        <f t="shared" si="6"/>
        <v/>
      </c>
      <c r="B217" s="205"/>
      <c r="C217" s="192" t="str">
        <f>IF(ISERROR(VLOOKUP(A217,'[1]Z03 收入决算表(财决03表)'!$A$10:$K$500,4,FALSE)),"",VLOOKUP(A217,'[1]Z03 收入决算表(财决03表)'!$A$10:$K$500,4,FALSE))</f>
        <v/>
      </c>
      <c r="D217" s="76" t="str">
        <f>IF(ISERROR(VLOOKUP(A217,'[1]Z03 收入决算表(财决03表)'!$A$10:$K$500,5,FALSE)),"",VLOOKUP(A217,'[1]Z03 收入决算表(财决03表)'!$A$10:$K$500,5,FALSE))</f>
        <v/>
      </c>
      <c r="E217" s="76" t="str">
        <f>IF(ISERROR(VLOOKUP(A217,'[1]Z03 收入决算表(财决03表)'!$A$10:$K$500,6,FALSE)),"",VLOOKUP(A217,'[1]Z03 收入决算表(财决03表)'!$A$10:$K$500,6,FALSE))</f>
        <v/>
      </c>
      <c r="F217" s="76" t="str">
        <f>IF(ISERROR(VLOOKUP(A217,'[1]Z03 收入决算表(财决03表)'!$A$10:$K$500,7,FALSE)),"",VLOOKUP(A217,'[1]Z03 收入决算表(财决03表)'!$A$10:$K$500,7,FALSE))</f>
        <v/>
      </c>
      <c r="G217" s="76" t="str">
        <f>IF(ISERROR(VLOOKUP(A217,'[1]Z03 收入决算表(财决03表)'!$A$10:$K$500,8,FALSE)),"",VLOOKUP(A217,'[1]Z03 收入决算表(财决03表)'!$A$10:$K$500,8,FALSE))</f>
        <v/>
      </c>
      <c r="H217" s="76" t="str">
        <f>IF(ISERROR(VLOOKUP(A217,'[1]Z03 收入决算表(财决03表)'!$A$10:$K$500,9,FALSE)),"",VLOOKUP(A217,'[1]Z03 收入决算表(财决03表)'!$A$10:$K$500,9,FALSE))</f>
        <v/>
      </c>
      <c r="I217" s="76" t="str">
        <f>IF(ISERROR(VLOOKUP(A217,'[1]Z03 收入决算表(财决03表)'!$A$10:$K$500,10,FALSE)),"",VLOOKUP(A217,'[1]Z03 收入决算表(财决03表)'!$A$10:$K$500,10,FALSE))</f>
        <v/>
      </c>
      <c r="J217" s="76" t="str">
        <f>IF(ISERROR(VLOOKUP(A217,'[1]Z03 收入决算表(财决03表)'!$A$10:$K$500,11,FALSE)),"",VLOOKUP(A217,'[1]Z03 收入决算表(财决03表)'!$A$10:$K$500,11,FALSE))</f>
        <v/>
      </c>
      <c r="K217" s="71">
        <f>'[1]Z03 收入决算表(财决03表)'!A216</f>
        <v>0</v>
      </c>
      <c r="L217" s="74">
        <f>'[1]Z03 收入决算表(财决03表)'!$E216</f>
        <v>0</v>
      </c>
      <c r="M217" s="75" t="str">
        <f t="shared" si="7"/>
        <v/>
      </c>
    </row>
    <row r="218" spans="1:13" ht="22.5" customHeight="1">
      <c r="A218" s="205" t="str">
        <f t="shared" si="6"/>
        <v/>
      </c>
      <c r="B218" s="205"/>
      <c r="C218" s="192" t="str">
        <f>IF(ISERROR(VLOOKUP(A218,'[1]Z03 收入决算表(财决03表)'!$A$10:$K$500,4,FALSE)),"",VLOOKUP(A218,'[1]Z03 收入决算表(财决03表)'!$A$10:$K$500,4,FALSE))</f>
        <v/>
      </c>
      <c r="D218" s="76" t="str">
        <f>IF(ISERROR(VLOOKUP(A218,'[1]Z03 收入决算表(财决03表)'!$A$10:$K$500,5,FALSE)),"",VLOOKUP(A218,'[1]Z03 收入决算表(财决03表)'!$A$10:$K$500,5,FALSE))</f>
        <v/>
      </c>
      <c r="E218" s="76" t="str">
        <f>IF(ISERROR(VLOOKUP(A218,'[1]Z03 收入决算表(财决03表)'!$A$10:$K$500,6,FALSE)),"",VLOOKUP(A218,'[1]Z03 收入决算表(财决03表)'!$A$10:$K$500,6,FALSE))</f>
        <v/>
      </c>
      <c r="F218" s="76" t="str">
        <f>IF(ISERROR(VLOOKUP(A218,'[1]Z03 收入决算表(财决03表)'!$A$10:$K$500,7,FALSE)),"",VLOOKUP(A218,'[1]Z03 收入决算表(财决03表)'!$A$10:$K$500,7,FALSE))</f>
        <v/>
      </c>
      <c r="G218" s="76" t="str">
        <f>IF(ISERROR(VLOOKUP(A218,'[1]Z03 收入决算表(财决03表)'!$A$10:$K$500,8,FALSE)),"",VLOOKUP(A218,'[1]Z03 收入决算表(财决03表)'!$A$10:$K$500,8,FALSE))</f>
        <v/>
      </c>
      <c r="H218" s="76" t="str">
        <f>IF(ISERROR(VLOOKUP(A218,'[1]Z03 收入决算表(财决03表)'!$A$10:$K$500,9,FALSE)),"",VLOOKUP(A218,'[1]Z03 收入决算表(财决03表)'!$A$10:$K$500,9,FALSE))</f>
        <v/>
      </c>
      <c r="I218" s="76" t="str">
        <f>IF(ISERROR(VLOOKUP(A218,'[1]Z03 收入决算表(财决03表)'!$A$10:$K$500,10,FALSE)),"",VLOOKUP(A218,'[1]Z03 收入决算表(财决03表)'!$A$10:$K$500,10,FALSE))</f>
        <v/>
      </c>
      <c r="J218" s="76" t="str">
        <f>IF(ISERROR(VLOOKUP(A218,'[1]Z03 收入决算表(财决03表)'!$A$10:$K$500,11,FALSE)),"",VLOOKUP(A218,'[1]Z03 收入决算表(财决03表)'!$A$10:$K$500,11,FALSE))</f>
        <v/>
      </c>
      <c r="K218" s="71">
        <f>'[1]Z03 收入决算表(财决03表)'!A217</f>
        <v>0</v>
      </c>
      <c r="L218" s="74">
        <f>'[1]Z03 收入决算表(财决03表)'!$E217</f>
        <v>0</v>
      </c>
      <c r="M218" s="75" t="str">
        <f t="shared" si="7"/>
        <v/>
      </c>
    </row>
    <row r="219" spans="1:13" ht="22.5" customHeight="1">
      <c r="A219" s="205" t="str">
        <f t="shared" si="6"/>
        <v/>
      </c>
      <c r="B219" s="205"/>
      <c r="C219" s="192" t="str">
        <f>IF(ISERROR(VLOOKUP(A219,'[1]Z03 收入决算表(财决03表)'!$A$10:$K$500,4,FALSE)),"",VLOOKUP(A219,'[1]Z03 收入决算表(财决03表)'!$A$10:$K$500,4,FALSE))</f>
        <v/>
      </c>
      <c r="D219" s="76" t="str">
        <f>IF(ISERROR(VLOOKUP(A219,'[1]Z03 收入决算表(财决03表)'!$A$10:$K$500,5,FALSE)),"",VLOOKUP(A219,'[1]Z03 收入决算表(财决03表)'!$A$10:$K$500,5,FALSE))</f>
        <v/>
      </c>
      <c r="E219" s="76" t="str">
        <f>IF(ISERROR(VLOOKUP(A219,'[1]Z03 收入决算表(财决03表)'!$A$10:$K$500,6,FALSE)),"",VLOOKUP(A219,'[1]Z03 收入决算表(财决03表)'!$A$10:$K$500,6,FALSE))</f>
        <v/>
      </c>
      <c r="F219" s="76" t="str">
        <f>IF(ISERROR(VLOOKUP(A219,'[1]Z03 收入决算表(财决03表)'!$A$10:$K$500,7,FALSE)),"",VLOOKUP(A219,'[1]Z03 收入决算表(财决03表)'!$A$10:$K$500,7,FALSE))</f>
        <v/>
      </c>
      <c r="G219" s="76" t="str">
        <f>IF(ISERROR(VLOOKUP(A219,'[1]Z03 收入决算表(财决03表)'!$A$10:$K$500,8,FALSE)),"",VLOOKUP(A219,'[1]Z03 收入决算表(财决03表)'!$A$10:$K$500,8,FALSE))</f>
        <v/>
      </c>
      <c r="H219" s="76" t="str">
        <f>IF(ISERROR(VLOOKUP(A219,'[1]Z03 收入决算表(财决03表)'!$A$10:$K$500,9,FALSE)),"",VLOOKUP(A219,'[1]Z03 收入决算表(财决03表)'!$A$10:$K$500,9,FALSE))</f>
        <v/>
      </c>
      <c r="I219" s="76" t="str">
        <f>IF(ISERROR(VLOOKUP(A219,'[1]Z03 收入决算表(财决03表)'!$A$10:$K$500,10,FALSE)),"",VLOOKUP(A219,'[1]Z03 收入决算表(财决03表)'!$A$10:$K$500,10,FALSE))</f>
        <v/>
      </c>
      <c r="J219" s="76" t="str">
        <f>IF(ISERROR(VLOOKUP(A219,'[1]Z03 收入决算表(财决03表)'!$A$10:$K$500,11,FALSE)),"",VLOOKUP(A219,'[1]Z03 收入决算表(财决03表)'!$A$10:$K$500,11,FALSE))</f>
        <v/>
      </c>
      <c r="K219" s="71">
        <f>'[1]Z03 收入决算表(财决03表)'!A218</f>
        <v>0</v>
      </c>
      <c r="L219" s="74">
        <f>'[1]Z03 收入决算表(财决03表)'!$E218</f>
        <v>0</v>
      </c>
      <c r="M219" s="75" t="str">
        <f t="shared" si="7"/>
        <v/>
      </c>
    </row>
    <row r="220" spans="1:13" ht="22.5" customHeight="1">
      <c r="A220" s="205" t="str">
        <f t="shared" si="6"/>
        <v/>
      </c>
      <c r="B220" s="205"/>
      <c r="C220" s="192" t="str">
        <f>IF(ISERROR(VLOOKUP(A220,'[1]Z03 收入决算表(财决03表)'!$A$10:$K$500,4,FALSE)),"",VLOOKUP(A220,'[1]Z03 收入决算表(财决03表)'!$A$10:$K$500,4,FALSE))</f>
        <v/>
      </c>
      <c r="D220" s="76" t="str">
        <f>IF(ISERROR(VLOOKUP(A220,'[1]Z03 收入决算表(财决03表)'!$A$10:$K$500,5,FALSE)),"",VLOOKUP(A220,'[1]Z03 收入决算表(财决03表)'!$A$10:$K$500,5,FALSE))</f>
        <v/>
      </c>
      <c r="E220" s="76" t="str">
        <f>IF(ISERROR(VLOOKUP(A220,'[1]Z03 收入决算表(财决03表)'!$A$10:$K$500,6,FALSE)),"",VLOOKUP(A220,'[1]Z03 收入决算表(财决03表)'!$A$10:$K$500,6,FALSE))</f>
        <v/>
      </c>
      <c r="F220" s="76" t="str">
        <f>IF(ISERROR(VLOOKUP(A220,'[1]Z03 收入决算表(财决03表)'!$A$10:$K$500,7,FALSE)),"",VLOOKUP(A220,'[1]Z03 收入决算表(财决03表)'!$A$10:$K$500,7,FALSE))</f>
        <v/>
      </c>
      <c r="G220" s="76" t="str">
        <f>IF(ISERROR(VLOOKUP(A220,'[1]Z03 收入决算表(财决03表)'!$A$10:$K$500,8,FALSE)),"",VLOOKUP(A220,'[1]Z03 收入决算表(财决03表)'!$A$10:$K$500,8,FALSE))</f>
        <v/>
      </c>
      <c r="H220" s="76" t="str">
        <f>IF(ISERROR(VLOOKUP(A220,'[1]Z03 收入决算表(财决03表)'!$A$10:$K$500,9,FALSE)),"",VLOOKUP(A220,'[1]Z03 收入决算表(财决03表)'!$A$10:$K$500,9,FALSE))</f>
        <v/>
      </c>
      <c r="I220" s="76" t="str">
        <f>IF(ISERROR(VLOOKUP(A220,'[1]Z03 收入决算表(财决03表)'!$A$10:$K$500,10,FALSE)),"",VLOOKUP(A220,'[1]Z03 收入决算表(财决03表)'!$A$10:$K$500,10,FALSE))</f>
        <v/>
      </c>
      <c r="J220" s="76" t="str">
        <f>IF(ISERROR(VLOOKUP(A220,'[1]Z03 收入决算表(财决03表)'!$A$10:$K$500,11,FALSE)),"",VLOOKUP(A220,'[1]Z03 收入决算表(财决03表)'!$A$10:$K$500,11,FALSE))</f>
        <v/>
      </c>
      <c r="K220" s="71">
        <f>'[1]Z03 收入决算表(财决03表)'!A219</f>
        <v>0</v>
      </c>
      <c r="L220" s="74">
        <f>'[1]Z03 收入决算表(财决03表)'!$E219</f>
        <v>0</v>
      </c>
      <c r="M220" s="75" t="str">
        <f t="shared" si="7"/>
        <v/>
      </c>
    </row>
    <row r="221" spans="1:13" ht="22.5" customHeight="1">
      <c r="A221" s="205" t="str">
        <f t="shared" si="6"/>
        <v/>
      </c>
      <c r="B221" s="205"/>
      <c r="C221" s="192" t="str">
        <f>IF(ISERROR(VLOOKUP(A221,'[1]Z03 收入决算表(财决03表)'!$A$10:$K$500,4,FALSE)),"",VLOOKUP(A221,'[1]Z03 收入决算表(财决03表)'!$A$10:$K$500,4,FALSE))</f>
        <v/>
      </c>
      <c r="D221" s="76" t="str">
        <f>IF(ISERROR(VLOOKUP(A221,'[1]Z03 收入决算表(财决03表)'!$A$10:$K$500,5,FALSE)),"",VLOOKUP(A221,'[1]Z03 收入决算表(财决03表)'!$A$10:$K$500,5,FALSE))</f>
        <v/>
      </c>
      <c r="E221" s="76" t="str">
        <f>IF(ISERROR(VLOOKUP(A221,'[1]Z03 收入决算表(财决03表)'!$A$10:$K$500,6,FALSE)),"",VLOOKUP(A221,'[1]Z03 收入决算表(财决03表)'!$A$10:$K$500,6,FALSE))</f>
        <v/>
      </c>
      <c r="F221" s="76" t="str">
        <f>IF(ISERROR(VLOOKUP(A221,'[1]Z03 收入决算表(财决03表)'!$A$10:$K$500,7,FALSE)),"",VLOOKUP(A221,'[1]Z03 收入决算表(财决03表)'!$A$10:$K$500,7,FALSE))</f>
        <v/>
      </c>
      <c r="G221" s="76" t="str">
        <f>IF(ISERROR(VLOOKUP(A221,'[1]Z03 收入决算表(财决03表)'!$A$10:$K$500,8,FALSE)),"",VLOOKUP(A221,'[1]Z03 收入决算表(财决03表)'!$A$10:$K$500,8,FALSE))</f>
        <v/>
      </c>
      <c r="H221" s="76" t="str">
        <f>IF(ISERROR(VLOOKUP(A221,'[1]Z03 收入决算表(财决03表)'!$A$10:$K$500,9,FALSE)),"",VLOOKUP(A221,'[1]Z03 收入决算表(财决03表)'!$A$10:$K$500,9,FALSE))</f>
        <v/>
      </c>
      <c r="I221" s="76" t="str">
        <f>IF(ISERROR(VLOOKUP(A221,'[1]Z03 收入决算表(财决03表)'!$A$10:$K$500,10,FALSE)),"",VLOOKUP(A221,'[1]Z03 收入决算表(财决03表)'!$A$10:$K$500,10,FALSE))</f>
        <v/>
      </c>
      <c r="J221" s="76" t="str">
        <f>IF(ISERROR(VLOOKUP(A221,'[1]Z03 收入决算表(财决03表)'!$A$10:$K$500,11,FALSE)),"",VLOOKUP(A221,'[1]Z03 收入决算表(财决03表)'!$A$10:$K$500,11,FALSE))</f>
        <v/>
      </c>
      <c r="K221" s="71">
        <f>'[1]Z03 收入决算表(财决03表)'!A220</f>
        <v>0</v>
      </c>
      <c r="L221" s="74">
        <f>'[1]Z03 收入决算表(财决03表)'!$E220</f>
        <v>0</v>
      </c>
      <c r="M221" s="75" t="str">
        <f t="shared" si="7"/>
        <v/>
      </c>
    </row>
    <row r="222" spans="1:13" ht="22.5" customHeight="1">
      <c r="A222" s="205" t="str">
        <f t="shared" si="6"/>
        <v/>
      </c>
      <c r="B222" s="205"/>
      <c r="C222" s="192" t="str">
        <f>IF(ISERROR(VLOOKUP(A222,'[1]Z03 收入决算表(财决03表)'!$A$10:$K$500,4,FALSE)),"",VLOOKUP(A222,'[1]Z03 收入决算表(财决03表)'!$A$10:$K$500,4,FALSE))</f>
        <v/>
      </c>
      <c r="D222" s="76" t="str">
        <f>IF(ISERROR(VLOOKUP(A222,'[1]Z03 收入决算表(财决03表)'!$A$10:$K$500,5,FALSE)),"",VLOOKUP(A222,'[1]Z03 收入决算表(财决03表)'!$A$10:$K$500,5,FALSE))</f>
        <v/>
      </c>
      <c r="E222" s="76" t="str">
        <f>IF(ISERROR(VLOOKUP(A222,'[1]Z03 收入决算表(财决03表)'!$A$10:$K$500,6,FALSE)),"",VLOOKUP(A222,'[1]Z03 收入决算表(财决03表)'!$A$10:$K$500,6,FALSE))</f>
        <v/>
      </c>
      <c r="F222" s="76" t="str">
        <f>IF(ISERROR(VLOOKUP(A222,'[1]Z03 收入决算表(财决03表)'!$A$10:$K$500,7,FALSE)),"",VLOOKUP(A222,'[1]Z03 收入决算表(财决03表)'!$A$10:$K$500,7,FALSE))</f>
        <v/>
      </c>
      <c r="G222" s="76" t="str">
        <f>IF(ISERROR(VLOOKUP(A222,'[1]Z03 收入决算表(财决03表)'!$A$10:$K$500,8,FALSE)),"",VLOOKUP(A222,'[1]Z03 收入决算表(财决03表)'!$A$10:$K$500,8,FALSE))</f>
        <v/>
      </c>
      <c r="H222" s="76" t="str">
        <f>IF(ISERROR(VLOOKUP(A222,'[1]Z03 收入决算表(财决03表)'!$A$10:$K$500,9,FALSE)),"",VLOOKUP(A222,'[1]Z03 收入决算表(财决03表)'!$A$10:$K$500,9,FALSE))</f>
        <v/>
      </c>
      <c r="I222" s="76" t="str">
        <f>IF(ISERROR(VLOOKUP(A222,'[1]Z03 收入决算表(财决03表)'!$A$10:$K$500,10,FALSE)),"",VLOOKUP(A222,'[1]Z03 收入决算表(财决03表)'!$A$10:$K$500,10,FALSE))</f>
        <v/>
      </c>
      <c r="J222" s="76" t="str">
        <f>IF(ISERROR(VLOOKUP(A222,'[1]Z03 收入决算表(财决03表)'!$A$10:$K$500,11,FALSE)),"",VLOOKUP(A222,'[1]Z03 收入决算表(财决03表)'!$A$10:$K$500,11,FALSE))</f>
        <v/>
      </c>
      <c r="K222" s="71">
        <f>'[1]Z03 收入决算表(财决03表)'!A221</f>
        <v>0</v>
      </c>
      <c r="L222" s="74">
        <f>'[1]Z03 收入决算表(财决03表)'!$E221</f>
        <v>0</v>
      </c>
      <c r="M222" s="75" t="str">
        <f t="shared" si="7"/>
        <v/>
      </c>
    </row>
    <row r="223" spans="1:13" ht="22.5" customHeight="1">
      <c r="A223" s="205" t="str">
        <f t="shared" si="6"/>
        <v/>
      </c>
      <c r="B223" s="205"/>
      <c r="C223" s="192" t="str">
        <f>IF(ISERROR(VLOOKUP(A223,'[1]Z03 收入决算表(财决03表)'!$A$10:$K$500,4,FALSE)),"",VLOOKUP(A223,'[1]Z03 收入决算表(财决03表)'!$A$10:$K$500,4,FALSE))</f>
        <v/>
      </c>
      <c r="D223" s="76" t="str">
        <f>IF(ISERROR(VLOOKUP(A223,'[1]Z03 收入决算表(财决03表)'!$A$10:$K$500,5,FALSE)),"",VLOOKUP(A223,'[1]Z03 收入决算表(财决03表)'!$A$10:$K$500,5,FALSE))</f>
        <v/>
      </c>
      <c r="E223" s="76" t="str">
        <f>IF(ISERROR(VLOOKUP(A223,'[1]Z03 收入决算表(财决03表)'!$A$10:$K$500,6,FALSE)),"",VLOOKUP(A223,'[1]Z03 收入决算表(财决03表)'!$A$10:$K$500,6,FALSE))</f>
        <v/>
      </c>
      <c r="F223" s="76" t="str">
        <f>IF(ISERROR(VLOOKUP(A223,'[1]Z03 收入决算表(财决03表)'!$A$10:$K$500,7,FALSE)),"",VLOOKUP(A223,'[1]Z03 收入决算表(财决03表)'!$A$10:$K$500,7,FALSE))</f>
        <v/>
      </c>
      <c r="G223" s="76" t="str">
        <f>IF(ISERROR(VLOOKUP(A223,'[1]Z03 收入决算表(财决03表)'!$A$10:$K$500,8,FALSE)),"",VLOOKUP(A223,'[1]Z03 收入决算表(财决03表)'!$A$10:$K$500,8,FALSE))</f>
        <v/>
      </c>
      <c r="H223" s="76" t="str">
        <f>IF(ISERROR(VLOOKUP(A223,'[1]Z03 收入决算表(财决03表)'!$A$10:$K$500,9,FALSE)),"",VLOOKUP(A223,'[1]Z03 收入决算表(财决03表)'!$A$10:$K$500,9,FALSE))</f>
        <v/>
      </c>
      <c r="I223" s="76" t="str">
        <f>IF(ISERROR(VLOOKUP(A223,'[1]Z03 收入决算表(财决03表)'!$A$10:$K$500,10,FALSE)),"",VLOOKUP(A223,'[1]Z03 收入决算表(财决03表)'!$A$10:$K$500,10,FALSE))</f>
        <v/>
      </c>
      <c r="J223" s="76" t="str">
        <f>IF(ISERROR(VLOOKUP(A223,'[1]Z03 收入决算表(财决03表)'!$A$10:$K$500,11,FALSE)),"",VLOOKUP(A223,'[1]Z03 收入决算表(财决03表)'!$A$10:$K$500,11,FALSE))</f>
        <v/>
      </c>
      <c r="K223" s="71">
        <f>'[1]Z03 收入决算表(财决03表)'!A222</f>
        <v>0</v>
      </c>
      <c r="L223" s="74">
        <f>'[1]Z03 收入决算表(财决03表)'!$E222</f>
        <v>0</v>
      </c>
      <c r="M223" s="75" t="str">
        <f t="shared" si="7"/>
        <v/>
      </c>
    </row>
    <row r="224" spans="1:13" ht="22.5" customHeight="1">
      <c r="A224" s="205" t="str">
        <f t="shared" si="6"/>
        <v/>
      </c>
      <c r="B224" s="205"/>
      <c r="C224" s="192" t="str">
        <f>IF(ISERROR(VLOOKUP(A224,'[1]Z03 收入决算表(财决03表)'!$A$10:$K$500,4,FALSE)),"",VLOOKUP(A224,'[1]Z03 收入决算表(财决03表)'!$A$10:$K$500,4,FALSE))</f>
        <v/>
      </c>
      <c r="D224" s="76" t="str">
        <f>IF(ISERROR(VLOOKUP(A224,'[1]Z03 收入决算表(财决03表)'!$A$10:$K$500,5,FALSE)),"",VLOOKUP(A224,'[1]Z03 收入决算表(财决03表)'!$A$10:$K$500,5,FALSE))</f>
        <v/>
      </c>
      <c r="E224" s="76" t="str">
        <f>IF(ISERROR(VLOOKUP(A224,'[1]Z03 收入决算表(财决03表)'!$A$10:$K$500,6,FALSE)),"",VLOOKUP(A224,'[1]Z03 收入决算表(财决03表)'!$A$10:$K$500,6,FALSE))</f>
        <v/>
      </c>
      <c r="F224" s="76" t="str">
        <f>IF(ISERROR(VLOOKUP(A224,'[1]Z03 收入决算表(财决03表)'!$A$10:$K$500,7,FALSE)),"",VLOOKUP(A224,'[1]Z03 收入决算表(财决03表)'!$A$10:$K$500,7,FALSE))</f>
        <v/>
      </c>
      <c r="G224" s="76" t="str">
        <f>IF(ISERROR(VLOOKUP(A224,'[1]Z03 收入决算表(财决03表)'!$A$10:$K$500,8,FALSE)),"",VLOOKUP(A224,'[1]Z03 收入决算表(财决03表)'!$A$10:$K$500,8,FALSE))</f>
        <v/>
      </c>
      <c r="H224" s="76" t="str">
        <f>IF(ISERROR(VLOOKUP(A224,'[1]Z03 收入决算表(财决03表)'!$A$10:$K$500,9,FALSE)),"",VLOOKUP(A224,'[1]Z03 收入决算表(财决03表)'!$A$10:$K$500,9,FALSE))</f>
        <v/>
      </c>
      <c r="I224" s="76" t="str">
        <f>IF(ISERROR(VLOOKUP(A224,'[1]Z03 收入决算表(财决03表)'!$A$10:$K$500,10,FALSE)),"",VLOOKUP(A224,'[1]Z03 收入决算表(财决03表)'!$A$10:$K$500,10,FALSE))</f>
        <v/>
      </c>
      <c r="J224" s="76" t="str">
        <f>IF(ISERROR(VLOOKUP(A224,'[1]Z03 收入决算表(财决03表)'!$A$10:$K$500,11,FALSE)),"",VLOOKUP(A224,'[1]Z03 收入决算表(财决03表)'!$A$10:$K$500,11,FALSE))</f>
        <v/>
      </c>
      <c r="K224" s="71">
        <f>'[1]Z03 收入决算表(财决03表)'!A223</f>
        <v>0</v>
      </c>
      <c r="L224" s="74">
        <f>'[1]Z03 收入决算表(财决03表)'!$E223</f>
        <v>0</v>
      </c>
      <c r="M224" s="75" t="str">
        <f t="shared" si="7"/>
        <v/>
      </c>
    </row>
    <row r="225" spans="1:13" ht="22.5" customHeight="1">
      <c r="A225" s="205" t="str">
        <f t="shared" si="6"/>
        <v/>
      </c>
      <c r="B225" s="205"/>
      <c r="C225" s="192" t="str">
        <f>IF(ISERROR(VLOOKUP(A225,'[1]Z03 收入决算表(财决03表)'!$A$10:$K$500,4,FALSE)),"",VLOOKUP(A225,'[1]Z03 收入决算表(财决03表)'!$A$10:$K$500,4,FALSE))</f>
        <v/>
      </c>
      <c r="D225" s="76" t="str">
        <f>IF(ISERROR(VLOOKUP(A225,'[1]Z03 收入决算表(财决03表)'!$A$10:$K$500,5,FALSE)),"",VLOOKUP(A225,'[1]Z03 收入决算表(财决03表)'!$A$10:$K$500,5,FALSE))</f>
        <v/>
      </c>
      <c r="E225" s="76" t="str">
        <f>IF(ISERROR(VLOOKUP(A225,'[1]Z03 收入决算表(财决03表)'!$A$10:$K$500,6,FALSE)),"",VLOOKUP(A225,'[1]Z03 收入决算表(财决03表)'!$A$10:$K$500,6,FALSE))</f>
        <v/>
      </c>
      <c r="F225" s="76" t="str">
        <f>IF(ISERROR(VLOOKUP(A225,'[1]Z03 收入决算表(财决03表)'!$A$10:$K$500,7,FALSE)),"",VLOOKUP(A225,'[1]Z03 收入决算表(财决03表)'!$A$10:$K$500,7,FALSE))</f>
        <v/>
      </c>
      <c r="G225" s="76" t="str">
        <f>IF(ISERROR(VLOOKUP(A225,'[1]Z03 收入决算表(财决03表)'!$A$10:$K$500,8,FALSE)),"",VLOOKUP(A225,'[1]Z03 收入决算表(财决03表)'!$A$10:$K$500,8,FALSE))</f>
        <v/>
      </c>
      <c r="H225" s="76" t="str">
        <f>IF(ISERROR(VLOOKUP(A225,'[1]Z03 收入决算表(财决03表)'!$A$10:$K$500,9,FALSE)),"",VLOOKUP(A225,'[1]Z03 收入决算表(财决03表)'!$A$10:$K$500,9,FALSE))</f>
        <v/>
      </c>
      <c r="I225" s="76" t="str">
        <f>IF(ISERROR(VLOOKUP(A225,'[1]Z03 收入决算表(财决03表)'!$A$10:$K$500,10,FALSE)),"",VLOOKUP(A225,'[1]Z03 收入决算表(财决03表)'!$A$10:$K$500,10,FALSE))</f>
        <v/>
      </c>
      <c r="J225" s="76" t="str">
        <f>IF(ISERROR(VLOOKUP(A225,'[1]Z03 收入决算表(财决03表)'!$A$10:$K$500,11,FALSE)),"",VLOOKUP(A225,'[1]Z03 收入决算表(财决03表)'!$A$10:$K$500,11,FALSE))</f>
        <v/>
      </c>
      <c r="K225" s="71">
        <f>'[1]Z03 收入决算表(财决03表)'!A224</f>
        <v>0</v>
      </c>
      <c r="L225" s="74">
        <f>'[1]Z03 收入决算表(财决03表)'!$E224</f>
        <v>0</v>
      </c>
      <c r="M225" s="75" t="str">
        <f t="shared" si="7"/>
        <v/>
      </c>
    </row>
    <row r="226" spans="1:13" ht="22.5" customHeight="1">
      <c r="A226" s="205" t="str">
        <f t="shared" si="6"/>
        <v/>
      </c>
      <c r="B226" s="205"/>
      <c r="C226" s="192" t="str">
        <f>IF(ISERROR(VLOOKUP(A226,'[1]Z03 收入决算表(财决03表)'!$A$10:$K$500,4,FALSE)),"",VLOOKUP(A226,'[1]Z03 收入决算表(财决03表)'!$A$10:$K$500,4,FALSE))</f>
        <v/>
      </c>
      <c r="D226" s="76" t="str">
        <f>IF(ISERROR(VLOOKUP(A226,'[1]Z03 收入决算表(财决03表)'!$A$10:$K$500,5,FALSE)),"",VLOOKUP(A226,'[1]Z03 收入决算表(财决03表)'!$A$10:$K$500,5,FALSE))</f>
        <v/>
      </c>
      <c r="E226" s="76" t="str">
        <f>IF(ISERROR(VLOOKUP(A226,'[1]Z03 收入决算表(财决03表)'!$A$10:$K$500,6,FALSE)),"",VLOOKUP(A226,'[1]Z03 收入决算表(财决03表)'!$A$10:$K$500,6,FALSE))</f>
        <v/>
      </c>
      <c r="F226" s="76" t="str">
        <f>IF(ISERROR(VLOOKUP(A226,'[1]Z03 收入决算表(财决03表)'!$A$10:$K$500,7,FALSE)),"",VLOOKUP(A226,'[1]Z03 收入决算表(财决03表)'!$A$10:$K$500,7,FALSE))</f>
        <v/>
      </c>
      <c r="G226" s="76" t="str">
        <f>IF(ISERROR(VLOOKUP(A226,'[1]Z03 收入决算表(财决03表)'!$A$10:$K$500,8,FALSE)),"",VLOOKUP(A226,'[1]Z03 收入决算表(财决03表)'!$A$10:$K$500,8,FALSE))</f>
        <v/>
      </c>
      <c r="H226" s="76" t="str">
        <f>IF(ISERROR(VLOOKUP(A226,'[1]Z03 收入决算表(财决03表)'!$A$10:$K$500,9,FALSE)),"",VLOOKUP(A226,'[1]Z03 收入决算表(财决03表)'!$A$10:$K$500,9,FALSE))</f>
        <v/>
      </c>
      <c r="I226" s="76" t="str">
        <f>IF(ISERROR(VLOOKUP(A226,'[1]Z03 收入决算表(财决03表)'!$A$10:$K$500,10,FALSE)),"",VLOOKUP(A226,'[1]Z03 收入决算表(财决03表)'!$A$10:$K$500,10,FALSE))</f>
        <v/>
      </c>
      <c r="J226" s="76" t="str">
        <f>IF(ISERROR(VLOOKUP(A226,'[1]Z03 收入决算表(财决03表)'!$A$10:$K$500,11,FALSE)),"",VLOOKUP(A226,'[1]Z03 收入决算表(财决03表)'!$A$10:$K$500,11,FALSE))</f>
        <v/>
      </c>
      <c r="K226" s="71">
        <f>'[1]Z03 收入决算表(财决03表)'!A225</f>
        <v>0</v>
      </c>
      <c r="L226" s="74">
        <f>'[1]Z03 收入决算表(财决03表)'!$E225</f>
        <v>0</v>
      </c>
      <c r="M226" s="75" t="str">
        <f t="shared" si="7"/>
        <v/>
      </c>
    </row>
    <row r="227" spans="1:13" ht="22.5" customHeight="1">
      <c r="A227" s="205" t="str">
        <f t="shared" si="6"/>
        <v/>
      </c>
      <c r="B227" s="205"/>
      <c r="C227" s="192" t="str">
        <f>IF(ISERROR(VLOOKUP(A227,'[1]Z03 收入决算表(财决03表)'!$A$10:$K$500,4,FALSE)),"",VLOOKUP(A227,'[1]Z03 收入决算表(财决03表)'!$A$10:$K$500,4,FALSE))</f>
        <v/>
      </c>
      <c r="D227" s="76" t="str">
        <f>IF(ISERROR(VLOOKUP(A227,'[1]Z03 收入决算表(财决03表)'!$A$10:$K$500,5,FALSE)),"",VLOOKUP(A227,'[1]Z03 收入决算表(财决03表)'!$A$10:$K$500,5,FALSE))</f>
        <v/>
      </c>
      <c r="E227" s="76" t="str">
        <f>IF(ISERROR(VLOOKUP(A227,'[1]Z03 收入决算表(财决03表)'!$A$10:$K$500,6,FALSE)),"",VLOOKUP(A227,'[1]Z03 收入决算表(财决03表)'!$A$10:$K$500,6,FALSE))</f>
        <v/>
      </c>
      <c r="F227" s="76" t="str">
        <f>IF(ISERROR(VLOOKUP(A227,'[1]Z03 收入决算表(财决03表)'!$A$10:$K$500,7,FALSE)),"",VLOOKUP(A227,'[1]Z03 收入决算表(财决03表)'!$A$10:$K$500,7,FALSE))</f>
        <v/>
      </c>
      <c r="G227" s="76" t="str">
        <f>IF(ISERROR(VLOOKUP(A227,'[1]Z03 收入决算表(财决03表)'!$A$10:$K$500,8,FALSE)),"",VLOOKUP(A227,'[1]Z03 收入决算表(财决03表)'!$A$10:$K$500,8,FALSE))</f>
        <v/>
      </c>
      <c r="H227" s="76" t="str">
        <f>IF(ISERROR(VLOOKUP(A227,'[1]Z03 收入决算表(财决03表)'!$A$10:$K$500,9,FALSE)),"",VLOOKUP(A227,'[1]Z03 收入决算表(财决03表)'!$A$10:$K$500,9,FALSE))</f>
        <v/>
      </c>
      <c r="I227" s="76" t="str">
        <f>IF(ISERROR(VLOOKUP(A227,'[1]Z03 收入决算表(财决03表)'!$A$10:$K$500,10,FALSE)),"",VLOOKUP(A227,'[1]Z03 收入决算表(财决03表)'!$A$10:$K$500,10,FALSE))</f>
        <v/>
      </c>
      <c r="J227" s="76" t="str">
        <f>IF(ISERROR(VLOOKUP(A227,'[1]Z03 收入决算表(财决03表)'!$A$10:$K$500,11,FALSE)),"",VLOOKUP(A227,'[1]Z03 收入决算表(财决03表)'!$A$10:$K$500,11,FALSE))</f>
        <v/>
      </c>
      <c r="K227" s="71">
        <f>'[1]Z03 收入决算表(财决03表)'!A226</f>
        <v>0</v>
      </c>
      <c r="L227" s="74">
        <f>'[1]Z03 收入决算表(财决03表)'!$E226</f>
        <v>0</v>
      </c>
      <c r="M227" s="75" t="str">
        <f t="shared" si="7"/>
        <v/>
      </c>
    </row>
    <row r="228" spans="1:13" ht="22.5" customHeight="1">
      <c r="A228" s="205" t="str">
        <f t="shared" si="6"/>
        <v/>
      </c>
      <c r="B228" s="205"/>
      <c r="C228" s="192" t="str">
        <f>IF(ISERROR(VLOOKUP(A228,'[1]Z03 收入决算表(财决03表)'!$A$10:$K$500,4,FALSE)),"",VLOOKUP(A228,'[1]Z03 收入决算表(财决03表)'!$A$10:$K$500,4,FALSE))</f>
        <v/>
      </c>
      <c r="D228" s="76" t="str">
        <f>IF(ISERROR(VLOOKUP(A228,'[1]Z03 收入决算表(财决03表)'!$A$10:$K$500,5,FALSE)),"",VLOOKUP(A228,'[1]Z03 收入决算表(财决03表)'!$A$10:$K$500,5,FALSE))</f>
        <v/>
      </c>
      <c r="E228" s="76" t="str">
        <f>IF(ISERROR(VLOOKUP(A228,'[1]Z03 收入决算表(财决03表)'!$A$10:$K$500,6,FALSE)),"",VLOOKUP(A228,'[1]Z03 收入决算表(财决03表)'!$A$10:$K$500,6,FALSE))</f>
        <v/>
      </c>
      <c r="F228" s="76" t="str">
        <f>IF(ISERROR(VLOOKUP(A228,'[1]Z03 收入决算表(财决03表)'!$A$10:$K$500,7,FALSE)),"",VLOOKUP(A228,'[1]Z03 收入决算表(财决03表)'!$A$10:$K$500,7,FALSE))</f>
        <v/>
      </c>
      <c r="G228" s="76" t="str">
        <f>IF(ISERROR(VLOOKUP(A228,'[1]Z03 收入决算表(财决03表)'!$A$10:$K$500,8,FALSE)),"",VLOOKUP(A228,'[1]Z03 收入决算表(财决03表)'!$A$10:$K$500,8,FALSE))</f>
        <v/>
      </c>
      <c r="H228" s="76" t="str">
        <f>IF(ISERROR(VLOOKUP(A228,'[1]Z03 收入决算表(财决03表)'!$A$10:$K$500,9,FALSE)),"",VLOOKUP(A228,'[1]Z03 收入决算表(财决03表)'!$A$10:$K$500,9,FALSE))</f>
        <v/>
      </c>
      <c r="I228" s="76" t="str">
        <f>IF(ISERROR(VLOOKUP(A228,'[1]Z03 收入决算表(财决03表)'!$A$10:$K$500,10,FALSE)),"",VLOOKUP(A228,'[1]Z03 收入决算表(财决03表)'!$A$10:$K$500,10,FALSE))</f>
        <v/>
      </c>
      <c r="J228" s="76" t="str">
        <f>IF(ISERROR(VLOOKUP(A228,'[1]Z03 收入决算表(财决03表)'!$A$10:$K$500,11,FALSE)),"",VLOOKUP(A228,'[1]Z03 收入决算表(财决03表)'!$A$10:$K$500,11,FALSE))</f>
        <v/>
      </c>
      <c r="K228" s="71">
        <f>'[1]Z03 收入决算表(财决03表)'!A227</f>
        <v>0</v>
      </c>
      <c r="L228" s="74">
        <f>'[1]Z03 收入决算表(财决03表)'!$E227</f>
        <v>0</v>
      </c>
      <c r="M228" s="75" t="str">
        <f t="shared" si="7"/>
        <v/>
      </c>
    </row>
    <row r="229" spans="1:13" ht="22.5" customHeight="1">
      <c r="A229" s="205" t="str">
        <f t="shared" si="6"/>
        <v/>
      </c>
      <c r="B229" s="205"/>
      <c r="C229" s="192" t="str">
        <f>IF(ISERROR(VLOOKUP(A229,'[1]Z03 收入决算表(财决03表)'!$A$10:$K$500,4,FALSE)),"",VLOOKUP(A229,'[1]Z03 收入决算表(财决03表)'!$A$10:$K$500,4,FALSE))</f>
        <v/>
      </c>
      <c r="D229" s="76" t="str">
        <f>IF(ISERROR(VLOOKUP(A229,'[1]Z03 收入决算表(财决03表)'!$A$10:$K$500,5,FALSE)),"",VLOOKUP(A229,'[1]Z03 收入决算表(财决03表)'!$A$10:$K$500,5,FALSE))</f>
        <v/>
      </c>
      <c r="E229" s="76" t="str">
        <f>IF(ISERROR(VLOOKUP(A229,'[1]Z03 收入决算表(财决03表)'!$A$10:$K$500,6,FALSE)),"",VLOOKUP(A229,'[1]Z03 收入决算表(财决03表)'!$A$10:$K$500,6,FALSE))</f>
        <v/>
      </c>
      <c r="F229" s="76" t="str">
        <f>IF(ISERROR(VLOOKUP(A229,'[1]Z03 收入决算表(财决03表)'!$A$10:$K$500,7,FALSE)),"",VLOOKUP(A229,'[1]Z03 收入决算表(财决03表)'!$A$10:$K$500,7,FALSE))</f>
        <v/>
      </c>
      <c r="G229" s="76" t="str">
        <f>IF(ISERROR(VLOOKUP(A229,'[1]Z03 收入决算表(财决03表)'!$A$10:$K$500,8,FALSE)),"",VLOOKUP(A229,'[1]Z03 收入决算表(财决03表)'!$A$10:$K$500,8,FALSE))</f>
        <v/>
      </c>
      <c r="H229" s="76" t="str">
        <f>IF(ISERROR(VLOOKUP(A229,'[1]Z03 收入决算表(财决03表)'!$A$10:$K$500,9,FALSE)),"",VLOOKUP(A229,'[1]Z03 收入决算表(财决03表)'!$A$10:$K$500,9,FALSE))</f>
        <v/>
      </c>
      <c r="I229" s="76" t="str">
        <f>IF(ISERROR(VLOOKUP(A229,'[1]Z03 收入决算表(财决03表)'!$A$10:$K$500,10,FALSE)),"",VLOOKUP(A229,'[1]Z03 收入决算表(财决03表)'!$A$10:$K$500,10,FALSE))</f>
        <v/>
      </c>
      <c r="J229" s="76" t="str">
        <f>IF(ISERROR(VLOOKUP(A229,'[1]Z03 收入决算表(财决03表)'!$A$10:$K$500,11,FALSE)),"",VLOOKUP(A229,'[1]Z03 收入决算表(财决03表)'!$A$10:$K$500,11,FALSE))</f>
        <v/>
      </c>
      <c r="K229" s="71">
        <f>'[1]Z03 收入决算表(财决03表)'!A228</f>
        <v>0</v>
      </c>
      <c r="L229" s="74">
        <f>'[1]Z03 收入决算表(财决03表)'!$E228</f>
        <v>0</v>
      </c>
      <c r="M229" s="75" t="str">
        <f t="shared" si="7"/>
        <v/>
      </c>
    </row>
    <row r="230" spans="1:13" ht="22.5" customHeight="1">
      <c r="A230" s="205" t="str">
        <f t="shared" si="6"/>
        <v/>
      </c>
      <c r="B230" s="205"/>
      <c r="C230" s="192" t="str">
        <f>IF(ISERROR(VLOOKUP(A230,'[1]Z03 收入决算表(财决03表)'!$A$10:$K$500,4,FALSE)),"",VLOOKUP(A230,'[1]Z03 收入决算表(财决03表)'!$A$10:$K$500,4,FALSE))</f>
        <v/>
      </c>
      <c r="D230" s="76" t="str">
        <f>IF(ISERROR(VLOOKUP(A230,'[1]Z03 收入决算表(财决03表)'!$A$10:$K$500,5,FALSE)),"",VLOOKUP(A230,'[1]Z03 收入决算表(财决03表)'!$A$10:$K$500,5,FALSE))</f>
        <v/>
      </c>
      <c r="E230" s="76" t="str">
        <f>IF(ISERROR(VLOOKUP(A230,'[1]Z03 收入决算表(财决03表)'!$A$10:$K$500,6,FALSE)),"",VLOOKUP(A230,'[1]Z03 收入决算表(财决03表)'!$A$10:$K$500,6,FALSE))</f>
        <v/>
      </c>
      <c r="F230" s="76" t="str">
        <f>IF(ISERROR(VLOOKUP(A230,'[1]Z03 收入决算表(财决03表)'!$A$10:$K$500,7,FALSE)),"",VLOOKUP(A230,'[1]Z03 收入决算表(财决03表)'!$A$10:$K$500,7,FALSE))</f>
        <v/>
      </c>
      <c r="G230" s="76" t="str">
        <f>IF(ISERROR(VLOOKUP(A230,'[1]Z03 收入决算表(财决03表)'!$A$10:$K$500,8,FALSE)),"",VLOOKUP(A230,'[1]Z03 收入决算表(财决03表)'!$A$10:$K$500,8,FALSE))</f>
        <v/>
      </c>
      <c r="H230" s="76" t="str">
        <f>IF(ISERROR(VLOOKUP(A230,'[1]Z03 收入决算表(财决03表)'!$A$10:$K$500,9,FALSE)),"",VLOOKUP(A230,'[1]Z03 收入决算表(财决03表)'!$A$10:$K$500,9,FALSE))</f>
        <v/>
      </c>
      <c r="I230" s="76" t="str">
        <f>IF(ISERROR(VLOOKUP(A230,'[1]Z03 收入决算表(财决03表)'!$A$10:$K$500,10,FALSE)),"",VLOOKUP(A230,'[1]Z03 收入决算表(财决03表)'!$A$10:$K$500,10,FALSE))</f>
        <v/>
      </c>
      <c r="J230" s="76" t="str">
        <f>IF(ISERROR(VLOOKUP(A230,'[1]Z03 收入决算表(财决03表)'!$A$10:$K$500,11,FALSE)),"",VLOOKUP(A230,'[1]Z03 收入决算表(财决03表)'!$A$10:$K$500,11,FALSE))</f>
        <v/>
      </c>
      <c r="K230" s="71">
        <f>'[1]Z03 收入决算表(财决03表)'!A229</f>
        <v>0</v>
      </c>
      <c r="L230" s="74">
        <f>'[1]Z03 收入决算表(财决03表)'!$E229</f>
        <v>0</v>
      </c>
      <c r="M230" s="75" t="str">
        <f t="shared" si="7"/>
        <v/>
      </c>
    </row>
    <row r="231" spans="1:13" ht="22.5" customHeight="1">
      <c r="A231" s="205" t="str">
        <f t="shared" si="6"/>
        <v/>
      </c>
      <c r="B231" s="205"/>
      <c r="C231" s="192" t="str">
        <f>IF(ISERROR(VLOOKUP(A231,'[1]Z03 收入决算表(财决03表)'!$A$10:$K$500,4,FALSE)),"",VLOOKUP(A231,'[1]Z03 收入决算表(财决03表)'!$A$10:$K$500,4,FALSE))</f>
        <v/>
      </c>
      <c r="D231" s="76" t="str">
        <f>IF(ISERROR(VLOOKUP(A231,'[1]Z03 收入决算表(财决03表)'!$A$10:$K$500,5,FALSE)),"",VLOOKUP(A231,'[1]Z03 收入决算表(财决03表)'!$A$10:$K$500,5,FALSE))</f>
        <v/>
      </c>
      <c r="E231" s="76" t="str">
        <f>IF(ISERROR(VLOOKUP(A231,'[1]Z03 收入决算表(财决03表)'!$A$10:$K$500,6,FALSE)),"",VLOOKUP(A231,'[1]Z03 收入决算表(财决03表)'!$A$10:$K$500,6,FALSE))</f>
        <v/>
      </c>
      <c r="F231" s="76" t="str">
        <f>IF(ISERROR(VLOOKUP(A231,'[1]Z03 收入决算表(财决03表)'!$A$10:$K$500,7,FALSE)),"",VLOOKUP(A231,'[1]Z03 收入决算表(财决03表)'!$A$10:$K$500,7,FALSE))</f>
        <v/>
      </c>
      <c r="G231" s="76" t="str">
        <f>IF(ISERROR(VLOOKUP(A231,'[1]Z03 收入决算表(财决03表)'!$A$10:$K$500,8,FALSE)),"",VLOOKUP(A231,'[1]Z03 收入决算表(财决03表)'!$A$10:$K$500,8,FALSE))</f>
        <v/>
      </c>
      <c r="H231" s="76" t="str">
        <f>IF(ISERROR(VLOOKUP(A231,'[1]Z03 收入决算表(财决03表)'!$A$10:$K$500,9,FALSE)),"",VLOOKUP(A231,'[1]Z03 收入决算表(财决03表)'!$A$10:$K$500,9,FALSE))</f>
        <v/>
      </c>
      <c r="I231" s="76" t="str">
        <f>IF(ISERROR(VLOOKUP(A231,'[1]Z03 收入决算表(财决03表)'!$A$10:$K$500,10,FALSE)),"",VLOOKUP(A231,'[1]Z03 收入决算表(财决03表)'!$A$10:$K$500,10,FALSE))</f>
        <v/>
      </c>
      <c r="J231" s="76" t="str">
        <f>IF(ISERROR(VLOOKUP(A231,'[1]Z03 收入决算表(财决03表)'!$A$10:$K$500,11,FALSE)),"",VLOOKUP(A231,'[1]Z03 收入决算表(财决03表)'!$A$10:$K$500,11,FALSE))</f>
        <v/>
      </c>
      <c r="K231" s="71">
        <f>'[1]Z03 收入决算表(财决03表)'!A230</f>
        <v>0</v>
      </c>
      <c r="L231" s="74">
        <f>'[1]Z03 收入决算表(财决03表)'!$E230</f>
        <v>0</v>
      </c>
      <c r="M231" s="75" t="str">
        <f t="shared" si="7"/>
        <v/>
      </c>
    </row>
    <row r="232" spans="1:13" ht="22.5" customHeight="1">
      <c r="A232" s="205" t="str">
        <f t="shared" si="6"/>
        <v/>
      </c>
      <c r="B232" s="205"/>
      <c r="C232" s="192" t="str">
        <f>IF(ISERROR(VLOOKUP(A232,'[1]Z03 收入决算表(财决03表)'!$A$10:$K$500,4,FALSE)),"",VLOOKUP(A232,'[1]Z03 收入决算表(财决03表)'!$A$10:$K$500,4,FALSE))</f>
        <v/>
      </c>
      <c r="D232" s="76" t="str">
        <f>IF(ISERROR(VLOOKUP(A232,'[1]Z03 收入决算表(财决03表)'!$A$10:$K$500,5,FALSE)),"",VLOOKUP(A232,'[1]Z03 收入决算表(财决03表)'!$A$10:$K$500,5,FALSE))</f>
        <v/>
      </c>
      <c r="E232" s="76" t="str">
        <f>IF(ISERROR(VLOOKUP(A232,'[1]Z03 收入决算表(财决03表)'!$A$10:$K$500,6,FALSE)),"",VLOOKUP(A232,'[1]Z03 收入决算表(财决03表)'!$A$10:$K$500,6,FALSE))</f>
        <v/>
      </c>
      <c r="F232" s="76" t="str">
        <f>IF(ISERROR(VLOOKUP(A232,'[1]Z03 收入决算表(财决03表)'!$A$10:$K$500,7,FALSE)),"",VLOOKUP(A232,'[1]Z03 收入决算表(财决03表)'!$A$10:$K$500,7,FALSE))</f>
        <v/>
      </c>
      <c r="G232" s="76" t="str">
        <f>IF(ISERROR(VLOOKUP(A232,'[1]Z03 收入决算表(财决03表)'!$A$10:$K$500,8,FALSE)),"",VLOOKUP(A232,'[1]Z03 收入决算表(财决03表)'!$A$10:$K$500,8,FALSE))</f>
        <v/>
      </c>
      <c r="H232" s="76" t="str">
        <f>IF(ISERROR(VLOOKUP(A232,'[1]Z03 收入决算表(财决03表)'!$A$10:$K$500,9,FALSE)),"",VLOOKUP(A232,'[1]Z03 收入决算表(财决03表)'!$A$10:$K$500,9,FALSE))</f>
        <v/>
      </c>
      <c r="I232" s="76" t="str">
        <f>IF(ISERROR(VLOOKUP(A232,'[1]Z03 收入决算表(财决03表)'!$A$10:$K$500,10,FALSE)),"",VLOOKUP(A232,'[1]Z03 收入决算表(财决03表)'!$A$10:$K$500,10,FALSE))</f>
        <v/>
      </c>
      <c r="J232" s="76" t="str">
        <f>IF(ISERROR(VLOOKUP(A232,'[1]Z03 收入决算表(财决03表)'!$A$10:$K$500,11,FALSE)),"",VLOOKUP(A232,'[1]Z03 收入决算表(财决03表)'!$A$10:$K$500,11,FALSE))</f>
        <v/>
      </c>
      <c r="K232" s="71">
        <f>'[1]Z03 收入决算表(财决03表)'!A231</f>
        <v>0</v>
      </c>
      <c r="L232" s="74">
        <f>'[1]Z03 收入决算表(财决03表)'!$E231</f>
        <v>0</v>
      </c>
      <c r="M232" s="75" t="str">
        <f t="shared" si="7"/>
        <v/>
      </c>
    </row>
    <row r="233" spans="1:13" ht="22.5" customHeight="1">
      <c r="A233" s="205" t="str">
        <f t="shared" si="6"/>
        <v/>
      </c>
      <c r="B233" s="205"/>
      <c r="C233" s="192" t="str">
        <f>IF(ISERROR(VLOOKUP(A233,'[1]Z03 收入决算表(财决03表)'!$A$10:$K$500,4,FALSE)),"",VLOOKUP(A233,'[1]Z03 收入决算表(财决03表)'!$A$10:$K$500,4,FALSE))</f>
        <v/>
      </c>
      <c r="D233" s="76" t="str">
        <f>IF(ISERROR(VLOOKUP(A233,'[1]Z03 收入决算表(财决03表)'!$A$10:$K$500,5,FALSE)),"",VLOOKUP(A233,'[1]Z03 收入决算表(财决03表)'!$A$10:$K$500,5,FALSE))</f>
        <v/>
      </c>
      <c r="E233" s="76" t="str">
        <f>IF(ISERROR(VLOOKUP(A233,'[1]Z03 收入决算表(财决03表)'!$A$10:$K$500,6,FALSE)),"",VLOOKUP(A233,'[1]Z03 收入决算表(财决03表)'!$A$10:$K$500,6,FALSE))</f>
        <v/>
      </c>
      <c r="F233" s="76" t="str">
        <f>IF(ISERROR(VLOOKUP(A233,'[1]Z03 收入决算表(财决03表)'!$A$10:$K$500,7,FALSE)),"",VLOOKUP(A233,'[1]Z03 收入决算表(财决03表)'!$A$10:$K$500,7,FALSE))</f>
        <v/>
      </c>
      <c r="G233" s="76" t="str">
        <f>IF(ISERROR(VLOOKUP(A233,'[1]Z03 收入决算表(财决03表)'!$A$10:$K$500,8,FALSE)),"",VLOOKUP(A233,'[1]Z03 收入决算表(财决03表)'!$A$10:$K$500,8,FALSE))</f>
        <v/>
      </c>
      <c r="H233" s="76" t="str">
        <f>IF(ISERROR(VLOOKUP(A233,'[1]Z03 收入决算表(财决03表)'!$A$10:$K$500,9,FALSE)),"",VLOOKUP(A233,'[1]Z03 收入决算表(财决03表)'!$A$10:$K$500,9,FALSE))</f>
        <v/>
      </c>
      <c r="I233" s="76" t="str">
        <f>IF(ISERROR(VLOOKUP(A233,'[1]Z03 收入决算表(财决03表)'!$A$10:$K$500,10,FALSE)),"",VLOOKUP(A233,'[1]Z03 收入决算表(财决03表)'!$A$10:$K$500,10,FALSE))</f>
        <v/>
      </c>
      <c r="J233" s="76" t="str">
        <f>IF(ISERROR(VLOOKUP(A233,'[1]Z03 收入决算表(财决03表)'!$A$10:$K$500,11,FALSE)),"",VLOOKUP(A233,'[1]Z03 收入决算表(财决03表)'!$A$10:$K$500,11,FALSE))</f>
        <v/>
      </c>
      <c r="K233" s="71">
        <f>'[1]Z03 收入决算表(财决03表)'!A232</f>
        <v>0</v>
      </c>
      <c r="L233" s="74">
        <f>'[1]Z03 收入决算表(财决03表)'!$E232</f>
        <v>0</v>
      </c>
      <c r="M233" s="75" t="str">
        <f t="shared" si="7"/>
        <v/>
      </c>
    </row>
    <row r="234" spans="1:13" ht="22.5" customHeight="1">
      <c r="A234" s="205" t="str">
        <f t="shared" si="6"/>
        <v/>
      </c>
      <c r="B234" s="205"/>
      <c r="C234" s="192" t="str">
        <f>IF(ISERROR(VLOOKUP(A234,'[1]Z03 收入决算表(财决03表)'!$A$10:$K$500,4,FALSE)),"",VLOOKUP(A234,'[1]Z03 收入决算表(财决03表)'!$A$10:$K$500,4,FALSE))</f>
        <v/>
      </c>
      <c r="D234" s="76" t="str">
        <f>IF(ISERROR(VLOOKUP(A234,'[1]Z03 收入决算表(财决03表)'!$A$10:$K$500,5,FALSE)),"",VLOOKUP(A234,'[1]Z03 收入决算表(财决03表)'!$A$10:$K$500,5,FALSE))</f>
        <v/>
      </c>
      <c r="E234" s="76" t="str">
        <f>IF(ISERROR(VLOOKUP(A234,'[1]Z03 收入决算表(财决03表)'!$A$10:$K$500,6,FALSE)),"",VLOOKUP(A234,'[1]Z03 收入决算表(财决03表)'!$A$10:$K$500,6,FALSE))</f>
        <v/>
      </c>
      <c r="F234" s="76" t="str">
        <f>IF(ISERROR(VLOOKUP(A234,'[1]Z03 收入决算表(财决03表)'!$A$10:$K$500,7,FALSE)),"",VLOOKUP(A234,'[1]Z03 收入决算表(财决03表)'!$A$10:$K$500,7,FALSE))</f>
        <v/>
      </c>
      <c r="G234" s="76" t="str">
        <f>IF(ISERROR(VLOOKUP(A234,'[1]Z03 收入决算表(财决03表)'!$A$10:$K$500,8,FALSE)),"",VLOOKUP(A234,'[1]Z03 收入决算表(财决03表)'!$A$10:$K$500,8,FALSE))</f>
        <v/>
      </c>
      <c r="H234" s="76" t="str">
        <f>IF(ISERROR(VLOOKUP(A234,'[1]Z03 收入决算表(财决03表)'!$A$10:$K$500,9,FALSE)),"",VLOOKUP(A234,'[1]Z03 收入决算表(财决03表)'!$A$10:$K$500,9,FALSE))</f>
        <v/>
      </c>
      <c r="I234" s="76" t="str">
        <f>IF(ISERROR(VLOOKUP(A234,'[1]Z03 收入决算表(财决03表)'!$A$10:$K$500,10,FALSE)),"",VLOOKUP(A234,'[1]Z03 收入决算表(财决03表)'!$A$10:$K$500,10,FALSE))</f>
        <v/>
      </c>
      <c r="J234" s="76" t="str">
        <f>IF(ISERROR(VLOOKUP(A234,'[1]Z03 收入决算表(财决03表)'!$A$10:$K$500,11,FALSE)),"",VLOOKUP(A234,'[1]Z03 收入决算表(财决03表)'!$A$10:$K$500,11,FALSE))</f>
        <v/>
      </c>
      <c r="K234" s="71">
        <f>'[1]Z03 收入决算表(财决03表)'!A233</f>
        <v>0</v>
      </c>
      <c r="L234" s="74">
        <f>'[1]Z03 收入决算表(财决03表)'!$E233</f>
        <v>0</v>
      </c>
      <c r="M234" s="75" t="str">
        <f t="shared" si="7"/>
        <v/>
      </c>
    </row>
    <row r="235" spans="1:13" ht="22.5" customHeight="1">
      <c r="A235" s="205" t="str">
        <f t="shared" si="6"/>
        <v/>
      </c>
      <c r="B235" s="205"/>
      <c r="C235" s="192" t="str">
        <f>IF(ISERROR(VLOOKUP(A235,'[1]Z03 收入决算表(财决03表)'!$A$10:$K$500,4,FALSE)),"",VLOOKUP(A235,'[1]Z03 收入决算表(财决03表)'!$A$10:$K$500,4,FALSE))</f>
        <v/>
      </c>
      <c r="D235" s="76" t="str">
        <f>IF(ISERROR(VLOOKUP(A235,'[1]Z03 收入决算表(财决03表)'!$A$10:$K$500,5,FALSE)),"",VLOOKUP(A235,'[1]Z03 收入决算表(财决03表)'!$A$10:$K$500,5,FALSE))</f>
        <v/>
      </c>
      <c r="E235" s="76" t="str">
        <f>IF(ISERROR(VLOOKUP(A235,'[1]Z03 收入决算表(财决03表)'!$A$10:$K$500,6,FALSE)),"",VLOOKUP(A235,'[1]Z03 收入决算表(财决03表)'!$A$10:$K$500,6,FALSE))</f>
        <v/>
      </c>
      <c r="F235" s="76" t="str">
        <f>IF(ISERROR(VLOOKUP(A235,'[1]Z03 收入决算表(财决03表)'!$A$10:$K$500,7,FALSE)),"",VLOOKUP(A235,'[1]Z03 收入决算表(财决03表)'!$A$10:$K$500,7,FALSE))</f>
        <v/>
      </c>
      <c r="G235" s="76" t="str">
        <f>IF(ISERROR(VLOOKUP(A235,'[1]Z03 收入决算表(财决03表)'!$A$10:$K$500,8,FALSE)),"",VLOOKUP(A235,'[1]Z03 收入决算表(财决03表)'!$A$10:$K$500,8,FALSE))</f>
        <v/>
      </c>
      <c r="H235" s="76" t="str">
        <f>IF(ISERROR(VLOOKUP(A235,'[1]Z03 收入决算表(财决03表)'!$A$10:$K$500,9,FALSE)),"",VLOOKUP(A235,'[1]Z03 收入决算表(财决03表)'!$A$10:$K$500,9,FALSE))</f>
        <v/>
      </c>
      <c r="I235" s="76" t="str">
        <f>IF(ISERROR(VLOOKUP(A235,'[1]Z03 收入决算表(财决03表)'!$A$10:$K$500,10,FALSE)),"",VLOOKUP(A235,'[1]Z03 收入决算表(财决03表)'!$A$10:$K$500,10,FALSE))</f>
        <v/>
      </c>
      <c r="J235" s="76" t="str">
        <f>IF(ISERROR(VLOOKUP(A235,'[1]Z03 收入决算表(财决03表)'!$A$10:$K$500,11,FALSE)),"",VLOOKUP(A235,'[1]Z03 收入决算表(财决03表)'!$A$10:$K$500,11,FALSE))</f>
        <v/>
      </c>
      <c r="K235" s="71">
        <f>'[1]Z03 收入决算表(财决03表)'!A234</f>
        <v>0</v>
      </c>
      <c r="L235" s="74">
        <f>'[1]Z03 收入决算表(财决03表)'!$E234</f>
        <v>0</v>
      </c>
      <c r="M235" s="75" t="str">
        <f t="shared" si="7"/>
        <v/>
      </c>
    </row>
    <row r="236" spans="1:13" ht="22.5" customHeight="1">
      <c r="A236" s="205" t="str">
        <f t="shared" si="6"/>
        <v/>
      </c>
      <c r="B236" s="205"/>
      <c r="C236" s="192" t="str">
        <f>IF(ISERROR(VLOOKUP(A236,'[1]Z03 收入决算表(财决03表)'!$A$10:$K$500,4,FALSE)),"",VLOOKUP(A236,'[1]Z03 收入决算表(财决03表)'!$A$10:$K$500,4,FALSE))</f>
        <v/>
      </c>
      <c r="D236" s="76" t="str">
        <f>IF(ISERROR(VLOOKUP(A236,'[1]Z03 收入决算表(财决03表)'!$A$10:$K$500,5,FALSE)),"",VLOOKUP(A236,'[1]Z03 收入决算表(财决03表)'!$A$10:$K$500,5,FALSE))</f>
        <v/>
      </c>
      <c r="E236" s="76" t="str">
        <f>IF(ISERROR(VLOOKUP(A236,'[1]Z03 收入决算表(财决03表)'!$A$10:$K$500,6,FALSE)),"",VLOOKUP(A236,'[1]Z03 收入决算表(财决03表)'!$A$10:$K$500,6,FALSE))</f>
        <v/>
      </c>
      <c r="F236" s="76" t="str">
        <f>IF(ISERROR(VLOOKUP(A236,'[1]Z03 收入决算表(财决03表)'!$A$10:$K$500,7,FALSE)),"",VLOOKUP(A236,'[1]Z03 收入决算表(财决03表)'!$A$10:$K$500,7,FALSE))</f>
        <v/>
      </c>
      <c r="G236" s="76" t="str">
        <f>IF(ISERROR(VLOOKUP(A236,'[1]Z03 收入决算表(财决03表)'!$A$10:$K$500,8,FALSE)),"",VLOOKUP(A236,'[1]Z03 收入决算表(财决03表)'!$A$10:$K$500,8,FALSE))</f>
        <v/>
      </c>
      <c r="H236" s="76" t="str">
        <f>IF(ISERROR(VLOOKUP(A236,'[1]Z03 收入决算表(财决03表)'!$A$10:$K$500,9,FALSE)),"",VLOOKUP(A236,'[1]Z03 收入决算表(财决03表)'!$A$10:$K$500,9,FALSE))</f>
        <v/>
      </c>
      <c r="I236" s="76" t="str">
        <f>IF(ISERROR(VLOOKUP(A236,'[1]Z03 收入决算表(财决03表)'!$A$10:$K$500,10,FALSE)),"",VLOOKUP(A236,'[1]Z03 收入决算表(财决03表)'!$A$10:$K$500,10,FALSE))</f>
        <v/>
      </c>
      <c r="J236" s="76" t="str">
        <f>IF(ISERROR(VLOOKUP(A236,'[1]Z03 收入决算表(财决03表)'!$A$10:$K$500,11,FALSE)),"",VLOOKUP(A236,'[1]Z03 收入决算表(财决03表)'!$A$10:$K$500,11,FALSE))</f>
        <v/>
      </c>
      <c r="K236" s="71">
        <f>'[1]Z03 收入决算表(财决03表)'!A235</f>
        <v>0</v>
      </c>
      <c r="L236" s="74">
        <f>'[1]Z03 收入决算表(财决03表)'!$E235</f>
        <v>0</v>
      </c>
      <c r="M236" s="75" t="str">
        <f t="shared" si="7"/>
        <v/>
      </c>
    </row>
    <row r="237" spans="1:13" ht="22.5" customHeight="1">
      <c r="A237" s="205" t="str">
        <f t="shared" si="6"/>
        <v/>
      </c>
      <c r="B237" s="205"/>
      <c r="C237" s="192" t="str">
        <f>IF(ISERROR(VLOOKUP(A237,'[1]Z03 收入决算表(财决03表)'!$A$10:$K$500,4,FALSE)),"",VLOOKUP(A237,'[1]Z03 收入决算表(财决03表)'!$A$10:$K$500,4,FALSE))</f>
        <v/>
      </c>
      <c r="D237" s="76" t="str">
        <f>IF(ISERROR(VLOOKUP(A237,'[1]Z03 收入决算表(财决03表)'!$A$10:$K$500,5,FALSE)),"",VLOOKUP(A237,'[1]Z03 收入决算表(财决03表)'!$A$10:$K$500,5,FALSE))</f>
        <v/>
      </c>
      <c r="E237" s="76" t="str">
        <f>IF(ISERROR(VLOOKUP(A237,'[1]Z03 收入决算表(财决03表)'!$A$10:$K$500,6,FALSE)),"",VLOOKUP(A237,'[1]Z03 收入决算表(财决03表)'!$A$10:$K$500,6,FALSE))</f>
        <v/>
      </c>
      <c r="F237" s="76" t="str">
        <f>IF(ISERROR(VLOOKUP(A237,'[1]Z03 收入决算表(财决03表)'!$A$10:$K$500,7,FALSE)),"",VLOOKUP(A237,'[1]Z03 收入决算表(财决03表)'!$A$10:$K$500,7,FALSE))</f>
        <v/>
      </c>
      <c r="G237" s="76" t="str">
        <f>IF(ISERROR(VLOOKUP(A237,'[1]Z03 收入决算表(财决03表)'!$A$10:$K$500,8,FALSE)),"",VLOOKUP(A237,'[1]Z03 收入决算表(财决03表)'!$A$10:$K$500,8,FALSE))</f>
        <v/>
      </c>
      <c r="H237" s="76" t="str">
        <f>IF(ISERROR(VLOOKUP(A237,'[1]Z03 收入决算表(财决03表)'!$A$10:$K$500,9,FALSE)),"",VLOOKUP(A237,'[1]Z03 收入决算表(财决03表)'!$A$10:$K$500,9,FALSE))</f>
        <v/>
      </c>
      <c r="I237" s="76" t="str">
        <f>IF(ISERROR(VLOOKUP(A237,'[1]Z03 收入决算表(财决03表)'!$A$10:$K$500,10,FALSE)),"",VLOOKUP(A237,'[1]Z03 收入决算表(财决03表)'!$A$10:$K$500,10,FALSE))</f>
        <v/>
      </c>
      <c r="J237" s="76" t="str">
        <f>IF(ISERROR(VLOOKUP(A237,'[1]Z03 收入决算表(财决03表)'!$A$10:$K$500,11,FALSE)),"",VLOOKUP(A237,'[1]Z03 收入决算表(财决03表)'!$A$10:$K$500,11,FALSE))</f>
        <v/>
      </c>
      <c r="K237" s="71">
        <f>'[1]Z03 收入决算表(财决03表)'!A236</f>
        <v>0</v>
      </c>
      <c r="L237" s="74">
        <f>'[1]Z03 收入决算表(财决03表)'!$E236</f>
        <v>0</v>
      </c>
      <c r="M237" s="75" t="str">
        <f t="shared" si="7"/>
        <v/>
      </c>
    </row>
    <row r="238" spans="1:13" ht="22.5" customHeight="1">
      <c r="A238" s="205" t="str">
        <f t="shared" si="6"/>
        <v/>
      </c>
      <c r="B238" s="205"/>
      <c r="C238" s="192" t="str">
        <f>IF(ISERROR(VLOOKUP(A238,'[1]Z03 收入决算表(财决03表)'!$A$10:$K$500,4,FALSE)),"",VLOOKUP(A238,'[1]Z03 收入决算表(财决03表)'!$A$10:$K$500,4,FALSE))</f>
        <v/>
      </c>
      <c r="D238" s="76" t="str">
        <f>IF(ISERROR(VLOOKUP(A238,'[1]Z03 收入决算表(财决03表)'!$A$10:$K$500,5,FALSE)),"",VLOOKUP(A238,'[1]Z03 收入决算表(财决03表)'!$A$10:$K$500,5,FALSE))</f>
        <v/>
      </c>
      <c r="E238" s="76" t="str">
        <f>IF(ISERROR(VLOOKUP(A238,'[1]Z03 收入决算表(财决03表)'!$A$10:$K$500,6,FALSE)),"",VLOOKUP(A238,'[1]Z03 收入决算表(财决03表)'!$A$10:$K$500,6,FALSE))</f>
        <v/>
      </c>
      <c r="F238" s="76" t="str">
        <f>IF(ISERROR(VLOOKUP(A238,'[1]Z03 收入决算表(财决03表)'!$A$10:$K$500,7,FALSE)),"",VLOOKUP(A238,'[1]Z03 收入决算表(财决03表)'!$A$10:$K$500,7,FALSE))</f>
        <v/>
      </c>
      <c r="G238" s="76" t="str">
        <f>IF(ISERROR(VLOOKUP(A238,'[1]Z03 收入决算表(财决03表)'!$A$10:$K$500,8,FALSE)),"",VLOOKUP(A238,'[1]Z03 收入决算表(财决03表)'!$A$10:$K$500,8,FALSE))</f>
        <v/>
      </c>
      <c r="H238" s="76" t="str">
        <f>IF(ISERROR(VLOOKUP(A238,'[1]Z03 收入决算表(财决03表)'!$A$10:$K$500,9,FALSE)),"",VLOOKUP(A238,'[1]Z03 收入决算表(财决03表)'!$A$10:$K$500,9,FALSE))</f>
        <v/>
      </c>
      <c r="I238" s="76" t="str">
        <f>IF(ISERROR(VLOOKUP(A238,'[1]Z03 收入决算表(财决03表)'!$A$10:$K$500,10,FALSE)),"",VLOOKUP(A238,'[1]Z03 收入决算表(财决03表)'!$A$10:$K$500,10,FALSE))</f>
        <v/>
      </c>
      <c r="J238" s="76" t="str">
        <f>IF(ISERROR(VLOOKUP(A238,'[1]Z03 收入决算表(财决03表)'!$A$10:$K$500,11,FALSE)),"",VLOOKUP(A238,'[1]Z03 收入决算表(财决03表)'!$A$10:$K$500,11,FALSE))</f>
        <v/>
      </c>
      <c r="K238" s="71">
        <f>'[1]Z03 收入决算表(财决03表)'!A237</f>
        <v>0</v>
      </c>
      <c r="L238" s="74">
        <f>'[1]Z03 收入决算表(财决03表)'!$E237</f>
        <v>0</v>
      </c>
      <c r="M238" s="75" t="str">
        <f t="shared" si="7"/>
        <v/>
      </c>
    </row>
    <row r="239" spans="1:13" ht="22.5" customHeight="1">
      <c r="A239" s="205" t="str">
        <f t="shared" si="6"/>
        <v/>
      </c>
      <c r="B239" s="205"/>
      <c r="C239" s="192" t="str">
        <f>IF(ISERROR(VLOOKUP(A239,'[1]Z03 收入决算表(财决03表)'!$A$10:$K$500,4,FALSE)),"",VLOOKUP(A239,'[1]Z03 收入决算表(财决03表)'!$A$10:$K$500,4,FALSE))</f>
        <v/>
      </c>
      <c r="D239" s="76" t="str">
        <f>IF(ISERROR(VLOOKUP(A239,'[1]Z03 收入决算表(财决03表)'!$A$10:$K$500,5,FALSE)),"",VLOOKUP(A239,'[1]Z03 收入决算表(财决03表)'!$A$10:$K$500,5,FALSE))</f>
        <v/>
      </c>
      <c r="E239" s="76" t="str">
        <f>IF(ISERROR(VLOOKUP(A239,'[1]Z03 收入决算表(财决03表)'!$A$10:$K$500,6,FALSE)),"",VLOOKUP(A239,'[1]Z03 收入决算表(财决03表)'!$A$10:$K$500,6,FALSE))</f>
        <v/>
      </c>
      <c r="F239" s="76" t="str">
        <f>IF(ISERROR(VLOOKUP(A239,'[1]Z03 收入决算表(财决03表)'!$A$10:$K$500,7,FALSE)),"",VLOOKUP(A239,'[1]Z03 收入决算表(财决03表)'!$A$10:$K$500,7,FALSE))</f>
        <v/>
      </c>
      <c r="G239" s="76" t="str">
        <f>IF(ISERROR(VLOOKUP(A239,'[1]Z03 收入决算表(财决03表)'!$A$10:$K$500,8,FALSE)),"",VLOOKUP(A239,'[1]Z03 收入决算表(财决03表)'!$A$10:$K$500,8,FALSE))</f>
        <v/>
      </c>
      <c r="H239" s="76" t="str">
        <f>IF(ISERROR(VLOOKUP(A239,'[1]Z03 收入决算表(财决03表)'!$A$10:$K$500,9,FALSE)),"",VLOOKUP(A239,'[1]Z03 收入决算表(财决03表)'!$A$10:$K$500,9,FALSE))</f>
        <v/>
      </c>
      <c r="I239" s="76" t="str">
        <f>IF(ISERROR(VLOOKUP(A239,'[1]Z03 收入决算表(财决03表)'!$A$10:$K$500,10,FALSE)),"",VLOOKUP(A239,'[1]Z03 收入决算表(财决03表)'!$A$10:$K$500,10,FALSE))</f>
        <v/>
      </c>
      <c r="J239" s="76" t="str">
        <f>IF(ISERROR(VLOOKUP(A239,'[1]Z03 收入决算表(财决03表)'!$A$10:$K$500,11,FALSE)),"",VLOOKUP(A239,'[1]Z03 收入决算表(财决03表)'!$A$10:$K$500,11,FALSE))</f>
        <v/>
      </c>
      <c r="K239" s="71">
        <f>'[1]Z03 收入决算表(财决03表)'!A238</f>
        <v>0</v>
      </c>
      <c r="L239" s="74">
        <f>'[1]Z03 收入决算表(财决03表)'!$E238</f>
        <v>0</v>
      </c>
      <c r="M239" s="75" t="str">
        <f t="shared" si="7"/>
        <v/>
      </c>
    </row>
    <row r="240" spans="1:13" ht="22.5" customHeight="1">
      <c r="A240" s="205" t="str">
        <f t="shared" si="6"/>
        <v/>
      </c>
      <c r="B240" s="205"/>
      <c r="C240" s="192" t="str">
        <f>IF(ISERROR(VLOOKUP(A240,'[1]Z03 收入决算表(财决03表)'!$A$10:$K$500,4,FALSE)),"",VLOOKUP(A240,'[1]Z03 收入决算表(财决03表)'!$A$10:$K$500,4,FALSE))</f>
        <v/>
      </c>
      <c r="D240" s="76" t="str">
        <f>IF(ISERROR(VLOOKUP(A240,'[1]Z03 收入决算表(财决03表)'!$A$10:$K$500,5,FALSE)),"",VLOOKUP(A240,'[1]Z03 收入决算表(财决03表)'!$A$10:$K$500,5,FALSE))</f>
        <v/>
      </c>
      <c r="E240" s="76" t="str">
        <f>IF(ISERROR(VLOOKUP(A240,'[1]Z03 收入决算表(财决03表)'!$A$10:$K$500,6,FALSE)),"",VLOOKUP(A240,'[1]Z03 收入决算表(财决03表)'!$A$10:$K$500,6,FALSE))</f>
        <v/>
      </c>
      <c r="F240" s="76" t="str">
        <f>IF(ISERROR(VLOOKUP(A240,'[1]Z03 收入决算表(财决03表)'!$A$10:$K$500,7,FALSE)),"",VLOOKUP(A240,'[1]Z03 收入决算表(财决03表)'!$A$10:$K$500,7,FALSE))</f>
        <v/>
      </c>
      <c r="G240" s="76" t="str">
        <f>IF(ISERROR(VLOOKUP(A240,'[1]Z03 收入决算表(财决03表)'!$A$10:$K$500,8,FALSE)),"",VLOOKUP(A240,'[1]Z03 收入决算表(财决03表)'!$A$10:$K$500,8,FALSE))</f>
        <v/>
      </c>
      <c r="H240" s="76" t="str">
        <f>IF(ISERROR(VLOOKUP(A240,'[1]Z03 收入决算表(财决03表)'!$A$10:$K$500,9,FALSE)),"",VLOOKUP(A240,'[1]Z03 收入决算表(财决03表)'!$A$10:$K$500,9,FALSE))</f>
        <v/>
      </c>
      <c r="I240" s="76" t="str">
        <f>IF(ISERROR(VLOOKUP(A240,'[1]Z03 收入决算表(财决03表)'!$A$10:$K$500,10,FALSE)),"",VLOOKUP(A240,'[1]Z03 收入决算表(财决03表)'!$A$10:$K$500,10,FALSE))</f>
        <v/>
      </c>
      <c r="J240" s="76" t="str">
        <f>IF(ISERROR(VLOOKUP(A240,'[1]Z03 收入决算表(财决03表)'!$A$10:$K$500,11,FALSE)),"",VLOOKUP(A240,'[1]Z03 收入决算表(财决03表)'!$A$10:$K$500,11,FALSE))</f>
        <v/>
      </c>
      <c r="K240" s="71">
        <f>'[1]Z03 收入决算表(财决03表)'!A239</f>
        <v>0</v>
      </c>
      <c r="L240" s="74">
        <f>'[1]Z03 收入决算表(财决03表)'!$E239</f>
        <v>0</v>
      </c>
      <c r="M240" s="75" t="str">
        <f t="shared" si="7"/>
        <v/>
      </c>
    </row>
    <row r="241" spans="1:13" ht="22.5" customHeight="1">
      <c r="A241" s="205" t="str">
        <f t="shared" si="6"/>
        <v/>
      </c>
      <c r="B241" s="205"/>
      <c r="C241" s="192" t="str">
        <f>IF(ISERROR(VLOOKUP(A241,'[1]Z03 收入决算表(财决03表)'!$A$10:$K$500,4,FALSE)),"",VLOOKUP(A241,'[1]Z03 收入决算表(财决03表)'!$A$10:$K$500,4,FALSE))</f>
        <v/>
      </c>
      <c r="D241" s="76" t="str">
        <f>IF(ISERROR(VLOOKUP(A241,'[1]Z03 收入决算表(财决03表)'!$A$10:$K$500,5,FALSE)),"",VLOOKUP(A241,'[1]Z03 收入决算表(财决03表)'!$A$10:$K$500,5,FALSE))</f>
        <v/>
      </c>
      <c r="E241" s="76" t="str">
        <f>IF(ISERROR(VLOOKUP(A241,'[1]Z03 收入决算表(财决03表)'!$A$10:$K$500,6,FALSE)),"",VLOOKUP(A241,'[1]Z03 收入决算表(财决03表)'!$A$10:$K$500,6,FALSE))</f>
        <v/>
      </c>
      <c r="F241" s="76" t="str">
        <f>IF(ISERROR(VLOOKUP(A241,'[1]Z03 收入决算表(财决03表)'!$A$10:$K$500,7,FALSE)),"",VLOOKUP(A241,'[1]Z03 收入决算表(财决03表)'!$A$10:$K$500,7,FALSE))</f>
        <v/>
      </c>
      <c r="G241" s="76" t="str">
        <f>IF(ISERROR(VLOOKUP(A241,'[1]Z03 收入决算表(财决03表)'!$A$10:$K$500,8,FALSE)),"",VLOOKUP(A241,'[1]Z03 收入决算表(财决03表)'!$A$10:$K$500,8,FALSE))</f>
        <v/>
      </c>
      <c r="H241" s="76" t="str">
        <f>IF(ISERROR(VLOOKUP(A241,'[1]Z03 收入决算表(财决03表)'!$A$10:$K$500,9,FALSE)),"",VLOOKUP(A241,'[1]Z03 收入决算表(财决03表)'!$A$10:$K$500,9,FALSE))</f>
        <v/>
      </c>
      <c r="I241" s="76" t="str">
        <f>IF(ISERROR(VLOOKUP(A241,'[1]Z03 收入决算表(财决03表)'!$A$10:$K$500,10,FALSE)),"",VLOOKUP(A241,'[1]Z03 收入决算表(财决03表)'!$A$10:$K$500,10,FALSE))</f>
        <v/>
      </c>
      <c r="J241" s="76" t="str">
        <f>IF(ISERROR(VLOOKUP(A241,'[1]Z03 收入决算表(财决03表)'!$A$10:$K$500,11,FALSE)),"",VLOOKUP(A241,'[1]Z03 收入决算表(财决03表)'!$A$10:$K$500,11,FALSE))</f>
        <v/>
      </c>
      <c r="K241" s="71">
        <f>'[1]Z03 收入决算表(财决03表)'!A240</f>
        <v>0</v>
      </c>
      <c r="L241" s="74">
        <f>'[1]Z03 收入决算表(财决03表)'!$E240</f>
        <v>0</v>
      </c>
      <c r="M241" s="75" t="str">
        <f t="shared" si="7"/>
        <v/>
      </c>
    </row>
    <row r="242" spans="1:13" ht="22.5" customHeight="1">
      <c r="A242" s="205" t="str">
        <f t="shared" si="6"/>
        <v/>
      </c>
      <c r="B242" s="205"/>
      <c r="C242" s="192" t="str">
        <f>IF(ISERROR(VLOOKUP(A242,'[1]Z03 收入决算表(财决03表)'!$A$10:$K$500,4,FALSE)),"",VLOOKUP(A242,'[1]Z03 收入决算表(财决03表)'!$A$10:$K$500,4,FALSE))</f>
        <v/>
      </c>
      <c r="D242" s="76" t="str">
        <f>IF(ISERROR(VLOOKUP(A242,'[1]Z03 收入决算表(财决03表)'!$A$10:$K$500,5,FALSE)),"",VLOOKUP(A242,'[1]Z03 收入决算表(财决03表)'!$A$10:$K$500,5,FALSE))</f>
        <v/>
      </c>
      <c r="E242" s="76" t="str">
        <f>IF(ISERROR(VLOOKUP(A242,'[1]Z03 收入决算表(财决03表)'!$A$10:$K$500,6,FALSE)),"",VLOOKUP(A242,'[1]Z03 收入决算表(财决03表)'!$A$10:$K$500,6,FALSE))</f>
        <v/>
      </c>
      <c r="F242" s="76" t="str">
        <f>IF(ISERROR(VLOOKUP(A242,'[1]Z03 收入决算表(财决03表)'!$A$10:$K$500,7,FALSE)),"",VLOOKUP(A242,'[1]Z03 收入决算表(财决03表)'!$A$10:$K$500,7,FALSE))</f>
        <v/>
      </c>
      <c r="G242" s="76" t="str">
        <f>IF(ISERROR(VLOOKUP(A242,'[1]Z03 收入决算表(财决03表)'!$A$10:$K$500,8,FALSE)),"",VLOOKUP(A242,'[1]Z03 收入决算表(财决03表)'!$A$10:$K$500,8,FALSE))</f>
        <v/>
      </c>
      <c r="H242" s="76" t="str">
        <f>IF(ISERROR(VLOOKUP(A242,'[1]Z03 收入决算表(财决03表)'!$A$10:$K$500,9,FALSE)),"",VLOOKUP(A242,'[1]Z03 收入决算表(财决03表)'!$A$10:$K$500,9,FALSE))</f>
        <v/>
      </c>
      <c r="I242" s="76" t="str">
        <f>IF(ISERROR(VLOOKUP(A242,'[1]Z03 收入决算表(财决03表)'!$A$10:$K$500,10,FALSE)),"",VLOOKUP(A242,'[1]Z03 收入决算表(财决03表)'!$A$10:$K$500,10,FALSE))</f>
        <v/>
      </c>
      <c r="J242" s="76" t="str">
        <f>IF(ISERROR(VLOOKUP(A242,'[1]Z03 收入决算表(财决03表)'!$A$10:$K$500,11,FALSE)),"",VLOOKUP(A242,'[1]Z03 收入决算表(财决03表)'!$A$10:$K$500,11,FALSE))</f>
        <v/>
      </c>
      <c r="K242" s="71">
        <f>'[1]Z03 收入决算表(财决03表)'!A241</f>
        <v>0</v>
      </c>
      <c r="L242" s="74">
        <f>'[1]Z03 收入决算表(财决03表)'!$E241</f>
        <v>0</v>
      </c>
      <c r="M242" s="75" t="str">
        <f t="shared" si="7"/>
        <v/>
      </c>
    </row>
    <row r="243" spans="1:13" ht="22.5" customHeight="1">
      <c r="A243" s="205" t="str">
        <f t="shared" si="6"/>
        <v/>
      </c>
      <c r="B243" s="205"/>
      <c r="C243" s="192" t="str">
        <f>IF(ISERROR(VLOOKUP(A243,'[1]Z03 收入决算表(财决03表)'!$A$10:$K$500,4,FALSE)),"",VLOOKUP(A243,'[1]Z03 收入决算表(财决03表)'!$A$10:$K$500,4,FALSE))</f>
        <v/>
      </c>
      <c r="D243" s="76" t="str">
        <f>IF(ISERROR(VLOOKUP(A243,'[1]Z03 收入决算表(财决03表)'!$A$10:$K$500,5,FALSE)),"",VLOOKUP(A243,'[1]Z03 收入决算表(财决03表)'!$A$10:$K$500,5,FALSE))</f>
        <v/>
      </c>
      <c r="E243" s="76" t="str">
        <f>IF(ISERROR(VLOOKUP(A243,'[1]Z03 收入决算表(财决03表)'!$A$10:$K$500,6,FALSE)),"",VLOOKUP(A243,'[1]Z03 收入决算表(财决03表)'!$A$10:$K$500,6,FALSE))</f>
        <v/>
      </c>
      <c r="F243" s="76" t="str">
        <f>IF(ISERROR(VLOOKUP(A243,'[1]Z03 收入决算表(财决03表)'!$A$10:$K$500,7,FALSE)),"",VLOOKUP(A243,'[1]Z03 收入决算表(财决03表)'!$A$10:$K$500,7,FALSE))</f>
        <v/>
      </c>
      <c r="G243" s="76" t="str">
        <f>IF(ISERROR(VLOOKUP(A243,'[1]Z03 收入决算表(财决03表)'!$A$10:$K$500,8,FALSE)),"",VLOOKUP(A243,'[1]Z03 收入决算表(财决03表)'!$A$10:$K$500,8,FALSE))</f>
        <v/>
      </c>
      <c r="H243" s="76" t="str">
        <f>IF(ISERROR(VLOOKUP(A243,'[1]Z03 收入决算表(财决03表)'!$A$10:$K$500,9,FALSE)),"",VLOOKUP(A243,'[1]Z03 收入决算表(财决03表)'!$A$10:$K$500,9,FALSE))</f>
        <v/>
      </c>
      <c r="I243" s="76" t="str">
        <f>IF(ISERROR(VLOOKUP(A243,'[1]Z03 收入决算表(财决03表)'!$A$10:$K$500,10,FALSE)),"",VLOOKUP(A243,'[1]Z03 收入决算表(财决03表)'!$A$10:$K$500,10,FALSE))</f>
        <v/>
      </c>
      <c r="J243" s="76" t="str">
        <f>IF(ISERROR(VLOOKUP(A243,'[1]Z03 收入决算表(财决03表)'!$A$10:$K$500,11,FALSE)),"",VLOOKUP(A243,'[1]Z03 收入决算表(财决03表)'!$A$10:$K$500,11,FALSE))</f>
        <v/>
      </c>
      <c r="K243" s="71">
        <f>'[1]Z03 收入决算表(财决03表)'!A242</f>
        <v>0</v>
      </c>
      <c r="L243" s="74">
        <f>'[1]Z03 收入决算表(财决03表)'!$E242</f>
        <v>0</v>
      </c>
      <c r="M243" s="75" t="str">
        <f t="shared" si="7"/>
        <v/>
      </c>
    </row>
    <row r="244" spans="1:13" ht="22.5" customHeight="1">
      <c r="A244" s="205" t="str">
        <f t="shared" si="6"/>
        <v/>
      </c>
      <c r="B244" s="205"/>
      <c r="C244" s="192" t="str">
        <f>IF(ISERROR(VLOOKUP(A244,'[1]Z03 收入决算表(财决03表)'!$A$10:$K$500,4,FALSE)),"",VLOOKUP(A244,'[1]Z03 收入决算表(财决03表)'!$A$10:$K$500,4,FALSE))</f>
        <v/>
      </c>
      <c r="D244" s="76" t="str">
        <f>IF(ISERROR(VLOOKUP(A244,'[1]Z03 收入决算表(财决03表)'!$A$10:$K$500,5,FALSE)),"",VLOOKUP(A244,'[1]Z03 收入决算表(财决03表)'!$A$10:$K$500,5,FALSE))</f>
        <v/>
      </c>
      <c r="E244" s="76" t="str">
        <f>IF(ISERROR(VLOOKUP(A244,'[1]Z03 收入决算表(财决03表)'!$A$10:$K$500,6,FALSE)),"",VLOOKUP(A244,'[1]Z03 收入决算表(财决03表)'!$A$10:$K$500,6,FALSE))</f>
        <v/>
      </c>
      <c r="F244" s="76" t="str">
        <f>IF(ISERROR(VLOOKUP(A244,'[1]Z03 收入决算表(财决03表)'!$A$10:$K$500,7,FALSE)),"",VLOOKUP(A244,'[1]Z03 收入决算表(财决03表)'!$A$10:$K$500,7,FALSE))</f>
        <v/>
      </c>
      <c r="G244" s="76" t="str">
        <f>IF(ISERROR(VLOOKUP(A244,'[1]Z03 收入决算表(财决03表)'!$A$10:$K$500,8,FALSE)),"",VLOOKUP(A244,'[1]Z03 收入决算表(财决03表)'!$A$10:$K$500,8,FALSE))</f>
        <v/>
      </c>
      <c r="H244" s="76" t="str">
        <f>IF(ISERROR(VLOOKUP(A244,'[1]Z03 收入决算表(财决03表)'!$A$10:$K$500,9,FALSE)),"",VLOOKUP(A244,'[1]Z03 收入决算表(财决03表)'!$A$10:$K$500,9,FALSE))</f>
        <v/>
      </c>
      <c r="I244" s="76" t="str">
        <f>IF(ISERROR(VLOOKUP(A244,'[1]Z03 收入决算表(财决03表)'!$A$10:$K$500,10,FALSE)),"",VLOOKUP(A244,'[1]Z03 收入决算表(财决03表)'!$A$10:$K$500,10,FALSE))</f>
        <v/>
      </c>
      <c r="J244" s="76" t="str">
        <f>IF(ISERROR(VLOOKUP(A244,'[1]Z03 收入决算表(财决03表)'!$A$10:$K$500,11,FALSE)),"",VLOOKUP(A244,'[1]Z03 收入决算表(财决03表)'!$A$10:$K$500,11,FALSE))</f>
        <v/>
      </c>
      <c r="K244" s="71">
        <f>'[1]Z03 收入决算表(财决03表)'!A243</f>
        <v>0</v>
      </c>
      <c r="L244" s="74">
        <f>'[1]Z03 收入决算表(财决03表)'!$E243</f>
        <v>0</v>
      </c>
      <c r="M244" s="75" t="str">
        <f t="shared" si="7"/>
        <v/>
      </c>
    </row>
    <row r="245" spans="1:13" ht="22.5" customHeight="1">
      <c r="A245" s="205" t="str">
        <f t="shared" si="6"/>
        <v/>
      </c>
      <c r="B245" s="205"/>
      <c r="C245" s="192" t="str">
        <f>IF(ISERROR(VLOOKUP(A245,'[1]Z03 收入决算表(财决03表)'!$A$10:$K$500,4,FALSE)),"",VLOOKUP(A245,'[1]Z03 收入决算表(财决03表)'!$A$10:$K$500,4,FALSE))</f>
        <v/>
      </c>
      <c r="D245" s="76" t="str">
        <f>IF(ISERROR(VLOOKUP(A245,'[1]Z03 收入决算表(财决03表)'!$A$10:$K$500,5,FALSE)),"",VLOOKUP(A245,'[1]Z03 收入决算表(财决03表)'!$A$10:$K$500,5,FALSE))</f>
        <v/>
      </c>
      <c r="E245" s="76" t="str">
        <f>IF(ISERROR(VLOOKUP(A245,'[1]Z03 收入决算表(财决03表)'!$A$10:$K$500,6,FALSE)),"",VLOOKUP(A245,'[1]Z03 收入决算表(财决03表)'!$A$10:$K$500,6,FALSE))</f>
        <v/>
      </c>
      <c r="F245" s="76" t="str">
        <f>IF(ISERROR(VLOOKUP(A245,'[1]Z03 收入决算表(财决03表)'!$A$10:$K$500,7,FALSE)),"",VLOOKUP(A245,'[1]Z03 收入决算表(财决03表)'!$A$10:$K$500,7,FALSE))</f>
        <v/>
      </c>
      <c r="G245" s="76" t="str">
        <f>IF(ISERROR(VLOOKUP(A245,'[1]Z03 收入决算表(财决03表)'!$A$10:$K$500,8,FALSE)),"",VLOOKUP(A245,'[1]Z03 收入决算表(财决03表)'!$A$10:$K$500,8,FALSE))</f>
        <v/>
      </c>
      <c r="H245" s="76" t="str">
        <f>IF(ISERROR(VLOOKUP(A245,'[1]Z03 收入决算表(财决03表)'!$A$10:$K$500,9,FALSE)),"",VLOOKUP(A245,'[1]Z03 收入决算表(财决03表)'!$A$10:$K$500,9,FALSE))</f>
        <v/>
      </c>
      <c r="I245" s="76" t="str">
        <f>IF(ISERROR(VLOOKUP(A245,'[1]Z03 收入决算表(财决03表)'!$A$10:$K$500,10,FALSE)),"",VLOOKUP(A245,'[1]Z03 收入决算表(财决03表)'!$A$10:$K$500,10,FALSE))</f>
        <v/>
      </c>
      <c r="J245" s="76" t="str">
        <f>IF(ISERROR(VLOOKUP(A245,'[1]Z03 收入决算表(财决03表)'!$A$10:$K$500,11,FALSE)),"",VLOOKUP(A245,'[1]Z03 收入决算表(财决03表)'!$A$10:$K$500,11,FALSE))</f>
        <v/>
      </c>
      <c r="K245" s="71">
        <f>'[1]Z03 收入决算表(财决03表)'!A244</f>
        <v>0</v>
      </c>
      <c r="L245" s="74">
        <f>'[1]Z03 收入决算表(财决03表)'!$E244</f>
        <v>0</v>
      </c>
      <c r="M245" s="75" t="str">
        <f t="shared" si="7"/>
        <v/>
      </c>
    </row>
    <row r="246" spans="1:13" ht="22.5" customHeight="1">
      <c r="A246" s="205" t="str">
        <f t="shared" si="6"/>
        <v/>
      </c>
      <c r="B246" s="205"/>
      <c r="C246" s="192" t="str">
        <f>IF(ISERROR(VLOOKUP(A246,'[1]Z03 收入决算表(财决03表)'!$A$10:$K$500,4,FALSE)),"",VLOOKUP(A246,'[1]Z03 收入决算表(财决03表)'!$A$10:$K$500,4,FALSE))</f>
        <v/>
      </c>
      <c r="D246" s="76" t="str">
        <f>IF(ISERROR(VLOOKUP(A246,'[1]Z03 收入决算表(财决03表)'!$A$10:$K$500,5,FALSE)),"",VLOOKUP(A246,'[1]Z03 收入决算表(财决03表)'!$A$10:$K$500,5,FALSE))</f>
        <v/>
      </c>
      <c r="E246" s="76" t="str">
        <f>IF(ISERROR(VLOOKUP(A246,'[1]Z03 收入决算表(财决03表)'!$A$10:$K$500,6,FALSE)),"",VLOOKUP(A246,'[1]Z03 收入决算表(财决03表)'!$A$10:$K$500,6,FALSE))</f>
        <v/>
      </c>
      <c r="F246" s="76" t="str">
        <f>IF(ISERROR(VLOOKUP(A246,'[1]Z03 收入决算表(财决03表)'!$A$10:$K$500,7,FALSE)),"",VLOOKUP(A246,'[1]Z03 收入决算表(财决03表)'!$A$10:$K$500,7,FALSE))</f>
        <v/>
      </c>
      <c r="G246" s="76" t="str">
        <f>IF(ISERROR(VLOOKUP(A246,'[1]Z03 收入决算表(财决03表)'!$A$10:$K$500,8,FALSE)),"",VLOOKUP(A246,'[1]Z03 收入决算表(财决03表)'!$A$10:$K$500,8,FALSE))</f>
        <v/>
      </c>
      <c r="H246" s="76" t="str">
        <f>IF(ISERROR(VLOOKUP(A246,'[1]Z03 收入决算表(财决03表)'!$A$10:$K$500,9,FALSE)),"",VLOOKUP(A246,'[1]Z03 收入决算表(财决03表)'!$A$10:$K$500,9,FALSE))</f>
        <v/>
      </c>
      <c r="I246" s="76" t="str">
        <f>IF(ISERROR(VLOOKUP(A246,'[1]Z03 收入决算表(财决03表)'!$A$10:$K$500,10,FALSE)),"",VLOOKUP(A246,'[1]Z03 收入决算表(财决03表)'!$A$10:$K$500,10,FALSE))</f>
        <v/>
      </c>
      <c r="J246" s="76" t="str">
        <f>IF(ISERROR(VLOOKUP(A246,'[1]Z03 收入决算表(财决03表)'!$A$10:$K$500,11,FALSE)),"",VLOOKUP(A246,'[1]Z03 收入决算表(财决03表)'!$A$10:$K$500,11,FALSE))</f>
        <v/>
      </c>
      <c r="K246" s="71">
        <f>'[1]Z03 收入决算表(财决03表)'!A245</f>
        <v>0</v>
      </c>
      <c r="L246" s="74">
        <f>'[1]Z03 收入决算表(财决03表)'!$E245</f>
        <v>0</v>
      </c>
      <c r="M246" s="75" t="str">
        <f t="shared" si="7"/>
        <v/>
      </c>
    </row>
    <row r="247" spans="1:13" ht="22.5" customHeight="1">
      <c r="A247" s="205" t="str">
        <f t="shared" si="6"/>
        <v/>
      </c>
      <c r="B247" s="205"/>
      <c r="C247" s="192" t="str">
        <f>IF(ISERROR(VLOOKUP(A247,'[1]Z03 收入决算表(财决03表)'!$A$10:$K$500,4,FALSE)),"",VLOOKUP(A247,'[1]Z03 收入决算表(财决03表)'!$A$10:$K$500,4,FALSE))</f>
        <v/>
      </c>
      <c r="D247" s="76" t="str">
        <f>IF(ISERROR(VLOOKUP(A247,'[1]Z03 收入决算表(财决03表)'!$A$10:$K$500,5,FALSE)),"",VLOOKUP(A247,'[1]Z03 收入决算表(财决03表)'!$A$10:$K$500,5,FALSE))</f>
        <v/>
      </c>
      <c r="E247" s="76" t="str">
        <f>IF(ISERROR(VLOOKUP(A247,'[1]Z03 收入决算表(财决03表)'!$A$10:$K$500,6,FALSE)),"",VLOOKUP(A247,'[1]Z03 收入决算表(财决03表)'!$A$10:$K$500,6,FALSE))</f>
        <v/>
      </c>
      <c r="F247" s="76" t="str">
        <f>IF(ISERROR(VLOOKUP(A247,'[1]Z03 收入决算表(财决03表)'!$A$10:$K$500,7,FALSE)),"",VLOOKUP(A247,'[1]Z03 收入决算表(财决03表)'!$A$10:$K$500,7,FALSE))</f>
        <v/>
      </c>
      <c r="G247" s="76" t="str">
        <f>IF(ISERROR(VLOOKUP(A247,'[1]Z03 收入决算表(财决03表)'!$A$10:$K$500,8,FALSE)),"",VLOOKUP(A247,'[1]Z03 收入决算表(财决03表)'!$A$10:$K$500,8,FALSE))</f>
        <v/>
      </c>
      <c r="H247" s="76" t="str">
        <f>IF(ISERROR(VLOOKUP(A247,'[1]Z03 收入决算表(财决03表)'!$A$10:$K$500,9,FALSE)),"",VLOOKUP(A247,'[1]Z03 收入决算表(财决03表)'!$A$10:$K$500,9,FALSE))</f>
        <v/>
      </c>
      <c r="I247" s="76" t="str">
        <f>IF(ISERROR(VLOOKUP(A247,'[1]Z03 收入决算表(财决03表)'!$A$10:$K$500,10,FALSE)),"",VLOOKUP(A247,'[1]Z03 收入决算表(财决03表)'!$A$10:$K$500,10,FALSE))</f>
        <v/>
      </c>
      <c r="J247" s="76" t="str">
        <f>IF(ISERROR(VLOOKUP(A247,'[1]Z03 收入决算表(财决03表)'!$A$10:$K$500,11,FALSE)),"",VLOOKUP(A247,'[1]Z03 收入决算表(财决03表)'!$A$10:$K$500,11,FALSE))</f>
        <v/>
      </c>
      <c r="K247" s="71">
        <f>'[1]Z03 收入决算表(财决03表)'!A246</f>
        <v>0</v>
      </c>
      <c r="L247" s="74">
        <f>'[1]Z03 收入决算表(财决03表)'!$E246</f>
        <v>0</v>
      </c>
      <c r="M247" s="75" t="str">
        <f t="shared" si="7"/>
        <v/>
      </c>
    </row>
    <row r="248" spans="1:13" ht="22.5" customHeight="1">
      <c r="A248" s="205" t="str">
        <f t="shared" si="6"/>
        <v/>
      </c>
      <c r="B248" s="205"/>
      <c r="C248" s="192" t="str">
        <f>IF(ISERROR(VLOOKUP(A248,'[1]Z03 收入决算表(财决03表)'!$A$10:$K$500,4,FALSE)),"",VLOOKUP(A248,'[1]Z03 收入决算表(财决03表)'!$A$10:$K$500,4,FALSE))</f>
        <v/>
      </c>
      <c r="D248" s="76" t="str">
        <f>IF(ISERROR(VLOOKUP(A248,'[1]Z03 收入决算表(财决03表)'!$A$10:$K$500,5,FALSE)),"",VLOOKUP(A248,'[1]Z03 收入决算表(财决03表)'!$A$10:$K$500,5,FALSE))</f>
        <v/>
      </c>
      <c r="E248" s="76" t="str">
        <f>IF(ISERROR(VLOOKUP(A248,'[1]Z03 收入决算表(财决03表)'!$A$10:$K$500,6,FALSE)),"",VLOOKUP(A248,'[1]Z03 收入决算表(财决03表)'!$A$10:$K$500,6,FALSE))</f>
        <v/>
      </c>
      <c r="F248" s="76" t="str">
        <f>IF(ISERROR(VLOOKUP(A248,'[1]Z03 收入决算表(财决03表)'!$A$10:$K$500,7,FALSE)),"",VLOOKUP(A248,'[1]Z03 收入决算表(财决03表)'!$A$10:$K$500,7,FALSE))</f>
        <v/>
      </c>
      <c r="G248" s="76" t="str">
        <f>IF(ISERROR(VLOOKUP(A248,'[1]Z03 收入决算表(财决03表)'!$A$10:$K$500,8,FALSE)),"",VLOOKUP(A248,'[1]Z03 收入决算表(财决03表)'!$A$10:$K$500,8,FALSE))</f>
        <v/>
      </c>
      <c r="H248" s="76" t="str">
        <f>IF(ISERROR(VLOOKUP(A248,'[1]Z03 收入决算表(财决03表)'!$A$10:$K$500,9,FALSE)),"",VLOOKUP(A248,'[1]Z03 收入决算表(财决03表)'!$A$10:$K$500,9,FALSE))</f>
        <v/>
      </c>
      <c r="I248" s="76" t="str">
        <f>IF(ISERROR(VLOOKUP(A248,'[1]Z03 收入决算表(财决03表)'!$A$10:$K$500,10,FALSE)),"",VLOOKUP(A248,'[1]Z03 收入决算表(财决03表)'!$A$10:$K$500,10,FALSE))</f>
        <v/>
      </c>
      <c r="J248" s="76" t="str">
        <f>IF(ISERROR(VLOOKUP(A248,'[1]Z03 收入决算表(财决03表)'!$A$10:$K$500,11,FALSE)),"",VLOOKUP(A248,'[1]Z03 收入决算表(财决03表)'!$A$10:$K$500,11,FALSE))</f>
        <v/>
      </c>
      <c r="K248" s="71">
        <f>'[1]Z03 收入决算表(财决03表)'!A247</f>
        <v>0</v>
      </c>
      <c r="L248" s="74">
        <f>'[1]Z03 收入决算表(财决03表)'!$E247</f>
        <v>0</v>
      </c>
      <c r="M248" s="75" t="str">
        <f t="shared" si="7"/>
        <v/>
      </c>
    </row>
    <row r="249" spans="1:13" ht="22.5" customHeight="1">
      <c r="A249" s="205" t="str">
        <f t="shared" si="6"/>
        <v/>
      </c>
      <c r="B249" s="205"/>
      <c r="C249" s="192" t="str">
        <f>IF(ISERROR(VLOOKUP(A249,'[1]Z03 收入决算表(财决03表)'!$A$10:$K$500,4,FALSE)),"",VLOOKUP(A249,'[1]Z03 收入决算表(财决03表)'!$A$10:$K$500,4,FALSE))</f>
        <v/>
      </c>
      <c r="D249" s="76" t="str">
        <f>IF(ISERROR(VLOOKUP(A249,'[1]Z03 收入决算表(财决03表)'!$A$10:$K$500,5,FALSE)),"",VLOOKUP(A249,'[1]Z03 收入决算表(财决03表)'!$A$10:$K$500,5,FALSE))</f>
        <v/>
      </c>
      <c r="E249" s="76" t="str">
        <f>IF(ISERROR(VLOOKUP(A249,'[1]Z03 收入决算表(财决03表)'!$A$10:$K$500,6,FALSE)),"",VLOOKUP(A249,'[1]Z03 收入决算表(财决03表)'!$A$10:$K$500,6,FALSE))</f>
        <v/>
      </c>
      <c r="F249" s="76" t="str">
        <f>IF(ISERROR(VLOOKUP(A249,'[1]Z03 收入决算表(财决03表)'!$A$10:$K$500,7,FALSE)),"",VLOOKUP(A249,'[1]Z03 收入决算表(财决03表)'!$A$10:$K$500,7,FALSE))</f>
        <v/>
      </c>
      <c r="G249" s="76" t="str">
        <f>IF(ISERROR(VLOOKUP(A249,'[1]Z03 收入决算表(财决03表)'!$A$10:$K$500,8,FALSE)),"",VLOOKUP(A249,'[1]Z03 收入决算表(财决03表)'!$A$10:$K$500,8,FALSE))</f>
        <v/>
      </c>
      <c r="H249" s="76" t="str">
        <f>IF(ISERROR(VLOOKUP(A249,'[1]Z03 收入决算表(财决03表)'!$A$10:$K$500,9,FALSE)),"",VLOOKUP(A249,'[1]Z03 收入决算表(财决03表)'!$A$10:$K$500,9,FALSE))</f>
        <v/>
      </c>
      <c r="I249" s="76" t="str">
        <f>IF(ISERROR(VLOOKUP(A249,'[1]Z03 收入决算表(财决03表)'!$A$10:$K$500,10,FALSE)),"",VLOOKUP(A249,'[1]Z03 收入决算表(财决03表)'!$A$10:$K$500,10,FALSE))</f>
        <v/>
      </c>
      <c r="J249" s="76" t="str">
        <f>IF(ISERROR(VLOOKUP(A249,'[1]Z03 收入决算表(财决03表)'!$A$10:$K$500,11,FALSE)),"",VLOOKUP(A249,'[1]Z03 收入决算表(财决03表)'!$A$10:$K$500,11,FALSE))</f>
        <v/>
      </c>
      <c r="K249" s="71">
        <f>'[1]Z03 收入决算表(财决03表)'!A248</f>
        <v>0</v>
      </c>
      <c r="L249" s="74">
        <f>'[1]Z03 收入决算表(财决03表)'!$E248</f>
        <v>0</v>
      </c>
      <c r="M249" s="75" t="str">
        <f t="shared" si="7"/>
        <v/>
      </c>
    </row>
    <row r="250" spans="1:13" ht="22.5" customHeight="1">
      <c r="A250" s="205" t="str">
        <f t="shared" si="6"/>
        <v/>
      </c>
      <c r="B250" s="205"/>
      <c r="C250" s="192" t="str">
        <f>IF(ISERROR(VLOOKUP(A250,'[1]Z03 收入决算表(财决03表)'!$A$10:$K$500,4,FALSE)),"",VLOOKUP(A250,'[1]Z03 收入决算表(财决03表)'!$A$10:$K$500,4,FALSE))</f>
        <v/>
      </c>
      <c r="D250" s="76" t="str">
        <f>IF(ISERROR(VLOOKUP(A250,'[1]Z03 收入决算表(财决03表)'!$A$10:$K$500,5,FALSE)),"",VLOOKUP(A250,'[1]Z03 收入决算表(财决03表)'!$A$10:$K$500,5,FALSE))</f>
        <v/>
      </c>
      <c r="E250" s="76" t="str">
        <f>IF(ISERROR(VLOOKUP(A250,'[1]Z03 收入决算表(财决03表)'!$A$10:$K$500,6,FALSE)),"",VLOOKUP(A250,'[1]Z03 收入决算表(财决03表)'!$A$10:$K$500,6,FALSE))</f>
        <v/>
      </c>
      <c r="F250" s="76" t="str">
        <f>IF(ISERROR(VLOOKUP(A250,'[1]Z03 收入决算表(财决03表)'!$A$10:$K$500,7,FALSE)),"",VLOOKUP(A250,'[1]Z03 收入决算表(财决03表)'!$A$10:$K$500,7,FALSE))</f>
        <v/>
      </c>
      <c r="G250" s="76" t="str">
        <f>IF(ISERROR(VLOOKUP(A250,'[1]Z03 收入决算表(财决03表)'!$A$10:$K$500,8,FALSE)),"",VLOOKUP(A250,'[1]Z03 收入决算表(财决03表)'!$A$10:$K$500,8,FALSE))</f>
        <v/>
      </c>
      <c r="H250" s="76" t="str">
        <f>IF(ISERROR(VLOOKUP(A250,'[1]Z03 收入决算表(财决03表)'!$A$10:$K$500,9,FALSE)),"",VLOOKUP(A250,'[1]Z03 收入决算表(财决03表)'!$A$10:$K$500,9,FALSE))</f>
        <v/>
      </c>
      <c r="I250" s="76" t="str">
        <f>IF(ISERROR(VLOOKUP(A250,'[1]Z03 收入决算表(财决03表)'!$A$10:$K$500,10,FALSE)),"",VLOOKUP(A250,'[1]Z03 收入决算表(财决03表)'!$A$10:$K$500,10,FALSE))</f>
        <v/>
      </c>
      <c r="J250" s="76" t="str">
        <f>IF(ISERROR(VLOOKUP(A250,'[1]Z03 收入决算表(财决03表)'!$A$10:$K$500,11,FALSE)),"",VLOOKUP(A250,'[1]Z03 收入决算表(财决03表)'!$A$10:$K$500,11,FALSE))</f>
        <v/>
      </c>
      <c r="K250" s="71">
        <f>'[1]Z03 收入决算表(财决03表)'!A249</f>
        <v>0</v>
      </c>
      <c r="L250" s="74">
        <f>'[1]Z03 收入决算表(财决03表)'!$E249</f>
        <v>0</v>
      </c>
      <c r="M250" s="75" t="str">
        <f t="shared" si="7"/>
        <v/>
      </c>
    </row>
    <row r="251" spans="1:13" ht="22.5" customHeight="1">
      <c r="A251" s="205" t="str">
        <f t="shared" si="6"/>
        <v/>
      </c>
      <c r="B251" s="205"/>
      <c r="C251" s="192" t="str">
        <f>IF(ISERROR(VLOOKUP(A251,'[1]Z03 收入决算表(财决03表)'!$A$10:$K$500,4,FALSE)),"",VLOOKUP(A251,'[1]Z03 收入决算表(财决03表)'!$A$10:$K$500,4,FALSE))</f>
        <v/>
      </c>
      <c r="D251" s="76" t="str">
        <f>IF(ISERROR(VLOOKUP(A251,'[1]Z03 收入决算表(财决03表)'!$A$10:$K$500,5,FALSE)),"",VLOOKUP(A251,'[1]Z03 收入决算表(财决03表)'!$A$10:$K$500,5,FALSE))</f>
        <v/>
      </c>
      <c r="E251" s="76" t="str">
        <f>IF(ISERROR(VLOOKUP(A251,'[1]Z03 收入决算表(财决03表)'!$A$10:$K$500,6,FALSE)),"",VLOOKUP(A251,'[1]Z03 收入决算表(财决03表)'!$A$10:$K$500,6,FALSE))</f>
        <v/>
      </c>
      <c r="F251" s="76" t="str">
        <f>IF(ISERROR(VLOOKUP(A251,'[1]Z03 收入决算表(财决03表)'!$A$10:$K$500,7,FALSE)),"",VLOOKUP(A251,'[1]Z03 收入决算表(财决03表)'!$A$10:$K$500,7,FALSE))</f>
        <v/>
      </c>
      <c r="G251" s="76" t="str">
        <f>IF(ISERROR(VLOOKUP(A251,'[1]Z03 收入决算表(财决03表)'!$A$10:$K$500,8,FALSE)),"",VLOOKUP(A251,'[1]Z03 收入决算表(财决03表)'!$A$10:$K$500,8,FALSE))</f>
        <v/>
      </c>
      <c r="H251" s="76" t="str">
        <f>IF(ISERROR(VLOOKUP(A251,'[1]Z03 收入决算表(财决03表)'!$A$10:$K$500,9,FALSE)),"",VLOOKUP(A251,'[1]Z03 收入决算表(财决03表)'!$A$10:$K$500,9,FALSE))</f>
        <v/>
      </c>
      <c r="I251" s="76" t="str">
        <f>IF(ISERROR(VLOOKUP(A251,'[1]Z03 收入决算表(财决03表)'!$A$10:$K$500,10,FALSE)),"",VLOOKUP(A251,'[1]Z03 收入决算表(财决03表)'!$A$10:$K$500,10,FALSE))</f>
        <v/>
      </c>
      <c r="J251" s="76" t="str">
        <f>IF(ISERROR(VLOOKUP(A251,'[1]Z03 收入决算表(财决03表)'!$A$10:$K$500,11,FALSE)),"",VLOOKUP(A251,'[1]Z03 收入决算表(财决03表)'!$A$10:$K$500,11,FALSE))</f>
        <v/>
      </c>
      <c r="K251" s="71">
        <f>'[1]Z03 收入决算表(财决03表)'!A250</f>
        <v>0</v>
      </c>
      <c r="L251" s="74">
        <f>'[1]Z03 收入决算表(财决03表)'!$E250</f>
        <v>0</v>
      </c>
      <c r="M251" s="75" t="str">
        <f t="shared" si="7"/>
        <v/>
      </c>
    </row>
    <row r="252" spans="1:13" ht="22.5" customHeight="1">
      <c r="A252" s="205" t="str">
        <f t="shared" si="6"/>
        <v/>
      </c>
      <c r="B252" s="205"/>
      <c r="C252" s="192" t="str">
        <f>IF(ISERROR(VLOOKUP(A252,'[1]Z03 收入决算表(财决03表)'!$A$10:$K$500,4,FALSE)),"",VLOOKUP(A252,'[1]Z03 收入决算表(财决03表)'!$A$10:$K$500,4,FALSE))</f>
        <v/>
      </c>
      <c r="D252" s="76" t="str">
        <f>IF(ISERROR(VLOOKUP(A252,'[1]Z03 收入决算表(财决03表)'!$A$10:$K$500,5,FALSE)),"",VLOOKUP(A252,'[1]Z03 收入决算表(财决03表)'!$A$10:$K$500,5,FALSE))</f>
        <v/>
      </c>
      <c r="E252" s="76" t="str">
        <f>IF(ISERROR(VLOOKUP(A252,'[1]Z03 收入决算表(财决03表)'!$A$10:$K$500,6,FALSE)),"",VLOOKUP(A252,'[1]Z03 收入决算表(财决03表)'!$A$10:$K$500,6,FALSE))</f>
        <v/>
      </c>
      <c r="F252" s="76" t="str">
        <f>IF(ISERROR(VLOOKUP(A252,'[1]Z03 收入决算表(财决03表)'!$A$10:$K$500,7,FALSE)),"",VLOOKUP(A252,'[1]Z03 收入决算表(财决03表)'!$A$10:$K$500,7,FALSE))</f>
        <v/>
      </c>
      <c r="G252" s="76" t="str">
        <f>IF(ISERROR(VLOOKUP(A252,'[1]Z03 收入决算表(财决03表)'!$A$10:$K$500,8,FALSE)),"",VLOOKUP(A252,'[1]Z03 收入决算表(财决03表)'!$A$10:$K$500,8,FALSE))</f>
        <v/>
      </c>
      <c r="H252" s="76" t="str">
        <f>IF(ISERROR(VLOOKUP(A252,'[1]Z03 收入决算表(财决03表)'!$A$10:$K$500,9,FALSE)),"",VLOOKUP(A252,'[1]Z03 收入决算表(财决03表)'!$A$10:$K$500,9,FALSE))</f>
        <v/>
      </c>
      <c r="I252" s="76" t="str">
        <f>IF(ISERROR(VLOOKUP(A252,'[1]Z03 收入决算表(财决03表)'!$A$10:$K$500,10,FALSE)),"",VLOOKUP(A252,'[1]Z03 收入决算表(财决03表)'!$A$10:$K$500,10,FALSE))</f>
        <v/>
      </c>
      <c r="J252" s="76" t="str">
        <f>IF(ISERROR(VLOOKUP(A252,'[1]Z03 收入决算表(财决03表)'!$A$10:$K$500,11,FALSE)),"",VLOOKUP(A252,'[1]Z03 收入决算表(财决03表)'!$A$10:$K$500,11,FALSE))</f>
        <v/>
      </c>
      <c r="K252" s="71">
        <f>'[1]Z03 收入决算表(财决03表)'!A251</f>
        <v>0</v>
      </c>
      <c r="L252" s="74">
        <f>'[1]Z03 收入决算表(财决03表)'!$E251</f>
        <v>0</v>
      </c>
      <c r="M252" s="75" t="str">
        <f t="shared" si="7"/>
        <v/>
      </c>
    </row>
    <row r="253" spans="1:13" ht="22.5" customHeight="1">
      <c r="A253" s="205" t="str">
        <f t="shared" si="6"/>
        <v/>
      </c>
      <c r="B253" s="205"/>
      <c r="C253" s="192" t="str">
        <f>IF(ISERROR(VLOOKUP(A253,'[1]Z03 收入决算表(财决03表)'!$A$10:$K$500,4,FALSE)),"",VLOOKUP(A253,'[1]Z03 收入决算表(财决03表)'!$A$10:$K$500,4,FALSE))</f>
        <v/>
      </c>
      <c r="D253" s="76" t="str">
        <f>IF(ISERROR(VLOOKUP(A253,'[1]Z03 收入决算表(财决03表)'!$A$10:$K$500,5,FALSE)),"",VLOOKUP(A253,'[1]Z03 收入决算表(财决03表)'!$A$10:$K$500,5,FALSE))</f>
        <v/>
      </c>
      <c r="E253" s="76" t="str">
        <f>IF(ISERROR(VLOOKUP(A253,'[1]Z03 收入决算表(财决03表)'!$A$10:$K$500,6,FALSE)),"",VLOOKUP(A253,'[1]Z03 收入决算表(财决03表)'!$A$10:$K$500,6,FALSE))</f>
        <v/>
      </c>
      <c r="F253" s="76" t="str">
        <f>IF(ISERROR(VLOOKUP(A253,'[1]Z03 收入决算表(财决03表)'!$A$10:$K$500,7,FALSE)),"",VLOOKUP(A253,'[1]Z03 收入决算表(财决03表)'!$A$10:$K$500,7,FALSE))</f>
        <v/>
      </c>
      <c r="G253" s="76" t="str">
        <f>IF(ISERROR(VLOOKUP(A253,'[1]Z03 收入决算表(财决03表)'!$A$10:$K$500,8,FALSE)),"",VLOOKUP(A253,'[1]Z03 收入决算表(财决03表)'!$A$10:$K$500,8,FALSE))</f>
        <v/>
      </c>
      <c r="H253" s="76" t="str">
        <f>IF(ISERROR(VLOOKUP(A253,'[1]Z03 收入决算表(财决03表)'!$A$10:$K$500,9,FALSE)),"",VLOOKUP(A253,'[1]Z03 收入决算表(财决03表)'!$A$10:$K$500,9,FALSE))</f>
        <v/>
      </c>
      <c r="I253" s="76" t="str">
        <f>IF(ISERROR(VLOOKUP(A253,'[1]Z03 收入决算表(财决03表)'!$A$10:$K$500,10,FALSE)),"",VLOOKUP(A253,'[1]Z03 收入决算表(财决03表)'!$A$10:$K$500,10,FALSE))</f>
        <v/>
      </c>
      <c r="J253" s="76" t="str">
        <f>IF(ISERROR(VLOOKUP(A253,'[1]Z03 收入决算表(财决03表)'!$A$10:$K$500,11,FALSE)),"",VLOOKUP(A253,'[1]Z03 收入决算表(财决03表)'!$A$10:$K$500,11,FALSE))</f>
        <v/>
      </c>
      <c r="K253" s="71">
        <f>'[1]Z03 收入决算表(财决03表)'!A252</f>
        <v>0</v>
      </c>
      <c r="L253" s="74">
        <f>'[1]Z03 收入决算表(财决03表)'!$E252</f>
        <v>0</v>
      </c>
      <c r="M253" s="75" t="str">
        <f t="shared" si="7"/>
        <v/>
      </c>
    </row>
    <row r="254" spans="1:13" ht="22.5" customHeight="1">
      <c r="A254" s="205" t="str">
        <f t="shared" si="6"/>
        <v/>
      </c>
      <c r="B254" s="205"/>
      <c r="C254" s="192" t="str">
        <f>IF(ISERROR(VLOOKUP(A254,'[1]Z03 收入决算表(财决03表)'!$A$10:$K$500,4,FALSE)),"",VLOOKUP(A254,'[1]Z03 收入决算表(财决03表)'!$A$10:$K$500,4,FALSE))</f>
        <v/>
      </c>
      <c r="D254" s="76" t="str">
        <f>IF(ISERROR(VLOOKUP(A254,'[1]Z03 收入决算表(财决03表)'!$A$10:$K$500,5,FALSE)),"",VLOOKUP(A254,'[1]Z03 收入决算表(财决03表)'!$A$10:$K$500,5,FALSE))</f>
        <v/>
      </c>
      <c r="E254" s="76" t="str">
        <f>IF(ISERROR(VLOOKUP(A254,'[1]Z03 收入决算表(财决03表)'!$A$10:$K$500,6,FALSE)),"",VLOOKUP(A254,'[1]Z03 收入决算表(财决03表)'!$A$10:$K$500,6,FALSE))</f>
        <v/>
      </c>
      <c r="F254" s="76" t="str">
        <f>IF(ISERROR(VLOOKUP(A254,'[1]Z03 收入决算表(财决03表)'!$A$10:$K$500,7,FALSE)),"",VLOOKUP(A254,'[1]Z03 收入决算表(财决03表)'!$A$10:$K$500,7,FALSE))</f>
        <v/>
      </c>
      <c r="G254" s="76" t="str">
        <f>IF(ISERROR(VLOOKUP(A254,'[1]Z03 收入决算表(财决03表)'!$A$10:$K$500,8,FALSE)),"",VLOOKUP(A254,'[1]Z03 收入决算表(财决03表)'!$A$10:$K$500,8,FALSE))</f>
        <v/>
      </c>
      <c r="H254" s="76" t="str">
        <f>IF(ISERROR(VLOOKUP(A254,'[1]Z03 收入决算表(财决03表)'!$A$10:$K$500,9,FALSE)),"",VLOOKUP(A254,'[1]Z03 收入决算表(财决03表)'!$A$10:$K$500,9,FALSE))</f>
        <v/>
      </c>
      <c r="I254" s="76" t="str">
        <f>IF(ISERROR(VLOOKUP(A254,'[1]Z03 收入决算表(财决03表)'!$A$10:$K$500,10,FALSE)),"",VLOOKUP(A254,'[1]Z03 收入决算表(财决03表)'!$A$10:$K$500,10,FALSE))</f>
        <v/>
      </c>
      <c r="J254" s="76" t="str">
        <f>IF(ISERROR(VLOOKUP(A254,'[1]Z03 收入决算表(财决03表)'!$A$10:$K$500,11,FALSE)),"",VLOOKUP(A254,'[1]Z03 收入决算表(财决03表)'!$A$10:$K$500,11,FALSE))</f>
        <v/>
      </c>
      <c r="K254" s="71">
        <f>'[1]Z03 收入决算表(财决03表)'!A253</f>
        <v>0</v>
      </c>
      <c r="L254" s="74">
        <f>'[1]Z03 收入决算表(财决03表)'!$E253</f>
        <v>0</v>
      </c>
      <c r="M254" s="75" t="str">
        <f t="shared" si="7"/>
        <v/>
      </c>
    </row>
    <row r="255" spans="1:13" ht="22.5" customHeight="1">
      <c r="A255" s="205" t="str">
        <f t="shared" si="6"/>
        <v/>
      </c>
      <c r="B255" s="205"/>
      <c r="C255" s="192" t="str">
        <f>IF(ISERROR(VLOOKUP(A255,'[1]Z03 收入决算表(财决03表)'!$A$10:$K$500,4,FALSE)),"",VLOOKUP(A255,'[1]Z03 收入决算表(财决03表)'!$A$10:$K$500,4,FALSE))</f>
        <v/>
      </c>
      <c r="D255" s="76" t="str">
        <f>IF(ISERROR(VLOOKUP(A255,'[1]Z03 收入决算表(财决03表)'!$A$10:$K$500,5,FALSE)),"",VLOOKUP(A255,'[1]Z03 收入决算表(财决03表)'!$A$10:$K$500,5,FALSE))</f>
        <v/>
      </c>
      <c r="E255" s="76" t="str">
        <f>IF(ISERROR(VLOOKUP(A255,'[1]Z03 收入决算表(财决03表)'!$A$10:$K$500,6,FALSE)),"",VLOOKUP(A255,'[1]Z03 收入决算表(财决03表)'!$A$10:$K$500,6,FALSE))</f>
        <v/>
      </c>
      <c r="F255" s="76" t="str">
        <f>IF(ISERROR(VLOOKUP(A255,'[1]Z03 收入决算表(财决03表)'!$A$10:$K$500,7,FALSE)),"",VLOOKUP(A255,'[1]Z03 收入决算表(财决03表)'!$A$10:$K$500,7,FALSE))</f>
        <v/>
      </c>
      <c r="G255" s="76" t="str">
        <f>IF(ISERROR(VLOOKUP(A255,'[1]Z03 收入决算表(财决03表)'!$A$10:$K$500,8,FALSE)),"",VLOOKUP(A255,'[1]Z03 收入决算表(财决03表)'!$A$10:$K$500,8,FALSE))</f>
        <v/>
      </c>
      <c r="H255" s="76" t="str">
        <f>IF(ISERROR(VLOOKUP(A255,'[1]Z03 收入决算表(财决03表)'!$A$10:$K$500,9,FALSE)),"",VLOOKUP(A255,'[1]Z03 收入决算表(财决03表)'!$A$10:$K$500,9,FALSE))</f>
        <v/>
      </c>
      <c r="I255" s="76" t="str">
        <f>IF(ISERROR(VLOOKUP(A255,'[1]Z03 收入决算表(财决03表)'!$A$10:$K$500,10,FALSE)),"",VLOOKUP(A255,'[1]Z03 收入决算表(财决03表)'!$A$10:$K$500,10,FALSE))</f>
        <v/>
      </c>
      <c r="J255" s="76" t="str">
        <f>IF(ISERROR(VLOOKUP(A255,'[1]Z03 收入决算表(财决03表)'!$A$10:$K$500,11,FALSE)),"",VLOOKUP(A255,'[1]Z03 收入决算表(财决03表)'!$A$10:$K$500,11,FALSE))</f>
        <v/>
      </c>
      <c r="K255" s="71">
        <f>'[1]Z03 收入决算表(财决03表)'!A254</f>
        <v>0</v>
      </c>
      <c r="L255" s="74">
        <f>'[1]Z03 收入决算表(财决03表)'!$E254</f>
        <v>0</v>
      </c>
      <c r="M255" s="75" t="str">
        <f t="shared" si="7"/>
        <v/>
      </c>
    </row>
    <row r="256" spans="1:13" ht="22.5" customHeight="1">
      <c r="A256" s="205" t="str">
        <f t="shared" si="6"/>
        <v/>
      </c>
      <c r="B256" s="205"/>
      <c r="C256" s="192" t="str">
        <f>IF(ISERROR(VLOOKUP(A256,'[1]Z03 收入决算表(财决03表)'!$A$10:$K$500,4,FALSE)),"",VLOOKUP(A256,'[1]Z03 收入决算表(财决03表)'!$A$10:$K$500,4,FALSE))</f>
        <v/>
      </c>
      <c r="D256" s="76" t="str">
        <f>IF(ISERROR(VLOOKUP(A256,'[1]Z03 收入决算表(财决03表)'!$A$10:$K$500,5,FALSE)),"",VLOOKUP(A256,'[1]Z03 收入决算表(财决03表)'!$A$10:$K$500,5,FALSE))</f>
        <v/>
      </c>
      <c r="E256" s="76" t="str">
        <f>IF(ISERROR(VLOOKUP(A256,'[1]Z03 收入决算表(财决03表)'!$A$10:$K$500,6,FALSE)),"",VLOOKUP(A256,'[1]Z03 收入决算表(财决03表)'!$A$10:$K$500,6,FALSE))</f>
        <v/>
      </c>
      <c r="F256" s="76" t="str">
        <f>IF(ISERROR(VLOOKUP(A256,'[1]Z03 收入决算表(财决03表)'!$A$10:$K$500,7,FALSE)),"",VLOOKUP(A256,'[1]Z03 收入决算表(财决03表)'!$A$10:$K$500,7,FALSE))</f>
        <v/>
      </c>
      <c r="G256" s="76" t="str">
        <f>IF(ISERROR(VLOOKUP(A256,'[1]Z03 收入决算表(财决03表)'!$A$10:$K$500,8,FALSE)),"",VLOOKUP(A256,'[1]Z03 收入决算表(财决03表)'!$A$10:$K$500,8,FALSE))</f>
        <v/>
      </c>
      <c r="H256" s="76" t="str">
        <f>IF(ISERROR(VLOOKUP(A256,'[1]Z03 收入决算表(财决03表)'!$A$10:$K$500,9,FALSE)),"",VLOOKUP(A256,'[1]Z03 收入决算表(财决03表)'!$A$10:$K$500,9,FALSE))</f>
        <v/>
      </c>
      <c r="I256" s="76" t="str">
        <f>IF(ISERROR(VLOOKUP(A256,'[1]Z03 收入决算表(财决03表)'!$A$10:$K$500,10,FALSE)),"",VLOOKUP(A256,'[1]Z03 收入决算表(财决03表)'!$A$10:$K$500,10,FALSE))</f>
        <v/>
      </c>
      <c r="J256" s="76" t="str">
        <f>IF(ISERROR(VLOOKUP(A256,'[1]Z03 收入决算表(财决03表)'!$A$10:$K$500,11,FALSE)),"",VLOOKUP(A256,'[1]Z03 收入决算表(财决03表)'!$A$10:$K$500,11,FALSE))</f>
        <v/>
      </c>
      <c r="K256" s="71">
        <f>'[1]Z03 收入决算表(财决03表)'!A255</f>
        <v>0</v>
      </c>
      <c r="L256" s="74">
        <f>'[1]Z03 收入决算表(财决03表)'!$E255</f>
        <v>0</v>
      </c>
      <c r="M256" s="75" t="str">
        <f t="shared" si="7"/>
        <v/>
      </c>
    </row>
    <row r="257" spans="1:13" ht="22.5" customHeight="1">
      <c r="A257" s="205" t="str">
        <f t="shared" si="6"/>
        <v/>
      </c>
      <c r="B257" s="205"/>
      <c r="C257" s="192" t="str">
        <f>IF(ISERROR(VLOOKUP(A257,'[1]Z03 收入决算表(财决03表)'!$A$10:$K$500,4,FALSE)),"",VLOOKUP(A257,'[1]Z03 收入决算表(财决03表)'!$A$10:$K$500,4,FALSE))</f>
        <v/>
      </c>
      <c r="D257" s="76" t="str">
        <f>IF(ISERROR(VLOOKUP(A257,'[1]Z03 收入决算表(财决03表)'!$A$10:$K$500,5,FALSE)),"",VLOOKUP(A257,'[1]Z03 收入决算表(财决03表)'!$A$10:$K$500,5,FALSE))</f>
        <v/>
      </c>
      <c r="E257" s="76" t="str">
        <f>IF(ISERROR(VLOOKUP(A257,'[1]Z03 收入决算表(财决03表)'!$A$10:$K$500,6,FALSE)),"",VLOOKUP(A257,'[1]Z03 收入决算表(财决03表)'!$A$10:$K$500,6,FALSE))</f>
        <v/>
      </c>
      <c r="F257" s="76" t="str">
        <f>IF(ISERROR(VLOOKUP(A257,'[1]Z03 收入决算表(财决03表)'!$A$10:$K$500,7,FALSE)),"",VLOOKUP(A257,'[1]Z03 收入决算表(财决03表)'!$A$10:$K$500,7,FALSE))</f>
        <v/>
      </c>
      <c r="G257" s="76" t="str">
        <f>IF(ISERROR(VLOOKUP(A257,'[1]Z03 收入决算表(财决03表)'!$A$10:$K$500,8,FALSE)),"",VLOOKUP(A257,'[1]Z03 收入决算表(财决03表)'!$A$10:$K$500,8,FALSE))</f>
        <v/>
      </c>
      <c r="H257" s="76" t="str">
        <f>IF(ISERROR(VLOOKUP(A257,'[1]Z03 收入决算表(财决03表)'!$A$10:$K$500,9,FALSE)),"",VLOOKUP(A257,'[1]Z03 收入决算表(财决03表)'!$A$10:$K$500,9,FALSE))</f>
        <v/>
      </c>
      <c r="I257" s="76" t="str">
        <f>IF(ISERROR(VLOOKUP(A257,'[1]Z03 收入决算表(财决03表)'!$A$10:$K$500,10,FALSE)),"",VLOOKUP(A257,'[1]Z03 收入决算表(财决03表)'!$A$10:$K$500,10,FALSE))</f>
        <v/>
      </c>
      <c r="J257" s="76" t="str">
        <f>IF(ISERROR(VLOOKUP(A257,'[1]Z03 收入决算表(财决03表)'!$A$10:$K$500,11,FALSE)),"",VLOOKUP(A257,'[1]Z03 收入决算表(财决03表)'!$A$10:$K$500,11,FALSE))</f>
        <v/>
      </c>
      <c r="K257" s="71">
        <f>'[1]Z03 收入决算表(财决03表)'!A256</f>
        <v>0</v>
      </c>
      <c r="L257" s="74">
        <f>'[1]Z03 收入决算表(财决03表)'!$E256</f>
        <v>0</v>
      </c>
      <c r="M257" s="75" t="str">
        <f t="shared" si="7"/>
        <v/>
      </c>
    </row>
    <row r="258" spans="1:13" ht="22.5" customHeight="1">
      <c r="A258" s="205" t="str">
        <f t="shared" si="6"/>
        <v/>
      </c>
      <c r="B258" s="205"/>
      <c r="C258" s="192" t="str">
        <f>IF(ISERROR(VLOOKUP(A258,'[1]Z03 收入决算表(财决03表)'!$A$10:$K$500,4,FALSE)),"",VLOOKUP(A258,'[1]Z03 收入决算表(财决03表)'!$A$10:$K$500,4,FALSE))</f>
        <v/>
      </c>
      <c r="D258" s="76" t="str">
        <f>IF(ISERROR(VLOOKUP(A258,'[1]Z03 收入决算表(财决03表)'!$A$10:$K$500,5,FALSE)),"",VLOOKUP(A258,'[1]Z03 收入决算表(财决03表)'!$A$10:$K$500,5,FALSE))</f>
        <v/>
      </c>
      <c r="E258" s="76" t="str">
        <f>IF(ISERROR(VLOOKUP(A258,'[1]Z03 收入决算表(财决03表)'!$A$10:$K$500,6,FALSE)),"",VLOOKUP(A258,'[1]Z03 收入决算表(财决03表)'!$A$10:$K$500,6,FALSE))</f>
        <v/>
      </c>
      <c r="F258" s="76" t="str">
        <f>IF(ISERROR(VLOOKUP(A258,'[1]Z03 收入决算表(财决03表)'!$A$10:$K$500,7,FALSE)),"",VLOOKUP(A258,'[1]Z03 收入决算表(财决03表)'!$A$10:$K$500,7,FALSE))</f>
        <v/>
      </c>
      <c r="G258" s="76" t="str">
        <f>IF(ISERROR(VLOOKUP(A258,'[1]Z03 收入决算表(财决03表)'!$A$10:$K$500,8,FALSE)),"",VLOOKUP(A258,'[1]Z03 收入决算表(财决03表)'!$A$10:$K$500,8,FALSE))</f>
        <v/>
      </c>
      <c r="H258" s="76" t="str">
        <f>IF(ISERROR(VLOOKUP(A258,'[1]Z03 收入决算表(财决03表)'!$A$10:$K$500,9,FALSE)),"",VLOOKUP(A258,'[1]Z03 收入决算表(财决03表)'!$A$10:$K$500,9,FALSE))</f>
        <v/>
      </c>
      <c r="I258" s="76" t="str">
        <f>IF(ISERROR(VLOOKUP(A258,'[1]Z03 收入决算表(财决03表)'!$A$10:$K$500,10,FALSE)),"",VLOOKUP(A258,'[1]Z03 收入决算表(财决03表)'!$A$10:$K$500,10,FALSE))</f>
        <v/>
      </c>
      <c r="J258" s="76" t="str">
        <f>IF(ISERROR(VLOOKUP(A258,'[1]Z03 收入决算表(财决03表)'!$A$10:$K$500,11,FALSE)),"",VLOOKUP(A258,'[1]Z03 收入决算表(财决03表)'!$A$10:$K$500,11,FALSE))</f>
        <v/>
      </c>
      <c r="K258" s="71">
        <f>'[1]Z03 收入决算表(财决03表)'!A257</f>
        <v>0</v>
      </c>
      <c r="L258" s="74">
        <f>'[1]Z03 收入决算表(财决03表)'!$E257</f>
        <v>0</v>
      </c>
      <c r="M258" s="75" t="str">
        <f t="shared" si="7"/>
        <v/>
      </c>
    </row>
    <row r="259" spans="1:13" ht="22.5" customHeight="1">
      <c r="A259" s="205" t="str">
        <f t="shared" si="6"/>
        <v/>
      </c>
      <c r="B259" s="205"/>
      <c r="C259" s="192" t="str">
        <f>IF(ISERROR(VLOOKUP(A259,'[1]Z03 收入决算表(财决03表)'!$A$10:$K$500,4,FALSE)),"",VLOOKUP(A259,'[1]Z03 收入决算表(财决03表)'!$A$10:$K$500,4,FALSE))</f>
        <v/>
      </c>
      <c r="D259" s="76" t="str">
        <f>IF(ISERROR(VLOOKUP(A259,'[1]Z03 收入决算表(财决03表)'!$A$10:$K$500,5,FALSE)),"",VLOOKUP(A259,'[1]Z03 收入决算表(财决03表)'!$A$10:$K$500,5,FALSE))</f>
        <v/>
      </c>
      <c r="E259" s="76" t="str">
        <f>IF(ISERROR(VLOOKUP(A259,'[1]Z03 收入决算表(财决03表)'!$A$10:$K$500,6,FALSE)),"",VLOOKUP(A259,'[1]Z03 收入决算表(财决03表)'!$A$10:$K$500,6,FALSE))</f>
        <v/>
      </c>
      <c r="F259" s="76" t="str">
        <f>IF(ISERROR(VLOOKUP(A259,'[1]Z03 收入决算表(财决03表)'!$A$10:$K$500,7,FALSE)),"",VLOOKUP(A259,'[1]Z03 收入决算表(财决03表)'!$A$10:$K$500,7,FALSE))</f>
        <v/>
      </c>
      <c r="G259" s="76" t="str">
        <f>IF(ISERROR(VLOOKUP(A259,'[1]Z03 收入决算表(财决03表)'!$A$10:$K$500,8,FALSE)),"",VLOOKUP(A259,'[1]Z03 收入决算表(财决03表)'!$A$10:$K$500,8,FALSE))</f>
        <v/>
      </c>
      <c r="H259" s="76" t="str">
        <f>IF(ISERROR(VLOOKUP(A259,'[1]Z03 收入决算表(财决03表)'!$A$10:$K$500,9,FALSE)),"",VLOOKUP(A259,'[1]Z03 收入决算表(财决03表)'!$A$10:$K$500,9,FALSE))</f>
        <v/>
      </c>
      <c r="I259" s="76" t="str">
        <f>IF(ISERROR(VLOOKUP(A259,'[1]Z03 收入决算表(财决03表)'!$A$10:$K$500,10,FALSE)),"",VLOOKUP(A259,'[1]Z03 收入决算表(财决03表)'!$A$10:$K$500,10,FALSE))</f>
        <v/>
      </c>
      <c r="J259" s="76" t="str">
        <f>IF(ISERROR(VLOOKUP(A259,'[1]Z03 收入决算表(财决03表)'!$A$10:$K$500,11,FALSE)),"",VLOOKUP(A259,'[1]Z03 收入决算表(财决03表)'!$A$10:$K$500,11,FALSE))</f>
        <v/>
      </c>
      <c r="K259" s="71">
        <f>'[1]Z03 收入决算表(财决03表)'!A258</f>
        <v>0</v>
      </c>
      <c r="L259" s="74">
        <f>'[1]Z03 收入决算表(财决03表)'!$E258</f>
        <v>0</v>
      </c>
      <c r="M259" s="75" t="str">
        <f t="shared" si="7"/>
        <v/>
      </c>
    </row>
    <row r="260" spans="1:13" ht="22.5" customHeight="1">
      <c r="A260" s="205" t="str">
        <f t="shared" si="6"/>
        <v/>
      </c>
      <c r="B260" s="205"/>
      <c r="C260" s="192" t="str">
        <f>IF(ISERROR(VLOOKUP(A260,'[1]Z03 收入决算表(财决03表)'!$A$10:$K$500,4,FALSE)),"",VLOOKUP(A260,'[1]Z03 收入决算表(财决03表)'!$A$10:$K$500,4,FALSE))</f>
        <v/>
      </c>
      <c r="D260" s="76" t="str">
        <f>IF(ISERROR(VLOOKUP(A260,'[1]Z03 收入决算表(财决03表)'!$A$10:$K$500,5,FALSE)),"",VLOOKUP(A260,'[1]Z03 收入决算表(财决03表)'!$A$10:$K$500,5,FALSE))</f>
        <v/>
      </c>
      <c r="E260" s="76" t="str">
        <f>IF(ISERROR(VLOOKUP(A260,'[1]Z03 收入决算表(财决03表)'!$A$10:$K$500,6,FALSE)),"",VLOOKUP(A260,'[1]Z03 收入决算表(财决03表)'!$A$10:$K$500,6,FALSE))</f>
        <v/>
      </c>
      <c r="F260" s="76" t="str">
        <f>IF(ISERROR(VLOOKUP(A260,'[1]Z03 收入决算表(财决03表)'!$A$10:$K$500,7,FALSE)),"",VLOOKUP(A260,'[1]Z03 收入决算表(财决03表)'!$A$10:$K$500,7,FALSE))</f>
        <v/>
      </c>
      <c r="G260" s="76" t="str">
        <f>IF(ISERROR(VLOOKUP(A260,'[1]Z03 收入决算表(财决03表)'!$A$10:$K$500,8,FALSE)),"",VLOOKUP(A260,'[1]Z03 收入决算表(财决03表)'!$A$10:$K$500,8,FALSE))</f>
        <v/>
      </c>
      <c r="H260" s="76" t="str">
        <f>IF(ISERROR(VLOOKUP(A260,'[1]Z03 收入决算表(财决03表)'!$A$10:$K$500,9,FALSE)),"",VLOOKUP(A260,'[1]Z03 收入决算表(财决03表)'!$A$10:$K$500,9,FALSE))</f>
        <v/>
      </c>
      <c r="I260" s="76" t="str">
        <f>IF(ISERROR(VLOOKUP(A260,'[1]Z03 收入决算表(财决03表)'!$A$10:$K$500,10,FALSE)),"",VLOOKUP(A260,'[1]Z03 收入决算表(财决03表)'!$A$10:$K$500,10,FALSE))</f>
        <v/>
      </c>
      <c r="J260" s="76" t="str">
        <f>IF(ISERROR(VLOOKUP(A260,'[1]Z03 收入决算表(财决03表)'!$A$10:$K$500,11,FALSE)),"",VLOOKUP(A260,'[1]Z03 收入决算表(财决03表)'!$A$10:$K$500,11,FALSE))</f>
        <v/>
      </c>
      <c r="K260" s="71">
        <f>'[1]Z03 收入决算表(财决03表)'!A259</f>
        <v>0</v>
      </c>
      <c r="L260" s="74">
        <f>'[1]Z03 收入决算表(财决03表)'!$E259</f>
        <v>0</v>
      </c>
      <c r="M260" s="75" t="str">
        <f t="shared" si="7"/>
        <v/>
      </c>
    </row>
    <row r="261" spans="1:13" ht="22.5" customHeight="1">
      <c r="A261" s="205" t="str">
        <f t="shared" si="6"/>
        <v/>
      </c>
      <c r="B261" s="205"/>
      <c r="C261" s="192" t="str">
        <f>IF(ISERROR(VLOOKUP(A261,'[1]Z03 收入决算表(财决03表)'!$A$10:$K$500,4,FALSE)),"",VLOOKUP(A261,'[1]Z03 收入决算表(财决03表)'!$A$10:$K$500,4,FALSE))</f>
        <v/>
      </c>
      <c r="D261" s="76" t="str">
        <f>IF(ISERROR(VLOOKUP(A261,'[1]Z03 收入决算表(财决03表)'!$A$10:$K$500,5,FALSE)),"",VLOOKUP(A261,'[1]Z03 收入决算表(财决03表)'!$A$10:$K$500,5,FALSE))</f>
        <v/>
      </c>
      <c r="E261" s="76" t="str">
        <f>IF(ISERROR(VLOOKUP(A261,'[1]Z03 收入决算表(财决03表)'!$A$10:$K$500,6,FALSE)),"",VLOOKUP(A261,'[1]Z03 收入决算表(财决03表)'!$A$10:$K$500,6,FALSE))</f>
        <v/>
      </c>
      <c r="F261" s="76" t="str">
        <f>IF(ISERROR(VLOOKUP(A261,'[1]Z03 收入决算表(财决03表)'!$A$10:$K$500,7,FALSE)),"",VLOOKUP(A261,'[1]Z03 收入决算表(财决03表)'!$A$10:$K$500,7,FALSE))</f>
        <v/>
      </c>
      <c r="G261" s="76" t="str">
        <f>IF(ISERROR(VLOOKUP(A261,'[1]Z03 收入决算表(财决03表)'!$A$10:$K$500,8,FALSE)),"",VLOOKUP(A261,'[1]Z03 收入决算表(财决03表)'!$A$10:$K$500,8,FALSE))</f>
        <v/>
      </c>
      <c r="H261" s="76" t="str">
        <f>IF(ISERROR(VLOOKUP(A261,'[1]Z03 收入决算表(财决03表)'!$A$10:$K$500,9,FALSE)),"",VLOOKUP(A261,'[1]Z03 收入决算表(财决03表)'!$A$10:$K$500,9,FALSE))</f>
        <v/>
      </c>
      <c r="I261" s="76" t="str">
        <f>IF(ISERROR(VLOOKUP(A261,'[1]Z03 收入决算表(财决03表)'!$A$10:$K$500,10,FALSE)),"",VLOOKUP(A261,'[1]Z03 收入决算表(财决03表)'!$A$10:$K$500,10,FALSE))</f>
        <v/>
      </c>
      <c r="J261" s="76" t="str">
        <f>IF(ISERROR(VLOOKUP(A261,'[1]Z03 收入决算表(财决03表)'!$A$10:$K$500,11,FALSE)),"",VLOOKUP(A261,'[1]Z03 收入决算表(财决03表)'!$A$10:$K$500,11,FALSE))</f>
        <v/>
      </c>
      <c r="K261" s="71">
        <f>'[1]Z03 收入决算表(财决03表)'!A260</f>
        <v>0</v>
      </c>
      <c r="L261" s="74">
        <f>'[1]Z03 收入决算表(财决03表)'!$E260</f>
        <v>0</v>
      </c>
      <c r="M261" s="75" t="str">
        <f t="shared" si="7"/>
        <v/>
      </c>
    </row>
    <row r="262" spans="1:13" ht="22.5" customHeight="1">
      <c r="A262" s="205" t="str">
        <f t="shared" si="6"/>
        <v/>
      </c>
      <c r="B262" s="205"/>
      <c r="C262" s="192" t="str">
        <f>IF(ISERROR(VLOOKUP(A262,'[1]Z03 收入决算表(财决03表)'!$A$10:$K$500,4,FALSE)),"",VLOOKUP(A262,'[1]Z03 收入决算表(财决03表)'!$A$10:$K$500,4,FALSE))</f>
        <v/>
      </c>
      <c r="D262" s="76" t="str">
        <f>IF(ISERROR(VLOOKUP(A262,'[1]Z03 收入决算表(财决03表)'!$A$10:$K$500,5,FALSE)),"",VLOOKUP(A262,'[1]Z03 收入决算表(财决03表)'!$A$10:$K$500,5,FALSE))</f>
        <v/>
      </c>
      <c r="E262" s="76" t="str">
        <f>IF(ISERROR(VLOOKUP(A262,'[1]Z03 收入决算表(财决03表)'!$A$10:$K$500,6,FALSE)),"",VLOOKUP(A262,'[1]Z03 收入决算表(财决03表)'!$A$10:$K$500,6,FALSE))</f>
        <v/>
      </c>
      <c r="F262" s="76" t="str">
        <f>IF(ISERROR(VLOOKUP(A262,'[1]Z03 收入决算表(财决03表)'!$A$10:$K$500,7,FALSE)),"",VLOOKUP(A262,'[1]Z03 收入决算表(财决03表)'!$A$10:$K$500,7,FALSE))</f>
        <v/>
      </c>
      <c r="G262" s="76" t="str">
        <f>IF(ISERROR(VLOOKUP(A262,'[1]Z03 收入决算表(财决03表)'!$A$10:$K$500,8,FALSE)),"",VLOOKUP(A262,'[1]Z03 收入决算表(财决03表)'!$A$10:$K$500,8,FALSE))</f>
        <v/>
      </c>
      <c r="H262" s="76" t="str">
        <f>IF(ISERROR(VLOOKUP(A262,'[1]Z03 收入决算表(财决03表)'!$A$10:$K$500,9,FALSE)),"",VLOOKUP(A262,'[1]Z03 收入决算表(财决03表)'!$A$10:$K$500,9,FALSE))</f>
        <v/>
      </c>
      <c r="I262" s="76" t="str">
        <f>IF(ISERROR(VLOOKUP(A262,'[1]Z03 收入决算表(财决03表)'!$A$10:$K$500,10,FALSE)),"",VLOOKUP(A262,'[1]Z03 收入决算表(财决03表)'!$A$10:$K$500,10,FALSE))</f>
        <v/>
      </c>
      <c r="J262" s="76" t="str">
        <f>IF(ISERROR(VLOOKUP(A262,'[1]Z03 收入决算表(财决03表)'!$A$10:$K$500,11,FALSE)),"",VLOOKUP(A262,'[1]Z03 收入决算表(财决03表)'!$A$10:$K$500,11,FALSE))</f>
        <v/>
      </c>
      <c r="K262" s="71">
        <f>'[1]Z03 收入决算表(财决03表)'!A261</f>
        <v>0</v>
      </c>
      <c r="L262" s="74">
        <f>'[1]Z03 收入决算表(财决03表)'!$E261</f>
        <v>0</v>
      </c>
      <c r="M262" s="75" t="str">
        <f t="shared" si="7"/>
        <v/>
      </c>
    </row>
    <row r="263" spans="1:13" ht="22.5" customHeight="1">
      <c r="A263" s="205" t="str">
        <f t="shared" si="6"/>
        <v/>
      </c>
      <c r="B263" s="205"/>
      <c r="C263" s="192" t="str">
        <f>IF(ISERROR(VLOOKUP(A263,'[1]Z03 收入决算表(财决03表)'!$A$10:$K$500,4,FALSE)),"",VLOOKUP(A263,'[1]Z03 收入决算表(财决03表)'!$A$10:$K$500,4,FALSE))</f>
        <v/>
      </c>
      <c r="D263" s="76" t="str">
        <f>IF(ISERROR(VLOOKUP(A263,'[1]Z03 收入决算表(财决03表)'!$A$10:$K$500,5,FALSE)),"",VLOOKUP(A263,'[1]Z03 收入决算表(财决03表)'!$A$10:$K$500,5,FALSE))</f>
        <v/>
      </c>
      <c r="E263" s="76" t="str">
        <f>IF(ISERROR(VLOOKUP(A263,'[1]Z03 收入决算表(财决03表)'!$A$10:$K$500,6,FALSE)),"",VLOOKUP(A263,'[1]Z03 收入决算表(财决03表)'!$A$10:$K$500,6,FALSE))</f>
        <v/>
      </c>
      <c r="F263" s="76" t="str">
        <f>IF(ISERROR(VLOOKUP(A263,'[1]Z03 收入决算表(财决03表)'!$A$10:$K$500,7,FALSE)),"",VLOOKUP(A263,'[1]Z03 收入决算表(财决03表)'!$A$10:$K$500,7,FALSE))</f>
        <v/>
      </c>
      <c r="G263" s="76" t="str">
        <f>IF(ISERROR(VLOOKUP(A263,'[1]Z03 收入决算表(财决03表)'!$A$10:$K$500,8,FALSE)),"",VLOOKUP(A263,'[1]Z03 收入决算表(财决03表)'!$A$10:$K$500,8,FALSE))</f>
        <v/>
      </c>
      <c r="H263" s="76" t="str">
        <f>IF(ISERROR(VLOOKUP(A263,'[1]Z03 收入决算表(财决03表)'!$A$10:$K$500,9,FALSE)),"",VLOOKUP(A263,'[1]Z03 收入决算表(财决03表)'!$A$10:$K$500,9,FALSE))</f>
        <v/>
      </c>
      <c r="I263" s="76" t="str">
        <f>IF(ISERROR(VLOOKUP(A263,'[1]Z03 收入决算表(财决03表)'!$A$10:$K$500,10,FALSE)),"",VLOOKUP(A263,'[1]Z03 收入决算表(财决03表)'!$A$10:$K$500,10,FALSE))</f>
        <v/>
      </c>
      <c r="J263" s="76" t="str">
        <f>IF(ISERROR(VLOOKUP(A263,'[1]Z03 收入决算表(财决03表)'!$A$10:$K$500,11,FALSE)),"",VLOOKUP(A263,'[1]Z03 收入决算表(财决03表)'!$A$10:$K$500,11,FALSE))</f>
        <v/>
      </c>
      <c r="K263" s="71">
        <f>'[1]Z03 收入决算表(财决03表)'!A262</f>
        <v>0</v>
      </c>
      <c r="L263" s="74">
        <f>'[1]Z03 收入决算表(财决03表)'!$E262</f>
        <v>0</v>
      </c>
      <c r="M263" s="75" t="str">
        <f t="shared" si="7"/>
        <v/>
      </c>
    </row>
    <row r="264" spans="1:13" ht="22.5" customHeight="1">
      <c r="A264" s="205" t="str">
        <f t="shared" si="6"/>
        <v/>
      </c>
      <c r="B264" s="205"/>
      <c r="C264" s="192" t="str">
        <f>IF(ISERROR(VLOOKUP(A264,'[1]Z03 收入决算表(财决03表)'!$A$10:$K$500,4,FALSE)),"",VLOOKUP(A264,'[1]Z03 收入决算表(财决03表)'!$A$10:$K$500,4,FALSE))</f>
        <v/>
      </c>
      <c r="D264" s="76" t="str">
        <f>IF(ISERROR(VLOOKUP(A264,'[1]Z03 收入决算表(财决03表)'!$A$10:$K$500,5,FALSE)),"",VLOOKUP(A264,'[1]Z03 收入决算表(财决03表)'!$A$10:$K$500,5,FALSE))</f>
        <v/>
      </c>
      <c r="E264" s="76" t="str">
        <f>IF(ISERROR(VLOOKUP(A264,'[1]Z03 收入决算表(财决03表)'!$A$10:$K$500,6,FALSE)),"",VLOOKUP(A264,'[1]Z03 收入决算表(财决03表)'!$A$10:$K$500,6,FALSE))</f>
        <v/>
      </c>
      <c r="F264" s="76" t="str">
        <f>IF(ISERROR(VLOOKUP(A264,'[1]Z03 收入决算表(财决03表)'!$A$10:$K$500,7,FALSE)),"",VLOOKUP(A264,'[1]Z03 收入决算表(财决03表)'!$A$10:$K$500,7,FALSE))</f>
        <v/>
      </c>
      <c r="G264" s="76" t="str">
        <f>IF(ISERROR(VLOOKUP(A264,'[1]Z03 收入决算表(财决03表)'!$A$10:$K$500,8,FALSE)),"",VLOOKUP(A264,'[1]Z03 收入决算表(财决03表)'!$A$10:$K$500,8,FALSE))</f>
        <v/>
      </c>
      <c r="H264" s="76" t="str">
        <f>IF(ISERROR(VLOOKUP(A264,'[1]Z03 收入决算表(财决03表)'!$A$10:$K$500,9,FALSE)),"",VLOOKUP(A264,'[1]Z03 收入决算表(财决03表)'!$A$10:$K$500,9,FALSE))</f>
        <v/>
      </c>
      <c r="I264" s="76" t="str">
        <f>IF(ISERROR(VLOOKUP(A264,'[1]Z03 收入决算表(财决03表)'!$A$10:$K$500,10,FALSE)),"",VLOOKUP(A264,'[1]Z03 收入决算表(财决03表)'!$A$10:$K$500,10,FALSE))</f>
        <v/>
      </c>
      <c r="J264" s="76" t="str">
        <f>IF(ISERROR(VLOOKUP(A264,'[1]Z03 收入决算表(财决03表)'!$A$10:$K$500,11,FALSE)),"",VLOOKUP(A264,'[1]Z03 收入决算表(财决03表)'!$A$10:$K$500,11,FALSE))</f>
        <v/>
      </c>
      <c r="K264" s="71">
        <f>'[1]Z03 收入决算表(财决03表)'!A263</f>
        <v>0</v>
      </c>
      <c r="L264" s="74">
        <f>'[1]Z03 收入决算表(财决03表)'!$E263</f>
        <v>0</v>
      </c>
      <c r="M264" s="75" t="str">
        <f t="shared" si="7"/>
        <v/>
      </c>
    </row>
    <row r="265" spans="1:13" ht="22.5" customHeight="1">
      <c r="A265" s="205" t="str">
        <f t="shared" si="6"/>
        <v/>
      </c>
      <c r="B265" s="205"/>
      <c r="C265" s="192" t="str">
        <f>IF(ISERROR(VLOOKUP(A265,'[1]Z03 收入决算表(财决03表)'!$A$10:$K$500,4,FALSE)),"",VLOOKUP(A265,'[1]Z03 收入决算表(财决03表)'!$A$10:$K$500,4,FALSE))</f>
        <v/>
      </c>
      <c r="D265" s="76" t="str">
        <f>IF(ISERROR(VLOOKUP(A265,'[1]Z03 收入决算表(财决03表)'!$A$10:$K$500,5,FALSE)),"",VLOOKUP(A265,'[1]Z03 收入决算表(财决03表)'!$A$10:$K$500,5,FALSE))</f>
        <v/>
      </c>
      <c r="E265" s="76" t="str">
        <f>IF(ISERROR(VLOOKUP(A265,'[1]Z03 收入决算表(财决03表)'!$A$10:$K$500,6,FALSE)),"",VLOOKUP(A265,'[1]Z03 收入决算表(财决03表)'!$A$10:$K$500,6,FALSE))</f>
        <v/>
      </c>
      <c r="F265" s="76" t="str">
        <f>IF(ISERROR(VLOOKUP(A265,'[1]Z03 收入决算表(财决03表)'!$A$10:$K$500,7,FALSE)),"",VLOOKUP(A265,'[1]Z03 收入决算表(财决03表)'!$A$10:$K$500,7,FALSE))</f>
        <v/>
      </c>
      <c r="G265" s="76" t="str">
        <f>IF(ISERROR(VLOOKUP(A265,'[1]Z03 收入决算表(财决03表)'!$A$10:$K$500,8,FALSE)),"",VLOOKUP(A265,'[1]Z03 收入决算表(财决03表)'!$A$10:$K$500,8,FALSE))</f>
        <v/>
      </c>
      <c r="H265" s="76" t="str">
        <f>IF(ISERROR(VLOOKUP(A265,'[1]Z03 收入决算表(财决03表)'!$A$10:$K$500,9,FALSE)),"",VLOOKUP(A265,'[1]Z03 收入决算表(财决03表)'!$A$10:$K$500,9,FALSE))</f>
        <v/>
      </c>
      <c r="I265" s="76" t="str">
        <f>IF(ISERROR(VLOOKUP(A265,'[1]Z03 收入决算表(财决03表)'!$A$10:$K$500,10,FALSE)),"",VLOOKUP(A265,'[1]Z03 收入决算表(财决03表)'!$A$10:$K$500,10,FALSE))</f>
        <v/>
      </c>
      <c r="J265" s="76" t="str">
        <f>IF(ISERROR(VLOOKUP(A265,'[1]Z03 收入决算表(财决03表)'!$A$10:$K$500,11,FALSE)),"",VLOOKUP(A265,'[1]Z03 收入决算表(财决03表)'!$A$10:$K$500,11,FALSE))</f>
        <v/>
      </c>
      <c r="K265" s="71">
        <f>'[1]Z03 收入决算表(财决03表)'!A264</f>
        <v>0</v>
      </c>
      <c r="L265" s="74">
        <f>'[1]Z03 收入决算表(财决03表)'!$E264</f>
        <v>0</v>
      </c>
      <c r="M265" s="75" t="str">
        <f t="shared" si="7"/>
        <v/>
      </c>
    </row>
    <row r="266" spans="1:13" ht="22.5" customHeight="1">
      <c r="A266" s="205" t="str">
        <f t="shared" si="6"/>
        <v/>
      </c>
      <c r="B266" s="205"/>
      <c r="C266" s="192" t="str">
        <f>IF(ISERROR(VLOOKUP(A266,'[1]Z03 收入决算表(财决03表)'!$A$10:$K$500,4,FALSE)),"",VLOOKUP(A266,'[1]Z03 收入决算表(财决03表)'!$A$10:$K$500,4,FALSE))</f>
        <v/>
      </c>
      <c r="D266" s="76" t="str">
        <f>IF(ISERROR(VLOOKUP(A266,'[1]Z03 收入决算表(财决03表)'!$A$10:$K$500,5,FALSE)),"",VLOOKUP(A266,'[1]Z03 收入决算表(财决03表)'!$A$10:$K$500,5,FALSE))</f>
        <v/>
      </c>
      <c r="E266" s="76" t="str">
        <f>IF(ISERROR(VLOOKUP(A266,'[1]Z03 收入决算表(财决03表)'!$A$10:$K$500,6,FALSE)),"",VLOOKUP(A266,'[1]Z03 收入决算表(财决03表)'!$A$10:$K$500,6,FALSE))</f>
        <v/>
      </c>
      <c r="F266" s="76" t="str">
        <f>IF(ISERROR(VLOOKUP(A266,'[1]Z03 收入决算表(财决03表)'!$A$10:$K$500,7,FALSE)),"",VLOOKUP(A266,'[1]Z03 收入决算表(财决03表)'!$A$10:$K$500,7,FALSE))</f>
        <v/>
      </c>
      <c r="G266" s="76" t="str">
        <f>IF(ISERROR(VLOOKUP(A266,'[1]Z03 收入决算表(财决03表)'!$A$10:$K$500,8,FALSE)),"",VLOOKUP(A266,'[1]Z03 收入决算表(财决03表)'!$A$10:$K$500,8,FALSE))</f>
        <v/>
      </c>
      <c r="H266" s="76" t="str">
        <f>IF(ISERROR(VLOOKUP(A266,'[1]Z03 收入决算表(财决03表)'!$A$10:$K$500,9,FALSE)),"",VLOOKUP(A266,'[1]Z03 收入决算表(财决03表)'!$A$10:$K$500,9,FALSE))</f>
        <v/>
      </c>
      <c r="I266" s="76" t="str">
        <f>IF(ISERROR(VLOOKUP(A266,'[1]Z03 收入决算表(财决03表)'!$A$10:$K$500,10,FALSE)),"",VLOOKUP(A266,'[1]Z03 收入决算表(财决03表)'!$A$10:$K$500,10,FALSE))</f>
        <v/>
      </c>
      <c r="J266" s="76" t="str">
        <f>IF(ISERROR(VLOOKUP(A266,'[1]Z03 收入决算表(财决03表)'!$A$10:$K$500,11,FALSE)),"",VLOOKUP(A266,'[1]Z03 收入决算表(财决03表)'!$A$10:$K$500,11,FALSE))</f>
        <v/>
      </c>
      <c r="K266" s="71">
        <f>'[1]Z03 收入决算表(财决03表)'!A265</f>
        <v>0</v>
      </c>
      <c r="L266" s="74">
        <f>'[1]Z03 收入决算表(财决03表)'!$E265</f>
        <v>0</v>
      </c>
      <c r="M266" s="75" t="str">
        <f t="shared" si="7"/>
        <v/>
      </c>
    </row>
    <row r="267" spans="1:13" ht="22.5" customHeight="1">
      <c r="A267" s="205" t="str">
        <f t="shared" si="6"/>
        <v/>
      </c>
      <c r="B267" s="205"/>
      <c r="C267" s="192" t="str">
        <f>IF(ISERROR(VLOOKUP(A267,'[1]Z03 收入决算表(财决03表)'!$A$10:$K$500,4,FALSE)),"",VLOOKUP(A267,'[1]Z03 收入决算表(财决03表)'!$A$10:$K$500,4,FALSE))</f>
        <v/>
      </c>
      <c r="D267" s="76" t="str">
        <f>IF(ISERROR(VLOOKUP(A267,'[1]Z03 收入决算表(财决03表)'!$A$10:$K$500,5,FALSE)),"",VLOOKUP(A267,'[1]Z03 收入决算表(财决03表)'!$A$10:$K$500,5,FALSE))</f>
        <v/>
      </c>
      <c r="E267" s="76" t="str">
        <f>IF(ISERROR(VLOOKUP(A267,'[1]Z03 收入决算表(财决03表)'!$A$10:$K$500,6,FALSE)),"",VLOOKUP(A267,'[1]Z03 收入决算表(财决03表)'!$A$10:$K$500,6,FALSE))</f>
        <v/>
      </c>
      <c r="F267" s="76" t="str">
        <f>IF(ISERROR(VLOOKUP(A267,'[1]Z03 收入决算表(财决03表)'!$A$10:$K$500,7,FALSE)),"",VLOOKUP(A267,'[1]Z03 收入决算表(财决03表)'!$A$10:$K$500,7,FALSE))</f>
        <v/>
      </c>
      <c r="G267" s="76" t="str">
        <f>IF(ISERROR(VLOOKUP(A267,'[1]Z03 收入决算表(财决03表)'!$A$10:$K$500,8,FALSE)),"",VLOOKUP(A267,'[1]Z03 收入决算表(财决03表)'!$A$10:$K$500,8,FALSE))</f>
        <v/>
      </c>
      <c r="H267" s="76" t="str">
        <f>IF(ISERROR(VLOOKUP(A267,'[1]Z03 收入决算表(财决03表)'!$A$10:$K$500,9,FALSE)),"",VLOOKUP(A267,'[1]Z03 收入决算表(财决03表)'!$A$10:$K$500,9,FALSE))</f>
        <v/>
      </c>
      <c r="I267" s="76" t="str">
        <f>IF(ISERROR(VLOOKUP(A267,'[1]Z03 收入决算表(财决03表)'!$A$10:$K$500,10,FALSE)),"",VLOOKUP(A267,'[1]Z03 收入决算表(财决03表)'!$A$10:$K$500,10,FALSE))</f>
        <v/>
      </c>
      <c r="J267" s="76" t="str">
        <f>IF(ISERROR(VLOOKUP(A267,'[1]Z03 收入决算表(财决03表)'!$A$10:$K$500,11,FALSE)),"",VLOOKUP(A267,'[1]Z03 收入决算表(财决03表)'!$A$10:$K$500,11,FALSE))</f>
        <v/>
      </c>
      <c r="K267" s="71">
        <f>'[1]Z03 收入决算表(财决03表)'!A266</f>
        <v>0</v>
      </c>
      <c r="L267" s="74">
        <f>'[1]Z03 收入决算表(财决03表)'!$E266</f>
        <v>0</v>
      </c>
      <c r="M267" s="75" t="str">
        <f t="shared" si="7"/>
        <v/>
      </c>
    </row>
    <row r="268" spans="1:13" ht="22.5" customHeight="1">
      <c r="A268" s="205" t="str">
        <f t="shared" ref="A268:A300" si="8">IF(K268&gt;0,K268,"")</f>
        <v/>
      </c>
      <c r="B268" s="205"/>
      <c r="C268" s="192" t="str">
        <f>IF(ISERROR(VLOOKUP(A268,'[1]Z03 收入决算表(财决03表)'!$A$10:$K$500,4,FALSE)),"",VLOOKUP(A268,'[1]Z03 收入决算表(财决03表)'!$A$10:$K$500,4,FALSE))</f>
        <v/>
      </c>
      <c r="D268" s="76" t="str">
        <f>IF(ISERROR(VLOOKUP(A268,'[1]Z03 收入决算表(财决03表)'!$A$10:$K$500,5,FALSE)),"",VLOOKUP(A268,'[1]Z03 收入决算表(财决03表)'!$A$10:$K$500,5,FALSE))</f>
        <v/>
      </c>
      <c r="E268" s="76" t="str">
        <f>IF(ISERROR(VLOOKUP(A268,'[1]Z03 收入决算表(财决03表)'!$A$10:$K$500,6,FALSE)),"",VLOOKUP(A268,'[1]Z03 收入决算表(财决03表)'!$A$10:$K$500,6,FALSE))</f>
        <v/>
      </c>
      <c r="F268" s="76" t="str">
        <f>IF(ISERROR(VLOOKUP(A268,'[1]Z03 收入决算表(财决03表)'!$A$10:$K$500,7,FALSE)),"",VLOOKUP(A268,'[1]Z03 收入决算表(财决03表)'!$A$10:$K$500,7,FALSE))</f>
        <v/>
      </c>
      <c r="G268" s="76" t="str">
        <f>IF(ISERROR(VLOOKUP(A268,'[1]Z03 收入决算表(财决03表)'!$A$10:$K$500,8,FALSE)),"",VLOOKUP(A268,'[1]Z03 收入决算表(财决03表)'!$A$10:$K$500,8,FALSE))</f>
        <v/>
      </c>
      <c r="H268" s="76" t="str">
        <f>IF(ISERROR(VLOOKUP(A268,'[1]Z03 收入决算表(财决03表)'!$A$10:$K$500,9,FALSE)),"",VLOOKUP(A268,'[1]Z03 收入决算表(财决03表)'!$A$10:$K$500,9,FALSE))</f>
        <v/>
      </c>
      <c r="I268" s="76" t="str">
        <f>IF(ISERROR(VLOOKUP(A268,'[1]Z03 收入决算表(财决03表)'!$A$10:$K$500,10,FALSE)),"",VLOOKUP(A268,'[1]Z03 收入决算表(财决03表)'!$A$10:$K$500,10,FALSE))</f>
        <v/>
      </c>
      <c r="J268" s="76" t="str">
        <f>IF(ISERROR(VLOOKUP(A268,'[1]Z03 收入决算表(财决03表)'!$A$10:$K$500,11,FALSE)),"",VLOOKUP(A268,'[1]Z03 收入决算表(财决03表)'!$A$10:$K$500,11,FALSE))</f>
        <v/>
      </c>
      <c r="K268" s="71">
        <f>'[1]Z03 收入决算表(财决03表)'!A267</f>
        <v>0</v>
      </c>
      <c r="L268" s="74">
        <f>'[1]Z03 收入决算表(财决03表)'!$E267</f>
        <v>0</v>
      </c>
      <c r="M268" s="75" t="str">
        <f t="shared" ref="M268:M302" si="9">IF(C268&lt;&gt;"",ROW(),"")</f>
        <v/>
      </c>
    </row>
    <row r="269" spans="1:13" ht="22.5" customHeight="1">
      <c r="A269" s="205" t="str">
        <f t="shared" si="8"/>
        <v/>
      </c>
      <c r="B269" s="205"/>
      <c r="C269" s="192" t="str">
        <f>IF(ISERROR(VLOOKUP(A269,'[1]Z03 收入决算表(财决03表)'!$A$10:$K$500,4,FALSE)),"",VLOOKUP(A269,'[1]Z03 收入决算表(财决03表)'!$A$10:$K$500,4,FALSE))</f>
        <v/>
      </c>
      <c r="D269" s="76" t="str">
        <f>IF(ISERROR(VLOOKUP(A269,'[1]Z03 收入决算表(财决03表)'!$A$10:$K$500,5,FALSE)),"",VLOOKUP(A269,'[1]Z03 收入决算表(财决03表)'!$A$10:$K$500,5,FALSE))</f>
        <v/>
      </c>
      <c r="E269" s="76" t="str">
        <f>IF(ISERROR(VLOOKUP(A269,'[1]Z03 收入决算表(财决03表)'!$A$10:$K$500,6,FALSE)),"",VLOOKUP(A269,'[1]Z03 收入决算表(财决03表)'!$A$10:$K$500,6,FALSE))</f>
        <v/>
      </c>
      <c r="F269" s="76" t="str">
        <f>IF(ISERROR(VLOOKUP(A269,'[1]Z03 收入决算表(财决03表)'!$A$10:$K$500,7,FALSE)),"",VLOOKUP(A269,'[1]Z03 收入决算表(财决03表)'!$A$10:$K$500,7,FALSE))</f>
        <v/>
      </c>
      <c r="G269" s="76" t="str">
        <f>IF(ISERROR(VLOOKUP(A269,'[1]Z03 收入决算表(财决03表)'!$A$10:$K$500,8,FALSE)),"",VLOOKUP(A269,'[1]Z03 收入决算表(财决03表)'!$A$10:$K$500,8,FALSE))</f>
        <v/>
      </c>
      <c r="H269" s="76" t="str">
        <f>IF(ISERROR(VLOOKUP(A269,'[1]Z03 收入决算表(财决03表)'!$A$10:$K$500,9,FALSE)),"",VLOOKUP(A269,'[1]Z03 收入决算表(财决03表)'!$A$10:$K$500,9,FALSE))</f>
        <v/>
      </c>
      <c r="I269" s="76" t="str">
        <f>IF(ISERROR(VLOOKUP(A269,'[1]Z03 收入决算表(财决03表)'!$A$10:$K$500,10,FALSE)),"",VLOOKUP(A269,'[1]Z03 收入决算表(财决03表)'!$A$10:$K$500,10,FALSE))</f>
        <v/>
      </c>
      <c r="J269" s="76" t="str">
        <f>IF(ISERROR(VLOOKUP(A269,'[1]Z03 收入决算表(财决03表)'!$A$10:$K$500,11,FALSE)),"",VLOOKUP(A269,'[1]Z03 收入决算表(财决03表)'!$A$10:$K$500,11,FALSE))</f>
        <v/>
      </c>
      <c r="K269" s="71">
        <f>'[1]Z03 收入决算表(财决03表)'!A268</f>
        <v>0</v>
      </c>
      <c r="L269" s="74">
        <f>'[1]Z03 收入决算表(财决03表)'!$E268</f>
        <v>0</v>
      </c>
      <c r="M269" s="75" t="str">
        <f t="shared" si="9"/>
        <v/>
      </c>
    </row>
    <row r="270" spans="1:13" ht="22.5" customHeight="1">
      <c r="A270" s="205" t="str">
        <f t="shared" si="8"/>
        <v/>
      </c>
      <c r="B270" s="205"/>
      <c r="C270" s="192" t="str">
        <f>IF(ISERROR(VLOOKUP(A270,'[1]Z03 收入决算表(财决03表)'!$A$10:$K$500,4,FALSE)),"",VLOOKUP(A270,'[1]Z03 收入决算表(财决03表)'!$A$10:$K$500,4,FALSE))</f>
        <v/>
      </c>
      <c r="D270" s="76" t="str">
        <f>IF(ISERROR(VLOOKUP(A270,'[1]Z03 收入决算表(财决03表)'!$A$10:$K$500,5,FALSE)),"",VLOOKUP(A270,'[1]Z03 收入决算表(财决03表)'!$A$10:$K$500,5,FALSE))</f>
        <v/>
      </c>
      <c r="E270" s="76" t="str">
        <f>IF(ISERROR(VLOOKUP(A270,'[1]Z03 收入决算表(财决03表)'!$A$10:$K$500,6,FALSE)),"",VLOOKUP(A270,'[1]Z03 收入决算表(财决03表)'!$A$10:$K$500,6,FALSE))</f>
        <v/>
      </c>
      <c r="F270" s="76" t="str">
        <f>IF(ISERROR(VLOOKUP(A270,'[1]Z03 收入决算表(财决03表)'!$A$10:$K$500,7,FALSE)),"",VLOOKUP(A270,'[1]Z03 收入决算表(财决03表)'!$A$10:$K$500,7,FALSE))</f>
        <v/>
      </c>
      <c r="G270" s="76" t="str">
        <f>IF(ISERROR(VLOOKUP(A270,'[1]Z03 收入决算表(财决03表)'!$A$10:$K$500,8,FALSE)),"",VLOOKUP(A270,'[1]Z03 收入决算表(财决03表)'!$A$10:$K$500,8,FALSE))</f>
        <v/>
      </c>
      <c r="H270" s="76" t="str">
        <f>IF(ISERROR(VLOOKUP(A270,'[1]Z03 收入决算表(财决03表)'!$A$10:$K$500,9,FALSE)),"",VLOOKUP(A270,'[1]Z03 收入决算表(财决03表)'!$A$10:$K$500,9,FALSE))</f>
        <v/>
      </c>
      <c r="I270" s="76" t="str">
        <f>IF(ISERROR(VLOOKUP(A270,'[1]Z03 收入决算表(财决03表)'!$A$10:$K$500,10,FALSE)),"",VLOOKUP(A270,'[1]Z03 收入决算表(财决03表)'!$A$10:$K$500,10,FALSE))</f>
        <v/>
      </c>
      <c r="J270" s="76" t="str">
        <f>IF(ISERROR(VLOOKUP(A270,'[1]Z03 收入决算表(财决03表)'!$A$10:$K$500,11,FALSE)),"",VLOOKUP(A270,'[1]Z03 收入决算表(财决03表)'!$A$10:$K$500,11,FALSE))</f>
        <v/>
      </c>
      <c r="K270" s="71">
        <f>'[1]Z03 收入决算表(财决03表)'!A269</f>
        <v>0</v>
      </c>
      <c r="L270" s="74">
        <f>'[1]Z03 收入决算表(财决03表)'!$E269</f>
        <v>0</v>
      </c>
      <c r="M270" s="75" t="str">
        <f t="shared" si="9"/>
        <v/>
      </c>
    </row>
    <row r="271" spans="1:13" ht="22.5" customHeight="1">
      <c r="A271" s="205" t="str">
        <f t="shared" si="8"/>
        <v/>
      </c>
      <c r="B271" s="205"/>
      <c r="C271" s="192" t="str">
        <f>IF(ISERROR(VLOOKUP(A271,'[1]Z03 收入决算表(财决03表)'!$A$10:$K$500,4,FALSE)),"",VLOOKUP(A271,'[1]Z03 收入决算表(财决03表)'!$A$10:$K$500,4,FALSE))</f>
        <v/>
      </c>
      <c r="D271" s="76" t="str">
        <f>IF(ISERROR(VLOOKUP(A271,'[1]Z03 收入决算表(财决03表)'!$A$10:$K$500,5,FALSE)),"",VLOOKUP(A271,'[1]Z03 收入决算表(财决03表)'!$A$10:$K$500,5,FALSE))</f>
        <v/>
      </c>
      <c r="E271" s="76" t="str">
        <f>IF(ISERROR(VLOOKUP(A271,'[1]Z03 收入决算表(财决03表)'!$A$10:$K$500,6,FALSE)),"",VLOOKUP(A271,'[1]Z03 收入决算表(财决03表)'!$A$10:$K$500,6,FALSE))</f>
        <v/>
      </c>
      <c r="F271" s="76" t="str">
        <f>IF(ISERROR(VLOOKUP(A271,'[1]Z03 收入决算表(财决03表)'!$A$10:$K$500,7,FALSE)),"",VLOOKUP(A271,'[1]Z03 收入决算表(财决03表)'!$A$10:$K$500,7,FALSE))</f>
        <v/>
      </c>
      <c r="G271" s="76" t="str">
        <f>IF(ISERROR(VLOOKUP(A271,'[1]Z03 收入决算表(财决03表)'!$A$10:$K$500,8,FALSE)),"",VLOOKUP(A271,'[1]Z03 收入决算表(财决03表)'!$A$10:$K$500,8,FALSE))</f>
        <v/>
      </c>
      <c r="H271" s="76" t="str">
        <f>IF(ISERROR(VLOOKUP(A271,'[1]Z03 收入决算表(财决03表)'!$A$10:$K$500,9,FALSE)),"",VLOOKUP(A271,'[1]Z03 收入决算表(财决03表)'!$A$10:$K$500,9,FALSE))</f>
        <v/>
      </c>
      <c r="I271" s="76" t="str">
        <f>IF(ISERROR(VLOOKUP(A271,'[1]Z03 收入决算表(财决03表)'!$A$10:$K$500,10,FALSE)),"",VLOOKUP(A271,'[1]Z03 收入决算表(财决03表)'!$A$10:$K$500,10,FALSE))</f>
        <v/>
      </c>
      <c r="J271" s="76" t="str">
        <f>IF(ISERROR(VLOOKUP(A271,'[1]Z03 收入决算表(财决03表)'!$A$10:$K$500,11,FALSE)),"",VLOOKUP(A271,'[1]Z03 收入决算表(财决03表)'!$A$10:$K$500,11,FALSE))</f>
        <v/>
      </c>
      <c r="K271" s="71">
        <f>'[1]Z03 收入决算表(财决03表)'!A270</f>
        <v>0</v>
      </c>
      <c r="L271" s="74">
        <f>'[1]Z03 收入决算表(财决03表)'!$E270</f>
        <v>0</v>
      </c>
      <c r="M271" s="75" t="str">
        <f t="shared" si="9"/>
        <v/>
      </c>
    </row>
    <row r="272" spans="1:13" ht="22.5" customHeight="1">
      <c r="A272" s="205" t="str">
        <f t="shared" si="8"/>
        <v/>
      </c>
      <c r="B272" s="205"/>
      <c r="C272" s="192" t="str">
        <f>IF(ISERROR(VLOOKUP(A272,'[1]Z03 收入决算表(财决03表)'!$A$10:$K$500,4,FALSE)),"",VLOOKUP(A272,'[1]Z03 收入决算表(财决03表)'!$A$10:$K$500,4,FALSE))</f>
        <v/>
      </c>
      <c r="D272" s="76" t="str">
        <f>IF(ISERROR(VLOOKUP(A272,'[1]Z03 收入决算表(财决03表)'!$A$10:$K$500,5,FALSE)),"",VLOOKUP(A272,'[1]Z03 收入决算表(财决03表)'!$A$10:$K$500,5,FALSE))</f>
        <v/>
      </c>
      <c r="E272" s="76" t="str">
        <f>IF(ISERROR(VLOOKUP(A272,'[1]Z03 收入决算表(财决03表)'!$A$10:$K$500,6,FALSE)),"",VLOOKUP(A272,'[1]Z03 收入决算表(财决03表)'!$A$10:$K$500,6,FALSE))</f>
        <v/>
      </c>
      <c r="F272" s="76" t="str">
        <f>IF(ISERROR(VLOOKUP(A272,'[1]Z03 收入决算表(财决03表)'!$A$10:$K$500,7,FALSE)),"",VLOOKUP(A272,'[1]Z03 收入决算表(财决03表)'!$A$10:$K$500,7,FALSE))</f>
        <v/>
      </c>
      <c r="G272" s="76" t="str">
        <f>IF(ISERROR(VLOOKUP(A272,'[1]Z03 收入决算表(财决03表)'!$A$10:$K$500,8,FALSE)),"",VLOOKUP(A272,'[1]Z03 收入决算表(财决03表)'!$A$10:$K$500,8,FALSE))</f>
        <v/>
      </c>
      <c r="H272" s="76" t="str">
        <f>IF(ISERROR(VLOOKUP(A272,'[1]Z03 收入决算表(财决03表)'!$A$10:$K$500,9,FALSE)),"",VLOOKUP(A272,'[1]Z03 收入决算表(财决03表)'!$A$10:$K$500,9,FALSE))</f>
        <v/>
      </c>
      <c r="I272" s="76" t="str">
        <f>IF(ISERROR(VLOOKUP(A272,'[1]Z03 收入决算表(财决03表)'!$A$10:$K$500,10,FALSE)),"",VLOOKUP(A272,'[1]Z03 收入决算表(财决03表)'!$A$10:$K$500,10,FALSE))</f>
        <v/>
      </c>
      <c r="J272" s="76" t="str">
        <f>IF(ISERROR(VLOOKUP(A272,'[1]Z03 收入决算表(财决03表)'!$A$10:$K$500,11,FALSE)),"",VLOOKUP(A272,'[1]Z03 收入决算表(财决03表)'!$A$10:$K$500,11,FALSE))</f>
        <v/>
      </c>
      <c r="K272" s="71">
        <f>'[1]Z03 收入决算表(财决03表)'!A271</f>
        <v>0</v>
      </c>
      <c r="L272" s="74">
        <f>'[1]Z03 收入决算表(财决03表)'!$E271</f>
        <v>0</v>
      </c>
      <c r="M272" s="75" t="str">
        <f t="shared" si="9"/>
        <v/>
      </c>
    </row>
    <row r="273" spans="1:13" ht="22.5" customHeight="1">
      <c r="A273" s="205" t="str">
        <f t="shared" si="8"/>
        <v/>
      </c>
      <c r="B273" s="205"/>
      <c r="C273" s="192" t="str">
        <f>IF(ISERROR(VLOOKUP(A273,'[1]Z03 收入决算表(财决03表)'!$A$10:$K$500,4,FALSE)),"",VLOOKUP(A273,'[1]Z03 收入决算表(财决03表)'!$A$10:$K$500,4,FALSE))</f>
        <v/>
      </c>
      <c r="D273" s="76" t="str">
        <f>IF(ISERROR(VLOOKUP(A273,'[1]Z03 收入决算表(财决03表)'!$A$10:$K$500,5,FALSE)),"",VLOOKUP(A273,'[1]Z03 收入决算表(财决03表)'!$A$10:$K$500,5,FALSE))</f>
        <v/>
      </c>
      <c r="E273" s="76" t="str">
        <f>IF(ISERROR(VLOOKUP(A273,'[1]Z03 收入决算表(财决03表)'!$A$10:$K$500,6,FALSE)),"",VLOOKUP(A273,'[1]Z03 收入决算表(财决03表)'!$A$10:$K$500,6,FALSE))</f>
        <v/>
      </c>
      <c r="F273" s="76" t="str">
        <f>IF(ISERROR(VLOOKUP(A273,'[1]Z03 收入决算表(财决03表)'!$A$10:$K$500,7,FALSE)),"",VLOOKUP(A273,'[1]Z03 收入决算表(财决03表)'!$A$10:$K$500,7,FALSE))</f>
        <v/>
      </c>
      <c r="G273" s="76" t="str">
        <f>IF(ISERROR(VLOOKUP(A273,'[1]Z03 收入决算表(财决03表)'!$A$10:$K$500,8,FALSE)),"",VLOOKUP(A273,'[1]Z03 收入决算表(财决03表)'!$A$10:$K$500,8,FALSE))</f>
        <v/>
      </c>
      <c r="H273" s="76" t="str">
        <f>IF(ISERROR(VLOOKUP(A273,'[1]Z03 收入决算表(财决03表)'!$A$10:$K$500,9,FALSE)),"",VLOOKUP(A273,'[1]Z03 收入决算表(财决03表)'!$A$10:$K$500,9,FALSE))</f>
        <v/>
      </c>
      <c r="I273" s="76" t="str">
        <f>IF(ISERROR(VLOOKUP(A273,'[1]Z03 收入决算表(财决03表)'!$A$10:$K$500,10,FALSE)),"",VLOOKUP(A273,'[1]Z03 收入决算表(财决03表)'!$A$10:$K$500,10,FALSE))</f>
        <v/>
      </c>
      <c r="J273" s="76" t="str">
        <f>IF(ISERROR(VLOOKUP(A273,'[1]Z03 收入决算表(财决03表)'!$A$10:$K$500,11,FALSE)),"",VLOOKUP(A273,'[1]Z03 收入决算表(财决03表)'!$A$10:$K$500,11,FALSE))</f>
        <v/>
      </c>
      <c r="K273" s="71">
        <f>'[1]Z03 收入决算表(财决03表)'!A272</f>
        <v>0</v>
      </c>
      <c r="L273" s="74">
        <f>'[1]Z03 收入决算表(财决03表)'!$E272</f>
        <v>0</v>
      </c>
      <c r="M273" s="75" t="str">
        <f t="shared" si="9"/>
        <v/>
      </c>
    </row>
    <row r="274" spans="1:13" ht="22.5" customHeight="1">
      <c r="A274" s="205" t="str">
        <f t="shared" si="8"/>
        <v/>
      </c>
      <c r="B274" s="205"/>
      <c r="C274" s="192" t="str">
        <f>IF(ISERROR(VLOOKUP(A274,'[1]Z03 收入决算表(财决03表)'!$A$10:$K$500,4,FALSE)),"",VLOOKUP(A274,'[1]Z03 收入决算表(财决03表)'!$A$10:$K$500,4,FALSE))</f>
        <v/>
      </c>
      <c r="D274" s="76" t="str">
        <f>IF(ISERROR(VLOOKUP(A274,'[1]Z03 收入决算表(财决03表)'!$A$10:$K$500,5,FALSE)),"",VLOOKUP(A274,'[1]Z03 收入决算表(财决03表)'!$A$10:$K$500,5,FALSE))</f>
        <v/>
      </c>
      <c r="E274" s="76" t="str">
        <f>IF(ISERROR(VLOOKUP(A274,'[1]Z03 收入决算表(财决03表)'!$A$10:$K$500,6,FALSE)),"",VLOOKUP(A274,'[1]Z03 收入决算表(财决03表)'!$A$10:$K$500,6,FALSE))</f>
        <v/>
      </c>
      <c r="F274" s="76" t="str">
        <f>IF(ISERROR(VLOOKUP(A274,'[1]Z03 收入决算表(财决03表)'!$A$10:$K$500,7,FALSE)),"",VLOOKUP(A274,'[1]Z03 收入决算表(财决03表)'!$A$10:$K$500,7,FALSE))</f>
        <v/>
      </c>
      <c r="G274" s="76" t="str">
        <f>IF(ISERROR(VLOOKUP(A274,'[1]Z03 收入决算表(财决03表)'!$A$10:$K$500,8,FALSE)),"",VLOOKUP(A274,'[1]Z03 收入决算表(财决03表)'!$A$10:$K$500,8,FALSE))</f>
        <v/>
      </c>
      <c r="H274" s="76" t="str">
        <f>IF(ISERROR(VLOOKUP(A274,'[1]Z03 收入决算表(财决03表)'!$A$10:$K$500,9,FALSE)),"",VLOOKUP(A274,'[1]Z03 收入决算表(财决03表)'!$A$10:$K$500,9,FALSE))</f>
        <v/>
      </c>
      <c r="I274" s="76" t="str">
        <f>IF(ISERROR(VLOOKUP(A274,'[1]Z03 收入决算表(财决03表)'!$A$10:$K$500,10,FALSE)),"",VLOOKUP(A274,'[1]Z03 收入决算表(财决03表)'!$A$10:$K$500,10,FALSE))</f>
        <v/>
      </c>
      <c r="J274" s="76" t="str">
        <f>IF(ISERROR(VLOOKUP(A274,'[1]Z03 收入决算表(财决03表)'!$A$10:$K$500,11,FALSE)),"",VLOOKUP(A274,'[1]Z03 收入决算表(财决03表)'!$A$10:$K$500,11,FALSE))</f>
        <v/>
      </c>
      <c r="K274" s="71">
        <f>'[1]Z03 收入决算表(财决03表)'!A273</f>
        <v>0</v>
      </c>
      <c r="L274" s="74">
        <f>'[1]Z03 收入决算表(财决03表)'!$E273</f>
        <v>0</v>
      </c>
      <c r="M274" s="75" t="str">
        <f t="shared" si="9"/>
        <v/>
      </c>
    </row>
    <row r="275" spans="1:13" ht="22.5" customHeight="1">
      <c r="A275" s="205" t="str">
        <f t="shared" si="8"/>
        <v/>
      </c>
      <c r="B275" s="205"/>
      <c r="C275" s="192" t="str">
        <f>IF(ISERROR(VLOOKUP(A275,'[1]Z03 收入决算表(财决03表)'!$A$10:$K$500,4,FALSE)),"",VLOOKUP(A275,'[1]Z03 收入决算表(财决03表)'!$A$10:$K$500,4,FALSE))</f>
        <v/>
      </c>
      <c r="D275" s="76" t="str">
        <f>IF(ISERROR(VLOOKUP(A275,'[1]Z03 收入决算表(财决03表)'!$A$10:$K$500,5,FALSE)),"",VLOOKUP(A275,'[1]Z03 收入决算表(财决03表)'!$A$10:$K$500,5,FALSE))</f>
        <v/>
      </c>
      <c r="E275" s="76" t="str">
        <f>IF(ISERROR(VLOOKUP(A275,'[1]Z03 收入决算表(财决03表)'!$A$10:$K$500,6,FALSE)),"",VLOOKUP(A275,'[1]Z03 收入决算表(财决03表)'!$A$10:$K$500,6,FALSE))</f>
        <v/>
      </c>
      <c r="F275" s="76" t="str">
        <f>IF(ISERROR(VLOOKUP(A275,'[1]Z03 收入决算表(财决03表)'!$A$10:$K$500,7,FALSE)),"",VLOOKUP(A275,'[1]Z03 收入决算表(财决03表)'!$A$10:$K$500,7,FALSE))</f>
        <v/>
      </c>
      <c r="G275" s="76" t="str">
        <f>IF(ISERROR(VLOOKUP(A275,'[1]Z03 收入决算表(财决03表)'!$A$10:$K$500,8,FALSE)),"",VLOOKUP(A275,'[1]Z03 收入决算表(财决03表)'!$A$10:$K$500,8,FALSE))</f>
        <v/>
      </c>
      <c r="H275" s="76" t="str">
        <f>IF(ISERROR(VLOOKUP(A275,'[1]Z03 收入决算表(财决03表)'!$A$10:$K$500,9,FALSE)),"",VLOOKUP(A275,'[1]Z03 收入决算表(财决03表)'!$A$10:$K$500,9,FALSE))</f>
        <v/>
      </c>
      <c r="I275" s="76" t="str">
        <f>IF(ISERROR(VLOOKUP(A275,'[1]Z03 收入决算表(财决03表)'!$A$10:$K$500,10,FALSE)),"",VLOOKUP(A275,'[1]Z03 收入决算表(财决03表)'!$A$10:$K$500,10,FALSE))</f>
        <v/>
      </c>
      <c r="J275" s="76" t="str">
        <f>IF(ISERROR(VLOOKUP(A275,'[1]Z03 收入决算表(财决03表)'!$A$10:$K$500,11,FALSE)),"",VLOOKUP(A275,'[1]Z03 收入决算表(财决03表)'!$A$10:$K$500,11,FALSE))</f>
        <v/>
      </c>
      <c r="K275" s="71">
        <f>'[1]Z03 收入决算表(财决03表)'!A274</f>
        <v>0</v>
      </c>
      <c r="L275" s="74">
        <f>'[1]Z03 收入决算表(财决03表)'!$E274</f>
        <v>0</v>
      </c>
      <c r="M275" s="75" t="str">
        <f t="shared" si="9"/>
        <v/>
      </c>
    </row>
    <row r="276" spans="1:13" ht="22.5" customHeight="1">
      <c r="A276" s="205" t="str">
        <f t="shared" si="8"/>
        <v/>
      </c>
      <c r="B276" s="205"/>
      <c r="C276" s="192" t="str">
        <f>IF(ISERROR(VLOOKUP(A276,'[1]Z03 收入决算表(财决03表)'!$A$10:$K$500,4,FALSE)),"",VLOOKUP(A276,'[1]Z03 收入决算表(财决03表)'!$A$10:$K$500,4,FALSE))</f>
        <v/>
      </c>
      <c r="D276" s="76" t="str">
        <f>IF(ISERROR(VLOOKUP(A276,'[1]Z03 收入决算表(财决03表)'!$A$10:$K$500,5,FALSE)),"",VLOOKUP(A276,'[1]Z03 收入决算表(财决03表)'!$A$10:$K$500,5,FALSE))</f>
        <v/>
      </c>
      <c r="E276" s="76" t="str">
        <f>IF(ISERROR(VLOOKUP(A276,'[1]Z03 收入决算表(财决03表)'!$A$10:$K$500,6,FALSE)),"",VLOOKUP(A276,'[1]Z03 收入决算表(财决03表)'!$A$10:$K$500,6,FALSE))</f>
        <v/>
      </c>
      <c r="F276" s="76" t="str">
        <f>IF(ISERROR(VLOOKUP(A276,'[1]Z03 收入决算表(财决03表)'!$A$10:$K$500,7,FALSE)),"",VLOOKUP(A276,'[1]Z03 收入决算表(财决03表)'!$A$10:$K$500,7,FALSE))</f>
        <v/>
      </c>
      <c r="G276" s="76" t="str">
        <f>IF(ISERROR(VLOOKUP(A276,'[1]Z03 收入决算表(财决03表)'!$A$10:$K$500,8,FALSE)),"",VLOOKUP(A276,'[1]Z03 收入决算表(财决03表)'!$A$10:$K$500,8,FALSE))</f>
        <v/>
      </c>
      <c r="H276" s="76" t="str">
        <f>IF(ISERROR(VLOOKUP(A276,'[1]Z03 收入决算表(财决03表)'!$A$10:$K$500,9,FALSE)),"",VLOOKUP(A276,'[1]Z03 收入决算表(财决03表)'!$A$10:$K$500,9,FALSE))</f>
        <v/>
      </c>
      <c r="I276" s="76" t="str">
        <f>IF(ISERROR(VLOOKUP(A276,'[1]Z03 收入决算表(财决03表)'!$A$10:$K$500,10,FALSE)),"",VLOOKUP(A276,'[1]Z03 收入决算表(财决03表)'!$A$10:$K$500,10,FALSE))</f>
        <v/>
      </c>
      <c r="J276" s="76" t="str">
        <f>IF(ISERROR(VLOOKUP(A276,'[1]Z03 收入决算表(财决03表)'!$A$10:$K$500,11,FALSE)),"",VLOOKUP(A276,'[1]Z03 收入决算表(财决03表)'!$A$10:$K$500,11,FALSE))</f>
        <v/>
      </c>
      <c r="K276" s="71">
        <f>'[1]Z03 收入决算表(财决03表)'!A275</f>
        <v>0</v>
      </c>
      <c r="L276" s="74">
        <f>'[1]Z03 收入决算表(财决03表)'!$E275</f>
        <v>0</v>
      </c>
      <c r="M276" s="75" t="str">
        <f t="shared" si="9"/>
        <v/>
      </c>
    </row>
    <row r="277" spans="1:13" ht="22.5" customHeight="1">
      <c r="A277" s="205" t="str">
        <f t="shared" si="8"/>
        <v/>
      </c>
      <c r="B277" s="205"/>
      <c r="C277" s="192" t="str">
        <f>IF(ISERROR(VLOOKUP(A277,'[1]Z03 收入决算表(财决03表)'!$A$10:$K$500,4,FALSE)),"",VLOOKUP(A277,'[1]Z03 收入决算表(财决03表)'!$A$10:$K$500,4,FALSE))</f>
        <v/>
      </c>
      <c r="D277" s="76" t="str">
        <f>IF(ISERROR(VLOOKUP(A277,'[1]Z03 收入决算表(财决03表)'!$A$10:$K$500,5,FALSE)),"",VLOOKUP(A277,'[1]Z03 收入决算表(财决03表)'!$A$10:$K$500,5,FALSE))</f>
        <v/>
      </c>
      <c r="E277" s="76" t="str">
        <f>IF(ISERROR(VLOOKUP(A277,'[1]Z03 收入决算表(财决03表)'!$A$10:$K$500,6,FALSE)),"",VLOOKUP(A277,'[1]Z03 收入决算表(财决03表)'!$A$10:$K$500,6,FALSE))</f>
        <v/>
      </c>
      <c r="F277" s="76" t="str">
        <f>IF(ISERROR(VLOOKUP(A277,'[1]Z03 收入决算表(财决03表)'!$A$10:$K$500,7,FALSE)),"",VLOOKUP(A277,'[1]Z03 收入决算表(财决03表)'!$A$10:$K$500,7,FALSE))</f>
        <v/>
      </c>
      <c r="G277" s="76" t="str">
        <f>IF(ISERROR(VLOOKUP(A277,'[1]Z03 收入决算表(财决03表)'!$A$10:$K$500,8,FALSE)),"",VLOOKUP(A277,'[1]Z03 收入决算表(财决03表)'!$A$10:$K$500,8,FALSE))</f>
        <v/>
      </c>
      <c r="H277" s="76" t="str">
        <f>IF(ISERROR(VLOOKUP(A277,'[1]Z03 收入决算表(财决03表)'!$A$10:$K$500,9,FALSE)),"",VLOOKUP(A277,'[1]Z03 收入决算表(财决03表)'!$A$10:$K$500,9,FALSE))</f>
        <v/>
      </c>
      <c r="I277" s="76" t="str">
        <f>IF(ISERROR(VLOOKUP(A277,'[1]Z03 收入决算表(财决03表)'!$A$10:$K$500,10,FALSE)),"",VLOOKUP(A277,'[1]Z03 收入决算表(财决03表)'!$A$10:$K$500,10,FALSE))</f>
        <v/>
      </c>
      <c r="J277" s="76" t="str">
        <f>IF(ISERROR(VLOOKUP(A277,'[1]Z03 收入决算表(财决03表)'!$A$10:$K$500,11,FALSE)),"",VLOOKUP(A277,'[1]Z03 收入决算表(财决03表)'!$A$10:$K$500,11,FALSE))</f>
        <v/>
      </c>
      <c r="K277" s="71">
        <f>'[1]Z03 收入决算表(财决03表)'!A276</f>
        <v>0</v>
      </c>
      <c r="L277" s="74">
        <f>'[1]Z03 收入决算表(财决03表)'!$E276</f>
        <v>0</v>
      </c>
      <c r="M277" s="75" t="str">
        <f t="shared" si="9"/>
        <v/>
      </c>
    </row>
    <row r="278" spans="1:13" ht="22.5" customHeight="1">
      <c r="A278" s="205" t="str">
        <f t="shared" si="8"/>
        <v/>
      </c>
      <c r="B278" s="205"/>
      <c r="C278" s="192" t="str">
        <f>IF(ISERROR(VLOOKUP(A278,'[1]Z03 收入决算表(财决03表)'!$A$10:$K$500,4,FALSE)),"",VLOOKUP(A278,'[1]Z03 收入决算表(财决03表)'!$A$10:$K$500,4,FALSE))</f>
        <v/>
      </c>
      <c r="D278" s="76" t="str">
        <f>IF(ISERROR(VLOOKUP(A278,'[1]Z03 收入决算表(财决03表)'!$A$10:$K$500,5,FALSE)),"",VLOOKUP(A278,'[1]Z03 收入决算表(财决03表)'!$A$10:$K$500,5,FALSE))</f>
        <v/>
      </c>
      <c r="E278" s="76" t="str">
        <f>IF(ISERROR(VLOOKUP(A278,'[1]Z03 收入决算表(财决03表)'!$A$10:$K$500,6,FALSE)),"",VLOOKUP(A278,'[1]Z03 收入决算表(财决03表)'!$A$10:$K$500,6,FALSE))</f>
        <v/>
      </c>
      <c r="F278" s="76" t="str">
        <f>IF(ISERROR(VLOOKUP(A278,'[1]Z03 收入决算表(财决03表)'!$A$10:$K$500,7,FALSE)),"",VLOOKUP(A278,'[1]Z03 收入决算表(财决03表)'!$A$10:$K$500,7,FALSE))</f>
        <v/>
      </c>
      <c r="G278" s="76" t="str">
        <f>IF(ISERROR(VLOOKUP(A278,'[1]Z03 收入决算表(财决03表)'!$A$10:$K$500,8,FALSE)),"",VLOOKUP(A278,'[1]Z03 收入决算表(财决03表)'!$A$10:$K$500,8,FALSE))</f>
        <v/>
      </c>
      <c r="H278" s="76" t="str">
        <f>IF(ISERROR(VLOOKUP(A278,'[1]Z03 收入决算表(财决03表)'!$A$10:$K$500,9,FALSE)),"",VLOOKUP(A278,'[1]Z03 收入决算表(财决03表)'!$A$10:$K$500,9,FALSE))</f>
        <v/>
      </c>
      <c r="I278" s="76" t="str">
        <f>IF(ISERROR(VLOOKUP(A278,'[1]Z03 收入决算表(财决03表)'!$A$10:$K$500,10,FALSE)),"",VLOOKUP(A278,'[1]Z03 收入决算表(财决03表)'!$A$10:$K$500,10,FALSE))</f>
        <v/>
      </c>
      <c r="J278" s="76" t="str">
        <f>IF(ISERROR(VLOOKUP(A278,'[1]Z03 收入决算表(财决03表)'!$A$10:$K$500,11,FALSE)),"",VLOOKUP(A278,'[1]Z03 收入决算表(财决03表)'!$A$10:$K$500,11,FALSE))</f>
        <v/>
      </c>
      <c r="K278" s="71">
        <f>'[1]Z03 收入决算表(财决03表)'!A277</f>
        <v>0</v>
      </c>
      <c r="L278" s="74">
        <f>'[1]Z03 收入决算表(财决03表)'!$E277</f>
        <v>0</v>
      </c>
      <c r="M278" s="75" t="str">
        <f t="shared" si="9"/>
        <v/>
      </c>
    </row>
    <row r="279" spans="1:13" ht="22.5" customHeight="1">
      <c r="A279" s="205" t="str">
        <f t="shared" si="8"/>
        <v/>
      </c>
      <c r="B279" s="205"/>
      <c r="C279" s="192" t="str">
        <f>IF(ISERROR(VLOOKUP(A279,'[1]Z03 收入决算表(财决03表)'!$A$10:$K$500,4,FALSE)),"",VLOOKUP(A279,'[1]Z03 收入决算表(财决03表)'!$A$10:$K$500,4,FALSE))</f>
        <v/>
      </c>
      <c r="D279" s="76" t="str">
        <f>IF(ISERROR(VLOOKUP(A279,'[1]Z03 收入决算表(财决03表)'!$A$10:$K$500,5,FALSE)),"",VLOOKUP(A279,'[1]Z03 收入决算表(财决03表)'!$A$10:$K$500,5,FALSE))</f>
        <v/>
      </c>
      <c r="E279" s="76" t="str">
        <f>IF(ISERROR(VLOOKUP(A279,'[1]Z03 收入决算表(财决03表)'!$A$10:$K$500,6,FALSE)),"",VLOOKUP(A279,'[1]Z03 收入决算表(财决03表)'!$A$10:$K$500,6,FALSE))</f>
        <v/>
      </c>
      <c r="F279" s="76" t="str">
        <f>IF(ISERROR(VLOOKUP(A279,'[1]Z03 收入决算表(财决03表)'!$A$10:$K$500,7,FALSE)),"",VLOOKUP(A279,'[1]Z03 收入决算表(财决03表)'!$A$10:$K$500,7,FALSE))</f>
        <v/>
      </c>
      <c r="G279" s="76" t="str">
        <f>IF(ISERROR(VLOOKUP(A279,'[1]Z03 收入决算表(财决03表)'!$A$10:$K$500,8,FALSE)),"",VLOOKUP(A279,'[1]Z03 收入决算表(财决03表)'!$A$10:$K$500,8,FALSE))</f>
        <v/>
      </c>
      <c r="H279" s="76" t="str">
        <f>IF(ISERROR(VLOOKUP(A279,'[1]Z03 收入决算表(财决03表)'!$A$10:$K$500,9,FALSE)),"",VLOOKUP(A279,'[1]Z03 收入决算表(财决03表)'!$A$10:$K$500,9,FALSE))</f>
        <v/>
      </c>
      <c r="I279" s="76" t="str">
        <f>IF(ISERROR(VLOOKUP(A279,'[1]Z03 收入决算表(财决03表)'!$A$10:$K$500,10,FALSE)),"",VLOOKUP(A279,'[1]Z03 收入决算表(财决03表)'!$A$10:$K$500,10,FALSE))</f>
        <v/>
      </c>
      <c r="J279" s="76" t="str">
        <f>IF(ISERROR(VLOOKUP(A279,'[1]Z03 收入决算表(财决03表)'!$A$10:$K$500,11,FALSE)),"",VLOOKUP(A279,'[1]Z03 收入决算表(财决03表)'!$A$10:$K$500,11,FALSE))</f>
        <v/>
      </c>
      <c r="K279" s="71">
        <f>'[1]Z03 收入决算表(财决03表)'!A278</f>
        <v>0</v>
      </c>
      <c r="L279" s="74">
        <f>'[1]Z03 收入决算表(财决03表)'!$E278</f>
        <v>0</v>
      </c>
      <c r="M279" s="75" t="str">
        <f t="shared" si="9"/>
        <v/>
      </c>
    </row>
    <row r="280" spans="1:13" ht="22.5" customHeight="1">
      <c r="A280" s="205" t="str">
        <f t="shared" si="8"/>
        <v/>
      </c>
      <c r="B280" s="205"/>
      <c r="C280" s="192" t="str">
        <f>IF(ISERROR(VLOOKUP(A280,'[1]Z03 收入决算表(财决03表)'!$A$10:$K$500,4,FALSE)),"",VLOOKUP(A280,'[1]Z03 收入决算表(财决03表)'!$A$10:$K$500,4,FALSE))</f>
        <v/>
      </c>
      <c r="D280" s="76" t="str">
        <f>IF(ISERROR(VLOOKUP(A280,'[1]Z03 收入决算表(财决03表)'!$A$10:$K$500,5,FALSE)),"",VLOOKUP(A280,'[1]Z03 收入决算表(财决03表)'!$A$10:$K$500,5,FALSE))</f>
        <v/>
      </c>
      <c r="E280" s="76" t="str">
        <f>IF(ISERROR(VLOOKUP(A280,'[1]Z03 收入决算表(财决03表)'!$A$10:$K$500,6,FALSE)),"",VLOOKUP(A280,'[1]Z03 收入决算表(财决03表)'!$A$10:$K$500,6,FALSE))</f>
        <v/>
      </c>
      <c r="F280" s="76" t="str">
        <f>IF(ISERROR(VLOOKUP(A280,'[1]Z03 收入决算表(财决03表)'!$A$10:$K$500,7,FALSE)),"",VLOOKUP(A280,'[1]Z03 收入决算表(财决03表)'!$A$10:$K$500,7,FALSE))</f>
        <v/>
      </c>
      <c r="G280" s="76" t="str">
        <f>IF(ISERROR(VLOOKUP(A280,'[1]Z03 收入决算表(财决03表)'!$A$10:$K$500,8,FALSE)),"",VLOOKUP(A280,'[1]Z03 收入决算表(财决03表)'!$A$10:$K$500,8,FALSE))</f>
        <v/>
      </c>
      <c r="H280" s="76" t="str">
        <f>IF(ISERROR(VLOOKUP(A280,'[1]Z03 收入决算表(财决03表)'!$A$10:$K$500,9,FALSE)),"",VLOOKUP(A280,'[1]Z03 收入决算表(财决03表)'!$A$10:$K$500,9,FALSE))</f>
        <v/>
      </c>
      <c r="I280" s="76" t="str">
        <f>IF(ISERROR(VLOOKUP(A280,'[1]Z03 收入决算表(财决03表)'!$A$10:$K$500,10,FALSE)),"",VLOOKUP(A280,'[1]Z03 收入决算表(财决03表)'!$A$10:$K$500,10,FALSE))</f>
        <v/>
      </c>
      <c r="J280" s="76" t="str">
        <f>IF(ISERROR(VLOOKUP(A280,'[1]Z03 收入决算表(财决03表)'!$A$10:$K$500,11,FALSE)),"",VLOOKUP(A280,'[1]Z03 收入决算表(财决03表)'!$A$10:$K$500,11,FALSE))</f>
        <v/>
      </c>
      <c r="K280" s="71">
        <f>'[1]Z03 收入决算表(财决03表)'!A279</f>
        <v>0</v>
      </c>
      <c r="L280" s="74">
        <f>'[1]Z03 收入决算表(财决03表)'!$E279</f>
        <v>0</v>
      </c>
      <c r="M280" s="75" t="str">
        <f t="shared" si="9"/>
        <v/>
      </c>
    </row>
    <row r="281" spans="1:13" ht="22.5" customHeight="1">
      <c r="A281" s="205" t="str">
        <f t="shared" si="8"/>
        <v/>
      </c>
      <c r="B281" s="205"/>
      <c r="C281" s="192" t="str">
        <f>IF(ISERROR(VLOOKUP(A281,'[1]Z03 收入决算表(财决03表)'!$A$10:$K$500,4,FALSE)),"",VLOOKUP(A281,'[1]Z03 收入决算表(财决03表)'!$A$10:$K$500,4,FALSE))</f>
        <v/>
      </c>
      <c r="D281" s="76" t="str">
        <f>IF(ISERROR(VLOOKUP(A281,'[1]Z03 收入决算表(财决03表)'!$A$10:$K$500,5,FALSE)),"",VLOOKUP(A281,'[1]Z03 收入决算表(财决03表)'!$A$10:$K$500,5,FALSE))</f>
        <v/>
      </c>
      <c r="E281" s="76" t="str">
        <f>IF(ISERROR(VLOOKUP(A281,'[1]Z03 收入决算表(财决03表)'!$A$10:$K$500,6,FALSE)),"",VLOOKUP(A281,'[1]Z03 收入决算表(财决03表)'!$A$10:$K$500,6,FALSE))</f>
        <v/>
      </c>
      <c r="F281" s="76" t="str">
        <f>IF(ISERROR(VLOOKUP(A281,'[1]Z03 收入决算表(财决03表)'!$A$10:$K$500,7,FALSE)),"",VLOOKUP(A281,'[1]Z03 收入决算表(财决03表)'!$A$10:$K$500,7,FALSE))</f>
        <v/>
      </c>
      <c r="G281" s="76" t="str">
        <f>IF(ISERROR(VLOOKUP(A281,'[1]Z03 收入决算表(财决03表)'!$A$10:$K$500,8,FALSE)),"",VLOOKUP(A281,'[1]Z03 收入决算表(财决03表)'!$A$10:$K$500,8,FALSE))</f>
        <v/>
      </c>
      <c r="H281" s="76" t="str">
        <f>IF(ISERROR(VLOOKUP(A281,'[1]Z03 收入决算表(财决03表)'!$A$10:$K$500,9,FALSE)),"",VLOOKUP(A281,'[1]Z03 收入决算表(财决03表)'!$A$10:$K$500,9,FALSE))</f>
        <v/>
      </c>
      <c r="I281" s="76" t="str">
        <f>IF(ISERROR(VLOOKUP(A281,'[1]Z03 收入决算表(财决03表)'!$A$10:$K$500,10,FALSE)),"",VLOOKUP(A281,'[1]Z03 收入决算表(财决03表)'!$A$10:$K$500,10,FALSE))</f>
        <v/>
      </c>
      <c r="J281" s="76" t="str">
        <f>IF(ISERROR(VLOOKUP(A281,'[1]Z03 收入决算表(财决03表)'!$A$10:$K$500,11,FALSE)),"",VLOOKUP(A281,'[1]Z03 收入决算表(财决03表)'!$A$10:$K$500,11,FALSE))</f>
        <v/>
      </c>
      <c r="K281" s="71">
        <f>'[1]Z03 收入决算表(财决03表)'!A280</f>
        <v>0</v>
      </c>
      <c r="L281" s="74">
        <f>'[1]Z03 收入决算表(财决03表)'!$E280</f>
        <v>0</v>
      </c>
      <c r="M281" s="75" t="str">
        <f t="shared" si="9"/>
        <v/>
      </c>
    </row>
    <row r="282" spans="1:13" ht="22.5" customHeight="1">
      <c r="A282" s="205" t="str">
        <f t="shared" si="8"/>
        <v/>
      </c>
      <c r="B282" s="205"/>
      <c r="C282" s="192" t="str">
        <f>IF(ISERROR(VLOOKUP(A282,'[1]Z03 收入决算表(财决03表)'!$A$10:$K$500,4,FALSE)),"",VLOOKUP(A282,'[1]Z03 收入决算表(财决03表)'!$A$10:$K$500,4,FALSE))</f>
        <v/>
      </c>
      <c r="D282" s="76" t="str">
        <f>IF(ISERROR(VLOOKUP(A282,'[1]Z03 收入决算表(财决03表)'!$A$10:$K$500,5,FALSE)),"",VLOOKUP(A282,'[1]Z03 收入决算表(财决03表)'!$A$10:$K$500,5,FALSE))</f>
        <v/>
      </c>
      <c r="E282" s="76" t="str">
        <f>IF(ISERROR(VLOOKUP(A282,'[1]Z03 收入决算表(财决03表)'!$A$10:$K$500,6,FALSE)),"",VLOOKUP(A282,'[1]Z03 收入决算表(财决03表)'!$A$10:$K$500,6,FALSE))</f>
        <v/>
      </c>
      <c r="F282" s="76" t="str">
        <f>IF(ISERROR(VLOOKUP(A282,'[1]Z03 收入决算表(财决03表)'!$A$10:$K$500,7,FALSE)),"",VLOOKUP(A282,'[1]Z03 收入决算表(财决03表)'!$A$10:$K$500,7,FALSE))</f>
        <v/>
      </c>
      <c r="G282" s="76" t="str">
        <f>IF(ISERROR(VLOOKUP(A282,'[1]Z03 收入决算表(财决03表)'!$A$10:$K$500,8,FALSE)),"",VLOOKUP(A282,'[1]Z03 收入决算表(财决03表)'!$A$10:$K$500,8,FALSE))</f>
        <v/>
      </c>
      <c r="H282" s="76" t="str">
        <f>IF(ISERROR(VLOOKUP(A282,'[1]Z03 收入决算表(财决03表)'!$A$10:$K$500,9,FALSE)),"",VLOOKUP(A282,'[1]Z03 收入决算表(财决03表)'!$A$10:$K$500,9,FALSE))</f>
        <v/>
      </c>
      <c r="I282" s="76" t="str">
        <f>IF(ISERROR(VLOOKUP(A282,'[1]Z03 收入决算表(财决03表)'!$A$10:$K$500,10,FALSE)),"",VLOOKUP(A282,'[1]Z03 收入决算表(财决03表)'!$A$10:$K$500,10,FALSE))</f>
        <v/>
      </c>
      <c r="J282" s="76" t="str">
        <f>IF(ISERROR(VLOOKUP(A282,'[1]Z03 收入决算表(财决03表)'!$A$10:$K$500,11,FALSE)),"",VLOOKUP(A282,'[1]Z03 收入决算表(财决03表)'!$A$10:$K$500,11,FALSE))</f>
        <v/>
      </c>
      <c r="K282" s="71">
        <f>'[1]Z03 收入决算表(财决03表)'!A281</f>
        <v>0</v>
      </c>
      <c r="L282" s="74">
        <f>'[1]Z03 收入决算表(财决03表)'!$E281</f>
        <v>0</v>
      </c>
      <c r="M282" s="75" t="str">
        <f t="shared" si="9"/>
        <v/>
      </c>
    </row>
    <row r="283" spans="1:13" ht="22.5" customHeight="1">
      <c r="A283" s="205" t="str">
        <f t="shared" si="8"/>
        <v/>
      </c>
      <c r="B283" s="205"/>
      <c r="C283" s="192" t="str">
        <f>IF(ISERROR(VLOOKUP(A283,'[1]Z03 收入决算表(财决03表)'!$A$10:$K$500,4,FALSE)),"",VLOOKUP(A283,'[1]Z03 收入决算表(财决03表)'!$A$10:$K$500,4,FALSE))</f>
        <v/>
      </c>
      <c r="D283" s="76" t="str">
        <f>IF(ISERROR(VLOOKUP(A283,'[1]Z03 收入决算表(财决03表)'!$A$10:$K$500,5,FALSE)),"",VLOOKUP(A283,'[1]Z03 收入决算表(财决03表)'!$A$10:$K$500,5,FALSE))</f>
        <v/>
      </c>
      <c r="E283" s="76" t="str">
        <f>IF(ISERROR(VLOOKUP(A283,'[1]Z03 收入决算表(财决03表)'!$A$10:$K$500,6,FALSE)),"",VLOOKUP(A283,'[1]Z03 收入决算表(财决03表)'!$A$10:$K$500,6,FALSE))</f>
        <v/>
      </c>
      <c r="F283" s="76" t="str">
        <f>IF(ISERROR(VLOOKUP(A283,'[1]Z03 收入决算表(财决03表)'!$A$10:$K$500,7,FALSE)),"",VLOOKUP(A283,'[1]Z03 收入决算表(财决03表)'!$A$10:$K$500,7,FALSE))</f>
        <v/>
      </c>
      <c r="G283" s="76" t="str">
        <f>IF(ISERROR(VLOOKUP(A283,'[1]Z03 收入决算表(财决03表)'!$A$10:$K$500,8,FALSE)),"",VLOOKUP(A283,'[1]Z03 收入决算表(财决03表)'!$A$10:$K$500,8,FALSE))</f>
        <v/>
      </c>
      <c r="H283" s="76" t="str">
        <f>IF(ISERROR(VLOOKUP(A283,'[1]Z03 收入决算表(财决03表)'!$A$10:$K$500,9,FALSE)),"",VLOOKUP(A283,'[1]Z03 收入决算表(财决03表)'!$A$10:$K$500,9,FALSE))</f>
        <v/>
      </c>
      <c r="I283" s="76" t="str">
        <f>IF(ISERROR(VLOOKUP(A283,'[1]Z03 收入决算表(财决03表)'!$A$10:$K$500,10,FALSE)),"",VLOOKUP(A283,'[1]Z03 收入决算表(财决03表)'!$A$10:$K$500,10,FALSE))</f>
        <v/>
      </c>
      <c r="J283" s="76" t="str">
        <f>IF(ISERROR(VLOOKUP(A283,'[1]Z03 收入决算表(财决03表)'!$A$10:$K$500,11,FALSE)),"",VLOOKUP(A283,'[1]Z03 收入决算表(财决03表)'!$A$10:$K$500,11,FALSE))</f>
        <v/>
      </c>
      <c r="K283" s="71">
        <f>'[1]Z03 收入决算表(财决03表)'!A282</f>
        <v>0</v>
      </c>
      <c r="L283" s="74">
        <f>'[1]Z03 收入决算表(财决03表)'!$E282</f>
        <v>0</v>
      </c>
      <c r="M283" s="75" t="str">
        <f t="shared" si="9"/>
        <v/>
      </c>
    </row>
    <row r="284" spans="1:13" ht="22.5" customHeight="1">
      <c r="A284" s="205" t="str">
        <f t="shared" si="8"/>
        <v/>
      </c>
      <c r="B284" s="205"/>
      <c r="C284" s="192" t="str">
        <f>IF(ISERROR(VLOOKUP(A284,'[1]Z03 收入决算表(财决03表)'!$A$10:$K$500,4,FALSE)),"",VLOOKUP(A284,'[1]Z03 收入决算表(财决03表)'!$A$10:$K$500,4,FALSE))</f>
        <v/>
      </c>
      <c r="D284" s="76" t="str">
        <f>IF(ISERROR(VLOOKUP(A284,'[1]Z03 收入决算表(财决03表)'!$A$10:$K$500,5,FALSE)),"",VLOOKUP(A284,'[1]Z03 收入决算表(财决03表)'!$A$10:$K$500,5,FALSE))</f>
        <v/>
      </c>
      <c r="E284" s="76" t="str">
        <f>IF(ISERROR(VLOOKUP(A284,'[1]Z03 收入决算表(财决03表)'!$A$10:$K$500,6,FALSE)),"",VLOOKUP(A284,'[1]Z03 收入决算表(财决03表)'!$A$10:$K$500,6,FALSE))</f>
        <v/>
      </c>
      <c r="F284" s="76" t="str">
        <f>IF(ISERROR(VLOOKUP(A284,'[1]Z03 收入决算表(财决03表)'!$A$10:$K$500,7,FALSE)),"",VLOOKUP(A284,'[1]Z03 收入决算表(财决03表)'!$A$10:$K$500,7,FALSE))</f>
        <v/>
      </c>
      <c r="G284" s="76" t="str">
        <f>IF(ISERROR(VLOOKUP(A284,'[1]Z03 收入决算表(财决03表)'!$A$10:$K$500,8,FALSE)),"",VLOOKUP(A284,'[1]Z03 收入决算表(财决03表)'!$A$10:$K$500,8,FALSE))</f>
        <v/>
      </c>
      <c r="H284" s="76" t="str">
        <f>IF(ISERROR(VLOOKUP(A284,'[1]Z03 收入决算表(财决03表)'!$A$10:$K$500,9,FALSE)),"",VLOOKUP(A284,'[1]Z03 收入决算表(财决03表)'!$A$10:$K$500,9,FALSE))</f>
        <v/>
      </c>
      <c r="I284" s="76" t="str">
        <f>IF(ISERROR(VLOOKUP(A284,'[1]Z03 收入决算表(财决03表)'!$A$10:$K$500,10,FALSE)),"",VLOOKUP(A284,'[1]Z03 收入决算表(财决03表)'!$A$10:$K$500,10,FALSE))</f>
        <v/>
      </c>
      <c r="J284" s="76" t="str">
        <f>IF(ISERROR(VLOOKUP(A284,'[1]Z03 收入决算表(财决03表)'!$A$10:$K$500,11,FALSE)),"",VLOOKUP(A284,'[1]Z03 收入决算表(财决03表)'!$A$10:$K$500,11,FALSE))</f>
        <v/>
      </c>
      <c r="K284" s="71">
        <f>'[1]Z03 收入决算表(财决03表)'!A283</f>
        <v>0</v>
      </c>
      <c r="L284" s="74">
        <f>'[1]Z03 收入决算表(财决03表)'!$E283</f>
        <v>0</v>
      </c>
      <c r="M284" s="75" t="str">
        <f t="shared" si="9"/>
        <v/>
      </c>
    </row>
    <row r="285" spans="1:13" ht="22.5" customHeight="1">
      <c r="A285" s="205" t="str">
        <f t="shared" si="8"/>
        <v/>
      </c>
      <c r="B285" s="205"/>
      <c r="C285" s="192" t="str">
        <f>IF(ISERROR(VLOOKUP(A285,'[1]Z03 收入决算表(财决03表)'!$A$10:$K$500,4,FALSE)),"",VLOOKUP(A285,'[1]Z03 收入决算表(财决03表)'!$A$10:$K$500,4,FALSE))</f>
        <v/>
      </c>
      <c r="D285" s="76" t="str">
        <f>IF(ISERROR(VLOOKUP(A285,'[1]Z03 收入决算表(财决03表)'!$A$10:$K$500,5,FALSE)),"",VLOOKUP(A285,'[1]Z03 收入决算表(财决03表)'!$A$10:$K$500,5,FALSE))</f>
        <v/>
      </c>
      <c r="E285" s="76" t="str">
        <f>IF(ISERROR(VLOOKUP(A285,'[1]Z03 收入决算表(财决03表)'!$A$10:$K$500,6,FALSE)),"",VLOOKUP(A285,'[1]Z03 收入决算表(财决03表)'!$A$10:$K$500,6,FALSE))</f>
        <v/>
      </c>
      <c r="F285" s="76" t="str">
        <f>IF(ISERROR(VLOOKUP(A285,'[1]Z03 收入决算表(财决03表)'!$A$10:$K$500,7,FALSE)),"",VLOOKUP(A285,'[1]Z03 收入决算表(财决03表)'!$A$10:$K$500,7,FALSE))</f>
        <v/>
      </c>
      <c r="G285" s="76" t="str">
        <f>IF(ISERROR(VLOOKUP(A285,'[1]Z03 收入决算表(财决03表)'!$A$10:$K$500,8,FALSE)),"",VLOOKUP(A285,'[1]Z03 收入决算表(财决03表)'!$A$10:$K$500,8,FALSE))</f>
        <v/>
      </c>
      <c r="H285" s="76" t="str">
        <f>IF(ISERROR(VLOOKUP(A285,'[1]Z03 收入决算表(财决03表)'!$A$10:$K$500,9,FALSE)),"",VLOOKUP(A285,'[1]Z03 收入决算表(财决03表)'!$A$10:$K$500,9,FALSE))</f>
        <v/>
      </c>
      <c r="I285" s="76" t="str">
        <f>IF(ISERROR(VLOOKUP(A285,'[1]Z03 收入决算表(财决03表)'!$A$10:$K$500,10,FALSE)),"",VLOOKUP(A285,'[1]Z03 收入决算表(财决03表)'!$A$10:$K$500,10,FALSE))</f>
        <v/>
      </c>
      <c r="J285" s="76" t="str">
        <f>IF(ISERROR(VLOOKUP(A285,'[1]Z03 收入决算表(财决03表)'!$A$10:$K$500,11,FALSE)),"",VLOOKUP(A285,'[1]Z03 收入决算表(财决03表)'!$A$10:$K$500,11,FALSE))</f>
        <v/>
      </c>
      <c r="K285" s="71">
        <f>'[1]Z03 收入决算表(财决03表)'!A284</f>
        <v>0</v>
      </c>
      <c r="L285" s="74">
        <f>'[1]Z03 收入决算表(财决03表)'!$E284</f>
        <v>0</v>
      </c>
      <c r="M285" s="75" t="str">
        <f t="shared" si="9"/>
        <v/>
      </c>
    </row>
    <row r="286" spans="1:13" ht="22.5" customHeight="1">
      <c r="A286" s="205" t="str">
        <f t="shared" si="8"/>
        <v/>
      </c>
      <c r="B286" s="205"/>
      <c r="C286" s="192" t="str">
        <f>IF(ISERROR(VLOOKUP(A286,'[1]Z03 收入决算表(财决03表)'!$A$10:$K$500,4,FALSE)),"",VLOOKUP(A286,'[1]Z03 收入决算表(财决03表)'!$A$10:$K$500,4,FALSE))</f>
        <v/>
      </c>
      <c r="D286" s="76" t="str">
        <f>IF(ISERROR(VLOOKUP(A286,'[1]Z03 收入决算表(财决03表)'!$A$10:$K$500,5,FALSE)),"",VLOOKUP(A286,'[1]Z03 收入决算表(财决03表)'!$A$10:$K$500,5,FALSE))</f>
        <v/>
      </c>
      <c r="E286" s="76" t="str">
        <f>IF(ISERROR(VLOOKUP(A286,'[1]Z03 收入决算表(财决03表)'!$A$10:$K$500,6,FALSE)),"",VLOOKUP(A286,'[1]Z03 收入决算表(财决03表)'!$A$10:$K$500,6,FALSE))</f>
        <v/>
      </c>
      <c r="F286" s="76" t="str">
        <f>IF(ISERROR(VLOOKUP(A286,'[1]Z03 收入决算表(财决03表)'!$A$10:$K$500,7,FALSE)),"",VLOOKUP(A286,'[1]Z03 收入决算表(财决03表)'!$A$10:$K$500,7,FALSE))</f>
        <v/>
      </c>
      <c r="G286" s="76" t="str">
        <f>IF(ISERROR(VLOOKUP(A286,'[1]Z03 收入决算表(财决03表)'!$A$10:$K$500,8,FALSE)),"",VLOOKUP(A286,'[1]Z03 收入决算表(财决03表)'!$A$10:$K$500,8,FALSE))</f>
        <v/>
      </c>
      <c r="H286" s="76" t="str">
        <f>IF(ISERROR(VLOOKUP(A286,'[1]Z03 收入决算表(财决03表)'!$A$10:$K$500,9,FALSE)),"",VLOOKUP(A286,'[1]Z03 收入决算表(财决03表)'!$A$10:$K$500,9,FALSE))</f>
        <v/>
      </c>
      <c r="I286" s="76" t="str">
        <f>IF(ISERROR(VLOOKUP(A286,'[1]Z03 收入决算表(财决03表)'!$A$10:$K$500,10,FALSE)),"",VLOOKUP(A286,'[1]Z03 收入决算表(财决03表)'!$A$10:$K$500,10,FALSE))</f>
        <v/>
      </c>
      <c r="J286" s="76" t="str">
        <f>IF(ISERROR(VLOOKUP(A286,'[1]Z03 收入决算表(财决03表)'!$A$10:$K$500,11,FALSE)),"",VLOOKUP(A286,'[1]Z03 收入决算表(财决03表)'!$A$10:$K$500,11,FALSE))</f>
        <v/>
      </c>
      <c r="K286" s="71">
        <f>'[1]Z03 收入决算表(财决03表)'!A285</f>
        <v>0</v>
      </c>
      <c r="L286" s="74">
        <f>'[1]Z03 收入决算表(财决03表)'!$E285</f>
        <v>0</v>
      </c>
      <c r="M286" s="75" t="str">
        <f t="shared" si="9"/>
        <v/>
      </c>
    </row>
    <row r="287" spans="1:13" ht="22.5" customHeight="1">
      <c r="A287" s="205" t="str">
        <f t="shared" si="8"/>
        <v/>
      </c>
      <c r="B287" s="205"/>
      <c r="C287" s="192" t="str">
        <f>IF(ISERROR(VLOOKUP(A287,'[1]Z03 收入决算表(财决03表)'!$A$10:$K$500,4,FALSE)),"",VLOOKUP(A287,'[1]Z03 收入决算表(财决03表)'!$A$10:$K$500,4,FALSE))</f>
        <v/>
      </c>
      <c r="D287" s="76" t="str">
        <f>IF(ISERROR(VLOOKUP(A287,'[1]Z03 收入决算表(财决03表)'!$A$10:$K$500,5,FALSE)),"",VLOOKUP(A287,'[1]Z03 收入决算表(财决03表)'!$A$10:$K$500,5,FALSE))</f>
        <v/>
      </c>
      <c r="E287" s="76" t="str">
        <f>IF(ISERROR(VLOOKUP(A287,'[1]Z03 收入决算表(财决03表)'!$A$10:$K$500,6,FALSE)),"",VLOOKUP(A287,'[1]Z03 收入决算表(财决03表)'!$A$10:$K$500,6,FALSE))</f>
        <v/>
      </c>
      <c r="F287" s="76" t="str">
        <f>IF(ISERROR(VLOOKUP(A287,'[1]Z03 收入决算表(财决03表)'!$A$10:$K$500,7,FALSE)),"",VLOOKUP(A287,'[1]Z03 收入决算表(财决03表)'!$A$10:$K$500,7,FALSE))</f>
        <v/>
      </c>
      <c r="G287" s="76" t="str">
        <f>IF(ISERROR(VLOOKUP(A287,'[1]Z03 收入决算表(财决03表)'!$A$10:$K$500,8,FALSE)),"",VLOOKUP(A287,'[1]Z03 收入决算表(财决03表)'!$A$10:$K$500,8,FALSE))</f>
        <v/>
      </c>
      <c r="H287" s="76" t="str">
        <f>IF(ISERROR(VLOOKUP(A287,'[1]Z03 收入决算表(财决03表)'!$A$10:$K$500,9,FALSE)),"",VLOOKUP(A287,'[1]Z03 收入决算表(财决03表)'!$A$10:$K$500,9,FALSE))</f>
        <v/>
      </c>
      <c r="I287" s="76" t="str">
        <f>IF(ISERROR(VLOOKUP(A287,'[1]Z03 收入决算表(财决03表)'!$A$10:$K$500,10,FALSE)),"",VLOOKUP(A287,'[1]Z03 收入决算表(财决03表)'!$A$10:$K$500,10,FALSE))</f>
        <v/>
      </c>
      <c r="J287" s="76" t="str">
        <f>IF(ISERROR(VLOOKUP(A287,'[1]Z03 收入决算表(财决03表)'!$A$10:$K$500,11,FALSE)),"",VLOOKUP(A287,'[1]Z03 收入决算表(财决03表)'!$A$10:$K$500,11,FALSE))</f>
        <v/>
      </c>
      <c r="K287" s="71">
        <f>'[1]Z03 收入决算表(财决03表)'!A286</f>
        <v>0</v>
      </c>
      <c r="L287" s="74">
        <f>'[1]Z03 收入决算表(财决03表)'!$E286</f>
        <v>0</v>
      </c>
      <c r="M287" s="75" t="str">
        <f t="shared" si="9"/>
        <v/>
      </c>
    </row>
    <row r="288" spans="1:13" ht="22.5" customHeight="1">
      <c r="A288" s="205" t="str">
        <f t="shared" si="8"/>
        <v/>
      </c>
      <c r="B288" s="205"/>
      <c r="C288" s="192" t="str">
        <f>IF(ISERROR(VLOOKUP(A288,'[1]Z03 收入决算表(财决03表)'!$A$10:$K$500,4,FALSE)),"",VLOOKUP(A288,'[1]Z03 收入决算表(财决03表)'!$A$10:$K$500,4,FALSE))</f>
        <v/>
      </c>
      <c r="D288" s="76" t="str">
        <f>IF(ISERROR(VLOOKUP(A288,'[1]Z03 收入决算表(财决03表)'!$A$10:$K$500,5,FALSE)),"",VLOOKUP(A288,'[1]Z03 收入决算表(财决03表)'!$A$10:$K$500,5,FALSE))</f>
        <v/>
      </c>
      <c r="E288" s="76" t="str">
        <f>IF(ISERROR(VLOOKUP(A288,'[1]Z03 收入决算表(财决03表)'!$A$10:$K$500,6,FALSE)),"",VLOOKUP(A288,'[1]Z03 收入决算表(财决03表)'!$A$10:$K$500,6,FALSE))</f>
        <v/>
      </c>
      <c r="F288" s="76" t="str">
        <f>IF(ISERROR(VLOOKUP(A288,'[1]Z03 收入决算表(财决03表)'!$A$10:$K$500,7,FALSE)),"",VLOOKUP(A288,'[1]Z03 收入决算表(财决03表)'!$A$10:$K$500,7,FALSE))</f>
        <v/>
      </c>
      <c r="G288" s="76" t="str">
        <f>IF(ISERROR(VLOOKUP(A288,'[1]Z03 收入决算表(财决03表)'!$A$10:$K$500,8,FALSE)),"",VLOOKUP(A288,'[1]Z03 收入决算表(财决03表)'!$A$10:$K$500,8,FALSE))</f>
        <v/>
      </c>
      <c r="H288" s="76" t="str">
        <f>IF(ISERROR(VLOOKUP(A288,'[1]Z03 收入决算表(财决03表)'!$A$10:$K$500,9,FALSE)),"",VLOOKUP(A288,'[1]Z03 收入决算表(财决03表)'!$A$10:$K$500,9,FALSE))</f>
        <v/>
      </c>
      <c r="I288" s="76" t="str">
        <f>IF(ISERROR(VLOOKUP(A288,'[1]Z03 收入决算表(财决03表)'!$A$10:$K$500,10,FALSE)),"",VLOOKUP(A288,'[1]Z03 收入决算表(财决03表)'!$A$10:$K$500,10,FALSE))</f>
        <v/>
      </c>
      <c r="J288" s="76" t="str">
        <f>IF(ISERROR(VLOOKUP(A288,'[1]Z03 收入决算表(财决03表)'!$A$10:$K$500,11,FALSE)),"",VLOOKUP(A288,'[1]Z03 收入决算表(财决03表)'!$A$10:$K$500,11,FALSE))</f>
        <v/>
      </c>
      <c r="K288" s="71">
        <f>'[1]Z03 收入决算表(财决03表)'!A287</f>
        <v>0</v>
      </c>
      <c r="L288" s="74">
        <f>'[1]Z03 收入决算表(财决03表)'!$E287</f>
        <v>0</v>
      </c>
      <c r="M288" s="75" t="str">
        <f t="shared" si="9"/>
        <v/>
      </c>
    </row>
    <row r="289" spans="1:13" ht="22.5" customHeight="1">
      <c r="A289" s="205" t="str">
        <f t="shared" si="8"/>
        <v/>
      </c>
      <c r="B289" s="205"/>
      <c r="C289" s="192" t="str">
        <f>IF(ISERROR(VLOOKUP(A289,'[1]Z03 收入决算表(财决03表)'!$A$10:$K$500,4,FALSE)),"",VLOOKUP(A289,'[1]Z03 收入决算表(财决03表)'!$A$10:$K$500,4,FALSE))</f>
        <v/>
      </c>
      <c r="D289" s="76" t="str">
        <f>IF(ISERROR(VLOOKUP(A289,'[1]Z03 收入决算表(财决03表)'!$A$10:$K$500,5,FALSE)),"",VLOOKUP(A289,'[1]Z03 收入决算表(财决03表)'!$A$10:$K$500,5,FALSE))</f>
        <v/>
      </c>
      <c r="E289" s="76" t="str">
        <f>IF(ISERROR(VLOOKUP(A289,'[1]Z03 收入决算表(财决03表)'!$A$10:$K$500,6,FALSE)),"",VLOOKUP(A289,'[1]Z03 收入决算表(财决03表)'!$A$10:$K$500,6,FALSE))</f>
        <v/>
      </c>
      <c r="F289" s="76" t="str">
        <f>IF(ISERROR(VLOOKUP(A289,'[1]Z03 收入决算表(财决03表)'!$A$10:$K$500,7,FALSE)),"",VLOOKUP(A289,'[1]Z03 收入决算表(财决03表)'!$A$10:$K$500,7,FALSE))</f>
        <v/>
      </c>
      <c r="G289" s="76" t="str">
        <f>IF(ISERROR(VLOOKUP(A289,'[1]Z03 收入决算表(财决03表)'!$A$10:$K$500,8,FALSE)),"",VLOOKUP(A289,'[1]Z03 收入决算表(财决03表)'!$A$10:$K$500,8,FALSE))</f>
        <v/>
      </c>
      <c r="H289" s="76" t="str">
        <f>IF(ISERROR(VLOOKUP(A289,'[1]Z03 收入决算表(财决03表)'!$A$10:$K$500,9,FALSE)),"",VLOOKUP(A289,'[1]Z03 收入决算表(财决03表)'!$A$10:$K$500,9,FALSE))</f>
        <v/>
      </c>
      <c r="I289" s="76" t="str">
        <f>IF(ISERROR(VLOOKUP(A289,'[1]Z03 收入决算表(财决03表)'!$A$10:$K$500,10,FALSE)),"",VLOOKUP(A289,'[1]Z03 收入决算表(财决03表)'!$A$10:$K$500,10,FALSE))</f>
        <v/>
      </c>
      <c r="J289" s="76" t="str">
        <f>IF(ISERROR(VLOOKUP(A289,'[1]Z03 收入决算表(财决03表)'!$A$10:$K$500,11,FALSE)),"",VLOOKUP(A289,'[1]Z03 收入决算表(财决03表)'!$A$10:$K$500,11,FALSE))</f>
        <v/>
      </c>
      <c r="K289" s="71">
        <f>'[1]Z03 收入决算表(财决03表)'!A288</f>
        <v>0</v>
      </c>
      <c r="L289" s="74">
        <f>'[1]Z03 收入决算表(财决03表)'!$E288</f>
        <v>0</v>
      </c>
      <c r="M289" s="75" t="str">
        <f t="shared" si="9"/>
        <v/>
      </c>
    </row>
    <row r="290" spans="1:13" ht="22.5" customHeight="1">
      <c r="A290" s="205" t="str">
        <f t="shared" si="8"/>
        <v/>
      </c>
      <c r="B290" s="205"/>
      <c r="C290" s="192" t="str">
        <f>IF(ISERROR(VLOOKUP(A290,'[1]Z03 收入决算表(财决03表)'!$A$10:$K$500,4,FALSE)),"",VLOOKUP(A290,'[1]Z03 收入决算表(财决03表)'!$A$10:$K$500,4,FALSE))</f>
        <v/>
      </c>
      <c r="D290" s="76" t="str">
        <f>IF(ISERROR(VLOOKUP(A290,'[1]Z03 收入决算表(财决03表)'!$A$10:$K$500,5,FALSE)),"",VLOOKUP(A290,'[1]Z03 收入决算表(财决03表)'!$A$10:$K$500,5,FALSE))</f>
        <v/>
      </c>
      <c r="E290" s="76" t="str">
        <f>IF(ISERROR(VLOOKUP(A290,'[1]Z03 收入决算表(财决03表)'!$A$10:$K$500,6,FALSE)),"",VLOOKUP(A290,'[1]Z03 收入决算表(财决03表)'!$A$10:$K$500,6,FALSE))</f>
        <v/>
      </c>
      <c r="F290" s="76" t="str">
        <f>IF(ISERROR(VLOOKUP(A290,'[1]Z03 收入决算表(财决03表)'!$A$10:$K$500,7,FALSE)),"",VLOOKUP(A290,'[1]Z03 收入决算表(财决03表)'!$A$10:$K$500,7,FALSE))</f>
        <v/>
      </c>
      <c r="G290" s="76" t="str">
        <f>IF(ISERROR(VLOOKUP(A290,'[1]Z03 收入决算表(财决03表)'!$A$10:$K$500,8,FALSE)),"",VLOOKUP(A290,'[1]Z03 收入决算表(财决03表)'!$A$10:$K$500,8,FALSE))</f>
        <v/>
      </c>
      <c r="H290" s="76" t="str">
        <f>IF(ISERROR(VLOOKUP(A290,'[1]Z03 收入决算表(财决03表)'!$A$10:$K$500,9,FALSE)),"",VLOOKUP(A290,'[1]Z03 收入决算表(财决03表)'!$A$10:$K$500,9,FALSE))</f>
        <v/>
      </c>
      <c r="I290" s="76" t="str">
        <f>IF(ISERROR(VLOOKUP(A290,'[1]Z03 收入决算表(财决03表)'!$A$10:$K$500,10,FALSE)),"",VLOOKUP(A290,'[1]Z03 收入决算表(财决03表)'!$A$10:$K$500,10,FALSE))</f>
        <v/>
      </c>
      <c r="J290" s="76" t="str">
        <f>IF(ISERROR(VLOOKUP(A290,'[1]Z03 收入决算表(财决03表)'!$A$10:$K$500,11,FALSE)),"",VLOOKUP(A290,'[1]Z03 收入决算表(财决03表)'!$A$10:$K$500,11,FALSE))</f>
        <v/>
      </c>
      <c r="K290" s="71">
        <f>'[1]Z03 收入决算表(财决03表)'!A289</f>
        <v>0</v>
      </c>
      <c r="L290" s="74">
        <f>'[1]Z03 收入决算表(财决03表)'!$E289</f>
        <v>0</v>
      </c>
      <c r="M290" s="75" t="str">
        <f t="shared" si="9"/>
        <v/>
      </c>
    </row>
    <row r="291" spans="1:13" ht="22.5" customHeight="1">
      <c r="A291" s="205" t="str">
        <f t="shared" si="8"/>
        <v/>
      </c>
      <c r="B291" s="205"/>
      <c r="C291" s="192" t="str">
        <f>IF(ISERROR(VLOOKUP(A291,'[1]Z03 收入决算表(财决03表)'!$A$10:$K$500,4,FALSE)),"",VLOOKUP(A291,'[1]Z03 收入决算表(财决03表)'!$A$10:$K$500,4,FALSE))</f>
        <v/>
      </c>
      <c r="D291" s="76" t="str">
        <f>IF(ISERROR(VLOOKUP(A291,'[1]Z03 收入决算表(财决03表)'!$A$10:$K$500,5,FALSE)),"",VLOOKUP(A291,'[1]Z03 收入决算表(财决03表)'!$A$10:$K$500,5,FALSE))</f>
        <v/>
      </c>
      <c r="E291" s="76" t="str">
        <f>IF(ISERROR(VLOOKUP(A291,'[1]Z03 收入决算表(财决03表)'!$A$10:$K$500,6,FALSE)),"",VLOOKUP(A291,'[1]Z03 收入决算表(财决03表)'!$A$10:$K$500,6,FALSE))</f>
        <v/>
      </c>
      <c r="F291" s="76" t="str">
        <f>IF(ISERROR(VLOOKUP(A291,'[1]Z03 收入决算表(财决03表)'!$A$10:$K$500,7,FALSE)),"",VLOOKUP(A291,'[1]Z03 收入决算表(财决03表)'!$A$10:$K$500,7,FALSE))</f>
        <v/>
      </c>
      <c r="G291" s="76" t="str">
        <f>IF(ISERROR(VLOOKUP(A291,'[1]Z03 收入决算表(财决03表)'!$A$10:$K$500,8,FALSE)),"",VLOOKUP(A291,'[1]Z03 收入决算表(财决03表)'!$A$10:$K$500,8,FALSE))</f>
        <v/>
      </c>
      <c r="H291" s="76" t="str">
        <f>IF(ISERROR(VLOOKUP(A291,'[1]Z03 收入决算表(财决03表)'!$A$10:$K$500,9,FALSE)),"",VLOOKUP(A291,'[1]Z03 收入决算表(财决03表)'!$A$10:$K$500,9,FALSE))</f>
        <v/>
      </c>
      <c r="I291" s="76" t="str">
        <f>IF(ISERROR(VLOOKUP(A291,'[1]Z03 收入决算表(财决03表)'!$A$10:$K$500,10,FALSE)),"",VLOOKUP(A291,'[1]Z03 收入决算表(财决03表)'!$A$10:$K$500,10,FALSE))</f>
        <v/>
      </c>
      <c r="J291" s="76" t="str">
        <f>IF(ISERROR(VLOOKUP(A291,'[1]Z03 收入决算表(财决03表)'!$A$10:$K$500,11,FALSE)),"",VLOOKUP(A291,'[1]Z03 收入决算表(财决03表)'!$A$10:$K$500,11,FALSE))</f>
        <v/>
      </c>
      <c r="K291" s="71">
        <f>'[1]Z03 收入决算表(财决03表)'!A290</f>
        <v>0</v>
      </c>
      <c r="L291" s="74">
        <f>'[1]Z03 收入决算表(财决03表)'!$E290</f>
        <v>0</v>
      </c>
      <c r="M291" s="75" t="str">
        <f t="shared" si="9"/>
        <v/>
      </c>
    </row>
    <row r="292" spans="1:13" ht="22.5" customHeight="1">
      <c r="A292" s="205" t="str">
        <f t="shared" si="8"/>
        <v/>
      </c>
      <c r="B292" s="205"/>
      <c r="C292" s="192" t="str">
        <f>IF(ISERROR(VLOOKUP(A292,'[1]Z03 收入决算表(财决03表)'!$A$10:$K$500,4,FALSE)),"",VLOOKUP(A292,'[1]Z03 收入决算表(财决03表)'!$A$10:$K$500,4,FALSE))</f>
        <v/>
      </c>
      <c r="D292" s="76" t="str">
        <f>IF(ISERROR(VLOOKUP(A292,'[1]Z03 收入决算表(财决03表)'!$A$10:$K$500,5,FALSE)),"",VLOOKUP(A292,'[1]Z03 收入决算表(财决03表)'!$A$10:$K$500,5,FALSE))</f>
        <v/>
      </c>
      <c r="E292" s="76" t="str">
        <f>IF(ISERROR(VLOOKUP(A292,'[1]Z03 收入决算表(财决03表)'!$A$10:$K$500,6,FALSE)),"",VLOOKUP(A292,'[1]Z03 收入决算表(财决03表)'!$A$10:$K$500,6,FALSE))</f>
        <v/>
      </c>
      <c r="F292" s="76" t="str">
        <f>IF(ISERROR(VLOOKUP(A292,'[1]Z03 收入决算表(财决03表)'!$A$10:$K$500,7,FALSE)),"",VLOOKUP(A292,'[1]Z03 收入决算表(财决03表)'!$A$10:$K$500,7,FALSE))</f>
        <v/>
      </c>
      <c r="G292" s="76" t="str">
        <f>IF(ISERROR(VLOOKUP(A292,'[1]Z03 收入决算表(财决03表)'!$A$10:$K$500,8,FALSE)),"",VLOOKUP(A292,'[1]Z03 收入决算表(财决03表)'!$A$10:$K$500,8,FALSE))</f>
        <v/>
      </c>
      <c r="H292" s="76" t="str">
        <f>IF(ISERROR(VLOOKUP(A292,'[1]Z03 收入决算表(财决03表)'!$A$10:$K$500,9,FALSE)),"",VLOOKUP(A292,'[1]Z03 收入决算表(财决03表)'!$A$10:$K$500,9,FALSE))</f>
        <v/>
      </c>
      <c r="I292" s="76" t="str">
        <f>IF(ISERROR(VLOOKUP(A292,'[1]Z03 收入决算表(财决03表)'!$A$10:$K$500,10,FALSE)),"",VLOOKUP(A292,'[1]Z03 收入决算表(财决03表)'!$A$10:$K$500,10,FALSE))</f>
        <v/>
      </c>
      <c r="J292" s="76" t="str">
        <f>IF(ISERROR(VLOOKUP(A292,'[1]Z03 收入决算表(财决03表)'!$A$10:$K$500,11,FALSE)),"",VLOOKUP(A292,'[1]Z03 收入决算表(财决03表)'!$A$10:$K$500,11,FALSE))</f>
        <v/>
      </c>
      <c r="K292" s="71">
        <f>'[1]Z03 收入决算表(财决03表)'!A291</f>
        <v>0</v>
      </c>
      <c r="L292" s="74">
        <f>'[1]Z03 收入决算表(财决03表)'!$E291</f>
        <v>0</v>
      </c>
      <c r="M292" s="75" t="str">
        <f t="shared" si="9"/>
        <v/>
      </c>
    </row>
    <row r="293" spans="1:13" ht="22.5" customHeight="1">
      <c r="A293" s="205" t="str">
        <f t="shared" si="8"/>
        <v/>
      </c>
      <c r="B293" s="205"/>
      <c r="C293" s="192" t="str">
        <f>IF(ISERROR(VLOOKUP(A293,'[1]Z03 收入决算表(财决03表)'!$A$10:$K$500,4,FALSE)),"",VLOOKUP(A293,'[1]Z03 收入决算表(财决03表)'!$A$10:$K$500,4,FALSE))</f>
        <v/>
      </c>
      <c r="D293" s="76" t="str">
        <f>IF(ISERROR(VLOOKUP(A293,'[1]Z03 收入决算表(财决03表)'!$A$10:$K$500,5,FALSE)),"",VLOOKUP(A293,'[1]Z03 收入决算表(财决03表)'!$A$10:$K$500,5,FALSE))</f>
        <v/>
      </c>
      <c r="E293" s="76" t="str">
        <f>IF(ISERROR(VLOOKUP(A293,'[1]Z03 收入决算表(财决03表)'!$A$10:$K$500,6,FALSE)),"",VLOOKUP(A293,'[1]Z03 收入决算表(财决03表)'!$A$10:$K$500,6,FALSE))</f>
        <v/>
      </c>
      <c r="F293" s="76" t="str">
        <f>IF(ISERROR(VLOOKUP(A293,'[1]Z03 收入决算表(财决03表)'!$A$10:$K$500,7,FALSE)),"",VLOOKUP(A293,'[1]Z03 收入决算表(财决03表)'!$A$10:$K$500,7,FALSE))</f>
        <v/>
      </c>
      <c r="G293" s="76" t="str">
        <f>IF(ISERROR(VLOOKUP(A293,'[1]Z03 收入决算表(财决03表)'!$A$10:$K$500,8,FALSE)),"",VLOOKUP(A293,'[1]Z03 收入决算表(财决03表)'!$A$10:$K$500,8,FALSE))</f>
        <v/>
      </c>
      <c r="H293" s="76" t="str">
        <f>IF(ISERROR(VLOOKUP(A293,'[1]Z03 收入决算表(财决03表)'!$A$10:$K$500,9,FALSE)),"",VLOOKUP(A293,'[1]Z03 收入决算表(财决03表)'!$A$10:$K$500,9,FALSE))</f>
        <v/>
      </c>
      <c r="I293" s="76" t="str">
        <f>IF(ISERROR(VLOOKUP(A293,'[1]Z03 收入决算表(财决03表)'!$A$10:$K$500,10,FALSE)),"",VLOOKUP(A293,'[1]Z03 收入决算表(财决03表)'!$A$10:$K$500,10,FALSE))</f>
        <v/>
      </c>
      <c r="J293" s="76" t="str">
        <f>IF(ISERROR(VLOOKUP(A293,'[1]Z03 收入决算表(财决03表)'!$A$10:$K$500,11,FALSE)),"",VLOOKUP(A293,'[1]Z03 收入决算表(财决03表)'!$A$10:$K$500,11,FALSE))</f>
        <v/>
      </c>
      <c r="K293" s="71">
        <f>'[1]Z03 收入决算表(财决03表)'!A292</f>
        <v>0</v>
      </c>
      <c r="L293" s="74">
        <f>'[1]Z03 收入决算表(财决03表)'!$E292</f>
        <v>0</v>
      </c>
      <c r="M293" s="75" t="str">
        <f t="shared" si="9"/>
        <v/>
      </c>
    </row>
    <row r="294" spans="1:13" ht="22.5" customHeight="1">
      <c r="A294" s="205" t="str">
        <f t="shared" si="8"/>
        <v/>
      </c>
      <c r="B294" s="205"/>
      <c r="C294" s="192" t="str">
        <f>IF(ISERROR(VLOOKUP(A294,'[1]Z03 收入决算表(财决03表)'!$A$10:$K$500,4,FALSE)),"",VLOOKUP(A294,'[1]Z03 收入决算表(财决03表)'!$A$10:$K$500,4,FALSE))</f>
        <v/>
      </c>
      <c r="D294" s="76" t="str">
        <f>IF(ISERROR(VLOOKUP(A294,'[1]Z03 收入决算表(财决03表)'!$A$10:$K$500,5,FALSE)),"",VLOOKUP(A294,'[1]Z03 收入决算表(财决03表)'!$A$10:$K$500,5,FALSE))</f>
        <v/>
      </c>
      <c r="E294" s="76" t="str">
        <f>IF(ISERROR(VLOOKUP(A294,'[1]Z03 收入决算表(财决03表)'!$A$10:$K$500,6,FALSE)),"",VLOOKUP(A294,'[1]Z03 收入决算表(财决03表)'!$A$10:$K$500,6,FALSE))</f>
        <v/>
      </c>
      <c r="F294" s="76" t="str">
        <f>IF(ISERROR(VLOOKUP(A294,'[1]Z03 收入决算表(财决03表)'!$A$10:$K$500,7,FALSE)),"",VLOOKUP(A294,'[1]Z03 收入决算表(财决03表)'!$A$10:$K$500,7,FALSE))</f>
        <v/>
      </c>
      <c r="G294" s="76" t="str">
        <f>IF(ISERROR(VLOOKUP(A294,'[1]Z03 收入决算表(财决03表)'!$A$10:$K$500,8,FALSE)),"",VLOOKUP(A294,'[1]Z03 收入决算表(财决03表)'!$A$10:$K$500,8,FALSE))</f>
        <v/>
      </c>
      <c r="H294" s="76" t="str">
        <f>IF(ISERROR(VLOOKUP(A294,'[1]Z03 收入决算表(财决03表)'!$A$10:$K$500,9,FALSE)),"",VLOOKUP(A294,'[1]Z03 收入决算表(财决03表)'!$A$10:$K$500,9,FALSE))</f>
        <v/>
      </c>
      <c r="I294" s="76" t="str">
        <f>IF(ISERROR(VLOOKUP(A294,'[1]Z03 收入决算表(财决03表)'!$A$10:$K$500,10,FALSE)),"",VLOOKUP(A294,'[1]Z03 收入决算表(财决03表)'!$A$10:$K$500,10,FALSE))</f>
        <v/>
      </c>
      <c r="J294" s="76" t="str">
        <f>IF(ISERROR(VLOOKUP(A294,'[1]Z03 收入决算表(财决03表)'!$A$10:$K$500,11,FALSE)),"",VLOOKUP(A294,'[1]Z03 收入决算表(财决03表)'!$A$10:$K$500,11,FALSE))</f>
        <v/>
      </c>
      <c r="K294" s="71">
        <f>'[1]Z03 收入决算表(财决03表)'!A293</f>
        <v>0</v>
      </c>
      <c r="L294" s="74">
        <f>'[1]Z03 收入决算表(财决03表)'!$E293</f>
        <v>0</v>
      </c>
      <c r="M294" s="75" t="str">
        <f t="shared" si="9"/>
        <v/>
      </c>
    </row>
    <row r="295" spans="1:13" ht="22.5" customHeight="1">
      <c r="A295" s="205" t="str">
        <f t="shared" si="8"/>
        <v/>
      </c>
      <c r="B295" s="205"/>
      <c r="C295" s="192" t="str">
        <f>IF(ISERROR(VLOOKUP(A295,'[1]Z03 收入决算表(财决03表)'!$A$10:$K$500,4,FALSE)),"",VLOOKUP(A295,'[1]Z03 收入决算表(财决03表)'!$A$10:$K$500,4,FALSE))</f>
        <v/>
      </c>
      <c r="D295" s="76" t="str">
        <f>IF(ISERROR(VLOOKUP(A295,'[1]Z03 收入决算表(财决03表)'!$A$10:$K$500,5,FALSE)),"",VLOOKUP(A295,'[1]Z03 收入决算表(财决03表)'!$A$10:$K$500,5,FALSE))</f>
        <v/>
      </c>
      <c r="E295" s="76" t="str">
        <f>IF(ISERROR(VLOOKUP(A295,'[1]Z03 收入决算表(财决03表)'!$A$10:$K$500,6,FALSE)),"",VLOOKUP(A295,'[1]Z03 收入决算表(财决03表)'!$A$10:$K$500,6,FALSE))</f>
        <v/>
      </c>
      <c r="F295" s="76" t="str">
        <f>IF(ISERROR(VLOOKUP(A295,'[1]Z03 收入决算表(财决03表)'!$A$10:$K$500,7,FALSE)),"",VLOOKUP(A295,'[1]Z03 收入决算表(财决03表)'!$A$10:$K$500,7,FALSE))</f>
        <v/>
      </c>
      <c r="G295" s="76" t="str">
        <f>IF(ISERROR(VLOOKUP(A295,'[1]Z03 收入决算表(财决03表)'!$A$10:$K$500,8,FALSE)),"",VLOOKUP(A295,'[1]Z03 收入决算表(财决03表)'!$A$10:$K$500,8,FALSE))</f>
        <v/>
      </c>
      <c r="H295" s="76" t="str">
        <f>IF(ISERROR(VLOOKUP(A295,'[1]Z03 收入决算表(财决03表)'!$A$10:$K$500,9,FALSE)),"",VLOOKUP(A295,'[1]Z03 收入决算表(财决03表)'!$A$10:$K$500,9,FALSE))</f>
        <v/>
      </c>
      <c r="I295" s="76" t="str">
        <f>IF(ISERROR(VLOOKUP(A295,'[1]Z03 收入决算表(财决03表)'!$A$10:$K$500,10,FALSE)),"",VLOOKUP(A295,'[1]Z03 收入决算表(财决03表)'!$A$10:$K$500,10,FALSE))</f>
        <v/>
      </c>
      <c r="J295" s="76" t="str">
        <f>IF(ISERROR(VLOOKUP(A295,'[1]Z03 收入决算表(财决03表)'!$A$10:$K$500,11,FALSE)),"",VLOOKUP(A295,'[1]Z03 收入决算表(财决03表)'!$A$10:$K$500,11,FALSE))</f>
        <v/>
      </c>
      <c r="K295" s="71">
        <f>'[1]Z03 收入决算表(财决03表)'!A294</f>
        <v>0</v>
      </c>
      <c r="L295" s="74">
        <f>'[1]Z03 收入决算表(财决03表)'!$E294</f>
        <v>0</v>
      </c>
      <c r="M295" s="75" t="str">
        <f t="shared" si="9"/>
        <v/>
      </c>
    </row>
    <row r="296" spans="1:13" ht="22.5" customHeight="1">
      <c r="A296" s="205" t="str">
        <f t="shared" si="8"/>
        <v/>
      </c>
      <c r="B296" s="205"/>
      <c r="C296" s="192" t="str">
        <f>IF(ISERROR(VLOOKUP(A296,'[1]Z03 收入决算表(财决03表)'!$A$10:$K$500,4,FALSE)),"",VLOOKUP(A296,'[1]Z03 收入决算表(财决03表)'!$A$10:$K$500,4,FALSE))</f>
        <v/>
      </c>
      <c r="D296" s="76" t="str">
        <f>IF(ISERROR(VLOOKUP(A296,'[1]Z03 收入决算表(财决03表)'!$A$10:$K$500,5,FALSE)),"",VLOOKUP(A296,'[1]Z03 收入决算表(财决03表)'!$A$10:$K$500,5,FALSE))</f>
        <v/>
      </c>
      <c r="E296" s="76" t="str">
        <f>IF(ISERROR(VLOOKUP(A296,'[1]Z03 收入决算表(财决03表)'!$A$10:$K$500,6,FALSE)),"",VLOOKUP(A296,'[1]Z03 收入决算表(财决03表)'!$A$10:$K$500,6,FALSE))</f>
        <v/>
      </c>
      <c r="F296" s="76" t="str">
        <f>IF(ISERROR(VLOOKUP(A296,'[1]Z03 收入决算表(财决03表)'!$A$10:$K$500,7,FALSE)),"",VLOOKUP(A296,'[1]Z03 收入决算表(财决03表)'!$A$10:$K$500,7,FALSE))</f>
        <v/>
      </c>
      <c r="G296" s="76" t="str">
        <f>IF(ISERROR(VLOOKUP(A296,'[1]Z03 收入决算表(财决03表)'!$A$10:$K$500,8,FALSE)),"",VLOOKUP(A296,'[1]Z03 收入决算表(财决03表)'!$A$10:$K$500,8,FALSE))</f>
        <v/>
      </c>
      <c r="H296" s="76" t="str">
        <f>IF(ISERROR(VLOOKUP(A296,'[1]Z03 收入决算表(财决03表)'!$A$10:$K$500,9,FALSE)),"",VLOOKUP(A296,'[1]Z03 收入决算表(财决03表)'!$A$10:$K$500,9,FALSE))</f>
        <v/>
      </c>
      <c r="I296" s="76" t="str">
        <f>IF(ISERROR(VLOOKUP(A296,'[1]Z03 收入决算表(财决03表)'!$A$10:$K$500,10,FALSE)),"",VLOOKUP(A296,'[1]Z03 收入决算表(财决03表)'!$A$10:$K$500,10,FALSE))</f>
        <v/>
      </c>
      <c r="J296" s="76" t="str">
        <f>IF(ISERROR(VLOOKUP(A296,'[1]Z03 收入决算表(财决03表)'!$A$10:$K$500,11,FALSE)),"",VLOOKUP(A296,'[1]Z03 收入决算表(财决03表)'!$A$10:$K$500,11,FALSE))</f>
        <v/>
      </c>
      <c r="K296" s="71">
        <f>'[1]Z03 收入决算表(财决03表)'!A295</f>
        <v>0</v>
      </c>
      <c r="L296" s="74">
        <f>'[1]Z03 收入决算表(财决03表)'!$E295</f>
        <v>0</v>
      </c>
      <c r="M296" s="75" t="str">
        <f t="shared" si="9"/>
        <v/>
      </c>
    </row>
    <row r="297" spans="1:13" ht="22.5" customHeight="1">
      <c r="A297" s="205" t="str">
        <f t="shared" si="8"/>
        <v/>
      </c>
      <c r="B297" s="205"/>
      <c r="C297" s="192" t="str">
        <f>IF(ISERROR(VLOOKUP(A297,'[1]Z03 收入决算表(财决03表)'!$A$10:$K$500,4,FALSE)),"",VLOOKUP(A297,'[1]Z03 收入决算表(财决03表)'!$A$10:$K$500,4,FALSE))</f>
        <v/>
      </c>
      <c r="D297" s="76" t="str">
        <f>IF(ISERROR(VLOOKUP(A297,'[1]Z03 收入决算表(财决03表)'!$A$10:$K$500,5,FALSE)),"",VLOOKUP(A297,'[1]Z03 收入决算表(财决03表)'!$A$10:$K$500,5,FALSE))</f>
        <v/>
      </c>
      <c r="E297" s="76" t="str">
        <f>IF(ISERROR(VLOOKUP(A297,'[1]Z03 收入决算表(财决03表)'!$A$10:$K$500,6,FALSE)),"",VLOOKUP(A297,'[1]Z03 收入决算表(财决03表)'!$A$10:$K$500,6,FALSE))</f>
        <v/>
      </c>
      <c r="F297" s="76" t="str">
        <f>IF(ISERROR(VLOOKUP(A297,'[1]Z03 收入决算表(财决03表)'!$A$10:$K$500,7,FALSE)),"",VLOOKUP(A297,'[1]Z03 收入决算表(财决03表)'!$A$10:$K$500,7,FALSE))</f>
        <v/>
      </c>
      <c r="G297" s="76" t="str">
        <f>IF(ISERROR(VLOOKUP(A297,'[1]Z03 收入决算表(财决03表)'!$A$10:$K$500,8,FALSE)),"",VLOOKUP(A297,'[1]Z03 收入决算表(财决03表)'!$A$10:$K$500,8,FALSE))</f>
        <v/>
      </c>
      <c r="H297" s="76" t="str">
        <f>IF(ISERROR(VLOOKUP(A297,'[1]Z03 收入决算表(财决03表)'!$A$10:$K$500,9,FALSE)),"",VLOOKUP(A297,'[1]Z03 收入决算表(财决03表)'!$A$10:$K$500,9,FALSE))</f>
        <v/>
      </c>
      <c r="I297" s="76" t="str">
        <f>IF(ISERROR(VLOOKUP(A297,'[1]Z03 收入决算表(财决03表)'!$A$10:$K$500,10,FALSE)),"",VLOOKUP(A297,'[1]Z03 收入决算表(财决03表)'!$A$10:$K$500,10,FALSE))</f>
        <v/>
      </c>
      <c r="J297" s="76" t="str">
        <f>IF(ISERROR(VLOOKUP(A297,'[1]Z03 收入决算表(财决03表)'!$A$10:$K$500,11,FALSE)),"",VLOOKUP(A297,'[1]Z03 收入决算表(财决03表)'!$A$10:$K$500,11,FALSE))</f>
        <v/>
      </c>
      <c r="K297" s="71">
        <f>'[1]Z03 收入决算表(财决03表)'!A296</f>
        <v>0</v>
      </c>
      <c r="L297" s="74">
        <f>'[1]Z03 收入决算表(财决03表)'!$E296</f>
        <v>0</v>
      </c>
      <c r="M297" s="75" t="str">
        <f t="shared" si="9"/>
        <v/>
      </c>
    </row>
    <row r="298" spans="1:13" ht="22.5" customHeight="1">
      <c r="A298" s="205" t="str">
        <f t="shared" si="8"/>
        <v/>
      </c>
      <c r="B298" s="205"/>
      <c r="C298" s="192" t="str">
        <f>IF(ISERROR(VLOOKUP(A298,'[1]Z03 收入决算表(财决03表)'!$A$10:$K$500,4,FALSE)),"",VLOOKUP(A298,'[1]Z03 收入决算表(财决03表)'!$A$10:$K$500,4,FALSE))</f>
        <v/>
      </c>
      <c r="D298" s="76" t="str">
        <f>IF(ISERROR(VLOOKUP(A298,'[1]Z03 收入决算表(财决03表)'!$A$10:$K$500,5,FALSE)),"",VLOOKUP(A298,'[1]Z03 收入决算表(财决03表)'!$A$10:$K$500,5,FALSE))</f>
        <v/>
      </c>
      <c r="E298" s="76" t="str">
        <f>IF(ISERROR(VLOOKUP(A298,'[1]Z03 收入决算表(财决03表)'!$A$10:$K$500,6,FALSE)),"",VLOOKUP(A298,'[1]Z03 收入决算表(财决03表)'!$A$10:$K$500,6,FALSE))</f>
        <v/>
      </c>
      <c r="F298" s="76" t="str">
        <f>IF(ISERROR(VLOOKUP(A298,'[1]Z03 收入决算表(财决03表)'!$A$10:$K$500,7,FALSE)),"",VLOOKUP(A298,'[1]Z03 收入决算表(财决03表)'!$A$10:$K$500,7,FALSE))</f>
        <v/>
      </c>
      <c r="G298" s="76" t="str">
        <f>IF(ISERROR(VLOOKUP(A298,'[1]Z03 收入决算表(财决03表)'!$A$10:$K$500,8,FALSE)),"",VLOOKUP(A298,'[1]Z03 收入决算表(财决03表)'!$A$10:$K$500,8,FALSE))</f>
        <v/>
      </c>
      <c r="H298" s="76" t="str">
        <f>IF(ISERROR(VLOOKUP(A298,'[1]Z03 收入决算表(财决03表)'!$A$10:$K$500,9,FALSE)),"",VLOOKUP(A298,'[1]Z03 收入决算表(财决03表)'!$A$10:$K$500,9,FALSE))</f>
        <v/>
      </c>
      <c r="I298" s="76" t="str">
        <f>IF(ISERROR(VLOOKUP(A298,'[1]Z03 收入决算表(财决03表)'!$A$10:$K$500,10,FALSE)),"",VLOOKUP(A298,'[1]Z03 收入决算表(财决03表)'!$A$10:$K$500,10,FALSE))</f>
        <v/>
      </c>
      <c r="J298" s="76" t="str">
        <f>IF(ISERROR(VLOOKUP(A298,'[1]Z03 收入决算表(财决03表)'!$A$10:$K$500,11,FALSE)),"",VLOOKUP(A298,'[1]Z03 收入决算表(财决03表)'!$A$10:$K$500,11,FALSE))</f>
        <v/>
      </c>
      <c r="K298" s="71">
        <f>'[1]Z03 收入决算表(财决03表)'!A297</f>
        <v>0</v>
      </c>
      <c r="L298" s="74">
        <f>'[1]Z03 收入决算表(财决03表)'!$E297</f>
        <v>0</v>
      </c>
      <c r="M298" s="75" t="str">
        <f t="shared" si="9"/>
        <v/>
      </c>
    </row>
    <row r="299" spans="1:13" ht="22.5" customHeight="1">
      <c r="A299" s="205" t="str">
        <f t="shared" si="8"/>
        <v/>
      </c>
      <c r="B299" s="205"/>
      <c r="C299" s="192" t="str">
        <f>IF(ISERROR(VLOOKUP(A299,'[1]Z03 收入决算表(财决03表)'!$A$10:$K$500,4,FALSE)),"",VLOOKUP(A299,'[1]Z03 收入决算表(财决03表)'!$A$10:$K$500,4,FALSE))</f>
        <v/>
      </c>
      <c r="D299" s="76" t="str">
        <f>IF(ISERROR(VLOOKUP(A299,'[1]Z03 收入决算表(财决03表)'!$A$10:$K$500,5,FALSE)),"",VLOOKUP(A299,'[1]Z03 收入决算表(财决03表)'!$A$10:$K$500,5,FALSE))</f>
        <v/>
      </c>
      <c r="E299" s="76" t="str">
        <f>IF(ISERROR(VLOOKUP(A299,'[1]Z03 收入决算表(财决03表)'!$A$10:$K$500,6,FALSE)),"",VLOOKUP(A299,'[1]Z03 收入决算表(财决03表)'!$A$10:$K$500,6,FALSE))</f>
        <v/>
      </c>
      <c r="F299" s="76" t="str">
        <f>IF(ISERROR(VLOOKUP(A299,'[1]Z03 收入决算表(财决03表)'!$A$10:$K$500,7,FALSE)),"",VLOOKUP(A299,'[1]Z03 收入决算表(财决03表)'!$A$10:$K$500,7,FALSE))</f>
        <v/>
      </c>
      <c r="G299" s="76" t="str">
        <f>IF(ISERROR(VLOOKUP(A299,'[1]Z03 收入决算表(财决03表)'!$A$10:$K$500,8,FALSE)),"",VLOOKUP(A299,'[1]Z03 收入决算表(财决03表)'!$A$10:$K$500,8,FALSE))</f>
        <v/>
      </c>
      <c r="H299" s="76" t="str">
        <f>IF(ISERROR(VLOOKUP(A299,'[1]Z03 收入决算表(财决03表)'!$A$10:$K$500,9,FALSE)),"",VLOOKUP(A299,'[1]Z03 收入决算表(财决03表)'!$A$10:$K$500,9,FALSE))</f>
        <v/>
      </c>
      <c r="I299" s="76" t="str">
        <f>IF(ISERROR(VLOOKUP(A299,'[1]Z03 收入决算表(财决03表)'!$A$10:$K$500,10,FALSE)),"",VLOOKUP(A299,'[1]Z03 收入决算表(财决03表)'!$A$10:$K$500,10,FALSE))</f>
        <v/>
      </c>
      <c r="J299" s="76" t="str">
        <f>IF(ISERROR(VLOOKUP(A299,'[1]Z03 收入决算表(财决03表)'!$A$10:$K$500,11,FALSE)),"",VLOOKUP(A299,'[1]Z03 收入决算表(财决03表)'!$A$10:$K$500,11,FALSE))</f>
        <v/>
      </c>
      <c r="K299" s="71">
        <f>'[1]Z03 收入决算表(财决03表)'!A298</f>
        <v>0</v>
      </c>
      <c r="L299" s="74">
        <f>'[1]Z03 收入决算表(财决03表)'!$E298</f>
        <v>0</v>
      </c>
      <c r="M299" s="75" t="str">
        <f t="shared" si="9"/>
        <v/>
      </c>
    </row>
    <row r="300" spans="1:13" ht="22.5" customHeight="1">
      <c r="A300" s="205" t="str">
        <f t="shared" si="8"/>
        <v/>
      </c>
      <c r="B300" s="205"/>
      <c r="C300" s="192" t="str">
        <f>IF(ISERROR(VLOOKUP(A300,'[1]Z03 收入决算表(财决03表)'!$A$10:$K$500,4,FALSE)),"",VLOOKUP(A300,'[1]Z03 收入决算表(财决03表)'!$A$10:$K$500,4,FALSE))</f>
        <v/>
      </c>
      <c r="D300" s="76" t="str">
        <f>IF(ISERROR(VLOOKUP(A300,'[1]Z03 收入决算表(财决03表)'!$A$10:$K$500,5,FALSE)),"",VLOOKUP(A300,'[1]Z03 收入决算表(财决03表)'!$A$10:$K$500,5,FALSE))</f>
        <v/>
      </c>
      <c r="E300" s="76" t="str">
        <f>IF(ISERROR(VLOOKUP(A300,'[1]Z03 收入决算表(财决03表)'!$A$10:$K$500,6,FALSE)),"",VLOOKUP(A300,'[1]Z03 收入决算表(财决03表)'!$A$10:$K$500,6,FALSE))</f>
        <v/>
      </c>
      <c r="F300" s="76" t="str">
        <f>IF(ISERROR(VLOOKUP(A300,'[1]Z03 收入决算表(财决03表)'!$A$10:$K$500,7,FALSE)),"",VLOOKUP(A300,'[1]Z03 收入决算表(财决03表)'!$A$10:$K$500,7,FALSE))</f>
        <v/>
      </c>
      <c r="G300" s="76" t="str">
        <f>IF(ISERROR(VLOOKUP(A300,'[1]Z03 收入决算表(财决03表)'!$A$10:$K$500,8,FALSE)),"",VLOOKUP(A300,'[1]Z03 收入决算表(财决03表)'!$A$10:$K$500,8,FALSE))</f>
        <v/>
      </c>
      <c r="H300" s="76" t="str">
        <f>IF(ISERROR(VLOOKUP(A300,'[1]Z03 收入决算表(财决03表)'!$A$10:$K$500,9,FALSE)),"",VLOOKUP(A300,'[1]Z03 收入决算表(财决03表)'!$A$10:$K$500,9,FALSE))</f>
        <v/>
      </c>
      <c r="I300" s="76" t="str">
        <f>IF(ISERROR(VLOOKUP(A300,'[1]Z03 收入决算表(财决03表)'!$A$10:$K$500,10,FALSE)),"",VLOOKUP(A300,'[1]Z03 收入决算表(财决03表)'!$A$10:$K$500,10,FALSE))</f>
        <v/>
      </c>
      <c r="J300" s="76" t="str">
        <f>IF(ISERROR(VLOOKUP(A300,'[1]Z03 收入决算表(财决03表)'!$A$10:$K$500,11,FALSE)),"",VLOOKUP(A300,'[1]Z03 收入决算表(财决03表)'!$A$10:$K$500,11,FALSE))</f>
        <v/>
      </c>
      <c r="K300" s="71">
        <f>'[1]Z03 收入决算表(财决03表)'!A299</f>
        <v>0</v>
      </c>
      <c r="L300" s="74">
        <f>'[1]Z03 收入决算表(财决03表)'!$E299</f>
        <v>0</v>
      </c>
      <c r="M300" s="75" t="str">
        <f t="shared" si="9"/>
        <v/>
      </c>
    </row>
    <row r="301" spans="1:13">
      <c r="K301" s="71">
        <f>'[1]Z03 收入决算表(财决03表)'!A300</f>
        <v>0</v>
      </c>
      <c r="L301" s="74">
        <f>'[1]Z03 收入决算表(财决03表)'!$E300</f>
        <v>0</v>
      </c>
      <c r="M301" s="75" t="str">
        <f t="shared" si="9"/>
        <v/>
      </c>
    </row>
    <row r="302" spans="1:13">
      <c r="K302" s="71">
        <f>'[1]Z03 收入决算表(财决03表)'!A301</f>
        <v>0</v>
      </c>
      <c r="L302" s="74">
        <f>'[1]Z03 收入决算表(财决03表)'!$E301</f>
        <v>0</v>
      </c>
      <c r="M302" s="75" t="str">
        <f t="shared" si="9"/>
        <v/>
      </c>
    </row>
  </sheetData>
  <mergeCells count="303">
    <mergeCell ref="A300:B300"/>
    <mergeCell ref="A296:B296"/>
    <mergeCell ref="A297:B297"/>
    <mergeCell ref="A298:B298"/>
    <mergeCell ref="A299:B299"/>
    <mergeCell ref="A290:B290"/>
    <mergeCell ref="A291:B291"/>
    <mergeCell ref="A292:B292"/>
    <mergeCell ref="A293:B293"/>
    <mergeCell ref="A294:B294"/>
    <mergeCell ref="A295:B295"/>
    <mergeCell ref="A284:B284"/>
    <mergeCell ref="A285:B285"/>
    <mergeCell ref="A286:B286"/>
    <mergeCell ref="A287:B287"/>
    <mergeCell ref="A288:B288"/>
    <mergeCell ref="A289:B289"/>
    <mergeCell ref="A278:B278"/>
    <mergeCell ref="A279:B279"/>
    <mergeCell ref="A280:B280"/>
    <mergeCell ref="A281:B281"/>
    <mergeCell ref="A282:B282"/>
    <mergeCell ref="A283:B283"/>
    <mergeCell ref="A272:B272"/>
    <mergeCell ref="A273:B273"/>
    <mergeCell ref="A274:B274"/>
    <mergeCell ref="A275:B275"/>
    <mergeCell ref="A276:B276"/>
    <mergeCell ref="A277:B277"/>
    <mergeCell ref="A266:B266"/>
    <mergeCell ref="A267:B267"/>
    <mergeCell ref="A268:B268"/>
    <mergeCell ref="A269:B269"/>
    <mergeCell ref="A270:B270"/>
    <mergeCell ref="A271:B271"/>
    <mergeCell ref="A260:B260"/>
    <mergeCell ref="A261:B261"/>
    <mergeCell ref="A262:B262"/>
    <mergeCell ref="A263:B263"/>
    <mergeCell ref="A264:B264"/>
    <mergeCell ref="A265:B265"/>
    <mergeCell ref="A254:B254"/>
    <mergeCell ref="A255:B255"/>
    <mergeCell ref="A256:B256"/>
    <mergeCell ref="A257:B257"/>
    <mergeCell ref="A258:B258"/>
    <mergeCell ref="A259:B259"/>
    <mergeCell ref="A248:B248"/>
    <mergeCell ref="A249:B249"/>
    <mergeCell ref="A250:B250"/>
    <mergeCell ref="A251:B251"/>
    <mergeCell ref="A252:B252"/>
    <mergeCell ref="A253:B253"/>
    <mergeCell ref="A242:B242"/>
    <mergeCell ref="A243:B243"/>
    <mergeCell ref="A244:B244"/>
    <mergeCell ref="A245:B245"/>
    <mergeCell ref="A246:B246"/>
    <mergeCell ref="A247:B247"/>
    <mergeCell ref="A236:B236"/>
    <mergeCell ref="A237:B237"/>
    <mergeCell ref="A238:B238"/>
    <mergeCell ref="A239:B239"/>
    <mergeCell ref="A240:B240"/>
    <mergeCell ref="A241:B241"/>
    <mergeCell ref="A230:B230"/>
    <mergeCell ref="A231:B231"/>
    <mergeCell ref="A232:B232"/>
    <mergeCell ref="A233:B233"/>
    <mergeCell ref="A234:B234"/>
    <mergeCell ref="A235:B235"/>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12:B212"/>
    <mergeCell ref="A213:B213"/>
    <mergeCell ref="A214:B214"/>
    <mergeCell ref="A215:B215"/>
    <mergeCell ref="A216:B216"/>
    <mergeCell ref="A217:B217"/>
    <mergeCell ref="A206:B206"/>
    <mergeCell ref="A207:B207"/>
    <mergeCell ref="A208:B208"/>
    <mergeCell ref="A209:B209"/>
    <mergeCell ref="A210:B210"/>
    <mergeCell ref="A211:B211"/>
    <mergeCell ref="A200:B200"/>
    <mergeCell ref="A201:B201"/>
    <mergeCell ref="A202:B202"/>
    <mergeCell ref="A203:B203"/>
    <mergeCell ref="A204:B204"/>
    <mergeCell ref="A205:B205"/>
    <mergeCell ref="A194:B194"/>
    <mergeCell ref="A195:B195"/>
    <mergeCell ref="A196:B196"/>
    <mergeCell ref="A197:B197"/>
    <mergeCell ref="A198:B198"/>
    <mergeCell ref="A199:B199"/>
    <mergeCell ref="A188:B188"/>
    <mergeCell ref="A189:B189"/>
    <mergeCell ref="A190:B190"/>
    <mergeCell ref="A191:B191"/>
    <mergeCell ref="A192:B192"/>
    <mergeCell ref="A193:B193"/>
    <mergeCell ref="A182:B182"/>
    <mergeCell ref="A183:B183"/>
    <mergeCell ref="A184:B184"/>
    <mergeCell ref="A185:B185"/>
    <mergeCell ref="A186:B186"/>
    <mergeCell ref="A187:B187"/>
    <mergeCell ref="A176:B176"/>
    <mergeCell ref="A177:B177"/>
    <mergeCell ref="A178:B178"/>
    <mergeCell ref="A179:B179"/>
    <mergeCell ref="A180:B180"/>
    <mergeCell ref="A181:B181"/>
    <mergeCell ref="A170:B170"/>
    <mergeCell ref="A171:B171"/>
    <mergeCell ref="A172:B172"/>
    <mergeCell ref="A173:B173"/>
    <mergeCell ref="A174:B174"/>
    <mergeCell ref="A175:B175"/>
    <mergeCell ref="A164:B164"/>
    <mergeCell ref="A165:B165"/>
    <mergeCell ref="A166:B166"/>
    <mergeCell ref="A167:B167"/>
    <mergeCell ref="A168:B168"/>
    <mergeCell ref="A169:B169"/>
    <mergeCell ref="A158:B158"/>
    <mergeCell ref="A159:B159"/>
    <mergeCell ref="A160:B160"/>
    <mergeCell ref="A161:B161"/>
    <mergeCell ref="A162:B162"/>
    <mergeCell ref="A163:B163"/>
    <mergeCell ref="A152:B152"/>
    <mergeCell ref="A153:B153"/>
    <mergeCell ref="A154:B154"/>
    <mergeCell ref="A155:B155"/>
    <mergeCell ref="A156:B156"/>
    <mergeCell ref="A157:B157"/>
    <mergeCell ref="A146:B146"/>
    <mergeCell ref="A147:B147"/>
    <mergeCell ref="A148:B148"/>
    <mergeCell ref="A149:B149"/>
    <mergeCell ref="A150:B150"/>
    <mergeCell ref="A151:B151"/>
    <mergeCell ref="A140:B140"/>
    <mergeCell ref="A141:B141"/>
    <mergeCell ref="A142:B142"/>
    <mergeCell ref="A143:B143"/>
    <mergeCell ref="A144:B144"/>
    <mergeCell ref="A145:B145"/>
    <mergeCell ref="A134:B134"/>
    <mergeCell ref="A135:B135"/>
    <mergeCell ref="A136:B136"/>
    <mergeCell ref="A137:B137"/>
    <mergeCell ref="A138:B138"/>
    <mergeCell ref="A139:B139"/>
    <mergeCell ref="A128:B128"/>
    <mergeCell ref="A129:B129"/>
    <mergeCell ref="A130:B130"/>
    <mergeCell ref="A131:B131"/>
    <mergeCell ref="A132:B132"/>
    <mergeCell ref="A133:B133"/>
    <mergeCell ref="A122:B122"/>
    <mergeCell ref="A123:B123"/>
    <mergeCell ref="A124:B124"/>
    <mergeCell ref="A125:B125"/>
    <mergeCell ref="A126:B126"/>
    <mergeCell ref="A127:B127"/>
    <mergeCell ref="A116:B116"/>
    <mergeCell ref="A117:B117"/>
    <mergeCell ref="A118:B118"/>
    <mergeCell ref="A119:B119"/>
    <mergeCell ref="A120:B120"/>
    <mergeCell ref="A121:B121"/>
    <mergeCell ref="A110:B110"/>
    <mergeCell ref="A111:B111"/>
    <mergeCell ref="A112:B112"/>
    <mergeCell ref="A113:B113"/>
    <mergeCell ref="A114:B114"/>
    <mergeCell ref="A115:B115"/>
    <mergeCell ref="A104:B104"/>
    <mergeCell ref="A105:B105"/>
    <mergeCell ref="A106:B106"/>
    <mergeCell ref="A107:B107"/>
    <mergeCell ref="A108:B108"/>
    <mergeCell ref="A109:B109"/>
    <mergeCell ref="A102:B102"/>
    <mergeCell ref="A99:B99"/>
    <mergeCell ref="A100:B100"/>
    <mergeCell ref="A101:B101"/>
    <mergeCell ref="A72:B72"/>
    <mergeCell ref="A73:B73"/>
    <mergeCell ref="A74:B74"/>
    <mergeCell ref="A86:B86"/>
    <mergeCell ref="A79:B79"/>
    <mergeCell ref="A97:B97"/>
    <mergeCell ref="A98:B98"/>
    <mergeCell ref="A87:B87"/>
    <mergeCell ref="A88:B88"/>
    <mergeCell ref="A89:B89"/>
    <mergeCell ref="A90:B90"/>
    <mergeCell ref="A93:B93"/>
    <mergeCell ref="A94:B94"/>
    <mergeCell ref="A80:B80"/>
    <mergeCell ref="A81:B81"/>
    <mergeCell ref="A95:B95"/>
    <mergeCell ref="A96:B96"/>
    <mergeCell ref="A82:B82"/>
    <mergeCell ref="A83:B83"/>
    <mergeCell ref="A84:B84"/>
    <mergeCell ref="A85:B85"/>
    <mergeCell ref="A91:B91"/>
    <mergeCell ref="A92:B92"/>
    <mergeCell ref="A61:B61"/>
    <mergeCell ref="A78:B78"/>
    <mergeCell ref="A62:B62"/>
    <mergeCell ref="A69:B69"/>
    <mergeCell ref="A70:B70"/>
    <mergeCell ref="A64:B64"/>
    <mergeCell ref="A65:B65"/>
    <mergeCell ref="A71:B71"/>
    <mergeCell ref="A77:B77"/>
    <mergeCell ref="A63:B63"/>
    <mergeCell ref="A75:B75"/>
    <mergeCell ref="A76:B76"/>
    <mergeCell ref="A66:B66"/>
    <mergeCell ref="A67:B67"/>
    <mergeCell ref="A68:B68"/>
    <mergeCell ref="A46:B46"/>
    <mergeCell ref="A47:B47"/>
    <mergeCell ref="A48:B48"/>
    <mergeCell ref="A49:B49"/>
    <mergeCell ref="A58:B58"/>
    <mergeCell ref="A53:B53"/>
    <mergeCell ref="A39:B39"/>
    <mergeCell ref="A40:B40"/>
    <mergeCell ref="A41:B41"/>
    <mergeCell ref="A42:B42"/>
    <mergeCell ref="A43:B43"/>
    <mergeCell ref="A50:B50"/>
    <mergeCell ref="A44:B44"/>
    <mergeCell ref="A45:B45"/>
    <mergeCell ref="A51:B51"/>
    <mergeCell ref="A60:B60"/>
    <mergeCell ref="A54:B54"/>
    <mergeCell ref="A55:B55"/>
    <mergeCell ref="A56:B56"/>
    <mergeCell ref="A57:B57"/>
    <mergeCell ref="A59:B59"/>
    <mergeCell ref="A52:B52"/>
    <mergeCell ref="A33:B33"/>
    <mergeCell ref="A34:B34"/>
    <mergeCell ref="A35:B35"/>
    <mergeCell ref="A36:B36"/>
    <mergeCell ref="A37:B37"/>
    <mergeCell ref="A38:B38"/>
    <mergeCell ref="A31:B31"/>
    <mergeCell ref="A26:B26"/>
    <mergeCell ref="A27:B27"/>
    <mergeCell ref="A28:B28"/>
    <mergeCell ref="A29:B29"/>
    <mergeCell ref="A32:B32"/>
    <mergeCell ref="A25:B25"/>
    <mergeCell ref="A6:C6"/>
    <mergeCell ref="A24:B24"/>
    <mergeCell ref="E6:E8"/>
    <mergeCell ref="A9:C9"/>
    <mergeCell ref="A10:C10"/>
    <mergeCell ref="A12:B12"/>
    <mergeCell ref="A13:B13"/>
    <mergeCell ref="A14:B14"/>
    <mergeCell ref="A15:B15"/>
    <mergeCell ref="A1:J1"/>
    <mergeCell ref="J6:J8"/>
    <mergeCell ref="A23:B23"/>
    <mergeCell ref="G6:G8"/>
    <mergeCell ref="A16:B16"/>
    <mergeCell ref="A22:B22"/>
    <mergeCell ref="A17:B17"/>
    <mergeCell ref="A18:B18"/>
    <mergeCell ref="A19:B19"/>
    <mergeCell ref="A20:B20"/>
    <mergeCell ref="A103:B103"/>
    <mergeCell ref="A21:B21"/>
    <mergeCell ref="H6:H8"/>
    <mergeCell ref="I6:I8"/>
    <mergeCell ref="A7:B8"/>
    <mergeCell ref="C7:C8"/>
    <mergeCell ref="F6:F8"/>
    <mergeCell ref="D6:D8"/>
    <mergeCell ref="A11:B11"/>
    <mergeCell ref="A30:B30"/>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I11" sqref="I11"/>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0.25">
      <c r="A1" s="208" t="s">
        <v>333</v>
      </c>
      <c r="B1" s="208"/>
      <c r="C1" s="208"/>
      <c r="D1" s="208"/>
      <c r="E1" s="208"/>
      <c r="F1" s="208"/>
      <c r="G1" s="208"/>
      <c r="H1" s="208"/>
      <c r="I1" s="208"/>
      <c r="J1" s="53"/>
      <c r="K1" s="48"/>
      <c r="L1" s="48"/>
      <c r="M1" s="48" t="str">
        <f>"a1:"&amp;"I"&amp;MAX(L10:L500)</f>
        <v>a1:I35</v>
      </c>
    </row>
    <row r="2" spans="1:13">
      <c r="A2" s="51" t="str">
        <f>'01收入支出决算总表'!A3</f>
        <v>部门：中国共产党益阳市纪律检查委员会</v>
      </c>
      <c r="B2" s="52"/>
      <c r="C2" s="52"/>
      <c r="D2" s="52"/>
      <c r="E2" s="52"/>
      <c r="F2" s="52"/>
      <c r="G2" s="52"/>
      <c r="H2" s="52"/>
      <c r="I2" s="78" t="s">
        <v>334</v>
      </c>
    </row>
    <row r="3" spans="1:13">
      <c r="A3" s="51"/>
      <c r="B3" s="52"/>
      <c r="C3" s="52"/>
      <c r="D3" s="52"/>
      <c r="E3" s="52"/>
      <c r="F3" s="55"/>
      <c r="G3" s="52"/>
      <c r="H3" s="52"/>
      <c r="I3" s="14" t="s">
        <v>49</v>
      </c>
      <c r="M3" s="89" t="s">
        <v>327</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06" t="s">
        <v>31</v>
      </c>
      <c r="B6" s="206"/>
      <c r="C6" s="206"/>
      <c r="D6" s="206" t="s">
        <v>27</v>
      </c>
      <c r="E6" s="206" t="s">
        <v>38</v>
      </c>
      <c r="F6" s="211" t="s">
        <v>39</v>
      </c>
      <c r="G6" s="211" t="s">
        <v>40</v>
      </c>
      <c r="H6" s="213" t="s">
        <v>41</v>
      </c>
      <c r="I6" s="211" t="s">
        <v>42</v>
      </c>
      <c r="J6" s="80"/>
      <c r="K6" s="65"/>
      <c r="L6" s="67"/>
      <c r="M6" s="53"/>
    </row>
    <row r="7" spans="1:13" s="66" customFormat="1" ht="22.5" customHeight="1">
      <c r="A7" s="207" t="s">
        <v>64</v>
      </c>
      <c r="B7" s="206"/>
      <c r="C7" s="206" t="s">
        <v>36</v>
      </c>
      <c r="D7" s="206"/>
      <c r="E7" s="206"/>
      <c r="F7" s="211"/>
      <c r="G7" s="211"/>
      <c r="H7" s="211"/>
      <c r="I7" s="211"/>
      <c r="J7" s="80"/>
      <c r="K7" s="65"/>
      <c r="L7" s="67"/>
      <c r="M7" s="53"/>
    </row>
    <row r="8" spans="1:13" s="66" customFormat="1" ht="22.5" customHeight="1">
      <c r="A8" s="206"/>
      <c r="B8" s="206"/>
      <c r="C8" s="206"/>
      <c r="D8" s="206"/>
      <c r="E8" s="206"/>
      <c r="F8" s="211"/>
      <c r="G8" s="211"/>
      <c r="H8" s="211"/>
      <c r="I8" s="211"/>
      <c r="J8" s="80"/>
      <c r="K8" s="65"/>
      <c r="L8" s="75"/>
      <c r="M8" s="53"/>
    </row>
    <row r="9" spans="1:13" s="86" customFormat="1" ht="22.5" customHeight="1">
      <c r="A9" s="212" t="s">
        <v>37</v>
      </c>
      <c r="B9" s="212"/>
      <c r="C9" s="212"/>
      <c r="D9" s="81" t="s">
        <v>3</v>
      </c>
      <c r="E9" s="81" t="s">
        <v>4</v>
      </c>
      <c r="F9" s="81" t="s">
        <v>5</v>
      </c>
      <c r="G9" s="82" t="s">
        <v>43</v>
      </c>
      <c r="H9" s="82" t="s">
        <v>44</v>
      </c>
      <c r="I9" s="82" t="s">
        <v>45</v>
      </c>
      <c r="J9" s="83"/>
      <c r="K9" s="84"/>
      <c r="L9" s="85"/>
      <c r="M9" s="53"/>
    </row>
    <row r="10" spans="1:13" ht="22.5" customHeight="1">
      <c r="A10" s="210" t="s">
        <v>30</v>
      </c>
      <c r="B10" s="210"/>
      <c r="C10" s="210"/>
      <c r="D10" s="87">
        <f>'[1]Z04 支出决算表(财决04表)'!E9</f>
        <v>2818.57</v>
      </c>
      <c r="E10" s="87">
        <f>'[1]Z04 支出决算表(财决04表)'!F9</f>
        <v>1213.81</v>
      </c>
      <c r="F10" s="87">
        <f>'[1]Z04 支出决算表(财决04表)'!G9</f>
        <v>1604.76</v>
      </c>
      <c r="G10" s="87">
        <f>'[1]Z04 支出决算表(财决04表)'!H9</f>
        <v>0</v>
      </c>
      <c r="H10" s="87">
        <f>'[1]Z04 支出决算表(财决04表)'!I9</f>
        <v>0</v>
      </c>
      <c r="I10" s="87">
        <f>'[1]Z04 支出决算表(财决04表)'!J9</f>
        <v>0</v>
      </c>
      <c r="J10" s="88"/>
      <c r="L10" s="53">
        <f>ROW()</f>
        <v>10</v>
      </c>
    </row>
    <row r="11" spans="1:13" ht="22.7" customHeight="1">
      <c r="A11" s="193" t="str">
        <f>IF(J11&gt;0,J11,"")</f>
        <v>201</v>
      </c>
      <c r="B11" s="194"/>
      <c r="C11" s="192" t="str">
        <f>IF(ISERROR(VLOOKUP(A11,'[1]Z04 支出决算表(财决04表)'!$A$10:$J$500,4,FALSE)),"",VLOOKUP(A11,'[1]Z04 支出决算表(财决04表)'!$A$10:$J$500,4,FALSE))</f>
        <v>一般公共服务支出</v>
      </c>
      <c r="D11" s="76">
        <f>IF(ISERROR(VLOOKUP(A11,'[1]Z04 支出决算表(财决04表)'!$A$10:$J$500,5,FALSE)),"",VLOOKUP(A11,'[1]Z04 支出决算表(财决04表)'!$A$10:$J$500,5,FALSE))</f>
        <v>2784.04</v>
      </c>
      <c r="E11" s="76">
        <f>IF(ISERROR(VLOOKUP(A11,'[1]Z04 支出决算表(财决04表)'!$A$10:$J$500,6,FALSE)),"",VLOOKUP(A11,'[1]Z04 支出决算表(财决04表)'!$A$10:$J$500,6,FALSE))</f>
        <v>1208.28</v>
      </c>
      <c r="F11" s="76">
        <f>IF(ISERROR(VLOOKUP(A11,'[1]Z04 支出决算表(财决04表)'!$A$10:$J$500,7,FALSE)),"",VLOOKUP(A11,'[1]Z04 支出决算表(财决04表)'!$A$10:$J$500,7,FALSE))</f>
        <v>1575.76</v>
      </c>
      <c r="G11" s="76">
        <f>IF(ISERROR(VLOOKUP(A11,'[1]Z04 支出决算表(财决04表)'!$A$10:$J$500,8,FALSE)),"",VLOOKUP(A11,'[1]Z04 支出决算表(财决04表)'!$A$10:$J$500,8,FALSE))</f>
        <v>0</v>
      </c>
      <c r="H11" s="76">
        <f>IF(ISERROR(VLOOKUP(A11,'[1]Z04 支出决算表(财决04表)'!$A$10:$J$500,9,FALSE)),"",VLOOKUP(A11,'[1]Z04 支出决算表(财决04表)'!$A$10:$J$500,9,FALSE))</f>
        <v>0</v>
      </c>
      <c r="I11" s="76">
        <f>IF(ISERROR(VLOOKUP(A11,'[1]Z04 支出决算表(财决04表)'!$A$10:$J$500,10,FALSE)),"",VLOOKUP(A11,'[1]Z04 支出决算表(财决04表)'!$A$10:$J$500,10,FALSE))</f>
        <v>0</v>
      </c>
      <c r="J11" s="88" t="str">
        <f>'[1]Z04 支出决算表(财决04表)'!$A10</f>
        <v>201</v>
      </c>
      <c r="K11" s="74">
        <f>'[1]Z04 支出决算表(财决04表)'!$E10</f>
        <v>2784.04</v>
      </c>
      <c r="L11" s="53">
        <f>IF(C11&lt;&gt;"",ROW(),"")</f>
        <v>11</v>
      </c>
    </row>
    <row r="12" spans="1:13" ht="22.7" customHeight="1">
      <c r="A12" s="193" t="str">
        <f t="shared" ref="A12:A75" si="0">IF(J12&gt;0,J12,"")</f>
        <v>20102</v>
      </c>
      <c r="B12" s="194"/>
      <c r="C12" s="192" t="str">
        <f>IF(ISERROR(VLOOKUP(A12,'[1]Z04 支出决算表(财决04表)'!$A$10:$J$500,4,FALSE)),"",VLOOKUP(A12,'[1]Z04 支出决算表(财决04表)'!$A$10:$J$500,4,FALSE))</f>
        <v>政协事务</v>
      </c>
      <c r="D12" s="76">
        <f>IF(ISERROR(VLOOKUP(A12,'[1]Z04 支出决算表(财决04表)'!$A$10:$J$500,5,FALSE)),"",VLOOKUP(A12,'[1]Z04 支出决算表(财决04表)'!$A$10:$J$500,5,FALSE))</f>
        <v>55.79</v>
      </c>
      <c r="E12" s="76">
        <f>IF(ISERROR(VLOOKUP(A12,'[1]Z04 支出决算表(财决04表)'!$A$10:$J$500,6,FALSE)),"",VLOOKUP(A12,'[1]Z04 支出决算表(财决04表)'!$A$10:$J$500,6,FALSE))</f>
        <v>55.79</v>
      </c>
      <c r="F12" s="76">
        <f>IF(ISERROR(VLOOKUP(A12,'[1]Z04 支出决算表(财决04表)'!$A$10:$J$500,7,FALSE)),"",VLOOKUP(A12,'[1]Z04 支出决算表(财决04表)'!$A$10:$J$500,7,FALSE))</f>
        <v>0</v>
      </c>
      <c r="G12" s="76">
        <f>IF(ISERROR(VLOOKUP(A12,'[1]Z04 支出决算表(财决04表)'!$A$10:$J$500,8,FALSE)),"",VLOOKUP(A12,'[1]Z04 支出决算表(财决04表)'!$A$10:$J$500,8,FALSE))</f>
        <v>0</v>
      </c>
      <c r="H12" s="76">
        <f>IF(ISERROR(VLOOKUP(A12,'[1]Z04 支出决算表(财决04表)'!$A$10:$J$500,9,FALSE)),"",VLOOKUP(A12,'[1]Z04 支出决算表(财决04表)'!$A$10:$J$500,9,FALSE))</f>
        <v>0</v>
      </c>
      <c r="I12" s="76">
        <f>IF(ISERROR(VLOOKUP(A12,'[1]Z04 支出决算表(财决04表)'!$A$10:$J$500,10,FALSE)),"",VLOOKUP(A12,'[1]Z04 支出决算表(财决04表)'!$A$10:$J$500,10,FALSE))</f>
        <v>0</v>
      </c>
      <c r="J12" s="88" t="str">
        <f>'[1]Z04 支出决算表(财决04表)'!$A11</f>
        <v>20102</v>
      </c>
      <c r="K12" s="74">
        <f>'[1]Z04 支出决算表(财决04表)'!$E11</f>
        <v>55.79</v>
      </c>
      <c r="L12" s="53">
        <f t="shared" ref="L12:L75" si="1">IF(C12&lt;&gt;"",ROW(),"")</f>
        <v>12</v>
      </c>
    </row>
    <row r="13" spans="1:13" ht="22.7" customHeight="1">
      <c r="A13" s="193" t="str">
        <f t="shared" si="0"/>
        <v>2010201</v>
      </c>
      <c r="B13" s="194"/>
      <c r="C13" s="192" t="str">
        <f>IF(ISERROR(VLOOKUP(A13,'[1]Z04 支出决算表(财决04表)'!$A$10:$J$500,4,FALSE)),"",VLOOKUP(A13,'[1]Z04 支出决算表(财决04表)'!$A$10:$J$500,4,FALSE))</f>
        <v xml:space="preserve">  行政运行</v>
      </c>
      <c r="D13" s="76">
        <f>IF(ISERROR(VLOOKUP(A13,'[1]Z04 支出决算表(财决04表)'!$A$10:$J$500,5,FALSE)),"",VLOOKUP(A13,'[1]Z04 支出决算表(财决04表)'!$A$10:$J$500,5,FALSE))</f>
        <v>55.79</v>
      </c>
      <c r="E13" s="76">
        <f>IF(ISERROR(VLOOKUP(A13,'[1]Z04 支出决算表(财决04表)'!$A$10:$J$500,6,FALSE)),"",VLOOKUP(A13,'[1]Z04 支出决算表(财决04表)'!$A$10:$J$500,6,FALSE))</f>
        <v>55.79</v>
      </c>
      <c r="F13" s="76">
        <f>IF(ISERROR(VLOOKUP(A13,'[1]Z04 支出决算表(财决04表)'!$A$10:$J$500,7,FALSE)),"",VLOOKUP(A13,'[1]Z04 支出决算表(财决04表)'!$A$10:$J$500,7,FALSE))</f>
        <v>0</v>
      </c>
      <c r="G13" s="76">
        <f>IF(ISERROR(VLOOKUP(A13,'[1]Z04 支出决算表(财决04表)'!$A$10:$J$500,8,FALSE)),"",VLOOKUP(A13,'[1]Z04 支出决算表(财决04表)'!$A$10:$J$500,8,FALSE))</f>
        <v>0</v>
      </c>
      <c r="H13" s="76">
        <f>IF(ISERROR(VLOOKUP(A13,'[1]Z04 支出决算表(财决04表)'!$A$10:$J$500,9,FALSE)),"",VLOOKUP(A13,'[1]Z04 支出决算表(财决04表)'!$A$10:$J$500,9,FALSE))</f>
        <v>0</v>
      </c>
      <c r="I13" s="76">
        <f>IF(ISERROR(VLOOKUP(A13,'[1]Z04 支出决算表(财决04表)'!$A$10:$J$500,10,FALSE)),"",VLOOKUP(A13,'[1]Z04 支出决算表(财决04表)'!$A$10:$J$500,10,FALSE))</f>
        <v>0</v>
      </c>
      <c r="J13" s="88" t="str">
        <f>'[1]Z04 支出决算表(财决04表)'!$A12</f>
        <v>2010201</v>
      </c>
      <c r="K13" s="74">
        <f>'[1]Z04 支出决算表(财决04表)'!$E12</f>
        <v>55.79</v>
      </c>
      <c r="L13" s="53">
        <f t="shared" si="1"/>
        <v>13</v>
      </c>
    </row>
    <row r="14" spans="1:13" ht="22.7" customHeight="1">
      <c r="A14" s="193" t="str">
        <f t="shared" si="0"/>
        <v>20111</v>
      </c>
      <c r="B14" s="194"/>
      <c r="C14" s="192" t="str">
        <f>IF(ISERROR(VLOOKUP(A14,'[1]Z04 支出决算表(财决04表)'!$A$10:$J$500,4,FALSE)),"",VLOOKUP(A14,'[1]Z04 支出决算表(财决04表)'!$A$10:$J$500,4,FALSE))</f>
        <v>纪检监察事务</v>
      </c>
      <c r="D14" s="76">
        <f>IF(ISERROR(VLOOKUP(A14,'[1]Z04 支出决算表(财决04表)'!$A$10:$J$500,5,FALSE)),"",VLOOKUP(A14,'[1]Z04 支出决算表(财决04表)'!$A$10:$J$500,5,FALSE))</f>
        <v>2654.43</v>
      </c>
      <c r="E14" s="76">
        <f>IF(ISERROR(VLOOKUP(A14,'[1]Z04 支出决算表(财决04表)'!$A$10:$J$500,6,FALSE)),"",VLOOKUP(A14,'[1]Z04 支出决算表(财决04表)'!$A$10:$J$500,6,FALSE))</f>
        <v>1078.67</v>
      </c>
      <c r="F14" s="76">
        <f>IF(ISERROR(VLOOKUP(A14,'[1]Z04 支出决算表(财决04表)'!$A$10:$J$500,7,FALSE)),"",VLOOKUP(A14,'[1]Z04 支出决算表(财决04表)'!$A$10:$J$500,7,FALSE))</f>
        <v>1575.76</v>
      </c>
      <c r="G14" s="76">
        <f>IF(ISERROR(VLOOKUP(A14,'[1]Z04 支出决算表(财决04表)'!$A$10:$J$500,8,FALSE)),"",VLOOKUP(A14,'[1]Z04 支出决算表(财决04表)'!$A$10:$J$500,8,FALSE))</f>
        <v>0</v>
      </c>
      <c r="H14" s="76">
        <f>IF(ISERROR(VLOOKUP(A14,'[1]Z04 支出决算表(财决04表)'!$A$10:$J$500,9,FALSE)),"",VLOOKUP(A14,'[1]Z04 支出决算表(财决04表)'!$A$10:$J$500,9,FALSE))</f>
        <v>0</v>
      </c>
      <c r="I14" s="76">
        <f>IF(ISERROR(VLOOKUP(A14,'[1]Z04 支出决算表(财决04表)'!$A$10:$J$500,10,FALSE)),"",VLOOKUP(A14,'[1]Z04 支出决算表(财决04表)'!$A$10:$J$500,10,FALSE))</f>
        <v>0</v>
      </c>
      <c r="J14" s="88" t="str">
        <f>'[1]Z04 支出决算表(财决04表)'!$A13</f>
        <v>20111</v>
      </c>
      <c r="K14" s="74">
        <f>'[1]Z04 支出决算表(财决04表)'!$E13</f>
        <v>2654.43</v>
      </c>
      <c r="L14" s="53">
        <f t="shared" si="1"/>
        <v>14</v>
      </c>
    </row>
    <row r="15" spans="1:13" ht="22.7" customHeight="1">
      <c r="A15" s="193" t="str">
        <f t="shared" si="0"/>
        <v>2011101</v>
      </c>
      <c r="B15" s="194"/>
      <c r="C15" s="192" t="str">
        <f>IF(ISERROR(VLOOKUP(A15,'[1]Z04 支出决算表(财决04表)'!$A$10:$J$500,4,FALSE)),"",VLOOKUP(A15,'[1]Z04 支出决算表(财决04表)'!$A$10:$J$500,4,FALSE))</f>
        <v xml:space="preserve">  行政运行</v>
      </c>
      <c r="D15" s="76">
        <f>IF(ISERROR(VLOOKUP(A15,'[1]Z04 支出决算表(财决04表)'!$A$10:$J$500,5,FALSE)),"",VLOOKUP(A15,'[1]Z04 支出决算表(财决04表)'!$A$10:$J$500,5,FALSE))</f>
        <v>1078.67</v>
      </c>
      <c r="E15" s="76">
        <f>IF(ISERROR(VLOOKUP(A15,'[1]Z04 支出决算表(财决04表)'!$A$10:$J$500,6,FALSE)),"",VLOOKUP(A15,'[1]Z04 支出决算表(财决04表)'!$A$10:$J$500,6,FALSE))</f>
        <v>1078.67</v>
      </c>
      <c r="F15" s="76">
        <f>IF(ISERROR(VLOOKUP(A15,'[1]Z04 支出决算表(财决04表)'!$A$10:$J$500,7,FALSE)),"",VLOOKUP(A15,'[1]Z04 支出决算表(财决04表)'!$A$10:$J$500,7,FALSE))</f>
        <v>0</v>
      </c>
      <c r="G15" s="76">
        <f>IF(ISERROR(VLOOKUP(A15,'[1]Z04 支出决算表(财决04表)'!$A$10:$J$500,8,FALSE)),"",VLOOKUP(A15,'[1]Z04 支出决算表(财决04表)'!$A$10:$J$500,8,FALSE))</f>
        <v>0</v>
      </c>
      <c r="H15" s="76">
        <f>IF(ISERROR(VLOOKUP(A15,'[1]Z04 支出决算表(财决04表)'!$A$10:$J$500,9,FALSE)),"",VLOOKUP(A15,'[1]Z04 支出决算表(财决04表)'!$A$10:$J$500,9,FALSE))</f>
        <v>0</v>
      </c>
      <c r="I15" s="76">
        <f>IF(ISERROR(VLOOKUP(A15,'[1]Z04 支出决算表(财决04表)'!$A$10:$J$500,10,FALSE)),"",VLOOKUP(A15,'[1]Z04 支出决算表(财决04表)'!$A$10:$J$500,10,FALSE))</f>
        <v>0</v>
      </c>
      <c r="J15" s="88" t="str">
        <f>'[1]Z04 支出决算表(财决04表)'!$A14</f>
        <v>2011101</v>
      </c>
      <c r="K15" s="74">
        <f>'[1]Z04 支出决算表(财决04表)'!$E14</f>
        <v>1078.67</v>
      </c>
      <c r="L15" s="53">
        <f t="shared" si="1"/>
        <v>15</v>
      </c>
    </row>
    <row r="16" spans="1:13" ht="22.7" customHeight="1">
      <c r="A16" s="193" t="str">
        <f t="shared" si="0"/>
        <v>2011102</v>
      </c>
      <c r="B16" s="194"/>
      <c r="C16" s="192" t="str">
        <f>IF(ISERROR(VLOOKUP(A16,'[1]Z04 支出决算表(财决04表)'!$A$10:$J$500,4,FALSE)),"",VLOOKUP(A16,'[1]Z04 支出决算表(财决04表)'!$A$10:$J$500,4,FALSE))</f>
        <v xml:space="preserve">  一般行政管理事务</v>
      </c>
      <c r="D16" s="76">
        <f>IF(ISERROR(VLOOKUP(A16,'[1]Z04 支出决算表(财决04表)'!$A$10:$J$500,5,FALSE)),"",VLOOKUP(A16,'[1]Z04 支出决算表(财决04表)'!$A$10:$J$500,5,FALSE))</f>
        <v>1205.4000000000001</v>
      </c>
      <c r="E16" s="76">
        <f>IF(ISERROR(VLOOKUP(A16,'[1]Z04 支出决算表(财决04表)'!$A$10:$J$500,6,FALSE)),"",VLOOKUP(A16,'[1]Z04 支出决算表(财决04表)'!$A$10:$J$500,6,FALSE))</f>
        <v>0</v>
      </c>
      <c r="F16" s="76">
        <f>IF(ISERROR(VLOOKUP(A16,'[1]Z04 支出决算表(财决04表)'!$A$10:$J$500,7,FALSE)),"",VLOOKUP(A16,'[1]Z04 支出决算表(财决04表)'!$A$10:$J$500,7,FALSE))</f>
        <v>1205.4000000000001</v>
      </c>
      <c r="G16" s="76">
        <f>IF(ISERROR(VLOOKUP(A16,'[1]Z04 支出决算表(财决04表)'!$A$10:$J$500,8,FALSE)),"",VLOOKUP(A16,'[1]Z04 支出决算表(财决04表)'!$A$10:$J$500,8,FALSE))</f>
        <v>0</v>
      </c>
      <c r="H16" s="76">
        <f>IF(ISERROR(VLOOKUP(A16,'[1]Z04 支出决算表(财决04表)'!$A$10:$J$500,9,FALSE)),"",VLOOKUP(A16,'[1]Z04 支出决算表(财决04表)'!$A$10:$J$500,9,FALSE))</f>
        <v>0</v>
      </c>
      <c r="I16" s="76">
        <f>IF(ISERROR(VLOOKUP(A16,'[1]Z04 支出决算表(财决04表)'!$A$10:$J$500,10,FALSE)),"",VLOOKUP(A16,'[1]Z04 支出决算表(财决04表)'!$A$10:$J$500,10,FALSE))</f>
        <v>0</v>
      </c>
      <c r="J16" s="88" t="str">
        <f>'[1]Z04 支出决算表(财决04表)'!$A15</f>
        <v>2011102</v>
      </c>
      <c r="K16" s="74">
        <f>'[1]Z04 支出决算表(财决04表)'!$E15</f>
        <v>1205.4000000000001</v>
      </c>
      <c r="L16" s="53">
        <f t="shared" si="1"/>
        <v>16</v>
      </c>
    </row>
    <row r="17" spans="1:12" ht="22.7" customHeight="1">
      <c r="A17" s="193" t="str">
        <f t="shared" si="0"/>
        <v>2011199</v>
      </c>
      <c r="B17" s="194"/>
      <c r="C17" s="192" t="str">
        <f>IF(ISERROR(VLOOKUP(A17,'[1]Z04 支出决算表(财决04表)'!$A$10:$J$500,4,FALSE)),"",VLOOKUP(A17,'[1]Z04 支出决算表(财决04表)'!$A$10:$J$500,4,FALSE))</f>
        <v xml:space="preserve">  其他纪检监察事务支出</v>
      </c>
      <c r="D17" s="76">
        <f>IF(ISERROR(VLOOKUP(A17,'[1]Z04 支出决算表(财决04表)'!$A$10:$J$500,5,FALSE)),"",VLOOKUP(A17,'[1]Z04 支出决算表(财决04表)'!$A$10:$J$500,5,FALSE))</f>
        <v>370.35</v>
      </c>
      <c r="E17" s="76">
        <f>IF(ISERROR(VLOOKUP(A17,'[1]Z04 支出决算表(财决04表)'!$A$10:$J$500,6,FALSE)),"",VLOOKUP(A17,'[1]Z04 支出决算表(财决04表)'!$A$10:$J$500,6,FALSE))</f>
        <v>0</v>
      </c>
      <c r="F17" s="76">
        <f>IF(ISERROR(VLOOKUP(A17,'[1]Z04 支出决算表(财决04表)'!$A$10:$J$500,7,FALSE)),"",VLOOKUP(A17,'[1]Z04 支出决算表(财决04表)'!$A$10:$J$500,7,FALSE))</f>
        <v>370.35</v>
      </c>
      <c r="G17" s="76">
        <f>IF(ISERROR(VLOOKUP(A17,'[1]Z04 支出决算表(财决04表)'!$A$10:$J$500,8,FALSE)),"",VLOOKUP(A17,'[1]Z04 支出决算表(财决04表)'!$A$10:$J$500,8,FALSE))</f>
        <v>0</v>
      </c>
      <c r="H17" s="76">
        <f>IF(ISERROR(VLOOKUP(A17,'[1]Z04 支出决算表(财决04表)'!$A$10:$J$500,9,FALSE)),"",VLOOKUP(A17,'[1]Z04 支出决算表(财决04表)'!$A$10:$J$500,9,FALSE))</f>
        <v>0</v>
      </c>
      <c r="I17" s="76">
        <f>IF(ISERROR(VLOOKUP(A17,'[1]Z04 支出决算表(财决04表)'!$A$10:$J$500,10,FALSE)),"",VLOOKUP(A17,'[1]Z04 支出决算表(财决04表)'!$A$10:$J$500,10,FALSE))</f>
        <v>0</v>
      </c>
      <c r="J17" s="88" t="str">
        <f>'[1]Z04 支出决算表(财决04表)'!$A16</f>
        <v>2011199</v>
      </c>
      <c r="K17" s="74">
        <f>'[1]Z04 支出决算表(财决04表)'!$E16</f>
        <v>370.35</v>
      </c>
      <c r="L17" s="53">
        <f t="shared" si="1"/>
        <v>17</v>
      </c>
    </row>
    <row r="18" spans="1:12" ht="22.7" customHeight="1">
      <c r="A18" s="193" t="str">
        <f t="shared" si="0"/>
        <v>20136</v>
      </c>
      <c r="B18" s="194"/>
      <c r="C18" s="192" t="str">
        <f>IF(ISERROR(VLOOKUP(A18,'[1]Z04 支出决算表(财决04表)'!$A$10:$J$500,4,FALSE)),"",VLOOKUP(A18,'[1]Z04 支出决算表(财决04表)'!$A$10:$J$500,4,FALSE))</f>
        <v>其他共产党事务支出</v>
      </c>
      <c r="D18" s="76">
        <f>IF(ISERROR(VLOOKUP(A18,'[1]Z04 支出决算表(财决04表)'!$A$10:$J$500,5,FALSE)),"",VLOOKUP(A18,'[1]Z04 支出决算表(财决04表)'!$A$10:$J$500,5,FALSE))</f>
        <v>71.52</v>
      </c>
      <c r="E18" s="76">
        <f>IF(ISERROR(VLOOKUP(A18,'[1]Z04 支出决算表(财决04表)'!$A$10:$J$500,6,FALSE)),"",VLOOKUP(A18,'[1]Z04 支出决算表(财决04表)'!$A$10:$J$500,6,FALSE))</f>
        <v>71.52</v>
      </c>
      <c r="F18" s="76">
        <f>IF(ISERROR(VLOOKUP(A18,'[1]Z04 支出决算表(财决04表)'!$A$10:$J$500,7,FALSE)),"",VLOOKUP(A18,'[1]Z04 支出决算表(财决04表)'!$A$10:$J$500,7,FALSE))</f>
        <v>0</v>
      </c>
      <c r="G18" s="76">
        <f>IF(ISERROR(VLOOKUP(A18,'[1]Z04 支出决算表(财决04表)'!$A$10:$J$500,8,FALSE)),"",VLOOKUP(A18,'[1]Z04 支出决算表(财决04表)'!$A$10:$J$500,8,FALSE))</f>
        <v>0</v>
      </c>
      <c r="H18" s="76">
        <f>IF(ISERROR(VLOOKUP(A18,'[1]Z04 支出决算表(财决04表)'!$A$10:$J$500,9,FALSE)),"",VLOOKUP(A18,'[1]Z04 支出决算表(财决04表)'!$A$10:$J$500,9,FALSE))</f>
        <v>0</v>
      </c>
      <c r="I18" s="76">
        <f>IF(ISERROR(VLOOKUP(A18,'[1]Z04 支出决算表(财决04表)'!$A$10:$J$500,10,FALSE)),"",VLOOKUP(A18,'[1]Z04 支出决算表(财决04表)'!$A$10:$J$500,10,FALSE))</f>
        <v>0</v>
      </c>
      <c r="J18" s="88" t="str">
        <f>'[1]Z04 支出决算表(财决04表)'!$A17</f>
        <v>20136</v>
      </c>
      <c r="K18" s="74">
        <f>'[1]Z04 支出决算表(财决04表)'!$E17</f>
        <v>71.52</v>
      </c>
      <c r="L18" s="53">
        <f t="shared" si="1"/>
        <v>18</v>
      </c>
    </row>
    <row r="19" spans="1:12" ht="22.7" customHeight="1">
      <c r="A19" s="193" t="str">
        <f t="shared" si="0"/>
        <v>2013601</v>
      </c>
      <c r="B19" s="194"/>
      <c r="C19" s="192" t="str">
        <f>IF(ISERROR(VLOOKUP(A19,'[1]Z04 支出决算表(财决04表)'!$A$10:$J$500,4,FALSE)),"",VLOOKUP(A19,'[1]Z04 支出决算表(财决04表)'!$A$10:$J$500,4,FALSE))</f>
        <v xml:space="preserve">  行政运行</v>
      </c>
      <c r="D19" s="76">
        <f>IF(ISERROR(VLOOKUP(A19,'[1]Z04 支出决算表(财决04表)'!$A$10:$J$500,5,FALSE)),"",VLOOKUP(A19,'[1]Z04 支出决算表(财决04表)'!$A$10:$J$500,5,FALSE))</f>
        <v>71.52</v>
      </c>
      <c r="E19" s="76">
        <f>IF(ISERROR(VLOOKUP(A19,'[1]Z04 支出决算表(财决04表)'!$A$10:$J$500,6,FALSE)),"",VLOOKUP(A19,'[1]Z04 支出决算表(财决04表)'!$A$10:$J$500,6,FALSE))</f>
        <v>71.52</v>
      </c>
      <c r="F19" s="76">
        <f>IF(ISERROR(VLOOKUP(A19,'[1]Z04 支出决算表(财决04表)'!$A$10:$J$500,7,FALSE)),"",VLOOKUP(A19,'[1]Z04 支出决算表(财决04表)'!$A$10:$J$500,7,FALSE))</f>
        <v>0</v>
      </c>
      <c r="G19" s="76">
        <f>IF(ISERROR(VLOOKUP(A19,'[1]Z04 支出决算表(财决04表)'!$A$10:$J$500,8,FALSE)),"",VLOOKUP(A19,'[1]Z04 支出决算表(财决04表)'!$A$10:$J$500,8,FALSE))</f>
        <v>0</v>
      </c>
      <c r="H19" s="76">
        <f>IF(ISERROR(VLOOKUP(A19,'[1]Z04 支出决算表(财决04表)'!$A$10:$J$500,9,FALSE)),"",VLOOKUP(A19,'[1]Z04 支出决算表(财决04表)'!$A$10:$J$500,9,FALSE))</f>
        <v>0</v>
      </c>
      <c r="I19" s="76">
        <f>IF(ISERROR(VLOOKUP(A19,'[1]Z04 支出决算表(财决04表)'!$A$10:$J$500,10,FALSE)),"",VLOOKUP(A19,'[1]Z04 支出决算表(财决04表)'!$A$10:$J$500,10,FALSE))</f>
        <v>0</v>
      </c>
      <c r="J19" s="88" t="str">
        <f>'[1]Z04 支出决算表(财决04表)'!$A18</f>
        <v>2013601</v>
      </c>
      <c r="K19" s="74">
        <f>'[1]Z04 支出决算表(财决04表)'!$E18</f>
        <v>71.52</v>
      </c>
      <c r="L19" s="53">
        <f t="shared" si="1"/>
        <v>19</v>
      </c>
    </row>
    <row r="20" spans="1:12" ht="22.7" customHeight="1">
      <c r="A20" s="193" t="str">
        <f t="shared" si="0"/>
        <v>20199</v>
      </c>
      <c r="B20" s="194"/>
      <c r="C20" s="192" t="str">
        <f>IF(ISERROR(VLOOKUP(A20,'[1]Z04 支出决算表(财决04表)'!$A$10:$J$500,4,FALSE)),"",VLOOKUP(A20,'[1]Z04 支出决算表(财决04表)'!$A$10:$J$500,4,FALSE))</f>
        <v>其他一般公共服务支出</v>
      </c>
      <c r="D20" s="76">
        <f>IF(ISERROR(VLOOKUP(A20,'[1]Z04 支出决算表(财决04表)'!$A$10:$J$500,5,FALSE)),"",VLOOKUP(A20,'[1]Z04 支出决算表(财决04表)'!$A$10:$J$500,5,FALSE))</f>
        <v>2.2999999999999998</v>
      </c>
      <c r="E20" s="76">
        <f>IF(ISERROR(VLOOKUP(A20,'[1]Z04 支出决算表(财决04表)'!$A$10:$J$500,6,FALSE)),"",VLOOKUP(A20,'[1]Z04 支出决算表(财决04表)'!$A$10:$J$500,6,FALSE))</f>
        <v>2.2999999999999998</v>
      </c>
      <c r="F20" s="76">
        <f>IF(ISERROR(VLOOKUP(A20,'[1]Z04 支出决算表(财决04表)'!$A$10:$J$500,7,FALSE)),"",VLOOKUP(A20,'[1]Z04 支出决算表(财决04表)'!$A$10:$J$500,7,FALSE))</f>
        <v>0</v>
      </c>
      <c r="G20" s="76">
        <f>IF(ISERROR(VLOOKUP(A20,'[1]Z04 支出决算表(财决04表)'!$A$10:$J$500,8,FALSE)),"",VLOOKUP(A20,'[1]Z04 支出决算表(财决04表)'!$A$10:$J$500,8,FALSE))</f>
        <v>0</v>
      </c>
      <c r="H20" s="76">
        <f>IF(ISERROR(VLOOKUP(A20,'[1]Z04 支出决算表(财决04表)'!$A$10:$J$500,9,FALSE)),"",VLOOKUP(A20,'[1]Z04 支出决算表(财决04表)'!$A$10:$J$500,9,FALSE))</f>
        <v>0</v>
      </c>
      <c r="I20" s="76">
        <f>IF(ISERROR(VLOOKUP(A20,'[1]Z04 支出决算表(财决04表)'!$A$10:$J$500,10,FALSE)),"",VLOOKUP(A20,'[1]Z04 支出决算表(财决04表)'!$A$10:$J$500,10,FALSE))</f>
        <v>0</v>
      </c>
      <c r="J20" s="88" t="str">
        <f>'[1]Z04 支出决算表(财决04表)'!$A19</f>
        <v>20199</v>
      </c>
      <c r="K20" s="74">
        <f>'[1]Z04 支出决算表(财决04表)'!$E19</f>
        <v>2.2999999999999998</v>
      </c>
      <c r="L20" s="53">
        <f t="shared" si="1"/>
        <v>20</v>
      </c>
    </row>
    <row r="21" spans="1:12" ht="22.7" customHeight="1">
      <c r="A21" s="193" t="str">
        <f t="shared" si="0"/>
        <v>2019999</v>
      </c>
      <c r="B21" s="194"/>
      <c r="C21" s="192" t="str">
        <f>IF(ISERROR(VLOOKUP(A21,'[1]Z04 支出决算表(财决04表)'!$A$10:$J$500,4,FALSE)),"",VLOOKUP(A21,'[1]Z04 支出决算表(财决04表)'!$A$10:$J$500,4,FALSE))</f>
        <v xml:space="preserve">  其他一般公共服务支出</v>
      </c>
      <c r="D21" s="76">
        <f>IF(ISERROR(VLOOKUP(A21,'[1]Z04 支出决算表(财决04表)'!$A$10:$J$500,5,FALSE)),"",VLOOKUP(A21,'[1]Z04 支出决算表(财决04表)'!$A$10:$J$500,5,FALSE))</f>
        <v>2.2999999999999998</v>
      </c>
      <c r="E21" s="76">
        <f>IF(ISERROR(VLOOKUP(A21,'[1]Z04 支出决算表(财决04表)'!$A$10:$J$500,6,FALSE)),"",VLOOKUP(A21,'[1]Z04 支出决算表(财决04表)'!$A$10:$J$500,6,FALSE))</f>
        <v>2.2999999999999998</v>
      </c>
      <c r="F21" s="76">
        <f>IF(ISERROR(VLOOKUP(A21,'[1]Z04 支出决算表(财决04表)'!$A$10:$J$500,7,FALSE)),"",VLOOKUP(A21,'[1]Z04 支出决算表(财决04表)'!$A$10:$J$500,7,FALSE))</f>
        <v>0</v>
      </c>
      <c r="G21" s="76">
        <f>IF(ISERROR(VLOOKUP(A21,'[1]Z04 支出决算表(财决04表)'!$A$10:$J$500,8,FALSE)),"",VLOOKUP(A21,'[1]Z04 支出决算表(财决04表)'!$A$10:$J$500,8,FALSE))</f>
        <v>0</v>
      </c>
      <c r="H21" s="76">
        <f>IF(ISERROR(VLOOKUP(A21,'[1]Z04 支出决算表(财决04表)'!$A$10:$J$500,9,FALSE)),"",VLOOKUP(A21,'[1]Z04 支出决算表(财决04表)'!$A$10:$J$500,9,FALSE))</f>
        <v>0</v>
      </c>
      <c r="I21" s="76">
        <f>IF(ISERROR(VLOOKUP(A21,'[1]Z04 支出决算表(财决04表)'!$A$10:$J$500,10,FALSE)),"",VLOOKUP(A21,'[1]Z04 支出决算表(财决04表)'!$A$10:$J$500,10,FALSE))</f>
        <v>0</v>
      </c>
      <c r="J21" s="88" t="str">
        <f>'[1]Z04 支出决算表(财决04表)'!$A20</f>
        <v>2019999</v>
      </c>
      <c r="K21" s="74">
        <f>'[1]Z04 支出决算表(财决04表)'!$E20</f>
        <v>2.2999999999999998</v>
      </c>
      <c r="L21" s="53">
        <f t="shared" si="1"/>
        <v>21</v>
      </c>
    </row>
    <row r="22" spans="1:12" ht="22.7" customHeight="1">
      <c r="A22" s="193" t="str">
        <f t="shared" si="0"/>
        <v>208</v>
      </c>
      <c r="B22" s="194"/>
      <c r="C22" s="192" t="str">
        <f>IF(ISERROR(VLOOKUP(A22,'[1]Z04 支出决算表(财决04表)'!$A$10:$J$500,4,FALSE)),"",VLOOKUP(A22,'[1]Z04 支出决算表(财决04表)'!$A$10:$J$500,4,FALSE))</f>
        <v>社会保障和就业支出</v>
      </c>
      <c r="D22" s="76">
        <f>IF(ISERROR(VLOOKUP(A22,'[1]Z04 支出决算表(财决04表)'!$A$10:$J$500,5,FALSE)),"",VLOOKUP(A22,'[1]Z04 支出决算表(财决04表)'!$A$10:$J$500,5,FALSE))</f>
        <v>4.53</v>
      </c>
      <c r="E22" s="76">
        <f>IF(ISERROR(VLOOKUP(A22,'[1]Z04 支出决算表(财决04表)'!$A$10:$J$500,6,FALSE)),"",VLOOKUP(A22,'[1]Z04 支出决算表(财决04表)'!$A$10:$J$500,6,FALSE))</f>
        <v>4.53</v>
      </c>
      <c r="F22" s="76">
        <f>IF(ISERROR(VLOOKUP(A22,'[1]Z04 支出决算表(财决04表)'!$A$10:$J$500,7,FALSE)),"",VLOOKUP(A22,'[1]Z04 支出决算表(财决04表)'!$A$10:$J$500,7,FALSE))</f>
        <v>0</v>
      </c>
      <c r="G22" s="76">
        <f>IF(ISERROR(VLOOKUP(A22,'[1]Z04 支出决算表(财决04表)'!$A$10:$J$500,8,FALSE)),"",VLOOKUP(A22,'[1]Z04 支出决算表(财决04表)'!$A$10:$J$500,8,FALSE))</f>
        <v>0</v>
      </c>
      <c r="H22" s="76">
        <f>IF(ISERROR(VLOOKUP(A22,'[1]Z04 支出决算表(财决04表)'!$A$10:$J$500,9,FALSE)),"",VLOOKUP(A22,'[1]Z04 支出决算表(财决04表)'!$A$10:$J$500,9,FALSE))</f>
        <v>0</v>
      </c>
      <c r="I22" s="76">
        <f>IF(ISERROR(VLOOKUP(A22,'[1]Z04 支出决算表(财决04表)'!$A$10:$J$500,10,FALSE)),"",VLOOKUP(A22,'[1]Z04 支出决算表(财决04表)'!$A$10:$J$500,10,FALSE))</f>
        <v>0</v>
      </c>
      <c r="J22" s="88" t="str">
        <f>'[1]Z04 支出决算表(财决04表)'!$A21</f>
        <v>208</v>
      </c>
      <c r="K22" s="74">
        <f>'[1]Z04 支出决算表(财决04表)'!$E21</f>
        <v>4.53</v>
      </c>
      <c r="L22" s="53">
        <f t="shared" si="1"/>
        <v>22</v>
      </c>
    </row>
    <row r="23" spans="1:12" ht="22.7" customHeight="1">
      <c r="A23" s="193" t="str">
        <f t="shared" si="0"/>
        <v>20805</v>
      </c>
      <c r="B23" s="194"/>
      <c r="C23" s="192" t="str">
        <f>IF(ISERROR(VLOOKUP(A23,'[1]Z04 支出决算表(财决04表)'!$A$10:$J$500,4,FALSE)),"",VLOOKUP(A23,'[1]Z04 支出决算表(财决04表)'!$A$10:$J$500,4,FALSE))</f>
        <v>行政事业单位离退休</v>
      </c>
      <c r="D23" s="76">
        <f>IF(ISERROR(VLOOKUP(A23,'[1]Z04 支出决算表(财决04表)'!$A$10:$J$500,5,FALSE)),"",VLOOKUP(A23,'[1]Z04 支出决算表(财决04表)'!$A$10:$J$500,5,FALSE))</f>
        <v>3.45</v>
      </c>
      <c r="E23" s="76">
        <f>IF(ISERROR(VLOOKUP(A23,'[1]Z04 支出决算表(财决04表)'!$A$10:$J$500,6,FALSE)),"",VLOOKUP(A23,'[1]Z04 支出决算表(财决04表)'!$A$10:$J$500,6,FALSE))</f>
        <v>3.45</v>
      </c>
      <c r="F23" s="76">
        <f>IF(ISERROR(VLOOKUP(A23,'[1]Z04 支出决算表(财决04表)'!$A$10:$J$500,7,FALSE)),"",VLOOKUP(A23,'[1]Z04 支出决算表(财决04表)'!$A$10:$J$500,7,FALSE))</f>
        <v>0</v>
      </c>
      <c r="G23" s="76">
        <f>IF(ISERROR(VLOOKUP(A23,'[1]Z04 支出决算表(财决04表)'!$A$10:$J$500,8,FALSE)),"",VLOOKUP(A23,'[1]Z04 支出决算表(财决04表)'!$A$10:$J$500,8,FALSE))</f>
        <v>0</v>
      </c>
      <c r="H23" s="76">
        <f>IF(ISERROR(VLOOKUP(A23,'[1]Z04 支出决算表(财决04表)'!$A$10:$J$500,9,FALSE)),"",VLOOKUP(A23,'[1]Z04 支出决算表(财决04表)'!$A$10:$J$500,9,FALSE))</f>
        <v>0</v>
      </c>
      <c r="I23" s="76">
        <f>IF(ISERROR(VLOOKUP(A23,'[1]Z04 支出决算表(财决04表)'!$A$10:$J$500,10,FALSE)),"",VLOOKUP(A23,'[1]Z04 支出决算表(财决04表)'!$A$10:$J$500,10,FALSE))</f>
        <v>0</v>
      </c>
      <c r="J23" s="88" t="str">
        <f>'[1]Z04 支出决算表(财决04表)'!$A22</f>
        <v>20805</v>
      </c>
      <c r="K23" s="74">
        <f>'[1]Z04 支出决算表(财决04表)'!$E22</f>
        <v>3.45</v>
      </c>
      <c r="L23" s="53">
        <f t="shared" si="1"/>
        <v>23</v>
      </c>
    </row>
    <row r="24" spans="1:12" ht="22.7" customHeight="1">
      <c r="A24" s="193" t="str">
        <f t="shared" si="0"/>
        <v>2080501</v>
      </c>
      <c r="B24" s="194"/>
      <c r="C24" s="192" t="str">
        <f>IF(ISERROR(VLOOKUP(A24,'[1]Z04 支出决算表(财决04表)'!$A$10:$J$500,4,FALSE)),"",VLOOKUP(A24,'[1]Z04 支出决算表(财决04表)'!$A$10:$J$500,4,FALSE))</f>
        <v xml:space="preserve">  归口管理的行政单位离退休</v>
      </c>
      <c r="D24" s="76">
        <f>IF(ISERROR(VLOOKUP(A24,'[1]Z04 支出决算表(财决04表)'!$A$10:$J$500,5,FALSE)),"",VLOOKUP(A24,'[1]Z04 支出决算表(财决04表)'!$A$10:$J$500,5,FALSE))</f>
        <v>3.45</v>
      </c>
      <c r="E24" s="76">
        <f>IF(ISERROR(VLOOKUP(A24,'[1]Z04 支出决算表(财决04表)'!$A$10:$J$500,6,FALSE)),"",VLOOKUP(A24,'[1]Z04 支出决算表(财决04表)'!$A$10:$J$500,6,FALSE))</f>
        <v>3.45</v>
      </c>
      <c r="F24" s="76">
        <f>IF(ISERROR(VLOOKUP(A24,'[1]Z04 支出决算表(财决04表)'!$A$10:$J$500,7,FALSE)),"",VLOOKUP(A24,'[1]Z04 支出决算表(财决04表)'!$A$10:$J$500,7,FALSE))</f>
        <v>0</v>
      </c>
      <c r="G24" s="76">
        <f>IF(ISERROR(VLOOKUP(A24,'[1]Z04 支出决算表(财决04表)'!$A$10:$J$500,8,FALSE)),"",VLOOKUP(A24,'[1]Z04 支出决算表(财决04表)'!$A$10:$J$500,8,FALSE))</f>
        <v>0</v>
      </c>
      <c r="H24" s="76">
        <f>IF(ISERROR(VLOOKUP(A24,'[1]Z04 支出决算表(财决04表)'!$A$10:$J$500,9,FALSE)),"",VLOOKUP(A24,'[1]Z04 支出决算表(财决04表)'!$A$10:$J$500,9,FALSE))</f>
        <v>0</v>
      </c>
      <c r="I24" s="76">
        <f>IF(ISERROR(VLOOKUP(A24,'[1]Z04 支出决算表(财决04表)'!$A$10:$J$500,10,FALSE)),"",VLOOKUP(A24,'[1]Z04 支出决算表(财决04表)'!$A$10:$J$500,10,FALSE))</f>
        <v>0</v>
      </c>
      <c r="J24" s="88" t="str">
        <f>'[1]Z04 支出决算表(财决04表)'!$A23</f>
        <v>2080501</v>
      </c>
      <c r="K24" s="74">
        <f>'[1]Z04 支出决算表(财决04表)'!$E23</f>
        <v>3.45</v>
      </c>
      <c r="L24" s="53">
        <f t="shared" si="1"/>
        <v>24</v>
      </c>
    </row>
    <row r="25" spans="1:12" ht="22.7" customHeight="1">
      <c r="A25" s="193" t="str">
        <f t="shared" si="0"/>
        <v>20807</v>
      </c>
      <c r="B25" s="194"/>
      <c r="C25" s="192" t="str">
        <f>IF(ISERROR(VLOOKUP(A25,'[1]Z04 支出决算表(财决04表)'!$A$10:$J$500,4,FALSE)),"",VLOOKUP(A25,'[1]Z04 支出决算表(财决04表)'!$A$10:$J$500,4,FALSE))</f>
        <v>就业补助</v>
      </c>
      <c r="D25" s="76">
        <f>IF(ISERROR(VLOOKUP(A25,'[1]Z04 支出决算表(财决04表)'!$A$10:$J$500,5,FALSE)),"",VLOOKUP(A25,'[1]Z04 支出决算表(财决04表)'!$A$10:$J$500,5,FALSE))</f>
        <v>1.08</v>
      </c>
      <c r="E25" s="76">
        <f>IF(ISERROR(VLOOKUP(A25,'[1]Z04 支出决算表(财决04表)'!$A$10:$J$500,6,FALSE)),"",VLOOKUP(A25,'[1]Z04 支出决算表(财决04表)'!$A$10:$J$500,6,FALSE))</f>
        <v>1.08</v>
      </c>
      <c r="F25" s="76">
        <f>IF(ISERROR(VLOOKUP(A25,'[1]Z04 支出决算表(财决04表)'!$A$10:$J$500,7,FALSE)),"",VLOOKUP(A25,'[1]Z04 支出决算表(财决04表)'!$A$10:$J$500,7,FALSE))</f>
        <v>0</v>
      </c>
      <c r="G25" s="76">
        <f>IF(ISERROR(VLOOKUP(A25,'[1]Z04 支出决算表(财决04表)'!$A$10:$J$500,8,FALSE)),"",VLOOKUP(A25,'[1]Z04 支出决算表(财决04表)'!$A$10:$J$500,8,FALSE))</f>
        <v>0</v>
      </c>
      <c r="H25" s="76">
        <f>IF(ISERROR(VLOOKUP(A25,'[1]Z04 支出决算表(财决04表)'!$A$10:$J$500,9,FALSE)),"",VLOOKUP(A25,'[1]Z04 支出决算表(财决04表)'!$A$10:$J$500,9,FALSE))</f>
        <v>0</v>
      </c>
      <c r="I25" s="76">
        <f>IF(ISERROR(VLOOKUP(A25,'[1]Z04 支出决算表(财决04表)'!$A$10:$J$500,10,FALSE)),"",VLOOKUP(A25,'[1]Z04 支出决算表(财决04表)'!$A$10:$J$500,10,FALSE))</f>
        <v>0</v>
      </c>
      <c r="J25" s="88" t="str">
        <f>'[1]Z04 支出决算表(财决04表)'!$A24</f>
        <v>20807</v>
      </c>
      <c r="K25" s="74">
        <f>'[1]Z04 支出决算表(财决04表)'!$E24</f>
        <v>1.08</v>
      </c>
      <c r="L25" s="53">
        <f t="shared" si="1"/>
        <v>25</v>
      </c>
    </row>
    <row r="26" spans="1:12" ht="22.7" customHeight="1">
      <c r="A26" s="193" t="str">
        <f t="shared" si="0"/>
        <v>2080799</v>
      </c>
      <c r="B26" s="194"/>
      <c r="C26" s="192" t="str">
        <f>IF(ISERROR(VLOOKUP(A26,'[1]Z04 支出决算表(财决04表)'!$A$10:$J$500,4,FALSE)),"",VLOOKUP(A26,'[1]Z04 支出决算表(财决04表)'!$A$10:$J$500,4,FALSE))</f>
        <v xml:space="preserve">  其他就业补助支出★</v>
      </c>
      <c r="D26" s="76">
        <f>IF(ISERROR(VLOOKUP(A26,'[1]Z04 支出决算表(财决04表)'!$A$10:$J$500,5,FALSE)),"",VLOOKUP(A26,'[1]Z04 支出决算表(财决04表)'!$A$10:$J$500,5,FALSE))</f>
        <v>1.08</v>
      </c>
      <c r="E26" s="76">
        <f>IF(ISERROR(VLOOKUP(A26,'[1]Z04 支出决算表(财决04表)'!$A$10:$J$500,6,FALSE)),"",VLOOKUP(A26,'[1]Z04 支出决算表(财决04表)'!$A$10:$J$500,6,FALSE))</f>
        <v>1.08</v>
      </c>
      <c r="F26" s="76">
        <f>IF(ISERROR(VLOOKUP(A26,'[1]Z04 支出决算表(财决04表)'!$A$10:$J$500,7,FALSE)),"",VLOOKUP(A26,'[1]Z04 支出决算表(财决04表)'!$A$10:$J$500,7,FALSE))</f>
        <v>0</v>
      </c>
      <c r="G26" s="76">
        <f>IF(ISERROR(VLOOKUP(A26,'[1]Z04 支出决算表(财决04表)'!$A$10:$J$500,8,FALSE)),"",VLOOKUP(A26,'[1]Z04 支出决算表(财决04表)'!$A$10:$J$500,8,FALSE))</f>
        <v>0</v>
      </c>
      <c r="H26" s="76">
        <f>IF(ISERROR(VLOOKUP(A26,'[1]Z04 支出决算表(财决04表)'!$A$10:$J$500,9,FALSE)),"",VLOOKUP(A26,'[1]Z04 支出决算表(财决04表)'!$A$10:$J$500,9,FALSE))</f>
        <v>0</v>
      </c>
      <c r="I26" s="76">
        <f>IF(ISERROR(VLOOKUP(A26,'[1]Z04 支出决算表(财决04表)'!$A$10:$J$500,10,FALSE)),"",VLOOKUP(A26,'[1]Z04 支出决算表(财决04表)'!$A$10:$J$500,10,FALSE))</f>
        <v>0</v>
      </c>
      <c r="J26" s="88" t="str">
        <f>'[1]Z04 支出决算表(财决04表)'!$A25</f>
        <v>2080799</v>
      </c>
      <c r="K26" s="74">
        <f>'[1]Z04 支出决算表(财决04表)'!$E25</f>
        <v>1.08</v>
      </c>
      <c r="L26" s="53">
        <f t="shared" si="1"/>
        <v>26</v>
      </c>
    </row>
    <row r="27" spans="1:12" ht="22.7" customHeight="1">
      <c r="A27" s="193" t="str">
        <f t="shared" si="0"/>
        <v>210</v>
      </c>
      <c r="B27" s="194"/>
      <c r="C27" s="192" t="str">
        <f>IF(ISERROR(VLOOKUP(A27,'[1]Z04 支出决算表(财决04表)'!$A$10:$J$500,4,FALSE)),"",VLOOKUP(A27,'[1]Z04 支出决算表(财决04表)'!$A$10:$J$500,4,FALSE))</f>
        <v>医疗卫生与计划生育支出</v>
      </c>
      <c r="D27" s="76">
        <f>IF(ISERROR(VLOOKUP(A27,'[1]Z04 支出决算表(财决04表)'!$A$10:$J$500,5,FALSE)),"",VLOOKUP(A27,'[1]Z04 支出决算表(财决04表)'!$A$10:$J$500,5,FALSE))</f>
        <v>1</v>
      </c>
      <c r="E27" s="76">
        <f>IF(ISERROR(VLOOKUP(A27,'[1]Z04 支出决算表(财决04表)'!$A$10:$J$500,6,FALSE)),"",VLOOKUP(A27,'[1]Z04 支出决算表(财决04表)'!$A$10:$J$500,6,FALSE))</f>
        <v>1</v>
      </c>
      <c r="F27" s="76">
        <f>IF(ISERROR(VLOOKUP(A27,'[1]Z04 支出决算表(财决04表)'!$A$10:$J$500,7,FALSE)),"",VLOOKUP(A27,'[1]Z04 支出决算表(财决04表)'!$A$10:$J$500,7,FALSE))</f>
        <v>0</v>
      </c>
      <c r="G27" s="76">
        <f>IF(ISERROR(VLOOKUP(A27,'[1]Z04 支出决算表(财决04表)'!$A$10:$J$500,8,FALSE)),"",VLOOKUP(A27,'[1]Z04 支出决算表(财决04表)'!$A$10:$J$500,8,FALSE))</f>
        <v>0</v>
      </c>
      <c r="H27" s="76">
        <f>IF(ISERROR(VLOOKUP(A27,'[1]Z04 支出决算表(财决04表)'!$A$10:$J$500,9,FALSE)),"",VLOOKUP(A27,'[1]Z04 支出决算表(财决04表)'!$A$10:$J$500,9,FALSE))</f>
        <v>0</v>
      </c>
      <c r="I27" s="76">
        <f>IF(ISERROR(VLOOKUP(A27,'[1]Z04 支出决算表(财决04表)'!$A$10:$J$500,10,FALSE)),"",VLOOKUP(A27,'[1]Z04 支出决算表(财决04表)'!$A$10:$J$500,10,FALSE))</f>
        <v>0</v>
      </c>
      <c r="J27" s="88" t="str">
        <f>'[1]Z04 支出决算表(财决04表)'!$A26</f>
        <v>210</v>
      </c>
      <c r="K27" s="74">
        <f>'[1]Z04 支出决算表(财决04表)'!$E26</f>
        <v>1</v>
      </c>
      <c r="L27" s="53">
        <f t="shared" si="1"/>
        <v>27</v>
      </c>
    </row>
    <row r="28" spans="1:12" ht="22.7" customHeight="1">
      <c r="A28" s="193" t="str">
        <f t="shared" si="0"/>
        <v>21007</v>
      </c>
      <c r="B28" s="194"/>
      <c r="C28" s="192" t="str">
        <f>IF(ISERROR(VLOOKUP(A28,'[1]Z04 支出决算表(财决04表)'!$A$10:$J$500,4,FALSE)),"",VLOOKUP(A28,'[1]Z04 支出决算表(财决04表)'!$A$10:$J$500,4,FALSE))</f>
        <v>计划生育事务</v>
      </c>
      <c r="D28" s="76">
        <f>IF(ISERROR(VLOOKUP(A28,'[1]Z04 支出决算表(财决04表)'!$A$10:$J$500,5,FALSE)),"",VLOOKUP(A28,'[1]Z04 支出决算表(财决04表)'!$A$10:$J$500,5,FALSE))</f>
        <v>1</v>
      </c>
      <c r="E28" s="76">
        <f>IF(ISERROR(VLOOKUP(A28,'[1]Z04 支出决算表(财决04表)'!$A$10:$J$500,6,FALSE)),"",VLOOKUP(A28,'[1]Z04 支出决算表(财决04表)'!$A$10:$J$500,6,FALSE))</f>
        <v>1</v>
      </c>
      <c r="F28" s="76">
        <f>IF(ISERROR(VLOOKUP(A28,'[1]Z04 支出决算表(财决04表)'!$A$10:$J$500,7,FALSE)),"",VLOOKUP(A28,'[1]Z04 支出决算表(财决04表)'!$A$10:$J$500,7,FALSE))</f>
        <v>0</v>
      </c>
      <c r="G28" s="76">
        <f>IF(ISERROR(VLOOKUP(A28,'[1]Z04 支出决算表(财决04表)'!$A$10:$J$500,8,FALSE)),"",VLOOKUP(A28,'[1]Z04 支出决算表(财决04表)'!$A$10:$J$500,8,FALSE))</f>
        <v>0</v>
      </c>
      <c r="H28" s="76">
        <f>IF(ISERROR(VLOOKUP(A28,'[1]Z04 支出决算表(财决04表)'!$A$10:$J$500,9,FALSE)),"",VLOOKUP(A28,'[1]Z04 支出决算表(财决04表)'!$A$10:$J$500,9,FALSE))</f>
        <v>0</v>
      </c>
      <c r="I28" s="76">
        <f>IF(ISERROR(VLOOKUP(A28,'[1]Z04 支出决算表(财决04表)'!$A$10:$J$500,10,FALSE)),"",VLOOKUP(A28,'[1]Z04 支出决算表(财决04表)'!$A$10:$J$500,10,FALSE))</f>
        <v>0</v>
      </c>
      <c r="J28" s="88" t="str">
        <f>'[1]Z04 支出决算表(财决04表)'!$A27</f>
        <v>21007</v>
      </c>
      <c r="K28" s="74">
        <f>'[1]Z04 支出决算表(财决04表)'!$E27</f>
        <v>1</v>
      </c>
      <c r="L28" s="53">
        <f t="shared" si="1"/>
        <v>28</v>
      </c>
    </row>
    <row r="29" spans="1:12" ht="22.7" customHeight="1">
      <c r="A29" s="193" t="str">
        <f t="shared" si="0"/>
        <v>2100799</v>
      </c>
      <c r="B29" s="194"/>
      <c r="C29" s="192" t="str">
        <f>IF(ISERROR(VLOOKUP(A29,'[1]Z04 支出决算表(财决04表)'!$A$10:$J$500,4,FALSE)),"",VLOOKUP(A29,'[1]Z04 支出决算表(财决04表)'!$A$10:$J$500,4,FALSE))</f>
        <v xml:space="preserve">  其他计划生育事务支出</v>
      </c>
      <c r="D29" s="76">
        <f>IF(ISERROR(VLOOKUP(A29,'[1]Z04 支出决算表(财决04表)'!$A$10:$J$500,5,FALSE)),"",VLOOKUP(A29,'[1]Z04 支出决算表(财决04表)'!$A$10:$J$500,5,FALSE))</f>
        <v>1</v>
      </c>
      <c r="E29" s="76">
        <f>IF(ISERROR(VLOOKUP(A29,'[1]Z04 支出决算表(财决04表)'!$A$10:$J$500,6,FALSE)),"",VLOOKUP(A29,'[1]Z04 支出决算表(财决04表)'!$A$10:$J$500,6,FALSE))</f>
        <v>1</v>
      </c>
      <c r="F29" s="76">
        <f>IF(ISERROR(VLOOKUP(A29,'[1]Z04 支出决算表(财决04表)'!$A$10:$J$500,7,FALSE)),"",VLOOKUP(A29,'[1]Z04 支出决算表(财决04表)'!$A$10:$J$500,7,FALSE))</f>
        <v>0</v>
      </c>
      <c r="G29" s="76">
        <f>IF(ISERROR(VLOOKUP(A29,'[1]Z04 支出决算表(财决04表)'!$A$10:$J$500,8,FALSE)),"",VLOOKUP(A29,'[1]Z04 支出决算表(财决04表)'!$A$10:$J$500,8,FALSE))</f>
        <v>0</v>
      </c>
      <c r="H29" s="76">
        <f>IF(ISERROR(VLOOKUP(A29,'[1]Z04 支出决算表(财决04表)'!$A$10:$J$500,9,FALSE)),"",VLOOKUP(A29,'[1]Z04 支出决算表(财决04表)'!$A$10:$J$500,9,FALSE))</f>
        <v>0</v>
      </c>
      <c r="I29" s="76">
        <f>IF(ISERROR(VLOOKUP(A29,'[1]Z04 支出决算表(财决04表)'!$A$10:$J$500,10,FALSE)),"",VLOOKUP(A29,'[1]Z04 支出决算表(财决04表)'!$A$10:$J$500,10,FALSE))</f>
        <v>0</v>
      </c>
      <c r="J29" s="88" t="str">
        <f>'[1]Z04 支出决算表(财决04表)'!$A28</f>
        <v>2100799</v>
      </c>
      <c r="K29" s="74">
        <f>'[1]Z04 支出决算表(财决04表)'!$E28</f>
        <v>1</v>
      </c>
      <c r="L29" s="53">
        <f t="shared" si="1"/>
        <v>29</v>
      </c>
    </row>
    <row r="30" spans="1:12" ht="22.7" customHeight="1">
      <c r="A30" s="193" t="str">
        <f t="shared" si="0"/>
        <v>213</v>
      </c>
      <c r="B30" s="194"/>
      <c r="C30" s="192" t="str">
        <f>IF(ISERROR(VLOOKUP(A30,'[1]Z04 支出决算表(财决04表)'!$A$10:$J$500,4,FALSE)),"",VLOOKUP(A30,'[1]Z04 支出决算表(财决04表)'!$A$10:$J$500,4,FALSE))</f>
        <v>农林水支出</v>
      </c>
      <c r="D30" s="76">
        <f>IF(ISERROR(VLOOKUP(A30,'[1]Z04 支出决算表(财决04表)'!$A$10:$J$500,5,FALSE)),"",VLOOKUP(A30,'[1]Z04 支出决算表(财决04表)'!$A$10:$J$500,5,FALSE))</f>
        <v>28</v>
      </c>
      <c r="E30" s="76">
        <f>IF(ISERROR(VLOOKUP(A30,'[1]Z04 支出决算表(财决04表)'!$A$10:$J$500,6,FALSE)),"",VLOOKUP(A30,'[1]Z04 支出决算表(财决04表)'!$A$10:$J$500,6,FALSE))</f>
        <v>0</v>
      </c>
      <c r="F30" s="76">
        <f>IF(ISERROR(VLOOKUP(A30,'[1]Z04 支出决算表(财决04表)'!$A$10:$J$500,7,FALSE)),"",VLOOKUP(A30,'[1]Z04 支出决算表(财决04表)'!$A$10:$J$500,7,FALSE))</f>
        <v>28</v>
      </c>
      <c r="G30" s="76">
        <f>IF(ISERROR(VLOOKUP(A30,'[1]Z04 支出决算表(财决04表)'!$A$10:$J$500,8,FALSE)),"",VLOOKUP(A30,'[1]Z04 支出决算表(财决04表)'!$A$10:$J$500,8,FALSE))</f>
        <v>0</v>
      </c>
      <c r="H30" s="76">
        <f>IF(ISERROR(VLOOKUP(A30,'[1]Z04 支出决算表(财决04表)'!$A$10:$J$500,9,FALSE)),"",VLOOKUP(A30,'[1]Z04 支出决算表(财决04表)'!$A$10:$J$500,9,FALSE))</f>
        <v>0</v>
      </c>
      <c r="I30" s="76">
        <f>IF(ISERROR(VLOOKUP(A30,'[1]Z04 支出决算表(财决04表)'!$A$10:$J$500,10,FALSE)),"",VLOOKUP(A30,'[1]Z04 支出决算表(财决04表)'!$A$10:$J$500,10,FALSE))</f>
        <v>0</v>
      </c>
      <c r="J30" s="88" t="str">
        <f>'[1]Z04 支出决算表(财决04表)'!$A29</f>
        <v>213</v>
      </c>
      <c r="K30" s="74">
        <f>'[1]Z04 支出决算表(财决04表)'!$E29</f>
        <v>28</v>
      </c>
      <c r="L30" s="53">
        <f t="shared" si="1"/>
        <v>30</v>
      </c>
    </row>
    <row r="31" spans="1:12" ht="22.7" customHeight="1">
      <c r="A31" s="193" t="str">
        <f t="shared" si="0"/>
        <v>21302</v>
      </c>
      <c r="B31" s="194"/>
      <c r="C31" s="192" t="str">
        <f>IF(ISERROR(VLOOKUP(A31,'[1]Z04 支出决算表(财决04表)'!$A$10:$J$500,4,FALSE)),"",VLOOKUP(A31,'[1]Z04 支出决算表(财决04表)'!$A$10:$J$500,4,FALSE))</f>
        <v>林业</v>
      </c>
      <c r="D31" s="76">
        <f>IF(ISERROR(VLOOKUP(A31,'[1]Z04 支出决算表(财决04表)'!$A$10:$J$500,5,FALSE)),"",VLOOKUP(A31,'[1]Z04 支出决算表(财决04表)'!$A$10:$J$500,5,FALSE))</f>
        <v>28</v>
      </c>
      <c r="E31" s="76">
        <f>IF(ISERROR(VLOOKUP(A31,'[1]Z04 支出决算表(财决04表)'!$A$10:$J$500,6,FALSE)),"",VLOOKUP(A31,'[1]Z04 支出决算表(财决04表)'!$A$10:$J$500,6,FALSE))</f>
        <v>0</v>
      </c>
      <c r="F31" s="76">
        <f>IF(ISERROR(VLOOKUP(A31,'[1]Z04 支出决算表(财决04表)'!$A$10:$J$500,7,FALSE)),"",VLOOKUP(A31,'[1]Z04 支出决算表(财决04表)'!$A$10:$J$500,7,FALSE))</f>
        <v>28</v>
      </c>
      <c r="G31" s="76">
        <f>IF(ISERROR(VLOOKUP(A31,'[1]Z04 支出决算表(财决04表)'!$A$10:$J$500,8,FALSE)),"",VLOOKUP(A31,'[1]Z04 支出决算表(财决04表)'!$A$10:$J$500,8,FALSE))</f>
        <v>0</v>
      </c>
      <c r="H31" s="76">
        <f>IF(ISERROR(VLOOKUP(A31,'[1]Z04 支出决算表(财决04表)'!$A$10:$J$500,9,FALSE)),"",VLOOKUP(A31,'[1]Z04 支出决算表(财决04表)'!$A$10:$J$500,9,FALSE))</f>
        <v>0</v>
      </c>
      <c r="I31" s="76">
        <f>IF(ISERROR(VLOOKUP(A31,'[1]Z04 支出决算表(财决04表)'!$A$10:$J$500,10,FALSE)),"",VLOOKUP(A31,'[1]Z04 支出决算表(财决04表)'!$A$10:$J$500,10,FALSE))</f>
        <v>0</v>
      </c>
      <c r="J31" s="88" t="str">
        <f>'[1]Z04 支出决算表(财决04表)'!$A30</f>
        <v>21302</v>
      </c>
      <c r="K31" s="74">
        <f>'[1]Z04 支出决算表(财决04表)'!$E30</f>
        <v>28</v>
      </c>
      <c r="L31" s="53">
        <f t="shared" si="1"/>
        <v>31</v>
      </c>
    </row>
    <row r="32" spans="1:12" ht="22.7" customHeight="1">
      <c r="A32" s="193" t="str">
        <f t="shared" si="0"/>
        <v>2130205</v>
      </c>
      <c r="B32" s="194"/>
      <c r="C32" s="192" t="str">
        <f>IF(ISERROR(VLOOKUP(A32,'[1]Z04 支出决算表(财决04表)'!$A$10:$J$500,4,FALSE)),"",VLOOKUP(A32,'[1]Z04 支出决算表(财决04表)'!$A$10:$J$500,4,FALSE))</f>
        <v xml:space="preserve">  森林培育</v>
      </c>
      <c r="D32" s="76">
        <f>IF(ISERROR(VLOOKUP(A32,'[1]Z04 支出决算表(财决04表)'!$A$10:$J$500,5,FALSE)),"",VLOOKUP(A32,'[1]Z04 支出决算表(财决04表)'!$A$10:$J$500,5,FALSE))</f>
        <v>28</v>
      </c>
      <c r="E32" s="76">
        <f>IF(ISERROR(VLOOKUP(A32,'[1]Z04 支出决算表(财决04表)'!$A$10:$J$500,6,FALSE)),"",VLOOKUP(A32,'[1]Z04 支出决算表(财决04表)'!$A$10:$J$500,6,FALSE))</f>
        <v>0</v>
      </c>
      <c r="F32" s="76">
        <f>IF(ISERROR(VLOOKUP(A32,'[1]Z04 支出决算表(财决04表)'!$A$10:$J$500,7,FALSE)),"",VLOOKUP(A32,'[1]Z04 支出决算表(财决04表)'!$A$10:$J$500,7,FALSE))</f>
        <v>28</v>
      </c>
      <c r="G32" s="76">
        <f>IF(ISERROR(VLOOKUP(A32,'[1]Z04 支出决算表(财决04表)'!$A$10:$J$500,8,FALSE)),"",VLOOKUP(A32,'[1]Z04 支出决算表(财决04表)'!$A$10:$J$500,8,FALSE))</f>
        <v>0</v>
      </c>
      <c r="H32" s="76">
        <f>IF(ISERROR(VLOOKUP(A32,'[1]Z04 支出决算表(财决04表)'!$A$10:$J$500,9,FALSE)),"",VLOOKUP(A32,'[1]Z04 支出决算表(财决04表)'!$A$10:$J$500,9,FALSE))</f>
        <v>0</v>
      </c>
      <c r="I32" s="76">
        <f>IF(ISERROR(VLOOKUP(A32,'[1]Z04 支出决算表(财决04表)'!$A$10:$J$500,10,FALSE)),"",VLOOKUP(A32,'[1]Z04 支出决算表(财决04表)'!$A$10:$J$500,10,FALSE))</f>
        <v>0</v>
      </c>
      <c r="J32" s="88" t="str">
        <f>'[1]Z04 支出决算表(财决04表)'!$A31</f>
        <v>2130205</v>
      </c>
      <c r="K32" s="74">
        <f>'[1]Z04 支出决算表(财决04表)'!$E31</f>
        <v>28</v>
      </c>
      <c r="L32" s="53">
        <f t="shared" si="1"/>
        <v>32</v>
      </c>
    </row>
    <row r="33" spans="1:12" ht="22.7" customHeight="1">
      <c r="A33" s="193" t="str">
        <f t="shared" si="0"/>
        <v>215</v>
      </c>
      <c r="B33" s="194"/>
      <c r="C33" s="192" t="str">
        <f>IF(ISERROR(VLOOKUP(A33,'[1]Z04 支出决算表(财决04表)'!$A$10:$J$500,4,FALSE)),"",VLOOKUP(A33,'[1]Z04 支出决算表(财决04表)'!$A$10:$J$500,4,FALSE))</f>
        <v>资源勘探信息等支出</v>
      </c>
      <c r="D33" s="76">
        <f>IF(ISERROR(VLOOKUP(A33,'[1]Z04 支出决算表(财决04表)'!$A$10:$J$500,5,FALSE)),"",VLOOKUP(A33,'[1]Z04 支出决算表(财决04表)'!$A$10:$J$500,5,FALSE))</f>
        <v>1</v>
      </c>
      <c r="E33" s="76">
        <f>IF(ISERROR(VLOOKUP(A33,'[1]Z04 支出决算表(财决04表)'!$A$10:$J$500,6,FALSE)),"",VLOOKUP(A33,'[1]Z04 支出决算表(财决04表)'!$A$10:$J$500,6,FALSE))</f>
        <v>0</v>
      </c>
      <c r="F33" s="76">
        <f>IF(ISERROR(VLOOKUP(A33,'[1]Z04 支出决算表(财决04表)'!$A$10:$J$500,7,FALSE)),"",VLOOKUP(A33,'[1]Z04 支出决算表(财决04表)'!$A$10:$J$500,7,FALSE))</f>
        <v>1</v>
      </c>
      <c r="G33" s="76">
        <f>IF(ISERROR(VLOOKUP(A33,'[1]Z04 支出决算表(财决04表)'!$A$10:$J$500,8,FALSE)),"",VLOOKUP(A33,'[1]Z04 支出决算表(财决04表)'!$A$10:$J$500,8,FALSE))</f>
        <v>0</v>
      </c>
      <c r="H33" s="76">
        <f>IF(ISERROR(VLOOKUP(A33,'[1]Z04 支出决算表(财决04表)'!$A$10:$J$500,9,FALSE)),"",VLOOKUP(A33,'[1]Z04 支出决算表(财决04表)'!$A$10:$J$500,9,FALSE))</f>
        <v>0</v>
      </c>
      <c r="I33" s="76">
        <f>IF(ISERROR(VLOOKUP(A33,'[1]Z04 支出决算表(财决04表)'!$A$10:$J$500,10,FALSE)),"",VLOOKUP(A33,'[1]Z04 支出决算表(财决04表)'!$A$10:$J$500,10,FALSE))</f>
        <v>0</v>
      </c>
      <c r="J33" s="88" t="str">
        <f>'[1]Z04 支出决算表(财决04表)'!$A32</f>
        <v>215</v>
      </c>
      <c r="K33" s="74">
        <f>'[1]Z04 支出决算表(财决04表)'!$E32</f>
        <v>1</v>
      </c>
      <c r="L33" s="53">
        <f t="shared" si="1"/>
        <v>33</v>
      </c>
    </row>
    <row r="34" spans="1:12" ht="22.7" customHeight="1">
      <c r="A34" s="193" t="str">
        <f t="shared" si="0"/>
        <v>21506</v>
      </c>
      <c r="B34" s="194"/>
      <c r="C34" s="192" t="str">
        <f>IF(ISERROR(VLOOKUP(A34,'[1]Z04 支出决算表(财决04表)'!$A$10:$J$500,4,FALSE)),"",VLOOKUP(A34,'[1]Z04 支出决算表(财决04表)'!$A$10:$J$500,4,FALSE))</f>
        <v>安全生产监管</v>
      </c>
      <c r="D34" s="76">
        <f>IF(ISERROR(VLOOKUP(A34,'[1]Z04 支出决算表(财决04表)'!$A$10:$J$500,5,FALSE)),"",VLOOKUP(A34,'[1]Z04 支出决算表(财决04表)'!$A$10:$J$500,5,FALSE))</f>
        <v>1</v>
      </c>
      <c r="E34" s="76">
        <f>IF(ISERROR(VLOOKUP(A34,'[1]Z04 支出决算表(财决04表)'!$A$10:$J$500,6,FALSE)),"",VLOOKUP(A34,'[1]Z04 支出决算表(财决04表)'!$A$10:$J$500,6,FALSE))</f>
        <v>0</v>
      </c>
      <c r="F34" s="76">
        <f>IF(ISERROR(VLOOKUP(A34,'[1]Z04 支出决算表(财决04表)'!$A$10:$J$500,7,FALSE)),"",VLOOKUP(A34,'[1]Z04 支出决算表(财决04表)'!$A$10:$J$500,7,FALSE))</f>
        <v>1</v>
      </c>
      <c r="G34" s="76">
        <f>IF(ISERROR(VLOOKUP(A34,'[1]Z04 支出决算表(财决04表)'!$A$10:$J$500,8,FALSE)),"",VLOOKUP(A34,'[1]Z04 支出决算表(财决04表)'!$A$10:$J$500,8,FALSE))</f>
        <v>0</v>
      </c>
      <c r="H34" s="76">
        <f>IF(ISERROR(VLOOKUP(A34,'[1]Z04 支出决算表(财决04表)'!$A$10:$J$500,9,FALSE)),"",VLOOKUP(A34,'[1]Z04 支出决算表(财决04表)'!$A$10:$J$500,9,FALSE))</f>
        <v>0</v>
      </c>
      <c r="I34" s="76">
        <f>IF(ISERROR(VLOOKUP(A34,'[1]Z04 支出决算表(财决04表)'!$A$10:$J$500,10,FALSE)),"",VLOOKUP(A34,'[1]Z04 支出决算表(财决04表)'!$A$10:$J$500,10,FALSE))</f>
        <v>0</v>
      </c>
      <c r="J34" s="88" t="str">
        <f>'[1]Z04 支出决算表(财决04表)'!$A33</f>
        <v>21506</v>
      </c>
      <c r="K34" s="74">
        <f>'[1]Z04 支出决算表(财决04表)'!$E33</f>
        <v>1</v>
      </c>
      <c r="L34" s="53">
        <f t="shared" si="1"/>
        <v>34</v>
      </c>
    </row>
    <row r="35" spans="1:12" ht="22.7" customHeight="1">
      <c r="A35" s="193" t="str">
        <f t="shared" si="0"/>
        <v>2150602</v>
      </c>
      <c r="B35" s="194"/>
      <c r="C35" s="192" t="str">
        <f>IF(ISERROR(VLOOKUP(A35,'[1]Z04 支出决算表(财决04表)'!$A$10:$J$500,4,FALSE)),"",VLOOKUP(A35,'[1]Z04 支出决算表(财决04表)'!$A$10:$J$500,4,FALSE))</f>
        <v xml:space="preserve">  一般行政管理事务</v>
      </c>
      <c r="D35" s="76">
        <f>IF(ISERROR(VLOOKUP(A35,'[1]Z04 支出决算表(财决04表)'!$A$10:$J$500,5,FALSE)),"",VLOOKUP(A35,'[1]Z04 支出决算表(财决04表)'!$A$10:$J$500,5,FALSE))</f>
        <v>1</v>
      </c>
      <c r="E35" s="76">
        <f>IF(ISERROR(VLOOKUP(A35,'[1]Z04 支出决算表(财决04表)'!$A$10:$J$500,6,FALSE)),"",VLOOKUP(A35,'[1]Z04 支出决算表(财决04表)'!$A$10:$J$500,6,FALSE))</f>
        <v>0</v>
      </c>
      <c r="F35" s="76">
        <f>IF(ISERROR(VLOOKUP(A35,'[1]Z04 支出决算表(财决04表)'!$A$10:$J$500,7,FALSE)),"",VLOOKUP(A35,'[1]Z04 支出决算表(财决04表)'!$A$10:$J$500,7,FALSE))</f>
        <v>1</v>
      </c>
      <c r="G35" s="76">
        <f>IF(ISERROR(VLOOKUP(A35,'[1]Z04 支出决算表(财决04表)'!$A$10:$J$500,8,FALSE)),"",VLOOKUP(A35,'[1]Z04 支出决算表(财决04表)'!$A$10:$J$500,8,FALSE))</f>
        <v>0</v>
      </c>
      <c r="H35" s="76">
        <f>IF(ISERROR(VLOOKUP(A35,'[1]Z04 支出决算表(财决04表)'!$A$10:$J$500,9,FALSE)),"",VLOOKUP(A35,'[1]Z04 支出决算表(财决04表)'!$A$10:$J$500,9,FALSE))</f>
        <v>0</v>
      </c>
      <c r="I35" s="76">
        <f>IF(ISERROR(VLOOKUP(A35,'[1]Z04 支出决算表(财决04表)'!$A$10:$J$500,10,FALSE)),"",VLOOKUP(A35,'[1]Z04 支出决算表(财决04表)'!$A$10:$J$500,10,FALSE))</f>
        <v>0</v>
      </c>
      <c r="J35" s="88" t="str">
        <f>'[1]Z04 支出决算表(财决04表)'!$A34</f>
        <v>2150602</v>
      </c>
      <c r="K35" s="74">
        <f>'[1]Z04 支出决算表(财决04表)'!$E34</f>
        <v>1</v>
      </c>
      <c r="L35" s="53">
        <f t="shared" si="1"/>
        <v>35</v>
      </c>
    </row>
    <row r="36" spans="1:12" ht="22.7" customHeight="1">
      <c r="A36" s="193" t="str">
        <f t="shared" si="0"/>
        <v/>
      </c>
      <c r="B36" s="194"/>
      <c r="C36" s="192" t="str">
        <f>IF(ISERROR(VLOOKUP(A36,'[1]Z04 支出决算表(财决04表)'!$A$10:$J$500,4,FALSE)),"",VLOOKUP(A36,'[1]Z04 支出决算表(财决04表)'!$A$10:$J$500,4,FALSE))</f>
        <v/>
      </c>
      <c r="D36" s="76" t="str">
        <f>IF(ISERROR(VLOOKUP(A36,'[1]Z04 支出决算表(财决04表)'!$A$10:$J$500,5,FALSE)),"",VLOOKUP(A36,'[1]Z04 支出决算表(财决04表)'!$A$10:$J$500,5,FALSE))</f>
        <v/>
      </c>
      <c r="E36" s="76" t="str">
        <f>IF(ISERROR(VLOOKUP(A36,'[1]Z04 支出决算表(财决04表)'!$A$10:$J$500,6,FALSE)),"",VLOOKUP(A36,'[1]Z04 支出决算表(财决04表)'!$A$10:$J$500,6,FALSE))</f>
        <v/>
      </c>
      <c r="F36" s="76" t="str">
        <f>IF(ISERROR(VLOOKUP(A36,'[1]Z04 支出决算表(财决04表)'!$A$10:$J$500,7,FALSE)),"",VLOOKUP(A36,'[1]Z04 支出决算表(财决04表)'!$A$10:$J$500,7,FALSE))</f>
        <v/>
      </c>
      <c r="G36" s="76" t="str">
        <f>IF(ISERROR(VLOOKUP(A36,'[1]Z04 支出决算表(财决04表)'!$A$10:$J$500,8,FALSE)),"",VLOOKUP(A36,'[1]Z04 支出决算表(财决04表)'!$A$10:$J$500,8,FALSE))</f>
        <v/>
      </c>
      <c r="H36" s="76" t="str">
        <f>IF(ISERROR(VLOOKUP(A36,'[1]Z04 支出决算表(财决04表)'!$A$10:$J$500,9,FALSE)),"",VLOOKUP(A36,'[1]Z04 支出决算表(财决04表)'!$A$10:$J$500,9,FALSE))</f>
        <v/>
      </c>
      <c r="I36" s="76" t="str">
        <f>IF(ISERROR(VLOOKUP(A36,'[1]Z04 支出决算表(财决04表)'!$A$10:$J$500,10,FALSE)),"",VLOOKUP(A36,'[1]Z04 支出决算表(财决04表)'!$A$10:$J$500,10,FALSE))</f>
        <v/>
      </c>
      <c r="J36" s="88">
        <f>'[1]Z04 支出决算表(财决04表)'!$A35</f>
        <v>0</v>
      </c>
      <c r="K36" s="74">
        <f>'[1]Z04 支出决算表(财决04表)'!$E35</f>
        <v>0</v>
      </c>
      <c r="L36" s="53" t="str">
        <f t="shared" si="1"/>
        <v/>
      </c>
    </row>
    <row r="37" spans="1:12" ht="22.7" customHeight="1">
      <c r="A37" s="193" t="str">
        <f t="shared" si="0"/>
        <v/>
      </c>
      <c r="B37" s="194"/>
      <c r="C37" s="192" t="str">
        <f>IF(ISERROR(VLOOKUP(A37,'[1]Z04 支出决算表(财决04表)'!$A$10:$J$500,4,FALSE)),"",VLOOKUP(A37,'[1]Z04 支出决算表(财决04表)'!$A$10:$J$500,4,FALSE))</f>
        <v/>
      </c>
      <c r="D37" s="76" t="str">
        <f>IF(ISERROR(VLOOKUP(A37,'[1]Z04 支出决算表(财决04表)'!$A$10:$J$500,5,FALSE)),"",VLOOKUP(A37,'[1]Z04 支出决算表(财决04表)'!$A$10:$J$500,5,FALSE))</f>
        <v/>
      </c>
      <c r="E37" s="76" t="str">
        <f>IF(ISERROR(VLOOKUP(A37,'[1]Z04 支出决算表(财决04表)'!$A$10:$J$500,6,FALSE)),"",VLOOKUP(A37,'[1]Z04 支出决算表(财决04表)'!$A$10:$J$500,6,FALSE))</f>
        <v/>
      </c>
      <c r="F37" s="76" t="str">
        <f>IF(ISERROR(VLOOKUP(A37,'[1]Z04 支出决算表(财决04表)'!$A$10:$J$500,7,FALSE)),"",VLOOKUP(A37,'[1]Z04 支出决算表(财决04表)'!$A$10:$J$500,7,FALSE))</f>
        <v/>
      </c>
      <c r="G37" s="76" t="str">
        <f>IF(ISERROR(VLOOKUP(A37,'[1]Z04 支出决算表(财决04表)'!$A$10:$J$500,8,FALSE)),"",VLOOKUP(A37,'[1]Z04 支出决算表(财决04表)'!$A$10:$J$500,8,FALSE))</f>
        <v/>
      </c>
      <c r="H37" s="76" t="str">
        <f>IF(ISERROR(VLOOKUP(A37,'[1]Z04 支出决算表(财决04表)'!$A$10:$J$500,9,FALSE)),"",VLOOKUP(A37,'[1]Z04 支出决算表(财决04表)'!$A$10:$J$500,9,FALSE))</f>
        <v/>
      </c>
      <c r="I37" s="76" t="str">
        <f>IF(ISERROR(VLOOKUP(A37,'[1]Z04 支出决算表(财决04表)'!$A$10:$J$500,10,FALSE)),"",VLOOKUP(A37,'[1]Z04 支出决算表(财决04表)'!$A$10:$J$500,10,FALSE))</f>
        <v/>
      </c>
      <c r="J37" s="88">
        <f>'[1]Z04 支出决算表(财决04表)'!$A36</f>
        <v>0</v>
      </c>
      <c r="K37" s="74">
        <f>'[1]Z04 支出决算表(财决04表)'!$E36</f>
        <v>0</v>
      </c>
      <c r="L37" s="53" t="str">
        <f t="shared" si="1"/>
        <v/>
      </c>
    </row>
    <row r="38" spans="1:12" ht="22.7" customHeight="1">
      <c r="A38" s="193" t="str">
        <f t="shared" si="0"/>
        <v/>
      </c>
      <c r="B38" s="194"/>
      <c r="C38" s="192" t="str">
        <f>IF(ISERROR(VLOOKUP(A38,'[1]Z04 支出决算表(财决04表)'!$A$10:$J$500,4,FALSE)),"",VLOOKUP(A38,'[1]Z04 支出决算表(财决04表)'!$A$10:$J$500,4,FALSE))</f>
        <v/>
      </c>
      <c r="D38" s="76" t="str">
        <f>IF(ISERROR(VLOOKUP(A38,'[1]Z04 支出决算表(财决04表)'!$A$10:$J$500,5,FALSE)),"",VLOOKUP(A38,'[1]Z04 支出决算表(财决04表)'!$A$10:$J$500,5,FALSE))</f>
        <v/>
      </c>
      <c r="E38" s="76" t="str">
        <f>IF(ISERROR(VLOOKUP(A38,'[1]Z04 支出决算表(财决04表)'!$A$10:$J$500,6,FALSE)),"",VLOOKUP(A38,'[1]Z04 支出决算表(财决04表)'!$A$10:$J$500,6,FALSE))</f>
        <v/>
      </c>
      <c r="F38" s="76" t="str">
        <f>IF(ISERROR(VLOOKUP(A38,'[1]Z04 支出决算表(财决04表)'!$A$10:$J$500,7,FALSE)),"",VLOOKUP(A38,'[1]Z04 支出决算表(财决04表)'!$A$10:$J$500,7,FALSE))</f>
        <v/>
      </c>
      <c r="G38" s="76" t="str">
        <f>IF(ISERROR(VLOOKUP(A38,'[1]Z04 支出决算表(财决04表)'!$A$10:$J$500,8,FALSE)),"",VLOOKUP(A38,'[1]Z04 支出决算表(财决04表)'!$A$10:$J$500,8,FALSE))</f>
        <v/>
      </c>
      <c r="H38" s="76" t="str">
        <f>IF(ISERROR(VLOOKUP(A38,'[1]Z04 支出决算表(财决04表)'!$A$10:$J$500,9,FALSE)),"",VLOOKUP(A38,'[1]Z04 支出决算表(财决04表)'!$A$10:$J$500,9,FALSE))</f>
        <v/>
      </c>
      <c r="I38" s="76" t="str">
        <f>IF(ISERROR(VLOOKUP(A38,'[1]Z04 支出决算表(财决04表)'!$A$10:$J$500,10,FALSE)),"",VLOOKUP(A38,'[1]Z04 支出决算表(财决04表)'!$A$10:$J$500,10,FALSE))</f>
        <v/>
      </c>
      <c r="J38" s="88">
        <f>'[1]Z04 支出决算表(财决04表)'!$A37</f>
        <v>0</v>
      </c>
      <c r="K38" s="74">
        <f>'[1]Z04 支出决算表(财决04表)'!$E37</f>
        <v>0</v>
      </c>
      <c r="L38" s="53" t="str">
        <f t="shared" si="1"/>
        <v/>
      </c>
    </row>
    <row r="39" spans="1:12" ht="22.7" customHeight="1">
      <c r="A39" s="193" t="str">
        <f t="shared" si="0"/>
        <v/>
      </c>
      <c r="B39" s="194"/>
      <c r="C39" s="192" t="str">
        <f>IF(ISERROR(VLOOKUP(A39,'[1]Z04 支出决算表(财决04表)'!$A$10:$J$500,4,FALSE)),"",VLOOKUP(A39,'[1]Z04 支出决算表(财决04表)'!$A$10:$J$500,4,FALSE))</f>
        <v/>
      </c>
      <c r="D39" s="76" t="str">
        <f>IF(ISERROR(VLOOKUP(A39,'[1]Z04 支出决算表(财决04表)'!$A$10:$J$500,5,FALSE)),"",VLOOKUP(A39,'[1]Z04 支出决算表(财决04表)'!$A$10:$J$500,5,FALSE))</f>
        <v/>
      </c>
      <c r="E39" s="76" t="str">
        <f>IF(ISERROR(VLOOKUP(A39,'[1]Z04 支出决算表(财决04表)'!$A$10:$J$500,6,FALSE)),"",VLOOKUP(A39,'[1]Z04 支出决算表(财决04表)'!$A$10:$J$500,6,FALSE))</f>
        <v/>
      </c>
      <c r="F39" s="76" t="str">
        <f>IF(ISERROR(VLOOKUP(A39,'[1]Z04 支出决算表(财决04表)'!$A$10:$J$500,7,FALSE)),"",VLOOKUP(A39,'[1]Z04 支出决算表(财决04表)'!$A$10:$J$500,7,FALSE))</f>
        <v/>
      </c>
      <c r="G39" s="76" t="str">
        <f>IF(ISERROR(VLOOKUP(A39,'[1]Z04 支出决算表(财决04表)'!$A$10:$J$500,8,FALSE)),"",VLOOKUP(A39,'[1]Z04 支出决算表(财决04表)'!$A$10:$J$500,8,FALSE))</f>
        <v/>
      </c>
      <c r="H39" s="76" t="str">
        <f>IF(ISERROR(VLOOKUP(A39,'[1]Z04 支出决算表(财决04表)'!$A$10:$J$500,9,FALSE)),"",VLOOKUP(A39,'[1]Z04 支出决算表(财决04表)'!$A$10:$J$500,9,FALSE))</f>
        <v/>
      </c>
      <c r="I39" s="76" t="str">
        <f>IF(ISERROR(VLOOKUP(A39,'[1]Z04 支出决算表(财决04表)'!$A$10:$J$500,10,FALSE)),"",VLOOKUP(A39,'[1]Z04 支出决算表(财决04表)'!$A$10:$J$500,10,FALSE))</f>
        <v/>
      </c>
      <c r="J39" s="88">
        <f>'[1]Z04 支出决算表(财决04表)'!$A38</f>
        <v>0</v>
      </c>
      <c r="K39" s="74">
        <f>'[1]Z04 支出决算表(财决04表)'!$E38</f>
        <v>0</v>
      </c>
      <c r="L39" s="53" t="str">
        <f t="shared" si="1"/>
        <v/>
      </c>
    </row>
    <row r="40" spans="1:12" ht="22.7" customHeight="1">
      <c r="A40" s="193" t="str">
        <f t="shared" si="0"/>
        <v/>
      </c>
      <c r="B40" s="194"/>
      <c r="C40" s="192" t="str">
        <f>IF(ISERROR(VLOOKUP(A40,'[1]Z04 支出决算表(财决04表)'!$A$10:$J$500,4,FALSE)),"",VLOOKUP(A40,'[1]Z04 支出决算表(财决04表)'!$A$10:$J$500,4,FALSE))</f>
        <v/>
      </c>
      <c r="D40" s="76" t="str">
        <f>IF(ISERROR(VLOOKUP(A40,'[1]Z04 支出决算表(财决04表)'!$A$10:$J$500,5,FALSE)),"",VLOOKUP(A40,'[1]Z04 支出决算表(财决04表)'!$A$10:$J$500,5,FALSE))</f>
        <v/>
      </c>
      <c r="E40" s="76" t="str">
        <f>IF(ISERROR(VLOOKUP(A40,'[1]Z04 支出决算表(财决04表)'!$A$10:$J$500,6,FALSE)),"",VLOOKUP(A40,'[1]Z04 支出决算表(财决04表)'!$A$10:$J$500,6,FALSE))</f>
        <v/>
      </c>
      <c r="F40" s="76" t="str">
        <f>IF(ISERROR(VLOOKUP(A40,'[1]Z04 支出决算表(财决04表)'!$A$10:$J$500,7,FALSE)),"",VLOOKUP(A40,'[1]Z04 支出决算表(财决04表)'!$A$10:$J$500,7,FALSE))</f>
        <v/>
      </c>
      <c r="G40" s="76" t="str">
        <f>IF(ISERROR(VLOOKUP(A40,'[1]Z04 支出决算表(财决04表)'!$A$10:$J$500,8,FALSE)),"",VLOOKUP(A40,'[1]Z04 支出决算表(财决04表)'!$A$10:$J$500,8,FALSE))</f>
        <v/>
      </c>
      <c r="H40" s="76" t="str">
        <f>IF(ISERROR(VLOOKUP(A40,'[1]Z04 支出决算表(财决04表)'!$A$10:$J$500,9,FALSE)),"",VLOOKUP(A40,'[1]Z04 支出决算表(财决04表)'!$A$10:$J$500,9,FALSE))</f>
        <v/>
      </c>
      <c r="I40" s="76" t="str">
        <f>IF(ISERROR(VLOOKUP(A40,'[1]Z04 支出决算表(财决04表)'!$A$10:$J$500,10,FALSE)),"",VLOOKUP(A40,'[1]Z04 支出决算表(财决04表)'!$A$10:$J$500,10,FALSE))</f>
        <v/>
      </c>
      <c r="J40" s="88">
        <f>'[1]Z04 支出决算表(财决04表)'!$A39</f>
        <v>0</v>
      </c>
      <c r="K40" s="74">
        <f>'[1]Z04 支出决算表(财决04表)'!$E39</f>
        <v>0</v>
      </c>
      <c r="L40" s="53" t="str">
        <f t="shared" si="1"/>
        <v/>
      </c>
    </row>
    <row r="41" spans="1:12" ht="22.7" customHeight="1">
      <c r="A41" s="193" t="str">
        <f t="shared" si="0"/>
        <v/>
      </c>
      <c r="B41" s="194"/>
      <c r="C41" s="192" t="str">
        <f>IF(ISERROR(VLOOKUP(A41,'[1]Z04 支出决算表(财决04表)'!$A$10:$J$500,4,FALSE)),"",VLOOKUP(A41,'[1]Z04 支出决算表(财决04表)'!$A$10:$J$500,4,FALSE))</f>
        <v/>
      </c>
      <c r="D41" s="76" t="str">
        <f>IF(ISERROR(VLOOKUP(A41,'[1]Z04 支出决算表(财决04表)'!$A$10:$J$500,5,FALSE)),"",VLOOKUP(A41,'[1]Z04 支出决算表(财决04表)'!$A$10:$J$500,5,FALSE))</f>
        <v/>
      </c>
      <c r="E41" s="76" t="str">
        <f>IF(ISERROR(VLOOKUP(A41,'[1]Z04 支出决算表(财决04表)'!$A$10:$J$500,6,FALSE)),"",VLOOKUP(A41,'[1]Z04 支出决算表(财决04表)'!$A$10:$J$500,6,FALSE))</f>
        <v/>
      </c>
      <c r="F41" s="76" t="str">
        <f>IF(ISERROR(VLOOKUP(A41,'[1]Z04 支出决算表(财决04表)'!$A$10:$J$500,7,FALSE)),"",VLOOKUP(A41,'[1]Z04 支出决算表(财决04表)'!$A$10:$J$500,7,FALSE))</f>
        <v/>
      </c>
      <c r="G41" s="76" t="str">
        <f>IF(ISERROR(VLOOKUP(A41,'[1]Z04 支出决算表(财决04表)'!$A$10:$J$500,8,FALSE)),"",VLOOKUP(A41,'[1]Z04 支出决算表(财决04表)'!$A$10:$J$500,8,FALSE))</f>
        <v/>
      </c>
      <c r="H41" s="76" t="str">
        <f>IF(ISERROR(VLOOKUP(A41,'[1]Z04 支出决算表(财决04表)'!$A$10:$J$500,9,FALSE)),"",VLOOKUP(A41,'[1]Z04 支出决算表(财决04表)'!$A$10:$J$500,9,FALSE))</f>
        <v/>
      </c>
      <c r="I41" s="76" t="str">
        <f>IF(ISERROR(VLOOKUP(A41,'[1]Z04 支出决算表(财决04表)'!$A$10:$J$500,10,FALSE)),"",VLOOKUP(A41,'[1]Z04 支出决算表(财决04表)'!$A$10:$J$500,10,FALSE))</f>
        <v/>
      </c>
      <c r="J41" s="88">
        <f>'[1]Z04 支出决算表(财决04表)'!$A40</f>
        <v>0</v>
      </c>
      <c r="K41" s="74">
        <f>'[1]Z04 支出决算表(财决04表)'!$E40</f>
        <v>0</v>
      </c>
      <c r="L41" s="53" t="str">
        <f t="shared" si="1"/>
        <v/>
      </c>
    </row>
    <row r="42" spans="1:12" ht="22.7" customHeight="1">
      <c r="A42" s="193" t="str">
        <f t="shared" si="0"/>
        <v/>
      </c>
      <c r="B42" s="194"/>
      <c r="C42" s="192" t="str">
        <f>IF(ISERROR(VLOOKUP(A42,'[1]Z04 支出决算表(财决04表)'!$A$10:$J$500,4,FALSE)),"",VLOOKUP(A42,'[1]Z04 支出决算表(财决04表)'!$A$10:$J$500,4,FALSE))</f>
        <v/>
      </c>
      <c r="D42" s="76" t="str">
        <f>IF(ISERROR(VLOOKUP(A42,'[1]Z04 支出决算表(财决04表)'!$A$10:$J$500,5,FALSE)),"",VLOOKUP(A42,'[1]Z04 支出决算表(财决04表)'!$A$10:$J$500,5,FALSE))</f>
        <v/>
      </c>
      <c r="E42" s="76" t="str">
        <f>IF(ISERROR(VLOOKUP(A42,'[1]Z04 支出决算表(财决04表)'!$A$10:$J$500,6,FALSE)),"",VLOOKUP(A42,'[1]Z04 支出决算表(财决04表)'!$A$10:$J$500,6,FALSE))</f>
        <v/>
      </c>
      <c r="F42" s="76" t="str">
        <f>IF(ISERROR(VLOOKUP(A42,'[1]Z04 支出决算表(财决04表)'!$A$10:$J$500,7,FALSE)),"",VLOOKUP(A42,'[1]Z04 支出决算表(财决04表)'!$A$10:$J$500,7,FALSE))</f>
        <v/>
      </c>
      <c r="G42" s="76" t="str">
        <f>IF(ISERROR(VLOOKUP(A42,'[1]Z04 支出决算表(财决04表)'!$A$10:$J$500,8,FALSE)),"",VLOOKUP(A42,'[1]Z04 支出决算表(财决04表)'!$A$10:$J$500,8,FALSE))</f>
        <v/>
      </c>
      <c r="H42" s="76" t="str">
        <f>IF(ISERROR(VLOOKUP(A42,'[1]Z04 支出决算表(财决04表)'!$A$10:$J$500,9,FALSE)),"",VLOOKUP(A42,'[1]Z04 支出决算表(财决04表)'!$A$10:$J$500,9,FALSE))</f>
        <v/>
      </c>
      <c r="I42" s="76" t="str">
        <f>IF(ISERROR(VLOOKUP(A42,'[1]Z04 支出决算表(财决04表)'!$A$10:$J$500,10,FALSE)),"",VLOOKUP(A42,'[1]Z04 支出决算表(财决04表)'!$A$10:$J$500,10,FALSE))</f>
        <v/>
      </c>
      <c r="J42" s="88">
        <f>'[1]Z04 支出决算表(财决04表)'!$A41</f>
        <v>0</v>
      </c>
      <c r="K42" s="74">
        <f>'[1]Z04 支出决算表(财决04表)'!$E41</f>
        <v>0</v>
      </c>
      <c r="L42" s="53" t="str">
        <f t="shared" si="1"/>
        <v/>
      </c>
    </row>
    <row r="43" spans="1:12" ht="22.7" customHeight="1">
      <c r="A43" s="193" t="str">
        <f t="shared" si="0"/>
        <v/>
      </c>
      <c r="B43" s="194"/>
      <c r="C43" s="192" t="str">
        <f>IF(ISERROR(VLOOKUP(A43,'[1]Z04 支出决算表(财决04表)'!$A$10:$J$500,4,FALSE)),"",VLOOKUP(A43,'[1]Z04 支出决算表(财决04表)'!$A$10:$J$500,4,FALSE))</f>
        <v/>
      </c>
      <c r="D43" s="76" t="str">
        <f>IF(ISERROR(VLOOKUP(A43,'[1]Z04 支出决算表(财决04表)'!$A$10:$J$500,5,FALSE)),"",VLOOKUP(A43,'[1]Z04 支出决算表(财决04表)'!$A$10:$J$500,5,FALSE))</f>
        <v/>
      </c>
      <c r="E43" s="76" t="str">
        <f>IF(ISERROR(VLOOKUP(A43,'[1]Z04 支出决算表(财决04表)'!$A$10:$J$500,6,FALSE)),"",VLOOKUP(A43,'[1]Z04 支出决算表(财决04表)'!$A$10:$J$500,6,FALSE))</f>
        <v/>
      </c>
      <c r="F43" s="76" t="str">
        <f>IF(ISERROR(VLOOKUP(A43,'[1]Z04 支出决算表(财决04表)'!$A$10:$J$500,7,FALSE)),"",VLOOKUP(A43,'[1]Z04 支出决算表(财决04表)'!$A$10:$J$500,7,FALSE))</f>
        <v/>
      </c>
      <c r="G43" s="76" t="str">
        <f>IF(ISERROR(VLOOKUP(A43,'[1]Z04 支出决算表(财决04表)'!$A$10:$J$500,8,FALSE)),"",VLOOKUP(A43,'[1]Z04 支出决算表(财决04表)'!$A$10:$J$500,8,FALSE))</f>
        <v/>
      </c>
      <c r="H43" s="76" t="str">
        <f>IF(ISERROR(VLOOKUP(A43,'[1]Z04 支出决算表(财决04表)'!$A$10:$J$500,9,FALSE)),"",VLOOKUP(A43,'[1]Z04 支出决算表(财决04表)'!$A$10:$J$500,9,FALSE))</f>
        <v/>
      </c>
      <c r="I43" s="76" t="str">
        <f>IF(ISERROR(VLOOKUP(A43,'[1]Z04 支出决算表(财决04表)'!$A$10:$J$500,10,FALSE)),"",VLOOKUP(A43,'[1]Z04 支出决算表(财决04表)'!$A$10:$J$500,10,FALSE))</f>
        <v/>
      </c>
      <c r="J43" s="88">
        <f>'[1]Z04 支出决算表(财决04表)'!$A42</f>
        <v>0</v>
      </c>
      <c r="K43" s="74">
        <f>'[1]Z04 支出决算表(财决04表)'!$E42</f>
        <v>0</v>
      </c>
      <c r="L43" s="53" t="str">
        <f t="shared" si="1"/>
        <v/>
      </c>
    </row>
    <row r="44" spans="1:12" ht="22.7" customHeight="1">
      <c r="A44" s="193" t="str">
        <f t="shared" si="0"/>
        <v/>
      </c>
      <c r="B44" s="194"/>
      <c r="C44" s="192" t="str">
        <f>IF(ISERROR(VLOOKUP(A44,'[1]Z04 支出决算表(财决04表)'!$A$10:$J$500,4,FALSE)),"",VLOOKUP(A44,'[1]Z04 支出决算表(财决04表)'!$A$10:$J$500,4,FALSE))</f>
        <v/>
      </c>
      <c r="D44" s="76" t="str">
        <f>IF(ISERROR(VLOOKUP(A44,'[1]Z04 支出决算表(财决04表)'!$A$10:$J$500,5,FALSE)),"",VLOOKUP(A44,'[1]Z04 支出决算表(财决04表)'!$A$10:$J$500,5,FALSE))</f>
        <v/>
      </c>
      <c r="E44" s="76" t="str">
        <f>IF(ISERROR(VLOOKUP(A44,'[1]Z04 支出决算表(财决04表)'!$A$10:$J$500,6,FALSE)),"",VLOOKUP(A44,'[1]Z04 支出决算表(财决04表)'!$A$10:$J$500,6,FALSE))</f>
        <v/>
      </c>
      <c r="F44" s="76" t="str">
        <f>IF(ISERROR(VLOOKUP(A44,'[1]Z04 支出决算表(财决04表)'!$A$10:$J$500,7,FALSE)),"",VLOOKUP(A44,'[1]Z04 支出决算表(财决04表)'!$A$10:$J$500,7,FALSE))</f>
        <v/>
      </c>
      <c r="G44" s="76" t="str">
        <f>IF(ISERROR(VLOOKUP(A44,'[1]Z04 支出决算表(财决04表)'!$A$10:$J$500,8,FALSE)),"",VLOOKUP(A44,'[1]Z04 支出决算表(财决04表)'!$A$10:$J$500,8,FALSE))</f>
        <v/>
      </c>
      <c r="H44" s="76" t="str">
        <f>IF(ISERROR(VLOOKUP(A44,'[1]Z04 支出决算表(财决04表)'!$A$10:$J$500,9,FALSE)),"",VLOOKUP(A44,'[1]Z04 支出决算表(财决04表)'!$A$10:$J$500,9,FALSE))</f>
        <v/>
      </c>
      <c r="I44" s="76" t="str">
        <f>IF(ISERROR(VLOOKUP(A44,'[1]Z04 支出决算表(财决04表)'!$A$10:$J$500,10,FALSE)),"",VLOOKUP(A44,'[1]Z04 支出决算表(财决04表)'!$A$10:$J$500,10,FALSE))</f>
        <v/>
      </c>
      <c r="J44" s="88">
        <f>'[1]Z04 支出决算表(财决04表)'!$A43</f>
        <v>0</v>
      </c>
      <c r="K44" s="74">
        <f>'[1]Z04 支出决算表(财决04表)'!$E43</f>
        <v>0</v>
      </c>
      <c r="L44" s="53" t="str">
        <f t="shared" si="1"/>
        <v/>
      </c>
    </row>
    <row r="45" spans="1:12" ht="22.7" customHeight="1">
      <c r="A45" s="193" t="str">
        <f t="shared" si="0"/>
        <v/>
      </c>
      <c r="B45" s="194"/>
      <c r="C45" s="192" t="str">
        <f>IF(ISERROR(VLOOKUP(A45,'[1]Z04 支出决算表(财决04表)'!$A$10:$J$500,4,FALSE)),"",VLOOKUP(A45,'[1]Z04 支出决算表(财决04表)'!$A$10:$J$500,4,FALSE))</f>
        <v/>
      </c>
      <c r="D45" s="76" t="str">
        <f>IF(ISERROR(VLOOKUP(A45,'[1]Z04 支出决算表(财决04表)'!$A$10:$J$500,5,FALSE)),"",VLOOKUP(A45,'[1]Z04 支出决算表(财决04表)'!$A$10:$J$500,5,FALSE))</f>
        <v/>
      </c>
      <c r="E45" s="76" t="str">
        <f>IF(ISERROR(VLOOKUP(A45,'[1]Z04 支出决算表(财决04表)'!$A$10:$J$500,6,FALSE)),"",VLOOKUP(A45,'[1]Z04 支出决算表(财决04表)'!$A$10:$J$500,6,FALSE))</f>
        <v/>
      </c>
      <c r="F45" s="76" t="str">
        <f>IF(ISERROR(VLOOKUP(A45,'[1]Z04 支出决算表(财决04表)'!$A$10:$J$500,7,FALSE)),"",VLOOKUP(A45,'[1]Z04 支出决算表(财决04表)'!$A$10:$J$500,7,FALSE))</f>
        <v/>
      </c>
      <c r="G45" s="76" t="str">
        <f>IF(ISERROR(VLOOKUP(A45,'[1]Z04 支出决算表(财决04表)'!$A$10:$J$500,8,FALSE)),"",VLOOKUP(A45,'[1]Z04 支出决算表(财决04表)'!$A$10:$J$500,8,FALSE))</f>
        <v/>
      </c>
      <c r="H45" s="76" t="str">
        <f>IF(ISERROR(VLOOKUP(A45,'[1]Z04 支出决算表(财决04表)'!$A$10:$J$500,9,FALSE)),"",VLOOKUP(A45,'[1]Z04 支出决算表(财决04表)'!$A$10:$J$500,9,FALSE))</f>
        <v/>
      </c>
      <c r="I45" s="76" t="str">
        <f>IF(ISERROR(VLOOKUP(A45,'[1]Z04 支出决算表(财决04表)'!$A$10:$J$500,10,FALSE)),"",VLOOKUP(A45,'[1]Z04 支出决算表(财决04表)'!$A$10:$J$500,10,FALSE))</f>
        <v/>
      </c>
      <c r="J45" s="88">
        <f>'[1]Z04 支出决算表(财决04表)'!$A44</f>
        <v>0</v>
      </c>
      <c r="K45" s="74">
        <f>'[1]Z04 支出决算表(财决04表)'!$E44</f>
        <v>0</v>
      </c>
      <c r="L45" s="53" t="str">
        <f t="shared" si="1"/>
        <v/>
      </c>
    </row>
    <row r="46" spans="1:12" ht="22.7" customHeight="1">
      <c r="A46" s="193" t="str">
        <f t="shared" si="0"/>
        <v/>
      </c>
      <c r="B46" s="194"/>
      <c r="C46" s="192" t="str">
        <f>IF(ISERROR(VLOOKUP(A46,'[1]Z04 支出决算表(财决04表)'!$A$10:$J$500,4,FALSE)),"",VLOOKUP(A46,'[1]Z04 支出决算表(财决04表)'!$A$10:$J$500,4,FALSE))</f>
        <v/>
      </c>
      <c r="D46" s="76" t="str">
        <f>IF(ISERROR(VLOOKUP(A46,'[1]Z04 支出决算表(财决04表)'!$A$10:$J$500,5,FALSE)),"",VLOOKUP(A46,'[1]Z04 支出决算表(财决04表)'!$A$10:$J$500,5,FALSE))</f>
        <v/>
      </c>
      <c r="E46" s="76" t="str">
        <f>IF(ISERROR(VLOOKUP(A46,'[1]Z04 支出决算表(财决04表)'!$A$10:$J$500,6,FALSE)),"",VLOOKUP(A46,'[1]Z04 支出决算表(财决04表)'!$A$10:$J$500,6,FALSE))</f>
        <v/>
      </c>
      <c r="F46" s="76" t="str">
        <f>IF(ISERROR(VLOOKUP(A46,'[1]Z04 支出决算表(财决04表)'!$A$10:$J$500,7,FALSE)),"",VLOOKUP(A46,'[1]Z04 支出决算表(财决04表)'!$A$10:$J$500,7,FALSE))</f>
        <v/>
      </c>
      <c r="G46" s="76" t="str">
        <f>IF(ISERROR(VLOOKUP(A46,'[1]Z04 支出决算表(财决04表)'!$A$10:$J$500,8,FALSE)),"",VLOOKUP(A46,'[1]Z04 支出决算表(财决04表)'!$A$10:$J$500,8,FALSE))</f>
        <v/>
      </c>
      <c r="H46" s="76" t="str">
        <f>IF(ISERROR(VLOOKUP(A46,'[1]Z04 支出决算表(财决04表)'!$A$10:$J$500,9,FALSE)),"",VLOOKUP(A46,'[1]Z04 支出决算表(财决04表)'!$A$10:$J$500,9,FALSE))</f>
        <v/>
      </c>
      <c r="I46" s="76" t="str">
        <f>IF(ISERROR(VLOOKUP(A46,'[1]Z04 支出决算表(财决04表)'!$A$10:$J$500,10,FALSE)),"",VLOOKUP(A46,'[1]Z04 支出决算表(财决04表)'!$A$10:$J$500,10,FALSE))</f>
        <v/>
      </c>
      <c r="J46" s="88">
        <f>'[1]Z04 支出决算表(财决04表)'!$A45</f>
        <v>0</v>
      </c>
      <c r="K46" s="74">
        <f>'[1]Z04 支出决算表(财决04表)'!$E45</f>
        <v>0</v>
      </c>
      <c r="L46" s="53" t="str">
        <f t="shared" si="1"/>
        <v/>
      </c>
    </row>
    <row r="47" spans="1:12" ht="22.7" customHeight="1">
      <c r="A47" s="193" t="str">
        <f t="shared" si="0"/>
        <v/>
      </c>
      <c r="B47" s="194"/>
      <c r="C47" s="192" t="str">
        <f>IF(ISERROR(VLOOKUP(A47,'[1]Z04 支出决算表(财决04表)'!$A$10:$J$500,4,FALSE)),"",VLOOKUP(A47,'[1]Z04 支出决算表(财决04表)'!$A$10:$J$500,4,FALSE))</f>
        <v/>
      </c>
      <c r="D47" s="76" t="str">
        <f>IF(ISERROR(VLOOKUP(A47,'[1]Z04 支出决算表(财决04表)'!$A$10:$J$500,5,FALSE)),"",VLOOKUP(A47,'[1]Z04 支出决算表(财决04表)'!$A$10:$J$500,5,FALSE))</f>
        <v/>
      </c>
      <c r="E47" s="76" t="str">
        <f>IF(ISERROR(VLOOKUP(A47,'[1]Z04 支出决算表(财决04表)'!$A$10:$J$500,6,FALSE)),"",VLOOKUP(A47,'[1]Z04 支出决算表(财决04表)'!$A$10:$J$500,6,FALSE))</f>
        <v/>
      </c>
      <c r="F47" s="76" t="str">
        <f>IF(ISERROR(VLOOKUP(A47,'[1]Z04 支出决算表(财决04表)'!$A$10:$J$500,7,FALSE)),"",VLOOKUP(A47,'[1]Z04 支出决算表(财决04表)'!$A$10:$J$500,7,FALSE))</f>
        <v/>
      </c>
      <c r="G47" s="76" t="str">
        <f>IF(ISERROR(VLOOKUP(A47,'[1]Z04 支出决算表(财决04表)'!$A$10:$J$500,8,FALSE)),"",VLOOKUP(A47,'[1]Z04 支出决算表(财决04表)'!$A$10:$J$500,8,FALSE))</f>
        <v/>
      </c>
      <c r="H47" s="76" t="str">
        <f>IF(ISERROR(VLOOKUP(A47,'[1]Z04 支出决算表(财决04表)'!$A$10:$J$500,9,FALSE)),"",VLOOKUP(A47,'[1]Z04 支出决算表(财决04表)'!$A$10:$J$500,9,FALSE))</f>
        <v/>
      </c>
      <c r="I47" s="76" t="str">
        <f>IF(ISERROR(VLOOKUP(A47,'[1]Z04 支出决算表(财决04表)'!$A$10:$J$500,10,FALSE)),"",VLOOKUP(A47,'[1]Z04 支出决算表(财决04表)'!$A$10:$J$500,10,FALSE))</f>
        <v/>
      </c>
      <c r="J47" s="88">
        <f>'[1]Z04 支出决算表(财决04表)'!$A46</f>
        <v>0</v>
      </c>
      <c r="K47" s="74">
        <f>'[1]Z04 支出决算表(财决04表)'!$E46</f>
        <v>0</v>
      </c>
      <c r="L47" s="53" t="str">
        <f t="shared" si="1"/>
        <v/>
      </c>
    </row>
    <row r="48" spans="1:12" ht="22.7" customHeight="1">
      <c r="A48" s="193" t="str">
        <f t="shared" si="0"/>
        <v/>
      </c>
      <c r="B48" s="194"/>
      <c r="C48" s="192" t="str">
        <f>IF(ISERROR(VLOOKUP(A48,'[1]Z04 支出决算表(财决04表)'!$A$10:$J$500,4,FALSE)),"",VLOOKUP(A48,'[1]Z04 支出决算表(财决04表)'!$A$10:$J$500,4,FALSE))</f>
        <v/>
      </c>
      <c r="D48" s="76" t="str">
        <f>IF(ISERROR(VLOOKUP(A48,'[1]Z04 支出决算表(财决04表)'!$A$10:$J$500,5,FALSE)),"",VLOOKUP(A48,'[1]Z04 支出决算表(财决04表)'!$A$10:$J$500,5,FALSE))</f>
        <v/>
      </c>
      <c r="E48" s="76" t="str">
        <f>IF(ISERROR(VLOOKUP(A48,'[1]Z04 支出决算表(财决04表)'!$A$10:$J$500,6,FALSE)),"",VLOOKUP(A48,'[1]Z04 支出决算表(财决04表)'!$A$10:$J$500,6,FALSE))</f>
        <v/>
      </c>
      <c r="F48" s="76" t="str">
        <f>IF(ISERROR(VLOOKUP(A48,'[1]Z04 支出决算表(财决04表)'!$A$10:$J$500,7,FALSE)),"",VLOOKUP(A48,'[1]Z04 支出决算表(财决04表)'!$A$10:$J$500,7,FALSE))</f>
        <v/>
      </c>
      <c r="G48" s="76" t="str">
        <f>IF(ISERROR(VLOOKUP(A48,'[1]Z04 支出决算表(财决04表)'!$A$10:$J$500,8,FALSE)),"",VLOOKUP(A48,'[1]Z04 支出决算表(财决04表)'!$A$10:$J$500,8,FALSE))</f>
        <v/>
      </c>
      <c r="H48" s="76" t="str">
        <f>IF(ISERROR(VLOOKUP(A48,'[1]Z04 支出决算表(财决04表)'!$A$10:$J$500,9,FALSE)),"",VLOOKUP(A48,'[1]Z04 支出决算表(财决04表)'!$A$10:$J$500,9,FALSE))</f>
        <v/>
      </c>
      <c r="I48" s="76" t="str">
        <f>IF(ISERROR(VLOOKUP(A48,'[1]Z04 支出决算表(财决04表)'!$A$10:$J$500,10,FALSE)),"",VLOOKUP(A48,'[1]Z04 支出决算表(财决04表)'!$A$10:$J$500,10,FALSE))</f>
        <v/>
      </c>
      <c r="J48" s="88">
        <f>'[1]Z04 支出决算表(财决04表)'!$A47</f>
        <v>0</v>
      </c>
      <c r="K48" s="74">
        <f>'[1]Z04 支出决算表(财决04表)'!$E47</f>
        <v>0</v>
      </c>
      <c r="L48" s="53" t="str">
        <f t="shared" si="1"/>
        <v/>
      </c>
    </row>
    <row r="49" spans="1:12" ht="22.7" customHeight="1">
      <c r="A49" s="193" t="str">
        <f t="shared" si="0"/>
        <v/>
      </c>
      <c r="B49" s="194"/>
      <c r="C49" s="192" t="str">
        <f>IF(ISERROR(VLOOKUP(A49,'[1]Z04 支出决算表(财决04表)'!$A$10:$J$500,4,FALSE)),"",VLOOKUP(A49,'[1]Z04 支出决算表(财决04表)'!$A$10:$J$500,4,FALSE))</f>
        <v/>
      </c>
      <c r="D49" s="76" t="str">
        <f>IF(ISERROR(VLOOKUP(A49,'[1]Z04 支出决算表(财决04表)'!$A$10:$J$500,5,FALSE)),"",VLOOKUP(A49,'[1]Z04 支出决算表(财决04表)'!$A$10:$J$500,5,FALSE))</f>
        <v/>
      </c>
      <c r="E49" s="76" t="str">
        <f>IF(ISERROR(VLOOKUP(A49,'[1]Z04 支出决算表(财决04表)'!$A$10:$J$500,6,FALSE)),"",VLOOKUP(A49,'[1]Z04 支出决算表(财决04表)'!$A$10:$J$500,6,FALSE))</f>
        <v/>
      </c>
      <c r="F49" s="76" t="str">
        <f>IF(ISERROR(VLOOKUP(A49,'[1]Z04 支出决算表(财决04表)'!$A$10:$J$500,7,FALSE)),"",VLOOKUP(A49,'[1]Z04 支出决算表(财决04表)'!$A$10:$J$500,7,FALSE))</f>
        <v/>
      </c>
      <c r="G49" s="76" t="str">
        <f>IF(ISERROR(VLOOKUP(A49,'[1]Z04 支出决算表(财决04表)'!$A$10:$J$500,8,FALSE)),"",VLOOKUP(A49,'[1]Z04 支出决算表(财决04表)'!$A$10:$J$500,8,FALSE))</f>
        <v/>
      </c>
      <c r="H49" s="76" t="str">
        <f>IF(ISERROR(VLOOKUP(A49,'[1]Z04 支出决算表(财决04表)'!$A$10:$J$500,9,FALSE)),"",VLOOKUP(A49,'[1]Z04 支出决算表(财决04表)'!$A$10:$J$500,9,FALSE))</f>
        <v/>
      </c>
      <c r="I49" s="76" t="str">
        <f>IF(ISERROR(VLOOKUP(A49,'[1]Z04 支出决算表(财决04表)'!$A$10:$J$500,10,FALSE)),"",VLOOKUP(A49,'[1]Z04 支出决算表(财决04表)'!$A$10:$J$500,10,FALSE))</f>
        <v/>
      </c>
      <c r="J49" s="88">
        <f>'[1]Z04 支出决算表(财决04表)'!$A48</f>
        <v>0</v>
      </c>
      <c r="K49" s="74">
        <f>'[1]Z04 支出决算表(财决04表)'!$E48</f>
        <v>0</v>
      </c>
      <c r="L49" s="53" t="str">
        <f t="shared" si="1"/>
        <v/>
      </c>
    </row>
    <row r="50" spans="1:12" ht="22.7" customHeight="1">
      <c r="A50" s="193" t="str">
        <f t="shared" si="0"/>
        <v/>
      </c>
      <c r="B50" s="194"/>
      <c r="C50" s="192" t="str">
        <f>IF(ISERROR(VLOOKUP(A50,'[1]Z04 支出决算表(财决04表)'!$A$10:$J$500,4,FALSE)),"",VLOOKUP(A50,'[1]Z04 支出决算表(财决04表)'!$A$10:$J$500,4,FALSE))</f>
        <v/>
      </c>
      <c r="D50" s="76" t="str">
        <f>IF(ISERROR(VLOOKUP(A50,'[1]Z04 支出决算表(财决04表)'!$A$10:$J$500,5,FALSE)),"",VLOOKUP(A50,'[1]Z04 支出决算表(财决04表)'!$A$10:$J$500,5,FALSE))</f>
        <v/>
      </c>
      <c r="E50" s="76" t="str">
        <f>IF(ISERROR(VLOOKUP(A50,'[1]Z04 支出决算表(财决04表)'!$A$10:$J$500,6,FALSE)),"",VLOOKUP(A50,'[1]Z04 支出决算表(财决04表)'!$A$10:$J$500,6,FALSE))</f>
        <v/>
      </c>
      <c r="F50" s="76" t="str">
        <f>IF(ISERROR(VLOOKUP(A50,'[1]Z04 支出决算表(财决04表)'!$A$10:$J$500,7,FALSE)),"",VLOOKUP(A50,'[1]Z04 支出决算表(财决04表)'!$A$10:$J$500,7,FALSE))</f>
        <v/>
      </c>
      <c r="G50" s="76" t="str">
        <f>IF(ISERROR(VLOOKUP(A50,'[1]Z04 支出决算表(财决04表)'!$A$10:$J$500,8,FALSE)),"",VLOOKUP(A50,'[1]Z04 支出决算表(财决04表)'!$A$10:$J$500,8,FALSE))</f>
        <v/>
      </c>
      <c r="H50" s="76" t="str">
        <f>IF(ISERROR(VLOOKUP(A50,'[1]Z04 支出决算表(财决04表)'!$A$10:$J$500,9,FALSE)),"",VLOOKUP(A50,'[1]Z04 支出决算表(财决04表)'!$A$10:$J$500,9,FALSE))</f>
        <v/>
      </c>
      <c r="I50" s="76" t="str">
        <f>IF(ISERROR(VLOOKUP(A50,'[1]Z04 支出决算表(财决04表)'!$A$10:$J$500,10,FALSE)),"",VLOOKUP(A50,'[1]Z04 支出决算表(财决04表)'!$A$10:$J$500,10,FALSE))</f>
        <v/>
      </c>
      <c r="J50" s="88">
        <f>'[1]Z04 支出决算表(财决04表)'!$A49</f>
        <v>0</v>
      </c>
      <c r="K50" s="74">
        <f>'[1]Z04 支出决算表(财决04表)'!$E49</f>
        <v>0</v>
      </c>
      <c r="L50" s="53" t="str">
        <f t="shared" si="1"/>
        <v/>
      </c>
    </row>
    <row r="51" spans="1:12" ht="22.7" customHeight="1">
      <c r="A51" s="193" t="str">
        <f t="shared" si="0"/>
        <v/>
      </c>
      <c r="B51" s="194"/>
      <c r="C51" s="192" t="str">
        <f>IF(ISERROR(VLOOKUP(A51,'[1]Z04 支出决算表(财决04表)'!$A$10:$J$500,4,FALSE)),"",VLOOKUP(A51,'[1]Z04 支出决算表(财决04表)'!$A$10:$J$500,4,FALSE))</f>
        <v/>
      </c>
      <c r="D51" s="76" t="str">
        <f>IF(ISERROR(VLOOKUP(A51,'[1]Z04 支出决算表(财决04表)'!$A$10:$J$500,5,FALSE)),"",VLOOKUP(A51,'[1]Z04 支出决算表(财决04表)'!$A$10:$J$500,5,FALSE))</f>
        <v/>
      </c>
      <c r="E51" s="76" t="str">
        <f>IF(ISERROR(VLOOKUP(A51,'[1]Z04 支出决算表(财决04表)'!$A$10:$J$500,6,FALSE)),"",VLOOKUP(A51,'[1]Z04 支出决算表(财决04表)'!$A$10:$J$500,6,FALSE))</f>
        <v/>
      </c>
      <c r="F51" s="76" t="str">
        <f>IF(ISERROR(VLOOKUP(A51,'[1]Z04 支出决算表(财决04表)'!$A$10:$J$500,7,FALSE)),"",VLOOKUP(A51,'[1]Z04 支出决算表(财决04表)'!$A$10:$J$500,7,FALSE))</f>
        <v/>
      </c>
      <c r="G51" s="76" t="str">
        <f>IF(ISERROR(VLOOKUP(A51,'[1]Z04 支出决算表(财决04表)'!$A$10:$J$500,8,FALSE)),"",VLOOKUP(A51,'[1]Z04 支出决算表(财决04表)'!$A$10:$J$500,8,FALSE))</f>
        <v/>
      </c>
      <c r="H51" s="76" t="str">
        <f>IF(ISERROR(VLOOKUP(A51,'[1]Z04 支出决算表(财决04表)'!$A$10:$J$500,9,FALSE)),"",VLOOKUP(A51,'[1]Z04 支出决算表(财决04表)'!$A$10:$J$500,9,FALSE))</f>
        <v/>
      </c>
      <c r="I51" s="76" t="str">
        <f>IF(ISERROR(VLOOKUP(A51,'[1]Z04 支出决算表(财决04表)'!$A$10:$J$500,10,FALSE)),"",VLOOKUP(A51,'[1]Z04 支出决算表(财决04表)'!$A$10:$J$500,10,FALSE))</f>
        <v/>
      </c>
      <c r="J51" s="88">
        <f>'[1]Z04 支出决算表(财决04表)'!$A50</f>
        <v>0</v>
      </c>
      <c r="K51" s="74">
        <f>'[1]Z04 支出决算表(财决04表)'!$E50</f>
        <v>0</v>
      </c>
      <c r="L51" s="53" t="str">
        <f t="shared" si="1"/>
        <v/>
      </c>
    </row>
    <row r="52" spans="1:12" ht="22.7" customHeight="1">
      <c r="A52" s="193" t="str">
        <f t="shared" si="0"/>
        <v/>
      </c>
      <c r="B52" s="194"/>
      <c r="C52" s="192" t="str">
        <f>IF(ISERROR(VLOOKUP(A52,'[1]Z04 支出决算表(财决04表)'!$A$10:$J$500,4,FALSE)),"",VLOOKUP(A52,'[1]Z04 支出决算表(财决04表)'!$A$10:$J$500,4,FALSE))</f>
        <v/>
      </c>
      <c r="D52" s="76" t="str">
        <f>IF(ISERROR(VLOOKUP(A52,'[1]Z04 支出决算表(财决04表)'!$A$10:$J$500,5,FALSE)),"",VLOOKUP(A52,'[1]Z04 支出决算表(财决04表)'!$A$10:$J$500,5,FALSE))</f>
        <v/>
      </c>
      <c r="E52" s="76" t="str">
        <f>IF(ISERROR(VLOOKUP(A52,'[1]Z04 支出决算表(财决04表)'!$A$10:$J$500,6,FALSE)),"",VLOOKUP(A52,'[1]Z04 支出决算表(财决04表)'!$A$10:$J$500,6,FALSE))</f>
        <v/>
      </c>
      <c r="F52" s="76" t="str">
        <f>IF(ISERROR(VLOOKUP(A52,'[1]Z04 支出决算表(财决04表)'!$A$10:$J$500,7,FALSE)),"",VLOOKUP(A52,'[1]Z04 支出决算表(财决04表)'!$A$10:$J$500,7,FALSE))</f>
        <v/>
      </c>
      <c r="G52" s="76" t="str">
        <f>IF(ISERROR(VLOOKUP(A52,'[1]Z04 支出决算表(财决04表)'!$A$10:$J$500,8,FALSE)),"",VLOOKUP(A52,'[1]Z04 支出决算表(财决04表)'!$A$10:$J$500,8,FALSE))</f>
        <v/>
      </c>
      <c r="H52" s="76" t="str">
        <f>IF(ISERROR(VLOOKUP(A52,'[1]Z04 支出决算表(财决04表)'!$A$10:$J$500,9,FALSE)),"",VLOOKUP(A52,'[1]Z04 支出决算表(财决04表)'!$A$10:$J$500,9,FALSE))</f>
        <v/>
      </c>
      <c r="I52" s="76" t="str">
        <f>IF(ISERROR(VLOOKUP(A52,'[1]Z04 支出决算表(财决04表)'!$A$10:$J$500,10,FALSE)),"",VLOOKUP(A52,'[1]Z04 支出决算表(财决04表)'!$A$10:$J$500,10,FALSE))</f>
        <v/>
      </c>
      <c r="J52" s="88">
        <f>'[1]Z04 支出决算表(财决04表)'!$A51</f>
        <v>0</v>
      </c>
      <c r="K52" s="74">
        <f>'[1]Z04 支出决算表(财决04表)'!$E51</f>
        <v>0</v>
      </c>
      <c r="L52" s="53" t="str">
        <f t="shared" si="1"/>
        <v/>
      </c>
    </row>
    <row r="53" spans="1:12" ht="22.7" customHeight="1">
      <c r="A53" s="193" t="str">
        <f t="shared" si="0"/>
        <v/>
      </c>
      <c r="B53" s="194"/>
      <c r="C53" s="192" t="str">
        <f>IF(ISERROR(VLOOKUP(A53,'[1]Z04 支出决算表(财决04表)'!$A$10:$J$500,4,FALSE)),"",VLOOKUP(A53,'[1]Z04 支出决算表(财决04表)'!$A$10:$J$500,4,FALSE))</f>
        <v/>
      </c>
      <c r="D53" s="76" t="str">
        <f>IF(ISERROR(VLOOKUP(A53,'[1]Z04 支出决算表(财决04表)'!$A$10:$J$500,5,FALSE)),"",VLOOKUP(A53,'[1]Z04 支出决算表(财决04表)'!$A$10:$J$500,5,FALSE))</f>
        <v/>
      </c>
      <c r="E53" s="76" t="str">
        <f>IF(ISERROR(VLOOKUP(A53,'[1]Z04 支出决算表(财决04表)'!$A$10:$J$500,6,FALSE)),"",VLOOKUP(A53,'[1]Z04 支出决算表(财决04表)'!$A$10:$J$500,6,FALSE))</f>
        <v/>
      </c>
      <c r="F53" s="76" t="str">
        <f>IF(ISERROR(VLOOKUP(A53,'[1]Z04 支出决算表(财决04表)'!$A$10:$J$500,7,FALSE)),"",VLOOKUP(A53,'[1]Z04 支出决算表(财决04表)'!$A$10:$J$500,7,FALSE))</f>
        <v/>
      </c>
      <c r="G53" s="76" t="str">
        <f>IF(ISERROR(VLOOKUP(A53,'[1]Z04 支出决算表(财决04表)'!$A$10:$J$500,8,FALSE)),"",VLOOKUP(A53,'[1]Z04 支出决算表(财决04表)'!$A$10:$J$500,8,FALSE))</f>
        <v/>
      </c>
      <c r="H53" s="76" t="str">
        <f>IF(ISERROR(VLOOKUP(A53,'[1]Z04 支出决算表(财决04表)'!$A$10:$J$500,9,FALSE)),"",VLOOKUP(A53,'[1]Z04 支出决算表(财决04表)'!$A$10:$J$500,9,FALSE))</f>
        <v/>
      </c>
      <c r="I53" s="76" t="str">
        <f>IF(ISERROR(VLOOKUP(A53,'[1]Z04 支出决算表(财决04表)'!$A$10:$J$500,10,FALSE)),"",VLOOKUP(A53,'[1]Z04 支出决算表(财决04表)'!$A$10:$J$500,10,FALSE))</f>
        <v/>
      </c>
      <c r="J53" s="88">
        <f>'[1]Z04 支出决算表(财决04表)'!$A52</f>
        <v>0</v>
      </c>
      <c r="K53" s="74">
        <f>'[1]Z04 支出决算表(财决04表)'!$E52</f>
        <v>0</v>
      </c>
      <c r="L53" s="53" t="str">
        <f t="shared" si="1"/>
        <v/>
      </c>
    </row>
    <row r="54" spans="1:12" ht="22.7" customHeight="1">
      <c r="A54" s="193" t="str">
        <f t="shared" si="0"/>
        <v/>
      </c>
      <c r="B54" s="194"/>
      <c r="C54" s="192" t="str">
        <f>IF(ISERROR(VLOOKUP(A54,'[1]Z04 支出决算表(财决04表)'!$A$10:$J$500,4,FALSE)),"",VLOOKUP(A54,'[1]Z04 支出决算表(财决04表)'!$A$10:$J$500,4,FALSE))</f>
        <v/>
      </c>
      <c r="D54" s="76" t="str">
        <f>IF(ISERROR(VLOOKUP(A54,'[1]Z04 支出决算表(财决04表)'!$A$10:$J$500,5,FALSE)),"",VLOOKUP(A54,'[1]Z04 支出决算表(财决04表)'!$A$10:$J$500,5,FALSE))</f>
        <v/>
      </c>
      <c r="E54" s="76" t="str">
        <f>IF(ISERROR(VLOOKUP(A54,'[1]Z04 支出决算表(财决04表)'!$A$10:$J$500,6,FALSE)),"",VLOOKUP(A54,'[1]Z04 支出决算表(财决04表)'!$A$10:$J$500,6,FALSE))</f>
        <v/>
      </c>
      <c r="F54" s="76" t="str">
        <f>IF(ISERROR(VLOOKUP(A54,'[1]Z04 支出决算表(财决04表)'!$A$10:$J$500,7,FALSE)),"",VLOOKUP(A54,'[1]Z04 支出决算表(财决04表)'!$A$10:$J$500,7,FALSE))</f>
        <v/>
      </c>
      <c r="G54" s="76" t="str">
        <f>IF(ISERROR(VLOOKUP(A54,'[1]Z04 支出决算表(财决04表)'!$A$10:$J$500,8,FALSE)),"",VLOOKUP(A54,'[1]Z04 支出决算表(财决04表)'!$A$10:$J$500,8,FALSE))</f>
        <v/>
      </c>
      <c r="H54" s="76" t="str">
        <f>IF(ISERROR(VLOOKUP(A54,'[1]Z04 支出决算表(财决04表)'!$A$10:$J$500,9,FALSE)),"",VLOOKUP(A54,'[1]Z04 支出决算表(财决04表)'!$A$10:$J$500,9,FALSE))</f>
        <v/>
      </c>
      <c r="I54" s="76" t="str">
        <f>IF(ISERROR(VLOOKUP(A54,'[1]Z04 支出决算表(财决04表)'!$A$10:$J$500,10,FALSE)),"",VLOOKUP(A54,'[1]Z04 支出决算表(财决04表)'!$A$10:$J$500,10,FALSE))</f>
        <v/>
      </c>
      <c r="J54" s="88">
        <f>'[1]Z04 支出决算表(财决04表)'!$A53</f>
        <v>0</v>
      </c>
      <c r="K54" s="74">
        <f>'[1]Z04 支出决算表(财决04表)'!$E53</f>
        <v>0</v>
      </c>
      <c r="L54" s="53" t="str">
        <f t="shared" si="1"/>
        <v/>
      </c>
    </row>
    <row r="55" spans="1:12" ht="22.7" customHeight="1">
      <c r="A55" s="193" t="str">
        <f t="shared" si="0"/>
        <v/>
      </c>
      <c r="B55" s="194"/>
      <c r="C55" s="192" t="str">
        <f>IF(ISERROR(VLOOKUP(A55,'[1]Z04 支出决算表(财决04表)'!$A$10:$J$500,4,FALSE)),"",VLOOKUP(A55,'[1]Z04 支出决算表(财决04表)'!$A$10:$J$500,4,FALSE))</f>
        <v/>
      </c>
      <c r="D55" s="76" t="str">
        <f>IF(ISERROR(VLOOKUP(A55,'[1]Z04 支出决算表(财决04表)'!$A$10:$J$500,5,FALSE)),"",VLOOKUP(A55,'[1]Z04 支出决算表(财决04表)'!$A$10:$J$500,5,FALSE))</f>
        <v/>
      </c>
      <c r="E55" s="76" t="str">
        <f>IF(ISERROR(VLOOKUP(A55,'[1]Z04 支出决算表(财决04表)'!$A$10:$J$500,6,FALSE)),"",VLOOKUP(A55,'[1]Z04 支出决算表(财决04表)'!$A$10:$J$500,6,FALSE))</f>
        <v/>
      </c>
      <c r="F55" s="76" t="str">
        <f>IF(ISERROR(VLOOKUP(A55,'[1]Z04 支出决算表(财决04表)'!$A$10:$J$500,7,FALSE)),"",VLOOKUP(A55,'[1]Z04 支出决算表(财决04表)'!$A$10:$J$500,7,FALSE))</f>
        <v/>
      </c>
      <c r="G55" s="76" t="str">
        <f>IF(ISERROR(VLOOKUP(A55,'[1]Z04 支出决算表(财决04表)'!$A$10:$J$500,8,FALSE)),"",VLOOKUP(A55,'[1]Z04 支出决算表(财决04表)'!$A$10:$J$500,8,FALSE))</f>
        <v/>
      </c>
      <c r="H55" s="76" t="str">
        <f>IF(ISERROR(VLOOKUP(A55,'[1]Z04 支出决算表(财决04表)'!$A$10:$J$500,9,FALSE)),"",VLOOKUP(A55,'[1]Z04 支出决算表(财决04表)'!$A$10:$J$500,9,FALSE))</f>
        <v/>
      </c>
      <c r="I55" s="76" t="str">
        <f>IF(ISERROR(VLOOKUP(A55,'[1]Z04 支出决算表(财决04表)'!$A$10:$J$500,10,FALSE)),"",VLOOKUP(A55,'[1]Z04 支出决算表(财决04表)'!$A$10:$J$500,10,FALSE))</f>
        <v/>
      </c>
      <c r="J55" s="88">
        <f>'[1]Z04 支出决算表(财决04表)'!$A54</f>
        <v>0</v>
      </c>
      <c r="K55" s="74">
        <f>'[1]Z04 支出决算表(财决04表)'!$E54</f>
        <v>0</v>
      </c>
      <c r="L55" s="53" t="str">
        <f t="shared" si="1"/>
        <v/>
      </c>
    </row>
    <row r="56" spans="1:12" ht="22.7" customHeight="1">
      <c r="A56" s="193" t="str">
        <f t="shared" si="0"/>
        <v/>
      </c>
      <c r="B56" s="194"/>
      <c r="C56" s="192" t="str">
        <f>IF(ISERROR(VLOOKUP(A56,'[1]Z04 支出决算表(财决04表)'!$A$10:$J$500,4,FALSE)),"",VLOOKUP(A56,'[1]Z04 支出决算表(财决04表)'!$A$10:$J$500,4,FALSE))</f>
        <v/>
      </c>
      <c r="D56" s="76" t="str">
        <f>IF(ISERROR(VLOOKUP(A56,'[1]Z04 支出决算表(财决04表)'!$A$10:$J$500,5,FALSE)),"",VLOOKUP(A56,'[1]Z04 支出决算表(财决04表)'!$A$10:$J$500,5,FALSE))</f>
        <v/>
      </c>
      <c r="E56" s="76" t="str">
        <f>IF(ISERROR(VLOOKUP(A56,'[1]Z04 支出决算表(财决04表)'!$A$10:$J$500,6,FALSE)),"",VLOOKUP(A56,'[1]Z04 支出决算表(财决04表)'!$A$10:$J$500,6,FALSE))</f>
        <v/>
      </c>
      <c r="F56" s="76" t="str">
        <f>IF(ISERROR(VLOOKUP(A56,'[1]Z04 支出决算表(财决04表)'!$A$10:$J$500,7,FALSE)),"",VLOOKUP(A56,'[1]Z04 支出决算表(财决04表)'!$A$10:$J$500,7,FALSE))</f>
        <v/>
      </c>
      <c r="G56" s="76" t="str">
        <f>IF(ISERROR(VLOOKUP(A56,'[1]Z04 支出决算表(财决04表)'!$A$10:$J$500,8,FALSE)),"",VLOOKUP(A56,'[1]Z04 支出决算表(财决04表)'!$A$10:$J$500,8,FALSE))</f>
        <v/>
      </c>
      <c r="H56" s="76" t="str">
        <f>IF(ISERROR(VLOOKUP(A56,'[1]Z04 支出决算表(财决04表)'!$A$10:$J$500,9,FALSE)),"",VLOOKUP(A56,'[1]Z04 支出决算表(财决04表)'!$A$10:$J$500,9,FALSE))</f>
        <v/>
      </c>
      <c r="I56" s="76" t="str">
        <f>IF(ISERROR(VLOOKUP(A56,'[1]Z04 支出决算表(财决04表)'!$A$10:$J$500,10,FALSE)),"",VLOOKUP(A56,'[1]Z04 支出决算表(财决04表)'!$A$10:$J$500,10,FALSE))</f>
        <v/>
      </c>
      <c r="J56" s="88">
        <f>'[1]Z04 支出决算表(财决04表)'!$A55</f>
        <v>0</v>
      </c>
      <c r="K56" s="74">
        <f>'[1]Z04 支出决算表(财决04表)'!$E55</f>
        <v>0</v>
      </c>
      <c r="L56" s="53" t="str">
        <f t="shared" si="1"/>
        <v/>
      </c>
    </row>
    <row r="57" spans="1:12" ht="22.7" customHeight="1">
      <c r="A57" s="193" t="str">
        <f t="shared" si="0"/>
        <v/>
      </c>
      <c r="B57" s="194"/>
      <c r="C57" s="192" t="str">
        <f>IF(ISERROR(VLOOKUP(A57,'[1]Z04 支出决算表(财决04表)'!$A$10:$J$500,4,FALSE)),"",VLOOKUP(A57,'[1]Z04 支出决算表(财决04表)'!$A$10:$J$500,4,FALSE))</f>
        <v/>
      </c>
      <c r="D57" s="76" t="str">
        <f>IF(ISERROR(VLOOKUP(A57,'[1]Z04 支出决算表(财决04表)'!$A$10:$J$500,5,FALSE)),"",VLOOKUP(A57,'[1]Z04 支出决算表(财决04表)'!$A$10:$J$500,5,FALSE))</f>
        <v/>
      </c>
      <c r="E57" s="76" t="str">
        <f>IF(ISERROR(VLOOKUP(A57,'[1]Z04 支出决算表(财决04表)'!$A$10:$J$500,6,FALSE)),"",VLOOKUP(A57,'[1]Z04 支出决算表(财决04表)'!$A$10:$J$500,6,FALSE))</f>
        <v/>
      </c>
      <c r="F57" s="76" t="str">
        <f>IF(ISERROR(VLOOKUP(A57,'[1]Z04 支出决算表(财决04表)'!$A$10:$J$500,7,FALSE)),"",VLOOKUP(A57,'[1]Z04 支出决算表(财决04表)'!$A$10:$J$500,7,FALSE))</f>
        <v/>
      </c>
      <c r="G57" s="76" t="str">
        <f>IF(ISERROR(VLOOKUP(A57,'[1]Z04 支出决算表(财决04表)'!$A$10:$J$500,8,FALSE)),"",VLOOKUP(A57,'[1]Z04 支出决算表(财决04表)'!$A$10:$J$500,8,FALSE))</f>
        <v/>
      </c>
      <c r="H57" s="76" t="str">
        <f>IF(ISERROR(VLOOKUP(A57,'[1]Z04 支出决算表(财决04表)'!$A$10:$J$500,9,FALSE)),"",VLOOKUP(A57,'[1]Z04 支出决算表(财决04表)'!$A$10:$J$500,9,FALSE))</f>
        <v/>
      </c>
      <c r="I57" s="76" t="str">
        <f>IF(ISERROR(VLOOKUP(A57,'[1]Z04 支出决算表(财决04表)'!$A$10:$J$500,10,FALSE)),"",VLOOKUP(A57,'[1]Z04 支出决算表(财决04表)'!$A$10:$J$500,10,FALSE))</f>
        <v/>
      </c>
      <c r="J57" s="88">
        <f>'[1]Z04 支出决算表(财决04表)'!$A56</f>
        <v>0</v>
      </c>
      <c r="K57" s="74">
        <f>'[1]Z04 支出决算表(财决04表)'!$E56</f>
        <v>0</v>
      </c>
      <c r="L57" s="53" t="str">
        <f t="shared" si="1"/>
        <v/>
      </c>
    </row>
    <row r="58" spans="1:12" ht="22.7" customHeight="1">
      <c r="A58" s="193" t="str">
        <f t="shared" si="0"/>
        <v/>
      </c>
      <c r="B58" s="194"/>
      <c r="C58" s="192" t="str">
        <f>IF(ISERROR(VLOOKUP(A58,'[1]Z04 支出决算表(财决04表)'!$A$10:$J$500,4,FALSE)),"",VLOOKUP(A58,'[1]Z04 支出决算表(财决04表)'!$A$10:$J$500,4,FALSE))</f>
        <v/>
      </c>
      <c r="D58" s="76" t="str">
        <f>IF(ISERROR(VLOOKUP(A58,'[1]Z04 支出决算表(财决04表)'!$A$10:$J$500,5,FALSE)),"",VLOOKUP(A58,'[1]Z04 支出决算表(财决04表)'!$A$10:$J$500,5,FALSE))</f>
        <v/>
      </c>
      <c r="E58" s="76" t="str">
        <f>IF(ISERROR(VLOOKUP(A58,'[1]Z04 支出决算表(财决04表)'!$A$10:$J$500,6,FALSE)),"",VLOOKUP(A58,'[1]Z04 支出决算表(财决04表)'!$A$10:$J$500,6,FALSE))</f>
        <v/>
      </c>
      <c r="F58" s="76" t="str">
        <f>IF(ISERROR(VLOOKUP(A58,'[1]Z04 支出决算表(财决04表)'!$A$10:$J$500,7,FALSE)),"",VLOOKUP(A58,'[1]Z04 支出决算表(财决04表)'!$A$10:$J$500,7,FALSE))</f>
        <v/>
      </c>
      <c r="G58" s="76" t="str">
        <f>IF(ISERROR(VLOOKUP(A58,'[1]Z04 支出决算表(财决04表)'!$A$10:$J$500,8,FALSE)),"",VLOOKUP(A58,'[1]Z04 支出决算表(财决04表)'!$A$10:$J$500,8,FALSE))</f>
        <v/>
      </c>
      <c r="H58" s="76" t="str">
        <f>IF(ISERROR(VLOOKUP(A58,'[1]Z04 支出决算表(财决04表)'!$A$10:$J$500,9,FALSE)),"",VLOOKUP(A58,'[1]Z04 支出决算表(财决04表)'!$A$10:$J$500,9,FALSE))</f>
        <v/>
      </c>
      <c r="I58" s="76" t="str">
        <f>IF(ISERROR(VLOOKUP(A58,'[1]Z04 支出决算表(财决04表)'!$A$10:$J$500,10,FALSE)),"",VLOOKUP(A58,'[1]Z04 支出决算表(财决04表)'!$A$10:$J$500,10,FALSE))</f>
        <v/>
      </c>
      <c r="J58" s="88">
        <f>'[1]Z04 支出决算表(财决04表)'!$A57</f>
        <v>0</v>
      </c>
      <c r="K58" s="74">
        <f>'[1]Z04 支出决算表(财决04表)'!$E57</f>
        <v>0</v>
      </c>
      <c r="L58" s="53" t="str">
        <f t="shared" si="1"/>
        <v/>
      </c>
    </row>
    <row r="59" spans="1:12" ht="22.7" customHeight="1">
      <c r="A59" s="193" t="str">
        <f t="shared" si="0"/>
        <v/>
      </c>
      <c r="B59" s="194"/>
      <c r="C59" s="192" t="str">
        <f>IF(ISERROR(VLOOKUP(A59,'[1]Z04 支出决算表(财决04表)'!$A$10:$J$500,4,FALSE)),"",VLOOKUP(A59,'[1]Z04 支出决算表(财决04表)'!$A$10:$J$500,4,FALSE))</f>
        <v/>
      </c>
      <c r="D59" s="76" t="str">
        <f>IF(ISERROR(VLOOKUP(A59,'[1]Z04 支出决算表(财决04表)'!$A$10:$J$500,5,FALSE)),"",VLOOKUP(A59,'[1]Z04 支出决算表(财决04表)'!$A$10:$J$500,5,FALSE))</f>
        <v/>
      </c>
      <c r="E59" s="76" t="str">
        <f>IF(ISERROR(VLOOKUP(A59,'[1]Z04 支出决算表(财决04表)'!$A$10:$J$500,6,FALSE)),"",VLOOKUP(A59,'[1]Z04 支出决算表(财决04表)'!$A$10:$J$500,6,FALSE))</f>
        <v/>
      </c>
      <c r="F59" s="76" t="str">
        <f>IF(ISERROR(VLOOKUP(A59,'[1]Z04 支出决算表(财决04表)'!$A$10:$J$500,7,FALSE)),"",VLOOKUP(A59,'[1]Z04 支出决算表(财决04表)'!$A$10:$J$500,7,FALSE))</f>
        <v/>
      </c>
      <c r="G59" s="76" t="str">
        <f>IF(ISERROR(VLOOKUP(A59,'[1]Z04 支出决算表(财决04表)'!$A$10:$J$500,8,FALSE)),"",VLOOKUP(A59,'[1]Z04 支出决算表(财决04表)'!$A$10:$J$500,8,FALSE))</f>
        <v/>
      </c>
      <c r="H59" s="76" t="str">
        <f>IF(ISERROR(VLOOKUP(A59,'[1]Z04 支出决算表(财决04表)'!$A$10:$J$500,9,FALSE)),"",VLOOKUP(A59,'[1]Z04 支出决算表(财决04表)'!$A$10:$J$500,9,FALSE))</f>
        <v/>
      </c>
      <c r="I59" s="76" t="str">
        <f>IF(ISERROR(VLOOKUP(A59,'[1]Z04 支出决算表(财决04表)'!$A$10:$J$500,10,FALSE)),"",VLOOKUP(A59,'[1]Z04 支出决算表(财决04表)'!$A$10:$J$500,10,FALSE))</f>
        <v/>
      </c>
      <c r="J59" s="88">
        <f>'[1]Z04 支出决算表(财决04表)'!$A58</f>
        <v>0</v>
      </c>
      <c r="K59" s="74">
        <f>'[1]Z04 支出决算表(财决04表)'!$E58</f>
        <v>0</v>
      </c>
      <c r="L59" s="53" t="str">
        <f t="shared" si="1"/>
        <v/>
      </c>
    </row>
    <row r="60" spans="1:12" ht="22.7" customHeight="1">
      <c r="A60" s="193" t="str">
        <f t="shared" si="0"/>
        <v/>
      </c>
      <c r="B60" s="194"/>
      <c r="C60" s="192" t="str">
        <f>IF(ISERROR(VLOOKUP(A60,'[1]Z04 支出决算表(财决04表)'!$A$10:$J$500,4,FALSE)),"",VLOOKUP(A60,'[1]Z04 支出决算表(财决04表)'!$A$10:$J$500,4,FALSE))</f>
        <v/>
      </c>
      <c r="D60" s="76" t="str">
        <f>IF(ISERROR(VLOOKUP(A60,'[1]Z04 支出决算表(财决04表)'!$A$10:$J$500,5,FALSE)),"",VLOOKUP(A60,'[1]Z04 支出决算表(财决04表)'!$A$10:$J$500,5,FALSE))</f>
        <v/>
      </c>
      <c r="E60" s="76" t="str">
        <f>IF(ISERROR(VLOOKUP(A60,'[1]Z04 支出决算表(财决04表)'!$A$10:$J$500,6,FALSE)),"",VLOOKUP(A60,'[1]Z04 支出决算表(财决04表)'!$A$10:$J$500,6,FALSE))</f>
        <v/>
      </c>
      <c r="F60" s="76" t="str">
        <f>IF(ISERROR(VLOOKUP(A60,'[1]Z04 支出决算表(财决04表)'!$A$10:$J$500,7,FALSE)),"",VLOOKUP(A60,'[1]Z04 支出决算表(财决04表)'!$A$10:$J$500,7,FALSE))</f>
        <v/>
      </c>
      <c r="G60" s="76" t="str">
        <f>IF(ISERROR(VLOOKUP(A60,'[1]Z04 支出决算表(财决04表)'!$A$10:$J$500,8,FALSE)),"",VLOOKUP(A60,'[1]Z04 支出决算表(财决04表)'!$A$10:$J$500,8,FALSE))</f>
        <v/>
      </c>
      <c r="H60" s="76" t="str">
        <f>IF(ISERROR(VLOOKUP(A60,'[1]Z04 支出决算表(财决04表)'!$A$10:$J$500,9,FALSE)),"",VLOOKUP(A60,'[1]Z04 支出决算表(财决04表)'!$A$10:$J$500,9,FALSE))</f>
        <v/>
      </c>
      <c r="I60" s="76" t="str">
        <f>IF(ISERROR(VLOOKUP(A60,'[1]Z04 支出决算表(财决04表)'!$A$10:$J$500,10,FALSE)),"",VLOOKUP(A60,'[1]Z04 支出决算表(财决04表)'!$A$10:$J$500,10,FALSE))</f>
        <v/>
      </c>
      <c r="J60" s="88">
        <f>'[1]Z04 支出决算表(财决04表)'!$A59</f>
        <v>0</v>
      </c>
      <c r="K60" s="74">
        <f>'[1]Z04 支出决算表(财决04表)'!$E59</f>
        <v>0</v>
      </c>
      <c r="L60" s="53" t="str">
        <f t="shared" si="1"/>
        <v/>
      </c>
    </row>
    <row r="61" spans="1:12" ht="22.7" customHeight="1">
      <c r="A61" s="193" t="str">
        <f t="shared" si="0"/>
        <v/>
      </c>
      <c r="B61" s="194"/>
      <c r="C61" s="192" t="str">
        <f>IF(ISERROR(VLOOKUP(A61,'[1]Z04 支出决算表(财决04表)'!$A$10:$J$500,4,FALSE)),"",VLOOKUP(A61,'[1]Z04 支出决算表(财决04表)'!$A$10:$J$500,4,FALSE))</f>
        <v/>
      </c>
      <c r="D61" s="76" t="str">
        <f>IF(ISERROR(VLOOKUP(A61,'[1]Z04 支出决算表(财决04表)'!$A$10:$J$500,5,FALSE)),"",VLOOKUP(A61,'[1]Z04 支出决算表(财决04表)'!$A$10:$J$500,5,FALSE))</f>
        <v/>
      </c>
      <c r="E61" s="76" t="str">
        <f>IF(ISERROR(VLOOKUP(A61,'[1]Z04 支出决算表(财决04表)'!$A$10:$J$500,6,FALSE)),"",VLOOKUP(A61,'[1]Z04 支出决算表(财决04表)'!$A$10:$J$500,6,FALSE))</f>
        <v/>
      </c>
      <c r="F61" s="76" t="str">
        <f>IF(ISERROR(VLOOKUP(A61,'[1]Z04 支出决算表(财决04表)'!$A$10:$J$500,7,FALSE)),"",VLOOKUP(A61,'[1]Z04 支出决算表(财决04表)'!$A$10:$J$500,7,FALSE))</f>
        <v/>
      </c>
      <c r="G61" s="76" t="str">
        <f>IF(ISERROR(VLOOKUP(A61,'[1]Z04 支出决算表(财决04表)'!$A$10:$J$500,8,FALSE)),"",VLOOKUP(A61,'[1]Z04 支出决算表(财决04表)'!$A$10:$J$500,8,FALSE))</f>
        <v/>
      </c>
      <c r="H61" s="76" t="str">
        <f>IF(ISERROR(VLOOKUP(A61,'[1]Z04 支出决算表(财决04表)'!$A$10:$J$500,9,FALSE)),"",VLOOKUP(A61,'[1]Z04 支出决算表(财决04表)'!$A$10:$J$500,9,FALSE))</f>
        <v/>
      </c>
      <c r="I61" s="76" t="str">
        <f>IF(ISERROR(VLOOKUP(A61,'[1]Z04 支出决算表(财决04表)'!$A$10:$J$500,10,FALSE)),"",VLOOKUP(A61,'[1]Z04 支出决算表(财决04表)'!$A$10:$J$500,10,FALSE))</f>
        <v/>
      </c>
      <c r="J61" s="88">
        <f>'[1]Z04 支出决算表(财决04表)'!$A60</f>
        <v>0</v>
      </c>
      <c r="K61" s="74">
        <f>'[1]Z04 支出决算表(财决04表)'!$E60</f>
        <v>0</v>
      </c>
      <c r="L61" s="53" t="str">
        <f t="shared" si="1"/>
        <v/>
      </c>
    </row>
    <row r="62" spans="1:12" ht="22.7" customHeight="1">
      <c r="A62" s="193" t="str">
        <f t="shared" si="0"/>
        <v/>
      </c>
      <c r="B62" s="194"/>
      <c r="C62" s="192" t="str">
        <f>IF(ISERROR(VLOOKUP(A62,'[1]Z04 支出决算表(财决04表)'!$A$10:$J$500,4,FALSE)),"",VLOOKUP(A62,'[1]Z04 支出决算表(财决04表)'!$A$10:$J$500,4,FALSE))</f>
        <v/>
      </c>
      <c r="D62" s="76" t="str">
        <f>IF(ISERROR(VLOOKUP(A62,'[1]Z04 支出决算表(财决04表)'!$A$10:$J$500,5,FALSE)),"",VLOOKUP(A62,'[1]Z04 支出决算表(财决04表)'!$A$10:$J$500,5,FALSE))</f>
        <v/>
      </c>
      <c r="E62" s="76" t="str">
        <f>IF(ISERROR(VLOOKUP(A62,'[1]Z04 支出决算表(财决04表)'!$A$10:$J$500,6,FALSE)),"",VLOOKUP(A62,'[1]Z04 支出决算表(财决04表)'!$A$10:$J$500,6,FALSE))</f>
        <v/>
      </c>
      <c r="F62" s="76" t="str">
        <f>IF(ISERROR(VLOOKUP(A62,'[1]Z04 支出决算表(财决04表)'!$A$10:$J$500,7,FALSE)),"",VLOOKUP(A62,'[1]Z04 支出决算表(财决04表)'!$A$10:$J$500,7,FALSE))</f>
        <v/>
      </c>
      <c r="G62" s="76" t="str">
        <f>IF(ISERROR(VLOOKUP(A62,'[1]Z04 支出决算表(财决04表)'!$A$10:$J$500,8,FALSE)),"",VLOOKUP(A62,'[1]Z04 支出决算表(财决04表)'!$A$10:$J$500,8,FALSE))</f>
        <v/>
      </c>
      <c r="H62" s="76" t="str">
        <f>IF(ISERROR(VLOOKUP(A62,'[1]Z04 支出决算表(财决04表)'!$A$10:$J$500,9,FALSE)),"",VLOOKUP(A62,'[1]Z04 支出决算表(财决04表)'!$A$10:$J$500,9,FALSE))</f>
        <v/>
      </c>
      <c r="I62" s="76" t="str">
        <f>IF(ISERROR(VLOOKUP(A62,'[1]Z04 支出决算表(财决04表)'!$A$10:$J$500,10,FALSE)),"",VLOOKUP(A62,'[1]Z04 支出决算表(财决04表)'!$A$10:$J$500,10,FALSE))</f>
        <v/>
      </c>
      <c r="J62" s="88">
        <f>'[1]Z04 支出决算表(财决04表)'!$A61</f>
        <v>0</v>
      </c>
      <c r="K62" s="74">
        <f>'[1]Z04 支出决算表(财决04表)'!$E61</f>
        <v>0</v>
      </c>
      <c r="L62" s="53" t="str">
        <f t="shared" si="1"/>
        <v/>
      </c>
    </row>
    <row r="63" spans="1:12" ht="22.7" customHeight="1">
      <c r="A63" s="193" t="str">
        <f t="shared" si="0"/>
        <v/>
      </c>
      <c r="B63" s="194"/>
      <c r="C63" s="192" t="str">
        <f>IF(ISERROR(VLOOKUP(A63,'[1]Z04 支出决算表(财决04表)'!$A$10:$J$500,4,FALSE)),"",VLOOKUP(A63,'[1]Z04 支出决算表(财决04表)'!$A$10:$J$500,4,FALSE))</f>
        <v/>
      </c>
      <c r="D63" s="76" t="str">
        <f>IF(ISERROR(VLOOKUP(A63,'[1]Z04 支出决算表(财决04表)'!$A$10:$J$500,5,FALSE)),"",VLOOKUP(A63,'[1]Z04 支出决算表(财决04表)'!$A$10:$J$500,5,FALSE))</f>
        <v/>
      </c>
      <c r="E63" s="76" t="str">
        <f>IF(ISERROR(VLOOKUP(A63,'[1]Z04 支出决算表(财决04表)'!$A$10:$J$500,6,FALSE)),"",VLOOKUP(A63,'[1]Z04 支出决算表(财决04表)'!$A$10:$J$500,6,FALSE))</f>
        <v/>
      </c>
      <c r="F63" s="76" t="str">
        <f>IF(ISERROR(VLOOKUP(A63,'[1]Z04 支出决算表(财决04表)'!$A$10:$J$500,7,FALSE)),"",VLOOKUP(A63,'[1]Z04 支出决算表(财决04表)'!$A$10:$J$500,7,FALSE))</f>
        <v/>
      </c>
      <c r="G63" s="76" t="str">
        <f>IF(ISERROR(VLOOKUP(A63,'[1]Z04 支出决算表(财决04表)'!$A$10:$J$500,8,FALSE)),"",VLOOKUP(A63,'[1]Z04 支出决算表(财决04表)'!$A$10:$J$500,8,FALSE))</f>
        <v/>
      </c>
      <c r="H63" s="76" t="str">
        <f>IF(ISERROR(VLOOKUP(A63,'[1]Z04 支出决算表(财决04表)'!$A$10:$J$500,9,FALSE)),"",VLOOKUP(A63,'[1]Z04 支出决算表(财决04表)'!$A$10:$J$500,9,FALSE))</f>
        <v/>
      </c>
      <c r="I63" s="76" t="str">
        <f>IF(ISERROR(VLOOKUP(A63,'[1]Z04 支出决算表(财决04表)'!$A$10:$J$500,10,FALSE)),"",VLOOKUP(A63,'[1]Z04 支出决算表(财决04表)'!$A$10:$J$500,10,FALSE))</f>
        <v/>
      </c>
      <c r="J63" s="88">
        <f>'[1]Z04 支出决算表(财决04表)'!$A62</f>
        <v>0</v>
      </c>
      <c r="K63" s="74">
        <f>'[1]Z04 支出决算表(财决04表)'!$E62</f>
        <v>0</v>
      </c>
      <c r="L63" s="53" t="str">
        <f t="shared" si="1"/>
        <v/>
      </c>
    </row>
    <row r="64" spans="1:12" ht="22.7" customHeight="1">
      <c r="A64" s="193" t="str">
        <f t="shared" si="0"/>
        <v/>
      </c>
      <c r="B64" s="194"/>
      <c r="C64" s="192" t="str">
        <f>IF(ISERROR(VLOOKUP(A64,'[1]Z04 支出决算表(财决04表)'!$A$10:$J$500,4,FALSE)),"",VLOOKUP(A64,'[1]Z04 支出决算表(财决04表)'!$A$10:$J$500,4,FALSE))</f>
        <v/>
      </c>
      <c r="D64" s="76" t="str">
        <f>IF(ISERROR(VLOOKUP(A64,'[1]Z04 支出决算表(财决04表)'!$A$10:$J$500,5,FALSE)),"",VLOOKUP(A64,'[1]Z04 支出决算表(财决04表)'!$A$10:$J$500,5,FALSE))</f>
        <v/>
      </c>
      <c r="E64" s="76" t="str">
        <f>IF(ISERROR(VLOOKUP(A64,'[1]Z04 支出决算表(财决04表)'!$A$10:$J$500,6,FALSE)),"",VLOOKUP(A64,'[1]Z04 支出决算表(财决04表)'!$A$10:$J$500,6,FALSE))</f>
        <v/>
      </c>
      <c r="F64" s="76" t="str">
        <f>IF(ISERROR(VLOOKUP(A64,'[1]Z04 支出决算表(财决04表)'!$A$10:$J$500,7,FALSE)),"",VLOOKUP(A64,'[1]Z04 支出决算表(财决04表)'!$A$10:$J$500,7,FALSE))</f>
        <v/>
      </c>
      <c r="G64" s="76" t="str">
        <f>IF(ISERROR(VLOOKUP(A64,'[1]Z04 支出决算表(财决04表)'!$A$10:$J$500,8,FALSE)),"",VLOOKUP(A64,'[1]Z04 支出决算表(财决04表)'!$A$10:$J$500,8,FALSE))</f>
        <v/>
      </c>
      <c r="H64" s="76" t="str">
        <f>IF(ISERROR(VLOOKUP(A64,'[1]Z04 支出决算表(财决04表)'!$A$10:$J$500,9,FALSE)),"",VLOOKUP(A64,'[1]Z04 支出决算表(财决04表)'!$A$10:$J$500,9,FALSE))</f>
        <v/>
      </c>
      <c r="I64" s="76" t="str">
        <f>IF(ISERROR(VLOOKUP(A64,'[1]Z04 支出决算表(财决04表)'!$A$10:$J$500,10,FALSE)),"",VLOOKUP(A64,'[1]Z04 支出决算表(财决04表)'!$A$10:$J$500,10,FALSE))</f>
        <v/>
      </c>
      <c r="J64" s="88">
        <f>'[1]Z04 支出决算表(财决04表)'!$A63</f>
        <v>0</v>
      </c>
      <c r="K64" s="74">
        <f>'[1]Z04 支出决算表(财决04表)'!$E63</f>
        <v>0</v>
      </c>
      <c r="L64" s="53" t="str">
        <f t="shared" si="1"/>
        <v/>
      </c>
    </row>
    <row r="65" spans="1:12" ht="22.7" customHeight="1">
      <c r="A65" s="193" t="str">
        <f t="shared" si="0"/>
        <v/>
      </c>
      <c r="B65" s="194"/>
      <c r="C65" s="192" t="str">
        <f>IF(ISERROR(VLOOKUP(A65,'[1]Z04 支出决算表(财决04表)'!$A$10:$J$500,4,FALSE)),"",VLOOKUP(A65,'[1]Z04 支出决算表(财决04表)'!$A$10:$J$500,4,FALSE))</f>
        <v/>
      </c>
      <c r="D65" s="76" t="str">
        <f>IF(ISERROR(VLOOKUP(A65,'[1]Z04 支出决算表(财决04表)'!$A$10:$J$500,5,FALSE)),"",VLOOKUP(A65,'[1]Z04 支出决算表(财决04表)'!$A$10:$J$500,5,FALSE))</f>
        <v/>
      </c>
      <c r="E65" s="76" t="str">
        <f>IF(ISERROR(VLOOKUP(A65,'[1]Z04 支出决算表(财决04表)'!$A$10:$J$500,6,FALSE)),"",VLOOKUP(A65,'[1]Z04 支出决算表(财决04表)'!$A$10:$J$500,6,FALSE))</f>
        <v/>
      </c>
      <c r="F65" s="76" t="str">
        <f>IF(ISERROR(VLOOKUP(A65,'[1]Z04 支出决算表(财决04表)'!$A$10:$J$500,7,FALSE)),"",VLOOKUP(A65,'[1]Z04 支出决算表(财决04表)'!$A$10:$J$500,7,FALSE))</f>
        <v/>
      </c>
      <c r="G65" s="76" t="str">
        <f>IF(ISERROR(VLOOKUP(A65,'[1]Z04 支出决算表(财决04表)'!$A$10:$J$500,8,FALSE)),"",VLOOKUP(A65,'[1]Z04 支出决算表(财决04表)'!$A$10:$J$500,8,FALSE))</f>
        <v/>
      </c>
      <c r="H65" s="76" t="str">
        <f>IF(ISERROR(VLOOKUP(A65,'[1]Z04 支出决算表(财决04表)'!$A$10:$J$500,9,FALSE)),"",VLOOKUP(A65,'[1]Z04 支出决算表(财决04表)'!$A$10:$J$500,9,FALSE))</f>
        <v/>
      </c>
      <c r="I65" s="76" t="str">
        <f>IF(ISERROR(VLOOKUP(A65,'[1]Z04 支出决算表(财决04表)'!$A$10:$J$500,10,FALSE)),"",VLOOKUP(A65,'[1]Z04 支出决算表(财决04表)'!$A$10:$J$500,10,FALSE))</f>
        <v/>
      </c>
      <c r="J65" s="88">
        <f>'[1]Z04 支出决算表(财决04表)'!$A64</f>
        <v>0</v>
      </c>
      <c r="K65" s="74">
        <f>'[1]Z04 支出决算表(财决04表)'!$E64</f>
        <v>0</v>
      </c>
      <c r="L65" s="53" t="str">
        <f t="shared" si="1"/>
        <v/>
      </c>
    </row>
    <row r="66" spans="1:12" ht="22.7" customHeight="1">
      <c r="A66" s="193" t="str">
        <f t="shared" si="0"/>
        <v/>
      </c>
      <c r="B66" s="194"/>
      <c r="C66" s="192" t="str">
        <f>IF(ISERROR(VLOOKUP(A66,'[1]Z04 支出决算表(财决04表)'!$A$10:$J$500,4,FALSE)),"",VLOOKUP(A66,'[1]Z04 支出决算表(财决04表)'!$A$10:$J$500,4,FALSE))</f>
        <v/>
      </c>
      <c r="D66" s="76" t="str">
        <f>IF(ISERROR(VLOOKUP(A66,'[1]Z04 支出决算表(财决04表)'!$A$10:$J$500,5,FALSE)),"",VLOOKUP(A66,'[1]Z04 支出决算表(财决04表)'!$A$10:$J$500,5,FALSE))</f>
        <v/>
      </c>
      <c r="E66" s="76" t="str">
        <f>IF(ISERROR(VLOOKUP(A66,'[1]Z04 支出决算表(财决04表)'!$A$10:$J$500,6,FALSE)),"",VLOOKUP(A66,'[1]Z04 支出决算表(财决04表)'!$A$10:$J$500,6,FALSE))</f>
        <v/>
      </c>
      <c r="F66" s="76" t="str">
        <f>IF(ISERROR(VLOOKUP(A66,'[1]Z04 支出决算表(财决04表)'!$A$10:$J$500,7,FALSE)),"",VLOOKUP(A66,'[1]Z04 支出决算表(财决04表)'!$A$10:$J$500,7,FALSE))</f>
        <v/>
      </c>
      <c r="G66" s="76" t="str">
        <f>IF(ISERROR(VLOOKUP(A66,'[1]Z04 支出决算表(财决04表)'!$A$10:$J$500,8,FALSE)),"",VLOOKUP(A66,'[1]Z04 支出决算表(财决04表)'!$A$10:$J$500,8,FALSE))</f>
        <v/>
      </c>
      <c r="H66" s="76" t="str">
        <f>IF(ISERROR(VLOOKUP(A66,'[1]Z04 支出决算表(财决04表)'!$A$10:$J$500,9,FALSE)),"",VLOOKUP(A66,'[1]Z04 支出决算表(财决04表)'!$A$10:$J$500,9,FALSE))</f>
        <v/>
      </c>
      <c r="I66" s="76" t="str">
        <f>IF(ISERROR(VLOOKUP(A66,'[1]Z04 支出决算表(财决04表)'!$A$10:$J$500,10,FALSE)),"",VLOOKUP(A66,'[1]Z04 支出决算表(财决04表)'!$A$10:$J$500,10,FALSE))</f>
        <v/>
      </c>
      <c r="J66" s="88">
        <f>'[1]Z04 支出决算表(财决04表)'!$A65</f>
        <v>0</v>
      </c>
      <c r="K66" s="74">
        <f>'[1]Z04 支出决算表(财决04表)'!$E65</f>
        <v>0</v>
      </c>
      <c r="L66" s="53" t="str">
        <f t="shared" si="1"/>
        <v/>
      </c>
    </row>
    <row r="67" spans="1:12" ht="22.7" customHeight="1">
      <c r="A67" s="193" t="str">
        <f t="shared" si="0"/>
        <v/>
      </c>
      <c r="B67" s="194"/>
      <c r="C67" s="192" t="str">
        <f>IF(ISERROR(VLOOKUP(A67,'[1]Z04 支出决算表(财决04表)'!$A$10:$J$500,4,FALSE)),"",VLOOKUP(A67,'[1]Z04 支出决算表(财决04表)'!$A$10:$J$500,4,FALSE))</f>
        <v/>
      </c>
      <c r="D67" s="76" t="str">
        <f>IF(ISERROR(VLOOKUP(A67,'[1]Z04 支出决算表(财决04表)'!$A$10:$J$500,5,FALSE)),"",VLOOKUP(A67,'[1]Z04 支出决算表(财决04表)'!$A$10:$J$500,5,FALSE))</f>
        <v/>
      </c>
      <c r="E67" s="76" t="str">
        <f>IF(ISERROR(VLOOKUP(A67,'[1]Z04 支出决算表(财决04表)'!$A$10:$J$500,6,FALSE)),"",VLOOKUP(A67,'[1]Z04 支出决算表(财决04表)'!$A$10:$J$500,6,FALSE))</f>
        <v/>
      </c>
      <c r="F67" s="76" t="str">
        <f>IF(ISERROR(VLOOKUP(A67,'[1]Z04 支出决算表(财决04表)'!$A$10:$J$500,7,FALSE)),"",VLOOKUP(A67,'[1]Z04 支出决算表(财决04表)'!$A$10:$J$500,7,FALSE))</f>
        <v/>
      </c>
      <c r="G67" s="76" t="str">
        <f>IF(ISERROR(VLOOKUP(A67,'[1]Z04 支出决算表(财决04表)'!$A$10:$J$500,8,FALSE)),"",VLOOKUP(A67,'[1]Z04 支出决算表(财决04表)'!$A$10:$J$500,8,FALSE))</f>
        <v/>
      </c>
      <c r="H67" s="76" t="str">
        <f>IF(ISERROR(VLOOKUP(A67,'[1]Z04 支出决算表(财决04表)'!$A$10:$J$500,9,FALSE)),"",VLOOKUP(A67,'[1]Z04 支出决算表(财决04表)'!$A$10:$J$500,9,FALSE))</f>
        <v/>
      </c>
      <c r="I67" s="76" t="str">
        <f>IF(ISERROR(VLOOKUP(A67,'[1]Z04 支出决算表(财决04表)'!$A$10:$J$500,10,FALSE)),"",VLOOKUP(A67,'[1]Z04 支出决算表(财决04表)'!$A$10:$J$500,10,FALSE))</f>
        <v/>
      </c>
      <c r="J67" s="88">
        <f>'[1]Z04 支出决算表(财决04表)'!$A66</f>
        <v>0</v>
      </c>
      <c r="K67" s="74">
        <f>'[1]Z04 支出决算表(财决04表)'!$E66</f>
        <v>0</v>
      </c>
      <c r="L67" s="53" t="str">
        <f t="shared" si="1"/>
        <v/>
      </c>
    </row>
    <row r="68" spans="1:12" ht="22.7" customHeight="1">
      <c r="A68" s="193" t="str">
        <f t="shared" si="0"/>
        <v/>
      </c>
      <c r="B68" s="194"/>
      <c r="C68" s="192" t="str">
        <f>IF(ISERROR(VLOOKUP(A68,'[1]Z04 支出决算表(财决04表)'!$A$10:$J$500,4,FALSE)),"",VLOOKUP(A68,'[1]Z04 支出决算表(财决04表)'!$A$10:$J$500,4,FALSE))</f>
        <v/>
      </c>
      <c r="D68" s="76" t="str">
        <f>IF(ISERROR(VLOOKUP(A68,'[1]Z04 支出决算表(财决04表)'!$A$10:$J$500,5,FALSE)),"",VLOOKUP(A68,'[1]Z04 支出决算表(财决04表)'!$A$10:$J$500,5,FALSE))</f>
        <v/>
      </c>
      <c r="E68" s="76" t="str">
        <f>IF(ISERROR(VLOOKUP(A68,'[1]Z04 支出决算表(财决04表)'!$A$10:$J$500,6,FALSE)),"",VLOOKUP(A68,'[1]Z04 支出决算表(财决04表)'!$A$10:$J$500,6,FALSE))</f>
        <v/>
      </c>
      <c r="F68" s="76" t="str">
        <f>IF(ISERROR(VLOOKUP(A68,'[1]Z04 支出决算表(财决04表)'!$A$10:$J$500,7,FALSE)),"",VLOOKUP(A68,'[1]Z04 支出决算表(财决04表)'!$A$10:$J$500,7,FALSE))</f>
        <v/>
      </c>
      <c r="G68" s="76" t="str">
        <f>IF(ISERROR(VLOOKUP(A68,'[1]Z04 支出决算表(财决04表)'!$A$10:$J$500,8,FALSE)),"",VLOOKUP(A68,'[1]Z04 支出决算表(财决04表)'!$A$10:$J$500,8,FALSE))</f>
        <v/>
      </c>
      <c r="H68" s="76" t="str">
        <f>IF(ISERROR(VLOOKUP(A68,'[1]Z04 支出决算表(财决04表)'!$A$10:$J$500,9,FALSE)),"",VLOOKUP(A68,'[1]Z04 支出决算表(财决04表)'!$A$10:$J$500,9,FALSE))</f>
        <v/>
      </c>
      <c r="I68" s="76" t="str">
        <f>IF(ISERROR(VLOOKUP(A68,'[1]Z04 支出决算表(财决04表)'!$A$10:$J$500,10,FALSE)),"",VLOOKUP(A68,'[1]Z04 支出决算表(财决04表)'!$A$10:$J$500,10,FALSE))</f>
        <v/>
      </c>
      <c r="J68" s="88">
        <f>'[1]Z04 支出决算表(财决04表)'!$A67</f>
        <v>0</v>
      </c>
      <c r="K68" s="74">
        <f>'[1]Z04 支出决算表(财决04表)'!$E67</f>
        <v>0</v>
      </c>
      <c r="L68" s="53" t="str">
        <f t="shared" si="1"/>
        <v/>
      </c>
    </row>
    <row r="69" spans="1:12" ht="22.7" customHeight="1">
      <c r="A69" s="193" t="str">
        <f t="shared" si="0"/>
        <v/>
      </c>
      <c r="B69" s="194"/>
      <c r="C69" s="192" t="str">
        <f>IF(ISERROR(VLOOKUP(A69,'[1]Z04 支出决算表(财决04表)'!$A$10:$J$500,4,FALSE)),"",VLOOKUP(A69,'[1]Z04 支出决算表(财决04表)'!$A$10:$J$500,4,FALSE))</f>
        <v/>
      </c>
      <c r="D69" s="76" t="str">
        <f>IF(ISERROR(VLOOKUP(A69,'[1]Z04 支出决算表(财决04表)'!$A$10:$J$500,5,FALSE)),"",VLOOKUP(A69,'[1]Z04 支出决算表(财决04表)'!$A$10:$J$500,5,FALSE))</f>
        <v/>
      </c>
      <c r="E69" s="76" t="str">
        <f>IF(ISERROR(VLOOKUP(A69,'[1]Z04 支出决算表(财决04表)'!$A$10:$J$500,6,FALSE)),"",VLOOKUP(A69,'[1]Z04 支出决算表(财决04表)'!$A$10:$J$500,6,FALSE))</f>
        <v/>
      </c>
      <c r="F69" s="76" t="str">
        <f>IF(ISERROR(VLOOKUP(A69,'[1]Z04 支出决算表(财决04表)'!$A$10:$J$500,7,FALSE)),"",VLOOKUP(A69,'[1]Z04 支出决算表(财决04表)'!$A$10:$J$500,7,FALSE))</f>
        <v/>
      </c>
      <c r="G69" s="76" t="str">
        <f>IF(ISERROR(VLOOKUP(A69,'[1]Z04 支出决算表(财决04表)'!$A$10:$J$500,8,FALSE)),"",VLOOKUP(A69,'[1]Z04 支出决算表(财决04表)'!$A$10:$J$500,8,FALSE))</f>
        <v/>
      </c>
      <c r="H69" s="76" t="str">
        <f>IF(ISERROR(VLOOKUP(A69,'[1]Z04 支出决算表(财决04表)'!$A$10:$J$500,9,FALSE)),"",VLOOKUP(A69,'[1]Z04 支出决算表(财决04表)'!$A$10:$J$500,9,FALSE))</f>
        <v/>
      </c>
      <c r="I69" s="76" t="str">
        <f>IF(ISERROR(VLOOKUP(A69,'[1]Z04 支出决算表(财决04表)'!$A$10:$J$500,10,FALSE)),"",VLOOKUP(A69,'[1]Z04 支出决算表(财决04表)'!$A$10:$J$500,10,FALSE))</f>
        <v/>
      </c>
      <c r="J69" s="88">
        <f>'[1]Z04 支出决算表(财决04表)'!$A68</f>
        <v>0</v>
      </c>
      <c r="K69" s="74">
        <f>'[1]Z04 支出决算表(财决04表)'!$E68</f>
        <v>0</v>
      </c>
      <c r="L69" s="53" t="str">
        <f t="shared" si="1"/>
        <v/>
      </c>
    </row>
    <row r="70" spans="1:12" ht="22.7" customHeight="1">
      <c r="A70" s="193" t="str">
        <f t="shared" si="0"/>
        <v/>
      </c>
      <c r="B70" s="194"/>
      <c r="C70" s="192" t="str">
        <f>IF(ISERROR(VLOOKUP(A70,'[1]Z04 支出决算表(财决04表)'!$A$10:$J$500,4,FALSE)),"",VLOOKUP(A70,'[1]Z04 支出决算表(财决04表)'!$A$10:$J$500,4,FALSE))</f>
        <v/>
      </c>
      <c r="D70" s="76" t="str">
        <f>IF(ISERROR(VLOOKUP(A70,'[1]Z04 支出决算表(财决04表)'!$A$10:$J$500,5,FALSE)),"",VLOOKUP(A70,'[1]Z04 支出决算表(财决04表)'!$A$10:$J$500,5,FALSE))</f>
        <v/>
      </c>
      <c r="E70" s="76" t="str">
        <f>IF(ISERROR(VLOOKUP(A70,'[1]Z04 支出决算表(财决04表)'!$A$10:$J$500,6,FALSE)),"",VLOOKUP(A70,'[1]Z04 支出决算表(财决04表)'!$A$10:$J$500,6,FALSE))</f>
        <v/>
      </c>
      <c r="F70" s="76" t="str">
        <f>IF(ISERROR(VLOOKUP(A70,'[1]Z04 支出决算表(财决04表)'!$A$10:$J$500,7,FALSE)),"",VLOOKUP(A70,'[1]Z04 支出决算表(财决04表)'!$A$10:$J$500,7,FALSE))</f>
        <v/>
      </c>
      <c r="G70" s="76" t="str">
        <f>IF(ISERROR(VLOOKUP(A70,'[1]Z04 支出决算表(财决04表)'!$A$10:$J$500,8,FALSE)),"",VLOOKUP(A70,'[1]Z04 支出决算表(财决04表)'!$A$10:$J$500,8,FALSE))</f>
        <v/>
      </c>
      <c r="H70" s="76" t="str">
        <f>IF(ISERROR(VLOOKUP(A70,'[1]Z04 支出决算表(财决04表)'!$A$10:$J$500,9,FALSE)),"",VLOOKUP(A70,'[1]Z04 支出决算表(财决04表)'!$A$10:$J$500,9,FALSE))</f>
        <v/>
      </c>
      <c r="I70" s="76" t="str">
        <f>IF(ISERROR(VLOOKUP(A70,'[1]Z04 支出决算表(财决04表)'!$A$10:$J$500,10,FALSE)),"",VLOOKUP(A70,'[1]Z04 支出决算表(财决04表)'!$A$10:$J$500,10,FALSE))</f>
        <v/>
      </c>
      <c r="J70" s="88">
        <f>'[1]Z04 支出决算表(财决04表)'!$A69</f>
        <v>0</v>
      </c>
      <c r="K70" s="74">
        <f>'[1]Z04 支出决算表(财决04表)'!$E69</f>
        <v>0</v>
      </c>
      <c r="L70" s="53" t="str">
        <f t="shared" si="1"/>
        <v/>
      </c>
    </row>
    <row r="71" spans="1:12" ht="22.7" customHeight="1">
      <c r="A71" s="193" t="str">
        <f t="shared" si="0"/>
        <v/>
      </c>
      <c r="B71" s="194"/>
      <c r="C71" s="192" t="str">
        <f>IF(ISERROR(VLOOKUP(A71,'[1]Z04 支出决算表(财决04表)'!$A$10:$J$500,4,FALSE)),"",VLOOKUP(A71,'[1]Z04 支出决算表(财决04表)'!$A$10:$J$500,4,FALSE))</f>
        <v/>
      </c>
      <c r="D71" s="76" t="str">
        <f>IF(ISERROR(VLOOKUP(A71,'[1]Z04 支出决算表(财决04表)'!$A$10:$J$500,5,FALSE)),"",VLOOKUP(A71,'[1]Z04 支出决算表(财决04表)'!$A$10:$J$500,5,FALSE))</f>
        <v/>
      </c>
      <c r="E71" s="76" t="str">
        <f>IF(ISERROR(VLOOKUP(A71,'[1]Z04 支出决算表(财决04表)'!$A$10:$J$500,6,FALSE)),"",VLOOKUP(A71,'[1]Z04 支出决算表(财决04表)'!$A$10:$J$500,6,FALSE))</f>
        <v/>
      </c>
      <c r="F71" s="76" t="str">
        <f>IF(ISERROR(VLOOKUP(A71,'[1]Z04 支出决算表(财决04表)'!$A$10:$J$500,7,FALSE)),"",VLOOKUP(A71,'[1]Z04 支出决算表(财决04表)'!$A$10:$J$500,7,FALSE))</f>
        <v/>
      </c>
      <c r="G71" s="76" t="str">
        <f>IF(ISERROR(VLOOKUP(A71,'[1]Z04 支出决算表(财决04表)'!$A$10:$J$500,8,FALSE)),"",VLOOKUP(A71,'[1]Z04 支出决算表(财决04表)'!$A$10:$J$500,8,FALSE))</f>
        <v/>
      </c>
      <c r="H71" s="76" t="str">
        <f>IF(ISERROR(VLOOKUP(A71,'[1]Z04 支出决算表(财决04表)'!$A$10:$J$500,9,FALSE)),"",VLOOKUP(A71,'[1]Z04 支出决算表(财决04表)'!$A$10:$J$500,9,FALSE))</f>
        <v/>
      </c>
      <c r="I71" s="76" t="str">
        <f>IF(ISERROR(VLOOKUP(A71,'[1]Z04 支出决算表(财决04表)'!$A$10:$J$500,10,FALSE)),"",VLOOKUP(A71,'[1]Z04 支出决算表(财决04表)'!$A$10:$J$500,10,FALSE))</f>
        <v/>
      </c>
      <c r="J71" s="88">
        <f>'[1]Z04 支出决算表(财决04表)'!$A70</f>
        <v>0</v>
      </c>
      <c r="K71" s="74">
        <f>'[1]Z04 支出决算表(财决04表)'!$E70</f>
        <v>0</v>
      </c>
      <c r="L71" s="53" t="str">
        <f t="shared" si="1"/>
        <v/>
      </c>
    </row>
    <row r="72" spans="1:12" ht="22.7" customHeight="1">
      <c r="A72" s="193" t="str">
        <f t="shared" si="0"/>
        <v/>
      </c>
      <c r="B72" s="194"/>
      <c r="C72" s="192" t="str">
        <f>IF(ISERROR(VLOOKUP(A72,'[1]Z04 支出决算表(财决04表)'!$A$10:$J$500,4,FALSE)),"",VLOOKUP(A72,'[1]Z04 支出决算表(财决04表)'!$A$10:$J$500,4,FALSE))</f>
        <v/>
      </c>
      <c r="D72" s="76" t="str">
        <f>IF(ISERROR(VLOOKUP(A72,'[1]Z04 支出决算表(财决04表)'!$A$10:$J$500,5,FALSE)),"",VLOOKUP(A72,'[1]Z04 支出决算表(财决04表)'!$A$10:$J$500,5,FALSE))</f>
        <v/>
      </c>
      <c r="E72" s="76" t="str">
        <f>IF(ISERROR(VLOOKUP(A72,'[1]Z04 支出决算表(财决04表)'!$A$10:$J$500,6,FALSE)),"",VLOOKUP(A72,'[1]Z04 支出决算表(财决04表)'!$A$10:$J$500,6,FALSE))</f>
        <v/>
      </c>
      <c r="F72" s="76" t="str">
        <f>IF(ISERROR(VLOOKUP(A72,'[1]Z04 支出决算表(财决04表)'!$A$10:$J$500,7,FALSE)),"",VLOOKUP(A72,'[1]Z04 支出决算表(财决04表)'!$A$10:$J$500,7,FALSE))</f>
        <v/>
      </c>
      <c r="G72" s="76" t="str">
        <f>IF(ISERROR(VLOOKUP(A72,'[1]Z04 支出决算表(财决04表)'!$A$10:$J$500,8,FALSE)),"",VLOOKUP(A72,'[1]Z04 支出决算表(财决04表)'!$A$10:$J$500,8,FALSE))</f>
        <v/>
      </c>
      <c r="H72" s="76" t="str">
        <f>IF(ISERROR(VLOOKUP(A72,'[1]Z04 支出决算表(财决04表)'!$A$10:$J$500,9,FALSE)),"",VLOOKUP(A72,'[1]Z04 支出决算表(财决04表)'!$A$10:$J$500,9,FALSE))</f>
        <v/>
      </c>
      <c r="I72" s="76" t="str">
        <f>IF(ISERROR(VLOOKUP(A72,'[1]Z04 支出决算表(财决04表)'!$A$10:$J$500,10,FALSE)),"",VLOOKUP(A72,'[1]Z04 支出决算表(财决04表)'!$A$10:$J$500,10,FALSE))</f>
        <v/>
      </c>
      <c r="J72" s="88">
        <f>'[1]Z04 支出决算表(财决04表)'!$A71</f>
        <v>0</v>
      </c>
      <c r="K72" s="74">
        <f>'[1]Z04 支出决算表(财决04表)'!$E71</f>
        <v>0</v>
      </c>
      <c r="L72" s="53" t="str">
        <f t="shared" si="1"/>
        <v/>
      </c>
    </row>
    <row r="73" spans="1:12" ht="22.7" customHeight="1">
      <c r="A73" s="193" t="str">
        <f t="shared" si="0"/>
        <v/>
      </c>
      <c r="B73" s="194"/>
      <c r="C73" s="192" t="str">
        <f>IF(ISERROR(VLOOKUP(A73,'[1]Z04 支出决算表(财决04表)'!$A$10:$J$500,4,FALSE)),"",VLOOKUP(A73,'[1]Z04 支出决算表(财决04表)'!$A$10:$J$500,4,FALSE))</f>
        <v/>
      </c>
      <c r="D73" s="76" t="str">
        <f>IF(ISERROR(VLOOKUP(A73,'[1]Z04 支出决算表(财决04表)'!$A$10:$J$500,5,FALSE)),"",VLOOKUP(A73,'[1]Z04 支出决算表(财决04表)'!$A$10:$J$500,5,FALSE))</f>
        <v/>
      </c>
      <c r="E73" s="76" t="str">
        <f>IF(ISERROR(VLOOKUP(A73,'[1]Z04 支出决算表(财决04表)'!$A$10:$J$500,6,FALSE)),"",VLOOKUP(A73,'[1]Z04 支出决算表(财决04表)'!$A$10:$J$500,6,FALSE))</f>
        <v/>
      </c>
      <c r="F73" s="76" t="str">
        <f>IF(ISERROR(VLOOKUP(A73,'[1]Z04 支出决算表(财决04表)'!$A$10:$J$500,7,FALSE)),"",VLOOKUP(A73,'[1]Z04 支出决算表(财决04表)'!$A$10:$J$500,7,FALSE))</f>
        <v/>
      </c>
      <c r="G73" s="76" t="str">
        <f>IF(ISERROR(VLOOKUP(A73,'[1]Z04 支出决算表(财决04表)'!$A$10:$J$500,8,FALSE)),"",VLOOKUP(A73,'[1]Z04 支出决算表(财决04表)'!$A$10:$J$500,8,FALSE))</f>
        <v/>
      </c>
      <c r="H73" s="76" t="str">
        <f>IF(ISERROR(VLOOKUP(A73,'[1]Z04 支出决算表(财决04表)'!$A$10:$J$500,9,FALSE)),"",VLOOKUP(A73,'[1]Z04 支出决算表(财决04表)'!$A$10:$J$500,9,FALSE))</f>
        <v/>
      </c>
      <c r="I73" s="76" t="str">
        <f>IF(ISERROR(VLOOKUP(A73,'[1]Z04 支出决算表(财决04表)'!$A$10:$J$500,10,FALSE)),"",VLOOKUP(A73,'[1]Z04 支出决算表(财决04表)'!$A$10:$J$500,10,FALSE))</f>
        <v/>
      </c>
      <c r="J73" s="88">
        <f>'[1]Z04 支出决算表(财决04表)'!$A72</f>
        <v>0</v>
      </c>
      <c r="K73" s="74">
        <f>'[1]Z04 支出决算表(财决04表)'!$E72</f>
        <v>0</v>
      </c>
      <c r="L73" s="53" t="str">
        <f t="shared" si="1"/>
        <v/>
      </c>
    </row>
    <row r="74" spans="1:12" ht="22.7" customHeight="1">
      <c r="A74" s="193" t="str">
        <f t="shared" si="0"/>
        <v/>
      </c>
      <c r="B74" s="194"/>
      <c r="C74" s="192" t="str">
        <f>IF(ISERROR(VLOOKUP(A74,'[1]Z04 支出决算表(财决04表)'!$A$10:$J$500,4,FALSE)),"",VLOOKUP(A74,'[1]Z04 支出决算表(财决04表)'!$A$10:$J$500,4,FALSE))</f>
        <v/>
      </c>
      <c r="D74" s="76" t="str">
        <f>IF(ISERROR(VLOOKUP(A74,'[1]Z04 支出决算表(财决04表)'!$A$10:$J$500,5,FALSE)),"",VLOOKUP(A74,'[1]Z04 支出决算表(财决04表)'!$A$10:$J$500,5,FALSE))</f>
        <v/>
      </c>
      <c r="E74" s="76" t="str">
        <f>IF(ISERROR(VLOOKUP(A74,'[1]Z04 支出决算表(财决04表)'!$A$10:$J$500,6,FALSE)),"",VLOOKUP(A74,'[1]Z04 支出决算表(财决04表)'!$A$10:$J$500,6,FALSE))</f>
        <v/>
      </c>
      <c r="F74" s="76" t="str">
        <f>IF(ISERROR(VLOOKUP(A74,'[1]Z04 支出决算表(财决04表)'!$A$10:$J$500,7,FALSE)),"",VLOOKUP(A74,'[1]Z04 支出决算表(财决04表)'!$A$10:$J$500,7,FALSE))</f>
        <v/>
      </c>
      <c r="G74" s="76" t="str">
        <f>IF(ISERROR(VLOOKUP(A74,'[1]Z04 支出决算表(财决04表)'!$A$10:$J$500,8,FALSE)),"",VLOOKUP(A74,'[1]Z04 支出决算表(财决04表)'!$A$10:$J$500,8,FALSE))</f>
        <v/>
      </c>
      <c r="H74" s="76" t="str">
        <f>IF(ISERROR(VLOOKUP(A74,'[1]Z04 支出决算表(财决04表)'!$A$10:$J$500,9,FALSE)),"",VLOOKUP(A74,'[1]Z04 支出决算表(财决04表)'!$A$10:$J$500,9,FALSE))</f>
        <v/>
      </c>
      <c r="I74" s="76" t="str">
        <f>IF(ISERROR(VLOOKUP(A74,'[1]Z04 支出决算表(财决04表)'!$A$10:$J$500,10,FALSE)),"",VLOOKUP(A74,'[1]Z04 支出决算表(财决04表)'!$A$10:$J$500,10,FALSE))</f>
        <v/>
      </c>
      <c r="J74" s="88">
        <f>'[1]Z04 支出决算表(财决04表)'!$A73</f>
        <v>0</v>
      </c>
      <c r="K74" s="74">
        <f>'[1]Z04 支出决算表(财决04表)'!$E73</f>
        <v>0</v>
      </c>
      <c r="L74" s="53" t="str">
        <f t="shared" si="1"/>
        <v/>
      </c>
    </row>
    <row r="75" spans="1:12" ht="22.7" customHeight="1">
      <c r="A75" s="193" t="str">
        <f t="shared" si="0"/>
        <v/>
      </c>
      <c r="B75" s="194"/>
      <c r="C75" s="192" t="str">
        <f>IF(ISERROR(VLOOKUP(A75,'[1]Z04 支出决算表(财决04表)'!$A$10:$J$500,4,FALSE)),"",VLOOKUP(A75,'[1]Z04 支出决算表(财决04表)'!$A$10:$J$500,4,FALSE))</f>
        <v/>
      </c>
      <c r="D75" s="76" t="str">
        <f>IF(ISERROR(VLOOKUP(A75,'[1]Z04 支出决算表(财决04表)'!$A$10:$J$500,5,FALSE)),"",VLOOKUP(A75,'[1]Z04 支出决算表(财决04表)'!$A$10:$J$500,5,FALSE))</f>
        <v/>
      </c>
      <c r="E75" s="76" t="str">
        <f>IF(ISERROR(VLOOKUP(A75,'[1]Z04 支出决算表(财决04表)'!$A$10:$J$500,6,FALSE)),"",VLOOKUP(A75,'[1]Z04 支出决算表(财决04表)'!$A$10:$J$500,6,FALSE))</f>
        <v/>
      </c>
      <c r="F75" s="76" t="str">
        <f>IF(ISERROR(VLOOKUP(A75,'[1]Z04 支出决算表(财决04表)'!$A$10:$J$500,7,FALSE)),"",VLOOKUP(A75,'[1]Z04 支出决算表(财决04表)'!$A$10:$J$500,7,FALSE))</f>
        <v/>
      </c>
      <c r="G75" s="76" t="str">
        <f>IF(ISERROR(VLOOKUP(A75,'[1]Z04 支出决算表(财决04表)'!$A$10:$J$500,8,FALSE)),"",VLOOKUP(A75,'[1]Z04 支出决算表(财决04表)'!$A$10:$J$500,8,FALSE))</f>
        <v/>
      </c>
      <c r="H75" s="76" t="str">
        <f>IF(ISERROR(VLOOKUP(A75,'[1]Z04 支出决算表(财决04表)'!$A$10:$J$500,9,FALSE)),"",VLOOKUP(A75,'[1]Z04 支出决算表(财决04表)'!$A$10:$J$500,9,FALSE))</f>
        <v/>
      </c>
      <c r="I75" s="76" t="str">
        <f>IF(ISERROR(VLOOKUP(A75,'[1]Z04 支出决算表(财决04表)'!$A$10:$J$500,10,FALSE)),"",VLOOKUP(A75,'[1]Z04 支出决算表(财决04表)'!$A$10:$J$500,10,FALSE))</f>
        <v/>
      </c>
      <c r="J75" s="88">
        <f>'[1]Z04 支出决算表(财决04表)'!$A74</f>
        <v>0</v>
      </c>
      <c r="K75" s="74">
        <f>'[1]Z04 支出决算表(财决04表)'!$E74</f>
        <v>0</v>
      </c>
      <c r="L75" s="53" t="str">
        <f t="shared" si="1"/>
        <v/>
      </c>
    </row>
    <row r="76" spans="1:12" ht="22.7" customHeight="1">
      <c r="A76" s="193" t="str">
        <f t="shared" ref="A76:A139" si="2">IF(J76&gt;0,J76,"")</f>
        <v/>
      </c>
      <c r="B76" s="194"/>
      <c r="C76" s="192" t="str">
        <f>IF(ISERROR(VLOOKUP(A76,'[1]Z04 支出决算表(财决04表)'!$A$10:$J$500,4,FALSE)),"",VLOOKUP(A76,'[1]Z04 支出决算表(财决04表)'!$A$10:$J$500,4,FALSE))</f>
        <v/>
      </c>
      <c r="D76" s="76" t="str">
        <f>IF(ISERROR(VLOOKUP(A76,'[1]Z04 支出决算表(财决04表)'!$A$10:$J$500,5,FALSE)),"",VLOOKUP(A76,'[1]Z04 支出决算表(财决04表)'!$A$10:$J$500,5,FALSE))</f>
        <v/>
      </c>
      <c r="E76" s="76" t="str">
        <f>IF(ISERROR(VLOOKUP(A76,'[1]Z04 支出决算表(财决04表)'!$A$10:$J$500,6,FALSE)),"",VLOOKUP(A76,'[1]Z04 支出决算表(财决04表)'!$A$10:$J$500,6,FALSE))</f>
        <v/>
      </c>
      <c r="F76" s="76" t="str">
        <f>IF(ISERROR(VLOOKUP(A76,'[1]Z04 支出决算表(财决04表)'!$A$10:$J$500,7,FALSE)),"",VLOOKUP(A76,'[1]Z04 支出决算表(财决04表)'!$A$10:$J$500,7,FALSE))</f>
        <v/>
      </c>
      <c r="G76" s="76" t="str">
        <f>IF(ISERROR(VLOOKUP(A76,'[1]Z04 支出决算表(财决04表)'!$A$10:$J$500,8,FALSE)),"",VLOOKUP(A76,'[1]Z04 支出决算表(财决04表)'!$A$10:$J$500,8,FALSE))</f>
        <v/>
      </c>
      <c r="H76" s="76" t="str">
        <f>IF(ISERROR(VLOOKUP(A76,'[1]Z04 支出决算表(财决04表)'!$A$10:$J$500,9,FALSE)),"",VLOOKUP(A76,'[1]Z04 支出决算表(财决04表)'!$A$10:$J$500,9,FALSE))</f>
        <v/>
      </c>
      <c r="I76" s="76" t="str">
        <f>IF(ISERROR(VLOOKUP(A76,'[1]Z04 支出决算表(财决04表)'!$A$10:$J$500,10,FALSE)),"",VLOOKUP(A76,'[1]Z04 支出决算表(财决04表)'!$A$10:$J$500,10,FALSE))</f>
        <v/>
      </c>
      <c r="J76" s="88">
        <f>'[1]Z04 支出决算表(财决04表)'!$A75</f>
        <v>0</v>
      </c>
      <c r="K76" s="74">
        <f>'[1]Z04 支出决算表(财决04表)'!$E75</f>
        <v>0</v>
      </c>
      <c r="L76" s="53" t="str">
        <f t="shared" ref="L76:L139" si="3">IF(C76&lt;&gt;"",ROW(),"")</f>
        <v/>
      </c>
    </row>
    <row r="77" spans="1:12" ht="22.7" customHeight="1">
      <c r="A77" s="193" t="str">
        <f t="shared" si="2"/>
        <v/>
      </c>
      <c r="B77" s="194"/>
      <c r="C77" s="192" t="str">
        <f>IF(ISERROR(VLOOKUP(A77,'[1]Z04 支出决算表(财决04表)'!$A$10:$J$500,4,FALSE)),"",VLOOKUP(A77,'[1]Z04 支出决算表(财决04表)'!$A$10:$J$500,4,FALSE))</f>
        <v/>
      </c>
      <c r="D77" s="76" t="str">
        <f>IF(ISERROR(VLOOKUP(A77,'[1]Z04 支出决算表(财决04表)'!$A$10:$J$500,5,FALSE)),"",VLOOKUP(A77,'[1]Z04 支出决算表(财决04表)'!$A$10:$J$500,5,FALSE))</f>
        <v/>
      </c>
      <c r="E77" s="76" t="str">
        <f>IF(ISERROR(VLOOKUP(A77,'[1]Z04 支出决算表(财决04表)'!$A$10:$J$500,6,FALSE)),"",VLOOKUP(A77,'[1]Z04 支出决算表(财决04表)'!$A$10:$J$500,6,FALSE))</f>
        <v/>
      </c>
      <c r="F77" s="76" t="str">
        <f>IF(ISERROR(VLOOKUP(A77,'[1]Z04 支出决算表(财决04表)'!$A$10:$J$500,7,FALSE)),"",VLOOKUP(A77,'[1]Z04 支出决算表(财决04表)'!$A$10:$J$500,7,FALSE))</f>
        <v/>
      </c>
      <c r="G77" s="76" t="str">
        <f>IF(ISERROR(VLOOKUP(A77,'[1]Z04 支出决算表(财决04表)'!$A$10:$J$500,8,FALSE)),"",VLOOKUP(A77,'[1]Z04 支出决算表(财决04表)'!$A$10:$J$500,8,FALSE))</f>
        <v/>
      </c>
      <c r="H77" s="76" t="str">
        <f>IF(ISERROR(VLOOKUP(A77,'[1]Z04 支出决算表(财决04表)'!$A$10:$J$500,9,FALSE)),"",VLOOKUP(A77,'[1]Z04 支出决算表(财决04表)'!$A$10:$J$500,9,FALSE))</f>
        <v/>
      </c>
      <c r="I77" s="76" t="str">
        <f>IF(ISERROR(VLOOKUP(A77,'[1]Z04 支出决算表(财决04表)'!$A$10:$J$500,10,FALSE)),"",VLOOKUP(A77,'[1]Z04 支出决算表(财决04表)'!$A$10:$J$500,10,FALSE))</f>
        <v/>
      </c>
      <c r="J77" s="88">
        <f>'[1]Z04 支出决算表(财决04表)'!$A76</f>
        <v>0</v>
      </c>
      <c r="K77" s="74">
        <f>'[1]Z04 支出决算表(财决04表)'!$E76</f>
        <v>0</v>
      </c>
      <c r="L77" s="53" t="str">
        <f t="shared" si="3"/>
        <v/>
      </c>
    </row>
    <row r="78" spans="1:12" ht="22.7" customHeight="1">
      <c r="A78" s="193" t="str">
        <f t="shared" si="2"/>
        <v/>
      </c>
      <c r="B78" s="194"/>
      <c r="C78" s="192" t="str">
        <f>IF(ISERROR(VLOOKUP(A78,'[1]Z04 支出决算表(财决04表)'!$A$10:$J$500,4,FALSE)),"",VLOOKUP(A78,'[1]Z04 支出决算表(财决04表)'!$A$10:$J$500,4,FALSE))</f>
        <v/>
      </c>
      <c r="D78" s="76" t="str">
        <f>IF(ISERROR(VLOOKUP(A78,'[1]Z04 支出决算表(财决04表)'!$A$10:$J$500,5,FALSE)),"",VLOOKUP(A78,'[1]Z04 支出决算表(财决04表)'!$A$10:$J$500,5,FALSE))</f>
        <v/>
      </c>
      <c r="E78" s="76" t="str">
        <f>IF(ISERROR(VLOOKUP(A78,'[1]Z04 支出决算表(财决04表)'!$A$10:$J$500,6,FALSE)),"",VLOOKUP(A78,'[1]Z04 支出决算表(财决04表)'!$A$10:$J$500,6,FALSE))</f>
        <v/>
      </c>
      <c r="F78" s="76" t="str">
        <f>IF(ISERROR(VLOOKUP(A78,'[1]Z04 支出决算表(财决04表)'!$A$10:$J$500,7,FALSE)),"",VLOOKUP(A78,'[1]Z04 支出决算表(财决04表)'!$A$10:$J$500,7,FALSE))</f>
        <v/>
      </c>
      <c r="G78" s="76" t="str">
        <f>IF(ISERROR(VLOOKUP(A78,'[1]Z04 支出决算表(财决04表)'!$A$10:$J$500,8,FALSE)),"",VLOOKUP(A78,'[1]Z04 支出决算表(财决04表)'!$A$10:$J$500,8,FALSE))</f>
        <v/>
      </c>
      <c r="H78" s="76" t="str">
        <f>IF(ISERROR(VLOOKUP(A78,'[1]Z04 支出决算表(财决04表)'!$A$10:$J$500,9,FALSE)),"",VLOOKUP(A78,'[1]Z04 支出决算表(财决04表)'!$A$10:$J$500,9,FALSE))</f>
        <v/>
      </c>
      <c r="I78" s="76" t="str">
        <f>IF(ISERROR(VLOOKUP(A78,'[1]Z04 支出决算表(财决04表)'!$A$10:$J$500,10,FALSE)),"",VLOOKUP(A78,'[1]Z04 支出决算表(财决04表)'!$A$10:$J$500,10,FALSE))</f>
        <v/>
      </c>
      <c r="J78" s="88">
        <f>'[1]Z04 支出决算表(财决04表)'!$A77</f>
        <v>0</v>
      </c>
      <c r="K78" s="74">
        <f>'[1]Z04 支出决算表(财决04表)'!$E77</f>
        <v>0</v>
      </c>
      <c r="L78" s="53" t="str">
        <f t="shared" si="3"/>
        <v/>
      </c>
    </row>
    <row r="79" spans="1:12" ht="22.7" customHeight="1">
      <c r="A79" s="193" t="str">
        <f t="shared" si="2"/>
        <v/>
      </c>
      <c r="B79" s="194"/>
      <c r="C79" s="192" t="str">
        <f>IF(ISERROR(VLOOKUP(A79,'[1]Z04 支出决算表(财决04表)'!$A$10:$J$500,4,FALSE)),"",VLOOKUP(A79,'[1]Z04 支出决算表(财决04表)'!$A$10:$J$500,4,FALSE))</f>
        <v/>
      </c>
      <c r="D79" s="76" t="str">
        <f>IF(ISERROR(VLOOKUP(A79,'[1]Z04 支出决算表(财决04表)'!$A$10:$J$500,5,FALSE)),"",VLOOKUP(A79,'[1]Z04 支出决算表(财决04表)'!$A$10:$J$500,5,FALSE))</f>
        <v/>
      </c>
      <c r="E79" s="76" t="str">
        <f>IF(ISERROR(VLOOKUP(A79,'[1]Z04 支出决算表(财决04表)'!$A$10:$J$500,6,FALSE)),"",VLOOKUP(A79,'[1]Z04 支出决算表(财决04表)'!$A$10:$J$500,6,FALSE))</f>
        <v/>
      </c>
      <c r="F79" s="76" t="str">
        <f>IF(ISERROR(VLOOKUP(A79,'[1]Z04 支出决算表(财决04表)'!$A$10:$J$500,7,FALSE)),"",VLOOKUP(A79,'[1]Z04 支出决算表(财决04表)'!$A$10:$J$500,7,FALSE))</f>
        <v/>
      </c>
      <c r="G79" s="76" t="str">
        <f>IF(ISERROR(VLOOKUP(A79,'[1]Z04 支出决算表(财决04表)'!$A$10:$J$500,8,FALSE)),"",VLOOKUP(A79,'[1]Z04 支出决算表(财决04表)'!$A$10:$J$500,8,FALSE))</f>
        <v/>
      </c>
      <c r="H79" s="76" t="str">
        <f>IF(ISERROR(VLOOKUP(A79,'[1]Z04 支出决算表(财决04表)'!$A$10:$J$500,9,FALSE)),"",VLOOKUP(A79,'[1]Z04 支出决算表(财决04表)'!$A$10:$J$500,9,FALSE))</f>
        <v/>
      </c>
      <c r="I79" s="76" t="str">
        <f>IF(ISERROR(VLOOKUP(A79,'[1]Z04 支出决算表(财决04表)'!$A$10:$J$500,10,FALSE)),"",VLOOKUP(A79,'[1]Z04 支出决算表(财决04表)'!$A$10:$J$500,10,FALSE))</f>
        <v/>
      </c>
      <c r="J79" s="88">
        <f>'[1]Z04 支出决算表(财决04表)'!$A78</f>
        <v>0</v>
      </c>
      <c r="K79" s="74">
        <f>'[1]Z04 支出决算表(财决04表)'!$E78</f>
        <v>0</v>
      </c>
      <c r="L79" s="53" t="str">
        <f t="shared" si="3"/>
        <v/>
      </c>
    </row>
    <row r="80" spans="1:12" ht="22.7" customHeight="1">
      <c r="A80" s="193" t="str">
        <f t="shared" si="2"/>
        <v/>
      </c>
      <c r="B80" s="194"/>
      <c r="C80" s="192" t="str">
        <f>IF(ISERROR(VLOOKUP(A80,'[1]Z04 支出决算表(财决04表)'!$A$10:$J$500,4,FALSE)),"",VLOOKUP(A80,'[1]Z04 支出决算表(财决04表)'!$A$10:$J$500,4,FALSE))</f>
        <v/>
      </c>
      <c r="D80" s="76" t="str">
        <f>IF(ISERROR(VLOOKUP(A80,'[1]Z04 支出决算表(财决04表)'!$A$10:$J$500,5,FALSE)),"",VLOOKUP(A80,'[1]Z04 支出决算表(财决04表)'!$A$10:$J$500,5,FALSE))</f>
        <v/>
      </c>
      <c r="E80" s="76" t="str">
        <f>IF(ISERROR(VLOOKUP(A80,'[1]Z04 支出决算表(财决04表)'!$A$10:$J$500,6,FALSE)),"",VLOOKUP(A80,'[1]Z04 支出决算表(财决04表)'!$A$10:$J$500,6,FALSE))</f>
        <v/>
      </c>
      <c r="F80" s="76" t="str">
        <f>IF(ISERROR(VLOOKUP(A80,'[1]Z04 支出决算表(财决04表)'!$A$10:$J$500,7,FALSE)),"",VLOOKUP(A80,'[1]Z04 支出决算表(财决04表)'!$A$10:$J$500,7,FALSE))</f>
        <v/>
      </c>
      <c r="G80" s="76" t="str">
        <f>IF(ISERROR(VLOOKUP(A80,'[1]Z04 支出决算表(财决04表)'!$A$10:$J$500,8,FALSE)),"",VLOOKUP(A80,'[1]Z04 支出决算表(财决04表)'!$A$10:$J$500,8,FALSE))</f>
        <v/>
      </c>
      <c r="H80" s="76" t="str">
        <f>IF(ISERROR(VLOOKUP(A80,'[1]Z04 支出决算表(财决04表)'!$A$10:$J$500,9,FALSE)),"",VLOOKUP(A80,'[1]Z04 支出决算表(财决04表)'!$A$10:$J$500,9,FALSE))</f>
        <v/>
      </c>
      <c r="I80" s="76" t="str">
        <f>IF(ISERROR(VLOOKUP(A80,'[1]Z04 支出决算表(财决04表)'!$A$10:$J$500,10,FALSE)),"",VLOOKUP(A80,'[1]Z04 支出决算表(财决04表)'!$A$10:$J$500,10,FALSE))</f>
        <v/>
      </c>
      <c r="J80" s="88">
        <f>'[1]Z04 支出决算表(财决04表)'!$A79</f>
        <v>0</v>
      </c>
      <c r="K80" s="74">
        <f>'[1]Z04 支出决算表(财决04表)'!$E79</f>
        <v>0</v>
      </c>
      <c r="L80" s="53" t="str">
        <f t="shared" si="3"/>
        <v/>
      </c>
    </row>
    <row r="81" spans="1:12" ht="22.7" customHeight="1">
      <c r="A81" s="193" t="str">
        <f t="shared" si="2"/>
        <v/>
      </c>
      <c r="B81" s="194"/>
      <c r="C81" s="192" t="str">
        <f>IF(ISERROR(VLOOKUP(A81,'[1]Z04 支出决算表(财决04表)'!$A$10:$J$500,4,FALSE)),"",VLOOKUP(A81,'[1]Z04 支出决算表(财决04表)'!$A$10:$J$500,4,FALSE))</f>
        <v/>
      </c>
      <c r="D81" s="76" t="str">
        <f>IF(ISERROR(VLOOKUP(A81,'[1]Z04 支出决算表(财决04表)'!$A$10:$J$500,5,FALSE)),"",VLOOKUP(A81,'[1]Z04 支出决算表(财决04表)'!$A$10:$J$500,5,FALSE))</f>
        <v/>
      </c>
      <c r="E81" s="76" t="str">
        <f>IF(ISERROR(VLOOKUP(A81,'[1]Z04 支出决算表(财决04表)'!$A$10:$J$500,6,FALSE)),"",VLOOKUP(A81,'[1]Z04 支出决算表(财决04表)'!$A$10:$J$500,6,FALSE))</f>
        <v/>
      </c>
      <c r="F81" s="76" t="str">
        <f>IF(ISERROR(VLOOKUP(A81,'[1]Z04 支出决算表(财决04表)'!$A$10:$J$500,7,FALSE)),"",VLOOKUP(A81,'[1]Z04 支出决算表(财决04表)'!$A$10:$J$500,7,FALSE))</f>
        <v/>
      </c>
      <c r="G81" s="76" t="str">
        <f>IF(ISERROR(VLOOKUP(A81,'[1]Z04 支出决算表(财决04表)'!$A$10:$J$500,8,FALSE)),"",VLOOKUP(A81,'[1]Z04 支出决算表(财决04表)'!$A$10:$J$500,8,FALSE))</f>
        <v/>
      </c>
      <c r="H81" s="76" t="str">
        <f>IF(ISERROR(VLOOKUP(A81,'[1]Z04 支出决算表(财决04表)'!$A$10:$J$500,9,FALSE)),"",VLOOKUP(A81,'[1]Z04 支出决算表(财决04表)'!$A$10:$J$500,9,FALSE))</f>
        <v/>
      </c>
      <c r="I81" s="76" t="str">
        <f>IF(ISERROR(VLOOKUP(A81,'[1]Z04 支出决算表(财决04表)'!$A$10:$J$500,10,FALSE)),"",VLOOKUP(A81,'[1]Z04 支出决算表(财决04表)'!$A$10:$J$500,10,FALSE))</f>
        <v/>
      </c>
      <c r="J81" s="88">
        <f>'[1]Z04 支出决算表(财决04表)'!$A80</f>
        <v>0</v>
      </c>
      <c r="K81" s="74">
        <f>'[1]Z04 支出决算表(财决04表)'!$E80</f>
        <v>0</v>
      </c>
      <c r="L81" s="53" t="str">
        <f t="shared" si="3"/>
        <v/>
      </c>
    </row>
    <row r="82" spans="1:12" ht="22.7" customHeight="1">
      <c r="A82" s="193" t="str">
        <f t="shared" si="2"/>
        <v/>
      </c>
      <c r="B82" s="194"/>
      <c r="C82" s="192" t="str">
        <f>IF(ISERROR(VLOOKUP(A82,'[1]Z04 支出决算表(财决04表)'!$A$10:$J$500,4,FALSE)),"",VLOOKUP(A82,'[1]Z04 支出决算表(财决04表)'!$A$10:$J$500,4,FALSE))</f>
        <v/>
      </c>
      <c r="D82" s="76" t="str">
        <f>IF(ISERROR(VLOOKUP(A82,'[1]Z04 支出决算表(财决04表)'!$A$10:$J$500,5,FALSE)),"",VLOOKUP(A82,'[1]Z04 支出决算表(财决04表)'!$A$10:$J$500,5,FALSE))</f>
        <v/>
      </c>
      <c r="E82" s="76" t="str">
        <f>IF(ISERROR(VLOOKUP(A82,'[1]Z04 支出决算表(财决04表)'!$A$10:$J$500,6,FALSE)),"",VLOOKUP(A82,'[1]Z04 支出决算表(财决04表)'!$A$10:$J$500,6,FALSE))</f>
        <v/>
      </c>
      <c r="F82" s="76" t="str">
        <f>IF(ISERROR(VLOOKUP(A82,'[1]Z04 支出决算表(财决04表)'!$A$10:$J$500,7,FALSE)),"",VLOOKUP(A82,'[1]Z04 支出决算表(财决04表)'!$A$10:$J$500,7,FALSE))</f>
        <v/>
      </c>
      <c r="G82" s="76" t="str">
        <f>IF(ISERROR(VLOOKUP(A82,'[1]Z04 支出决算表(财决04表)'!$A$10:$J$500,8,FALSE)),"",VLOOKUP(A82,'[1]Z04 支出决算表(财决04表)'!$A$10:$J$500,8,FALSE))</f>
        <v/>
      </c>
      <c r="H82" s="76" t="str">
        <f>IF(ISERROR(VLOOKUP(A82,'[1]Z04 支出决算表(财决04表)'!$A$10:$J$500,9,FALSE)),"",VLOOKUP(A82,'[1]Z04 支出决算表(财决04表)'!$A$10:$J$500,9,FALSE))</f>
        <v/>
      </c>
      <c r="I82" s="76" t="str">
        <f>IF(ISERROR(VLOOKUP(A82,'[1]Z04 支出决算表(财决04表)'!$A$10:$J$500,10,FALSE)),"",VLOOKUP(A82,'[1]Z04 支出决算表(财决04表)'!$A$10:$J$500,10,FALSE))</f>
        <v/>
      </c>
      <c r="J82" s="88">
        <f>'[1]Z04 支出决算表(财决04表)'!$A81</f>
        <v>0</v>
      </c>
      <c r="K82" s="74">
        <f>'[1]Z04 支出决算表(财决04表)'!$E81</f>
        <v>0</v>
      </c>
      <c r="L82" s="53" t="str">
        <f t="shared" si="3"/>
        <v/>
      </c>
    </row>
    <row r="83" spans="1:12" ht="22.7" customHeight="1">
      <c r="A83" s="193" t="str">
        <f t="shared" si="2"/>
        <v/>
      </c>
      <c r="B83" s="194"/>
      <c r="C83" s="192" t="str">
        <f>IF(ISERROR(VLOOKUP(A83,'[1]Z04 支出决算表(财决04表)'!$A$10:$J$500,4,FALSE)),"",VLOOKUP(A83,'[1]Z04 支出决算表(财决04表)'!$A$10:$J$500,4,FALSE))</f>
        <v/>
      </c>
      <c r="D83" s="76" t="str">
        <f>IF(ISERROR(VLOOKUP(A83,'[1]Z04 支出决算表(财决04表)'!$A$10:$J$500,5,FALSE)),"",VLOOKUP(A83,'[1]Z04 支出决算表(财决04表)'!$A$10:$J$500,5,FALSE))</f>
        <v/>
      </c>
      <c r="E83" s="76" t="str">
        <f>IF(ISERROR(VLOOKUP(A83,'[1]Z04 支出决算表(财决04表)'!$A$10:$J$500,6,FALSE)),"",VLOOKUP(A83,'[1]Z04 支出决算表(财决04表)'!$A$10:$J$500,6,FALSE))</f>
        <v/>
      </c>
      <c r="F83" s="76" t="str">
        <f>IF(ISERROR(VLOOKUP(A83,'[1]Z04 支出决算表(财决04表)'!$A$10:$J$500,7,FALSE)),"",VLOOKUP(A83,'[1]Z04 支出决算表(财决04表)'!$A$10:$J$500,7,FALSE))</f>
        <v/>
      </c>
      <c r="G83" s="76" t="str">
        <f>IF(ISERROR(VLOOKUP(A83,'[1]Z04 支出决算表(财决04表)'!$A$10:$J$500,8,FALSE)),"",VLOOKUP(A83,'[1]Z04 支出决算表(财决04表)'!$A$10:$J$500,8,FALSE))</f>
        <v/>
      </c>
      <c r="H83" s="76" t="str">
        <f>IF(ISERROR(VLOOKUP(A83,'[1]Z04 支出决算表(财决04表)'!$A$10:$J$500,9,FALSE)),"",VLOOKUP(A83,'[1]Z04 支出决算表(财决04表)'!$A$10:$J$500,9,FALSE))</f>
        <v/>
      </c>
      <c r="I83" s="76" t="str">
        <f>IF(ISERROR(VLOOKUP(A83,'[1]Z04 支出决算表(财决04表)'!$A$10:$J$500,10,FALSE)),"",VLOOKUP(A83,'[1]Z04 支出决算表(财决04表)'!$A$10:$J$500,10,FALSE))</f>
        <v/>
      </c>
      <c r="J83" s="88">
        <f>'[1]Z04 支出决算表(财决04表)'!$A82</f>
        <v>0</v>
      </c>
      <c r="K83" s="74">
        <f>'[1]Z04 支出决算表(财决04表)'!$E82</f>
        <v>0</v>
      </c>
      <c r="L83" s="53" t="str">
        <f t="shared" si="3"/>
        <v/>
      </c>
    </row>
    <row r="84" spans="1:12" ht="22.7" customHeight="1">
      <c r="A84" s="193" t="str">
        <f t="shared" si="2"/>
        <v/>
      </c>
      <c r="B84" s="194"/>
      <c r="C84" s="192" t="str">
        <f>IF(ISERROR(VLOOKUP(A84,'[1]Z04 支出决算表(财决04表)'!$A$10:$J$500,4,FALSE)),"",VLOOKUP(A84,'[1]Z04 支出决算表(财决04表)'!$A$10:$J$500,4,FALSE))</f>
        <v/>
      </c>
      <c r="D84" s="76" t="str">
        <f>IF(ISERROR(VLOOKUP(A84,'[1]Z04 支出决算表(财决04表)'!$A$10:$J$500,5,FALSE)),"",VLOOKUP(A84,'[1]Z04 支出决算表(财决04表)'!$A$10:$J$500,5,FALSE))</f>
        <v/>
      </c>
      <c r="E84" s="76" t="str">
        <f>IF(ISERROR(VLOOKUP(A84,'[1]Z04 支出决算表(财决04表)'!$A$10:$J$500,6,FALSE)),"",VLOOKUP(A84,'[1]Z04 支出决算表(财决04表)'!$A$10:$J$500,6,FALSE))</f>
        <v/>
      </c>
      <c r="F84" s="76" t="str">
        <f>IF(ISERROR(VLOOKUP(A84,'[1]Z04 支出决算表(财决04表)'!$A$10:$J$500,7,FALSE)),"",VLOOKUP(A84,'[1]Z04 支出决算表(财决04表)'!$A$10:$J$500,7,FALSE))</f>
        <v/>
      </c>
      <c r="G84" s="76" t="str">
        <f>IF(ISERROR(VLOOKUP(A84,'[1]Z04 支出决算表(财决04表)'!$A$10:$J$500,8,FALSE)),"",VLOOKUP(A84,'[1]Z04 支出决算表(财决04表)'!$A$10:$J$500,8,FALSE))</f>
        <v/>
      </c>
      <c r="H84" s="76" t="str">
        <f>IF(ISERROR(VLOOKUP(A84,'[1]Z04 支出决算表(财决04表)'!$A$10:$J$500,9,FALSE)),"",VLOOKUP(A84,'[1]Z04 支出决算表(财决04表)'!$A$10:$J$500,9,FALSE))</f>
        <v/>
      </c>
      <c r="I84" s="76" t="str">
        <f>IF(ISERROR(VLOOKUP(A84,'[1]Z04 支出决算表(财决04表)'!$A$10:$J$500,10,FALSE)),"",VLOOKUP(A84,'[1]Z04 支出决算表(财决04表)'!$A$10:$J$500,10,FALSE))</f>
        <v/>
      </c>
      <c r="J84" s="88">
        <f>'[1]Z04 支出决算表(财决04表)'!$A83</f>
        <v>0</v>
      </c>
      <c r="K84" s="74">
        <f>'[1]Z04 支出决算表(财决04表)'!$E83</f>
        <v>0</v>
      </c>
      <c r="L84" s="53" t="str">
        <f t="shared" si="3"/>
        <v/>
      </c>
    </row>
    <row r="85" spans="1:12" ht="22.7" customHeight="1">
      <c r="A85" s="193" t="str">
        <f t="shared" si="2"/>
        <v/>
      </c>
      <c r="B85" s="194"/>
      <c r="C85" s="192" t="str">
        <f>IF(ISERROR(VLOOKUP(A85,'[1]Z04 支出决算表(财决04表)'!$A$10:$J$500,4,FALSE)),"",VLOOKUP(A85,'[1]Z04 支出决算表(财决04表)'!$A$10:$J$500,4,FALSE))</f>
        <v/>
      </c>
      <c r="D85" s="76" t="str">
        <f>IF(ISERROR(VLOOKUP(A85,'[1]Z04 支出决算表(财决04表)'!$A$10:$J$500,5,FALSE)),"",VLOOKUP(A85,'[1]Z04 支出决算表(财决04表)'!$A$10:$J$500,5,FALSE))</f>
        <v/>
      </c>
      <c r="E85" s="76" t="str">
        <f>IF(ISERROR(VLOOKUP(A85,'[1]Z04 支出决算表(财决04表)'!$A$10:$J$500,6,FALSE)),"",VLOOKUP(A85,'[1]Z04 支出决算表(财决04表)'!$A$10:$J$500,6,FALSE))</f>
        <v/>
      </c>
      <c r="F85" s="76" t="str">
        <f>IF(ISERROR(VLOOKUP(A85,'[1]Z04 支出决算表(财决04表)'!$A$10:$J$500,7,FALSE)),"",VLOOKUP(A85,'[1]Z04 支出决算表(财决04表)'!$A$10:$J$500,7,FALSE))</f>
        <v/>
      </c>
      <c r="G85" s="76" t="str">
        <f>IF(ISERROR(VLOOKUP(A85,'[1]Z04 支出决算表(财决04表)'!$A$10:$J$500,8,FALSE)),"",VLOOKUP(A85,'[1]Z04 支出决算表(财决04表)'!$A$10:$J$500,8,FALSE))</f>
        <v/>
      </c>
      <c r="H85" s="76" t="str">
        <f>IF(ISERROR(VLOOKUP(A85,'[1]Z04 支出决算表(财决04表)'!$A$10:$J$500,9,FALSE)),"",VLOOKUP(A85,'[1]Z04 支出决算表(财决04表)'!$A$10:$J$500,9,FALSE))</f>
        <v/>
      </c>
      <c r="I85" s="76" t="str">
        <f>IF(ISERROR(VLOOKUP(A85,'[1]Z04 支出决算表(财决04表)'!$A$10:$J$500,10,FALSE)),"",VLOOKUP(A85,'[1]Z04 支出决算表(财决04表)'!$A$10:$J$500,10,FALSE))</f>
        <v/>
      </c>
      <c r="J85" s="88">
        <f>'[1]Z04 支出决算表(财决04表)'!$A84</f>
        <v>0</v>
      </c>
      <c r="K85" s="74">
        <f>'[1]Z04 支出决算表(财决04表)'!$E84</f>
        <v>0</v>
      </c>
      <c r="L85" s="53" t="str">
        <f t="shared" si="3"/>
        <v/>
      </c>
    </row>
    <row r="86" spans="1:12" ht="22.7" customHeight="1">
      <c r="A86" s="193" t="str">
        <f t="shared" si="2"/>
        <v/>
      </c>
      <c r="B86" s="194"/>
      <c r="C86" s="192" t="str">
        <f>IF(ISERROR(VLOOKUP(A86,'[1]Z04 支出决算表(财决04表)'!$A$10:$J$500,4,FALSE)),"",VLOOKUP(A86,'[1]Z04 支出决算表(财决04表)'!$A$10:$J$500,4,FALSE))</f>
        <v/>
      </c>
      <c r="D86" s="76" t="str">
        <f>IF(ISERROR(VLOOKUP(A86,'[1]Z04 支出决算表(财决04表)'!$A$10:$J$500,5,FALSE)),"",VLOOKUP(A86,'[1]Z04 支出决算表(财决04表)'!$A$10:$J$500,5,FALSE))</f>
        <v/>
      </c>
      <c r="E86" s="76" t="str">
        <f>IF(ISERROR(VLOOKUP(A86,'[1]Z04 支出决算表(财决04表)'!$A$10:$J$500,6,FALSE)),"",VLOOKUP(A86,'[1]Z04 支出决算表(财决04表)'!$A$10:$J$500,6,FALSE))</f>
        <v/>
      </c>
      <c r="F86" s="76" t="str">
        <f>IF(ISERROR(VLOOKUP(A86,'[1]Z04 支出决算表(财决04表)'!$A$10:$J$500,7,FALSE)),"",VLOOKUP(A86,'[1]Z04 支出决算表(财决04表)'!$A$10:$J$500,7,FALSE))</f>
        <v/>
      </c>
      <c r="G86" s="76" t="str">
        <f>IF(ISERROR(VLOOKUP(A86,'[1]Z04 支出决算表(财决04表)'!$A$10:$J$500,8,FALSE)),"",VLOOKUP(A86,'[1]Z04 支出决算表(财决04表)'!$A$10:$J$500,8,FALSE))</f>
        <v/>
      </c>
      <c r="H86" s="76" t="str">
        <f>IF(ISERROR(VLOOKUP(A86,'[1]Z04 支出决算表(财决04表)'!$A$10:$J$500,9,FALSE)),"",VLOOKUP(A86,'[1]Z04 支出决算表(财决04表)'!$A$10:$J$500,9,FALSE))</f>
        <v/>
      </c>
      <c r="I86" s="76" t="str">
        <f>IF(ISERROR(VLOOKUP(A86,'[1]Z04 支出决算表(财决04表)'!$A$10:$J$500,10,FALSE)),"",VLOOKUP(A86,'[1]Z04 支出决算表(财决04表)'!$A$10:$J$500,10,FALSE))</f>
        <v/>
      </c>
      <c r="J86" s="88">
        <f>'[1]Z04 支出决算表(财决04表)'!$A85</f>
        <v>0</v>
      </c>
      <c r="K86" s="74">
        <f>'[1]Z04 支出决算表(财决04表)'!$E85</f>
        <v>0</v>
      </c>
      <c r="L86" s="53" t="str">
        <f t="shared" si="3"/>
        <v/>
      </c>
    </row>
    <row r="87" spans="1:12" ht="22.7" customHeight="1">
      <c r="A87" s="193" t="str">
        <f t="shared" si="2"/>
        <v/>
      </c>
      <c r="B87" s="194"/>
      <c r="C87" s="192" t="str">
        <f>IF(ISERROR(VLOOKUP(A87,'[1]Z04 支出决算表(财决04表)'!$A$10:$J$500,4,FALSE)),"",VLOOKUP(A87,'[1]Z04 支出决算表(财决04表)'!$A$10:$J$500,4,FALSE))</f>
        <v/>
      </c>
      <c r="D87" s="76" t="str">
        <f>IF(ISERROR(VLOOKUP(A87,'[1]Z04 支出决算表(财决04表)'!$A$10:$J$500,5,FALSE)),"",VLOOKUP(A87,'[1]Z04 支出决算表(财决04表)'!$A$10:$J$500,5,FALSE))</f>
        <v/>
      </c>
      <c r="E87" s="76" t="str">
        <f>IF(ISERROR(VLOOKUP(A87,'[1]Z04 支出决算表(财决04表)'!$A$10:$J$500,6,FALSE)),"",VLOOKUP(A87,'[1]Z04 支出决算表(财决04表)'!$A$10:$J$500,6,FALSE))</f>
        <v/>
      </c>
      <c r="F87" s="76" t="str">
        <f>IF(ISERROR(VLOOKUP(A87,'[1]Z04 支出决算表(财决04表)'!$A$10:$J$500,7,FALSE)),"",VLOOKUP(A87,'[1]Z04 支出决算表(财决04表)'!$A$10:$J$500,7,FALSE))</f>
        <v/>
      </c>
      <c r="G87" s="76" t="str">
        <f>IF(ISERROR(VLOOKUP(A87,'[1]Z04 支出决算表(财决04表)'!$A$10:$J$500,8,FALSE)),"",VLOOKUP(A87,'[1]Z04 支出决算表(财决04表)'!$A$10:$J$500,8,FALSE))</f>
        <v/>
      </c>
      <c r="H87" s="76" t="str">
        <f>IF(ISERROR(VLOOKUP(A87,'[1]Z04 支出决算表(财决04表)'!$A$10:$J$500,9,FALSE)),"",VLOOKUP(A87,'[1]Z04 支出决算表(财决04表)'!$A$10:$J$500,9,FALSE))</f>
        <v/>
      </c>
      <c r="I87" s="76" t="str">
        <f>IF(ISERROR(VLOOKUP(A87,'[1]Z04 支出决算表(财决04表)'!$A$10:$J$500,10,FALSE)),"",VLOOKUP(A87,'[1]Z04 支出决算表(财决04表)'!$A$10:$J$500,10,FALSE))</f>
        <v/>
      </c>
      <c r="J87" s="88">
        <f>'[1]Z04 支出决算表(财决04表)'!$A86</f>
        <v>0</v>
      </c>
      <c r="K87" s="74">
        <f>'[1]Z04 支出决算表(财决04表)'!$E86</f>
        <v>0</v>
      </c>
      <c r="L87" s="53" t="str">
        <f t="shared" si="3"/>
        <v/>
      </c>
    </row>
    <row r="88" spans="1:12" ht="22.7" customHeight="1">
      <c r="A88" s="193" t="str">
        <f t="shared" si="2"/>
        <v/>
      </c>
      <c r="B88" s="194"/>
      <c r="C88" s="192" t="str">
        <f>IF(ISERROR(VLOOKUP(A88,'[1]Z04 支出决算表(财决04表)'!$A$10:$J$500,4,FALSE)),"",VLOOKUP(A88,'[1]Z04 支出决算表(财决04表)'!$A$10:$J$500,4,FALSE))</f>
        <v/>
      </c>
      <c r="D88" s="76" t="str">
        <f>IF(ISERROR(VLOOKUP(A88,'[1]Z04 支出决算表(财决04表)'!$A$10:$J$500,5,FALSE)),"",VLOOKUP(A88,'[1]Z04 支出决算表(财决04表)'!$A$10:$J$500,5,FALSE))</f>
        <v/>
      </c>
      <c r="E88" s="76" t="str">
        <f>IF(ISERROR(VLOOKUP(A88,'[1]Z04 支出决算表(财决04表)'!$A$10:$J$500,6,FALSE)),"",VLOOKUP(A88,'[1]Z04 支出决算表(财决04表)'!$A$10:$J$500,6,FALSE))</f>
        <v/>
      </c>
      <c r="F88" s="76" t="str">
        <f>IF(ISERROR(VLOOKUP(A88,'[1]Z04 支出决算表(财决04表)'!$A$10:$J$500,7,FALSE)),"",VLOOKUP(A88,'[1]Z04 支出决算表(财决04表)'!$A$10:$J$500,7,FALSE))</f>
        <v/>
      </c>
      <c r="G88" s="76" t="str">
        <f>IF(ISERROR(VLOOKUP(A88,'[1]Z04 支出决算表(财决04表)'!$A$10:$J$500,8,FALSE)),"",VLOOKUP(A88,'[1]Z04 支出决算表(财决04表)'!$A$10:$J$500,8,FALSE))</f>
        <v/>
      </c>
      <c r="H88" s="76" t="str">
        <f>IF(ISERROR(VLOOKUP(A88,'[1]Z04 支出决算表(财决04表)'!$A$10:$J$500,9,FALSE)),"",VLOOKUP(A88,'[1]Z04 支出决算表(财决04表)'!$A$10:$J$500,9,FALSE))</f>
        <v/>
      </c>
      <c r="I88" s="76" t="str">
        <f>IF(ISERROR(VLOOKUP(A88,'[1]Z04 支出决算表(财决04表)'!$A$10:$J$500,10,FALSE)),"",VLOOKUP(A88,'[1]Z04 支出决算表(财决04表)'!$A$10:$J$500,10,FALSE))</f>
        <v/>
      </c>
      <c r="J88" s="88">
        <f>'[1]Z04 支出决算表(财决04表)'!$A87</f>
        <v>0</v>
      </c>
      <c r="K88" s="74">
        <f>'[1]Z04 支出决算表(财决04表)'!$E87</f>
        <v>0</v>
      </c>
      <c r="L88" s="53" t="str">
        <f t="shared" si="3"/>
        <v/>
      </c>
    </row>
    <row r="89" spans="1:12" ht="22.7" customHeight="1">
      <c r="A89" s="193" t="str">
        <f t="shared" si="2"/>
        <v/>
      </c>
      <c r="B89" s="194"/>
      <c r="C89" s="192" t="str">
        <f>IF(ISERROR(VLOOKUP(A89,'[1]Z04 支出决算表(财决04表)'!$A$10:$J$500,4,FALSE)),"",VLOOKUP(A89,'[1]Z04 支出决算表(财决04表)'!$A$10:$J$500,4,FALSE))</f>
        <v/>
      </c>
      <c r="D89" s="76" t="str">
        <f>IF(ISERROR(VLOOKUP(A89,'[1]Z04 支出决算表(财决04表)'!$A$10:$J$500,5,FALSE)),"",VLOOKUP(A89,'[1]Z04 支出决算表(财决04表)'!$A$10:$J$500,5,FALSE))</f>
        <v/>
      </c>
      <c r="E89" s="76" t="str">
        <f>IF(ISERROR(VLOOKUP(A89,'[1]Z04 支出决算表(财决04表)'!$A$10:$J$500,6,FALSE)),"",VLOOKUP(A89,'[1]Z04 支出决算表(财决04表)'!$A$10:$J$500,6,FALSE))</f>
        <v/>
      </c>
      <c r="F89" s="76" t="str">
        <f>IF(ISERROR(VLOOKUP(A89,'[1]Z04 支出决算表(财决04表)'!$A$10:$J$500,7,FALSE)),"",VLOOKUP(A89,'[1]Z04 支出决算表(财决04表)'!$A$10:$J$500,7,FALSE))</f>
        <v/>
      </c>
      <c r="G89" s="76" t="str">
        <f>IF(ISERROR(VLOOKUP(A89,'[1]Z04 支出决算表(财决04表)'!$A$10:$J$500,8,FALSE)),"",VLOOKUP(A89,'[1]Z04 支出决算表(财决04表)'!$A$10:$J$500,8,FALSE))</f>
        <v/>
      </c>
      <c r="H89" s="76" t="str">
        <f>IF(ISERROR(VLOOKUP(A89,'[1]Z04 支出决算表(财决04表)'!$A$10:$J$500,9,FALSE)),"",VLOOKUP(A89,'[1]Z04 支出决算表(财决04表)'!$A$10:$J$500,9,FALSE))</f>
        <v/>
      </c>
      <c r="I89" s="76" t="str">
        <f>IF(ISERROR(VLOOKUP(A89,'[1]Z04 支出决算表(财决04表)'!$A$10:$J$500,10,FALSE)),"",VLOOKUP(A89,'[1]Z04 支出决算表(财决04表)'!$A$10:$J$500,10,FALSE))</f>
        <v/>
      </c>
      <c r="J89" s="88">
        <f>'[1]Z04 支出决算表(财决04表)'!$A88</f>
        <v>0</v>
      </c>
      <c r="K89" s="74">
        <f>'[1]Z04 支出决算表(财决04表)'!$E88</f>
        <v>0</v>
      </c>
      <c r="L89" s="53" t="str">
        <f t="shared" si="3"/>
        <v/>
      </c>
    </row>
    <row r="90" spans="1:12" ht="22.7" customHeight="1">
      <c r="A90" s="193" t="str">
        <f t="shared" si="2"/>
        <v/>
      </c>
      <c r="B90" s="194"/>
      <c r="C90" s="192" t="str">
        <f>IF(ISERROR(VLOOKUP(A90,'[1]Z04 支出决算表(财决04表)'!$A$10:$J$500,4,FALSE)),"",VLOOKUP(A90,'[1]Z04 支出决算表(财决04表)'!$A$10:$J$500,4,FALSE))</f>
        <v/>
      </c>
      <c r="D90" s="76" t="str">
        <f>IF(ISERROR(VLOOKUP(A90,'[1]Z04 支出决算表(财决04表)'!$A$10:$J$500,5,FALSE)),"",VLOOKUP(A90,'[1]Z04 支出决算表(财决04表)'!$A$10:$J$500,5,FALSE))</f>
        <v/>
      </c>
      <c r="E90" s="76" t="str">
        <f>IF(ISERROR(VLOOKUP(A90,'[1]Z04 支出决算表(财决04表)'!$A$10:$J$500,6,FALSE)),"",VLOOKUP(A90,'[1]Z04 支出决算表(财决04表)'!$A$10:$J$500,6,FALSE))</f>
        <v/>
      </c>
      <c r="F90" s="76" t="str">
        <f>IF(ISERROR(VLOOKUP(A90,'[1]Z04 支出决算表(财决04表)'!$A$10:$J$500,7,FALSE)),"",VLOOKUP(A90,'[1]Z04 支出决算表(财决04表)'!$A$10:$J$500,7,FALSE))</f>
        <v/>
      </c>
      <c r="G90" s="76" t="str">
        <f>IF(ISERROR(VLOOKUP(A90,'[1]Z04 支出决算表(财决04表)'!$A$10:$J$500,8,FALSE)),"",VLOOKUP(A90,'[1]Z04 支出决算表(财决04表)'!$A$10:$J$500,8,FALSE))</f>
        <v/>
      </c>
      <c r="H90" s="76" t="str">
        <f>IF(ISERROR(VLOOKUP(A90,'[1]Z04 支出决算表(财决04表)'!$A$10:$J$500,9,FALSE)),"",VLOOKUP(A90,'[1]Z04 支出决算表(财决04表)'!$A$10:$J$500,9,FALSE))</f>
        <v/>
      </c>
      <c r="I90" s="76" t="str">
        <f>IF(ISERROR(VLOOKUP(A90,'[1]Z04 支出决算表(财决04表)'!$A$10:$J$500,10,FALSE)),"",VLOOKUP(A90,'[1]Z04 支出决算表(财决04表)'!$A$10:$J$500,10,FALSE))</f>
        <v/>
      </c>
      <c r="J90" s="88">
        <f>'[1]Z04 支出决算表(财决04表)'!$A89</f>
        <v>0</v>
      </c>
      <c r="K90" s="74">
        <f>'[1]Z04 支出决算表(财决04表)'!$E89</f>
        <v>0</v>
      </c>
      <c r="L90" s="53" t="str">
        <f t="shared" si="3"/>
        <v/>
      </c>
    </row>
    <row r="91" spans="1:12" ht="22.7" customHeight="1">
      <c r="A91" s="193" t="str">
        <f t="shared" si="2"/>
        <v/>
      </c>
      <c r="B91" s="194"/>
      <c r="C91" s="192" t="str">
        <f>IF(ISERROR(VLOOKUP(A91,'[1]Z04 支出决算表(财决04表)'!$A$10:$J$500,4,FALSE)),"",VLOOKUP(A91,'[1]Z04 支出决算表(财决04表)'!$A$10:$J$500,4,FALSE))</f>
        <v/>
      </c>
      <c r="D91" s="76" t="str">
        <f>IF(ISERROR(VLOOKUP(A91,'[1]Z04 支出决算表(财决04表)'!$A$10:$J$500,5,FALSE)),"",VLOOKUP(A91,'[1]Z04 支出决算表(财决04表)'!$A$10:$J$500,5,FALSE))</f>
        <v/>
      </c>
      <c r="E91" s="76" t="str">
        <f>IF(ISERROR(VLOOKUP(A91,'[1]Z04 支出决算表(财决04表)'!$A$10:$J$500,6,FALSE)),"",VLOOKUP(A91,'[1]Z04 支出决算表(财决04表)'!$A$10:$J$500,6,FALSE))</f>
        <v/>
      </c>
      <c r="F91" s="76" t="str">
        <f>IF(ISERROR(VLOOKUP(A91,'[1]Z04 支出决算表(财决04表)'!$A$10:$J$500,7,FALSE)),"",VLOOKUP(A91,'[1]Z04 支出决算表(财决04表)'!$A$10:$J$500,7,FALSE))</f>
        <v/>
      </c>
      <c r="G91" s="76" t="str">
        <f>IF(ISERROR(VLOOKUP(A91,'[1]Z04 支出决算表(财决04表)'!$A$10:$J$500,8,FALSE)),"",VLOOKUP(A91,'[1]Z04 支出决算表(财决04表)'!$A$10:$J$500,8,FALSE))</f>
        <v/>
      </c>
      <c r="H91" s="76" t="str">
        <f>IF(ISERROR(VLOOKUP(A91,'[1]Z04 支出决算表(财决04表)'!$A$10:$J$500,9,FALSE)),"",VLOOKUP(A91,'[1]Z04 支出决算表(财决04表)'!$A$10:$J$500,9,FALSE))</f>
        <v/>
      </c>
      <c r="I91" s="76" t="str">
        <f>IF(ISERROR(VLOOKUP(A91,'[1]Z04 支出决算表(财决04表)'!$A$10:$J$500,10,FALSE)),"",VLOOKUP(A91,'[1]Z04 支出决算表(财决04表)'!$A$10:$J$500,10,FALSE))</f>
        <v/>
      </c>
      <c r="J91" s="88">
        <f>'[1]Z04 支出决算表(财决04表)'!$A90</f>
        <v>0</v>
      </c>
      <c r="K91" s="74">
        <f>'[1]Z04 支出决算表(财决04表)'!$E90</f>
        <v>0</v>
      </c>
      <c r="L91" s="53" t="str">
        <f t="shared" si="3"/>
        <v/>
      </c>
    </row>
    <row r="92" spans="1:12" ht="22.7" customHeight="1">
      <c r="A92" s="193" t="str">
        <f t="shared" si="2"/>
        <v/>
      </c>
      <c r="B92" s="194"/>
      <c r="C92" s="192" t="str">
        <f>IF(ISERROR(VLOOKUP(A92,'[1]Z04 支出决算表(财决04表)'!$A$10:$J$500,4,FALSE)),"",VLOOKUP(A92,'[1]Z04 支出决算表(财决04表)'!$A$10:$J$500,4,FALSE))</f>
        <v/>
      </c>
      <c r="D92" s="76" t="str">
        <f>IF(ISERROR(VLOOKUP(A92,'[1]Z04 支出决算表(财决04表)'!$A$10:$J$500,5,FALSE)),"",VLOOKUP(A92,'[1]Z04 支出决算表(财决04表)'!$A$10:$J$500,5,FALSE))</f>
        <v/>
      </c>
      <c r="E92" s="76" t="str">
        <f>IF(ISERROR(VLOOKUP(A92,'[1]Z04 支出决算表(财决04表)'!$A$10:$J$500,6,FALSE)),"",VLOOKUP(A92,'[1]Z04 支出决算表(财决04表)'!$A$10:$J$500,6,FALSE))</f>
        <v/>
      </c>
      <c r="F92" s="76" t="str">
        <f>IF(ISERROR(VLOOKUP(A92,'[1]Z04 支出决算表(财决04表)'!$A$10:$J$500,7,FALSE)),"",VLOOKUP(A92,'[1]Z04 支出决算表(财决04表)'!$A$10:$J$500,7,FALSE))</f>
        <v/>
      </c>
      <c r="G92" s="76" t="str">
        <f>IF(ISERROR(VLOOKUP(A92,'[1]Z04 支出决算表(财决04表)'!$A$10:$J$500,8,FALSE)),"",VLOOKUP(A92,'[1]Z04 支出决算表(财决04表)'!$A$10:$J$500,8,FALSE))</f>
        <v/>
      </c>
      <c r="H92" s="76" t="str">
        <f>IF(ISERROR(VLOOKUP(A92,'[1]Z04 支出决算表(财决04表)'!$A$10:$J$500,9,FALSE)),"",VLOOKUP(A92,'[1]Z04 支出决算表(财决04表)'!$A$10:$J$500,9,FALSE))</f>
        <v/>
      </c>
      <c r="I92" s="76" t="str">
        <f>IF(ISERROR(VLOOKUP(A92,'[1]Z04 支出决算表(财决04表)'!$A$10:$J$500,10,FALSE)),"",VLOOKUP(A92,'[1]Z04 支出决算表(财决04表)'!$A$10:$J$500,10,FALSE))</f>
        <v/>
      </c>
      <c r="J92" s="88">
        <f>'[1]Z04 支出决算表(财决04表)'!$A91</f>
        <v>0</v>
      </c>
      <c r="K92" s="74">
        <f>'[1]Z04 支出决算表(财决04表)'!$E91</f>
        <v>0</v>
      </c>
      <c r="L92" s="53" t="str">
        <f t="shared" si="3"/>
        <v/>
      </c>
    </row>
    <row r="93" spans="1:12" ht="22.7" customHeight="1">
      <c r="A93" s="193" t="str">
        <f t="shared" si="2"/>
        <v/>
      </c>
      <c r="B93" s="194"/>
      <c r="C93" s="192" t="str">
        <f>IF(ISERROR(VLOOKUP(A93,'[1]Z04 支出决算表(财决04表)'!$A$10:$J$500,4,FALSE)),"",VLOOKUP(A93,'[1]Z04 支出决算表(财决04表)'!$A$10:$J$500,4,FALSE))</f>
        <v/>
      </c>
      <c r="D93" s="76" t="str">
        <f>IF(ISERROR(VLOOKUP(A93,'[1]Z04 支出决算表(财决04表)'!$A$10:$J$500,5,FALSE)),"",VLOOKUP(A93,'[1]Z04 支出决算表(财决04表)'!$A$10:$J$500,5,FALSE))</f>
        <v/>
      </c>
      <c r="E93" s="76" t="str">
        <f>IF(ISERROR(VLOOKUP(A93,'[1]Z04 支出决算表(财决04表)'!$A$10:$J$500,6,FALSE)),"",VLOOKUP(A93,'[1]Z04 支出决算表(财决04表)'!$A$10:$J$500,6,FALSE))</f>
        <v/>
      </c>
      <c r="F93" s="76" t="str">
        <f>IF(ISERROR(VLOOKUP(A93,'[1]Z04 支出决算表(财决04表)'!$A$10:$J$500,7,FALSE)),"",VLOOKUP(A93,'[1]Z04 支出决算表(财决04表)'!$A$10:$J$500,7,FALSE))</f>
        <v/>
      </c>
      <c r="G93" s="76" t="str">
        <f>IF(ISERROR(VLOOKUP(A93,'[1]Z04 支出决算表(财决04表)'!$A$10:$J$500,8,FALSE)),"",VLOOKUP(A93,'[1]Z04 支出决算表(财决04表)'!$A$10:$J$500,8,FALSE))</f>
        <v/>
      </c>
      <c r="H93" s="76" t="str">
        <f>IF(ISERROR(VLOOKUP(A93,'[1]Z04 支出决算表(财决04表)'!$A$10:$J$500,9,FALSE)),"",VLOOKUP(A93,'[1]Z04 支出决算表(财决04表)'!$A$10:$J$500,9,FALSE))</f>
        <v/>
      </c>
      <c r="I93" s="76" t="str">
        <f>IF(ISERROR(VLOOKUP(A93,'[1]Z04 支出决算表(财决04表)'!$A$10:$J$500,10,FALSE)),"",VLOOKUP(A93,'[1]Z04 支出决算表(财决04表)'!$A$10:$J$500,10,FALSE))</f>
        <v/>
      </c>
      <c r="J93" s="88">
        <f>'[1]Z04 支出决算表(财决04表)'!$A92</f>
        <v>0</v>
      </c>
      <c r="K93" s="74">
        <f>'[1]Z04 支出决算表(财决04表)'!$E92</f>
        <v>0</v>
      </c>
      <c r="L93" s="53" t="str">
        <f t="shared" si="3"/>
        <v/>
      </c>
    </row>
    <row r="94" spans="1:12" ht="22.7" customHeight="1">
      <c r="A94" s="193" t="str">
        <f t="shared" si="2"/>
        <v/>
      </c>
      <c r="B94" s="194"/>
      <c r="C94" s="192" t="str">
        <f>IF(ISERROR(VLOOKUP(A94,'[1]Z04 支出决算表(财决04表)'!$A$10:$J$500,4,FALSE)),"",VLOOKUP(A94,'[1]Z04 支出决算表(财决04表)'!$A$10:$J$500,4,FALSE))</f>
        <v/>
      </c>
      <c r="D94" s="76" t="str">
        <f>IF(ISERROR(VLOOKUP(A94,'[1]Z04 支出决算表(财决04表)'!$A$10:$J$500,5,FALSE)),"",VLOOKUP(A94,'[1]Z04 支出决算表(财决04表)'!$A$10:$J$500,5,FALSE))</f>
        <v/>
      </c>
      <c r="E94" s="76" t="str">
        <f>IF(ISERROR(VLOOKUP(A94,'[1]Z04 支出决算表(财决04表)'!$A$10:$J$500,6,FALSE)),"",VLOOKUP(A94,'[1]Z04 支出决算表(财决04表)'!$A$10:$J$500,6,FALSE))</f>
        <v/>
      </c>
      <c r="F94" s="76" t="str">
        <f>IF(ISERROR(VLOOKUP(A94,'[1]Z04 支出决算表(财决04表)'!$A$10:$J$500,7,FALSE)),"",VLOOKUP(A94,'[1]Z04 支出决算表(财决04表)'!$A$10:$J$500,7,FALSE))</f>
        <v/>
      </c>
      <c r="G94" s="76" t="str">
        <f>IF(ISERROR(VLOOKUP(A94,'[1]Z04 支出决算表(财决04表)'!$A$10:$J$500,8,FALSE)),"",VLOOKUP(A94,'[1]Z04 支出决算表(财决04表)'!$A$10:$J$500,8,FALSE))</f>
        <v/>
      </c>
      <c r="H94" s="76" t="str">
        <f>IF(ISERROR(VLOOKUP(A94,'[1]Z04 支出决算表(财决04表)'!$A$10:$J$500,9,FALSE)),"",VLOOKUP(A94,'[1]Z04 支出决算表(财决04表)'!$A$10:$J$500,9,FALSE))</f>
        <v/>
      </c>
      <c r="I94" s="76" t="str">
        <f>IF(ISERROR(VLOOKUP(A94,'[1]Z04 支出决算表(财决04表)'!$A$10:$J$500,10,FALSE)),"",VLOOKUP(A94,'[1]Z04 支出决算表(财决04表)'!$A$10:$J$500,10,FALSE))</f>
        <v/>
      </c>
      <c r="J94" s="88">
        <f>'[1]Z04 支出决算表(财决04表)'!$A93</f>
        <v>0</v>
      </c>
      <c r="K94" s="74">
        <f>'[1]Z04 支出决算表(财决04表)'!$E93</f>
        <v>0</v>
      </c>
      <c r="L94" s="53" t="str">
        <f t="shared" si="3"/>
        <v/>
      </c>
    </row>
    <row r="95" spans="1:12" ht="22.7" customHeight="1">
      <c r="A95" s="193" t="str">
        <f t="shared" si="2"/>
        <v/>
      </c>
      <c r="B95" s="194"/>
      <c r="C95" s="192" t="str">
        <f>IF(ISERROR(VLOOKUP(A95,'[1]Z04 支出决算表(财决04表)'!$A$10:$J$500,4,FALSE)),"",VLOOKUP(A95,'[1]Z04 支出决算表(财决04表)'!$A$10:$J$500,4,FALSE))</f>
        <v/>
      </c>
      <c r="D95" s="76" t="str">
        <f>IF(ISERROR(VLOOKUP(A95,'[1]Z04 支出决算表(财决04表)'!$A$10:$J$500,5,FALSE)),"",VLOOKUP(A95,'[1]Z04 支出决算表(财决04表)'!$A$10:$J$500,5,FALSE))</f>
        <v/>
      </c>
      <c r="E95" s="76" t="str">
        <f>IF(ISERROR(VLOOKUP(A95,'[1]Z04 支出决算表(财决04表)'!$A$10:$J$500,6,FALSE)),"",VLOOKUP(A95,'[1]Z04 支出决算表(财决04表)'!$A$10:$J$500,6,FALSE))</f>
        <v/>
      </c>
      <c r="F95" s="76" t="str">
        <f>IF(ISERROR(VLOOKUP(A95,'[1]Z04 支出决算表(财决04表)'!$A$10:$J$500,7,FALSE)),"",VLOOKUP(A95,'[1]Z04 支出决算表(财决04表)'!$A$10:$J$500,7,FALSE))</f>
        <v/>
      </c>
      <c r="G95" s="76" t="str">
        <f>IF(ISERROR(VLOOKUP(A95,'[1]Z04 支出决算表(财决04表)'!$A$10:$J$500,8,FALSE)),"",VLOOKUP(A95,'[1]Z04 支出决算表(财决04表)'!$A$10:$J$500,8,FALSE))</f>
        <v/>
      </c>
      <c r="H95" s="76" t="str">
        <f>IF(ISERROR(VLOOKUP(A95,'[1]Z04 支出决算表(财决04表)'!$A$10:$J$500,9,FALSE)),"",VLOOKUP(A95,'[1]Z04 支出决算表(财决04表)'!$A$10:$J$500,9,FALSE))</f>
        <v/>
      </c>
      <c r="I95" s="76" t="str">
        <f>IF(ISERROR(VLOOKUP(A95,'[1]Z04 支出决算表(财决04表)'!$A$10:$J$500,10,FALSE)),"",VLOOKUP(A95,'[1]Z04 支出决算表(财决04表)'!$A$10:$J$500,10,FALSE))</f>
        <v/>
      </c>
      <c r="J95" s="88">
        <f>'[1]Z04 支出决算表(财决04表)'!$A94</f>
        <v>0</v>
      </c>
      <c r="K95" s="74">
        <f>'[1]Z04 支出决算表(财决04表)'!$E94</f>
        <v>0</v>
      </c>
      <c r="L95" s="53" t="str">
        <f t="shared" si="3"/>
        <v/>
      </c>
    </row>
    <row r="96" spans="1:12" ht="22.7" customHeight="1">
      <c r="A96" s="193" t="str">
        <f t="shared" si="2"/>
        <v/>
      </c>
      <c r="B96" s="194"/>
      <c r="C96" s="192" t="str">
        <f>IF(ISERROR(VLOOKUP(A96,'[1]Z04 支出决算表(财决04表)'!$A$10:$J$500,4,FALSE)),"",VLOOKUP(A96,'[1]Z04 支出决算表(财决04表)'!$A$10:$J$500,4,FALSE))</f>
        <v/>
      </c>
      <c r="D96" s="76" t="str">
        <f>IF(ISERROR(VLOOKUP(A96,'[1]Z04 支出决算表(财决04表)'!$A$10:$J$500,5,FALSE)),"",VLOOKUP(A96,'[1]Z04 支出决算表(财决04表)'!$A$10:$J$500,5,FALSE))</f>
        <v/>
      </c>
      <c r="E96" s="76" t="str">
        <f>IF(ISERROR(VLOOKUP(A96,'[1]Z04 支出决算表(财决04表)'!$A$10:$J$500,6,FALSE)),"",VLOOKUP(A96,'[1]Z04 支出决算表(财决04表)'!$A$10:$J$500,6,FALSE))</f>
        <v/>
      </c>
      <c r="F96" s="76" t="str">
        <f>IF(ISERROR(VLOOKUP(A96,'[1]Z04 支出决算表(财决04表)'!$A$10:$J$500,7,FALSE)),"",VLOOKUP(A96,'[1]Z04 支出决算表(财决04表)'!$A$10:$J$500,7,FALSE))</f>
        <v/>
      </c>
      <c r="G96" s="76" t="str">
        <f>IF(ISERROR(VLOOKUP(A96,'[1]Z04 支出决算表(财决04表)'!$A$10:$J$500,8,FALSE)),"",VLOOKUP(A96,'[1]Z04 支出决算表(财决04表)'!$A$10:$J$500,8,FALSE))</f>
        <v/>
      </c>
      <c r="H96" s="76" t="str">
        <f>IF(ISERROR(VLOOKUP(A96,'[1]Z04 支出决算表(财决04表)'!$A$10:$J$500,9,FALSE)),"",VLOOKUP(A96,'[1]Z04 支出决算表(财决04表)'!$A$10:$J$500,9,FALSE))</f>
        <v/>
      </c>
      <c r="I96" s="76" t="str">
        <f>IF(ISERROR(VLOOKUP(A96,'[1]Z04 支出决算表(财决04表)'!$A$10:$J$500,10,FALSE)),"",VLOOKUP(A96,'[1]Z04 支出决算表(财决04表)'!$A$10:$J$500,10,FALSE))</f>
        <v/>
      </c>
      <c r="J96" s="88">
        <f>'[1]Z04 支出决算表(财决04表)'!$A95</f>
        <v>0</v>
      </c>
      <c r="K96" s="74">
        <f>'[1]Z04 支出决算表(财决04表)'!$E95</f>
        <v>0</v>
      </c>
      <c r="L96" s="53" t="str">
        <f t="shared" si="3"/>
        <v/>
      </c>
    </row>
    <row r="97" spans="1:12" ht="22.7" customHeight="1">
      <c r="A97" s="193" t="str">
        <f t="shared" si="2"/>
        <v/>
      </c>
      <c r="B97" s="194"/>
      <c r="C97" s="192" t="str">
        <f>IF(ISERROR(VLOOKUP(A97,'[1]Z04 支出决算表(财决04表)'!$A$10:$J$500,4,FALSE)),"",VLOOKUP(A97,'[1]Z04 支出决算表(财决04表)'!$A$10:$J$500,4,FALSE))</f>
        <v/>
      </c>
      <c r="D97" s="76" t="str">
        <f>IF(ISERROR(VLOOKUP(A97,'[1]Z04 支出决算表(财决04表)'!$A$10:$J$500,5,FALSE)),"",VLOOKUP(A97,'[1]Z04 支出决算表(财决04表)'!$A$10:$J$500,5,FALSE))</f>
        <v/>
      </c>
      <c r="E97" s="76" t="str">
        <f>IF(ISERROR(VLOOKUP(A97,'[1]Z04 支出决算表(财决04表)'!$A$10:$J$500,6,FALSE)),"",VLOOKUP(A97,'[1]Z04 支出决算表(财决04表)'!$A$10:$J$500,6,FALSE))</f>
        <v/>
      </c>
      <c r="F97" s="76" t="str">
        <f>IF(ISERROR(VLOOKUP(A97,'[1]Z04 支出决算表(财决04表)'!$A$10:$J$500,7,FALSE)),"",VLOOKUP(A97,'[1]Z04 支出决算表(财决04表)'!$A$10:$J$500,7,FALSE))</f>
        <v/>
      </c>
      <c r="G97" s="76" t="str">
        <f>IF(ISERROR(VLOOKUP(A97,'[1]Z04 支出决算表(财决04表)'!$A$10:$J$500,8,FALSE)),"",VLOOKUP(A97,'[1]Z04 支出决算表(财决04表)'!$A$10:$J$500,8,FALSE))</f>
        <v/>
      </c>
      <c r="H97" s="76" t="str">
        <f>IF(ISERROR(VLOOKUP(A97,'[1]Z04 支出决算表(财决04表)'!$A$10:$J$500,9,FALSE)),"",VLOOKUP(A97,'[1]Z04 支出决算表(财决04表)'!$A$10:$J$500,9,FALSE))</f>
        <v/>
      </c>
      <c r="I97" s="76" t="str">
        <f>IF(ISERROR(VLOOKUP(A97,'[1]Z04 支出决算表(财决04表)'!$A$10:$J$500,10,FALSE)),"",VLOOKUP(A97,'[1]Z04 支出决算表(财决04表)'!$A$10:$J$500,10,FALSE))</f>
        <v/>
      </c>
      <c r="J97" s="88">
        <f>'[1]Z04 支出决算表(财决04表)'!$A96</f>
        <v>0</v>
      </c>
      <c r="K97" s="74">
        <f>'[1]Z04 支出决算表(财决04表)'!$E96</f>
        <v>0</v>
      </c>
      <c r="L97" s="53" t="str">
        <f t="shared" si="3"/>
        <v/>
      </c>
    </row>
    <row r="98" spans="1:12" ht="22.7" customHeight="1">
      <c r="A98" s="193" t="str">
        <f t="shared" si="2"/>
        <v/>
      </c>
      <c r="B98" s="194"/>
      <c r="C98" s="192" t="str">
        <f>IF(ISERROR(VLOOKUP(A98,'[1]Z04 支出决算表(财决04表)'!$A$10:$J$500,4,FALSE)),"",VLOOKUP(A98,'[1]Z04 支出决算表(财决04表)'!$A$10:$J$500,4,FALSE))</f>
        <v/>
      </c>
      <c r="D98" s="76" t="str">
        <f>IF(ISERROR(VLOOKUP(A98,'[1]Z04 支出决算表(财决04表)'!$A$10:$J$500,5,FALSE)),"",VLOOKUP(A98,'[1]Z04 支出决算表(财决04表)'!$A$10:$J$500,5,FALSE))</f>
        <v/>
      </c>
      <c r="E98" s="76" t="str">
        <f>IF(ISERROR(VLOOKUP(A98,'[1]Z04 支出决算表(财决04表)'!$A$10:$J$500,6,FALSE)),"",VLOOKUP(A98,'[1]Z04 支出决算表(财决04表)'!$A$10:$J$500,6,FALSE))</f>
        <v/>
      </c>
      <c r="F98" s="76" t="str">
        <f>IF(ISERROR(VLOOKUP(A98,'[1]Z04 支出决算表(财决04表)'!$A$10:$J$500,7,FALSE)),"",VLOOKUP(A98,'[1]Z04 支出决算表(财决04表)'!$A$10:$J$500,7,FALSE))</f>
        <v/>
      </c>
      <c r="G98" s="76" t="str">
        <f>IF(ISERROR(VLOOKUP(A98,'[1]Z04 支出决算表(财决04表)'!$A$10:$J$500,8,FALSE)),"",VLOOKUP(A98,'[1]Z04 支出决算表(财决04表)'!$A$10:$J$500,8,FALSE))</f>
        <v/>
      </c>
      <c r="H98" s="76" t="str">
        <f>IF(ISERROR(VLOOKUP(A98,'[1]Z04 支出决算表(财决04表)'!$A$10:$J$500,9,FALSE)),"",VLOOKUP(A98,'[1]Z04 支出决算表(财决04表)'!$A$10:$J$500,9,FALSE))</f>
        <v/>
      </c>
      <c r="I98" s="76" t="str">
        <f>IF(ISERROR(VLOOKUP(A98,'[1]Z04 支出决算表(财决04表)'!$A$10:$J$500,10,FALSE)),"",VLOOKUP(A98,'[1]Z04 支出决算表(财决04表)'!$A$10:$J$500,10,FALSE))</f>
        <v/>
      </c>
      <c r="J98" s="88">
        <f>'[1]Z04 支出决算表(财决04表)'!$A97</f>
        <v>0</v>
      </c>
      <c r="K98" s="74">
        <f>'[1]Z04 支出决算表(财决04表)'!$E97</f>
        <v>0</v>
      </c>
      <c r="L98" s="53" t="str">
        <f t="shared" si="3"/>
        <v/>
      </c>
    </row>
    <row r="99" spans="1:12" ht="22.7" customHeight="1">
      <c r="A99" s="193" t="str">
        <f t="shared" si="2"/>
        <v/>
      </c>
      <c r="B99" s="194"/>
      <c r="C99" s="192" t="str">
        <f>IF(ISERROR(VLOOKUP(A99,'[1]Z04 支出决算表(财决04表)'!$A$10:$J$500,4,FALSE)),"",VLOOKUP(A99,'[1]Z04 支出决算表(财决04表)'!$A$10:$J$500,4,FALSE))</f>
        <v/>
      </c>
      <c r="D99" s="76" t="str">
        <f>IF(ISERROR(VLOOKUP(A99,'[1]Z04 支出决算表(财决04表)'!$A$10:$J$500,5,FALSE)),"",VLOOKUP(A99,'[1]Z04 支出决算表(财决04表)'!$A$10:$J$500,5,FALSE))</f>
        <v/>
      </c>
      <c r="E99" s="76" t="str">
        <f>IF(ISERROR(VLOOKUP(A99,'[1]Z04 支出决算表(财决04表)'!$A$10:$J$500,6,FALSE)),"",VLOOKUP(A99,'[1]Z04 支出决算表(财决04表)'!$A$10:$J$500,6,FALSE))</f>
        <v/>
      </c>
      <c r="F99" s="76" t="str">
        <f>IF(ISERROR(VLOOKUP(A99,'[1]Z04 支出决算表(财决04表)'!$A$10:$J$500,7,FALSE)),"",VLOOKUP(A99,'[1]Z04 支出决算表(财决04表)'!$A$10:$J$500,7,FALSE))</f>
        <v/>
      </c>
      <c r="G99" s="76" t="str">
        <f>IF(ISERROR(VLOOKUP(A99,'[1]Z04 支出决算表(财决04表)'!$A$10:$J$500,8,FALSE)),"",VLOOKUP(A99,'[1]Z04 支出决算表(财决04表)'!$A$10:$J$500,8,FALSE))</f>
        <v/>
      </c>
      <c r="H99" s="76" t="str">
        <f>IF(ISERROR(VLOOKUP(A99,'[1]Z04 支出决算表(财决04表)'!$A$10:$J$500,9,FALSE)),"",VLOOKUP(A99,'[1]Z04 支出决算表(财决04表)'!$A$10:$J$500,9,FALSE))</f>
        <v/>
      </c>
      <c r="I99" s="76" t="str">
        <f>IF(ISERROR(VLOOKUP(A99,'[1]Z04 支出决算表(财决04表)'!$A$10:$J$500,10,FALSE)),"",VLOOKUP(A99,'[1]Z04 支出决算表(财决04表)'!$A$10:$J$500,10,FALSE))</f>
        <v/>
      </c>
      <c r="J99" s="88">
        <f>'[1]Z04 支出决算表(财决04表)'!$A98</f>
        <v>0</v>
      </c>
      <c r="K99" s="74">
        <f>'[1]Z04 支出决算表(财决04表)'!$E98</f>
        <v>0</v>
      </c>
      <c r="L99" s="53" t="str">
        <f t="shared" si="3"/>
        <v/>
      </c>
    </row>
    <row r="100" spans="1:12" ht="22.7" customHeight="1">
      <c r="A100" s="193" t="str">
        <f t="shared" si="2"/>
        <v/>
      </c>
      <c r="B100" s="194"/>
      <c r="C100" s="192" t="str">
        <f>IF(ISERROR(VLOOKUP(A100,'[1]Z04 支出决算表(财决04表)'!$A$10:$J$500,4,FALSE)),"",VLOOKUP(A100,'[1]Z04 支出决算表(财决04表)'!$A$10:$J$500,4,FALSE))</f>
        <v/>
      </c>
      <c r="D100" s="76" t="str">
        <f>IF(ISERROR(VLOOKUP(A100,'[1]Z04 支出决算表(财决04表)'!$A$10:$J$500,5,FALSE)),"",VLOOKUP(A100,'[1]Z04 支出决算表(财决04表)'!$A$10:$J$500,5,FALSE))</f>
        <v/>
      </c>
      <c r="E100" s="76" t="str">
        <f>IF(ISERROR(VLOOKUP(A100,'[1]Z04 支出决算表(财决04表)'!$A$10:$J$500,6,FALSE)),"",VLOOKUP(A100,'[1]Z04 支出决算表(财决04表)'!$A$10:$J$500,6,FALSE))</f>
        <v/>
      </c>
      <c r="F100" s="76" t="str">
        <f>IF(ISERROR(VLOOKUP(A100,'[1]Z04 支出决算表(财决04表)'!$A$10:$J$500,7,FALSE)),"",VLOOKUP(A100,'[1]Z04 支出决算表(财决04表)'!$A$10:$J$500,7,FALSE))</f>
        <v/>
      </c>
      <c r="G100" s="76" t="str">
        <f>IF(ISERROR(VLOOKUP(A100,'[1]Z04 支出决算表(财决04表)'!$A$10:$J$500,8,FALSE)),"",VLOOKUP(A100,'[1]Z04 支出决算表(财决04表)'!$A$10:$J$500,8,FALSE))</f>
        <v/>
      </c>
      <c r="H100" s="76" t="str">
        <f>IF(ISERROR(VLOOKUP(A100,'[1]Z04 支出决算表(财决04表)'!$A$10:$J$500,9,FALSE)),"",VLOOKUP(A100,'[1]Z04 支出决算表(财决04表)'!$A$10:$J$500,9,FALSE))</f>
        <v/>
      </c>
      <c r="I100" s="76" t="str">
        <f>IF(ISERROR(VLOOKUP(A100,'[1]Z04 支出决算表(财决04表)'!$A$10:$J$500,10,FALSE)),"",VLOOKUP(A100,'[1]Z04 支出决算表(财决04表)'!$A$10:$J$500,10,FALSE))</f>
        <v/>
      </c>
      <c r="J100" s="88">
        <f>'[1]Z04 支出决算表(财决04表)'!$A99</f>
        <v>0</v>
      </c>
      <c r="K100" s="74">
        <f>'[1]Z04 支出决算表(财决04表)'!$E99</f>
        <v>0</v>
      </c>
      <c r="L100" s="53" t="str">
        <f t="shared" si="3"/>
        <v/>
      </c>
    </row>
    <row r="101" spans="1:12" ht="22.7" customHeight="1">
      <c r="A101" s="193" t="str">
        <f t="shared" si="2"/>
        <v/>
      </c>
      <c r="B101" s="194"/>
      <c r="C101" s="192" t="str">
        <f>IF(ISERROR(VLOOKUP(A101,'[1]Z04 支出决算表(财决04表)'!$A$10:$J$500,4,FALSE)),"",VLOOKUP(A101,'[1]Z04 支出决算表(财决04表)'!$A$10:$J$500,4,FALSE))</f>
        <v/>
      </c>
      <c r="D101" s="76" t="str">
        <f>IF(ISERROR(VLOOKUP(A101,'[1]Z04 支出决算表(财决04表)'!$A$10:$J$500,5,FALSE)),"",VLOOKUP(A101,'[1]Z04 支出决算表(财决04表)'!$A$10:$J$500,5,FALSE))</f>
        <v/>
      </c>
      <c r="E101" s="76" t="str">
        <f>IF(ISERROR(VLOOKUP(A101,'[1]Z04 支出决算表(财决04表)'!$A$10:$J$500,6,FALSE)),"",VLOOKUP(A101,'[1]Z04 支出决算表(财决04表)'!$A$10:$J$500,6,FALSE))</f>
        <v/>
      </c>
      <c r="F101" s="76" t="str">
        <f>IF(ISERROR(VLOOKUP(A101,'[1]Z04 支出决算表(财决04表)'!$A$10:$J$500,7,FALSE)),"",VLOOKUP(A101,'[1]Z04 支出决算表(财决04表)'!$A$10:$J$500,7,FALSE))</f>
        <v/>
      </c>
      <c r="G101" s="76" t="str">
        <f>IF(ISERROR(VLOOKUP(A101,'[1]Z04 支出决算表(财决04表)'!$A$10:$J$500,8,FALSE)),"",VLOOKUP(A101,'[1]Z04 支出决算表(财决04表)'!$A$10:$J$500,8,FALSE))</f>
        <v/>
      </c>
      <c r="H101" s="76" t="str">
        <f>IF(ISERROR(VLOOKUP(A101,'[1]Z04 支出决算表(财决04表)'!$A$10:$J$500,9,FALSE)),"",VLOOKUP(A101,'[1]Z04 支出决算表(财决04表)'!$A$10:$J$500,9,FALSE))</f>
        <v/>
      </c>
      <c r="I101" s="76" t="str">
        <f>IF(ISERROR(VLOOKUP(A101,'[1]Z04 支出决算表(财决04表)'!$A$10:$J$500,10,FALSE)),"",VLOOKUP(A101,'[1]Z04 支出决算表(财决04表)'!$A$10:$J$500,10,FALSE))</f>
        <v/>
      </c>
      <c r="J101" s="88">
        <f>'[1]Z04 支出决算表(财决04表)'!$A100</f>
        <v>0</v>
      </c>
      <c r="K101" s="74">
        <f>'[1]Z04 支出决算表(财决04表)'!$E100</f>
        <v>0</v>
      </c>
      <c r="L101" s="53" t="str">
        <f t="shared" si="3"/>
        <v/>
      </c>
    </row>
    <row r="102" spans="1:12" ht="22.7" customHeight="1">
      <c r="A102" s="193" t="str">
        <f t="shared" si="2"/>
        <v/>
      </c>
      <c r="B102" s="194"/>
      <c r="C102" s="192" t="str">
        <f>IF(ISERROR(VLOOKUP(A102,'[1]Z04 支出决算表(财决04表)'!$A$10:$J$500,4,FALSE)),"",VLOOKUP(A102,'[1]Z04 支出决算表(财决04表)'!$A$10:$J$500,4,FALSE))</f>
        <v/>
      </c>
      <c r="D102" s="76" t="str">
        <f>IF(ISERROR(VLOOKUP(A102,'[1]Z04 支出决算表(财决04表)'!$A$10:$J$500,5,FALSE)),"",VLOOKUP(A102,'[1]Z04 支出决算表(财决04表)'!$A$10:$J$500,5,FALSE))</f>
        <v/>
      </c>
      <c r="E102" s="76" t="str">
        <f>IF(ISERROR(VLOOKUP(A102,'[1]Z04 支出决算表(财决04表)'!$A$10:$J$500,6,FALSE)),"",VLOOKUP(A102,'[1]Z04 支出决算表(财决04表)'!$A$10:$J$500,6,FALSE))</f>
        <v/>
      </c>
      <c r="F102" s="76" t="str">
        <f>IF(ISERROR(VLOOKUP(A102,'[1]Z04 支出决算表(财决04表)'!$A$10:$J$500,7,FALSE)),"",VLOOKUP(A102,'[1]Z04 支出决算表(财决04表)'!$A$10:$J$500,7,FALSE))</f>
        <v/>
      </c>
      <c r="G102" s="76" t="str">
        <f>IF(ISERROR(VLOOKUP(A102,'[1]Z04 支出决算表(财决04表)'!$A$10:$J$500,8,FALSE)),"",VLOOKUP(A102,'[1]Z04 支出决算表(财决04表)'!$A$10:$J$500,8,FALSE))</f>
        <v/>
      </c>
      <c r="H102" s="76" t="str">
        <f>IF(ISERROR(VLOOKUP(A102,'[1]Z04 支出决算表(财决04表)'!$A$10:$J$500,9,FALSE)),"",VLOOKUP(A102,'[1]Z04 支出决算表(财决04表)'!$A$10:$J$500,9,FALSE))</f>
        <v/>
      </c>
      <c r="I102" s="76" t="str">
        <f>IF(ISERROR(VLOOKUP(A102,'[1]Z04 支出决算表(财决04表)'!$A$10:$J$500,10,FALSE)),"",VLOOKUP(A102,'[1]Z04 支出决算表(财决04表)'!$A$10:$J$500,10,FALSE))</f>
        <v/>
      </c>
      <c r="J102" s="88">
        <f>'[1]Z04 支出决算表(财决04表)'!$A101</f>
        <v>0</v>
      </c>
      <c r="K102" s="74">
        <f>'[1]Z04 支出决算表(财决04表)'!$E101</f>
        <v>0</v>
      </c>
      <c r="L102" s="53" t="str">
        <f t="shared" si="3"/>
        <v/>
      </c>
    </row>
    <row r="103" spans="1:12" ht="22.7" customHeight="1">
      <c r="A103" s="193" t="str">
        <f t="shared" si="2"/>
        <v/>
      </c>
      <c r="B103" s="194"/>
      <c r="C103" s="192" t="str">
        <f>IF(ISERROR(VLOOKUP(A103,'[1]Z04 支出决算表(财决04表)'!$A$10:$J$500,4,FALSE)),"",VLOOKUP(A103,'[1]Z04 支出决算表(财决04表)'!$A$10:$J$500,4,FALSE))</f>
        <v/>
      </c>
      <c r="D103" s="76" t="str">
        <f>IF(ISERROR(VLOOKUP(A103,'[1]Z04 支出决算表(财决04表)'!$A$10:$J$500,5,FALSE)),"",VLOOKUP(A103,'[1]Z04 支出决算表(财决04表)'!$A$10:$J$500,5,FALSE))</f>
        <v/>
      </c>
      <c r="E103" s="76" t="str">
        <f>IF(ISERROR(VLOOKUP(A103,'[1]Z04 支出决算表(财决04表)'!$A$10:$J$500,6,FALSE)),"",VLOOKUP(A103,'[1]Z04 支出决算表(财决04表)'!$A$10:$J$500,6,FALSE))</f>
        <v/>
      </c>
      <c r="F103" s="76" t="str">
        <f>IF(ISERROR(VLOOKUP(A103,'[1]Z04 支出决算表(财决04表)'!$A$10:$J$500,7,FALSE)),"",VLOOKUP(A103,'[1]Z04 支出决算表(财决04表)'!$A$10:$J$500,7,FALSE))</f>
        <v/>
      </c>
      <c r="G103" s="76" t="str">
        <f>IF(ISERROR(VLOOKUP(A103,'[1]Z04 支出决算表(财决04表)'!$A$10:$J$500,8,FALSE)),"",VLOOKUP(A103,'[1]Z04 支出决算表(财决04表)'!$A$10:$J$500,8,FALSE))</f>
        <v/>
      </c>
      <c r="H103" s="76" t="str">
        <f>IF(ISERROR(VLOOKUP(A103,'[1]Z04 支出决算表(财决04表)'!$A$10:$J$500,9,FALSE)),"",VLOOKUP(A103,'[1]Z04 支出决算表(财决04表)'!$A$10:$J$500,9,FALSE))</f>
        <v/>
      </c>
      <c r="I103" s="76" t="str">
        <f>IF(ISERROR(VLOOKUP(A103,'[1]Z04 支出决算表(财决04表)'!$A$10:$J$500,10,FALSE)),"",VLOOKUP(A103,'[1]Z04 支出决算表(财决04表)'!$A$10:$J$500,10,FALSE))</f>
        <v/>
      </c>
      <c r="J103" s="88">
        <f>'[1]Z04 支出决算表(财决04表)'!$A102</f>
        <v>0</v>
      </c>
      <c r="K103" s="74">
        <f>'[1]Z04 支出决算表(财决04表)'!$E102</f>
        <v>0</v>
      </c>
      <c r="L103" s="53" t="str">
        <f t="shared" si="3"/>
        <v/>
      </c>
    </row>
    <row r="104" spans="1:12" ht="22.7" customHeight="1">
      <c r="A104" s="193" t="str">
        <f t="shared" si="2"/>
        <v/>
      </c>
      <c r="B104" s="194"/>
      <c r="C104" s="192" t="str">
        <f>IF(ISERROR(VLOOKUP(A104,'[1]Z04 支出决算表(财决04表)'!$A$10:$J$500,4,FALSE)),"",VLOOKUP(A104,'[1]Z04 支出决算表(财决04表)'!$A$10:$J$500,4,FALSE))</f>
        <v/>
      </c>
      <c r="D104" s="76" t="str">
        <f>IF(ISERROR(VLOOKUP(A104,'[1]Z04 支出决算表(财决04表)'!$A$10:$J$500,5,FALSE)),"",VLOOKUP(A104,'[1]Z04 支出决算表(财决04表)'!$A$10:$J$500,5,FALSE))</f>
        <v/>
      </c>
      <c r="E104" s="76" t="str">
        <f>IF(ISERROR(VLOOKUP(A104,'[1]Z04 支出决算表(财决04表)'!$A$10:$J$500,6,FALSE)),"",VLOOKUP(A104,'[1]Z04 支出决算表(财决04表)'!$A$10:$J$500,6,FALSE))</f>
        <v/>
      </c>
      <c r="F104" s="76" t="str">
        <f>IF(ISERROR(VLOOKUP(A104,'[1]Z04 支出决算表(财决04表)'!$A$10:$J$500,7,FALSE)),"",VLOOKUP(A104,'[1]Z04 支出决算表(财决04表)'!$A$10:$J$500,7,FALSE))</f>
        <v/>
      </c>
      <c r="G104" s="76" t="str">
        <f>IF(ISERROR(VLOOKUP(A104,'[1]Z04 支出决算表(财决04表)'!$A$10:$J$500,8,FALSE)),"",VLOOKUP(A104,'[1]Z04 支出决算表(财决04表)'!$A$10:$J$500,8,FALSE))</f>
        <v/>
      </c>
      <c r="H104" s="76" t="str">
        <f>IF(ISERROR(VLOOKUP(A104,'[1]Z04 支出决算表(财决04表)'!$A$10:$J$500,9,FALSE)),"",VLOOKUP(A104,'[1]Z04 支出决算表(财决04表)'!$A$10:$J$500,9,FALSE))</f>
        <v/>
      </c>
      <c r="I104" s="76" t="str">
        <f>IF(ISERROR(VLOOKUP(A104,'[1]Z04 支出决算表(财决04表)'!$A$10:$J$500,10,FALSE)),"",VLOOKUP(A104,'[1]Z04 支出决算表(财决04表)'!$A$10:$J$500,10,FALSE))</f>
        <v/>
      </c>
      <c r="J104" s="88">
        <f>'[1]Z04 支出决算表(财决04表)'!$A103</f>
        <v>0</v>
      </c>
      <c r="K104" s="74">
        <f>'[1]Z04 支出决算表(财决04表)'!$E103</f>
        <v>0</v>
      </c>
      <c r="L104" s="53" t="str">
        <f t="shared" si="3"/>
        <v/>
      </c>
    </row>
    <row r="105" spans="1:12" ht="22.7" customHeight="1">
      <c r="A105" s="193" t="str">
        <f t="shared" si="2"/>
        <v/>
      </c>
      <c r="B105" s="194"/>
      <c r="C105" s="192" t="str">
        <f>IF(ISERROR(VLOOKUP(A105,'[1]Z04 支出决算表(财决04表)'!$A$10:$J$500,4,FALSE)),"",VLOOKUP(A105,'[1]Z04 支出决算表(财决04表)'!$A$10:$J$500,4,FALSE))</f>
        <v/>
      </c>
      <c r="D105" s="76" t="str">
        <f>IF(ISERROR(VLOOKUP(A105,'[1]Z04 支出决算表(财决04表)'!$A$10:$J$500,5,FALSE)),"",VLOOKUP(A105,'[1]Z04 支出决算表(财决04表)'!$A$10:$J$500,5,FALSE))</f>
        <v/>
      </c>
      <c r="E105" s="76" t="str">
        <f>IF(ISERROR(VLOOKUP(A105,'[1]Z04 支出决算表(财决04表)'!$A$10:$J$500,6,FALSE)),"",VLOOKUP(A105,'[1]Z04 支出决算表(财决04表)'!$A$10:$J$500,6,FALSE))</f>
        <v/>
      </c>
      <c r="F105" s="76" t="str">
        <f>IF(ISERROR(VLOOKUP(A105,'[1]Z04 支出决算表(财决04表)'!$A$10:$J$500,7,FALSE)),"",VLOOKUP(A105,'[1]Z04 支出决算表(财决04表)'!$A$10:$J$500,7,FALSE))</f>
        <v/>
      </c>
      <c r="G105" s="76" t="str">
        <f>IF(ISERROR(VLOOKUP(A105,'[1]Z04 支出决算表(财决04表)'!$A$10:$J$500,8,FALSE)),"",VLOOKUP(A105,'[1]Z04 支出决算表(财决04表)'!$A$10:$J$500,8,FALSE))</f>
        <v/>
      </c>
      <c r="H105" s="76" t="str">
        <f>IF(ISERROR(VLOOKUP(A105,'[1]Z04 支出决算表(财决04表)'!$A$10:$J$500,9,FALSE)),"",VLOOKUP(A105,'[1]Z04 支出决算表(财决04表)'!$A$10:$J$500,9,FALSE))</f>
        <v/>
      </c>
      <c r="I105" s="76" t="str">
        <f>IF(ISERROR(VLOOKUP(A105,'[1]Z04 支出决算表(财决04表)'!$A$10:$J$500,10,FALSE)),"",VLOOKUP(A105,'[1]Z04 支出决算表(财决04表)'!$A$10:$J$500,10,FALSE))</f>
        <v/>
      </c>
      <c r="J105" s="88">
        <f>'[1]Z04 支出决算表(财决04表)'!$A104</f>
        <v>0</v>
      </c>
      <c r="K105" s="74">
        <f>'[1]Z04 支出决算表(财决04表)'!$E104</f>
        <v>0</v>
      </c>
      <c r="L105" s="53" t="str">
        <f t="shared" si="3"/>
        <v/>
      </c>
    </row>
    <row r="106" spans="1:12" ht="22.7" customHeight="1">
      <c r="A106" s="193" t="str">
        <f t="shared" si="2"/>
        <v/>
      </c>
      <c r="B106" s="194"/>
      <c r="C106" s="192" t="str">
        <f>IF(ISERROR(VLOOKUP(A106,'[1]Z04 支出决算表(财决04表)'!$A$10:$J$500,4,FALSE)),"",VLOOKUP(A106,'[1]Z04 支出决算表(财决04表)'!$A$10:$J$500,4,FALSE))</f>
        <v/>
      </c>
      <c r="D106" s="76" t="str">
        <f>IF(ISERROR(VLOOKUP(A106,'[1]Z04 支出决算表(财决04表)'!$A$10:$J$500,5,FALSE)),"",VLOOKUP(A106,'[1]Z04 支出决算表(财决04表)'!$A$10:$J$500,5,FALSE))</f>
        <v/>
      </c>
      <c r="E106" s="76" t="str">
        <f>IF(ISERROR(VLOOKUP(A106,'[1]Z04 支出决算表(财决04表)'!$A$10:$J$500,6,FALSE)),"",VLOOKUP(A106,'[1]Z04 支出决算表(财决04表)'!$A$10:$J$500,6,FALSE))</f>
        <v/>
      </c>
      <c r="F106" s="76" t="str">
        <f>IF(ISERROR(VLOOKUP(A106,'[1]Z04 支出决算表(财决04表)'!$A$10:$J$500,7,FALSE)),"",VLOOKUP(A106,'[1]Z04 支出决算表(财决04表)'!$A$10:$J$500,7,FALSE))</f>
        <v/>
      </c>
      <c r="G106" s="76" t="str">
        <f>IF(ISERROR(VLOOKUP(A106,'[1]Z04 支出决算表(财决04表)'!$A$10:$J$500,8,FALSE)),"",VLOOKUP(A106,'[1]Z04 支出决算表(财决04表)'!$A$10:$J$500,8,FALSE))</f>
        <v/>
      </c>
      <c r="H106" s="76" t="str">
        <f>IF(ISERROR(VLOOKUP(A106,'[1]Z04 支出决算表(财决04表)'!$A$10:$J$500,9,FALSE)),"",VLOOKUP(A106,'[1]Z04 支出决算表(财决04表)'!$A$10:$J$500,9,FALSE))</f>
        <v/>
      </c>
      <c r="I106" s="76" t="str">
        <f>IF(ISERROR(VLOOKUP(A106,'[1]Z04 支出决算表(财决04表)'!$A$10:$J$500,10,FALSE)),"",VLOOKUP(A106,'[1]Z04 支出决算表(财决04表)'!$A$10:$J$500,10,FALSE))</f>
        <v/>
      </c>
      <c r="J106" s="88">
        <f>'[1]Z04 支出决算表(财决04表)'!$A105</f>
        <v>0</v>
      </c>
      <c r="K106" s="74">
        <f>'[1]Z04 支出决算表(财决04表)'!$E105</f>
        <v>0</v>
      </c>
      <c r="L106" s="53" t="str">
        <f t="shared" si="3"/>
        <v/>
      </c>
    </row>
    <row r="107" spans="1:12" ht="22.7" customHeight="1">
      <c r="A107" s="193" t="str">
        <f t="shared" si="2"/>
        <v/>
      </c>
      <c r="B107" s="194"/>
      <c r="C107" s="192" t="str">
        <f>IF(ISERROR(VLOOKUP(A107,'[1]Z04 支出决算表(财决04表)'!$A$10:$J$500,4,FALSE)),"",VLOOKUP(A107,'[1]Z04 支出决算表(财决04表)'!$A$10:$J$500,4,FALSE))</f>
        <v/>
      </c>
      <c r="D107" s="76" t="str">
        <f>IF(ISERROR(VLOOKUP(A107,'[1]Z04 支出决算表(财决04表)'!$A$10:$J$500,5,FALSE)),"",VLOOKUP(A107,'[1]Z04 支出决算表(财决04表)'!$A$10:$J$500,5,FALSE))</f>
        <v/>
      </c>
      <c r="E107" s="76" t="str">
        <f>IF(ISERROR(VLOOKUP(A107,'[1]Z04 支出决算表(财决04表)'!$A$10:$J$500,6,FALSE)),"",VLOOKUP(A107,'[1]Z04 支出决算表(财决04表)'!$A$10:$J$500,6,FALSE))</f>
        <v/>
      </c>
      <c r="F107" s="76" t="str">
        <f>IF(ISERROR(VLOOKUP(A107,'[1]Z04 支出决算表(财决04表)'!$A$10:$J$500,7,FALSE)),"",VLOOKUP(A107,'[1]Z04 支出决算表(财决04表)'!$A$10:$J$500,7,FALSE))</f>
        <v/>
      </c>
      <c r="G107" s="76" t="str">
        <f>IF(ISERROR(VLOOKUP(A107,'[1]Z04 支出决算表(财决04表)'!$A$10:$J$500,8,FALSE)),"",VLOOKUP(A107,'[1]Z04 支出决算表(财决04表)'!$A$10:$J$500,8,FALSE))</f>
        <v/>
      </c>
      <c r="H107" s="76" t="str">
        <f>IF(ISERROR(VLOOKUP(A107,'[1]Z04 支出决算表(财决04表)'!$A$10:$J$500,9,FALSE)),"",VLOOKUP(A107,'[1]Z04 支出决算表(财决04表)'!$A$10:$J$500,9,FALSE))</f>
        <v/>
      </c>
      <c r="I107" s="76" t="str">
        <f>IF(ISERROR(VLOOKUP(A107,'[1]Z04 支出决算表(财决04表)'!$A$10:$J$500,10,FALSE)),"",VLOOKUP(A107,'[1]Z04 支出决算表(财决04表)'!$A$10:$J$500,10,FALSE))</f>
        <v/>
      </c>
      <c r="J107" s="88">
        <f>'[1]Z04 支出决算表(财决04表)'!$A106</f>
        <v>0</v>
      </c>
      <c r="K107" s="74">
        <f>'[1]Z04 支出决算表(财决04表)'!$E106</f>
        <v>0</v>
      </c>
      <c r="L107" s="53" t="str">
        <f t="shared" si="3"/>
        <v/>
      </c>
    </row>
    <row r="108" spans="1:12" ht="22.7" customHeight="1">
      <c r="A108" s="193" t="str">
        <f t="shared" si="2"/>
        <v/>
      </c>
      <c r="B108" s="194"/>
      <c r="C108" s="192" t="str">
        <f>IF(ISERROR(VLOOKUP(A108,'[1]Z04 支出决算表(财决04表)'!$A$10:$J$500,4,FALSE)),"",VLOOKUP(A108,'[1]Z04 支出决算表(财决04表)'!$A$10:$J$500,4,FALSE))</f>
        <v/>
      </c>
      <c r="D108" s="76" t="str">
        <f>IF(ISERROR(VLOOKUP(A108,'[1]Z04 支出决算表(财决04表)'!$A$10:$J$500,5,FALSE)),"",VLOOKUP(A108,'[1]Z04 支出决算表(财决04表)'!$A$10:$J$500,5,FALSE))</f>
        <v/>
      </c>
      <c r="E108" s="76" t="str">
        <f>IF(ISERROR(VLOOKUP(A108,'[1]Z04 支出决算表(财决04表)'!$A$10:$J$500,6,FALSE)),"",VLOOKUP(A108,'[1]Z04 支出决算表(财决04表)'!$A$10:$J$500,6,FALSE))</f>
        <v/>
      </c>
      <c r="F108" s="76" t="str">
        <f>IF(ISERROR(VLOOKUP(A108,'[1]Z04 支出决算表(财决04表)'!$A$10:$J$500,7,FALSE)),"",VLOOKUP(A108,'[1]Z04 支出决算表(财决04表)'!$A$10:$J$500,7,FALSE))</f>
        <v/>
      </c>
      <c r="G108" s="76" t="str">
        <f>IF(ISERROR(VLOOKUP(A108,'[1]Z04 支出决算表(财决04表)'!$A$10:$J$500,8,FALSE)),"",VLOOKUP(A108,'[1]Z04 支出决算表(财决04表)'!$A$10:$J$500,8,FALSE))</f>
        <v/>
      </c>
      <c r="H108" s="76" t="str">
        <f>IF(ISERROR(VLOOKUP(A108,'[1]Z04 支出决算表(财决04表)'!$A$10:$J$500,9,FALSE)),"",VLOOKUP(A108,'[1]Z04 支出决算表(财决04表)'!$A$10:$J$500,9,FALSE))</f>
        <v/>
      </c>
      <c r="I108" s="76" t="str">
        <f>IF(ISERROR(VLOOKUP(A108,'[1]Z04 支出决算表(财决04表)'!$A$10:$J$500,10,FALSE)),"",VLOOKUP(A108,'[1]Z04 支出决算表(财决04表)'!$A$10:$J$500,10,FALSE))</f>
        <v/>
      </c>
      <c r="J108" s="88">
        <f>'[1]Z04 支出决算表(财决04表)'!$A107</f>
        <v>0</v>
      </c>
      <c r="K108" s="74">
        <f>'[1]Z04 支出决算表(财决04表)'!$E107</f>
        <v>0</v>
      </c>
      <c r="L108" s="53" t="str">
        <f t="shared" si="3"/>
        <v/>
      </c>
    </row>
    <row r="109" spans="1:12" ht="22.7" customHeight="1">
      <c r="A109" s="193" t="str">
        <f t="shared" si="2"/>
        <v/>
      </c>
      <c r="B109" s="194"/>
      <c r="C109" s="192" t="str">
        <f>IF(ISERROR(VLOOKUP(A109,'[1]Z04 支出决算表(财决04表)'!$A$10:$J$500,4,FALSE)),"",VLOOKUP(A109,'[1]Z04 支出决算表(财决04表)'!$A$10:$J$500,4,FALSE))</f>
        <v/>
      </c>
      <c r="D109" s="76" t="str">
        <f>IF(ISERROR(VLOOKUP(A109,'[1]Z04 支出决算表(财决04表)'!$A$10:$J$500,5,FALSE)),"",VLOOKUP(A109,'[1]Z04 支出决算表(财决04表)'!$A$10:$J$500,5,FALSE))</f>
        <v/>
      </c>
      <c r="E109" s="76" t="str">
        <f>IF(ISERROR(VLOOKUP(A109,'[1]Z04 支出决算表(财决04表)'!$A$10:$J$500,6,FALSE)),"",VLOOKUP(A109,'[1]Z04 支出决算表(财决04表)'!$A$10:$J$500,6,FALSE))</f>
        <v/>
      </c>
      <c r="F109" s="76" t="str">
        <f>IF(ISERROR(VLOOKUP(A109,'[1]Z04 支出决算表(财决04表)'!$A$10:$J$500,7,FALSE)),"",VLOOKUP(A109,'[1]Z04 支出决算表(财决04表)'!$A$10:$J$500,7,FALSE))</f>
        <v/>
      </c>
      <c r="G109" s="76" t="str">
        <f>IF(ISERROR(VLOOKUP(A109,'[1]Z04 支出决算表(财决04表)'!$A$10:$J$500,8,FALSE)),"",VLOOKUP(A109,'[1]Z04 支出决算表(财决04表)'!$A$10:$J$500,8,FALSE))</f>
        <v/>
      </c>
      <c r="H109" s="76" t="str">
        <f>IF(ISERROR(VLOOKUP(A109,'[1]Z04 支出决算表(财决04表)'!$A$10:$J$500,9,FALSE)),"",VLOOKUP(A109,'[1]Z04 支出决算表(财决04表)'!$A$10:$J$500,9,FALSE))</f>
        <v/>
      </c>
      <c r="I109" s="76" t="str">
        <f>IF(ISERROR(VLOOKUP(A109,'[1]Z04 支出决算表(财决04表)'!$A$10:$J$500,10,FALSE)),"",VLOOKUP(A109,'[1]Z04 支出决算表(财决04表)'!$A$10:$J$500,10,FALSE))</f>
        <v/>
      </c>
      <c r="J109" s="88">
        <f>'[1]Z04 支出决算表(财决04表)'!$A108</f>
        <v>0</v>
      </c>
      <c r="K109" s="74">
        <f>'[1]Z04 支出决算表(财决04表)'!$E108</f>
        <v>0</v>
      </c>
      <c r="L109" s="53" t="str">
        <f t="shared" si="3"/>
        <v/>
      </c>
    </row>
    <row r="110" spans="1:12" ht="22.7" customHeight="1">
      <c r="A110" s="193" t="str">
        <f t="shared" si="2"/>
        <v/>
      </c>
      <c r="B110" s="194"/>
      <c r="C110" s="192" t="str">
        <f>IF(ISERROR(VLOOKUP(A110,'[1]Z04 支出决算表(财决04表)'!$A$10:$J$500,4,FALSE)),"",VLOOKUP(A110,'[1]Z04 支出决算表(财决04表)'!$A$10:$J$500,4,FALSE))</f>
        <v/>
      </c>
      <c r="D110" s="76" t="str">
        <f>IF(ISERROR(VLOOKUP(A110,'[1]Z04 支出决算表(财决04表)'!$A$10:$J$500,5,FALSE)),"",VLOOKUP(A110,'[1]Z04 支出决算表(财决04表)'!$A$10:$J$500,5,FALSE))</f>
        <v/>
      </c>
      <c r="E110" s="76" t="str">
        <f>IF(ISERROR(VLOOKUP(A110,'[1]Z04 支出决算表(财决04表)'!$A$10:$J$500,6,FALSE)),"",VLOOKUP(A110,'[1]Z04 支出决算表(财决04表)'!$A$10:$J$500,6,FALSE))</f>
        <v/>
      </c>
      <c r="F110" s="76" t="str">
        <f>IF(ISERROR(VLOOKUP(A110,'[1]Z04 支出决算表(财决04表)'!$A$10:$J$500,7,FALSE)),"",VLOOKUP(A110,'[1]Z04 支出决算表(财决04表)'!$A$10:$J$500,7,FALSE))</f>
        <v/>
      </c>
      <c r="G110" s="76" t="str">
        <f>IF(ISERROR(VLOOKUP(A110,'[1]Z04 支出决算表(财决04表)'!$A$10:$J$500,8,FALSE)),"",VLOOKUP(A110,'[1]Z04 支出决算表(财决04表)'!$A$10:$J$500,8,FALSE))</f>
        <v/>
      </c>
      <c r="H110" s="76" t="str">
        <f>IF(ISERROR(VLOOKUP(A110,'[1]Z04 支出决算表(财决04表)'!$A$10:$J$500,9,FALSE)),"",VLOOKUP(A110,'[1]Z04 支出决算表(财决04表)'!$A$10:$J$500,9,FALSE))</f>
        <v/>
      </c>
      <c r="I110" s="76" t="str">
        <f>IF(ISERROR(VLOOKUP(A110,'[1]Z04 支出决算表(财决04表)'!$A$10:$J$500,10,FALSE)),"",VLOOKUP(A110,'[1]Z04 支出决算表(财决04表)'!$A$10:$J$500,10,FALSE))</f>
        <v/>
      </c>
      <c r="J110" s="88">
        <f>'[1]Z04 支出决算表(财决04表)'!$A109</f>
        <v>0</v>
      </c>
      <c r="K110" s="74">
        <f>'[1]Z04 支出决算表(财决04表)'!$E109</f>
        <v>0</v>
      </c>
      <c r="L110" s="53" t="str">
        <f t="shared" si="3"/>
        <v/>
      </c>
    </row>
    <row r="111" spans="1:12" ht="22.7" customHeight="1">
      <c r="A111" s="193" t="str">
        <f t="shared" si="2"/>
        <v/>
      </c>
      <c r="B111" s="194"/>
      <c r="C111" s="192" t="str">
        <f>IF(ISERROR(VLOOKUP(A111,'[1]Z04 支出决算表(财决04表)'!$A$10:$J$500,4,FALSE)),"",VLOOKUP(A111,'[1]Z04 支出决算表(财决04表)'!$A$10:$J$500,4,FALSE))</f>
        <v/>
      </c>
      <c r="D111" s="76" t="str">
        <f>IF(ISERROR(VLOOKUP(A111,'[1]Z04 支出决算表(财决04表)'!$A$10:$J$500,5,FALSE)),"",VLOOKUP(A111,'[1]Z04 支出决算表(财决04表)'!$A$10:$J$500,5,FALSE))</f>
        <v/>
      </c>
      <c r="E111" s="76" t="str">
        <f>IF(ISERROR(VLOOKUP(A111,'[1]Z04 支出决算表(财决04表)'!$A$10:$J$500,6,FALSE)),"",VLOOKUP(A111,'[1]Z04 支出决算表(财决04表)'!$A$10:$J$500,6,FALSE))</f>
        <v/>
      </c>
      <c r="F111" s="76" t="str">
        <f>IF(ISERROR(VLOOKUP(A111,'[1]Z04 支出决算表(财决04表)'!$A$10:$J$500,7,FALSE)),"",VLOOKUP(A111,'[1]Z04 支出决算表(财决04表)'!$A$10:$J$500,7,FALSE))</f>
        <v/>
      </c>
      <c r="G111" s="76" t="str">
        <f>IF(ISERROR(VLOOKUP(A111,'[1]Z04 支出决算表(财决04表)'!$A$10:$J$500,8,FALSE)),"",VLOOKUP(A111,'[1]Z04 支出决算表(财决04表)'!$A$10:$J$500,8,FALSE))</f>
        <v/>
      </c>
      <c r="H111" s="76" t="str">
        <f>IF(ISERROR(VLOOKUP(A111,'[1]Z04 支出决算表(财决04表)'!$A$10:$J$500,9,FALSE)),"",VLOOKUP(A111,'[1]Z04 支出决算表(财决04表)'!$A$10:$J$500,9,FALSE))</f>
        <v/>
      </c>
      <c r="I111" s="76" t="str">
        <f>IF(ISERROR(VLOOKUP(A111,'[1]Z04 支出决算表(财决04表)'!$A$10:$J$500,10,FALSE)),"",VLOOKUP(A111,'[1]Z04 支出决算表(财决04表)'!$A$10:$J$500,10,FALSE))</f>
        <v/>
      </c>
      <c r="J111" s="88">
        <f>'[1]Z04 支出决算表(财决04表)'!$A110</f>
        <v>0</v>
      </c>
      <c r="K111" s="74">
        <f>'[1]Z04 支出决算表(财决04表)'!$E110</f>
        <v>0</v>
      </c>
      <c r="L111" s="53" t="str">
        <f t="shared" si="3"/>
        <v/>
      </c>
    </row>
    <row r="112" spans="1:12" ht="22.7" customHeight="1">
      <c r="A112" s="193" t="str">
        <f t="shared" si="2"/>
        <v/>
      </c>
      <c r="B112" s="194"/>
      <c r="C112" s="192" t="str">
        <f>IF(ISERROR(VLOOKUP(A112,'[1]Z04 支出决算表(财决04表)'!$A$10:$J$500,4,FALSE)),"",VLOOKUP(A112,'[1]Z04 支出决算表(财决04表)'!$A$10:$J$500,4,FALSE))</f>
        <v/>
      </c>
      <c r="D112" s="76" t="str">
        <f>IF(ISERROR(VLOOKUP(A112,'[1]Z04 支出决算表(财决04表)'!$A$10:$J$500,5,FALSE)),"",VLOOKUP(A112,'[1]Z04 支出决算表(财决04表)'!$A$10:$J$500,5,FALSE))</f>
        <v/>
      </c>
      <c r="E112" s="76" t="str">
        <f>IF(ISERROR(VLOOKUP(A112,'[1]Z04 支出决算表(财决04表)'!$A$10:$J$500,6,FALSE)),"",VLOOKUP(A112,'[1]Z04 支出决算表(财决04表)'!$A$10:$J$500,6,FALSE))</f>
        <v/>
      </c>
      <c r="F112" s="76" t="str">
        <f>IF(ISERROR(VLOOKUP(A112,'[1]Z04 支出决算表(财决04表)'!$A$10:$J$500,7,FALSE)),"",VLOOKUP(A112,'[1]Z04 支出决算表(财决04表)'!$A$10:$J$500,7,FALSE))</f>
        <v/>
      </c>
      <c r="G112" s="76" t="str">
        <f>IF(ISERROR(VLOOKUP(A112,'[1]Z04 支出决算表(财决04表)'!$A$10:$J$500,8,FALSE)),"",VLOOKUP(A112,'[1]Z04 支出决算表(财决04表)'!$A$10:$J$500,8,FALSE))</f>
        <v/>
      </c>
      <c r="H112" s="76" t="str">
        <f>IF(ISERROR(VLOOKUP(A112,'[1]Z04 支出决算表(财决04表)'!$A$10:$J$500,9,FALSE)),"",VLOOKUP(A112,'[1]Z04 支出决算表(财决04表)'!$A$10:$J$500,9,FALSE))</f>
        <v/>
      </c>
      <c r="I112" s="76" t="str">
        <f>IF(ISERROR(VLOOKUP(A112,'[1]Z04 支出决算表(财决04表)'!$A$10:$J$500,10,FALSE)),"",VLOOKUP(A112,'[1]Z04 支出决算表(财决04表)'!$A$10:$J$500,10,FALSE))</f>
        <v/>
      </c>
      <c r="J112" s="88">
        <f>'[1]Z04 支出决算表(财决04表)'!$A111</f>
        <v>0</v>
      </c>
      <c r="K112" s="74">
        <f>'[1]Z04 支出决算表(财决04表)'!$E111</f>
        <v>0</v>
      </c>
      <c r="L112" s="53" t="str">
        <f t="shared" si="3"/>
        <v/>
      </c>
    </row>
    <row r="113" spans="1:12" ht="22.7" customHeight="1">
      <c r="A113" s="193" t="str">
        <f t="shared" si="2"/>
        <v/>
      </c>
      <c r="B113" s="194"/>
      <c r="C113" s="192" t="str">
        <f>IF(ISERROR(VLOOKUP(A113,'[1]Z04 支出决算表(财决04表)'!$A$10:$J$500,4,FALSE)),"",VLOOKUP(A113,'[1]Z04 支出决算表(财决04表)'!$A$10:$J$500,4,FALSE))</f>
        <v/>
      </c>
      <c r="D113" s="76" t="str">
        <f>IF(ISERROR(VLOOKUP(A113,'[1]Z04 支出决算表(财决04表)'!$A$10:$J$500,5,FALSE)),"",VLOOKUP(A113,'[1]Z04 支出决算表(财决04表)'!$A$10:$J$500,5,FALSE))</f>
        <v/>
      </c>
      <c r="E113" s="76" t="str">
        <f>IF(ISERROR(VLOOKUP(A113,'[1]Z04 支出决算表(财决04表)'!$A$10:$J$500,6,FALSE)),"",VLOOKUP(A113,'[1]Z04 支出决算表(财决04表)'!$A$10:$J$500,6,FALSE))</f>
        <v/>
      </c>
      <c r="F113" s="76" t="str">
        <f>IF(ISERROR(VLOOKUP(A113,'[1]Z04 支出决算表(财决04表)'!$A$10:$J$500,7,FALSE)),"",VLOOKUP(A113,'[1]Z04 支出决算表(财决04表)'!$A$10:$J$500,7,FALSE))</f>
        <v/>
      </c>
      <c r="G113" s="76" t="str">
        <f>IF(ISERROR(VLOOKUP(A113,'[1]Z04 支出决算表(财决04表)'!$A$10:$J$500,8,FALSE)),"",VLOOKUP(A113,'[1]Z04 支出决算表(财决04表)'!$A$10:$J$500,8,FALSE))</f>
        <v/>
      </c>
      <c r="H113" s="76" t="str">
        <f>IF(ISERROR(VLOOKUP(A113,'[1]Z04 支出决算表(财决04表)'!$A$10:$J$500,9,FALSE)),"",VLOOKUP(A113,'[1]Z04 支出决算表(财决04表)'!$A$10:$J$500,9,FALSE))</f>
        <v/>
      </c>
      <c r="I113" s="76" t="str">
        <f>IF(ISERROR(VLOOKUP(A113,'[1]Z04 支出决算表(财决04表)'!$A$10:$J$500,10,FALSE)),"",VLOOKUP(A113,'[1]Z04 支出决算表(财决04表)'!$A$10:$J$500,10,FALSE))</f>
        <v/>
      </c>
      <c r="J113" s="88">
        <f>'[1]Z04 支出决算表(财决04表)'!$A112</f>
        <v>0</v>
      </c>
      <c r="K113" s="74">
        <f>'[1]Z04 支出决算表(财决04表)'!$E112</f>
        <v>0</v>
      </c>
      <c r="L113" s="53" t="str">
        <f t="shared" si="3"/>
        <v/>
      </c>
    </row>
    <row r="114" spans="1:12" ht="22.7" customHeight="1">
      <c r="A114" s="193" t="str">
        <f t="shared" si="2"/>
        <v/>
      </c>
      <c r="B114" s="194"/>
      <c r="C114" s="192" t="str">
        <f>IF(ISERROR(VLOOKUP(A114,'[1]Z04 支出决算表(财决04表)'!$A$10:$J$500,4,FALSE)),"",VLOOKUP(A114,'[1]Z04 支出决算表(财决04表)'!$A$10:$J$500,4,FALSE))</f>
        <v/>
      </c>
      <c r="D114" s="76" t="str">
        <f>IF(ISERROR(VLOOKUP(A114,'[1]Z04 支出决算表(财决04表)'!$A$10:$J$500,5,FALSE)),"",VLOOKUP(A114,'[1]Z04 支出决算表(财决04表)'!$A$10:$J$500,5,FALSE))</f>
        <v/>
      </c>
      <c r="E114" s="76" t="str">
        <f>IF(ISERROR(VLOOKUP(A114,'[1]Z04 支出决算表(财决04表)'!$A$10:$J$500,6,FALSE)),"",VLOOKUP(A114,'[1]Z04 支出决算表(财决04表)'!$A$10:$J$500,6,FALSE))</f>
        <v/>
      </c>
      <c r="F114" s="76" t="str">
        <f>IF(ISERROR(VLOOKUP(A114,'[1]Z04 支出决算表(财决04表)'!$A$10:$J$500,7,FALSE)),"",VLOOKUP(A114,'[1]Z04 支出决算表(财决04表)'!$A$10:$J$500,7,FALSE))</f>
        <v/>
      </c>
      <c r="G114" s="76" t="str">
        <f>IF(ISERROR(VLOOKUP(A114,'[1]Z04 支出决算表(财决04表)'!$A$10:$J$500,8,FALSE)),"",VLOOKUP(A114,'[1]Z04 支出决算表(财决04表)'!$A$10:$J$500,8,FALSE))</f>
        <v/>
      </c>
      <c r="H114" s="76" t="str">
        <f>IF(ISERROR(VLOOKUP(A114,'[1]Z04 支出决算表(财决04表)'!$A$10:$J$500,9,FALSE)),"",VLOOKUP(A114,'[1]Z04 支出决算表(财决04表)'!$A$10:$J$500,9,FALSE))</f>
        <v/>
      </c>
      <c r="I114" s="76" t="str">
        <f>IF(ISERROR(VLOOKUP(A114,'[1]Z04 支出决算表(财决04表)'!$A$10:$J$500,10,FALSE)),"",VLOOKUP(A114,'[1]Z04 支出决算表(财决04表)'!$A$10:$J$500,10,FALSE))</f>
        <v/>
      </c>
      <c r="J114" s="88">
        <f>'[1]Z04 支出决算表(财决04表)'!$A113</f>
        <v>0</v>
      </c>
      <c r="K114" s="74">
        <f>'[1]Z04 支出决算表(财决04表)'!$E113</f>
        <v>0</v>
      </c>
      <c r="L114" s="53" t="str">
        <f t="shared" si="3"/>
        <v/>
      </c>
    </row>
    <row r="115" spans="1:12" ht="22.7" customHeight="1">
      <c r="A115" s="193" t="str">
        <f t="shared" si="2"/>
        <v/>
      </c>
      <c r="B115" s="194"/>
      <c r="C115" s="192" t="str">
        <f>IF(ISERROR(VLOOKUP(A115,'[1]Z04 支出决算表(财决04表)'!$A$10:$J$500,4,FALSE)),"",VLOOKUP(A115,'[1]Z04 支出决算表(财决04表)'!$A$10:$J$500,4,FALSE))</f>
        <v/>
      </c>
      <c r="D115" s="76" t="str">
        <f>IF(ISERROR(VLOOKUP(A115,'[1]Z04 支出决算表(财决04表)'!$A$10:$J$500,5,FALSE)),"",VLOOKUP(A115,'[1]Z04 支出决算表(财决04表)'!$A$10:$J$500,5,FALSE))</f>
        <v/>
      </c>
      <c r="E115" s="76" t="str">
        <f>IF(ISERROR(VLOOKUP(A115,'[1]Z04 支出决算表(财决04表)'!$A$10:$J$500,6,FALSE)),"",VLOOKUP(A115,'[1]Z04 支出决算表(财决04表)'!$A$10:$J$500,6,FALSE))</f>
        <v/>
      </c>
      <c r="F115" s="76" t="str">
        <f>IF(ISERROR(VLOOKUP(A115,'[1]Z04 支出决算表(财决04表)'!$A$10:$J$500,7,FALSE)),"",VLOOKUP(A115,'[1]Z04 支出决算表(财决04表)'!$A$10:$J$500,7,FALSE))</f>
        <v/>
      </c>
      <c r="G115" s="76" t="str">
        <f>IF(ISERROR(VLOOKUP(A115,'[1]Z04 支出决算表(财决04表)'!$A$10:$J$500,8,FALSE)),"",VLOOKUP(A115,'[1]Z04 支出决算表(财决04表)'!$A$10:$J$500,8,FALSE))</f>
        <v/>
      </c>
      <c r="H115" s="76" t="str">
        <f>IF(ISERROR(VLOOKUP(A115,'[1]Z04 支出决算表(财决04表)'!$A$10:$J$500,9,FALSE)),"",VLOOKUP(A115,'[1]Z04 支出决算表(财决04表)'!$A$10:$J$500,9,FALSE))</f>
        <v/>
      </c>
      <c r="I115" s="76" t="str">
        <f>IF(ISERROR(VLOOKUP(A115,'[1]Z04 支出决算表(财决04表)'!$A$10:$J$500,10,FALSE)),"",VLOOKUP(A115,'[1]Z04 支出决算表(财决04表)'!$A$10:$J$500,10,FALSE))</f>
        <v/>
      </c>
      <c r="J115" s="88">
        <f>'[1]Z04 支出决算表(财决04表)'!$A114</f>
        <v>0</v>
      </c>
      <c r="K115" s="74">
        <f>'[1]Z04 支出决算表(财决04表)'!$E114</f>
        <v>0</v>
      </c>
      <c r="L115" s="53" t="str">
        <f t="shared" si="3"/>
        <v/>
      </c>
    </row>
    <row r="116" spans="1:12" ht="22.7" customHeight="1">
      <c r="A116" s="193" t="str">
        <f t="shared" si="2"/>
        <v/>
      </c>
      <c r="B116" s="194"/>
      <c r="C116" s="192" t="str">
        <f>IF(ISERROR(VLOOKUP(A116,'[1]Z04 支出决算表(财决04表)'!$A$10:$J$500,4,FALSE)),"",VLOOKUP(A116,'[1]Z04 支出决算表(财决04表)'!$A$10:$J$500,4,FALSE))</f>
        <v/>
      </c>
      <c r="D116" s="76" t="str">
        <f>IF(ISERROR(VLOOKUP(A116,'[1]Z04 支出决算表(财决04表)'!$A$10:$J$500,5,FALSE)),"",VLOOKUP(A116,'[1]Z04 支出决算表(财决04表)'!$A$10:$J$500,5,FALSE))</f>
        <v/>
      </c>
      <c r="E116" s="76" t="str">
        <f>IF(ISERROR(VLOOKUP(A116,'[1]Z04 支出决算表(财决04表)'!$A$10:$J$500,6,FALSE)),"",VLOOKUP(A116,'[1]Z04 支出决算表(财决04表)'!$A$10:$J$500,6,FALSE))</f>
        <v/>
      </c>
      <c r="F116" s="76" t="str">
        <f>IF(ISERROR(VLOOKUP(A116,'[1]Z04 支出决算表(财决04表)'!$A$10:$J$500,7,FALSE)),"",VLOOKUP(A116,'[1]Z04 支出决算表(财决04表)'!$A$10:$J$500,7,FALSE))</f>
        <v/>
      </c>
      <c r="G116" s="76" t="str">
        <f>IF(ISERROR(VLOOKUP(A116,'[1]Z04 支出决算表(财决04表)'!$A$10:$J$500,8,FALSE)),"",VLOOKUP(A116,'[1]Z04 支出决算表(财决04表)'!$A$10:$J$500,8,FALSE))</f>
        <v/>
      </c>
      <c r="H116" s="76" t="str">
        <f>IF(ISERROR(VLOOKUP(A116,'[1]Z04 支出决算表(财决04表)'!$A$10:$J$500,9,FALSE)),"",VLOOKUP(A116,'[1]Z04 支出决算表(财决04表)'!$A$10:$J$500,9,FALSE))</f>
        <v/>
      </c>
      <c r="I116" s="76" t="str">
        <f>IF(ISERROR(VLOOKUP(A116,'[1]Z04 支出决算表(财决04表)'!$A$10:$J$500,10,FALSE)),"",VLOOKUP(A116,'[1]Z04 支出决算表(财决04表)'!$A$10:$J$500,10,FALSE))</f>
        <v/>
      </c>
      <c r="J116" s="88">
        <f>'[1]Z04 支出决算表(财决04表)'!$A115</f>
        <v>0</v>
      </c>
      <c r="K116" s="74">
        <f>'[1]Z04 支出决算表(财决04表)'!$E115</f>
        <v>0</v>
      </c>
      <c r="L116" s="53" t="str">
        <f t="shared" si="3"/>
        <v/>
      </c>
    </row>
    <row r="117" spans="1:12" ht="22.7" customHeight="1">
      <c r="A117" s="193" t="str">
        <f t="shared" si="2"/>
        <v/>
      </c>
      <c r="B117" s="194"/>
      <c r="C117" s="192" t="str">
        <f>IF(ISERROR(VLOOKUP(A117,'[1]Z04 支出决算表(财决04表)'!$A$10:$J$500,4,FALSE)),"",VLOOKUP(A117,'[1]Z04 支出决算表(财决04表)'!$A$10:$J$500,4,FALSE))</f>
        <v/>
      </c>
      <c r="D117" s="76" t="str">
        <f>IF(ISERROR(VLOOKUP(A117,'[1]Z04 支出决算表(财决04表)'!$A$10:$J$500,5,FALSE)),"",VLOOKUP(A117,'[1]Z04 支出决算表(财决04表)'!$A$10:$J$500,5,FALSE))</f>
        <v/>
      </c>
      <c r="E117" s="76" t="str">
        <f>IF(ISERROR(VLOOKUP(A117,'[1]Z04 支出决算表(财决04表)'!$A$10:$J$500,6,FALSE)),"",VLOOKUP(A117,'[1]Z04 支出决算表(财决04表)'!$A$10:$J$500,6,FALSE))</f>
        <v/>
      </c>
      <c r="F117" s="76" t="str">
        <f>IF(ISERROR(VLOOKUP(A117,'[1]Z04 支出决算表(财决04表)'!$A$10:$J$500,7,FALSE)),"",VLOOKUP(A117,'[1]Z04 支出决算表(财决04表)'!$A$10:$J$500,7,FALSE))</f>
        <v/>
      </c>
      <c r="G117" s="76" t="str">
        <f>IF(ISERROR(VLOOKUP(A117,'[1]Z04 支出决算表(财决04表)'!$A$10:$J$500,8,FALSE)),"",VLOOKUP(A117,'[1]Z04 支出决算表(财决04表)'!$A$10:$J$500,8,FALSE))</f>
        <v/>
      </c>
      <c r="H117" s="76" t="str">
        <f>IF(ISERROR(VLOOKUP(A117,'[1]Z04 支出决算表(财决04表)'!$A$10:$J$500,9,FALSE)),"",VLOOKUP(A117,'[1]Z04 支出决算表(财决04表)'!$A$10:$J$500,9,FALSE))</f>
        <v/>
      </c>
      <c r="I117" s="76" t="str">
        <f>IF(ISERROR(VLOOKUP(A117,'[1]Z04 支出决算表(财决04表)'!$A$10:$J$500,10,FALSE)),"",VLOOKUP(A117,'[1]Z04 支出决算表(财决04表)'!$A$10:$J$500,10,FALSE))</f>
        <v/>
      </c>
      <c r="J117" s="88">
        <f>'[1]Z04 支出决算表(财决04表)'!$A116</f>
        <v>0</v>
      </c>
      <c r="K117" s="74">
        <f>'[1]Z04 支出决算表(财决04表)'!$E116</f>
        <v>0</v>
      </c>
      <c r="L117" s="53" t="str">
        <f t="shared" si="3"/>
        <v/>
      </c>
    </row>
    <row r="118" spans="1:12" ht="22.7" customHeight="1">
      <c r="A118" s="193" t="str">
        <f t="shared" si="2"/>
        <v/>
      </c>
      <c r="B118" s="194"/>
      <c r="C118" s="192" t="str">
        <f>IF(ISERROR(VLOOKUP(A118,'[1]Z04 支出决算表(财决04表)'!$A$10:$J$500,4,FALSE)),"",VLOOKUP(A118,'[1]Z04 支出决算表(财决04表)'!$A$10:$J$500,4,FALSE))</f>
        <v/>
      </c>
      <c r="D118" s="76" t="str">
        <f>IF(ISERROR(VLOOKUP(A118,'[1]Z04 支出决算表(财决04表)'!$A$10:$J$500,5,FALSE)),"",VLOOKUP(A118,'[1]Z04 支出决算表(财决04表)'!$A$10:$J$500,5,FALSE))</f>
        <v/>
      </c>
      <c r="E118" s="76" t="str">
        <f>IF(ISERROR(VLOOKUP(A118,'[1]Z04 支出决算表(财决04表)'!$A$10:$J$500,6,FALSE)),"",VLOOKUP(A118,'[1]Z04 支出决算表(财决04表)'!$A$10:$J$500,6,FALSE))</f>
        <v/>
      </c>
      <c r="F118" s="76" t="str">
        <f>IF(ISERROR(VLOOKUP(A118,'[1]Z04 支出决算表(财决04表)'!$A$10:$J$500,7,FALSE)),"",VLOOKUP(A118,'[1]Z04 支出决算表(财决04表)'!$A$10:$J$500,7,FALSE))</f>
        <v/>
      </c>
      <c r="G118" s="76" t="str">
        <f>IF(ISERROR(VLOOKUP(A118,'[1]Z04 支出决算表(财决04表)'!$A$10:$J$500,8,FALSE)),"",VLOOKUP(A118,'[1]Z04 支出决算表(财决04表)'!$A$10:$J$500,8,FALSE))</f>
        <v/>
      </c>
      <c r="H118" s="76" t="str">
        <f>IF(ISERROR(VLOOKUP(A118,'[1]Z04 支出决算表(财决04表)'!$A$10:$J$500,9,FALSE)),"",VLOOKUP(A118,'[1]Z04 支出决算表(财决04表)'!$A$10:$J$500,9,FALSE))</f>
        <v/>
      </c>
      <c r="I118" s="76" t="str">
        <f>IF(ISERROR(VLOOKUP(A118,'[1]Z04 支出决算表(财决04表)'!$A$10:$J$500,10,FALSE)),"",VLOOKUP(A118,'[1]Z04 支出决算表(财决04表)'!$A$10:$J$500,10,FALSE))</f>
        <v/>
      </c>
      <c r="J118" s="88">
        <f>'[1]Z04 支出决算表(财决04表)'!$A117</f>
        <v>0</v>
      </c>
      <c r="K118" s="74">
        <f>'[1]Z04 支出决算表(财决04表)'!$E117</f>
        <v>0</v>
      </c>
      <c r="L118" s="53" t="str">
        <f t="shared" si="3"/>
        <v/>
      </c>
    </row>
    <row r="119" spans="1:12" ht="22.7" customHeight="1">
      <c r="A119" s="193" t="str">
        <f t="shared" si="2"/>
        <v/>
      </c>
      <c r="B119" s="194"/>
      <c r="C119" s="192" t="str">
        <f>IF(ISERROR(VLOOKUP(A119,'[1]Z04 支出决算表(财决04表)'!$A$10:$J$500,4,FALSE)),"",VLOOKUP(A119,'[1]Z04 支出决算表(财决04表)'!$A$10:$J$500,4,FALSE))</f>
        <v/>
      </c>
      <c r="D119" s="76" t="str">
        <f>IF(ISERROR(VLOOKUP(A119,'[1]Z04 支出决算表(财决04表)'!$A$10:$J$500,5,FALSE)),"",VLOOKUP(A119,'[1]Z04 支出决算表(财决04表)'!$A$10:$J$500,5,FALSE))</f>
        <v/>
      </c>
      <c r="E119" s="76" t="str">
        <f>IF(ISERROR(VLOOKUP(A119,'[1]Z04 支出决算表(财决04表)'!$A$10:$J$500,6,FALSE)),"",VLOOKUP(A119,'[1]Z04 支出决算表(财决04表)'!$A$10:$J$500,6,FALSE))</f>
        <v/>
      </c>
      <c r="F119" s="76" t="str">
        <f>IF(ISERROR(VLOOKUP(A119,'[1]Z04 支出决算表(财决04表)'!$A$10:$J$500,7,FALSE)),"",VLOOKUP(A119,'[1]Z04 支出决算表(财决04表)'!$A$10:$J$500,7,FALSE))</f>
        <v/>
      </c>
      <c r="G119" s="76" t="str">
        <f>IF(ISERROR(VLOOKUP(A119,'[1]Z04 支出决算表(财决04表)'!$A$10:$J$500,8,FALSE)),"",VLOOKUP(A119,'[1]Z04 支出决算表(财决04表)'!$A$10:$J$500,8,FALSE))</f>
        <v/>
      </c>
      <c r="H119" s="76" t="str">
        <f>IF(ISERROR(VLOOKUP(A119,'[1]Z04 支出决算表(财决04表)'!$A$10:$J$500,9,FALSE)),"",VLOOKUP(A119,'[1]Z04 支出决算表(财决04表)'!$A$10:$J$500,9,FALSE))</f>
        <v/>
      </c>
      <c r="I119" s="76" t="str">
        <f>IF(ISERROR(VLOOKUP(A119,'[1]Z04 支出决算表(财决04表)'!$A$10:$J$500,10,FALSE)),"",VLOOKUP(A119,'[1]Z04 支出决算表(财决04表)'!$A$10:$J$500,10,FALSE))</f>
        <v/>
      </c>
      <c r="J119" s="88">
        <f>'[1]Z04 支出决算表(财决04表)'!$A118</f>
        <v>0</v>
      </c>
      <c r="K119" s="74">
        <f>'[1]Z04 支出决算表(财决04表)'!$E118</f>
        <v>0</v>
      </c>
      <c r="L119" s="53" t="str">
        <f t="shared" si="3"/>
        <v/>
      </c>
    </row>
    <row r="120" spans="1:12" ht="22.7" customHeight="1">
      <c r="A120" s="193" t="str">
        <f t="shared" si="2"/>
        <v/>
      </c>
      <c r="B120" s="194"/>
      <c r="C120" s="192" t="str">
        <f>IF(ISERROR(VLOOKUP(A120,'[1]Z04 支出决算表(财决04表)'!$A$10:$J$500,4,FALSE)),"",VLOOKUP(A120,'[1]Z04 支出决算表(财决04表)'!$A$10:$J$500,4,FALSE))</f>
        <v/>
      </c>
      <c r="D120" s="76" t="str">
        <f>IF(ISERROR(VLOOKUP(A120,'[1]Z04 支出决算表(财决04表)'!$A$10:$J$500,5,FALSE)),"",VLOOKUP(A120,'[1]Z04 支出决算表(财决04表)'!$A$10:$J$500,5,FALSE))</f>
        <v/>
      </c>
      <c r="E120" s="76" t="str">
        <f>IF(ISERROR(VLOOKUP(A120,'[1]Z04 支出决算表(财决04表)'!$A$10:$J$500,6,FALSE)),"",VLOOKUP(A120,'[1]Z04 支出决算表(财决04表)'!$A$10:$J$500,6,FALSE))</f>
        <v/>
      </c>
      <c r="F120" s="76" t="str">
        <f>IF(ISERROR(VLOOKUP(A120,'[1]Z04 支出决算表(财决04表)'!$A$10:$J$500,7,FALSE)),"",VLOOKUP(A120,'[1]Z04 支出决算表(财决04表)'!$A$10:$J$500,7,FALSE))</f>
        <v/>
      </c>
      <c r="G120" s="76" t="str">
        <f>IF(ISERROR(VLOOKUP(A120,'[1]Z04 支出决算表(财决04表)'!$A$10:$J$500,8,FALSE)),"",VLOOKUP(A120,'[1]Z04 支出决算表(财决04表)'!$A$10:$J$500,8,FALSE))</f>
        <v/>
      </c>
      <c r="H120" s="76" t="str">
        <f>IF(ISERROR(VLOOKUP(A120,'[1]Z04 支出决算表(财决04表)'!$A$10:$J$500,9,FALSE)),"",VLOOKUP(A120,'[1]Z04 支出决算表(财决04表)'!$A$10:$J$500,9,FALSE))</f>
        <v/>
      </c>
      <c r="I120" s="76" t="str">
        <f>IF(ISERROR(VLOOKUP(A120,'[1]Z04 支出决算表(财决04表)'!$A$10:$J$500,10,FALSE)),"",VLOOKUP(A120,'[1]Z04 支出决算表(财决04表)'!$A$10:$J$500,10,FALSE))</f>
        <v/>
      </c>
      <c r="J120" s="88">
        <f>'[1]Z04 支出决算表(财决04表)'!$A119</f>
        <v>0</v>
      </c>
      <c r="K120" s="74">
        <f>'[1]Z04 支出决算表(财决04表)'!$E119</f>
        <v>0</v>
      </c>
      <c r="L120" s="53" t="str">
        <f t="shared" si="3"/>
        <v/>
      </c>
    </row>
    <row r="121" spans="1:12" ht="22.7" customHeight="1">
      <c r="A121" s="193" t="str">
        <f t="shared" si="2"/>
        <v/>
      </c>
      <c r="B121" s="194"/>
      <c r="C121" s="192" t="str">
        <f>IF(ISERROR(VLOOKUP(A121,'[1]Z04 支出决算表(财决04表)'!$A$10:$J$500,4,FALSE)),"",VLOOKUP(A121,'[1]Z04 支出决算表(财决04表)'!$A$10:$J$500,4,FALSE))</f>
        <v/>
      </c>
      <c r="D121" s="76" t="str">
        <f>IF(ISERROR(VLOOKUP(A121,'[1]Z04 支出决算表(财决04表)'!$A$10:$J$500,5,FALSE)),"",VLOOKUP(A121,'[1]Z04 支出决算表(财决04表)'!$A$10:$J$500,5,FALSE))</f>
        <v/>
      </c>
      <c r="E121" s="76" t="str">
        <f>IF(ISERROR(VLOOKUP(A121,'[1]Z04 支出决算表(财决04表)'!$A$10:$J$500,6,FALSE)),"",VLOOKUP(A121,'[1]Z04 支出决算表(财决04表)'!$A$10:$J$500,6,FALSE))</f>
        <v/>
      </c>
      <c r="F121" s="76" t="str">
        <f>IF(ISERROR(VLOOKUP(A121,'[1]Z04 支出决算表(财决04表)'!$A$10:$J$500,7,FALSE)),"",VLOOKUP(A121,'[1]Z04 支出决算表(财决04表)'!$A$10:$J$500,7,FALSE))</f>
        <v/>
      </c>
      <c r="G121" s="76" t="str">
        <f>IF(ISERROR(VLOOKUP(A121,'[1]Z04 支出决算表(财决04表)'!$A$10:$J$500,8,FALSE)),"",VLOOKUP(A121,'[1]Z04 支出决算表(财决04表)'!$A$10:$J$500,8,FALSE))</f>
        <v/>
      </c>
      <c r="H121" s="76" t="str">
        <f>IF(ISERROR(VLOOKUP(A121,'[1]Z04 支出决算表(财决04表)'!$A$10:$J$500,9,FALSE)),"",VLOOKUP(A121,'[1]Z04 支出决算表(财决04表)'!$A$10:$J$500,9,FALSE))</f>
        <v/>
      </c>
      <c r="I121" s="76" t="str">
        <f>IF(ISERROR(VLOOKUP(A121,'[1]Z04 支出决算表(财决04表)'!$A$10:$J$500,10,FALSE)),"",VLOOKUP(A121,'[1]Z04 支出决算表(财决04表)'!$A$10:$J$500,10,FALSE))</f>
        <v/>
      </c>
      <c r="J121" s="88">
        <f>'[1]Z04 支出决算表(财决04表)'!$A120</f>
        <v>0</v>
      </c>
      <c r="K121" s="74">
        <f>'[1]Z04 支出决算表(财决04表)'!$E120</f>
        <v>0</v>
      </c>
      <c r="L121" s="53" t="str">
        <f t="shared" si="3"/>
        <v/>
      </c>
    </row>
    <row r="122" spans="1:12" ht="22.7" customHeight="1">
      <c r="A122" s="193" t="str">
        <f t="shared" si="2"/>
        <v/>
      </c>
      <c r="B122" s="194"/>
      <c r="C122" s="192" t="str">
        <f>IF(ISERROR(VLOOKUP(A122,'[1]Z04 支出决算表(财决04表)'!$A$10:$J$500,4,FALSE)),"",VLOOKUP(A122,'[1]Z04 支出决算表(财决04表)'!$A$10:$J$500,4,FALSE))</f>
        <v/>
      </c>
      <c r="D122" s="76" t="str">
        <f>IF(ISERROR(VLOOKUP(A122,'[1]Z04 支出决算表(财决04表)'!$A$10:$J$500,5,FALSE)),"",VLOOKUP(A122,'[1]Z04 支出决算表(财决04表)'!$A$10:$J$500,5,FALSE))</f>
        <v/>
      </c>
      <c r="E122" s="76" t="str">
        <f>IF(ISERROR(VLOOKUP(A122,'[1]Z04 支出决算表(财决04表)'!$A$10:$J$500,6,FALSE)),"",VLOOKUP(A122,'[1]Z04 支出决算表(财决04表)'!$A$10:$J$500,6,FALSE))</f>
        <v/>
      </c>
      <c r="F122" s="76" t="str">
        <f>IF(ISERROR(VLOOKUP(A122,'[1]Z04 支出决算表(财决04表)'!$A$10:$J$500,7,FALSE)),"",VLOOKUP(A122,'[1]Z04 支出决算表(财决04表)'!$A$10:$J$500,7,FALSE))</f>
        <v/>
      </c>
      <c r="G122" s="76" t="str">
        <f>IF(ISERROR(VLOOKUP(A122,'[1]Z04 支出决算表(财决04表)'!$A$10:$J$500,8,FALSE)),"",VLOOKUP(A122,'[1]Z04 支出决算表(财决04表)'!$A$10:$J$500,8,FALSE))</f>
        <v/>
      </c>
      <c r="H122" s="76" t="str">
        <f>IF(ISERROR(VLOOKUP(A122,'[1]Z04 支出决算表(财决04表)'!$A$10:$J$500,9,FALSE)),"",VLOOKUP(A122,'[1]Z04 支出决算表(财决04表)'!$A$10:$J$500,9,FALSE))</f>
        <v/>
      </c>
      <c r="I122" s="76" t="str">
        <f>IF(ISERROR(VLOOKUP(A122,'[1]Z04 支出决算表(财决04表)'!$A$10:$J$500,10,FALSE)),"",VLOOKUP(A122,'[1]Z04 支出决算表(财决04表)'!$A$10:$J$500,10,FALSE))</f>
        <v/>
      </c>
      <c r="J122" s="88">
        <f>'[1]Z04 支出决算表(财决04表)'!$A121</f>
        <v>0</v>
      </c>
      <c r="K122" s="74">
        <f>'[1]Z04 支出决算表(财决04表)'!$E121</f>
        <v>0</v>
      </c>
      <c r="L122" s="53" t="str">
        <f t="shared" si="3"/>
        <v/>
      </c>
    </row>
    <row r="123" spans="1:12" ht="22.7" customHeight="1">
      <c r="A123" s="193" t="str">
        <f t="shared" si="2"/>
        <v/>
      </c>
      <c r="B123" s="194"/>
      <c r="C123" s="192" t="str">
        <f>IF(ISERROR(VLOOKUP(A123,'[1]Z04 支出决算表(财决04表)'!$A$10:$J$500,4,FALSE)),"",VLOOKUP(A123,'[1]Z04 支出决算表(财决04表)'!$A$10:$J$500,4,FALSE))</f>
        <v/>
      </c>
      <c r="D123" s="76" t="str">
        <f>IF(ISERROR(VLOOKUP(A123,'[1]Z04 支出决算表(财决04表)'!$A$10:$J$500,5,FALSE)),"",VLOOKUP(A123,'[1]Z04 支出决算表(财决04表)'!$A$10:$J$500,5,FALSE))</f>
        <v/>
      </c>
      <c r="E123" s="76" t="str">
        <f>IF(ISERROR(VLOOKUP(A123,'[1]Z04 支出决算表(财决04表)'!$A$10:$J$500,6,FALSE)),"",VLOOKUP(A123,'[1]Z04 支出决算表(财决04表)'!$A$10:$J$500,6,FALSE))</f>
        <v/>
      </c>
      <c r="F123" s="76" t="str">
        <f>IF(ISERROR(VLOOKUP(A123,'[1]Z04 支出决算表(财决04表)'!$A$10:$J$500,7,FALSE)),"",VLOOKUP(A123,'[1]Z04 支出决算表(财决04表)'!$A$10:$J$500,7,FALSE))</f>
        <v/>
      </c>
      <c r="G123" s="76" t="str">
        <f>IF(ISERROR(VLOOKUP(A123,'[1]Z04 支出决算表(财决04表)'!$A$10:$J$500,8,FALSE)),"",VLOOKUP(A123,'[1]Z04 支出决算表(财决04表)'!$A$10:$J$500,8,FALSE))</f>
        <v/>
      </c>
      <c r="H123" s="76" t="str">
        <f>IF(ISERROR(VLOOKUP(A123,'[1]Z04 支出决算表(财决04表)'!$A$10:$J$500,9,FALSE)),"",VLOOKUP(A123,'[1]Z04 支出决算表(财决04表)'!$A$10:$J$500,9,FALSE))</f>
        <v/>
      </c>
      <c r="I123" s="76" t="str">
        <f>IF(ISERROR(VLOOKUP(A123,'[1]Z04 支出决算表(财决04表)'!$A$10:$J$500,10,FALSE)),"",VLOOKUP(A123,'[1]Z04 支出决算表(财决04表)'!$A$10:$J$500,10,FALSE))</f>
        <v/>
      </c>
      <c r="J123" s="88">
        <f>'[1]Z04 支出决算表(财决04表)'!$A122</f>
        <v>0</v>
      </c>
      <c r="K123" s="74">
        <f>'[1]Z04 支出决算表(财决04表)'!$E122</f>
        <v>0</v>
      </c>
      <c r="L123" s="53" t="str">
        <f t="shared" si="3"/>
        <v/>
      </c>
    </row>
    <row r="124" spans="1:12" ht="22.7" customHeight="1">
      <c r="A124" s="193" t="str">
        <f t="shared" si="2"/>
        <v/>
      </c>
      <c r="B124" s="194"/>
      <c r="C124" s="192" t="str">
        <f>IF(ISERROR(VLOOKUP(A124,'[1]Z04 支出决算表(财决04表)'!$A$10:$J$500,4,FALSE)),"",VLOOKUP(A124,'[1]Z04 支出决算表(财决04表)'!$A$10:$J$500,4,FALSE))</f>
        <v/>
      </c>
      <c r="D124" s="76" t="str">
        <f>IF(ISERROR(VLOOKUP(A124,'[1]Z04 支出决算表(财决04表)'!$A$10:$J$500,5,FALSE)),"",VLOOKUP(A124,'[1]Z04 支出决算表(财决04表)'!$A$10:$J$500,5,FALSE))</f>
        <v/>
      </c>
      <c r="E124" s="76" t="str">
        <f>IF(ISERROR(VLOOKUP(A124,'[1]Z04 支出决算表(财决04表)'!$A$10:$J$500,6,FALSE)),"",VLOOKUP(A124,'[1]Z04 支出决算表(财决04表)'!$A$10:$J$500,6,FALSE))</f>
        <v/>
      </c>
      <c r="F124" s="76" t="str">
        <f>IF(ISERROR(VLOOKUP(A124,'[1]Z04 支出决算表(财决04表)'!$A$10:$J$500,7,FALSE)),"",VLOOKUP(A124,'[1]Z04 支出决算表(财决04表)'!$A$10:$J$500,7,FALSE))</f>
        <v/>
      </c>
      <c r="G124" s="76" t="str">
        <f>IF(ISERROR(VLOOKUP(A124,'[1]Z04 支出决算表(财决04表)'!$A$10:$J$500,8,FALSE)),"",VLOOKUP(A124,'[1]Z04 支出决算表(财决04表)'!$A$10:$J$500,8,FALSE))</f>
        <v/>
      </c>
      <c r="H124" s="76" t="str">
        <f>IF(ISERROR(VLOOKUP(A124,'[1]Z04 支出决算表(财决04表)'!$A$10:$J$500,9,FALSE)),"",VLOOKUP(A124,'[1]Z04 支出决算表(财决04表)'!$A$10:$J$500,9,FALSE))</f>
        <v/>
      </c>
      <c r="I124" s="76" t="str">
        <f>IF(ISERROR(VLOOKUP(A124,'[1]Z04 支出决算表(财决04表)'!$A$10:$J$500,10,FALSE)),"",VLOOKUP(A124,'[1]Z04 支出决算表(财决04表)'!$A$10:$J$500,10,FALSE))</f>
        <v/>
      </c>
      <c r="J124" s="88">
        <f>'[1]Z04 支出决算表(财决04表)'!$A123</f>
        <v>0</v>
      </c>
      <c r="K124" s="74">
        <f>'[1]Z04 支出决算表(财决04表)'!$E123</f>
        <v>0</v>
      </c>
      <c r="L124" s="53" t="str">
        <f t="shared" si="3"/>
        <v/>
      </c>
    </row>
    <row r="125" spans="1:12" ht="22.7" customHeight="1">
      <c r="A125" s="193" t="str">
        <f t="shared" si="2"/>
        <v/>
      </c>
      <c r="B125" s="194"/>
      <c r="C125" s="192" t="str">
        <f>IF(ISERROR(VLOOKUP(A125,'[1]Z04 支出决算表(财决04表)'!$A$10:$J$500,4,FALSE)),"",VLOOKUP(A125,'[1]Z04 支出决算表(财决04表)'!$A$10:$J$500,4,FALSE))</f>
        <v/>
      </c>
      <c r="D125" s="76" t="str">
        <f>IF(ISERROR(VLOOKUP(A125,'[1]Z04 支出决算表(财决04表)'!$A$10:$J$500,5,FALSE)),"",VLOOKUP(A125,'[1]Z04 支出决算表(财决04表)'!$A$10:$J$500,5,FALSE))</f>
        <v/>
      </c>
      <c r="E125" s="76" t="str">
        <f>IF(ISERROR(VLOOKUP(A125,'[1]Z04 支出决算表(财决04表)'!$A$10:$J$500,6,FALSE)),"",VLOOKUP(A125,'[1]Z04 支出决算表(财决04表)'!$A$10:$J$500,6,FALSE))</f>
        <v/>
      </c>
      <c r="F125" s="76" t="str">
        <f>IF(ISERROR(VLOOKUP(A125,'[1]Z04 支出决算表(财决04表)'!$A$10:$J$500,7,FALSE)),"",VLOOKUP(A125,'[1]Z04 支出决算表(财决04表)'!$A$10:$J$500,7,FALSE))</f>
        <v/>
      </c>
      <c r="G125" s="76" t="str">
        <f>IF(ISERROR(VLOOKUP(A125,'[1]Z04 支出决算表(财决04表)'!$A$10:$J$500,8,FALSE)),"",VLOOKUP(A125,'[1]Z04 支出决算表(财决04表)'!$A$10:$J$500,8,FALSE))</f>
        <v/>
      </c>
      <c r="H125" s="76" t="str">
        <f>IF(ISERROR(VLOOKUP(A125,'[1]Z04 支出决算表(财决04表)'!$A$10:$J$500,9,FALSE)),"",VLOOKUP(A125,'[1]Z04 支出决算表(财决04表)'!$A$10:$J$500,9,FALSE))</f>
        <v/>
      </c>
      <c r="I125" s="76" t="str">
        <f>IF(ISERROR(VLOOKUP(A125,'[1]Z04 支出决算表(财决04表)'!$A$10:$J$500,10,FALSE)),"",VLOOKUP(A125,'[1]Z04 支出决算表(财决04表)'!$A$10:$J$500,10,FALSE))</f>
        <v/>
      </c>
      <c r="J125" s="88">
        <f>'[1]Z04 支出决算表(财决04表)'!$A124</f>
        <v>0</v>
      </c>
      <c r="K125" s="74">
        <f>'[1]Z04 支出决算表(财决04表)'!$E124</f>
        <v>0</v>
      </c>
      <c r="L125" s="53" t="str">
        <f t="shared" si="3"/>
        <v/>
      </c>
    </row>
    <row r="126" spans="1:12" ht="22.7" customHeight="1">
      <c r="A126" s="193" t="str">
        <f t="shared" si="2"/>
        <v/>
      </c>
      <c r="B126" s="194"/>
      <c r="C126" s="192" t="str">
        <f>IF(ISERROR(VLOOKUP(A126,'[1]Z04 支出决算表(财决04表)'!$A$10:$J$500,4,FALSE)),"",VLOOKUP(A126,'[1]Z04 支出决算表(财决04表)'!$A$10:$J$500,4,FALSE))</f>
        <v/>
      </c>
      <c r="D126" s="76" t="str">
        <f>IF(ISERROR(VLOOKUP(A126,'[1]Z04 支出决算表(财决04表)'!$A$10:$J$500,5,FALSE)),"",VLOOKUP(A126,'[1]Z04 支出决算表(财决04表)'!$A$10:$J$500,5,FALSE))</f>
        <v/>
      </c>
      <c r="E126" s="76" t="str">
        <f>IF(ISERROR(VLOOKUP(A126,'[1]Z04 支出决算表(财决04表)'!$A$10:$J$500,6,FALSE)),"",VLOOKUP(A126,'[1]Z04 支出决算表(财决04表)'!$A$10:$J$500,6,FALSE))</f>
        <v/>
      </c>
      <c r="F126" s="76" t="str">
        <f>IF(ISERROR(VLOOKUP(A126,'[1]Z04 支出决算表(财决04表)'!$A$10:$J$500,7,FALSE)),"",VLOOKUP(A126,'[1]Z04 支出决算表(财决04表)'!$A$10:$J$500,7,FALSE))</f>
        <v/>
      </c>
      <c r="G126" s="76" t="str">
        <f>IF(ISERROR(VLOOKUP(A126,'[1]Z04 支出决算表(财决04表)'!$A$10:$J$500,8,FALSE)),"",VLOOKUP(A126,'[1]Z04 支出决算表(财决04表)'!$A$10:$J$500,8,FALSE))</f>
        <v/>
      </c>
      <c r="H126" s="76" t="str">
        <f>IF(ISERROR(VLOOKUP(A126,'[1]Z04 支出决算表(财决04表)'!$A$10:$J$500,9,FALSE)),"",VLOOKUP(A126,'[1]Z04 支出决算表(财决04表)'!$A$10:$J$500,9,FALSE))</f>
        <v/>
      </c>
      <c r="I126" s="76" t="str">
        <f>IF(ISERROR(VLOOKUP(A126,'[1]Z04 支出决算表(财决04表)'!$A$10:$J$500,10,FALSE)),"",VLOOKUP(A126,'[1]Z04 支出决算表(财决04表)'!$A$10:$J$500,10,FALSE))</f>
        <v/>
      </c>
      <c r="J126" s="88">
        <f>'[1]Z04 支出决算表(财决04表)'!$A125</f>
        <v>0</v>
      </c>
      <c r="K126" s="74">
        <f>'[1]Z04 支出决算表(财决04表)'!$E125</f>
        <v>0</v>
      </c>
      <c r="L126" s="53" t="str">
        <f t="shared" si="3"/>
        <v/>
      </c>
    </row>
    <row r="127" spans="1:12" ht="22.7" customHeight="1">
      <c r="A127" s="193" t="str">
        <f t="shared" si="2"/>
        <v/>
      </c>
      <c r="B127" s="194"/>
      <c r="C127" s="192" t="str">
        <f>IF(ISERROR(VLOOKUP(A127,'[1]Z04 支出决算表(财决04表)'!$A$10:$J$500,4,FALSE)),"",VLOOKUP(A127,'[1]Z04 支出决算表(财决04表)'!$A$10:$J$500,4,FALSE))</f>
        <v/>
      </c>
      <c r="D127" s="76" t="str">
        <f>IF(ISERROR(VLOOKUP(A127,'[1]Z04 支出决算表(财决04表)'!$A$10:$J$500,5,FALSE)),"",VLOOKUP(A127,'[1]Z04 支出决算表(财决04表)'!$A$10:$J$500,5,FALSE))</f>
        <v/>
      </c>
      <c r="E127" s="76" t="str">
        <f>IF(ISERROR(VLOOKUP(A127,'[1]Z04 支出决算表(财决04表)'!$A$10:$J$500,6,FALSE)),"",VLOOKUP(A127,'[1]Z04 支出决算表(财决04表)'!$A$10:$J$500,6,FALSE))</f>
        <v/>
      </c>
      <c r="F127" s="76" t="str">
        <f>IF(ISERROR(VLOOKUP(A127,'[1]Z04 支出决算表(财决04表)'!$A$10:$J$500,7,FALSE)),"",VLOOKUP(A127,'[1]Z04 支出决算表(财决04表)'!$A$10:$J$500,7,FALSE))</f>
        <v/>
      </c>
      <c r="G127" s="76" t="str">
        <f>IF(ISERROR(VLOOKUP(A127,'[1]Z04 支出决算表(财决04表)'!$A$10:$J$500,8,FALSE)),"",VLOOKUP(A127,'[1]Z04 支出决算表(财决04表)'!$A$10:$J$500,8,FALSE))</f>
        <v/>
      </c>
      <c r="H127" s="76" t="str">
        <f>IF(ISERROR(VLOOKUP(A127,'[1]Z04 支出决算表(财决04表)'!$A$10:$J$500,9,FALSE)),"",VLOOKUP(A127,'[1]Z04 支出决算表(财决04表)'!$A$10:$J$500,9,FALSE))</f>
        <v/>
      </c>
      <c r="I127" s="76" t="str">
        <f>IF(ISERROR(VLOOKUP(A127,'[1]Z04 支出决算表(财决04表)'!$A$10:$J$500,10,FALSE)),"",VLOOKUP(A127,'[1]Z04 支出决算表(财决04表)'!$A$10:$J$500,10,FALSE))</f>
        <v/>
      </c>
      <c r="J127" s="88">
        <f>'[1]Z04 支出决算表(财决04表)'!$A126</f>
        <v>0</v>
      </c>
      <c r="K127" s="74">
        <f>'[1]Z04 支出决算表(财决04表)'!$E126</f>
        <v>0</v>
      </c>
      <c r="L127" s="53" t="str">
        <f t="shared" si="3"/>
        <v/>
      </c>
    </row>
    <row r="128" spans="1:12" ht="22.7" customHeight="1">
      <c r="A128" s="193" t="str">
        <f t="shared" si="2"/>
        <v/>
      </c>
      <c r="B128" s="194"/>
      <c r="C128" s="192" t="str">
        <f>IF(ISERROR(VLOOKUP(A128,'[1]Z04 支出决算表(财决04表)'!$A$10:$J$500,4,FALSE)),"",VLOOKUP(A128,'[1]Z04 支出决算表(财决04表)'!$A$10:$J$500,4,FALSE))</f>
        <v/>
      </c>
      <c r="D128" s="76" t="str">
        <f>IF(ISERROR(VLOOKUP(A128,'[1]Z04 支出决算表(财决04表)'!$A$10:$J$500,5,FALSE)),"",VLOOKUP(A128,'[1]Z04 支出决算表(财决04表)'!$A$10:$J$500,5,FALSE))</f>
        <v/>
      </c>
      <c r="E128" s="76" t="str">
        <f>IF(ISERROR(VLOOKUP(A128,'[1]Z04 支出决算表(财决04表)'!$A$10:$J$500,6,FALSE)),"",VLOOKUP(A128,'[1]Z04 支出决算表(财决04表)'!$A$10:$J$500,6,FALSE))</f>
        <v/>
      </c>
      <c r="F128" s="76" t="str">
        <f>IF(ISERROR(VLOOKUP(A128,'[1]Z04 支出决算表(财决04表)'!$A$10:$J$500,7,FALSE)),"",VLOOKUP(A128,'[1]Z04 支出决算表(财决04表)'!$A$10:$J$500,7,FALSE))</f>
        <v/>
      </c>
      <c r="G128" s="76" t="str">
        <f>IF(ISERROR(VLOOKUP(A128,'[1]Z04 支出决算表(财决04表)'!$A$10:$J$500,8,FALSE)),"",VLOOKUP(A128,'[1]Z04 支出决算表(财决04表)'!$A$10:$J$500,8,FALSE))</f>
        <v/>
      </c>
      <c r="H128" s="76" t="str">
        <f>IF(ISERROR(VLOOKUP(A128,'[1]Z04 支出决算表(财决04表)'!$A$10:$J$500,9,FALSE)),"",VLOOKUP(A128,'[1]Z04 支出决算表(财决04表)'!$A$10:$J$500,9,FALSE))</f>
        <v/>
      </c>
      <c r="I128" s="76" t="str">
        <f>IF(ISERROR(VLOOKUP(A128,'[1]Z04 支出决算表(财决04表)'!$A$10:$J$500,10,FALSE)),"",VLOOKUP(A128,'[1]Z04 支出决算表(财决04表)'!$A$10:$J$500,10,FALSE))</f>
        <v/>
      </c>
      <c r="J128" s="88">
        <f>'[1]Z04 支出决算表(财决04表)'!$A127</f>
        <v>0</v>
      </c>
      <c r="K128" s="74">
        <f>'[1]Z04 支出决算表(财决04表)'!$E127</f>
        <v>0</v>
      </c>
      <c r="L128" s="53" t="str">
        <f t="shared" si="3"/>
        <v/>
      </c>
    </row>
    <row r="129" spans="1:12" ht="22.7" customHeight="1">
      <c r="A129" s="193" t="str">
        <f t="shared" si="2"/>
        <v/>
      </c>
      <c r="B129" s="194"/>
      <c r="C129" s="192" t="str">
        <f>IF(ISERROR(VLOOKUP(A129,'[1]Z04 支出决算表(财决04表)'!$A$10:$J$500,4,FALSE)),"",VLOOKUP(A129,'[1]Z04 支出决算表(财决04表)'!$A$10:$J$500,4,FALSE))</f>
        <v/>
      </c>
      <c r="D129" s="76" t="str">
        <f>IF(ISERROR(VLOOKUP(A129,'[1]Z04 支出决算表(财决04表)'!$A$10:$J$500,5,FALSE)),"",VLOOKUP(A129,'[1]Z04 支出决算表(财决04表)'!$A$10:$J$500,5,FALSE))</f>
        <v/>
      </c>
      <c r="E129" s="76" t="str">
        <f>IF(ISERROR(VLOOKUP(A129,'[1]Z04 支出决算表(财决04表)'!$A$10:$J$500,6,FALSE)),"",VLOOKUP(A129,'[1]Z04 支出决算表(财决04表)'!$A$10:$J$500,6,FALSE))</f>
        <v/>
      </c>
      <c r="F129" s="76" t="str">
        <f>IF(ISERROR(VLOOKUP(A129,'[1]Z04 支出决算表(财决04表)'!$A$10:$J$500,7,FALSE)),"",VLOOKUP(A129,'[1]Z04 支出决算表(财决04表)'!$A$10:$J$500,7,FALSE))</f>
        <v/>
      </c>
      <c r="G129" s="76" t="str">
        <f>IF(ISERROR(VLOOKUP(A129,'[1]Z04 支出决算表(财决04表)'!$A$10:$J$500,8,FALSE)),"",VLOOKUP(A129,'[1]Z04 支出决算表(财决04表)'!$A$10:$J$500,8,FALSE))</f>
        <v/>
      </c>
      <c r="H129" s="76" t="str">
        <f>IF(ISERROR(VLOOKUP(A129,'[1]Z04 支出决算表(财决04表)'!$A$10:$J$500,9,FALSE)),"",VLOOKUP(A129,'[1]Z04 支出决算表(财决04表)'!$A$10:$J$500,9,FALSE))</f>
        <v/>
      </c>
      <c r="I129" s="76" t="str">
        <f>IF(ISERROR(VLOOKUP(A129,'[1]Z04 支出决算表(财决04表)'!$A$10:$J$500,10,FALSE)),"",VLOOKUP(A129,'[1]Z04 支出决算表(财决04表)'!$A$10:$J$500,10,FALSE))</f>
        <v/>
      </c>
      <c r="J129" s="88">
        <f>'[1]Z04 支出决算表(财决04表)'!$A128</f>
        <v>0</v>
      </c>
      <c r="K129" s="74">
        <f>'[1]Z04 支出决算表(财决04表)'!$E128</f>
        <v>0</v>
      </c>
      <c r="L129" s="53" t="str">
        <f t="shared" si="3"/>
        <v/>
      </c>
    </row>
    <row r="130" spans="1:12" ht="22.7" customHeight="1">
      <c r="A130" s="193" t="str">
        <f t="shared" si="2"/>
        <v/>
      </c>
      <c r="B130" s="194"/>
      <c r="C130" s="192" t="str">
        <f>IF(ISERROR(VLOOKUP(A130,'[1]Z04 支出决算表(财决04表)'!$A$10:$J$500,4,FALSE)),"",VLOOKUP(A130,'[1]Z04 支出决算表(财决04表)'!$A$10:$J$500,4,FALSE))</f>
        <v/>
      </c>
      <c r="D130" s="76" t="str">
        <f>IF(ISERROR(VLOOKUP(A130,'[1]Z04 支出决算表(财决04表)'!$A$10:$J$500,5,FALSE)),"",VLOOKUP(A130,'[1]Z04 支出决算表(财决04表)'!$A$10:$J$500,5,FALSE))</f>
        <v/>
      </c>
      <c r="E130" s="76" t="str">
        <f>IF(ISERROR(VLOOKUP(A130,'[1]Z04 支出决算表(财决04表)'!$A$10:$J$500,6,FALSE)),"",VLOOKUP(A130,'[1]Z04 支出决算表(财决04表)'!$A$10:$J$500,6,FALSE))</f>
        <v/>
      </c>
      <c r="F130" s="76" t="str">
        <f>IF(ISERROR(VLOOKUP(A130,'[1]Z04 支出决算表(财决04表)'!$A$10:$J$500,7,FALSE)),"",VLOOKUP(A130,'[1]Z04 支出决算表(财决04表)'!$A$10:$J$500,7,FALSE))</f>
        <v/>
      </c>
      <c r="G130" s="76" t="str">
        <f>IF(ISERROR(VLOOKUP(A130,'[1]Z04 支出决算表(财决04表)'!$A$10:$J$500,8,FALSE)),"",VLOOKUP(A130,'[1]Z04 支出决算表(财决04表)'!$A$10:$J$500,8,FALSE))</f>
        <v/>
      </c>
      <c r="H130" s="76" t="str">
        <f>IF(ISERROR(VLOOKUP(A130,'[1]Z04 支出决算表(财决04表)'!$A$10:$J$500,9,FALSE)),"",VLOOKUP(A130,'[1]Z04 支出决算表(财决04表)'!$A$10:$J$500,9,FALSE))</f>
        <v/>
      </c>
      <c r="I130" s="76" t="str">
        <f>IF(ISERROR(VLOOKUP(A130,'[1]Z04 支出决算表(财决04表)'!$A$10:$J$500,10,FALSE)),"",VLOOKUP(A130,'[1]Z04 支出决算表(财决04表)'!$A$10:$J$500,10,FALSE))</f>
        <v/>
      </c>
      <c r="J130" s="88">
        <f>'[1]Z04 支出决算表(财决04表)'!$A129</f>
        <v>0</v>
      </c>
      <c r="K130" s="74">
        <f>'[1]Z04 支出决算表(财决04表)'!$E129</f>
        <v>0</v>
      </c>
      <c r="L130" s="53" t="str">
        <f t="shared" si="3"/>
        <v/>
      </c>
    </row>
    <row r="131" spans="1:12" ht="22.7" customHeight="1">
      <c r="A131" s="193" t="str">
        <f t="shared" si="2"/>
        <v/>
      </c>
      <c r="B131" s="194"/>
      <c r="C131" s="192" t="str">
        <f>IF(ISERROR(VLOOKUP(A131,'[1]Z04 支出决算表(财决04表)'!$A$10:$J$500,4,FALSE)),"",VLOOKUP(A131,'[1]Z04 支出决算表(财决04表)'!$A$10:$J$500,4,FALSE))</f>
        <v/>
      </c>
      <c r="D131" s="76" t="str">
        <f>IF(ISERROR(VLOOKUP(A131,'[1]Z04 支出决算表(财决04表)'!$A$10:$J$500,5,FALSE)),"",VLOOKUP(A131,'[1]Z04 支出决算表(财决04表)'!$A$10:$J$500,5,FALSE))</f>
        <v/>
      </c>
      <c r="E131" s="76" t="str">
        <f>IF(ISERROR(VLOOKUP(A131,'[1]Z04 支出决算表(财决04表)'!$A$10:$J$500,6,FALSE)),"",VLOOKUP(A131,'[1]Z04 支出决算表(财决04表)'!$A$10:$J$500,6,FALSE))</f>
        <v/>
      </c>
      <c r="F131" s="76" t="str">
        <f>IF(ISERROR(VLOOKUP(A131,'[1]Z04 支出决算表(财决04表)'!$A$10:$J$500,7,FALSE)),"",VLOOKUP(A131,'[1]Z04 支出决算表(财决04表)'!$A$10:$J$500,7,FALSE))</f>
        <v/>
      </c>
      <c r="G131" s="76" t="str">
        <f>IF(ISERROR(VLOOKUP(A131,'[1]Z04 支出决算表(财决04表)'!$A$10:$J$500,8,FALSE)),"",VLOOKUP(A131,'[1]Z04 支出决算表(财决04表)'!$A$10:$J$500,8,FALSE))</f>
        <v/>
      </c>
      <c r="H131" s="76" t="str">
        <f>IF(ISERROR(VLOOKUP(A131,'[1]Z04 支出决算表(财决04表)'!$A$10:$J$500,9,FALSE)),"",VLOOKUP(A131,'[1]Z04 支出决算表(财决04表)'!$A$10:$J$500,9,FALSE))</f>
        <v/>
      </c>
      <c r="I131" s="76" t="str">
        <f>IF(ISERROR(VLOOKUP(A131,'[1]Z04 支出决算表(财决04表)'!$A$10:$J$500,10,FALSE)),"",VLOOKUP(A131,'[1]Z04 支出决算表(财决04表)'!$A$10:$J$500,10,FALSE))</f>
        <v/>
      </c>
      <c r="J131" s="88">
        <f>'[1]Z04 支出决算表(财决04表)'!$A130</f>
        <v>0</v>
      </c>
      <c r="K131" s="74">
        <f>'[1]Z04 支出决算表(财决04表)'!$E130</f>
        <v>0</v>
      </c>
      <c r="L131" s="53" t="str">
        <f t="shared" si="3"/>
        <v/>
      </c>
    </row>
    <row r="132" spans="1:12" ht="22.7" customHeight="1">
      <c r="A132" s="193" t="str">
        <f t="shared" si="2"/>
        <v/>
      </c>
      <c r="B132" s="194"/>
      <c r="C132" s="192" t="str">
        <f>IF(ISERROR(VLOOKUP(A132,'[1]Z04 支出决算表(财决04表)'!$A$10:$J$500,4,FALSE)),"",VLOOKUP(A132,'[1]Z04 支出决算表(财决04表)'!$A$10:$J$500,4,FALSE))</f>
        <v/>
      </c>
      <c r="D132" s="76" t="str">
        <f>IF(ISERROR(VLOOKUP(A132,'[1]Z04 支出决算表(财决04表)'!$A$10:$J$500,5,FALSE)),"",VLOOKUP(A132,'[1]Z04 支出决算表(财决04表)'!$A$10:$J$500,5,FALSE))</f>
        <v/>
      </c>
      <c r="E132" s="76" t="str">
        <f>IF(ISERROR(VLOOKUP(A132,'[1]Z04 支出决算表(财决04表)'!$A$10:$J$500,6,FALSE)),"",VLOOKUP(A132,'[1]Z04 支出决算表(财决04表)'!$A$10:$J$500,6,FALSE))</f>
        <v/>
      </c>
      <c r="F132" s="76" t="str">
        <f>IF(ISERROR(VLOOKUP(A132,'[1]Z04 支出决算表(财决04表)'!$A$10:$J$500,7,FALSE)),"",VLOOKUP(A132,'[1]Z04 支出决算表(财决04表)'!$A$10:$J$500,7,FALSE))</f>
        <v/>
      </c>
      <c r="G132" s="76" t="str">
        <f>IF(ISERROR(VLOOKUP(A132,'[1]Z04 支出决算表(财决04表)'!$A$10:$J$500,8,FALSE)),"",VLOOKUP(A132,'[1]Z04 支出决算表(财决04表)'!$A$10:$J$500,8,FALSE))</f>
        <v/>
      </c>
      <c r="H132" s="76" t="str">
        <f>IF(ISERROR(VLOOKUP(A132,'[1]Z04 支出决算表(财决04表)'!$A$10:$J$500,9,FALSE)),"",VLOOKUP(A132,'[1]Z04 支出决算表(财决04表)'!$A$10:$J$500,9,FALSE))</f>
        <v/>
      </c>
      <c r="I132" s="76" t="str">
        <f>IF(ISERROR(VLOOKUP(A132,'[1]Z04 支出决算表(财决04表)'!$A$10:$J$500,10,FALSE)),"",VLOOKUP(A132,'[1]Z04 支出决算表(财决04表)'!$A$10:$J$500,10,FALSE))</f>
        <v/>
      </c>
      <c r="J132" s="88">
        <f>'[1]Z04 支出决算表(财决04表)'!$A131</f>
        <v>0</v>
      </c>
      <c r="K132" s="74">
        <f>'[1]Z04 支出决算表(财决04表)'!$E131</f>
        <v>0</v>
      </c>
      <c r="L132" s="53" t="str">
        <f t="shared" si="3"/>
        <v/>
      </c>
    </row>
    <row r="133" spans="1:12" ht="22.7" customHeight="1">
      <c r="A133" s="193" t="str">
        <f t="shared" si="2"/>
        <v/>
      </c>
      <c r="B133" s="194"/>
      <c r="C133" s="192" t="str">
        <f>IF(ISERROR(VLOOKUP(A133,'[1]Z04 支出决算表(财决04表)'!$A$10:$J$500,4,FALSE)),"",VLOOKUP(A133,'[1]Z04 支出决算表(财决04表)'!$A$10:$J$500,4,FALSE))</f>
        <v/>
      </c>
      <c r="D133" s="76" t="str">
        <f>IF(ISERROR(VLOOKUP(A133,'[1]Z04 支出决算表(财决04表)'!$A$10:$J$500,5,FALSE)),"",VLOOKUP(A133,'[1]Z04 支出决算表(财决04表)'!$A$10:$J$500,5,FALSE))</f>
        <v/>
      </c>
      <c r="E133" s="76" t="str">
        <f>IF(ISERROR(VLOOKUP(A133,'[1]Z04 支出决算表(财决04表)'!$A$10:$J$500,6,FALSE)),"",VLOOKUP(A133,'[1]Z04 支出决算表(财决04表)'!$A$10:$J$500,6,FALSE))</f>
        <v/>
      </c>
      <c r="F133" s="76" t="str">
        <f>IF(ISERROR(VLOOKUP(A133,'[1]Z04 支出决算表(财决04表)'!$A$10:$J$500,7,FALSE)),"",VLOOKUP(A133,'[1]Z04 支出决算表(财决04表)'!$A$10:$J$500,7,FALSE))</f>
        <v/>
      </c>
      <c r="G133" s="76" t="str">
        <f>IF(ISERROR(VLOOKUP(A133,'[1]Z04 支出决算表(财决04表)'!$A$10:$J$500,8,FALSE)),"",VLOOKUP(A133,'[1]Z04 支出决算表(财决04表)'!$A$10:$J$500,8,FALSE))</f>
        <v/>
      </c>
      <c r="H133" s="76" t="str">
        <f>IF(ISERROR(VLOOKUP(A133,'[1]Z04 支出决算表(财决04表)'!$A$10:$J$500,9,FALSE)),"",VLOOKUP(A133,'[1]Z04 支出决算表(财决04表)'!$A$10:$J$500,9,FALSE))</f>
        <v/>
      </c>
      <c r="I133" s="76" t="str">
        <f>IF(ISERROR(VLOOKUP(A133,'[1]Z04 支出决算表(财决04表)'!$A$10:$J$500,10,FALSE)),"",VLOOKUP(A133,'[1]Z04 支出决算表(财决04表)'!$A$10:$J$500,10,FALSE))</f>
        <v/>
      </c>
      <c r="J133" s="88">
        <f>'[1]Z04 支出决算表(财决04表)'!$A132</f>
        <v>0</v>
      </c>
      <c r="K133" s="74">
        <f>'[1]Z04 支出决算表(财决04表)'!$E132</f>
        <v>0</v>
      </c>
      <c r="L133" s="53" t="str">
        <f t="shared" si="3"/>
        <v/>
      </c>
    </row>
    <row r="134" spans="1:12" ht="22.7" customHeight="1">
      <c r="A134" s="193" t="str">
        <f t="shared" si="2"/>
        <v/>
      </c>
      <c r="B134" s="194"/>
      <c r="C134" s="192" t="str">
        <f>IF(ISERROR(VLOOKUP(A134,'[1]Z04 支出决算表(财决04表)'!$A$10:$J$500,4,FALSE)),"",VLOOKUP(A134,'[1]Z04 支出决算表(财决04表)'!$A$10:$J$500,4,FALSE))</f>
        <v/>
      </c>
      <c r="D134" s="76" t="str">
        <f>IF(ISERROR(VLOOKUP(A134,'[1]Z04 支出决算表(财决04表)'!$A$10:$J$500,5,FALSE)),"",VLOOKUP(A134,'[1]Z04 支出决算表(财决04表)'!$A$10:$J$500,5,FALSE))</f>
        <v/>
      </c>
      <c r="E134" s="76" t="str">
        <f>IF(ISERROR(VLOOKUP(A134,'[1]Z04 支出决算表(财决04表)'!$A$10:$J$500,6,FALSE)),"",VLOOKUP(A134,'[1]Z04 支出决算表(财决04表)'!$A$10:$J$500,6,FALSE))</f>
        <v/>
      </c>
      <c r="F134" s="76" t="str">
        <f>IF(ISERROR(VLOOKUP(A134,'[1]Z04 支出决算表(财决04表)'!$A$10:$J$500,7,FALSE)),"",VLOOKUP(A134,'[1]Z04 支出决算表(财决04表)'!$A$10:$J$500,7,FALSE))</f>
        <v/>
      </c>
      <c r="G134" s="76" t="str">
        <f>IF(ISERROR(VLOOKUP(A134,'[1]Z04 支出决算表(财决04表)'!$A$10:$J$500,8,FALSE)),"",VLOOKUP(A134,'[1]Z04 支出决算表(财决04表)'!$A$10:$J$500,8,FALSE))</f>
        <v/>
      </c>
      <c r="H134" s="76" t="str">
        <f>IF(ISERROR(VLOOKUP(A134,'[1]Z04 支出决算表(财决04表)'!$A$10:$J$500,9,FALSE)),"",VLOOKUP(A134,'[1]Z04 支出决算表(财决04表)'!$A$10:$J$500,9,FALSE))</f>
        <v/>
      </c>
      <c r="I134" s="76" t="str">
        <f>IF(ISERROR(VLOOKUP(A134,'[1]Z04 支出决算表(财决04表)'!$A$10:$J$500,10,FALSE)),"",VLOOKUP(A134,'[1]Z04 支出决算表(财决04表)'!$A$10:$J$500,10,FALSE))</f>
        <v/>
      </c>
      <c r="J134" s="88">
        <f>'[1]Z04 支出决算表(财决04表)'!$A133</f>
        <v>0</v>
      </c>
      <c r="K134" s="74">
        <f>'[1]Z04 支出决算表(财决04表)'!$E133</f>
        <v>0</v>
      </c>
      <c r="L134" s="53" t="str">
        <f t="shared" si="3"/>
        <v/>
      </c>
    </row>
    <row r="135" spans="1:12" ht="22.7" customHeight="1">
      <c r="A135" s="193" t="str">
        <f t="shared" si="2"/>
        <v/>
      </c>
      <c r="B135" s="194"/>
      <c r="C135" s="192" t="str">
        <f>IF(ISERROR(VLOOKUP(A135,'[1]Z04 支出决算表(财决04表)'!$A$10:$J$500,4,FALSE)),"",VLOOKUP(A135,'[1]Z04 支出决算表(财决04表)'!$A$10:$J$500,4,FALSE))</f>
        <v/>
      </c>
      <c r="D135" s="76" t="str">
        <f>IF(ISERROR(VLOOKUP(A135,'[1]Z04 支出决算表(财决04表)'!$A$10:$J$500,5,FALSE)),"",VLOOKUP(A135,'[1]Z04 支出决算表(财决04表)'!$A$10:$J$500,5,FALSE))</f>
        <v/>
      </c>
      <c r="E135" s="76" t="str">
        <f>IF(ISERROR(VLOOKUP(A135,'[1]Z04 支出决算表(财决04表)'!$A$10:$J$500,6,FALSE)),"",VLOOKUP(A135,'[1]Z04 支出决算表(财决04表)'!$A$10:$J$500,6,FALSE))</f>
        <v/>
      </c>
      <c r="F135" s="76" t="str">
        <f>IF(ISERROR(VLOOKUP(A135,'[1]Z04 支出决算表(财决04表)'!$A$10:$J$500,7,FALSE)),"",VLOOKUP(A135,'[1]Z04 支出决算表(财决04表)'!$A$10:$J$500,7,FALSE))</f>
        <v/>
      </c>
      <c r="G135" s="76" t="str">
        <f>IF(ISERROR(VLOOKUP(A135,'[1]Z04 支出决算表(财决04表)'!$A$10:$J$500,8,FALSE)),"",VLOOKUP(A135,'[1]Z04 支出决算表(财决04表)'!$A$10:$J$500,8,FALSE))</f>
        <v/>
      </c>
      <c r="H135" s="76" t="str">
        <f>IF(ISERROR(VLOOKUP(A135,'[1]Z04 支出决算表(财决04表)'!$A$10:$J$500,9,FALSE)),"",VLOOKUP(A135,'[1]Z04 支出决算表(财决04表)'!$A$10:$J$500,9,FALSE))</f>
        <v/>
      </c>
      <c r="I135" s="76" t="str">
        <f>IF(ISERROR(VLOOKUP(A135,'[1]Z04 支出决算表(财决04表)'!$A$10:$J$500,10,FALSE)),"",VLOOKUP(A135,'[1]Z04 支出决算表(财决04表)'!$A$10:$J$500,10,FALSE))</f>
        <v/>
      </c>
      <c r="J135" s="88">
        <f>'[1]Z04 支出决算表(财决04表)'!$A134</f>
        <v>0</v>
      </c>
      <c r="K135" s="74">
        <f>'[1]Z04 支出决算表(财决04表)'!$E134</f>
        <v>0</v>
      </c>
      <c r="L135" s="53" t="str">
        <f t="shared" si="3"/>
        <v/>
      </c>
    </row>
    <row r="136" spans="1:12" ht="22.7" customHeight="1">
      <c r="A136" s="193" t="str">
        <f t="shared" si="2"/>
        <v/>
      </c>
      <c r="B136" s="194"/>
      <c r="C136" s="192" t="str">
        <f>IF(ISERROR(VLOOKUP(A136,'[1]Z04 支出决算表(财决04表)'!$A$10:$J$500,4,FALSE)),"",VLOOKUP(A136,'[1]Z04 支出决算表(财决04表)'!$A$10:$J$500,4,FALSE))</f>
        <v/>
      </c>
      <c r="D136" s="76" t="str">
        <f>IF(ISERROR(VLOOKUP(A136,'[1]Z04 支出决算表(财决04表)'!$A$10:$J$500,5,FALSE)),"",VLOOKUP(A136,'[1]Z04 支出决算表(财决04表)'!$A$10:$J$500,5,FALSE))</f>
        <v/>
      </c>
      <c r="E136" s="76" t="str">
        <f>IF(ISERROR(VLOOKUP(A136,'[1]Z04 支出决算表(财决04表)'!$A$10:$J$500,6,FALSE)),"",VLOOKUP(A136,'[1]Z04 支出决算表(财决04表)'!$A$10:$J$500,6,FALSE))</f>
        <v/>
      </c>
      <c r="F136" s="76" t="str">
        <f>IF(ISERROR(VLOOKUP(A136,'[1]Z04 支出决算表(财决04表)'!$A$10:$J$500,7,FALSE)),"",VLOOKUP(A136,'[1]Z04 支出决算表(财决04表)'!$A$10:$J$500,7,FALSE))</f>
        <v/>
      </c>
      <c r="G136" s="76" t="str">
        <f>IF(ISERROR(VLOOKUP(A136,'[1]Z04 支出决算表(财决04表)'!$A$10:$J$500,8,FALSE)),"",VLOOKUP(A136,'[1]Z04 支出决算表(财决04表)'!$A$10:$J$500,8,FALSE))</f>
        <v/>
      </c>
      <c r="H136" s="76" t="str">
        <f>IF(ISERROR(VLOOKUP(A136,'[1]Z04 支出决算表(财决04表)'!$A$10:$J$500,9,FALSE)),"",VLOOKUP(A136,'[1]Z04 支出决算表(财决04表)'!$A$10:$J$500,9,FALSE))</f>
        <v/>
      </c>
      <c r="I136" s="76" t="str">
        <f>IF(ISERROR(VLOOKUP(A136,'[1]Z04 支出决算表(财决04表)'!$A$10:$J$500,10,FALSE)),"",VLOOKUP(A136,'[1]Z04 支出决算表(财决04表)'!$A$10:$J$500,10,FALSE))</f>
        <v/>
      </c>
      <c r="J136" s="88">
        <f>'[1]Z04 支出决算表(财决04表)'!$A135</f>
        <v>0</v>
      </c>
      <c r="K136" s="74">
        <f>'[1]Z04 支出决算表(财决04表)'!$E135</f>
        <v>0</v>
      </c>
      <c r="L136" s="53" t="str">
        <f t="shared" si="3"/>
        <v/>
      </c>
    </row>
    <row r="137" spans="1:12" ht="22.7" customHeight="1">
      <c r="A137" s="193" t="str">
        <f t="shared" si="2"/>
        <v/>
      </c>
      <c r="B137" s="194"/>
      <c r="C137" s="192" t="str">
        <f>IF(ISERROR(VLOOKUP(A137,'[1]Z04 支出决算表(财决04表)'!$A$10:$J$500,4,FALSE)),"",VLOOKUP(A137,'[1]Z04 支出决算表(财决04表)'!$A$10:$J$500,4,FALSE))</f>
        <v/>
      </c>
      <c r="D137" s="76" t="str">
        <f>IF(ISERROR(VLOOKUP(A137,'[1]Z04 支出决算表(财决04表)'!$A$10:$J$500,5,FALSE)),"",VLOOKUP(A137,'[1]Z04 支出决算表(财决04表)'!$A$10:$J$500,5,FALSE))</f>
        <v/>
      </c>
      <c r="E137" s="76" t="str">
        <f>IF(ISERROR(VLOOKUP(A137,'[1]Z04 支出决算表(财决04表)'!$A$10:$J$500,6,FALSE)),"",VLOOKUP(A137,'[1]Z04 支出决算表(财决04表)'!$A$10:$J$500,6,FALSE))</f>
        <v/>
      </c>
      <c r="F137" s="76" t="str">
        <f>IF(ISERROR(VLOOKUP(A137,'[1]Z04 支出决算表(财决04表)'!$A$10:$J$500,7,FALSE)),"",VLOOKUP(A137,'[1]Z04 支出决算表(财决04表)'!$A$10:$J$500,7,FALSE))</f>
        <v/>
      </c>
      <c r="G137" s="76" t="str">
        <f>IF(ISERROR(VLOOKUP(A137,'[1]Z04 支出决算表(财决04表)'!$A$10:$J$500,8,FALSE)),"",VLOOKUP(A137,'[1]Z04 支出决算表(财决04表)'!$A$10:$J$500,8,FALSE))</f>
        <v/>
      </c>
      <c r="H137" s="76" t="str">
        <f>IF(ISERROR(VLOOKUP(A137,'[1]Z04 支出决算表(财决04表)'!$A$10:$J$500,9,FALSE)),"",VLOOKUP(A137,'[1]Z04 支出决算表(财决04表)'!$A$10:$J$500,9,FALSE))</f>
        <v/>
      </c>
      <c r="I137" s="76" t="str">
        <f>IF(ISERROR(VLOOKUP(A137,'[1]Z04 支出决算表(财决04表)'!$A$10:$J$500,10,FALSE)),"",VLOOKUP(A137,'[1]Z04 支出决算表(财决04表)'!$A$10:$J$500,10,FALSE))</f>
        <v/>
      </c>
      <c r="J137" s="88">
        <f>'[1]Z04 支出决算表(财决04表)'!$A136</f>
        <v>0</v>
      </c>
      <c r="K137" s="74">
        <f>'[1]Z04 支出决算表(财决04表)'!$E136</f>
        <v>0</v>
      </c>
      <c r="L137" s="53" t="str">
        <f t="shared" si="3"/>
        <v/>
      </c>
    </row>
    <row r="138" spans="1:12" ht="22.7" customHeight="1">
      <c r="A138" s="193" t="str">
        <f t="shared" si="2"/>
        <v/>
      </c>
      <c r="B138" s="194"/>
      <c r="C138" s="192" t="str">
        <f>IF(ISERROR(VLOOKUP(A138,'[1]Z04 支出决算表(财决04表)'!$A$10:$J$500,4,FALSE)),"",VLOOKUP(A138,'[1]Z04 支出决算表(财决04表)'!$A$10:$J$500,4,FALSE))</f>
        <v/>
      </c>
      <c r="D138" s="76" t="str">
        <f>IF(ISERROR(VLOOKUP(A138,'[1]Z04 支出决算表(财决04表)'!$A$10:$J$500,5,FALSE)),"",VLOOKUP(A138,'[1]Z04 支出决算表(财决04表)'!$A$10:$J$500,5,FALSE))</f>
        <v/>
      </c>
      <c r="E138" s="76" t="str">
        <f>IF(ISERROR(VLOOKUP(A138,'[1]Z04 支出决算表(财决04表)'!$A$10:$J$500,6,FALSE)),"",VLOOKUP(A138,'[1]Z04 支出决算表(财决04表)'!$A$10:$J$500,6,FALSE))</f>
        <v/>
      </c>
      <c r="F138" s="76" t="str">
        <f>IF(ISERROR(VLOOKUP(A138,'[1]Z04 支出决算表(财决04表)'!$A$10:$J$500,7,FALSE)),"",VLOOKUP(A138,'[1]Z04 支出决算表(财决04表)'!$A$10:$J$500,7,FALSE))</f>
        <v/>
      </c>
      <c r="G138" s="76" t="str">
        <f>IF(ISERROR(VLOOKUP(A138,'[1]Z04 支出决算表(财决04表)'!$A$10:$J$500,8,FALSE)),"",VLOOKUP(A138,'[1]Z04 支出决算表(财决04表)'!$A$10:$J$500,8,FALSE))</f>
        <v/>
      </c>
      <c r="H138" s="76" t="str">
        <f>IF(ISERROR(VLOOKUP(A138,'[1]Z04 支出决算表(财决04表)'!$A$10:$J$500,9,FALSE)),"",VLOOKUP(A138,'[1]Z04 支出决算表(财决04表)'!$A$10:$J$500,9,FALSE))</f>
        <v/>
      </c>
      <c r="I138" s="76" t="str">
        <f>IF(ISERROR(VLOOKUP(A138,'[1]Z04 支出决算表(财决04表)'!$A$10:$J$500,10,FALSE)),"",VLOOKUP(A138,'[1]Z04 支出决算表(财决04表)'!$A$10:$J$500,10,FALSE))</f>
        <v/>
      </c>
      <c r="J138" s="88">
        <f>'[1]Z04 支出决算表(财决04表)'!$A137</f>
        <v>0</v>
      </c>
      <c r="K138" s="74">
        <f>'[1]Z04 支出决算表(财决04表)'!$E137</f>
        <v>0</v>
      </c>
      <c r="L138" s="53" t="str">
        <f t="shared" si="3"/>
        <v/>
      </c>
    </row>
    <row r="139" spans="1:12" ht="22.7" customHeight="1">
      <c r="A139" s="193" t="str">
        <f t="shared" si="2"/>
        <v/>
      </c>
      <c r="B139" s="194"/>
      <c r="C139" s="192" t="str">
        <f>IF(ISERROR(VLOOKUP(A139,'[1]Z04 支出决算表(财决04表)'!$A$10:$J$500,4,FALSE)),"",VLOOKUP(A139,'[1]Z04 支出决算表(财决04表)'!$A$10:$J$500,4,FALSE))</f>
        <v/>
      </c>
      <c r="D139" s="76" t="str">
        <f>IF(ISERROR(VLOOKUP(A139,'[1]Z04 支出决算表(财决04表)'!$A$10:$J$500,5,FALSE)),"",VLOOKUP(A139,'[1]Z04 支出决算表(财决04表)'!$A$10:$J$500,5,FALSE))</f>
        <v/>
      </c>
      <c r="E139" s="76" t="str">
        <f>IF(ISERROR(VLOOKUP(A139,'[1]Z04 支出决算表(财决04表)'!$A$10:$J$500,6,FALSE)),"",VLOOKUP(A139,'[1]Z04 支出决算表(财决04表)'!$A$10:$J$500,6,FALSE))</f>
        <v/>
      </c>
      <c r="F139" s="76" t="str">
        <f>IF(ISERROR(VLOOKUP(A139,'[1]Z04 支出决算表(财决04表)'!$A$10:$J$500,7,FALSE)),"",VLOOKUP(A139,'[1]Z04 支出决算表(财决04表)'!$A$10:$J$500,7,FALSE))</f>
        <v/>
      </c>
      <c r="G139" s="76" t="str">
        <f>IF(ISERROR(VLOOKUP(A139,'[1]Z04 支出决算表(财决04表)'!$A$10:$J$500,8,FALSE)),"",VLOOKUP(A139,'[1]Z04 支出决算表(财决04表)'!$A$10:$J$500,8,FALSE))</f>
        <v/>
      </c>
      <c r="H139" s="76" t="str">
        <f>IF(ISERROR(VLOOKUP(A139,'[1]Z04 支出决算表(财决04表)'!$A$10:$J$500,9,FALSE)),"",VLOOKUP(A139,'[1]Z04 支出决算表(财决04表)'!$A$10:$J$500,9,FALSE))</f>
        <v/>
      </c>
      <c r="I139" s="76" t="str">
        <f>IF(ISERROR(VLOOKUP(A139,'[1]Z04 支出决算表(财决04表)'!$A$10:$J$500,10,FALSE)),"",VLOOKUP(A139,'[1]Z04 支出决算表(财决04表)'!$A$10:$J$500,10,FALSE))</f>
        <v/>
      </c>
      <c r="J139" s="88">
        <f>'[1]Z04 支出决算表(财决04表)'!$A138</f>
        <v>0</v>
      </c>
      <c r="K139" s="74">
        <f>'[1]Z04 支出决算表(财决04表)'!$E138</f>
        <v>0</v>
      </c>
      <c r="L139" s="53" t="str">
        <f t="shared" si="3"/>
        <v/>
      </c>
    </row>
    <row r="140" spans="1:12" ht="22.7" customHeight="1">
      <c r="A140" s="193" t="str">
        <f t="shared" ref="A140:A203" si="4">IF(J140&gt;0,J140,"")</f>
        <v/>
      </c>
      <c r="B140" s="194"/>
      <c r="C140" s="192" t="str">
        <f>IF(ISERROR(VLOOKUP(A140,'[1]Z04 支出决算表(财决04表)'!$A$10:$J$500,4,FALSE)),"",VLOOKUP(A140,'[1]Z04 支出决算表(财决04表)'!$A$10:$J$500,4,FALSE))</f>
        <v/>
      </c>
      <c r="D140" s="76" t="str">
        <f>IF(ISERROR(VLOOKUP(A140,'[1]Z04 支出决算表(财决04表)'!$A$10:$J$500,5,FALSE)),"",VLOOKUP(A140,'[1]Z04 支出决算表(财决04表)'!$A$10:$J$500,5,FALSE))</f>
        <v/>
      </c>
      <c r="E140" s="76" t="str">
        <f>IF(ISERROR(VLOOKUP(A140,'[1]Z04 支出决算表(财决04表)'!$A$10:$J$500,6,FALSE)),"",VLOOKUP(A140,'[1]Z04 支出决算表(财决04表)'!$A$10:$J$500,6,FALSE))</f>
        <v/>
      </c>
      <c r="F140" s="76" t="str">
        <f>IF(ISERROR(VLOOKUP(A140,'[1]Z04 支出决算表(财决04表)'!$A$10:$J$500,7,FALSE)),"",VLOOKUP(A140,'[1]Z04 支出决算表(财决04表)'!$A$10:$J$500,7,FALSE))</f>
        <v/>
      </c>
      <c r="G140" s="76" t="str">
        <f>IF(ISERROR(VLOOKUP(A140,'[1]Z04 支出决算表(财决04表)'!$A$10:$J$500,8,FALSE)),"",VLOOKUP(A140,'[1]Z04 支出决算表(财决04表)'!$A$10:$J$500,8,FALSE))</f>
        <v/>
      </c>
      <c r="H140" s="76" t="str">
        <f>IF(ISERROR(VLOOKUP(A140,'[1]Z04 支出决算表(财决04表)'!$A$10:$J$500,9,FALSE)),"",VLOOKUP(A140,'[1]Z04 支出决算表(财决04表)'!$A$10:$J$500,9,FALSE))</f>
        <v/>
      </c>
      <c r="I140" s="76" t="str">
        <f>IF(ISERROR(VLOOKUP(A140,'[1]Z04 支出决算表(财决04表)'!$A$10:$J$500,10,FALSE)),"",VLOOKUP(A140,'[1]Z04 支出决算表(财决04表)'!$A$10:$J$500,10,FALSE))</f>
        <v/>
      </c>
      <c r="J140" s="88">
        <f>'[1]Z04 支出决算表(财决04表)'!$A139</f>
        <v>0</v>
      </c>
      <c r="K140" s="74">
        <f>'[1]Z04 支出决算表(财决04表)'!$E139</f>
        <v>0</v>
      </c>
      <c r="L140" s="53" t="str">
        <f t="shared" ref="L140:L203" si="5">IF(C140&lt;&gt;"",ROW(),"")</f>
        <v/>
      </c>
    </row>
    <row r="141" spans="1:12" ht="22.7" customHeight="1">
      <c r="A141" s="193" t="str">
        <f t="shared" si="4"/>
        <v/>
      </c>
      <c r="B141" s="194"/>
      <c r="C141" s="192" t="str">
        <f>IF(ISERROR(VLOOKUP(A141,'[1]Z04 支出决算表(财决04表)'!$A$10:$J$500,4,FALSE)),"",VLOOKUP(A141,'[1]Z04 支出决算表(财决04表)'!$A$10:$J$500,4,FALSE))</f>
        <v/>
      </c>
      <c r="D141" s="76" t="str">
        <f>IF(ISERROR(VLOOKUP(A141,'[1]Z04 支出决算表(财决04表)'!$A$10:$J$500,5,FALSE)),"",VLOOKUP(A141,'[1]Z04 支出决算表(财决04表)'!$A$10:$J$500,5,FALSE))</f>
        <v/>
      </c>
      <c r="E141" s="76" t="str">
        <f>IF(ISERROR(VLOOKUP(A141,'[1]Z04 支出决算表(财决04表)'!$A$10:$J$500,6,FALSE)),"",VLOOKUP(A141,'[1]Z04 支出决算表(财决04表)'!$A$10:$J$500,6,FALSE))</f>
        <v/>
      </c>
      <c r="F141" s="76" t="str">
        <f>IF(ISERROR(VLOOKUP(A141,'[1]Z04 支出决算表(财决04表)'!$A$10:$J$500,7,FALSE)),"",VLOOKUP(A141,'[1]Z04 支出决算表(财决04表)'!$A$10:$J$500,7,FALSE))</f>
        <v/>
      </c>
      <c r="G141" s="76" t="str">
        <f>IF(ISERROR(VLOOKUP(A141,'[1]Z04 支出决算表(财决04表)'!$A$10:$J$500,8,FALSE)),"",VLOOKUP(A141,'[1]Z04 支出决算表(财决04表)'!$A$10:$J$500,8,FALSE))</f>
        <v/>
      </c>
      <c r="H141" s="76" t="str">
        <f>IF(ISERROR(VLOOKUP(A141,'[1]Z04 支出决算表(财决04表)'!$A$10:$J$500,9,FALSE)),"",VLOOKUP(A141,'[1]Z04 支出决算表(财决04表)'!$A$10:$J$500,9,FALSE))</f>
        <v/>
      </c>
      <c r="I141" s="76" t="str">
        <f>IF(ISERROR(VLOOKUP(A141,'[1]Z04 支出决算表(财决04表)'!$A$10:$J$500,10,FALSE)),"",VLOOKUP(A141,'[1]Z04 支出决算表(财决04表)'!$A$10:$J$500,10,FALSE))</f>
        <v/>
      </c>
      <c r="J141" s="88">
        <f>'[1]Z04 支出决算表(财决04表)'!$A140</f>
        <v>0</v>
      </c>
      <c r="K141" s="74">
        <f>'[1]Z04 支出决算表(财决04表)'!$E140</f>
        <v>0</v>
      </c>
      <c r="L141" s="53" t="str">
        <f t="shared" si="5"/>
        <v/>
      </c>
    </row>
    <row r="142" spans="1:12" ht="22.7" customHeight="1">
      <c r="A142" s="193" t="str">
        <f t="shared" si="4"/>
        <v/>
      </c>
      <c r="B142" s="194"/>
      <c r="C142" s="192" t="str">
        <f>IF(ISERROR(VLOOKUP(A142,'[1]Z04 支出决算表(财决04表)'!$A$10:$J$500,4,FALSE)),"",VLOOKUP(A142,'[1]Z04 支出决算表(财决04表)'!$A$10:$J$500,4,FALSE))</f>
        <v/>
      </c>
      <c r="D142" s="76" t="str">
        <f>IF(ISERROR(VLOOKUP(A142,'[1]Z04 支出决算表(财决04表)'!$A$10:$J$500,5,FALSE)),"",VLOOKUP(A142,'[1]Z04 支出决算表(财决04表)'!$A$10:$J$500,5,FALSE))</f>
        <v/>
      </c>
      <c r="E142" s="76" t="str">
        <f>IF(ISERROR(VLOOKUP(A142,'[1]Z04 支出决算表(财决04表)'!$A$10:$J$500,6,FALSE)),"",VLOOKUP(A142,'[1]Z04 支出决算表(财决04表)'!$A$10:$J$500,6,FALSE))</f>
        <v/>
      </c>
      <c r="F142" s="76" t="str">
        <f>IF(ISERROR(VLOOKUP(A142,'[1]Z04 支出决算表(财决04表)'!$A$10:$J$500,7,FALSE)),"",VLOOKUP(A142,'[1]Z04 支出决算表(财决04表)'!$A$10:$J$500,7,FALSE))</f>
        <v/>
      </c>
      <c r="G142" s="76" t="str">
        <f>IF(ISERROR(VLOOKUP(A142,'[1]Z04 支出决算表(财决04表)'!$A$10:$J$500,8,FALSE)),"",VLOOKUP(A142,'[1]Z04 支出决算表(财决04表)'!$A$10:$J$500,8,FALSE))</f>
        <v/>
      </c>
      <c r="H142" s="76" t="str">
        <f>IF(ISERROR(VLOOKUP(A142,'[1]Z04 支出决算表(财决04表)'!$A$10:$J$500,9,FALSE)),"",VLOOKUP(A142,'[1]Z04 支出决算表(财决04表)'!$A$10:$J$500,9,FALSE))</f>
        <v/>
      </c>
      <c r="I142" s="76" t="str">
        <f>IF(ISERROR(VLOOKUP(A142,'[1]Z04 支出决算表(财决04表)'!$A$10:$J$500,10,FALSE)),"",VLOOKUP(A142,'[1]Z04 支出决算表(财决04表)'!$A$10:$J$500,10,FALSE))</f>
        <v/>
      </c>
      <c r="J142" s="88">
        <f>'[1]Z04 支出决算表(财决04表)'!$A141</f>
        <v>0</v>
      </c>
      <c r="K142" s="74">
        <f>'[1]Z04 支出决算表(财决04表)'!$E141</f>
        <v>0</v>
      </c>
      <c r="L142" s="53" t="str">
        <f t="shared" si="5"/>
        <v/>
      </c>
    </row>
    <row r="143" spans="1:12" ht="22.7" customHeight="1">
      <c r="A143" s="193" t="str">
        <f t="shared" si="4"/>
        <v/>
      </c>
      <c r="B143" s="194"/>
      <c r="C143" s="192" t="str">
        <f>IF(ISERROR(VLOOKUP(A143,'[1]Z04 支出决算表(财决04表)'!$A$10:$J$500,4,FALSE)),"",VLOOKUP(A143,'[1]Z04 支出决算表(财决04表)'!$A$10:$J$500,4,FALSE))</f>
        <v/>
      </c>
      <c r="D143" s="76" t="str">
        <f>IF(ISERROR(VLOOKUP(A143,'[1]Z04 支出决算表(财决04表)'!$A$10:$J$500,5,FALSE)),"",VLOOKUP(A143,'[1]Z04 支出决算表(财决04表)'!$A$10:$J$500,5,FALSE))</f>
        <v/>
      </c>
      <c r="E143" s="76" t="str">
        <f>IF(ISERROR(VLOOKUP(A143,'[1]Z04 支出决算表(财决04表)'!$A$10:$J$500,6,FALSE)),"",VLOOKUP(A143,'[1]Z04 支出决算表(财决04表)'!$A$10:$J$500,6,FALSE))</f>
        <v/>
      </c>
      <c r="F143" s="76" t="str">
        <f>IF(ISERROR(VLOOKUP(A143,'[1]Z04 支出决算表(财决04表)'!$A$10:$J$500,7,FALSE)),"",VLOOKUP(A143,'[1]Z04 支出决算表(财决04表)'!$A$10:$J$500,7,FALSE))</f>
        <v/>
      </c>
      <c r="G143" s="76" t="str">
        <f>IF(ISERROR(VLOOKUP(A143,'[1]Z04 支出决算表(财决04表)'!$A$10:$J$500,8,FALSE)),"",VLOOKUP(A143,'[1]Z04 支出决算表(财决04表)'!$A$10:$J$500,8,FALSE))</f>
        <v/>
      </c>
      <c r="H143" s="76" t="str">
        <f>IF(ISERROR(VLOOKUP(A143,'[1]Z04 支出决算表(财决04表)'!$A$10:$J$500,9,FALSE)),"",VLOOKUP(A143,'[1]Z04 支出决算表(财决04表)'!$A$10:$J$500,9,FALSE))</f>
        <v/>
      </c>
      <c r="I143" s="76" t="str">
        <f>IF(ISERROR(VLOOKUP(A143,'[1]Z04 支出决算表(财决04表)'!$A$10:$J$500,10,FALSE)),"",VLOOKUP(A143,'[1]Z04 支出决算表(财决04表)'!$A$10:$J$500,10,FALSE))</f>
        <v/>
      </c>
      <c r="J143" s="88">
        <f>'[1]Z04 支出决算表(财决04表)'!$A142</f>
        <v>0</v>
      </c>
      <c r="K143" s="74">
        <f>'[1]Z04 支出决算表(财决04表)'!$E142</f>
        <v>0</v>
      </c>
      <c r="L143" s="53" t="str">
        <f t="shared" si="5"/>
        <v/>
      </c>
    </row>
    <row r="144" spans="1:12" ht="22.7" customHeight="1">
      <c r="A144" s="193" t="str">
        <f t="shared" si="4"/>
        <v/>
      </c>
      <c r="B144" s="194"/>
      <c r="C144" s="192" t="str">
        <f>IF(ISERROR(VLOOKUP(A144,'[1]Z04 支出决算表(财决04表)'!$A$10:$J$500,4,FALSE)),"",VLOOKUP(A144,'[1]Z04 支出决算表(财决04表)'!$A$10:$J$500,4,FALSE))</f>
        <v/>
      </c>
      <c r="D144" s="76" t="str">
        <f>IF(ISERROR(VLOOKUP(A144,'[1]Z04 支出决算表(财决04表)'!$A$10:$J$500,5,FALSE)),"",VLOOKUP(A144,'[1]Z04 支出决算表(财决04表)'!$A$10:$J$500,5,FALSE))</f>
        <v/>
      </c>
      <c r="E144" s="76" t="str">
        <f>IF(ISERROR(VLOOKUP(A144,'[1]Z04 支出决算表(财决04表)'!$A$10:$J$500,6,FALSE)),"",VLOOKUP(A144,'[1]Z04 支出决算表(财决04表)'!$A$10:$J$500,6,FALSE))</f>
        <v/>
      </c>
      <c r="F144" s="76" t="str">
        <f>IF(ISERROR(VLOOKUP(A144,'[1]Z04 支出决算表(财决04表)'!$A$10:$J$500,7,FALSE)),"",VLOOKUP(A144,'[1]Z04 支出决算表(财决04表)'!$A$10:$J$500,7,FALSE))</f>
        <v/>
      </c>
      <c r="G144" s="76" t="str">
        <f>IF(ISERROR(VLOOKUP(A144,'[1]Z04 支出决算表(财决04表)'!$A$10:$J$500,8,FALSE)),"",VLOOKUP(A144,'[1]Z04 支出决算表(财决04表)'!$A$10:$J$500,8,FALSE))</f>
        <v/>
      </c>
      <c r="H144" s="76" t="str">
        <f>IF(ISERROR(VLOOKUP(A144,'[1]Z04 支出决算表(财决04表)'!$A$10:$J$500,9,FALSE)),"",VLOOKUP(A144,'[1]Z04 支出决算表(财决04表)'!$A$10:$J$500,9,FALSE))</f>
        <v/>
      </c>
      <c r="I144" s="76" t="str">
        <f>IF(ISERROR(VLOOKUP(A144,'[1]Z04 支出决算表(财决04表)'!$A$10:$J$500,10,FALSE)),"",VLOOKUP(A144,'[1]Z04 支出决算表(财决04表)'!$A$10:$J$500,10,FALSE))</f>
        <v/>
      </c>
      <c r="J144" s="88">
        <f>'[1]Z04 支出决算表(财决04表)'!$A143</f>
        <v>0</v>
      </c>
      <c r="K144" s="74">
        <f>'[1]Z04 支出决算表(财决04表)'!$E143</f>
        <v>0</v>
      </c>
      <c r="L144" s="53" t="str">
        <f t="shared" si="5"/>
        <v/>
      </c>
    </row>
    <row r="145" spans="1:12" ht="22.7" customHeight="1">
      <c r="A145" s="193" t="str">
        <f t="shared" si="4"/>
        <v/>
      </c>
      <c r="B145" s="194"/>
      <c r="C145" s="192" t="str">
        <f>IF(ISERROR(VLOOKUP(A145,'[1]Z04 支出决算表(财决04表)'!$A$10:$J$500,4,FALSE)),"",VLOOKUP(A145,'[1]Z04 支出决算表(财决04表)'!$A$10:$J$500,4,FALSE))</f>
        <v/>
      </c>
      <c r="D145" s="76" t="str">
        <f>IF(ISERROR(VLOOKUP(A145,'[1]Z04 支出决算表(财决04表)'!$A$10:$J$500,5,FALSE)),"",VLOOKUP(A145,'[1]Z04 支出决算表(财决04表)'!$A$10:$J$500,5,FALSE))</f>
        <v/>
      </c>
      <c r="E145" s="76" t="str">
        <f>IF(ISERROR(VLOOKUP(A145,'[1]Z04 支出决算表(财决04表)'!$A$10:$J$500,6,FALSE)),"",VLOOKUP(A145,'[1]Z04 支出决算表(财决04表)'!$A$10:$J$500,6,FALSE))</f>
        <v/>
      </c>
      <c r="F145" s="76" t="str">
        <f>IF(ISERROR(VLOOKUP(A145,'[1]Z04 支出决算表(财决04表)'!$A$10:$J$500,7,FALSE)),"",VLOOKUP(A145,'[1]Z04 支出决算表(财决04表)'!$A$10:$J$500,7,FALSE))</f>
        <v/>
      </c>
      <c r="G145" s="76" t="str">
        <f>IF(ISERROR(VLOOKUP(A145,'[1]Z04 支出决算表(财决04表)'!$A$10:$J$500,8,FALSE)),"",VLOOKUP(A145,'[1]Z04 支出决算表(财决04表)'!$A$10:$J$500,8,FALSE))</f>
        <v/>
      </c>
      <c r="H145" s="76" t="str">
        <f>IF(ISERROR(VLOOKUP(A145,'[1]Z04 支出决算表(财决04表)'!$A$10:$J$500,9,FALSE)),"",VLOOKUP(A145,'[1]Z04 支出决算表(财决04表)'!$A$10:$J$500,9,FALSE))</f>
        <v/>
      </c>
      <c r="I145" s="76" t="str">
        <f>IF(ISERROR(VLOOKUP(A145,'[1]Z04 支出决算表(财决04表)'!$A$10:$J$500,10,FALSE)),"",VLOOKUP(A145,'[1]Z04 支出决算表(财决04表)'!$A$10:$J$500,10,FALSE))</f>
        <v/>
      </c>
      <c r="J145" s="88">
        <f>'[1]Z04 支出决算表(财决04表)'!$A144</f>
        <v>0</v>
      </c>
      <c r="K145" s="74">
        <f>'[1]Z04 支出决算表(财决04表)'!$E144</f>
        <v>0</v>
      </c>
      <c r="L145" s="53" t="str">
        <f t="shared" si="5"/>
        <v/>
      </c>
    </row>
    <row r="146" spans="1:12" ht="22.7" customHeight="1">
      <c r="A146" s="193" t="str">
        <f t="shared" si="4"/>
        <v/>
      </c>
      <c r="B146" s="194"/>
      <c r="C146" s="192" t="str">
        <f>IF(ISERROR(VLOOKUP(A146,'[1]Z04 支出决算表(财决04表)'!$A$10:$J$500,4,FALSE)),"",VLOOKUP(A146,'[1]Z04 支出决算表(财决04表)'!$A$10:$J$500,4,FALSE))</f>
        <v/>
      </c>
      <c r="D146" s="76" t="str">
        <f>IF(ISERROR(VLOOKUP(A146,'[1]Z04 支出决算表(财决04表)'!$A$10:$J$500,5,FALSE)),"",VLOOKUP(A146,'[1]Z04 支出决算表(财决04表)'!$A$10:$J$500,5,FALSE))</f>
        <v/>
      </c>
      <c r="E146" s="76" t="str">
        <f>IF(ISERROR(VLOOKUP(A146,'[1]Z04 支出决算表(财决04表)'!$A$10:$J$500,6,FALSE)),"",VLOOKUP(A146,'[1]Z04 支出决算表(财决04表)'!$A$10:$J$500,6,FALSE))</f>
        <v/>
      </c>
      <c r="F146" s="76" t="str">
        <f>IF(ISERROR(VLOOKUP(A146,'[1]Z04 支出决算表(财决04表)'!$A$10:$J$500,7,FALSE)),"",VLOOKUP(A146,'[1]Z04 支出决算表(财决04表)'!$A$10:$J$500,7,FALSE))</f>
        <v/>
      </c>
      <c r="G146" s="76" t="str">
        <f>IF(ISERROR(VLOOKUP(A146,'[1]Z04 支出决算表(财决04表)'!$A$10:$J$500,8,FALSE)),"",VLOOKUP(A146,'[1]Z04 支出决算表(财决04表)'!$A$10:$J$500,8,FALSE))</f>
        <v/>
      </c>
      <c r="H146" s="76" t="str">
        <f>IF(ISERROR(VLOOKUP(A146,'[1]Z04 支出决算表(财决04表)'!$A$10:$J$500,9,FALSE)),"",VLOOKUP(A146,'[1]Z04 支出决算表(财决04表)'!$A$10:$J$500,9,FALSE))</f>
        <v/>
      </c>
      <c r="I146" s="76" t="str">
        <f>IF(ISERROR(VLOOKUP(A146,'[1]Z04 支出决算表(财决04表)'!$A$10:$J$500,10,FALSE)),"",VLOOKUP(A146,'[1]Z04 支出决算表(财决04表)'!$A$10:$J$500,10,FALSE))</f>
        <v/>
      </c>
      <c r="J146" s="88">
        <f>'[1]Z04 支出决算表(财决04表)'!$A145</f>
        <v>0</v>
      </c>
      <c r="K146" s="74">
        <f>'[1]Z04 支出决算表(财决04表)'!$E145</f>
        <v>0</v>
      </c>
      <c r="L146" s="53" t="str">
        <f t="shared" si="5"/>
        <v/>
      </c>
    </row>
    <row r="147" spans="1:12" ht="22.7" customHeight="1">
      <c r="A147" s="193" t="str">
        <f t="shared" si="4"/>
        <v/>
      </c>
      <c r="B147" s="194"/>
      <c r="C147" s="192" t="str">
        <f>IF(ISERROR(VLOOKUP(A147,'[1]Z04 支出决算表(财决04表)'!$A$10:$J$500,4,FALSE)),"",VLOOKUP(A147,'[1]Z04 支出决算表(财决04表)'!$A$10:$J$500,4,FALSE))</f>
        <v/>
      </c>
      <c r="D147" s="76" t="str">
        <f>IF(ISERROR(VLOOKUP(A147,'[1]Z04 支出决算表(财决04表)'!$A$10:$J$500,5,FALSE)),"",VLOOKUP(A147,'[1]Z04 支出决算表(财决04表)'!$A$10:$J$500,5,FALSE))</f>
        <v/>
      </c>
      <c r="E147" s="76" t="str">
        <f>IF(ISERROR(VLOOKUP(A147,'[1]Z04 支出决算表(财决04表)'!$A$10:$J$500,6,FALSE)),"",VLOOKUP(A147,'[1]Z04 支出决算表(财决04表)'!$A$10:$J$500,6,FALSE))</f>
        <v/>
      </c>
      <c r="F147" s="76" t="str">
        <f>IF(ISERROR(VLOOKUP(A147,'[1]Z04 支出决算表(财决04表)'!$A$10:$J$500,7,FALSE)),"",VLOOKUP(A147,'[1]Z04 支出决算表(财决04表)'!$A$10:$J$500,7,FALSE))</f>
        <v/>
      </c>
      <c r="G147" s="76" t="str">
        <f>IF(ISERROR(VLOOKUP(A147,'[1]Z04 支出决算表(财决04表)'!$A$10:$J$500,8,FALSE)),"",VLOOKUP(A147,'[1]Z04 支出决算表(财决04表)'!$A$10:$J$500,8,FALSE))</f>
        <v/>
      </c>
      <c r="H147" s="76" t="str">
        <f>IF(ISERROR(VLOOKUP(A147,'[1]Z04 支出决算表(财决04表)'!$A$10:$J$500,9,FALSE)),"",VLOOKUP(A147,'[1]Z04 支出决算表(财决04表)'!$A$10:$J$500,9,FALSE))</f>
        <v/>
      </c>
      <c r="I147" s="76" t="str">
        <f>IF(ISERROR(VLOOKUP(A147,'[1]Z04 支出决算表(财决04表)'!$A$10:$J$500,10,FALSE)),"",VLOOKUP(A147,'[1]Z04 支出决算表(财决04表)'!$A$10:$J$500,10,FALSE))</f>
        <v/>
      </c>
      <c r="J147" s="88">
        <f>'[1]Z04 支出决算表(财决04表)'!$A146</f>
        <v>0</v>
      </c>
      <c r="K147" s="74">
        <f>'[1]Z04 支出决算表(财决04表)'!$E146</f>
        <v>0</v>
      </c>
      <c r="L147" s="53" t="str">
        <f t="shared" si="5"/>
        <v/>
      </c>
    </row>
    <row r="148" spans="1:12" ht="22.7" customHeight="1">
      <c r="A148" s="193" t="str">
        <f t="shared" si="4"/>
        <v/>
      </c>
      <c r="B148" s="194"/>
      <c r="C148" s="192" t="str">
        <f>IF(ISERROR(VLOOKUP(A148,'[1]Z04 支出决算表(财决04表)'!$A$10:$J$500,4,FALSE)),"",VLOOKUP(A148,'[1]Z04 支出决算表(财决04表)'!$A$10:$J$500,4,FALSE))</f>
        <v/>
      </c>
      <c r="D148" s="76" t="str">
        <f>IF(ISERROR(VLOOKUP(A148,'[1]Z04 支出决算表(财决04表)'!$A$10:$J$500,5,FALSE)),"",VLOOKUP(A148,'[1]Z04 支出决算表(财决04表)'!$A$10:$J$500,5,FALSE))</f>
        <v/>
      </c>
      <c r="E148" s="76" t="str">
        <f>IF(ISERROR(VLOOKUP(A148,'[1]Z04 支出决算表(财决04表)'!$A$10:$J$500,6,FALSE)),"",VLOOKUP(A148,'[1]Z04 支出决算表(财决04表)'!$A$10:$J$500,6,FALSE))</f>
        <v/>
      </c>
      <c r="F148" s="76" t="str">
        <f>IF(ISERROR(VLOOKUP(A148,'[1]Z04 支出决算表(财决04表)'!$A$10:$J$500,7,FALSE)),"",VLOOKUP(A148,'[1]Z04 支出决算表(财决04表)'!$A$10:$J$500,7,FALSE))</f>
        <v/>
      </c>
      <c r="G148" s="76" t="str">
        <f>IF(ISERROR(VLOOKUP(A148,'[1]Z04 支出决算表(财决04表)'!$A$10:$J$500,8,FALSE)),"",VLOOKUP(A148,'[1]Z04 支出决算表(财决04表)'!$A$10:$J$500,8,FALSE))</f>
        <v/>
      </c>
      <c r="H148" s="76" t="str">
        <f>IF(ISERROR(VLOOKUP(A148,'[1]Z04 支出决算表(财决04表)'!$A$10:$J$500,9,FALSE)),"",VLOOKUP(A148,'[1]Z04 支出决算表(财决04表)'!$A$10:$J$500,9,FALSE))</f>
        <v/>
      </c>
      <c r="I148" s="76" t="str">
        <f>IF(ISERROR(VLOOKUP(A148,'[1]Z04 支出决算表(财决04表)'!$A$10:$J$500,10,FALSE)),"",VLOOKUP(A148,'[1]Z04 支出决算表(财决04表)'!$A$10:$J$500,10,FALSE))</f>
        <v/>
      </c>
      <c r="J148" s="88">
        <f>'[1]Z04 支出决算表(财决04表)'!$A147</f>
        <v>0</v>
      </c>
      <c r="K148" s="74">
        <f>'[1]Z04 支出决算表(财决04表)'!$E147</f>
        <v>0</v>
      </c>
      <c r="L148" s="53" t="str">
        <f t="shared" si="5"/>
        <v/>
      </c>
    </row>
    <row r="149" spans="1:12" ht="22.7" customHeight="1">
      <c r="A149" s="193" t="str">
        <f t="shared" si="4"/>
        <v/>
      </c>
      <c r="B149" s="194"/>
      <c r="C149" s="192" t="str">
        <f>IF(ISERROR(VLOOKUP(A149,'[1]Z04 支出决算表(财决04表)'!$A$10:$J$500,4,FALSE)),"",VLOOKUP(A149,'[1]Z04 支出决算表(财决04表)'!$A$10:$J$500,4,FALSE))</f>
        <v/>
      </c>
      <c r="D149" s="76" t="str">
        <f>IF(ISERROR(VLOOKUP(A149,'[1]Z04 支出决算表(财决04表)'!$A$10:$J$500,5,FALSE)),"",VLOOKUP(A149,'[1]Z04 支出决算表(财决04表)'!$A$10:$J$500,5,FALSE))</f>
        <v/>
      </c>
      <c r="E149" s="76" t="str">
        <f>IF(ISERROR(VLOOKUP(A149,'[1]Z04 支出决算表(财决04表)'!$A$10:$J$500,6,FALSE)),"",VLOOKUP(A149,'[1]Z04 支出决算表(财决04表)'!$A$10:$J$500,6,FALSE))</f>
        <v/>
      </c>
      <c r="F149" s="76" t="str">
        <f>IF(ISERROR(VLOOKUP(A149,'[1]Z04 支出决算表(财决04表)'!$A$10:$J$500,7,FALSE)),"",VLOOKUP(A149,'[1]Z04 支出决算表(财决04表)'!$A$10:$J$500,7,FALSE))</f>
        <v/>
      </c>
      <c r="G149" s="76" t="str">
        <f>IF(ISERROR(VLOOKUP(A149,'[1]Z04 支出决算表(财决04表)'!$A$10:$J$500,8,FALSE)),"",VLOOKUP(A149,'[1]Z04 支出决算表(财决04表)'!$A$10:$J$500,8,FALSE))</f>
        <v/>
      </c>
      <c r="H149" s="76" t="str">
        <f>IF(ISERROR(VLOOKUP(A149,'[1]Z04 支出决算表(财决04表)'!$A$10:$J$500,9,FALSE)),"",VLOOKUP(A149,'[1]Z04 支出决算表(财决04表)'!$A$10:$J$500,9,FALSE))</f>
        <v/>
      </c>
      <c r="I149" s="76" t="str">
        <f>IF(ISERROR(VLOOKUP(A149,'[1]Z04 支出决算表(财决04表)'!$A$10:$J$500,10,FALSE)),"",VLOOKUP(A149,'[1]Z04 支出决算表(财决04表)'!$A$10:$J$500,10,FALSE))</f>
        <v/>
      </c>
      <c r="J149" s="88">
        <f>'[1]Z04 支出决算表(财决04表)'!$A148</f>
        <v>0</v>
      </c>
      <c r="K149" s="74">
        <f>'[1]Z04 支出决算表(财决04表)'!$E148</f>
        <v>0</v>
      </c>
      <c r="L149" s="53" t="str">
        <f t="shared" si="5"/>
        <v/>
      </c>
    </row>
    <row r="150" spans="1:12" ht="22.7" customHeight="1">
      <c r="A150" s="193" t="str">
        <f t="shared" si="4"/>
        <v/>
      </c>
      <c r="B150" s="194"/>
      <c r="C150" s="192" t="str">
        <f>IF(ISERROR(VLOOKUP(A150,'[1]Z04 支出决算表(财决04表)'!$A$10:$J$500,4,FALSE)),"",VLOOKUP(A150,'[1]Z04 支出决算表(财决04表)'!$A$10:$J$500,4,FALSE))</f>
        <v/>
      </c>
      <c r="D150" s="76" t="str">
        <f>IF(ISERROR(VLOOKUP(A150,'[1]Z04 支出决算表(财决04表)'!$A$10:$J$500,5,FALSE)),"",VLOOKUP(A150,'[1]Z04 支出决算表(财决04表)'!$A$10:$J$500,5,FALSE))</f>
        <v/>
      </c>
      <c r="E150" s="76" t="str">
        <f>IF(ISERROR(VLOOKUP(A150,'[1]Z04 支出决算表(财决04表)'!$A$10:$J$500,6,FALSE)),"",VLOOKUP(A150,'[1]Z04 支出决算表(财决04表)'!$A$10:$J$500,6,FALSE))</f>
        <v/>
      </c>
      <c r="F150" s="76" t="str">
        <f>IF(ISERROR(VLOOKUP(A150,'[1]Z04 支出决算表(财决04表)'!$A$10:$J$500,7,FALSE)),"",VLOOKUP(A150,'[1]Z04 支出决算表(财决04表)'!$A$10:$J$500,7,FALSE))</f>
        <v/>
      </c>
      <c r="G150" s="76" t="str">
        <f>IF(ISERROR(VLOOKUP(A150,'[1]Z04 支出决算表(财决04表)'!$A$10:$J$500,8,FALSE)),"",VLOOKUP(A150,'[1]Z04 支出决算表(财决04表)'!$A$10:$J$500,8,FALSE))</f>
        <v/>
      </c>
      <c r="H150" s="76" t="str">
        <f>IF(ISERROR(VLOOKUP(A150,'[1]Z04 支出决算表(财决04表)'!$A$10:$J$500,9,FALSE)),"",VLOOKUP(A150,'[1]Z04 支出决算表(财决04表)'!$A$10:$J$500,9,FALSE))</f>
        <v/>
      </c>
      <c r="I150" s="76" t="str">
        <f>IF(ISERROR(VLOOKUP(A150,'[1]Z04 支出决算表(财决04表)'!$A$10:$J$500,10,FALSE)),"",VLOOKUP(A150,'[1]Z04 支出决算表(财决04表)'!$A$10:$J$500,10,FALSE))</f>
        <v/>
      </c>
      <c r="J150" s="88">
        <f>'[1]Z04 支出决算表(财决04表)'!$A149</f>
        <v>0</v>
      </c>
      <c r="K150" s="74">
        <f>'[1]Z04 支出决算表(财决04表)'!$E149</f>
        <v>0</v>
      </c>
      <c r="L150" s="53" t="str">
        <f t="shared" si="5"/>
        <v/>
      </c>
    </row>
    <row r="151" spans="1:12" ht="22.7" customHeight="1">
      <c r="A151" s="193" t="str">
        <f t="shared" si="4"/>
        <v/>
      </c>
      <c r="B151" s="194"/>
      <c r="C151" s="192" t="str">
        <f>IF(ISERROR(VLOOKUP(A151,'[1]Z04 支出决算表(财决04表)'!$A$10:$J$500,4,FALSE)),"",VLOOKUP(A151,'[1]Z04 支出决算表(财决04表)'!$A$10:$J$500,4,FALSE))</f>
        <v/>
      </c>
      <c r="D151" s="76" t="str">
        <f>IF(ISERROR(VLOOKUP(A151,'[1]Z04 支出决算表(财决04表)'!$A$10:$J$500,5,FALSE)),"",VLOOKUP(A151,'[1]Z04 支出决算表(财决04表)'!$A$10:$J$500,5,FALSE))</f>
        <v/>
      </c>
      <c r="E151" s="76" t="str">
        <f>IF(ISERROR(VLOOKUP(A151,'[1]Z04 支出决算表(财决04表)'!$A$10:$J$500,6,FALSE)),"",VLOOKUP(A151,'[1]Z04 支出决算表(财决04表)'!$A$10:$J$500,6,FALSE))</f>
        <v/>
      </c>
      <c r="F151" s="76" t="str">
        <f>IF(ISERROR(VLOOKUP(A151,'[1]Z04 支出决算表(财决04表)'!$A$10:$J$500,7,FALSE)),"",VLOOKUP(A151,'[1]Z04 支出决算表(财决04表)'!$A$10:$J$500,7,FALSE))</f>
        <v/>
      </c>
      <c r="G151" s="76" t="str">
        <f>IF(ISERROR(VLOOKUP(A151,'[1]Z04 支出决算表(财决04表)'!$A$10:$J$500,8,FALSE)),"",VLOOKUP(A151,'[1]Z04 支出决算表(财决04表)'!$A$10:$J$500,8,FALSE))</f>
        <v/>
      </c>
      <c r="H151" s="76" t="str">
        <f>IF(ISERROR(VLOOKUP(A151,'[1]Z04 支出决算表(财决04表)'!$A$10:$J$500,9,FALSE)),"",VLOOKUP(A151,'[1]Z04 支出决算表(财决04表)'!$A$10:$J$500,9,FALSE))</f>
        <v/>
      </c>
      <c r="I151" s="76" t="str">
        <f>IF(ISERROR(VLOOKUP(A151,'[1]Z04 支出决算表(财决04表)'!$A$10:$J$500,10,FALSE)),"",VLOOKUP(A151,'[1]Z04 支出决算表(财决04表)'!$A$10:$J$500,10,FALSE))</f>
        <v/>
      </c>
      <c r="J151" s="88">
        <f>'[1]Z04 支出决算表(财决04表)'!$A150</f>
        <v>0</v>
      </c>
      <c r="K151" s="74">
        <f>'[1]Z04 支出决算表(财决04表)'!$E150</f>
        <v>0</v>
      </c>
      <c r="L151" s="53" t="str">
        <f t="shared" si="5"/>
        <v/>
      </c>
    </row>
    <row r="152" spans="1:12" ht="22.7" customHeight="1">
      <c r="A152" s="193" t="str">
        <f t="shared" si="4"/>
        <v/>
      </c>
      <c r="B152" s="194"/>
      <c r="C152" s="192" t="str">
        <f>IF(ISERROR(VLOOKUP(A152,'[1]Z04 支出决算表(财决04表)'!$A$10:$J$500,4,FALSE)),"",VLOOKUP(A152,'[1]Z04 支出决算表(财决04表)'!$A$10:$J$500,4,FALSE))</f>
        <v/>
      </c>
      <c r="D152" s="76" t="str">
        <f>IF(ISERROR(VLOOKUP(A152,'[1]Z04 支出决算表(财决04表)'!$A$10:$J$500,5,FALSE)),"",VLOOKUP(A152,'[1]Z04 支出决算表(财决04表)'!$A$10:$J$500,5,FALSE))</f>
        <v/>
      </c>
      <c r="E152" s="76" t="str">
        <f>IF(ISERROR(VLOOKUP(A152,'[1]Z04 支出决算表(财决04表)'!$A$10:$J$500,6,FALSE)),"",VLOOKUP(A152,'[1]Z04 支出决算表(财决04表)'!$A$10:$J$500,6,FALSE))</f>
        <v/>
      </c>
      <c r="F152" s="76" t="str">
        <f>IF(ISERROR(VLOOKUP(A152,'[1]Z04 支出决算表(财决04表)'!$A$10:$J$500,7,FALSE)),"",VLOOKUP(A152,'[1]Z04 支出决算表(财决04表)'!$A$10:$J$500,7,FALSE))</f>
        <v/>
      </c>
      <c r="G152" s="76" t="str">
        <f>IF(ISERROR(VLOOKUP(A152,'[1]Z04 支出决算表(财决04表)'!$A$10:$J$500,8,FALSE)),"",VLOOKUP(A152,'[1]Z04 支出决算表(财决04表)'!$A$10:$J$500,8,FALSE))</f>
        <v/>
      </c>
      <c r="H152" s="76" t="str">
        <f>IF(ISERROR(VLOOKUP(A152,'[1]Z04 支出决算表(财决04表)'!$A$10:$J$500,9,FALSE)),"",VLOOKUP(A152,'[1]Z04 支出决算表(财决04表)'!$A$10:$J$500,9,FALSE))</f>
        <v/>
      </c>
      <c r="I152" s="76" t="str">
        <f>IF(ISERROR(VLOOKUP(A152,'[1]Z04 支出决算表(财决04表)'!$A$10:$J$500,10,FALSE)),"",VLOOKUP(A152,'[1]Z04 支出决算表(财决04表)'!$A$10:$J$500,10,FALSE))</f>
        <v/>
      </c>
      <c r="J152" s="88">
        <f>'[1]Z04 支出决算表(财决04表)'!$A151</f>
        <v>0</v>
      </c>
      <c r="K152" s="74">
        <f>'[1]Z04 支出决算表(财决04表)'!$E151</f>
        <v>0</v>
      </c>
      <c r="L152" s="53" t="str">
        <f t="shared" si="5"/>
        <v/>
      </c>
    </row>
    <row r="153" spans="1:12" ht="22.7" customHeight="1">
      <c r="A153" s="193" t="str">
        <f t="shared" si="4"/>
        <v/>
      </c>
      <c r="B153" s="194"/>
      <c r="C153" s="192" t="str">
        <f>IF(ISERROR(VLOOKUP(A153,'[1]Z04 支出决算表(财决04表)'!$A$10:$J$500,4,FALSE)),"",VLOOKUP(A153,'[1]Z04 支出决算表(财决04表)'!$A$10:$J$500,4,FALSE))</f>
        <v/>
      </c>
      <c r="D153" s="76" t="str">
        <f>IF(ISERROR(VLOOKUP(A153,'[1]Z04 支出决算表(财决04表)'!$A$10:$J$500,5,FALSE)),"",VLOOKUP(A153,'[1]Z04 支出决算表(财决04表)'!$A$10:$J$500,5,FALSE))</f>
        <v/>
      </c>
      <c r="E153" s="76" t="str">
        <f>IF(ISERROR(VLOOKUP(A153,'[1]Z04 支出决算表(财决04表)'!$A$10:$J$500,6,FALSE)),"",VLOOKUP(A153,'[1]Z04 支出决算表(财决04表)'!$A$10:$J$500,6,FALSE))</f>
        <v/>
      </c>
      <c r="F153" s="76" t="str">
        <f>IF(ISERROR(VLOOKUP(A153,'[1]Z04 支出决算表(财决04表)'!$A$10:$J$500,7,FALSE)),"",VLOOKUP(A153,'[1]Z04 支出决算表(财决04表)'!$A$10:$J$500,7,FALSE))</f>
        <v/>
      </c>
      <c r="G153" s="76" t="str">
        <f>IF(ISERROR(VLOOKUP(A153,'[1]Z04 支出决算表(财决04表)'!$A$10:$J$500,8,FALSE)),"",VLOOKUP(A153,'[1]Z04 支出决算表(财决04表)'!$A$10:$J$500,8,FALSE))</f>
        <v/>
      </c>
      <c r="H153" s="76" t="str">
        <f>IF(ISERROR(VLOOKUP(A153,'[1]Z04 支出决算表(财决04表)'!$A$10:$J$500,9,FALSE)),"",VLOOKUP(A153,'[1]Z04 支出决算表(财决04表)'!$A$10:$J$500,9,FALSE))</f>
        <v/>
      </c>
      <c r="I153" s="76" t="str">
        <f>IF(ISERROR(VLOOKUP(A153,'[1]Z04 支出决算表(财决04表)'!$A$10:$J$500,10,FALSE)),"",VLOOKUP(A153,'[1]Z04 支出决算表(财决04表)'!$A$10:$J$500,10,FALSE))</f>
        <v/>
      </c>
      <c r="J153" s="88">
        <f>'[1]Z04 支出决算表(财决04表)'!$A152</f>
        <v>0</v>
      </c>
      <c r="K153" s="74">
        <f>'[1]Z04 支出决算表(财决04表)'!$E152</f>
        <v>0</v>
      </c>
      <c r="L153" s="53" t="str">
        <f t="shared" si="5"/>
        <v/>
      </c>
    </row>
    <row r="154" spans="1:12" ht="22.7" customHeight="1">
      <c r="A154" s="193" t="str">
        <f t="shared" si="4"/>
        <v/>
      </c>
      <c r="B154" s="194"/>
      <c r="C154" s="192" t="str">
        <f>IF(ISERROR(VLOOKUP(A154,'[1]Z04 支出决算表(财决04表)'!$A$10:$J$500,4,FALSE)),"",VLOOKUP(A154,'[1]Z04 支出决算表(财决04表)'!$A$10:$J$500,4,FALSE))</f>
        <v/>
      </c>
      <c r="D154" s="76" t="str">
        <f>IF(ISERROR(VLOOKUP(A154,'[1]Z04 支出决算表(财决04表)'!$A$10:$J$500,5,FALSE)),"",VLOOKUP(A154,'[1]Z04 支出决算表(财决04表)'!$A$10:$J$500,5,FALSE))</f>
        <v/>
      </c>
      <c r="E154" s="76" t="str">
        <f>IF(ISERROR(VLOOKUP(A154,'[1]Z04 支出决算表(财决04表)'!$A$10:$J$500,6,FALSE)),"",VLOOKUP(A154,'[1]Z04 支出决算表(财决04表)'!$A$10:$J$500,6,FALSE))</f>
        <v/>
      </c>
      <c r="F154" s="76" t="str">
        <f>IF(ISERROR(VLOOKUP(A154,'[1]Z04 支出决算表(财决04表)'!$A$10:$J$500,7,FALSE)),"",VLOOKUP(A154,'[1]Z04 支出决算表(财决04表)'!$A$10:$J$500,7,FALSE))</f>
        <v/>
      </c>
      <c r="G154" s="76" t="str">
        <f>IF(ISERROR(VLOOKUP(A154,'[1]Z04 支出决算表(财决04表)'!$A$10:$J$500,8,FALSE)),"",VLOOKUP(A154,'[1]Z04 支出决算表(财决04表)'!$A$10:$J$500,8,FALSE))</f>
        <v/>
      </c>
      <c r="H154" s="76" t="str">
        <f>IF(ISERROR(VLOOKUP(A154,'[1]Z04 支出决算表(财决04表)'!$A$10:$J$500,9,FALSE)),"",VLOOKUP(A154,'[1]Z04 支出决算表(财决04表)'!$A$10:$J$500,9,FALSE))</f>
        <v/>
      </c>
      <c r="I154" s="76" t="str">
        <f>IF(ISERROR(VLOOKUP(A154,'[1]Z04 支出决算表(财决04表)'!$A$10:$J$500,10,FALSE)),"",VLOOKUP(A154,'[1]Z04 支出决算表(财决04表)'!$A$10:$J$500,10,FALSE))</f>
        <v/>
      </c>
      <c r="J154" s="88">
        <f>'[1]Z04 支出决算表(财决04表)'!$A153</f>
        <v>0</v>
      </c>
      <c r="K154" s="74">
        <f>'[1]Z04 支出决算表(财决04表)'!$E153</f>
        <v>0</v>
      </c>
      <c r="L154" s="53" t="str">
        <f t="shared" si="5"/>
        <v/>
      </c>
    </row>
    <row r="155" spans="1:12" ht="22.7" customHeight="1">
      <c r="A155" s="193" t="str">
        <f t="shared" si="4"/>
        <v/>
      </c>
      <c r="B155" s="194"/>
      <c r="C155" s="192" t="str">
        <f>IF(ISERROR(VLOOKUP(A155,'[1]Z04 支出决算表(财决04表)'!$A$10:$J$500,4,FALSE)),"",VLOOKUP(A155,'[1]Z04 支出决算表(财决04表)'!$A$10:$J$500,4,FALSE))</f>
        <v/>
      </c>
      <c r="D155" s="76" t="str">
        <f>IF(ISERROR(VLOOKUP(A155,'[1]Z04 支出决算表(财决04表)'!$A$10:$J$500,5,FALSE)),"",VLOOKUP(A155,'[1]Z04 支出决算表(财决04表)'!$A$10:$J$500,5,FALSE))</f>
        <v/>
      </c>
      <c r="E155" s="76" t="str">
        <f>IF(ISERROR(VLOOKUP(A155,'[1]Z04 支出决算表(财决04表)'!$A$10:$J$500,6,FALSE)),"",VLOOKUP(A155,'[1]Z04 支出决算表(财决04表)'!$A$10:$J$500,6,FALSE))</f>
        <v/>
      </c>
      <c r="F155" s="76" t="str">
        <f>IF(ISERROR(VLOOKUP(A155,'[1]Z04 支出决算表(财决04表)'!$A$10:$J$500,7,FALSE)),"",VLOOKUP(A155,'[1]Z04 支出决算表(财决04表)'!$A$10:$J$500,7,FALSE))</f>
        <v/>
      </c>
      <c r="G155" s="76" t="str">
        <f>IF(ISERROR(VLOOKUP(A155,'[1]Z04 支出决算表(财决04表)'!$A$10:$J$500,8,FALSE)),"",VLOOKUP(A155,'[1]Z04 支出决算表(财决04表)'!$A$10:$J$500,8,FALSE))</f>
        <v/>
      </c>
      <c r="H155" s="76" t="str">
        <f>IF(ISERROR(VLOOKUP(A155,'[1]Z04 支出决算表(财决04表)'!$A$10:$J$500,9,FALSE)),"",VLOOKUP(A155,'[1]Z04 支出决算表(财决04表)'!$A$10:$J$500,9,FALSE))</f>
        <v/>
      </c>
      <c r="I155" s="76" t="str">
        <f>IF(ISERROR(VLOOKUP(A155,'[1]Z04 支出决算表(财决04表)'!$A$10:$J$500,10,FALSE)),"",VLOOKUP(A155,'[1]Z04 支出决算表(财决04表)'!$A$10:$J$500,10,FALSE))</f>
        <v/>
      </c>
      <c r="J155" s="88">
        <f>'[1]Z04 支出决算表(财决04表)'!$A154</f>
        <v>0</v>
      </c>
      <c r="K155" s="74">
        <f>'[1]Z04 支出决算表(财决04表)'!$E154</f>
        <v>0</v>
      </c>
      <c r="L155" s="53" t="str">
        <f t="shared" si="5"/>
        <v/>
      </c>
    </row>
    <row r="156" spans="1:12" ht="22.7" customHeight="1">
      <c r="A156" s="193" t="str">
        <f t="shared" si="4"/>
        <v/>
      </c>
      <c r="B156" s="194"/>
      <c r="C156" s="192" t="str">
        <f>IF(ISERROR(VLOOKUP(A156,'[1]Z04 支出决算表(财决04表)'!$A$10:$J$500,4,FALSE)),"",VLOOKUP(A156,'[1]Z04 支出决算表(财决04表)'!$A$10:$J$500,4,FALSE))</f>
        <v/>
      </c>
      <c r="D156" s="76" t="str">
        <f>IF(ISERROR(VLOOKUP(A156,'[1]Z04 支出决算表(财决04表)'!$A$10:$J$500,5,FALSE)),"",VLOOKUP(A156,'[1]Z04 支出决算表(财决04表)'!$A$10:$J$500,5,FALSE))</f>
        <v/>
      </c>
      <c r="E156" s="76" t="str">
        <f>IF(ISERROR(VLOOKUP(A156,'[1]Z04 支出决算表(财决04表)'!$A$10:$J$500,6,FALSE)),"",VLOOKUP(A156,'[1]Z04 支出决算表(财决04表)'!$A$10:$J$500,6,FALSE))</f>
        <v/>
      </c>
      <c r="F156" s="76" t="str">
        <f>IF(ISERROR(VLOOKUP(A156,'[1]Z04 支出决算表(财决04表)'!$A$10:$J$500,7,FALSE)),"",VLOOKUP(A156,'[1]Z04 支出决算表(财决04表)'!$A$10:$J$500,7,FALSE))</f>
        <v/>
      </c>
      <c r="G156" s="76" t="str">
        <f>IF(ISERROR(VLOOKUP(A156,'[1]Z04 支出决算表(财决04表)'!$A$10:$J$500,8,FALSE)),"",VLOOKUP(A156,'[1]Z04 支出决算表(财决04表)'!$A$10:$J$500,8,FALSE))</f>
        <v/>
      </c>
      <c r="H156" s="76" t="str">
        <f>IF(ISERROR(VLOOKUP(A156,'[1]Z04 支出决算表(财决04表)'!$A$10:$J$500,9,FALSE)),"",VLOOKUP(A156,'[1]Z04 支出决算表(财决04表)'!$A$10:$J$500,9,FALSE))</f>
        <v/>
      </c>
      <c r="I156" s="76" t="str">
        <f>IF(ISERROR(VLOOKUP(A156,'[1]Z04 支出决算表(财决04表)'!$A$10:$J$500,10,FALSE)),"",VLOOKUP(A156,'[1]Z04 支出决算表(财决04表)'!$A$10:$J$500,10,FALSE))</f>
        <v/>
      </c>
      <c r="J156" s="88">
        <f>'[1]Z04 支出决算表(财决04表)'!$A155</f>
        <v>0</v>
      </c>
      <c r="K156" s="74">
        <f>'[1]Z04 支出决算表(财决04表)'!$E155</f>
        <v>0</v>
      </c>
      <c r="L156" s="53" t="str">
        <f t="shared" si="5"/>
        <v/>
      </c>
    </row>
    <row r="157" spans="1:12" ht="22.7" customHeight="1">
      <c r="A157" s="193" t="str">
        <f t="shared" si="4"/>
        <v/>
      </c>
      <c r="B157" s="194"/>
      <c r="C157" s="192" t="str">
        <f>IF(ISERROR(VLOOKUP(A157,'[1]Z04 支出决算表(财决04表)'!$A$10:$J$500,4,FALSE)),"",VLOOKUP(A157,'[1]Z04 支出决算表(财决04表)'!$A$10:$J$500,4,FALSE))</f>
        <v/>
      </c>
      <c r="D157" s="76" t="str">
        <f>IF(ISERROR(VLOOKUP(A157,'[1]Z04 支出决算表(财决04表)'!$A$10:$J$500,5,FALSE)),"",VLOOKUP(A157,'[1]Z04 支出决算表(财决04表)'!$A$10:$J$500,5,FALSE))</f>
        <v/>
      </c>
      <c r="E157" s="76" t="str">
        <f>IF(ISERROR(VLOOKUP(A157,'[1]Z04 支出决算表(财决04表)'!$A$10:$J$500,6,FALSE)),"",VLOOKUP(A157,'[1]Z04 支出决算表(财决04表)'!$A$10:$J$500,6,FALSE))</f>
        <v/>
      </c>
      <c r="F157" s="76" t="str">
        <f>IF(ISERROR(VLOOKUP(A157,'[1]Z04 支出决算表(财决04表)'!$A$10:$J$500,7,FALSE)),"",VLOOKUP(A157,'[1]Z04 支出决算表(财决04表)'!$A$10:$J$500,7,FALSE))</f>
        <v/>
      </c>
      <c r="G157" s="76" t="str">
        <f>IF(ISERROR(VLOOKUP(A157,'[1]Z04 支出决算表(财决04表)'!$A$10:$J$500,8,FALSE)),"",VLOOKUP(A157,'[1]Z04 支出决算表(财决04表)'!$A$10:$J$500,8,FALSE))</f>
        <v/>
      </c>
      <c r="H157" s="76" t="str">
        <f>IF(ISERROR(VLOOKUP(A157,'[1]Z04 支出决算表(财决04表)'!$A$10:$J$500,9,FALSE)),"",VLOOKUP(A157,'[1]Z04 支出决算表(财决04表)'!$A$10:$J$500,9,FALSE))</f>
        <v/>
      </c>
      <c r="I157" s="76" t="str">
        <f>IF(ISERROR(VLOOKUP(A157,'[1]Z04 支出决算表(财决04表)'!$A$10:$J$500,10,FALSE)),"",VLOOKUP(A157,'[1]Z04 支出决算表(财决04表)'!$A$10:$J$500,10,FALSE))</f>
        <v/>
      </c>
      <c r="J157" s="88">
        <f>'[1]Z04 支出决算表(财决04表)'!$A156</f>
        <v>0</v>
      </c>
      <c r="K157" s="74">
        <f>'[1]Z04 支出决算表(财决04表)'!$E156</f>
        <v>0</v>
      </c>
      <c r="L157" s="53" t="str">
        <f t="shared" si="5"/>
        <v/>
      </c>
    </row>
    <row r="158" spans="1:12" ht="22.7" customHeight="1">
      <c r="A158" s="193" t="str">
        <f t="shared" si="4"/>
        <v/>
      </c>
      <c r="B158" s="194"/>
      <c r="C158" s="192" t="str">
        <f>IF(ISERROR(VLOOKUP(A158,'[1]Z04 支出决算表(财决04表)'!$A$10:$J$500,4,FALSE)),"",VLOOKUP(A158,'[1]Z04 支出决算表(财决04表)'!$A$10:$J$500,4,FALSE))</f>
        <v/>
      </c>
      <c r="D158" s="76" t="str">
        <f>IF(ISERROR(VLOOKUP(A158,'[1]Z04 支出决算表(财决04表)'!$A$10:$J$500,5,FALSE)),"",VLOOKUP(A158,'[1]Z04 支出决算表(财决04表)'!$A$10:$J$500,5,FALSE))</f>
        <v/>
      </c>
      <c r="E158" s="76" t="str">
        <f>IF(ISERROR(VLOOKUP(A158,'[1]Z04 支出决算表(财决04表)'!$A$10:$J$500,6,FALSE)),"",VLOOKUP(A158,'[1]Z04 支出决算表(财决04表)'!$A$10:$J$500,6,FALSE))</f>
        <v/>
      </c>
      <c r="F158" s="76" t="str">
        <f>IF(ISERROR(VLOOKUP(A158,'[1]Z04 支出决算表(财决04表)'!$A$10:$J$500,7,FALSE)),"",VLOOKUP(A158,'[1]Z04 支出决算表(财决04表)'!$A$10:$J$500,7,FALSE))</f>
        <v/>
      </c>
      <c r="G158" s="76" t="str">
        <f>IF(ISERROR(VLOOKUP(A158,'[1]Z04 支出决算表(财决04表)'!$A$10:$J$500,8,FALSE)),"",VLOOKUP(A158,'[1]Z04 支出决算表(财决04表)'!$A$10:$J$500,8,FALSE))</f>
        <v/>
      </c>
      <c r="H158" s="76" t="str">
        <f>IF(ISERROR(VLOOKUP(A158,'[1]Z04 支出决算表(财决04表)'!$A$10:$J$500,9,FALSE)),"",VLOOKUP(A158,'[1]Z04 支出决算表(财决04表)'!$A$10:$J$500,9,FALSE))</f>
        <v/>
      </c>
      <c r="I158" s="76" t="str">
        <f>IF(ISERROR(VLOOKUP(A158,'[1]Z04 支出决算表(财决04表)'!$A$10:$J$500,10,FALSE)),"",VLOOKUP(A158,'[1]Z04 支出决算表(财决04表)'!$A$10:$J$500,10,FALSE))</f>
        <v/>
      </c>
      <c r="J158" s="88">
        <f>'[1]Z04 支出决算表(财决04表)'!$A157</f>
        <v>0</v>
      </c>
      <c r="K158" s="74">
        <f>'[1]Z04 支出决算表(财决04表)'!$E157</f>
        <v>0</v>
      </c>
      <c r="L158" s="53" t="str">
        <f t="shared" si="5"/>
        <v/>
      </c>
    </row>
    <row r="159" spans="1:12" ht="22.7" customHeight="1">
      <c r="A159" s="193" t="str">
        <f t="shared" si="4"/>
        <v/>
      </c>
      <c r="B159" s="194"/>
      <c r="C159" s="192" t="str">
        <f>IF(ISERROR(VLOOKUP(A159,'[1]Z04 支出决算表(财决04表)'!$A$10:$J$500,4,FALSE)),"",VLOOKUP(A159,'[1]Z04 支出决算表(财决04表)'!$A$10:$J$500,4,FALSE))</f>
        <v/>
      </c>
      <c r="D159" s="76" t="str">
        <f>IF(ISERROR(VLOOKUP(A159,'[1]Z04 支出决算表(财决04表)'!$A$10:$J$500,5,FALSE)),"",VLOOKUP(A159,'[1]Z04 支出决算表(财决04表)'!$A$10:$J$500,5,FALSE))</f>
        <v/>
      </c>
      <c r="E159" s="76" t="str">
        <f>IF(ISERROR(VLOOKUP(A159,'[1]Z04 支出决算表(财决04表)'!$A$10:$J$500,6,FALSE)),"",VLOOKUP(A159,'[1]Z04 支出决算表(财决04表)'!$A$10:$J$500,6,FALSE))</f>
        <v/>
      </c>
      <c r="F159" s="76" t="str">
        <f>IF(ISERROR(VLOOKUP(A159,'[1]Z04 支出决算表(财决04表)'!$A$10:$J$500,7,FALSE)),"",VLOOKUP(A159,'[1]Z04 支出决算表(财决04表)'!$A$10:$J$500,7,FALSE))</f>
        <v/>
      </c>
      <c r="G159" s="76" t="str">
        <f>IF(ISERROR(VLOOKUP(A159,'[1]Z04 支出决算表(财决04表)'!$A$10:$J$500,8,FALSE)),"",VLOOKUP(A159,'[1]Z04 支出决算表(财决04表)'!$A$10:$J$500,8,FALSE))</f>
        <v/>
      </c>
      <c r="H159" s="76" t="str">
        <f>IF(ISERROR(VLOOKUP(A159,'[1]Z04 支出决算表(财决04表)'!$A$10:$J$500,9,FALSE)),"",VLOOKUP(A159,'[1]Z04 支出决算表(财决04表)'!$A$10:$J$500,9,FALSE))</f>
        <v/>
      </c>
      <c r="I159" s="76" t="str">
        <f>IF(ISERROR(VLOOKUP(A159,'[1]Z04 支出决算表(财决04表)'!$A$10:$J$500,10,FALSE)),"",VLOOKUP(A159,'[1]Z04 支出决算表(财决04表)'!$A$10:$J$500,10,FALSE))</f>
        <v/>
      </c>
      <c r="J159" s="88">
        <f>'[1]Z04 支出决算表(财决04表)'!$A158</f>
        <v>0</v>
      </c>
      <c r="K159" s="74">
        <f>'[1]Z04 支出决算表(财决04表)'!$E158</f>
        <v>0</v>
      </c>
      <c r="L159" s="53" t="str">
        <f t="shared" si="5"/>
        <v/>
      </c>
    </row>
    <row r="160" spans="1:12" ht="22.7" customHeight="1">
      <c r="A160" s="193" t="str">
        <f t="shared" si="4"/>
        <v/>
      </c>
      <c r="B160" s="194"/>
      <c r="C160" s="192" t="str">
        <f>IF(ISERROR(VLOOKUP(A160,'[1]Z04 支出决算表(财决04表)'!$A$10:$J$500,4,FALSE)),"",VLOOKUP(A160,'[1]Z04 支出决算表(财决04表)'!$A$10:$J$500,4,FALSE))</f>
        <v/>
      </c>
      <c r="D160" s="76" t="str">
        <f>IF(ISERROR(VLOOKUP(A160,'[1]Z04 支出决算表(财决04表)'!$A$10:$J$500,5,FALSE)),"",VLOOKUP(A160,'[1]Z04 支出决算表(财决04表)'!$A$10:$J$500,5,FALSE))</f>
        <v/>
      </c>
      <c r="E160" s="76" t="str">
        <f>IF(ISERROR(VLOOKUP(A160,'[1]Z04 支出决算表(财决04表)'!$A$10:$J$500,6,FALSE)),"",VLOOKUP(A160,'[1]Z04 支出决算表(财决04表)'!$A$10:$J$500,6,FALSE))</f>
        <v/>
      </c>
      <c r="F160" s="76" t="str">
        <f>IF(ISERROR(VLOOKUP(A160,'[1]Z04 支出决算表(财决04表)'!$A$10:$J$500,7,FALSE)),"",VLOOKUP(A160,'[1]Z04 支出决算表(财决04表)'!$A$10:$J$500,7,FALSE))</f>
        <v/>
      </c>
      <c r="G160" s="76" t="str">
        <f>IF(ISERROR(VLOOKUP(A160,'[1]Z04 支出决算表(财决04表)'!$A$10:$J$500,8,FALSE)),"",VLOOKUP(A160,'[1]Z04 支出决算表(财决04表)'!$A$10:$J$500,8,FALSE))</f>
        <v/>
      </c>
      <c r="H160" s="76" t="str">
        <f>IF(ISERROR(VLOOKUP(A160,'[1]Z04 支出决算表(财决04表)'!$A$10:$J$500,9,FALSE)),"",VLOOKUP(A160,'[1]Z04 支出决算表(财决04表)'!$A$10:$J$500,9,FALSE))</f>
        <v/>
      </c>
      <c r="I160" s="76" t="str">
        <f>IF(ISERROR(VLOOKUP(A160,'[1]Z04 支出决算表(财决04表)'!$A$10:$J$500,10,FALSE)),"",VLOOKUP(A160,'[1]Z04 支出决算表(财决04表)'!$A$10:$J$500,10,FALSE))</f>
        <v/>
      </c>
      <c r="J160" s="88">
        <f>'[1]Z04 支出决算表(财决04表)'!$A159</f>
        <v>0</v>
      </c>
      <c r="K160" s="74">
        <f>'[1]Z04 支出决算表(财决04表)'!$E159</f>
        <v>0</v>
      </c>
      <c r="L160" s="53" t="str">
        <f t="shared" si="5"/>
        <v/>
      </c>
    </row>
    <row r="161" spans="1:12" ht="22.7" customHeight="1">
      <c r="A161" s="193" t="str">
        <f t="shared" si="4"/>
        <v/>
      </c>
      <c r="B161" s="194"/>
      <c r="C161" s="192" t="str">
        <f>IF(ISERROR(VLOOKUP(A161,'[1]Z04 支出决算表(财决04表)'!$A$10:$J$500,4,FALSE)),"",VLOOKUP(A161,'[1]Z04 支出决算表(财决04表)'!$A$10:$J$500,4,FALSE))</f>
        <v/>
      </c>
      <c r="D161" s="76" t="str">
        <f>IF(ISERROR(VLOOKUP(A161,'[1]Z04 支出决算表(财决04表)'!$A$10:$J$500,5,FALSE)),"",VLOOKUP(A161,'[1]Z04 支出决算表(财决04表)'!$A$10:$J$500,5,FALSE))</f>
        <v/>
      </c>
      <c r="E161" s="76" t="str">
        <f>IF(ISERROR(VLOOKUP(A161,'[1]Z04 支出决算表(财决04表)'!$A$10:$J$500,6,FALSE)),"",VLOOKUP(A161,'[1]Z04 支出决算表(财决04表)'!$A$10:$J$500,6,FALSE))</f>
        <v/>
      </c>
      <c r="F161" s="76" t="str">
        <f>IF(ISERROR(VLOOKUP(A161,'[1]Z04 支出决算表(财决04表)'!$A$10:$J$500,7,FALSE)),"",VLOOKUP(A161,'[1]Z04 支出决算表(财决04表)'!$A$10:$J$500,7,FALSE))</f>
        <v/>
      </c>
      <c r="G161" s="76" t="str">
        <f>IF(ISERROR(VLOOKUP(A161,'[1]Z04 支出决算表(财决04表)'!$A$10:$J$500,8,FALSE)),"",VLOOKUP(A161,'[1]Z04 支出决算表(财决04表)'!$A$10:$J$500,8,FALSE))</f>
        <v/>
      </c>
      <c r="H161" s="76" t="str">
        <f>IF(ISERROR(VLOOKUP(A161,'[1]Z04 支出决算表(财决04表)'!$A$10:$J$500,9,FALSE)),"",VLOOKUP(A161,'[1]Z04 支出决算表(财决04表)'!$A$10:$J$500,9,FALSE))</f>
        <v/>
      </c>
      <c r="I161" s="76" t="str">
        <f>IF(ISERROR(VLOOKUP(A161,'[1]Z04 支出决算表(财决04表)'!$A$10:$J$500,10,FALSE)),"",VLOOKUP(A161,'[1]Z04 支出决算表(财决04表)'!$A$10:$J$500,10,FALSE))</f>
        <v/>
      </c>
      <c r="J161" s="88">
        <f>'[1]Z04 支出决算表(财决04表)'!$A160</f>
        <v>0</v>
      </c>
      <c r="K161" s="74">
        <f>'[1]Z04 支出决算表(财决04表)'!$E160</f>
        <v>0</v>
      </c>
      <c r="L161" s="53" t="str">
        <f t="shared" si="5"/>
        <v/>
      </c>
    </row>
    <row r="162" spans="1:12" ht="22.7" customHeight="1">
      <c r="A162" s="193" t="str">
        <f t="shared" si="4"/>
        <v/>
      </c>
      <c r="B162" s="194"/>
      <c r="C162" s="192" t="str">
        <f>IF(ISERROR(VLOOKUP(A162,'[1]Z04 支出决算表(财决04表)'!$A$10:$J$500,4,FALSE)),"",VLOOKUP(A162,'[1]Z04 支出决算表(财决04表)'!$A$10:$J$500,4,FALSE))</f>
        <v/>
      </c>
      <c r="D162" s="76" t="str">
        <f>IF(ISERROR(VLOOKUP(A162,'[1]Z04 支出决算表(财决04表)'!$A$10:$J$500,5,FALSE)),"",VLOOKUP(A162,'[1]Z04 支出决算表(财决04表)'!$A$10:$J$500,5,FALSE))</f>
        <v/>
      </c>
      <c r="E162" s="76" t="str">
        <f>IF(ISERROR(VLOOKUP(A162,'[1]Z04 支出决算表(财决04表)'!$A$10:$J$500,6,FALSE)),"",VLOOKUP(A162,'[1]Z04 支出决算表(财决04表)'!$A$10:$J$500,6,FALSE))</f>
        <v/>
      </c>
      <c r="F162" s="76" t="str">
        <f>IF(ISERROR(VLOOKUP(A162,'[1]Z04 支出决算表(财决04表)'!$A$10:$J$500,7,FALSE)),"",VLOOKUP(A162,'[1]Z04 支出决算表(财决04表)'!$A$10:$J$500,7,FALSE))</f>
        <v/>
      </c>
      <c r="G162" s="76" t="str">
        <f>IF(ISERROR(VLOOKUP(A162,'[1]Z04 支出决算表(财决04表)'!$A$10:$J$500,8,FALSE)),"",VLOOKUP(A162,'[1]Z04 支出决算表(财决04表)'!$A$10:$J$500,8,FALSE))</f>
        <v/>
      </c>
      <c r="H162" s="76" t="str">
        <f>IF(ISERROR(VLOOKUP(A162,'[1]Z04 支出决算表(财决04表)'!$A$10:$J$500,9,FALSE)),"",VLOOKUP(A162,'[1]Z04 支出决算表(财决04表)'!$A$10:$J$500,9,FALSE))</f>
        <v/>
      </c>
      <c r="I162" s="76" t="str">
        <f>IF(ISERROR(VLOOKUP(A162,'[1]Z04 支出决算表(财决04表)'!$A$10:$J$500,10,FALSE)),"",VLOOKUP(A162,'[1]Z04 支出决算表(财决04表)'!$A$10:$J$500,10,FALSE))</f>
        <v/>
      </c>
      <c r="J162" s="88">
        <f>'[1]Z04 支出决算表(财决04表)'!$A161</f>
        <v>0</v>
      </c>
      <c r="K162" s="74">
        <f>'[1]Z04 支出决算表(财决04表)'!$E161</f>
        <v>0</v>
      </c>
      <c r="L162" s="53" t="str">
        <f t="shared" si="5"/>
        <v/>
      </c>
    </row>
    <row r="163" spans="1:12" ht="22.7" customHeight="1">
      <c r="A163" s="193" t="str">
        <f t="shared" si="4"/>
        <v/>
      </c>
      <c r="B163" s="194"/>
      <c r="C163" s="192" t="str">
        <f>IF(ISERROR(VLOOKUP(A163,'[1]Z04 支出决算表(财决04表)'!$A$10:$J$500,4,FALSE)),"",VLOOKUP(A163,'[1]Z04 支出决算表(财决04表)'!$A$10:$J$500,4,FALSE))</f>
        <v/>
      </c>
      <c r="D163" s="76" t="str">
        <f>IF(ISERROR(VLOOKUP(A163,'[1]Z04 支出决算表(财决04表)'!$A$10:$J$500,5,FALSE)),"",VLOOKUP(A163,'[1]Z04 支出决算表(财决04表)'!$A$10:$J$500,5,FALSE))</f>
        <v/>
      </c>
      <c r="E163" s="76" t="str">
        <f>IF(ISERROR(VLOOKUP(A163,'[1]Z04 支出决算表(财决04表)'!$A$10:$J$500,6,FALSE)),"",VLOOKUP(A163,'[1]Z04 支出决算表(财决04表)'!$A$10:$J$500,6,FALSE))</f>
        <v/>
      </c>
      <c r="F163" s="76" t="str">
        <f>IF(ISERROR(VLOOKUP(A163,'[1]Z04 支出决算表(财决04表)'!$A$10:$J$500,7,FALSE)),"",VLOOKUP(A163,'[1]Z04 支出决算表(财决04表)'!$A$10:$J$500,7,FALSE))</f>
        <v/>
      </c>
      <c r="G163" s="76" t="str">
        <f>IF(ISERROR(VLOOKUP(A163,'[1]Z04 支出决算表(财决04表)'!$A$10:$J$500,8,FALSE)),"",VLOOKUP(A163,'[1]Z04 支出决算表(财决04表)'!$A$10:$J$500,8,FALSE))</f>
        <v/>
      </c>
      <c r="H163" s="76" t="str">
        <f>IF(ISERROR(VLOOKUP(A163,'[1]Z04 支出决算表(财决04表)'!$A$10:$J$500,9,FALSE)),"",VLOOKUP(A163,'[1]Z04 支出决算表(财决04表)'!$A$10:$J$500,9,FALSE))</f>
        <v/>
      </c>
      <c r="I163" s="76" t="str">
        <f>IF(ISERROR(VLOOKUP(A163,'[1]Z04 支出决算表(财决04表)'!$A$10:$J$500,10,FALSE)),"",VLOOKUP(A163,'[1]Z04 支出决算表(财决04表)'!$A$10:$J$500,10,FALSE))</f>
        <v/>
      </c>
      <c r="J163" s="88">
        <f>'[1]Z04 支出决算表(财决04表)'!$A162</f>
        <v>0</v>
      </c>
      <c r="K163" s="74">
        <f>'[1]Z04 支出决算表(财决04表)'!$E162</f>
        <v>0</v>
      </c>
      <c r="L163" s="53" t="str">
        <f t="shared" si="5"/>
        <v/>
      </c>
    </row>
    <row r="164" spans="1:12" ht="22.7" customHeight="1">
      <c r="A164" s="193" t="str">
        <f t="shared" si="4"/>
        <v/>
      </c>
      <c r="B164" s="194"/>
      <c r="C164" s="192" t="str">
        <f>IF(ISERROR(VLOOKUP(A164,'[1]Z04 支出决算表(财决04表)'!$A$10:$J$500,4,FALSE)),"",VLOOKUP(A164,'[1]Z04 支出决算表(财决04表)'!$A$10:$J$500,4,FALSE))</f>
        <v/>
      </c>
      <c r="D164" s="76" t="str">
        <f>IF(ISERROR(VLOOKUP(A164,'[1]Z04 支出决算表(财决04表)'!$A$10:$J$500,5,FALSE)),"",VLOOKUP(A164,'[1]Z04 支出决算表(财决04表)'!$A$10:$J$500,5,FALSE))</f>
        <v/>
      </c>
      <c r="E164" s="76" t="str">
        <f>IF(ISERROR(VLOOKUP(A164,'[1]Z04 支出决算表(财决04表)'!$A$10:$J$500,6,FALSE)),"",VLOOKUP(A164,'[1]Z04 支出决算表(财决04表)'!$A$10:$J$500,6,FALSE))</f>
        <v/>
      </c>
      <c r="F164" s="76" t="str">
        <f>IF(ISERROR(VLOOKUP(A164,'[1]Z04 支出决算表(财决04表)'!$A$10:$J$500,7,FALSE)),"",VLOOKUP(A164,'[1]Z04 支出决算表(财决04表)'!$A$10:$J$500,7,FALSE))</f>
        <v/>
      </c>
      <c r="G164" s="76" t="str">
        <f>IF(ISERROR(VLOOKUP(A164,'[1]Z04 支出决算表(财决04表)'!$A$10:$J$500,8,FALSE)),"",VLOOKUP(A164,'[1]Z04 支出决算表(财决04表)'!$A$10:$J$500,8,FALSE))</f>
        <v/>
      </c>
      <c r="H164" s="76" t="str">
        <f>IF(ISERROR(VLOOKUP(A164,'[1]Z04 支出决算表(财决04表)'!$A$10:$J$500,9,FALSE)),"",VLOOKUP(A164,'[1]Z04 支出决算表(财决04表)'!$A$10:$J$500,9,FALSE))</f>
        <v/>
      </c>
      <c r="I164" s="76" t="str">
        <f>IF(ISERROR(VLOOKUP(A164,'[1]Z04 支出决算表(财决04表)'!$A$10:$J$500,10,FALSE)),"",VLOOKUP(A164,'[1]Z04 支出决算表(财决04表)'!$A$10:$J$500,10,FALSE))</f>
        <v/>
      </c>
      <c r="J164" s="88">
        <f>'[1]Z04 支出决算表(财决04表)'!$A163</f>
        <v>0</v>
      </c>
      <c r="K164" s="74">
        <f>'[1]Z04 支出决算表(财决04表)'!$E163</f>
        <v>0</v>
      </c>
      <c r="L164" s="53" t="str">
        <f t="shared" si="5"/>
        <v/>
      </c>
    </row>
    <row r="165" spans="1:12" ht="22.7" customHeight="1">
      <c r="A165" s="193" t="str">
        <f t="shared" si="4"/>
        <v/>
      </c>
      <c r="B165" s="194"/>
      <c r="C165" s="192" t="str">
        <f>IF(ISERROR(VLOOKUP(A165,'[1]Z04 支出决算表(财决04表)'!$A$10:$J$500,4,FALSE)),"",VLOOKUP(A165,'[1]Z04 支出决算表(财决04表)'!$A$10:$J$500,4,FALSE))</f>
        <v/>
      </c>
      <c r="D165" s="76" t="str">
        <f>IF(ISERROR(VLOOKUP(A165,'[1]Z04 支出决算表(财决04表)'!$A$10:$J$500,5,FALSE)),"",VLOOKUP(A165,'[1]Z04 支出决算表(财决04表)'!$A$10:$J$500,5,FALSE))</f>
        <v/>
      </c>
      <c r="E165" s="76" t="str">
        <f>IF(ISERROR(VLOOKUP(A165,'[1]Z04 支出决算表(财决04表)'!$A$10:$J$500,6,FALSE)),"",VLOOKUP(A165,'[1]Z04 支出决算表(财决04表)'!$A$10:$J$500,6,FALSE))</f>
        <v/>
      </c>
      <c r="F165" s="76" t="str">
        <f>IF(ISERROR(VLOOKUP(A165,'[1]Z04 支出决算表(财决04表)'!$A$10:$J$500,7,FALSE)),"",VLOOKUP(A165,'[1]Z04 支出决算表(财决04表)'!$A$10:$J$500,7,FALSE))</f>
        <v/>
      </c>
      <c r="G165" s="76" t="str">
        <f>IF(ISERROR(VLOOKUP(A165,'[1]Z04 支出决算表(财决04表)'!$A$10:$J$500,8,FALSE)),"",VLOOKUP(A165,'[1]Z04 支出决算表(财决04表)'!$A$10:$J$500,8,FALSE))</f>
        <v/>
      </c>
      <c r="H165" s="76" t="str">
        <f>IF(ISERROR(VLOOKUP(A165,'[1]Z04 支出决算表(财决04表)'!$A$10:$J$500,9,FALSE)),"",VLOOKUP(A165,'[1]Z04 支出决算表(财决04表)'!$A$10:$J$500,9,FALSE))</f>
        <v/>
      </c>
      <c r="I165" s="76" t="str">
        <f>IF(ISERROR(VLOOKUP(A165,'[1]Z04 支出决算表(财决04表)'!$A$10:$J$500,10,FALSE)),"",VLOOKUP(A165,'[1]Z04 支出决算表(财决04表)'!$A$10:$J$500,10,FALSE))</f>
        <v/>
      </c>
      <c r="J165" s="88">
        <f>'[1]Z04 支出决算表(财决04表)'!$A164</f>
        <v>0</v>
      </c>
      <c r="K165" s="74">
        <f>'[1]Z04 支出决算表(财决04表)'!$E164</f>
        <v>0</v>
      </c>
      <c r="L165" s="53" t="str">
        <f t="shared" si="5"/>
        <v/>
      </c>
    </row>
    <row r="166" spans="1:12" ht="22.7" customHeight="1">
      <c r="A166" s="193" t="str">
        <f t="shared" si="4"/>
        <v/>
      </c>
      <c r="B166" s="194"/>
      <c r="C166" s="192" t="str">
        <f>IF(ISERROR(VLOOKUP(A166,'[1]Z04 支出决算表(财决04表)'!$A$10:$J$500,4,FALSE)),"",VLOOKUP(A166,'[1]Z04 支出决算表(财决04表)'!$A$10:$J$500,4,FALSE))</f>
        <v/>
      </c>
      <c r="D166" s="76" t="str">
        <f>IF(ISERROR(VLOOKUP(A166,'[1]Z04 支出决算表(财决04表)'!$A$10:$J$500,5,FALSE)),"",VLOOKUP(A166,'[1]Z04 支出决算表(财决04表)'!$A$10:$J$500,5,FALSE))</f>
        <v/>
      </c>
      <c r="E166" s="76" t="str">
        <f>IF(ISERROR(VLOOKUP(A166,'[1]Z04 支出决算表(财决04表)'!$A$10:$J$500,6,FALSE)),"",VLOOKUP(A166,'[1]Z04 支出决算表(财决04表)'!$A$10:$J$500,6,FALSE))</f>
        <v/>
      </c>
      <c r="F166" s="76" t="str">
        <f>IF(ISERROR(VLOOKUP(A166,'[1]Z04 支出决算表(财决04表)'!$A$10:$J$500,7,FALSE)),"",VLOOKUP(A166,'[1]Z04 支出决算表(财决04表)'!$A$10:$J$500,7,FALSE))</f>
        <v/>
      </c>
      <c r="G166" s="76" t="str">
        <f>IF(ISERROR(VLOOKUP(A166,'[1]Z04 支出决算表(财决04表)'!$A$10:$J$500,8,FALSE)),"",VLOOKUP(A166,'[1]Z04 支出决算表(财决04表)'!$A$10:$J$500,8,FALSE))</f>
        <v/>
      </c>
      <c r="H166" s="76" t="str">
        <f>IF(ISERROR(VLOOKUP(A166,'[1]Z04 支出决算表(财决04表)'!$A$10:$J$500,9,FALSE)),"",VLOOKUP(A166,'[1]Z04 支出决算表(财决04表)'!$A$10:$J$500,9,FALSE))</f>
        <v/>
      </c>
      <c r="I166" s="76" t="str">
        <f>IF(ISERROR(VLOOKUP(A166,'[1]Z04 支出决算表(财决04表)'!$A$10:$J$500,10,FALSE)),"",VLOOKUP(A166,'[1]Z04 支出决算表(财决04表)'!$A$10:$J$500,10,FALSE))</f>
        <v/>
      </c>
      <c r="J166" s="88">
        <f>'[1]Z04 支出决算表(财决04表)'!$A165</f>
        <v>0</v>
      </c>
      <c r="K166" s="74">
        <f>'[1]Z04 支出决算表(财决04表)'!$E165</f>
        <v>0</v>
      </c>
      <c r="L166" s="53" t="str">
        <f t="shared" si="5"/>
        <v/>
      </c>
    </row>
    <row r="167" spans="1:12" ht="22.7" customHeight="1">
      <c r="A167" s="193" t="str">
        <f t="shared" si="4"/>
        <v/>
      </c>
      <c r="B167" s="194"/>
      <c r="C167" s="192" t="str">
        <f>IF(ISERROR(VLOOKUP(A167,'[1]Z04 支出决算表(财决04表)'!$A$10:$J$500,4,FALSE)),"",VLOOKUP(A167,'[1]Z04 支出决算表(财决04表)'!$A$10:$J$500,4,FALSE))</f>
        <v/>
      </c>
      <c r="D167" s="76" t="str">
        <f>IF(ISERROR(VLOOKUP(A167,'[1]Z04 支出决算表(财决04表)'!$A$10:$J$500,5,FALSE)),"",VLOOKUP(A167,'[1]Z04 支出决算表(财决04表)'!$A$10:$J$500,5,FALSE))</f>
        <v/>
      </c>
      <c r="E167" s="76" t="str">
        <f>IF(ISERROR(VLOOKUP(A167,'[1]Z04 支出决算表(财决04表)'!$A$10:$J$500,6,FALSE)),"",VLOOKUP(A167,'[1]Z04 支出决算表(财决04表)'!$A$10:$J$500,6,FALSE))</f>
        <v/>
      </c>
      <c r="F167" s="76" t="str">
        <f>IF(ISERROR(VLOOKUP(A167,'[1]Z04 支出决算表(财决04表)'!$A$10:$J$500,7,FALSE)),"",VLOOKUP(A167,'[1]Z04 支出决算表(财决04表)'!$A$10:$J$500,7,FALSE))</f>
        <v/>
      </c>
      <c r="G167" s="76" t="str">
        <f>IF(ISERROR(VLOOKUP(A167,'[1]Z04 支出决算表(财决04表)'!$A$10:$J$500,8,FALSE)),"",VLOOKUP(A167,'[1]Z04 支出决算表(财决04表)'!$A$10:$J$500,8,FALSE))</f>
        <v/>
      </c>
      <c r="H167" s="76" t="str">
        <f>IF(ISERROR(VLOOKUP(A167,'[1]Z04 支出决算表(财决04表)'!$A$10:$J$500,9,FALSE)),"",VLOOKUP(A167,'[1]Z04 支出决算表(财决04表)'!$A$10:$J$500,9,FALSE))</f>
        <v/>
      </c>
      <c r="I167" s="76" t="str">
        <f>IF(ISERROR(VLOOKUP(A167,'[1]Z04 支出决算表(财决04表)'!$A$10:$J$500,10,FALSE)),"",VLOOKUP(A167,'[1]Z04 支出决算表(财决04表)'!$A$10:$J$500,10,FALSE))</f>
        <v/>
      </c>
      <c r="J167" s="88">
        <f>'[1]Z04 支出决算表(财决04表)'!$A166</f>
        <v>0</v>
      </c>
      <c r="K167" s="74">
        <f>'[1]Z04 支出决算表(财决04表)'!$E166</f>
        <v>0</v>
      </c>
      <c r="L167" s="53" t="str">
        <f t="shared" si="5"/>
        <v/>
      </c>
    </row>
    <row r="168" spans="1:12" ht="22.7" customHeight="1">
      <c r="A168" s="193" t="str">
        <f t="shared" si="4"/>
        <v/>
      </c>
      <c r="B168" s="194"/>
      <c r="C168" s="192" t="str">
        <f>IF(ISERROR(VLOOKUP(A168,'[1]Z04 支出决算表(财决04表)'!$A$10:$J$500,4,FALSE)),"",VLOOKUP(A168,'[1]Z04 支出决算表(财决04表)'!$A$10:$J$500,4,FALSE))</f>
        <v/>
      </c>
      <c r="D168" s="76" t="str">
        <f>IF(ISERROR(VLOOKUP(A168,'[1]Z04 支出决算表(财决04表)'!$A$10:$J$500,5,FALSE)),"",VLOOKUP(A168,'[1]Z04 支出决算表(财决04表)'!$A$10:$J$500,5,FALSE))</f>
        <v/>
      </c>
      <c r="E168" s="76" t="str">
        <f>IF(ISERROR(VLOOKUP(A168,'[1]Z04 支出决算表(财决04表)'!$A$10:$J$500,6,FALSE)),"",VLOOKUP(A168,'[1]Z04 支出决算表(财决04表)'!$A$10:$J$500,6,FALSE))</f>
        <v/>
      </c>
      <c r="F168" s="76" t="str">
        <f>IF(ISERROR(VLOOKUP(A168,'[1]Z04 支出决算表(财决04表)'!$A$10:$J$500,7,FALSE)),"",VLOOKUP(A168,'[1]Z04 支出决算表(财决04表)'!$A$10:$J$500,7,FALSE))</f>
        <v/>
      </c>
      <c r="G168" s="76" t="str">
        <f>IF(ISERROR(VLOOKUP(A168,'[1]Z04 支出决算表(财决04表)'!$A$10:$J$500,8,FALSE)),"",VLOOKUP(A168,'[1]Z04 支出决算表(财决04表)'!$A$10:$J$500,8,FALSE))</f>
        <v/>
      </c>
      <c r="H168" s="76" t="str">
        <f>IF(ISERROR(VLOOKUP(A168,'[1]Z04 支出决算表(财决04表)'!$A$10:$J$500,9,FALSE)),"",VLOOKUP(A168,'[1]Z04 支出决算表(财决04表)'!$A$10:$J$500,9,FALSE))</f>
        <v/>
      </c>
      <c r="I168" s="76" t="str">
        <f>IF(ISERROR(VLOOKUP(A168,'[1]Z04 支出决算表(财决04表)'!$A$10:$J$500,10,FALSE)),"",VLOOKUP(A168,'[1]Z04 支出决算表(财决04表)'!$A$10:$J$500,10,FALSE))</f>
        <v/>
      </c>
      <c r="J168" s="88">
        <f>'[1]Z04 支出决算表(财决04表)'!$A167</f>
        <v>0</v>
      </c>
      <c r="K168" s="74">
        <f>'[1]Z04 支出决算表(财决04表)'!$E167</f>
        <v>0</v>
      </c>
      <c r="L168" s="53" t="str">
        <f t="shared" si="5"/>
        <v/>
      </c>
    </row>
    <row r="169" spans="1:12" ht="22.7" customHeight="1">
      <c r="A169" s="193" t="str">
        <f t="shared" si="4"/>
        <v/>
      </c>
      <c r="B169" s="194"/>
      <c r="C169" s="192" t="str">
        <f>IF(ISERROR(VLOOKUP(A169,'[1]Z04 支出决算表(财决04表)'!$A$10:$J$500,4,FALSE)),"",VLOOKUP(A169,'[1]Z04 支出决算表(财决04表)'!$A$10:$J$500,4,FALSE))</f>
        <v/>
      </c>
      <c r="D169" s="76" t="str">
        <f>IF(ISERROR(VLOOKUP(A169,'[1]Z04 支出决算表(财决04表)'!$A$10:$J$500,5,FALSE)),"",VLOOKUP(A169,'[1]Z04 支出决算表(财决04表)'!$A$10:$J$500,5,FALSE))</f>
        <v/>
      </c>
      <c r="E169" s="76" t="str">
        <f>IF(ISERROR(VLOOKUP(A169,'[1]Z04 支出决算表(财决04表)'!$A$10:$J$500,6,FALSE)),"",VLOOKUP(A169,'[1]Z04 支出决算表(财决04表)'!$A$10:$J$500,6,FALSE))</f>
        <v/>
      </c>
      <c r="F169" s="76" t="str">
        <f>IF(ISERROR(VLOOKUP(A169,'[1]Z04 支出决算表(财决04表)'!$A$10:$J$500,7,FALSE)),"",VLOOKUP(A169,'[1]Z04 支出决算表(财决04表)'!$A$10:$J$500,7,FALSE))</f>
        <v/>
      </c>
      <c r="G169" s="76" t="str">
        <f>IF(ISERROR(VLOOKUP(A169,'[1]Z04 支出决算表(财决04表)'!$A$10:$J$500,8,FALSE)),"",VLOOKUP(A169,'[1]Z04 支出决算表(财决04表)'!$A$10:$J$500,8,FALSE))</f>
        <v/>
      </c>
      <c r="H169" s="76" t="str">
        <f>IF(ISERROR(VLOOKUP(A169,'[1]Z04 支出决算表(财决04表)'!$A$10:$J$500,9,FALSE)),"",VLOOKUP(A169,'[1]Z04 支出决算表(财决04表)'!$A$10:$J$500,9,FALSE))</f>
        <v/>
      </c>
      <c r="I169" s="76" t="str">
        <f>IF(ISERROR(VLOOKUP(A169,'[1]Z04 支出决算表(财决04表)'!$A$10:$J$500,10,FALSE)),"",VLOOKUP(A169,'[1]Z04 支出决算表(财决04表)'!$A$10:$J$500,10,FALSE))</f>
        <v/>
      </c>
      <c r="J169" s="88">
        <f>'[1]Z04 支出决算表(财决04表)'!$A168</f>
        <v>0</v>
      </c>
      <c r="K169" s="74">
        <f>'[1]Z04 支出决算表(财决04表)'!$E168</f>
        <v>0</v>
      </c>
      <c r="L169" s="53" t="str">
        <f t="shared" si="5"/>
        <v/>
      </c>
    </row>
    <row r="170" spans="1:12" ht="22.7" customHeight="1">
      <c r="A170" s="193" t="str">
        <f t="shared" si="4"/>
        <v/>
      </c>
      <c r="B170" s="194"/>
      <c r="C170" s="192" t="str">
        <f>IF(ISERROR(VLOOKUP(A170,'[1]Z04 支出决算表(财决04表)'!$A$10:$J$500,4,FALSE)),"",VLOOKUP(A170,'[1]Z04 支出决算表(财决04表)'!$A$10:$J$500,4,FALSE))</f>
        <v/>
      </c>
      <c r="D170" s="76" t="str">
        <f>IF(ISERROR(VLOOKUP(A170,'[1]Z04 支出决算表(财决04表)'!$A$10:$J$500,5,FALSE)),"",VLOOKUP(A170,'[1]Z04 支出决算表(财决04表)'!$A$10:$J$500,5,FALSE))</f>
        <v/>
      </c>
      <c r="E170" s="76" t="str">
        <f>IF(ISERROR(VLOOKUP(A170,'[1]Z04 支出决算表(财决04表)'!$A$10:$J$500,6,FALSE)),"",VLOOKUP(A170,'[1]Z04 支出决算表(财决04表)'!$A$10:$J$500,6,FALSE))</f>
        <v/>
      </c>
      <c r="F170" s="76" t="str">
        <f>IF(ISERROR(VLOOKUP(A170,'[1]Z04 支出决算表(财决04表)'!$A$10:$J$500,7,FALSE)),"",VLOOKUP(A170,'[1]Z04 支出决算表(财决04表)'!$A$10:$J$500,7,FALSE))</f>
        <v/>
      </c>
      <c r="G170" s="76" t="str">
        <f>IF(ISERROR(VLOOKUP(A170,'[1]Z04 支出决算表(财决04表)'!$A$10:$J$500,8,FALSE)),"",VLOOKUP(A170,'[1]Z04 支出决算表(财决04表)'!$A$10:$J$500,8,FALSE))</f>
        <v/>
      </c>
      <c r="H170" s="76" t="str">
        <f>IF(ISERROR(VLOOKUP(A170,'[1]Z04 支出决算表(财决04表)'!$A$10:$J$500,9,FALSE)),"",VLOOKUP(A170,'[1]Z04 支出决算表(财决04表)'!$A$10:$J$500,9,FALSE))</f>
        <v/>
      </c>
      <c r="I170" s="76" t="str">
        <f>IF(ISERROR(VLOOKUP(A170,'[1]Z04 支出决算表(财决04表)'!$A$10:$J$500,10,FALSE)),"",VLOOKUP(A170,'[1]Z04 支出决算表(财决04表)'!$A$10:$J$500,10,FALSE))</f>
        <v/>
      </c>
      <c r="J170" s="88">
        <f>'[1]Z04 支出决算表(财决04表)'!$A169</f>
        <v>0</v>
      </c>
      <c r="K170" s="74">
        <f>'[1]Z04 支出决算表(财决04表)'!$E169</f>
        <v>0</v>
      </c>
      <c r="L170" s="53" t="str">
        <f t="shared" si="5"/>
        <v/>
      </c>
    </row>
    <row r="171" spans="1:12" ht="22.7" customHeight="1">
      <c r="A171" s="193" t="str">
        <f t="shared" si="4"/>
        <v/>
      </c>
      <c r="B171" s="194"/>
      <c r="C171" s="192" t="str">
        <f>IF(ISERROR(VLOOKUP(A171,'[1]Z04 支出决算表(财决04表)'!$A$10:$J$500,4,FALSE)),"",VLOOKUP(A171,'[1]Z04 支出决算表(财决04表)'!$A$10:$J$500,4,FALSE))</f>
        <v/>
      </c>
      <c r="D171" s="76" t="str">
        <f>IF(ISERROR(VLOOKUP(A171,'[1]Z04 支出决算表(财决04表)'!$A$10:$J$500,5,FALSE)),"",VLOOKUP(A171,'[1]Z04 支出决算表(财决04表)'!$A$10:$J$500,5,FALSE))</f>
        <v/>
      </c>
      <c r="E171" s="76" t="str">
        <f>IF(ISERROR(VLOOKUP(A171,'[1]Z04 支出决算表(财决04表)'!$A$10:$J$500,6,FALSE)),"",VLOOKUP(A171,'[1]Z04 支出决算表(财决04表)'!$A$10:$J$500,6,FALSE))</f>
        <v/>
      </c>
      <c r="F171" s="76" t="str">
        <f>IF(ISERROR(VLOOKUP(A171,'[1]Z04 支出决算表(财决04表)'!$A$10:$J$500,7,FALSE)),"",VLOOKUP(A171,'[1]Z04 支出决算表(财决04表)'!$A$10:$J$500,7,FALSE))</f>
        <v/>
      </c>
      <c r="G171" s="76" t="str">
        <f>IF(ISERROR(VLOOKUP(A171,'[1]Z04 支出决算表(财决04表)'!$A$10:$J$500,8,FALSE)),"",VLOOKUP(A171,'[1]Z04 支出决算表(财决04表)'!$A$10:$J$500,8,FALSE))</f>
        <v/>
      </c>
      <c r="H171" s="76" t="str">
        <f>IF(ISERROR(VLOOKUP(A171,'[1]Z04 支出决算表(财决04表)'!$A$10:$J$500,9,FALSE)),"",VLOOKUP(A171,'[1]Z04 支出决算表(财决04表)'!$A$10:$J$500,9,FALSE))</f>
        <v/>
      </c>
      <c r="I171" s="76" t="str">
        <f>IF(ISERROR(VLOOKUP(A171,'[1]Z04 支出决算表(财决04表)'!$A$10:$J$500,10,FALSE)),"",VLOOKUP(A171,'[1]Z04 支出决算表(财决04表)'!$A$10:$J$500,10,FALSE))</f>
        <v/>
      </c>
      <c r="J171" s="88">
        <f>'[1]Z04 支出决算表(财决04表)'!$A170</f>
        <v>0</v>
      </c>
      <c r="K171" s="74">
        <f>'[1]Z04 支出决算表(财决04表)'!$E170</f>
        <v>0</v>
      </c>
      <c r="L171" s="53" t="str">
        <f t="shared" si="5"/>
        <v/>
      </c>
    </row>
    <row r="172" spans="1:12" ht="22.7" customHeight="1">
      <c r="A172" s="193" t="str">
        <f t="shared" si="4"/>
        <v/>
      </c>
      <c r="B172" s="194"/>
      <c r="C172" s="192" t="str">
        <f>IF(ISERROR(VLOOKUP(A172,'[1]Z04 支出决算表(财决04表)'!$A$10:$J$500,4,FALSE)),"",VLOOKUP(A172,'[1]Z04 支出决算表(财决04表)'!$A$10:$J$500,4,FALSE))</f>
        <v/>
      </c>
      <c r="D172" s="76" t="str">
        <f>IF(ISERROR(VLOOKUP(A172,'[1]Z04 支出决算表(财决04表)'!$A$10:$J$500,5,FALSE)),"",VLOOKUP(A172,'[1]Z04 支出决算表(财决04表)'!$A$10:$J$500,5,FALSE))</f>
        <v/>
      </c>
      <c r="E172" s="76" t="str">
        <f>IF(ISERROR(VLOOKUP(A172,'[1]Z04 支出决算表(财决04表)'!$A$10:$J$500,6,FALSE)),"",VLOOKUP(A172,'[1]Z04 支出决算表(财决04表)'!$A$10:$J$500,6,FALSE))</f>
        <v/>
      </c>
      <c r="F172" s="76" t="str">
        <f>IF(ISERROR(VLOOKUP(A172,'[1]Z04 支出决算表(财决04表)'!$A$10:$J$500,7,FALSE)),"",VLOOKUP(A172,'[1]Z04 支出决算表(财决04表)'!$A$10:$J$500,7,FALSE))</f>
        <v/>
      </c>
      <c r="G172" s="76" t="str">
        <f>IF(ISERROR(VLOOKUP(A172,'[1]Z04 支出决算表(财决04表)'!$A$10:$J$500,8,FALSE)),"",VLOOKUP(A172,'[1]Z04 支出决算表(财决04表)'!$A$10:$J$500,8,FALSE))</f>
        <v/>
      </c>
      <c r="H172" s="76" t="str">
        <f>IF(ISERROR(VLOOKUP(A172,'[1]Z04 支出决算表(财决04表)'!$A$10:$J$500,9,FALSE)),"",VLOOKUP(A172,'[1]Z04 支出决算表(财决04表)'!$A$10:$J$500,9,FALSE))</f>
        <v/>
      </c>
      <c r="I172" s="76" t="str">
        <f>IF(ISERROR(VLOOKUP(A172,'[1]Z04 支出决算表(财决04表)'!$A$10:$J$500,10,FALSE)),"",VLOOKUP(A172,'[1]Z04 支出决算表(财决04表)'!$A$10:$J$500,10,FALSE))</f>
        <v/>
      </c>
      <c r="J172" s="88">
        <f>'[1]Z04 支出决算表(财决04表)'!$A171</f>
        <v>0</v>
      </c>
      <c r="K172" s="74">
        <f>'[1]Z04 支出决算表(财决04表)'!$E171</f>
        <v>0</v>
      </c>
      <c r="L172" s="53" t="str">
        <f t="shared" si="5"/>
        <v/>
      </c>
    </row>
    <row r="173" spans="1:12" ht="22.7" customHeight="1">
      <c r="A173" s="193" t="str">
        <f t="shared" si="4"/>
        <v/>
      </c>
      <c r="B173" s="194"/>
      <c r="C173" s="192" t="str">
        <f>IF(ISERROR(VLOOKUP(A173,'[1]Z04 支出决算表(财决04表)'!$A$10:$J$500,4,FALSE)),"",VLOOKUP(A173,'[1]Z04 支出决算表(财决04表)'!$A$10:$J$500,4,FALSE))</f>
        <v/>
      </c>
      <c r="D173" s="76" t="str">
        <f>IF(ISERROR(VLOOKUP(A173,'[1]Z04 支出决算表(财决04表)'!$A$10:$J$500,5,FALSE)),"",VLOOKUP(A173,'[1]Z04 支出决算表(财决04表)'!$A$10:$J$500,5,FALSE))</f>
        <v/>
      </c>
      <c r="E173" s="76" t="str">
        <f>IF(ISERROR(VLOOKUP(A173,'[1]Z04 支出决算表(财决04表)'!$A$10:$J$500,6,FALSE)),"",VLOOKUP(A173,'[1]Z04 支出决算表(财决04表)'!$A$10:$J$500,6,FALSE))</f>
        <v/>
      </c>
      <c r="F173" s="76" t="str">
        <f>IF(ISERROR(VLOOKUP(A173,'[1]Z04 支出决算表(财决04表)'!$A$10:$J$500,7,FALSE)),"",VLOOKUP(A173,'[1]Z04 支出决算表(财决04表)'!$A$10:$J$500,7,FALSE))</f>
        <v/>
      </c>
      <c r="G173" s="76" t="str">
        <f>IF(ISERROR(VLOOKUP(A173,'[1]Z04 支出决算表(财决04表)'!$A$10:$J$500,8,FALSE)),"",VLOOKUP(A173,'[1]Z04 支出决算表(财决04表)'!$A$10:$J$500,8,FALSE))</f>
        <v/>
      </c>
      <c r="H173" s="76" t="str">
        <f>IF(ISERROR(VLOOKUP(A173,'[1]Z04 支出决算表(财决04表)'!$A$10:$J$500,9,FALSE)),"",VLOOKUP(A173,'[1]Z04 支出决算表(财决04表)'!$A$10:$J$500,9,FALSE))</f>
        <v/>
      </c>
      <c r="I173" s="76" t="str">
        <f>IF(ISERROR(VLOOKUP(A173,'[1]Z04 支出决算表(财决04表)'!$A$10:$J$500,10,FALSE)),"",VLOOKUP(A173,'[1]Z04 支出决算表(财决04表)'!$A$10:$J$500,10,FALSE))</f>
        <v/>
      </c>
      <c r="J173" s="88">
        <f>'[1]Z04 支出决算表(财决04表)'!$A172</f>
        <v>0</v>
      </c>
      <c r="K173" s="74">
        <f>'[1]Z04 支出决算表(财决04表)'!$E172</f>
        <v>0</v>
      </c>
      <c r="L173" s="53" t="str">
        <f t="shared" si="5"/>
        <v/>
      </c>
    </row>
    <row r="174" spans="1:12" ht="22.7" customHeight="1">
      <c r="A174" s="193" t="str">
        <f t="shared" si="4"/>
        <v/>
      </c>
      <c r="B174" s="194"/>
      <c r="C174" s="192" t="str">
        <f>IF(ISERROR(VLOOKUP(A174,'[1]Z04 支出决算表(财决04表)'!$A$10:$J$500,4,FALSE)),"",VLOOKUP(A174,'[1]Z04 支出决算表(财决04表)'!$A$10:$J$500,4,FALSE))</f>
        <v/>
      </c>
      <c r="D174" s="76" t="str">
        <f>IF(ISERROR(VLOOKUP(A174,'[1]Z04 支出决算表(财决04表)'!$A$10:$J$500,5,FALSE)),"",VLOOKUP(A174,'[1]Z04 支出决算表(财决04表)'!$A$10:$J$500,5,FALSE))</f>
        <v/>
      </c>
      <c r="E174" s="76" t="str">
        <f>IF(ISERROR(VLOOKUP(A174,'[1]Z04 支出决算表(财决04表)'!$A$10:$J$500,6,FALSE)),"",VLOOKUP(A174,'[1]Z04 支出决算表(财决04表)'!$A$10:$J$500,6,FALSE))</f>
        <v/>
      </c>
      <c r="F174" s="76" t="str">
        <f>IF(ISERROR(VLOOKUP(A174,'[1]Z04 支出决算表(财决04表)'!$A$10:$J$500,7,FALSE)),"",VLOOKUP(A174,'[1]Z04 支出决算表(财决04表)'!$A$10:$J$500,7,FALSE))</f>
        <v/>
      </c>
      <c r="G174" s="76" t="str">
        <f>IF(ISERROR(VLOOKUP(A174,'[1]Z04 支出决算表(财决04表)'!$A$10:$J$500,8,FALSE)),"",VLOOKUP(A174,'[1]Z04 支出决算表(财决04表)'!$A$10:$J$500,8,FALSE))</f>
        <v/>
      </c>
      <c r="H174" s="76" t="str">
        <f>IF(ISERROR(VLOOKUP(A174,'[1]Z04 支出决算表(财决04表)'!$A$10:$J$500,9,FALSE)),"",VLOOKUP(A174,'[1]Z04 支出决算表(财决04表)'!$A$10:$J$500,9,FALSE))</f>
        <v/>
      </c>
      <c r="I174" s="76" t="str">
        <f>IF(ISERROR(VLOOKUP(A174,'[1]Z04 支出决算表(财决04表)'!$A$10:$J$500,10,FALSE)),"",VLOOKUP(A174,'[1]Z04 支出决算表(财决04表)'!$A$10:$J$500,10,FALSE))</f>
        <v/>
      </c>
      <c r="J174" s="88">
        <f>'[1]Z04 支出决算表(财决04表)'!$A173</f>
        <v>0</v>
      </c>
      <c r="K174" s="74">
        <f>'[1]Z04 支出决算表(财决04表)'!$E173</f>
        <v>0</v>
      </c>
      <c r="L174" s="53" t="str">
        <f t="shared" si="5"/>
        <v/>
      </c>
    </row>
    <row r="175" spans="1:12" ht="22.7" customHeight="1">
      <c r="A175" s="193" t="str">
        <f t="shared" si="4"/>
        <v/>
      </c>
      <c r="B175" s="194"/>
      <c r="C175" s="192" t="str">
        <f>IF(ISERROR(VLOOKUP(A175,'[1]Z04 支出决算表(财决04表)'!$A$10:$J$500,4,FALSE)),"",VLOOKUP(A175,'[1]Z04 支出决算表(财决04表)'!$A$10:$J$500,4,FALSE))</f>
        <v/>
      </c>
      <c r="D175" s="76" t="str">
        <f>IF(ISERROR(VLOOKUP(A175,'[1]Z04 支出决算表(财决04表)'!$A$10:$J$500,5,FALSE)),"",VLOOKUP(A175,'[1]Z04 支出决算表(财决04表)'!$A$10:$J$500,5,FALSE))</f>
        <v/>
      </c>
      <c r="E175" s="76" t="str">
        <f>IF(ISERROR(VLOOKUP(A175,'[1]Z04 支出决算表(财决04表)'!$A$10:$J$500,6,FALSE)),"",VLOOKUP(A175,'[1]Z04 支出决算表(财决04表)'!$A$10:$J$500,6,FALSE))</f>
        <v/>
      </c>
      <c r="F175" s="76" t="str">
        <f>IF(ISERROR(VLOOKUP(A175,'[1]Z04 支出决算表(财决04表)'!$A$10:$J$500,7,FALSE)),"",VLOOKUP(A175,'[1]Z04 支出决算表(财决04表)'!$A$10:$J$500,7,FALSE))</f>
        <v/>
      </c>
      <c r="G175" s="76" t="str">
        <f>IF(ISERROR(VLOOKUP(A175,'[1]Z04 支出决算表(财决04表)'!$A$10:$J$500,8,FALSE)),"",VLOOKUP(A175,'[1]Z04 支出决算表(财决04表)'!$A$10:$J$500,8,FALSE))</f>
        <v/>
      </c>
      <c r="H175" s="76" t="str">
        <f>IF(ISERROR(VLOOKUP(A175,'[1]Z04 支出决算表(财决04表)'!$A$10:$J$500,9,FALSE)),"",VLOOKUP(A175,'[1]Z04 支出决算表(财决04表)'!$A$10:$J$500,9,FALSE))</f>
        <v/>
      </c>
      <c r="I175" s="76" t="str">
        <f>IF(ISERROR(VLOOKUP(A175,'[1]Z04 支出决算表(财决04表)'!$A$10:$J$500,10,FALSE)),"",VLOOKUP(A175,'[1]Z04 支出决算表(财决04表)'!$A$10:$J$500,10,FALSE))</f>
        <v/>
      </c>
      <c r="J175" s="88">
        <f>'[1]Z04 支出决算表(财决04表)'!$A174</f>
        <v>0</v>
      </c>
      <c r="K175" s="74">
        <f>'[1]Z04 支出决算表(财决04表)'!$E174</f>
        <v>0</v>
      </c>
      <c r="L175" s="53" t="str">
        <f t="shared" si="5"/>
        <v/>
      </c>
    </row>
    <row r="176" spans="1:12" ht="22.7" customHeight="1">
      <c r="A176" s="193" t="str">
        <f t="shared" si="4"/>
        <v/>
      </c>
      <c r="B176" s="194"/>
      <c r="C176" s="192" t="str">
        <f>IF(ISERROR(VLOOKUP(A176,'[1]Z04 支出决算表(财决04表)'!$A$10:$J$500,4,FALSE)),"",VLOOKUP(A176,'[1]Z04 支出决算表(财决04表)'!$A$10:$J$500,4,FALSE))</f>
        <v/>
      </c>
      <c r="D176" s="76" t="str">
        <f>IF(ISERROR(VLOOKUP(A176,'[1]Z04 支出决算表(财决04表)'!$A$10:$J$500,5,FALSE)),"",VLOOKUP(A176,'[1]Z04 支出决算表(财决04表)'!$A$10:$J$500,5,FALSE))</f>
        <v/>
      </c>
      <c r="E176" s="76" t="str">
        <f>IF(ISERROR(VLOOKUP(A176,'[1]Z04 支出决算表(财决04表)'!$A$10:$J$500,6,FALSE)),"",VLOOKUP(A176,'[1]Z04 支出决算表(财决04表)'!$A$10:$J$500,6,FALSE))</f>
        <v/>
      </c>
      <c r="F176" s="76" t="str">
        <f>IF(ISERROR(VLOOKUP(A176,'[1]Z04 支出决算表(财决04表)'!$A$10:$J$500,7,FALSE)),"",VLOOKUP(A176,'[1]Z04 支出决算表(财决04表)'!$A$10:$J$500,7,FALSE))</f>
        <v/>
      </c>
      <c r="G176" s="76" t="str">
        <f>IF(ISERROR(VLOOKUP(A176,'[1]Z04 支出决算表(财决04表)'!$A$10:$J$500,8,FALSE)),"",VLOOKUP(A176,'[1]Z04 支出决算表(财决04表)'!$A$10:$J$500,8,FALSE))</f>
        <v/>
      </c>
      <c r="H176" s="76" t="str">
        <f>IF(ISERROR(VLOOKUP(A176,'[1]Z04 支出决算表(财决04表)'!$A$10:$J$500,9,FALSE)),"",VLOOKUP(A176,'[1]Z04 支出决算表(财决04表)'!$A$10:$J$500,9,FALSE))</f>
        <v/>
      </c>
      <c r="I176" s="76" t="str">
        <f>IF(ISERROR(VLOOKUP(A176,'[1]Z04 支出决算表(财决04表)'!$A$10:$J$500,10,FALSE)),"",VLOOKUP(A176,'[1]Z04 支出决算表(财决04表)'!$A$10:$J$500,10,FALSE))</f>
        <v/>
      </c>
      <c r="J176" s="88">
        <f>'[1]Z04 支出决算表(财决04表)'!$A175</f>
        <v>0</v>
      </c>
      <c r="K176" s="74">
        <f>'[1]Z04 支出决算表(财决04表)'!$E175</f>
        <v>0</v>
      </c>
      <c r="L176" s="53" t="str">
        <f t="shared" si="5"/>
        <v/>
      </c>
    </row>
    <row r="177" spans="1:12" ht="22.7" customHeight="1">
      <c r="A177" s="193" t="str">
        <f t="shared" si="4"/>
        <v/>
      </c>
      <c r="B177" s="194"/>
      <c r="C177" s="192" t="str">
        <f>IF(ISERROR(VLOOKUP(A177,'[1]Z04 支出决算表(财决04表)'!$A$10:$J$500,4,FALSE)),"",VLOOKUP(A177,'[1]Z04 支出决算表(财决04表)'!$A$10:$J$500,4,FALSE))</f>
        <v/>
      </c>
      <c r="D177" s="76" t="str">
        <f>IF(ISERROR(VLOOKUP(A177,'[1]Z04 支出决算表(财决04表)'!$A$10:$J$500,5,FALSE)),"",VLOOKUP(A177,'[1]Z04 支出决算表(财决04表)'!$A$10:$J$500,5,FALSE))</f>
        <v/>
      </c>
      <c r="E177" s="76" t="str">
        <f>IF(ISERROR(VLOOKUP(A177,'[1]Z04 支出决算表(财决04表)'!$A$10:$J$500,6,FALSE)),"",VLOOKUP(A177,'[1]Z04 支出决算表(财决04表)'!$A$10:$J$500,6,FALSE))</f>
        <v/>
      </c>
      <c r="F177" s="76" t="str">
        <f>IF(ISERROR(VLOOKUP(A177,'[1]Z04 支出决算表(财决04表)'!$A$10:$J$500,7,FALSE)),"",VLOOKUP(A177,'[1]Z04 支出决算表(财决04表)'!$A$10:$J$500,7,FALSE))</f>
        <v/>
      </c>
      <c r="G177" s="76" t="str">
        <f>IF(ISERROR(VLOOKUP(A177,'[1]Z04 支出决算表(财决04表)'!$A$10:$J$500,8,FALSE)),"",VLOOKUP(A177,'[1]Z04 支出决算表(财决04表)'!$A$10:$J$500,8,FALSE))</f>
        <v/>
      </c>
      <c r="H177" s="76" t="str">
        <f>IF(ISERROR(VLOOKUP(A177,'[1]Z04 支出决算表(财决04表)'!$A$10:$J$500,9,FALSE)),"",VLOOKUP(A177,'[1]Z04 支出决算表(财决04表)'!$A$10:$J$500,9,FALSE))</f>
        <v/>
      </c>
      <c r="I177" s="76" t="str">
        <f>IF(ISERROR(VLOOKUP(A177,'[1]Z04 支出决算表(财决04表)'!$A$10:$J$500,10,FALSE)),"",VLOOKUP(A177,'[1]Z04 支出决算表(财决04表)'!$A$10:$J$500,10,FALSE))</f>
        <v/>
      </c>
      <c r="J177" s="88">
        <f>'[1]Z04 支出决算表(财决04表)'!$A176</f>
        <v>0</v>
      </c>
      <c r="K177" s="74">
        <f>'[1]Z04 支出决算表(财决04表)'!$E176</f>
        <v>0</v>
      </c>
      <c r="L177" s="53" t="str">
        <f t="shared" si="5"/>
        <v/>
      </c>
    </row>
    <row r="178" spans="1:12" ht="22.7" customHeight="1">
      <c r="A178" s="193" t="str">
        <f t="shared" si="4"/>
        <v/>
      </c>
      <c r="B178" s="194"/>
      <c r="C178" s="192" t="str">
        <f>IF(ISERROR(VLOOKUP(A178,'[1]Z04 支出决算表(财决04表)'!$A$10:$J$500,4,FALSE)),"",VLOOKUP(A178,'[1]Z04 支出决算表(财决04表)'!$A$10:$J$500,4,FALSE))</f>
        <v/>
      </c>
      <c r="D178" s="76" t="str">
        <f>IF(ISERROR(VLOOKUP(A178,'[1]Z04 支出决算表(财决04表)'!$A$10:$J$500,5,FALSE)),"",VLOOKUP(A178,'[1]Z04 支出决算表(财决04表)'!$A$10:$J$500,5,FALSE))</f>
        <v/>
      </c>
      <c r="E178" s="76" t="str">
        <f>IF(ISERROR(VLOOKUP(A178,'[1]Z04 支出决算表(财决04表)'!$A$10:$J$500,6,FALSE)),"",VLOOKUP(A178,'[1]Z04 支出决算表(财决04表)'!$A$10:$J$500,6,FALSE))</f>
        <v/>
      </c>
      <c r="F178" s="76" t="str">
        <f>IF(ISERROR(VLOOKUP(A178,'[1]Z04 支出决算表(财决04表)'!$A$10:$J$500,7,FALSE)),"",VLOOKUP(A178,'[1]Z04 支出决算表(财决04表)'!$A$10:$J$500,7,FALSE))</f>
        <v/>
      </c>
      <c r="G178" s="76" t="str">
        <f>IF(ISERROR(VLOOKUP(A178,'[1]Z04 支出决算表(财决04表)'!$A$10:$J$500,8,FALSE)),"",VLOOKUP(A178,'[1]Z04 支出决算表(财决04表)'!$A$10:$J$500,8,FALSE))</f>
        <v/>
      </c>
      <c r="H178" s="76" t="str">
        <f>IF(ISERROR(VLOOKUP(A178,'[1]Z04 支出决算表(财决04表)'!$A$10:$J$500,9,FALSE)),"",VLOOKUP(A178,'[1]Z04 支出决算表(财决04表)'!$A$10:$J$500,9,FALSE))</f>
        <v/>
      </c>
      <c r="I178" s="76" t="str">
        <f>IF(ISERROR(VLOOKUP(A178,'[1]Z04 支出决算表(财决04表)'!$A$10:$J$500,10,FALSE)),"",VLOOKUP(A178,'[1]Z04 支出决算表(财决04表)'!$A$10:$J$500,10,FALSE))</f>
        <v/>
      </c>
      <c r="J178" s="88">
        <f>'[1]Z04 支出决算表(财决04表)'!$A177</f>
        <v>0</v>
      </c>
      <c r="K178" s="74">
        <f>'[1]Z04 支出决算表(财决04表)'!$E177</f>
        <v>0</v>
      </c>
      <c r="L178" s="53" t="str">
        <f t="shared" si="5"/>
        <v/>
      </c>
    </row>
    <row r="179" spans="1:12" ht="22.7" customHeight="1">
      <c r="A179" s="193" t="str">
        <f t="shared" si="4"/>
        <v/>
      </c>
      <c r="B179" s="194"/>
      <c r="C179" s="192" t="str">
        <f>IF(ISERROR(VLOOKUP(A179,'[1]Z04 支出决算表(财决04表)'!$A$10:$J$500,4,FALSE)),"",VLOOKUP(A179,'[1]Z04 支出决算表(财决04表)'!$A$10:$J$500,4,FALSE))</f>
        <v/>
      </c>
      <c r="D179" s="76" t="str">
        <f>IF(ISERROR(VLOOKUP(A179,'[1]Z04 支出决算表(财决04表)'!$A$10:$J$500,5,FALSE)),"",VLOOKUP(A179,'[1]Z04 支出决算表(财决04表)'!$A$10:$J$500,5,FALSE))</f>
        <v/>
      </c>
      <c r="E179" s="76" t="str">
        <f>IF(ISERROR(VLOOKUP(A179,'[1]Z04 支出决算表(财决04表)'!$A$10:$J$500,6,FALSE)),"",VLOOKUP(A179,'[1]Z04 支出决算表(财决04表)'!$A$10:$J$500,6,FALSE))</f>
        <v/>
      </c>
      <c r="F179" s="76" t="str">
        <f>IF(ISERROR(VLOOKUP(A179,'[1]Z04 支出决算表(财决04表)'!$A$10:$J$500,7,FALSE)),"",VLOOKUP(A179,'[1]Z04 支出决算表(财决04表)'!$A$10:$J$500,7,FALSE))</f>
        <v/>
      </c>
      <c r="G179" s="76" t="str">
        <f>IF(ISERROR(VLOOKUP(A179,'[1]Z04 支出决算表(财决04表)'!$A$10:$J$500,8,FALSE)),"",VLOOKUP(A179,'[1]Z04 支出决算表(财决04表)'!$A$10:$J$500,8,FALSE))</f>
        <v/>
      </c>
      <c r="H179" s="76" t="str">
        <f>IF(ISERROR(VLOOKUP(A179,'[1]Z04 支出决算表(财决04表)'!$A$10:$J$500,9,FALSE)),"",VLOOKUP(A179,'[1]Z04 支出决算表(财决04表)'!$A$10:$J$500,9,FALSE))</f>
        <v/>
      </c>
      <c r="I179" s="76" t="str">
        <f>IF(ISERROR(VLOOKUP(A179,'[1]Z04 支出决算表(财决04表)'!$A$10:$J$500,10,FALSE)),"",VLOOKUP(A179,'[1]Z04 支出决算表(财决04表)'!$A$10:$J$500,10,FALSE))</f>
        <v/>
      </c>
      <c r="J179" s="88">
        <f>'[1]Z04 支出决算表(财决04表)'!$A178</f>
        <v>0</v>
      </c>
      <c r="K179" s="74">
        <f>'[1]Z04 支出决算表(财决04表)'!$E178</f>
        <v>0</v>
      </c>
      <c r="L179" s="53" t="str">
        <f t="shared" si="5"/>
        <v/>
      </c>
    </row>
    <row r="180" spans="1:12" ht="22.7" customHeight="1">
      <c r="A180" s="193" t="str">
        <f t="shared" si="4"/>
        <v/>
      </c>
      <c r="B180" s="194"/>
      <c r="C180" s="192" t="str">
        <f>IF(ISERROR(VLOOKUP(A180,'[1]Z04 支出决算表(财决04表)'!$A$10:$J$500,4,FALSE)),"",VLOOKUP(A180,'[1]Z04 支出决算表(财决04表)'!$A$10:$J$500,4,FALSE))</f>
        <v/>
      </c>
      <c r="D180" s="76" t="str">
        <f>IF(ISERROR(VLOOKUP(A180,'[1]Z04 支出决算表(财决04表)'!$A$10:$J$500,5,FALSE)),"",VLOOKUP(A180,'[1]Z04 支出决算表(财决04表)'!$A$10:$J$500,5,FALSE))</f>
        <v/>
      </c>
      <c r="E180" s="76" t="str">
        <f>IF(ISERROR(VLOOKUP(A180,'[1]Z04 支出决算表(财决04表)'!$A$10:$J$500,6,FALSE)),"",VLOOKUP(A180,'[1]Z04 支出决算表(财决04表)'!$A$10:$J$500,6,FALSE))</f>
        <v/>
      </c>
      <c r="F180" s="76" t="str">
        <f>IF(ISERROR(VLOOKUP(A180,'[1]Z04 支出决算表(财决04表)'!$A$10:$J$500,7,FALSE)),"",VLOOKUP(A180,'[1]Z04 支出决算表(财决04表)'!$A$10:$J$500,7,FALSE))</f>
        <v/>
      </c>
      <c r="G180" s="76" t="str">
        <f>IF(ISERROR(VLOOKUP(A180,'[1]Z04 支出决算表(财决04表)'!$A$10:$J$500,8,FALSE)),"",VLOOKUP(A180,'[1]Z04 支出决算表(财决04表)'!$A$10:$J$500,8,FALSE))</f>
        <v/>
      </c>
      <c r="H180" s="76" t="str">
        <f>IF(ISERROR(VLOOKUP(A180,'[1]Z04 支出决算表(财决04表)'!$A$10:$J$500,9,FALSE)),"",VLOOKUP(A180,'[1]Z04 支出决算表(财决04表)'!$A$10:$J$500,9,FALSE))</f>
        <v/>
      </c>
      <c r="I180" s="76" t="str">
        <f>IF(ISERROR(VLOOKUP(A180,'[1]Z04 支出决算表(财决04表)'!$A$10:$J$500,10,FALSE)),"",VLOOKUP(A180,'[1]Z04 支出决算表(财决04表)'!$A$10:$J$500,10,FALSE))</f>
        <v/>
      </c>
      <c r="J180" s="88">
        <f>'[1]Z04 支出决算表(财决04表)'!$A179</f>
        <v>0</v>
      </c>
      <c r="K180" s="74">
        <f>'[1]Z04 支出决算表(财决04表)'!$E179</f>
        <v>0</v>
      </c>
      <c r="L180" s="53" t="str">
        <f t="shared" si="5"/>
        <v/>
      </c>
    </row>
    <row r="181" spans="1:12" ht="22.7" customHeight="1">
      <c r="A181" s="193" t="str">
        <f t="shared" si="4"/>
        <v/>
      </c>
      <c r="B181" s="194"/>
      <c r="C181" s="192" t="str">
        <f>IF(ISERROR(VLOOKUP(A181,'[1]Z04 支出决算表(财决04表)'!$A$10:$J$500,4,FALSE)),"",VLOOKUP(A181,'[1]Z04 支出决算表(财决04表)'!$A$10:$J$500,4,FALSE))</f>
        <v/>
      </c>
      <c r="D181" s="76" t="str">
        <f>IF(ISERROR(VLOOKUP(A181,'[1]Z04 支出决算表(财决04表)'!$A$10:$J$500,5,FALSE)),"",VLOOKUP(A181,'[1]Z04 支出决算表(财决04表)'!$A$10:$J$500,5,FALSE))</f>
        <v/>
      </c>
      <c r="E181" s="76" t="str">
        <f>IF(ISERROR(VLOOKUP(A181,'[1]Z04 支出决算表(财决04表)'!$A$10:$J$500,6,FALSE)),"",VLOOKUP(A181,'[1]Z04 支出决算表(财决04表)'!$A$10:$J$500,6,FALSE))</f>
        <v/>
      </c>
      <c r="F181" s="76" t="str">
        <f>IF(ISERROR(VLOOKUP(A181,'[1]Z04 支出决算表(财决04表)'!$A$10:$J$500,7,FALSE)),"",VLOOKUP(A181,'[1]Z04 支出决算表(财决04表)'!$A$10:$J$500,7,FALSE))</f>
        <v/>
      </c>
      <c r="G181" s="76" t="str">
        <f>IF(ISERROR(VLOOKUP(A181,'[1]Z04 支出决算表(财决04表)'!$A$10:$J$500,8,FALSE)),"",VLOOKUP(A181,'[1]Z04 支出决算表(财决04表)'!$A$10:$J$500,8,FALSE))</f>
        <v/>
      </c>
      <c r="H181" s="76" t="str">
        <f>IF(ISERROR(VLOOKUP(A181,'[1]Z04 支出决算表(财决04表)'!$A$10:$J$500,9,FALSE)),"",VLOOKUP(A181,'[1]Z04 支出决算表(财决04表)'!$A$10:$J$500,9,FALSE))</f>
        <v/>
      </c>
      <c r="I181" s="76" t="str">
        <f>IF(ISERROR(VLOOKUP(A181,'[1]Z04 支出决算表(财决04表)'!$A$10:$J$500,10,FALSE)),"",VLOOKUP(A181,'[1]Z04 支出决算表(财决04表)'!$A$10:$J$500,10,FALSE))</f>
        <v/>
      </c>
      <c r="J181" s="88">
        <f>'[1]Z04 支出决算表(财决04表)'!$A180</f>
        <v>0</v>
      </c>
      <c r="K181" s="74">
        <f>'[1]Z04 支出决算表(财决04表)'!$E180</f>
        <v>0</v>
      </c>
      <c r="L181" s="53" t="str">
        <f t="shared" si="5"/>
        <v/>
      </c>
    </row>
    <row r="182" spans="1:12" ht="22.7" customHeight="1">
      <c r="A182" s="193" t="str">
        <f t="shared" si="4"/>
        <v/>
      </c>
      <c r="B182" s="194"/>
      <c r="C182" s="192" t="str">
        <f>IF(ISERROR(VLOOKUP(A182,'[1]Z04 支出决算表(财决04表)'!$A$10:$J$500,4,FALSE)),"",VLOOKUP(A182,'[1]Z04 支出决算表(财决04表)'!$A$10:$J$500,4,FALSE))</f>
        <v/>
      </c>
      <c r="D182" s="76" t="str">
        <f>IF(ISERROR(VLOOKUP(A182,'[1]Z04 支出决算表(财决04表)'!$A$10:$J$500,5,FALSE)),"",VLOOKUP(A182,'[1]Z04 支出决算表(财决04表)'!$A$10:$J$500,5,FALSE))</f>
        <v/>
      </c>
      <c r="E182" s="76" t="str">
        <f>IF(ISERROR(VLOOKUP(A182,'[1]Z04 支出决算表(财决04表)'!$A$10:$J$500,6,FALSE)),"",VLOOKUP(A182,'[1]Z04 支出决算表(财决04表)'!$A$10:$J$500,6,FALSE))</f>
        <v/>
      </c>
      <c r="F182" s="76" t="str">
        <f>IF(ISERROR(VLOOKUP(A182,'[1]Z04 支出决算表(财决04表)'!$A$10:$J$500,7,FALSE)),"",VLOOKUP(A182,'[1]Z04 支出决算表(财决04表)'!$A$10:$J$500,7,FALSE))</f>
        <v/>
      </c>
      <c r="G182" s="76" t="str">
        <f>IF(ISERROR(VLOOKUP(A182,'[1]Z04 支出决算表(财决04表)'!$A$10:$J$500,8,FALSE)),"",VLOOKUP(A182,'[1]Z04 支出决算表(财决04表)'!$A$10:$J$500,8,FALSE))</f>
        <v/>
      </c>
      <c r="H182" s="76" t="str">
        <f>IF(ISERROR(VLOOKUP(A182,'[1]Z04 支出决算表(财决04表)'!$A$10:$J$500,9,FALSE)),"",VLOOKUP(A182,'[1]Z04 支出决算表(财决04表)'!$A$10:$J$500,9,FALSE))</f>
        <v/>
      </c>
      <c r="I182" s="76" t="str">
        <f>IF(ISERROR(VLOOKUP(A182,'[1]Z04 支出决算表(财决04表)'!$A$10:$J$500,10,FALSE)),"",VLOOKUP(A182,'[1]Z04 支出决算表(财决04表)'!$A$10:$J$500,10,FALSE))</f>
        <v/>
      </c>
      <c r="J182" s="88">
        <f>'[1]Z04 支出决算表(财决04表)'!$A181</f>
        <v>0</v>
      </c>
      <c r="K182" s="74">
        <f>'[1]Z04 支出决算表(财决04表)'!$E181</f>
        <v>0</v>
      </c>
      <c r="L182" s="53" t="str">
        <f t="shared" si="5"/>
        <v/>
      </c>
    </row>
    <row r="183" spans="1:12" ht="22.7" customHeight="1">
      <c r="A183" s="193" t="str">
        <f t="shared" si="4"/>
        <v/>
      </c>
      <c r="B183" s="194"/>
      <c r="C183" s="192" t="str">
        <f>IF(ISERROR(VLOOKUP(A183,'[1]Z04 支出决算表(财决04表)'!$A$10:$J$500,4,FALSE)),"",VLOOKUP(A183,'[1]Z04 支出决算表(财决04表)'!$A$10:$J$500,4,FALSE))</f>
        <v/>
      </c>
      <c r="D183" s="76" t="str">
        <f>IF(ISERROR(VLOOKUP(A183,'[1]Z04 支出决算表(财决04表)'!$A$10:$J$500,5,FALSE)),"",VLOOKUP(A183,'[1]Z04 支出决算表(财决04表)'!$A$10:$J$500,5,FALSE))</f>
        <v/>
      </c>
      <c r="E183" s="76" t="str">
        <f>IF(ISERROR(VLOOKUP(A183,'[1]Z04 支出决算表(财决04表)'!$A$10:$J$500,6,FALSE)),"",VLOOKUP(A183,'[1]Z04 支出决算表(财决04表)'!$A$10:$J$500,6,FALSE))</f>
        <v/>
      </c>
      <c r="F183" s="76" t="str">
        <f>IF(ISERROR(VLOOKUP(A183,'[1]Z04 支出决算表(财决04表)'!$A$10:$J$500,7,FALSE)),"",VLOOKUP(A183,'[1]Z04 支出决算表(财决04表)'!$A$10:$J$500,7,FALSE))</f>
        <v/>
      </c>
      <c r="G183" s="76" t="str">
        <f>IF(ISERROR(VLOOKUP(A183,'[1]Z04 支出决算表(财决04表)'!$A$10:$J$500,8,FALSE)),"",VLOOKUP(A183,'[1]Z04 支出决算表(财决04表)'!$A$10:$J$500,8,FALSE))</f>
        <v/>
      </c>
      <c r="H183" s="76" t="str">
        <f>IF(ISERROR(VLOOKUP(A183,'[1]Z04 支出决算表(财决04表)'!$A$10:$J$500,9,FALSE)),"",VLOOKUP(A183,'[1]Z04 支出决算表(财决04表)'!$A$10:$J$500,9,FALSE))</f>
        <v/>
      </c>
      <c r="I183" s="76" t="str">
        <f>IF(ISERROR(VLOOKUP(A183,'[1]Z04 支出决算表(财决04表)'!$A$10:$J$500,10,FALSE)),"",VLOOKUP(A183,'[1]Z04 支出决算表(财决04表)'!$A$10:$J$500,10,FALSE))</f>
        <v/>
      </c>
      <c r="J183" s="88">
        <f>'[1]Z04 支出决算表(财决04表)'!$A182</f>
        <v>0</v>
      </c>
      <c r="K183" s="74">
        <f>'[1]Z04 支出决算表(财决04表)'!$E182</f>
        <v>0</v>
      </c>
      <c r="L183" s="53" t="str">
        <f t="shared" si="5"/>
        <v/>
      </c>
    </row>
    <row r="184" spans="1:12" ht="22.7" customHeight="1">
      <c r="A184" s="193" t="str">
        <f t="shared" si="4"/>
        <v/>
      </c>
      <c r="B184" s="194"/>
      <c r="C184" s="192" t="str">
        <f>IF(ISERROR(VLOOKUP(A184,'[1]Z04 支出决算表(财决04表)'!$A$10:$J$500,4,FALSE)),"",VLOOKUP(A184,'[1]Z04 支出决算表(财决04表)'!$A$10:$J$500,4,FALSE))</f>
        <v/>
      </c>
      <c r="D184" s="76" t="str">
        <f>IF(ISERROR(VLOOKUP(A184,'[1]Z04 支出决算表(财决04表)'!$A$10:$J$500,5,FALSE)),"",VLOOKUP(A184,'[1]Z04 支出决算表(财决04表)'!$A$10:$J$500,5,FALSE))</f>
        <v/>
      </c>
      <c r="E184" s="76" t="str">
        <f>IF(ISERROR(VLOOKUP(A184,'[1]Z04 支出决算表(财决04表)'!$A$10:$J$500,6,FALSE)),"",VLOOKUP(A184,'[1]Z04 支出决算表(财决04表)'!$A$10:$J$500,6,FALSE))</f>
        <v/>
      </c>
      <c r="F184" s="76" t="str">
        <f>IF(ISERROR(VLOOKUP(A184,'[1]Z04 支出决算表(财决04表)'!$A$10:$J$500,7,FALSE)),"",VLOOKUP(A184,'[1]Z04 支出决算表(财决04表)'!$A$10:$J$500,7,FALSE))</f>
        <v/>
      </c>
      <c r="G184" s="76" t="str">
        <f>IF(ISERROR(VLOOKUP(A184,'[1]Z04 支出决算表(财决04表)'!$A$10:$J$500,8,FALSE)),"",VLOOKUP(A184,'[1]Z04 支出决算表(财决04表)'!$A$10:$J$500,8,FALSE))</f>
        <v/>
      </c>
      <c r="H184" s="76" t="str">
        <f>IF(ISERROR(VLOOKUP(A184,'[1]Z04 支出决算表(财决04表)'!$A$10:$J$500,9,FALSE)),"",VLOOKUP(A184,'[1]Z04 支出决算表(财决04表)'!$A$10:$J$500,9,FALSE))</f>
        <v/>
      </c>
      <c r="I184" s="76" t="str">
        <f>IF(ISERROR(VLOOKUP(A184,'[1]Z04 支出决算表(财决04表)'!$A$10:$J$500,10,FALSE)),"",VLOOKUP(A184,'[1]Z04 支出决算表(财决04表)'!$A$10:$J$500,10,FALSE))</f>
        <v/>
      </c>
      <c r="J184" s="88">
        <f>'[1]Z04 支出决算表(财决04表)'!$A183</f>
        <v>0</v>
      </c>
      <c r="K184" s="74">
        <f>'[1]Z04 支出决算表(财决04表)'!$E183</f>
        <v>0</v>
      </c>
      <c r="L184" s="53" t="str">
        <f t="shared" si="5"/>
        <v/>
      </c>
    </row>
    <row r="185" spans="1:12" ht="22.7" customHeight="1">
      <c r="A185" s="193" t="str">
        <f t="shared" si="4"/>
        <v/>
      </c>
      <c r="B185" s="194"/>
      <c r="C185" s="192" t="str">
        <f>IF(ISERROR(VLOOKUP(A185,'[1]Z04 支出决算表(财决04表)'!$A$10:$J$500,4,FALSE)),"",VLOOKUP(A185,'[1]Z04 支出决算表(财决04表)'!$A$10:$J$500,4,FALSE))</f>
        <v/>
      </c>
      <c r="D185" s="76" t="str">
        <f>IF(ISERROR(VLOOKUP(A185,'[1]Z04 支出决算表(财决04表)'!$A$10:$J$500,5,FALSE)),"",VLOOKUP(A185,'[1]Z04 支出决算表(财决04表)'!$A$10:$J$500,5,FALSE))</f>
        <v/>
      </c>
      <c r="E185" s="76" t="str">
        <f>IF(ISERROR(VLOOKUP(A185,'[1]Z04 支出决算表(财决04表)'!$A$10:$J$500,6,FALSE)),"",VLOOKUP(A185,'[1]Z04 支出决算表(财决04表)'!$A$10:$J$500,6,FALSE))</f>
        <v/>
      </c>
      <c r="F185" s="76" t="str">
        <f>IF(ISERROR(VLOOKUP(A185,'[1]Z04 支出决算表(财决04表)'!$A$10:$J$500,7,FALSE)),"",VLOOKUP(A185,'[1]Z04 支出决算表(财决04表)'!$A$10:$J$500,7,FALSE))</f>
        <v/>
      </c>
      <c r="G185" s="76" t="str">
        <f>IF(ISERROR(VLOOKUP(A185,'[1]Z04 支出决算表(财决04表)'!$A$10:$J$500,8,FALSE)),"",VLOOKUP(A185,'[1]Z04 支出决算表(财决04表)'!$A$10:$J$500,8,FALSE))</f>
        <v/>
      </c>
      <c r="H185" s="76" t="str">
        <f>IF(ISERROR(VLOOKUP(A185,'[1]Z04 支出决算表(财决04表)'!$A$10:$J$500,9,FALSE)),"",VLOOKUP(A185,'[1]Z04 支出决算表(财决04表)'!$A$10:$J$500,9,FALSE))</f>
        <v/>
      </c>
      <c r="I185" s="76" t="str">
        <f>IF(ISERROR(VLOOKUP(A185,'[1]Z04 支出决算表(财决04表)'!$A$10:$J$500,10,FALSE)),"",VLOOKUP(A185,'[1]Z04 支出决算表(财决04表)'!$A$10:$J$500,10,FALSE))</f>
        <v/>
      </c>
      <c r="J185" s="88">
        <f>'[1]Z04 支出决算表(财决04表)'!$A184</f>
        <v>0</v>
      </c>
      <c r="K185" s="74">
        <f>'[1]Z04 支出决算表(财决04表)'!$E184</f>
        <v>0</v>
      </c>
      <c r="L185" s="53" t="str">
        <f t="shared" si="5"/>
        <v/>
      </c>
    </row>
    <row r="186" spans="1:12" ht="22.7" customHeight="1">
      <c r="A186" s="193" t="str">
        <f t="shared" si="4"/>
        <v/>
      </c>
      <c r="B186" s="194"/>
      <c r="C186" s="192" t="str">
        <f>IF(ISERROR(VLOOKUP(A186,'[1]Z04 支出决算表(财决04表)'!$A$10:$J$500,4,FALSE)),"",VLOOKUP(A186,'[1]Z04 支出决算表(财决04表)'!$A$10:$J$500,4,FALSE))</f>
        <v/>
      </c>
      <c r="D186" s="76" t="str">
        <f>IF(ISERROR(VLOOKUP(A186,'[1]Z04 支出决算表(财决04表)'!$A$10:$J$500,5,FALSE)),"",VLOOKUP(A186,'[1]Z04 支出决算表(财决04表)'!$A$10:$J$500,5,FALSE))</f>
        <v/>
      </c>
      <c r="E186" s="76" t="str">
        <f>IF(ISERROR(VLOOKUP(A186,'[1]Z04 支出决算表(财决04表)'!$A$10:$J$500,6,FALSE)),"",VLOOKUP(A186,'[1]Z04 支出决算表(财决04表)'!$A$10:$J$500,6,FALSE))</f>
        <v/>
      </c>
      <c r="F186" s="76" t="str">
        <f>IF(ISERROR(VLOOKUP(A186,'[1]Z04 支出决算表(财决04表)'!$A$10:$J$500,7,FALSE)),"",VLOOKUP(A186,'[1]Z04 支出决算表(财决04表)'!$A$10:$J$500,7,FALSE))</f>
        <v/>
      </c>
      <c r="G186" s="76" t="str">
        <f>IF(ISERROR(VLOOKUP(A186,'[1]Z04 支出决算表(财决04表)'!$A$10:$J$500,8,FALSE)),"",VLOOKUP(A186,'[1]Z04 支出决算表(财决04表)'!$A$10:$J$500,8,FALSE))</f>
        <v/>
      </c>
      <c r="H186" s="76" t="str">
        <f>IF(ISERROR(VLOOKUP(A186,'[1]Z04 支出决算表(财决04表)'!$A$10:$J$500,9,FALSE)),"",VLOOKUP(A186,'[1]Z04 支出决算表(财决04表)'!$A$10:$J$500,9,FALSE))</f>
        <v/>
      </c>
      <c r="I186" s="76" t="str">
        <f>IF(ISERROR(VLOOKUP(A186,'[1]Z04 支出决算表(财决04表)'!$A$10:$J$500,10,FALSE)),"",VLOOKUP(A186,'[1]Z04 支出决算表(财决04表)'!$A$10:$J$500,10,FALSE))</f>
        <v/>
      </c>
      <c r="J186" s="88">
        <f>'[1]Z04 支出决算表(财决04表)'!$A185</f>
        <v>0</v>
      </c>
      <c r="K186" s="74">
        <f>'[1]Z04 支出决算表(财决04表)'!$E185</f>
        <v>0</v>
      </c>
      <c r="L186" s="53" t="str">
        <f t="shared" si="5"/>
        <v/>
      </c>
    </row>
    <row r="187" spans="1:12" ht="22.7" customHeight="1">
      <c r="A187" s="193" t="str">
        <f t="shared" si="4"/>
        <v/>
      </c>
      <c r="B187" s="194"/>
      <c r="C187" s="192" t="str">
        <f>IF(ISERROR(VLOOKUP(A187,'[1]Z04 支出决算表(财决04表)'!$A$10:$J$500,4,FALSE)),"",VLOOKUP(A187,'[1]Z04 支出决算表(财决04表)'!$A$10:$J$500,4,FALSE))</f>
        <v/>
      </c>
      <c r="D187" s="76" t="str">
        <f>IF(ISERROR(VLOOKUP(A187,'[1]Z04 支出决算表(财决04表)'!$A$10:$J$500,5,FALSE)),"",VLOOKUP(A187,'[1]Z04 支出决算表(财决04表)'!$A$10:$J$500,5,FALSE))</f>
        <v/>
      </c>
      <c r="E187" s="76" t="str">
        <f>IF(ISERROR(VLOOKUP(A187,'[1]Z04 支出决算表(财决04表)'!$A$10:$J$500,6,FALSE)),"",VLOOKUP(A187,'[1]Z04 支出决算表(财决04表)'!$A$10:$J$500,6,FALSE))</f>
        <v/>
      </c>
      <c r="F187" s="76" t="str">
        <f>IF(ISERROR(VLOOKUP(A187,'[1]Z04 支出决算表(财决04表)'!$A$10:$J$500,7,FALSE)),"",VLOOKUP(A187,'[1]Z04 支出决算表(财决04表)'!$A$10:$J$500,7,FALSE))</f>
        <v/>
      </c>
      <c r="G187" s="76" t="str">
        <f>IF(ISERROR(VLOOKUP(A187,'[1]Z04 支出决算表(财决04表)'!$A$10:$J$500,8,FALSE)),"",VLOOKUP(A187,'[1]Z04 支出决算表(财决04表)'!$A$10:$J$500,8,FALSE))</f>
        <v/>
      </c>
      <c r="H187" s="76" t="str">
        <f>IF(ISERROR(VLOOKUP(A187,'[1]Z04 支出决算表(财决04表)'!$A$10:$J$500,9,FALSE)),"",VLOOKUP(A187,'[1]Z04 支出决算表(财决04表)'!$A$10:$J$500,9,FALSE))</f>
        <v/>
      </c>
      <c r="I187" s="76" t="str">
        <f>IF(ISERROR(VLOOKUP(A187,'[1]Z04 支出决算表(财决04表)'!$A$10:$J$500,10,FALSE)),"",VLOOKUP(A187,'[1]Z04 支出决算表(财决04表)'!$A$10:$J$500,10,FALSE))</f>
        <v/>
      </c>
      <c r="J187" s="88">
        <f>'[1]Z04 支出决算表(财决04表)'!$A186</f>
        <v>0</v>
      </c>
      <c r="K187" s="74">
        <f>'[1]Z04 支出决算表(财决04表)'!$E186</f>
        <v>0</v>
      </c>
      <c r="L187" s="53" t="str">
        <f t="shared" si="5"/>
        <v/>
      </c>
    </row>
    <row r="188" spans="1:12" ht="22.7" customHeight="1">
      <c r="A188" s="193" t="str">
        <f t="shared" si="4"/>
        <v/>
      </c>
      <c r="B188" s="194"/>
      <c r="C188" s="192" t="str">
        <f>IF(ISERROR(VLOOKUP(A188,'[1]Z04 支出决算表(财决04表)'!$A$10:$J$500,4,FALSE)),"",VLOOKUP(A188,'[1]Z04 支出决算表(财决04表)'!$A$10:$J$500,4,FALSE))</f>
        <v/>
      </c>
      <c r="D188" s="76" t="str">
        <f>IF(ISERROR(VLOOKUP(A188,'[1]Z04 支出决算表(财决04表)'!$A$10:$J$500,5,FALSE)),"",VLOOKUP(A188,'[1]Z04 支出决算表(财决04表)'!$A$10:$J$500,5,FALSE))</f>
        <v/>
      </c>
      <c r="E188" s="76" t="str">
        <f>IF(ISERROR(VLOOKUP(A188,'[1]Z04 支出决算表(财决04表)'!$A$10:$J$500,6,FALSE)),"",VLOOKUP(A188,'[1]Z04 支出决算表(财决04表)'!$A$10:$J$500,6,FALSE))</f>
        <v/>
      </c>
      <c r="F188" s="76" t="str">
        <f>IF(ISERROR(VLOOKUP(A188,'[1]Z04 支出决算表(财决04表)'!$A$10:$J$500,7,FALSE)),"",VLOOKUP(A188,'[1]Z04 支出决算表(财决04表)'!$A$10:$J$500,7,FALSE))</f>
        <v/>
      </c>
      <c r="G188" s="76" t="str">
        <f>IF(ISERROR(VLOOKUP(A188,'[1]Z04 支出决算表(财决04表)'!$A$10:$J$500,8,FALSE)),"",VLOOKUP(A188,'[1]Z04 支出决算表(财决04表)'!$A$10:$J$500,8,FALSE))</f>
        <v/>
      </c>
      <c r="H188" s="76" t="str">
        <f>IF(ISERROR(VLOOKUP(A188,'[1]Z04 支出决算表(财决04表)'!$A$10:$J$500,9,FALSE)),"",VLOOKUP(A188,'[1]Z04 支出决算表(财决04表)'!$A$10:$J$500,9,FALSE))</f>
        <v/>
      </c>
      <c r="I188" s="76" t="str">
        <f>IF(ISERROR(VLOOKUP(A188,'[1]Z04 支出决算表(财决04表)'!$A$10:$J$500,10,FALSE)),"",VLOOKUP(A188,'[1]Z04 支出决算表(财决04表)'!$A$10:$J$500,10,FALSE))</f>
        <v/>
      </c>
      <c r="J188" s="88">
        <f>'[1]Z04 支出决算表(财决04表)'!$A187</f>
        <v>0</v>
      </c>
      <c r="K188" s="74">
        <f>'[1]Z04 支出决算表(财决04表)'!$E187</f>
        <v>0</v>
      </c>
      <c r="L188" s="53" t="str">
        <f t="shared" si="5"/>
        <v/>
      </c>
    </row>
    <row r="189" spans="1:12" ht="22.7" customHeight="1">
      <c r="A189" s="193" t="str">
        <f t="shared" si="4"/>
        <v/>
      </c>
      <c r="B189" s="194"/>
      <c r="C189" s="192" t="str">
        <f>IF(ISERROR(VLOOKUP(A189,'[1]Z04 支出决算表(财决04表)'!$A$10:$J$500,4,FALSE)),"",VLOOKUP(A189,'[1]Z04 支出决算表(财决04表)'!$A$10:$J$500,4,FALSE))</f>
        <v/>
      </c>
      <c r="D189" s="76" t="str">
        <f>IF(ISERROR(VLOOKUP(A189,'[1]Z04 支出决算表(财决04表)'!$A$10:$J$500,5,FALSE)),"",VLOOKUP(A189,'[1]Z04 支出决算表(财决04表)'!$A$10:$J$500,5,FALSE))</f>
        <v/>
      </c>
      <c r="E189" s="76" t="str">
        <f>IF(ISERROR(VLOOKUP(A189,'[1]Z04 支出决算表(财决04表)'!$A$10:$J$500,6,FALSE)),"",VLOOKUP(A189,'[1]Z04 支出决算表(财决04表)'!$A$10:$J$500,6,FALSE))</f>
        <v/>
      </c>
      <c r="F189" s="76" t="str">
        <f>IF(ISERROR(VLOOKUP(A189,'[1]Z04 支出决算表(财决04表)'!$A$10:$J$500,7,FALSE)),"",VLOOKUP(A189,'[1]Z04 支出决算表(财决04表)'!$A$10:$J$500,7,FALSE))</f>
        <v/>
      </c>
      <c r="G189" s="76" t="str">
        <f>IF(ISERROR(VLOOKUP(A189,'[1]Z04 支出决算表(财决04表)'!$A$10:$J$500,8,FALSE)),"",VLOOKUP(A189,'[1]Z04 支出决算表(财决04表)'!$A$10:$J$500,8,FALSE))</f>
        <v/>
      </c>
      <c r="H189" s="76" t="str">
        <f>IF(ISERROR(VLOOKUP(A189,'[1]Z04 支出决算表(财决04表)'!$A$10:$J$500,9,FALSE)),"",VLOOKUP(A189,'[1]Z04 支出决算表(财决04表)'!$A$10:$J$500,9,FALSE))</f>
        <v/>
      </c>
      <c r="I189" s="76" t="str">
        <f>IF(ISERROR(VLOOKUP(A189,'[1]Z04 支出决算表(财决04表)'!$A$10:$J$500,10,FALSE)),"",VLOOKUP(A189,'[1]Z04 支出决算表(财决04表)'!$A$10:$J$500,10,FALSE))</f>
        <v/>
      </c>
      <c r="J189" s="88">
        <f>'[1]Z04 支出决算表(财决04表)'!$A188</f>
        <v>0</v>
      </c>
      <c r="K189" s="74">
        <f>'[1]Z04 支出决算表(财决04表)'!$E188</f>
        <v>0</v>
      </c>
      <c r="L189" s="53" t="str">
        <f t="shared" si="5"/>
        <v/>
      </c>
    </row>
    <row r="190" spans="1:12" ht="22.7" customHeight="1">
      <c r="A190" s="193" t="str">
        <f t="shared" si="4"/>
        <v/>
      </c>
      <c r="B190" s="194"/>
      <c r="C190" s="192" t="str">
        <f>IF(ISERROR(VLOOKUP(A190,'[1]Z04 支出决算表(财决04表)'!$A$10:$J$500,4,FALSE)),"",VLOOKUP(A190,'[1]Z04 支出决算表(财决04表)'!$A$10:$J$500,4,FALSE))</f>
        <v/>
      </c>
      <c r="D190" s="76" t="str">
        <f>IF(ISERROR(VLOOKUP(A190,'[1]Z04 支出决算表(财决04表)'!$A$10:$J$500,5,FALSE)),"",VLOOKUP(A190,'[1]Z04 支出决算表(财决04表)'!$A$10:$J$500,5,FALSE))</f>
        <v/>
      </c>
      <c r="E190" s="76" t="str">
        <f>IF(ISERROR(VLOOKUP(A190,'[1]Z04 支出决算表(财决04表)'!$A$10:$J$500,6,FALSE)),"",VLOOKUP(A190,'[1]Z04 支出决算表(财决04表)'!$A$10:$J$500,6,FALSE))</f>
        <v/>
      </c>
      <c r="F190" s="76" t="str">
        <f>IF(ISERROR(VLOOKUP(A190,'[1]Z04 支出决算表(财决04表)'!$A$10:$J$500,7,FALSE)),"",VLOOKUP(A190,'[1]Z04 支出决算表(财决04表)'!$A$10:$J$500,7,FALSE))</f>
        <v/>
      </c>
      <c r="G190" s="76" t="str">
        <f>IF(ISERROR(VLOOKUP(A190,'[1]Z04 支出决算表(财决04表)'!$A$10:$J$500,8,FALSE)),"",VLOOKUP(A190,'[1]Z04 支出决算表(财决04表)'!$A$10:$J$500,8,FALSE))</f>
        <v/>
      </c>
      <c r="H190" s="76" t="str">
        <f>IF(ISERROR(VLOOKUP(A190,'[1]Z04 支出决算表(财决04表)'!$A$10:$J$500,9,FALSE)),"",VLOOKUP(A190,'[1]Z04 支出决算表(财决04表)'!$A$10:$J$500,9,FALSE))</f>
        <v/>
      </c>
      <c r="I190" s="76" t="str">
        <f>IF(ISERROR(VLOOKUP(A190,'[1]Z04 支出决算表(财决04表)'!$A$10:$J$500,10,FALSE)),"",VLOOKUP(A190,'[1]Z04 支出决算表(财决04表)'!$A$10:$J$500,10,FALSE))</f>
        <v/>
      </c>
      <c r="J190" s="88">
        <f>'[1]Z04 支出决算表(财决04表)'!$A189</f>
        <v>0</v>
      </c>
      <c r="K190" s="74">
        <f>'[1]Z04 支出决算表(财决04表)'!$E189</f>
        <v>0</v>
      </c>
      <c r="L190" s="53" t="str">
        <f t="shared" si="5"/>
        <v/>
      </c>
    </row>
    <row r="191" spans="1:12" ht="22.7" customHeight="1">
      <c r="A191" s="193" t="str">
        <f t="shared" si="4"/>
        <v/>
      </c>
      <c r="B191" s="194"/>
      <c r="C191" s="192" t="str">
        <f>IF(ISERROR(VLOOKUP(A191,'[1]Z04 支出决算表(财决04表)'!$A$10:$J$500,4,FALSE)),"",VLOOKUP(A191,'[1]Z04 支出决算表(财决04表)'!$A$10:$J$500,4,FALSE))</f>
        <v/>
      </c>
      <c r="D191" s="76" t="str">
        <f>IF(ISERROR(VLOOKUP(A191,'[1]Z04 支出决算表(财决04表)'!$A$10:$J$500,5,FALSE)),"",VLOOKUP(A191,'[1]Z04 支出决算表(财决04表)'!$A$10:$J$500,5,FALSE))</f>
        <v/>
      </c>
      <c r="E191" s="76" t="str">
        <f>IF(ISERROR(VLOOKUP(A191,'[1]Z04 支出决算表(财决04表)'!$A$10:$J$500,6,FALSE)),"",VLOOKUP(A191,'[1]Z04 支出决算表(财决04表)'!$A$10:$J$500,6,FALSE))</f>
        <v/>
      </c>
      <c r="F191" s="76" t="str">
        <f>IF(ISERROR(VLOOKUP(A191,'[1]Z04 支出决算表(财决04表)'!$A$10:$J$500,7,FALSE)),"",VLOOKUP(A191,'[1]Z04 支出决算表(财决04表)'!$A$10:$J$500,7,FALSE))</f>
        <v/>
      </c>
      <c r="G191" s="76" t="str">
        <f>IF(ISERROR(VLOOKUP(A191,'[1]Z04 支出决算表(财决04表)'!$A$10:$J$500,8,FALSE)),"",VLOOKUP(A191,'[1]Z04 支出决算表(财决04表)'!$A$10:$J$500,8,FALSE))</f>
        <v/>
      </c>
      <c r="H191" s="76" t="str">
        <f>IF(ISERROR(VLOOKUP(A191,'[1]Z04 支出决算表(财决04表)'!$A$10:$J$500,9,FALSE)),"",VLOOKUP(A191,'[1]Z04 支出决算表(财决04表)'!$A$10:$J$500,9,FALSE))</f>
        <v/>
      </c>
      <c r="I191" s="76" t="str">
        <f>IF(ISERROR(VLOOKUP(A191,'[1]Z04 支出决算表(财决04表)'!$A$10:$J$500,10,FALSE)),"",VLOOKUP(A191,'[1]Z04 支出决算表(财决04表)'!$A$10:$J$500,10,FALSE))</f>
        <v/>
      </c>
      <c r="J191" s="88">
        <f>'[1]Z04 支出决算表(财决04表)'!$A190</f>
        <v>0</v>
      </c>
      <c r="K191" s="74">
        <f>'[1]Z04 支出决算表(财决04表)'!$E190</f>
        <v>0</v>
      </c>
      <c r="L191" s="53" t="str">
        <f t="shared" si="5"/>
        <v/>
      </c>
    </row>
    <row r="192" spans="1:12" ht="22.7" customHeight="1">
      <c r="A192" s="193" t="str">
        <f t="shared" si="4"/>
        <v/>
      </c>
      <c r="B192" s="194"/>
      <c r="C192" s="192" t="str">
        <f>IF(ISERROR(VLOOKUP(A192,'[1]Z04 支出决算表(财决04表)'!$A$10:$J$500,4,FALSE)),"",VLOOKUP(A192,'[1]Z04 支出决算表(财决04表)'!$A$10:$J$500,4,FALSE))</f>
        <v/>
      </c>
      <c r="D192" s="76" t="str">
        <f>IF(ISERROR(VLOOKUP(A192,'[1]Z04 支出决算表(财决04表)'!$A$10:$J$500,5,FALSE)),"",VLOOKUP(A192,'[1]Z04 支出决算表(财决04表)'!$A$10:$J$500,5,FALSE))</f>
        <v/>
      </c>
      <c r="E192" s="76" t="str">
        <f>IF(ISERROR(VLOOKUP(A192,'[1]Z04 支出决算表(财决04表)'!$A$10:$J$500,6,FALSE)),"",VLOOKUP(A192,'[1]Z04 支出决算表(财决04表)'!$A$10:$J$500,6,FALSE))</f>
        <v/>
      </c>
      <c r="F192" s="76" t="str">
        <f>IF(ISERROR(VLOOKUP(A192,'[1]Z04 支出决算表(财决04表)'!$A$10:$J$500,7,FALSE)),"",VLOOKUP(A192,'[1]Z04 支出决算表(财决04表)'!$A$10:$J$500,7,FALSE))</f>
        <v/>
      </c>
      <c r="G192" s="76" t="str">
        <f>IF(ISERROR(VLOOKUP(A192,'[1]Z04 支出决算表(财决04表)'!$A$10:$J$500,8,FALSE)),"",VLOOKUP(A192,'[1]Z04 支出决算表(财决04表)'!$A$10:$J$500,8,FALSE))</f>
        <v/>
      </c>
      <c r="H192" s="76" t="str">
        <f>IF(ISERROR(VLOOKUP(A192,'[1]Z04 支出决算表(财决04表)'!$A$10:$J$500,9,FALSE)),"",VLOOKUP(A192,'[1]Z04 支出决算表(财决04表)'!$A$10:$J$500,9,FALSE))</f>
        <v/>
      </c>
      <c r="I192" s="76" t="str">
        <f>IF(ISERROR(VLOOKUP(A192,'[1]Z04 支出决算表(财决04表)'!$A$10:$J$500,10,FALSE)),"",VLOOKUP(A192,'[1]Z04 支出决算表(财决04表)'!$A$10:$J$500,10,FALSE))</f>
        <v/>
      </c>
      <c r="J192" s="88">
        <f>'[1]Z04 支出决算表(财决04表)'!$A191</f>
        <v>0</v>
      </c>
      <c r="K192" s="74">
        <f>'[1]Z04 支出决算表(财决04表)'!$E191</f>
        <v>0</v>
      </c>
      <c r="L192" s="53" t="str">
        <f t="shared" si="5"/>
        <v/>
      </c>
    </row>
    <row r="193" spans="1:12" ht="22.7" customHeight="1">
      <c r="A193" s="193" t="str">
        <f t="shared" si="4"/>
        <v/>
      </c>
      <c r="B193" s="194"/>
      <c r="C193" s="192" t="str">
        <f>IF(ISERROR(VLOOKUP(A193,'[1]Z04 支出决算表(财决04表)'!$A$10:$J$500,4,FALSE)),"",VLOOKUP(A193,'[1]Z04 支出决算表(财决04表)'!$A$10:$J$500,4,FALSE))</f>
        <v/>
      </c>
      <c r="D193" s="76" t="str">
        <f>IF(ISERROR(VLOOKUP(A193,'[1]Z04 支出决算表(财决04表)'!$A$10:$J$500,5,FALSE)),"",VLOOKUP(A193,'[1]Z04 支出决算表(财决04表)'!$A$10:$J$500,5,FALSE))</f>
        <v/>
      </c>
      <c r="E193" s="76" t="str">
        <f>IF(ISERROR(VLOOKUP(A193,'[1]Z04 支出决算表(财决04表)'!$A$10:$J$500,6,FALSE)),"",VLOOKUP(A193,'[1]Z04 支出决算表(财决04表)'!$A$10:$J$500,6,FALSE))</f>
        <v/>
      </c>
      <c r="F193" s="76" t="str">
        <f>IF(ISERROR(VLOOKUP(A193,'[1]Z04 支出决算表(财决04表)'!$A$10:$J$500,7,FALSE)),"",VLOOKUP(A193,'[1]Z04 支出决算表(财决04表)'!$A$10:$J$500,7,FALSE))</f>
        <v/>
      </c>
      <c r="G193" s="76" t="str">
        <f>IF(ISERROR(VLOOKUP(A193,'[1]Z04 支出决算表(财决04表)'!$A$10:$J$500,8,FALSE)),"",VLOOKUP(A193,'[1]Z04 支出决算表(财决04表)'!$A$10:$J$500,8,FALSE))</f>
        <v/>
      </c>
      <c r="H193" s="76" t="str">
        <f>IF(ISERROR(VLOOKUP(A193,'[1]Z04 支出决算表(财决04表)'!$A$10:$J$500,9,FALSE)),"",VLOOKUP(A193,'[1]Z04 支出决算表(财决04表)'!$A$10:$J$500,9,FALSE))</f>
        <v/>
      </c>
      <c r="I193" s="76" t="str">
        <f>IF(ISERROR(VLOOKUP(A193,'[1]Z04 支出决算表(财决04表)'!$A$10:$J$500,10,FALSE)),"",VLOOKUP(A193,'[1]Z04 支出决算表(财决04表)'!$A$10:$J$500,10,FALSE))</f>
        <v/>
      </c>
      <c r="J193" s="88">
        <f>'[1]Z04 支出决算表(财决04表)'!$A192</f>
        <v>0</v>
      </c>
      <c r="K193" s="74">
        <f>'[1]Z04 支出决算表(财决04表)'!$E192</f>
        <v>0</v>
      </c>
      <c r="L193" s="53" t="str">
        <f t="shared" si="5"/>
        <v/>
      </c>
    </row>
    <row r="194" spans="1:12" ht="22.7" customHeight="1">
      <c r="A194" s="193" t="str">
        <f t="shared" si="4"/>
        <v/>
      </c>
      <c r="B194" s="194"/>
      <c r="C194" s="192" t="str">
        <f>IF(ISERROR(VLOOKUP(A194,'[1]Z04 支出决算表(财决04表)'!$A$10:$J$500,4,FALSE)),"",VLOOKUP(A194,'[1]Z04 支出决算表(财决04表)'!$A$10:$J$500,4,FALSE))</f>
        <v/>
      </c>
      <c r="D194" s="76" t="str">
        <f>IF(ISERROR(VLOOKUP(A194,'[1]Z04 支出决算表(财决04表)'!$A$10:$J$500,5,FALSE)),"",VLOOKUP(A194,'[1]Z04 支出决算表(财决04表)'!$A$10:$J$500,5,FALSE))</f>
        <v/>
      </c>
      <c r="E194" s="76" t="str">
        <f>IF(ISERROR(VLOOKUP(A194,'[1]Z04 支出决算表(财决04表)'!$A$10:$J$500,6,FALSE)),"",VLOOKUP(A194,'[1]Z04 支出决算表(财决04表)'!$A$10:$J$500,6,FALSE))</f>
        <v/>
      </c>
      <c r="F194" s="76" t="str">
        <f>IF(ISERROR(VLOOKUP(A194,'[1]Z04 支出决算表(财决04表)'!$A$10:$J$500,7,FALSE)),"",VLOOKUP(A194,'[1]Z04 支出决算表(财决04表)'!$A$10:$J$500,7,FALSE))</f>
        <v/>
      </c>
      <c r="G194" s="76" t="str">
        <f>IF(ISERROR(VLOOKUP(A194,'[1]Z04 支出决算表(财决04表)'!$A$10:$J$500,8,FALSE)),"",VLOOKUP(A194,'[1]Z04 支出决算表(财决04表)'!$A$10:$J$500,8,FALSE))</f>
        <v/>
      </c>
      <c r="H194" s="76" t="str">
        <f>IF(ISERROR(VLOOKUP(A194,'[1]Z04 支出决算表(财决04表)'!$A$10:$J$500,9,FALSE)),"",VLOOKUP(A194,'[1]Z04 支出决算表(财决04表)'!$A$10:$J$500,9,FALSE))</f>
        <v/>
      </c>
      <c r="I194" s="76" t="str">
        <f>IF(ISERROR(VLOOKUP(A194,'[1]Z04 支出决算表(财决04表)'!$A$10:$J$500,10,FALSE)),"",VLOOKUP(A194,'[1]Z04 支出决算表(财决04表)'!$A$10:$J$500,10,FALSE))</f>
        <v/>
      </c>
      <c r="J194" s="88">
        <f>'[1]Z04 支出决算表(财决04表)'!$A193</f>
        <v>0</v>
      </c>
      <c r="K194" s="74">
        <f>'[1]Z04 支出决算表(财决04表)'!$E193</f>
        <v>0</v>
      </c>
      <c r="L194" s="53" t="str">
        <f t="shared" si="5"/>
        <v/>
      </c>
    </row>
    <row r="195" spans="1:12" ht="22.7" customHeight="1">
      <c r="A195" s="193" t="str">
        <f t="shared" si="4"/>
        <v/>
      </c>
      <c r="B195" s="194"/>
      <c r="C195" s="192" t="str">
        <f>IF(ISERROR(VLOOKUP(A195,'[1]Z04 支出决算表(财决04表)'!$A$10:$J$500,4,FALSE)),"",VLOOKUP(A195,'[1]Z04 支出决算表(财决04表)'!$A$10:$J$500,4,FALSE))</f>
        <v/>
      </c>
      <c r="D195" s="76" t="str">
        <f>IF(ISERROR(VLOOKUP(A195,'[1]Z04 支出决算表(财决04表)'!$A$10:$J$500,5,FALSE)),"",VLOOKUP(A195,'[1]Z04 支出决算表(财决04表)'!$A$10:$J$500,5,FALSE))</f>
        <v/>
      </c>
      <c r="E195" s="76" t="str">
        <f>IF(ISERROR(VLOOKUP(A195,'[1]Z04 支出决算表(财决04表)'!$A$10:$J$500,6,FALSE)),"",VLOOKUP(A195,'[1]Z04 支出决算表(财决04表)'!$A$10:$J$500,6,FALSE))</f>
        <v/>
      </c>
      <c r="F195" s="76" t="str">
        <f>IF(ISERROR(VLOOKUP(A195,'[1]Z04 支出决算表(财决04表)'!$A$10:$J$500,7,FALSE)),"",VLOOKUP(A195,'[1]Z04 支出决算表(财决04表)'!$A$10:$J$500,7,FALSE))</f>
        <v/>
      </c>
      <c r="G195" s="76" t="str">
        <f>IF(ISERROR(VLOOKUP(A195,'[1]Z04 支出决算表(财决04表)'!$A$10:$J$500,8,FALSE)),"",VLOOKUP(A195,'[1]Z04 支出决算表(财决04表)'!$A$10:$J$500,8,FALSE))</f>
        <v/>
      </c>
      <c r="H195" s="76" t="str">
        <f>IF(ISERROR(VLOOKUP(A195,'[1]Z04 支出决算表(财决04表)'!$A$10:$J$500,9,FALSE)),"",VLOOKUP(A195,'[1]Z04 支出决算表(财决04表)'!$A$10:$J$500,9,FALSE))</f>
        <v/>
      </c>
      <c r="I195" s="76" t="str">
        <f>IF(ISERROR(VLOOKUP(A195,'[1]Z04 支出决算表(财决04表)'!$A$10:$J$500,10,FALSE)),"",VLOOKUP(A195,'[1]Z04 支出决算表(财决04表)'!$A$10:$J$500,10,FALSE))</f>
        <v/>
      </c>
      <c r="J195" s="88">
        <f>'[1]Z04 支出决算表(财决04表)'!$A194</f>
        <v>0</v>
      </c>
      <c r="K195" s="74">
        <f>'[1]Z04 支出决算表(财决04表)'!$E194</f>
        <v>0</v>
      </c>
      <c r="L195" s="53" t="str">
        <f t="shared" si="5"/>
        <v/>
      </c>
    </row>
    <row r="196" spans="1:12" ht="22.7" customHeight="1">
      <c r="A196" s="193" t="str">
        <f t="shared" si="4"/>
        <v/>
      </c>
      <c r="B196" s="194"/>
      <c r="C196" s="192" t="str">
        <f>IF(ISERROR(VLOOKUP(A196,'[1]Z04 支出决算表(财决04表)'!$A$10:$J$500,4,FALSE)),"",VLOOKUP(A196,'[1]Z04 支出决算表(财决04表)'!$A$10:$J$500,4,FALSE))</f>
        <v/>
      </c>
      <c r="D196" s="76" t="str">
        <f>IF(ISERROR(VLOOKUP(A196,'[1]Z04 支出决算表(财决04表)'!$A$10:$J$500,5,FALSE)),"",VLOOKUP(A196,'[1]Z04 支出决算表(财决04表)'!$A$10:$J$500,5,FALSE))</f>
        <v/>
      </c>
      <c r="E196" s="76" t="str">
        <f>IF(ISERROR(VLOOKUP(A196,'[1]Z04 支出决算表(财决04表)'!$A$10:$J$500,6,FALSE)),"",VLOOKUP(A196,'[1]Z04 支出决算表(财决04表)'!$A$10:$J$500,6,FALSE))</f>
        <v/>
      </c>
      <c r="F196" s="76" t="str">
        <f>IF(ISERROR(VLOOKUP(A196,'[1]Z04 支出决算表(财决04表)'!$A$10:$J$500,7,FALSE)),"",VLOOKUP(A196,'[1]Z04 支出决算表(财决04表)'!$A$10:$J$500,7,FALSE))</f>
        <v/>
      </c>
      <c r="G196" s="76" t="str">
        <f>IF(ISERROR(VLOOKUP(A196,'[1]Z04 支出决算表(财决04表)'!$A$10:$J$500,8,FALSE)),"",VLOOKUP(A196,'[1]Z04 支出决算表(财决04表)'!$A$10:$J$500,8,FALSE))</f>
        <v/>
      </c>
      <c r="H196" s="76" t="str">
        <f>IF(ISERROR(VLOOKUP(A196,'[1]Z04 支出决算表(财决04表)'!$A$10:$J$500,9,FALSE)),"",VLOOKUP(A196,'[1]Z04 支出决算表(财决04表)'!$A$10:$J$500,9,FALSE))</f>
        <v/>
      </c>
      <c r="I196" s="76" t="str">
        <f>IF(ISERROR(VLOOKUP(A196,'[1]Z04 支出决算表(财决04表)'!$A$10:$J$500,10,FALSE)),"",VLOOKUP(A196,'[1]Z04 支出决算表(财决04表)'!$A$10:$J$500,10,FALSE))</f>
        <v/>
      </c>
      <c r="J196" s="88">
        <f>'[1]Z04 支出决算表(财决04表)'!$A195</f>
        <v>0</v>
      </c>
      <c r="K196" s="74">
        <f>'[1]Z04 支出决算表(财决04表)'!$E195</f>
        <v>0</v>
      </c>
      <c r="L196" s="53" t="str">
        <f t="shared" si="5"/>
        <v/>
      </c>
    </row>
    <row r="197" spans="1:12" ht="22.7" customHeight="1">
      <c r="A197" s="193" t="str">
        <f t="shared" si="4"/>
        <v/>
      </c>
      <c r="B197" s="194"/>
      <c r="C197" s="192" t="str">
        <f>IF(ISERROR(VLOOKUP(A197,'[1]Z04 支出决算表(财决04表)'!$A$10:$J$500,4,FALSE)),"",VLOOKUP(A197,'[1]Z04 支出决算表(财决04表)'!$A$10:$J$500,4,FALSE))</f>
        <v/>
      </c>
      <c r="D197" s="76" t="str">
        <f>IF(ISERROR(VLOOKUP(A197,'[1]Z04 支出决算表(财决04表)'!$A$10:$J$500,5,FALSE)),"",VLOOKUP(A197,'[1]Z04 支出决算表(财决04表)'!$A$10:$J$500,5,FALSE))</f>
        <v/>
      </c>
      <c r="E197" s="76" t="str">
        <f>IF(ISERROR(VLOOKUP(A197,'[1]Z04 支出决算表(财决04表)'!$A$10:$J$500,6,FALSE)),"",VLOOKUP(A197,'[1]Z04 支出决算表(财决04表)'!$A$10:$J$500,6,FALSE))</f>
        <v/>
      </c>
      <c r="F197" s="76" t="str">
        <f>IF(ISERROR(VLOOKUP(A197,'[1]Z04 支出决算表(财决04表)'!$A$10:$J$500,7,FALSE)),"",VLOOKUP(A197,'[1]Z04 支出决算表(财决04表)'!$A$10:$J$500,7,FALSE))</f>
        <v/>
      </c>
      <c r="G197" s="76" t="str">
        <f>IF(ISERROR(VLOOKUP(A197,'[1]Z04 支出决算表(财决04表)'!$A$10:$J$500,8,FALSE)),"",VLOOKUP(A197,'[1]Z04 支出决算表(财决04表)'!$A$10:$J$500,8,FALSE))</f>
        <v/>
      </c>
      <c r="H197" s="76" t="str">
        <f>IF(ISERROR(VLOOKUP(A197,'[1]Z04 支出决算表(财决04表)'!$A$10:$J$500,9,FALSE)),"",VLOOKUP(A197,'[1]Z04 支出决算表(财决04表)'!$A$10:$J$500,9,FALSE))</f>
        <v/>
      </c>
      <c r="I197" s="76" t="str">
        <f>IF(ISERROR(VLOOKUP(A197,'[1]Z04 支出决算表(财决04表)'!$A$10:$J$500,10,FALSE)),"",VLOOKUP(A197,'[1]Z04 支出决算表(财决04表)'!$A$10:$J$500,10,FALSE))</f>
        <v/>
      </c>
      <c r="J197" s="88">
        <f>'[1]Z04 支出决算表(财决04表)'!$A196</f>
        <v>0</v>
      </c>
      <c r="K197" s="74">
        <f>'[1]Z04 支出决算表(财决04表)'!$E196</f>
        <v>0</v>
      </c>
      <c r="L197" s="53" t="str">
        <f t="shared" si="5"/>
        <v/>
      </c>
    </row>
    <row r="198" spans="1:12" ht="22.7" customHeight="1">
      <c r="A198" s="193" t="str">
        <f t="shared" si="4"/>
        <v/>
      </c>
      <c r="B198" s="194"/>
      <c r="C198" s="192" t="str">
        <f>IF(ISERROR(VLOOKUP(A198,'[1]Z04 支出决算表(财决04表)'!$A$10:$J$500,4,FALSE)),"",VLOOKUP(A198,'[1]Z04 支出决算表(财决04表)'!$A$10:$J$500,4,FALSE))</f>
        <v/>
      </c>
      <c r="D198" s="76" t="str">
        <f>IF(ISERROR(VLOOKUP(A198,'[1]Z04 支出决算表(财决04表)'!$A$10:$J$500,5,FALSE)),"",VLOOKUP(A198,'[1]Z04 支出决算表(财决04表)'!$A$10:$J$500,5,FALSE))</f>
        <v/>
      </c>
      <c r="E198" s="76" t="str">
        <f>IF(ISERROR(VLOOKUP(A198,'[1]Z04 支出决算表(财决04表)'!$A$10:$J$500,6,FALSE)),"",VLOOKUP(A198,'[1]Z04 支出决算表(财决04表)'!$A$10:$J$500,6,FALSE))</f>
        <v/>
      </c>
      <c r="F198" s="76" t="str">
        <f>IF(ISERROR(VLOOKUP(A198,'[1]Z04 支出决算表(财决04表)'!$A$10:$J$500,7,FALSE)),"",VLOOKUP(A198,'[1]Z04 支出决算表(财决04表)'!$A$10:$J$500,7,FALSE))</f>
        <v/>
      </c>
      <c r="G198" s="76" t="str">
        <f>IF(ISERROR(VLOOKUP(A198,'[1]Z04 支出决算表(财决04表)'!$A$10:$J$500,8,FALSE)),"",VLOOKUP(A198,'[1]Z04 支出决算表(财决04表)'!$A$10:$J$500,8,FALSE))</f>
        <v/>
      </c>
      <c r="H198" s="76" t="str">
        <f>IF(ISERROR(VLOOKUP(A198,'[1]Z04 支出决算表(财决04表)'!$A$10:$J$500,9,FALSE)),"",VLOOKUP(A198,'[1]Z04 支出决算表(财决04表)'!$A$10:$J$500,9,FALSE))</f>
        <v/>
      </c>
      <c r="I198" s="76" t="str">
        <f>IF(ISERROR(VLOOKUP(A198,'[1]Z04 支出决算表(财决04表)'!$A$10:$J$500,10,FALSE)),"",VLOOKUP(A198,'[1]Z04 支出决算表(财决04表)'!$A$10:$J$500,10,FALSE))</f>
        <v/>
      </c>
      <c r="J198" s="88">
        <f>'[1]Z04 支出决算表(财决04表)'!$A197</f>
        <v>0</v>
      </c>
      <c r="K198" s="74">
        <f>'[1]Z04 支出决算表(财决04表)'!$E197</f>
        <v>0</v>
      </c>
      <c r="L198" s="53" t="str">
        <f t="shared" si="5"/>
        <v/>
      </c>
    </row>
    <row r="199" spans="1:12" ht="22.7" customHeight="1">
      <c r="A199" s="193" t="str">
        <f t="shared" si="4"/>
        <v/>
      </c>
      <c r="B199" s="194"/>
      <c r="C199" s="192" t="str">
        <f>IF(ISERROR(VLOOKUP(A199,'[1]Z04 支出决算表(财决04表)'!$A$10:$J$500,4,FALSE)),"",VLOOKUP(A199,'[1]Z04 支出决算表(财决04表)'!$A$10:$J$500,4,FALSE))</f>
        <v/>
      </c>
      <c r="D199" s="76" t="str">
        <f>IF(ISERROR(VLOOKUP(A199,'[1]Z04 支出决算表(财决04表)'!$A$10:$J$500,5,FALSE)),"",VLOOKUP(A199,'[1]Z04 支出决算表(财决04表)'!$A$10:$J$500,5,FALSE))</f>
        <v/>
      </c>
      <c r="E199" s="76" t="str">
        <f>IF(ISERROR(VLOOKUP(A199,'[1]Z04 支出决算表(财决04表)'!$A$10:$J$500,6,FALSE)),"",VLOOKUP(A199,'[1]Z04 支出决算表(财决04表)'!$A$10:$J$500,6,FALSE))</f>
        <v/>
      </c>
      <c r="F199" s="76" t="str">
        <f>IF(ISERROR(VLOOKUP(A199,'[1]Z04 支出决算表(财决04表)'!$A$10:$J$500,7,FALSE)),"",VLOOKUP(A199,'[1]Z04 支出决算表(财决04表)'!$A$10:$J$500,7,FALSE))</f>
        <v/>
      </c>
      <c r="G199" s="76" t="str">
        <f>IF(ISERROR(VLOOKUP(A199,'[1]Z04 支出决算表(财决04表)'!$A$10:$J$500,8,FALSE)),"",VLOOKUP(A199,'[1]Z04 支出决算表(财决04表)'!$A$10:$J$500,8,FALSE))</f>
        <v/>
      </c>
      <c r="H199" s="76" t="str">
        <f>IF(ISERROR(VLOOKUP(A199,'[1]Z04 支出决算表(财决04表)'!$A$10:$J$500,9,FALSE)),"",VLOOKUP(A199,'[1]Z04 支出决算表(财决04表)'!$A$10:$J$500,9,FALSE))</f>
        <v/>
      </c>
      <c r="I199" s="76" t="str">
        <f>IF(ISERROR(VLOOKUP(A199,'[1]Z04 支出决算表(财决04表)'!$A$10:$J$500,10,FALSE)),"",VLOOKUP(A199,'[1]Z04 支出决算表(财决04表)'!$A$10:$J$500,10,FALSE))</f>
        <v/>
      </c>
      <c r="J199" s="88">
        <f>'[1]Z04 支出决算表(财决04表)'!$A198</f>
        <v>0</v>
      </c>
      <c r="K199" s="74">
        <f>'[1]Z04 支出决算表(财决04表)'!$E198</f>
        <v>0</v>
      </c>
      <c r="L199" s="53" t="str">
        <f t="shared" si="5"/>
        <v/>
      </c>
    </row>
    <row r="200" spans="1:12" ht="22.7" customHeight="1">
      <c r="A200" s="193" t="str">
        <f t="shared" si="4"/>
        <v/>
      </c>
      <c r="B200" s="194"/>
      <c r="C200" s="192" t="str">
        <f>IF(ISERROR(VLOOKUP(A200,'[1]Z04 支出决算表(财决04表)'!$A$10:$J$500,4,FALSE)),"",VLOOKUP(A200,'[1]Z04 支出决算表(财决04表)'!$A$10:$J$500,4,FALSE))</f>
        <v/>
      </c>
      <c r="D200" s="76" t="str">
        <f>IF(ISERROR(VLOOKUP(A200,'[1]Z04 支出决算表(财决04表)'!$A$10:$J$500,5,FALSE)),"",VLOOKUP(A200,'[1]Z04 支出决算表(财决04表)'!$A$10:$J$500,5,FALSE))</f>
        <v/>
      </c>
      <c r="E200" s="76" t="str">
        <f>IF(ISERROR(VLOOKUP(A200,'[1]Z04 支出决算表(财决04表)'!$A$10:$J$500,6,FALSE)),"",VLOOKUP(A200,'[1]Z04 支出决算表(财决04表)'!$A$10:$J$500,6,FALSE))</f>
        <v/>
      </c>
      <c r="F200" s="76" t="str">
        <f>IF(ISERROR(VLOOKUP(A200,'[1]Z04 支出决算表(财决04表)'!$A$10:$J$500,7,FALSE)),"",VLOOKUP(A200,'[1]Z04 支出决算表(财决04表)'!$A$10:$J$500,7,FALSE))</f>
        <v/>
      </c>
      <c r="G200" s="76" t="str">
        <f>IF(ISERROR(VLOOKUP(A200,'[1]Z04 支出决算表(财决04表)'!$A$10:$J$500,8,FALSE)),"",VLOOKUP(A200,'[1]Z04 支出决算表(财决04表)'!$A$10:$J$500,8,FALSE))</f>
        <v/>
      </c>
      <c r="H200" s="76" t="str">
        <f>IF(ISERROR(VLOOKUP(A200,'[1]Z04 支出决算表(财决04表)'!$A$10:$J$500,9,FALSE)),"",VLOOKUP(A200,'[1]Z04 支出决算表(财决04表)'!$A$10:$J$500,9,FALSE))</f>
        <v/>
      </c>
      <c r="I200" s="76" t="str">
        <f>IF(ISERROR(VLOOKUP(A200,'[1]Z04 支出决算表(财决04表)'!$A$10:$J$500,10,FALSE)),"",VLOOKUP(A200,'[1]Z04 支出决算表(财决04表)'!$A$10:$J$500,10,FALSE))</f>
        <v/>
      </c>
      <c r="J200" s="88">
        <f>'[1]Z04 支出决算表(财决04表)'!$A199</f>
        <v>0</v>
      </c>
      <c r="K200" s="74">
        <f>'[1]Z04 支出决算表(财决04表)'!$E199</f>
        <v>0</v>
      </c>
      <c r="L200" s="53" t="str">
        <f t="shared" si="5"/>
        <v/>
      </c>
    </row>
    <row r="201" spans="1:12" ht="22.7" customHeight="1">
      <c r="A201" s="193" t="str">
        <f t="shared" si="4"/>
        <v/>
      </c>
      <c r="B201" s="194"/>
      <c r="C201" s="192" t="str">
        <f>IF(ISERROR(VLOOKUP(A201,'[1]Z04 支出决算表(财决04表)'!$A$10:$J$500,4,FALSE)),"",VLOOKUP(A201,'[1]Z04 支出决算表(财决04表)'!$A$10:$J$500,4,FALSE))</f>
        <v/>
      </c>
      <c r="D201" s="76" t="str">
        <f>IF(ISERROR(VLOOKUP(A201,'[1]Z04 支出决算表(财决04表)'!$A$10:$J$500,5,FALSE)),"",VLOOKUP(A201,'[1]Z04 支出决算表(财决04表)'!$A$10:$J$500,5,FALSE))</f>
        <v/>
      </c>
      <c r="E201" s="76" t="str">
        <f>IF(ISERROR(VLOOKUP(A201,'[1]Z04 支出决算表(财决04表)'!$A$10:$J$500,6,FALSE)),"",VLOOKUP(A201,'[1]Z04 支出决算表(财决04表)'!$A$10:$J$500,6,FALSE))</f>
        <v/>
      </c>
      <c r="F201" s="76" t="str">
        <f>IF(ISERROR(VLOOKUP(A201,'[1]Z04 支出决算表(财决04表)'!$A$10:$J$500,7,FALSE)),"",VLOOKUP(A201,'[1]Z04 支出决算表(财决04表)'!$A$10:$J$500,7,FALSE))</f>
        <v/>
      </c>
      <c r="G201" s="76" t="str">
        <f>IF(ISERROR(VLOOKUP(A201,'[1]Z04 支出决算表(财决04表)'!$A$10:$J$500,8,FALSE)),"",VLOOKUP(A201,'[1]Z04 支出决算表(财决04表)'!$A$10:$J$500,8,FALSE))</f>
        <v/>
      </c>
      <c r="H201" s="76" t="str">
        <f>IF(ISERROR(VLOOKUP(A201,'[1]Z04 支出决算表(财决04表)'!$A$10:$J$500,9,FALSE)),"",VLOOKUP(A201,'[1]Z04 支出决算表(财决04表)'!$A$10:$J$500,9,FALSE))</f>
        <v/>
      </c>
      <c r="I201" s="76" t="str">
        <f>IF(ISERROR(VLOOKUP(A201,'[1]Z04 支出决算表(财决04表)'!$A$10:$J$500,10,FALSE)),"",VLOOKUP(A201,'[1]Z04 支出决算表(财决04表)'!$A$10:$J$500,10,FALSE))</f>
        <v/>
      </c>
      <c r="J201" s="88">
        <f>'[1]Z04 支出决算表(财决04表)'!$A200</f>
        <v>0</v>
      </c>
      <c r="K201" s="74">
        <f>'[1]Z04 支出决算表(财决04表)'!$E200</f>
        <v>0</v>
      </c>
      <c r="L201" s="53" t="str">
        <f t="shared" si="5"/>
        <v/>
      </c>
    </row>
    <row r="202" spans="1:12" ht="22.7" customHeight="1">
      <c r="A202" s="193" t="str">
        <f t="shared" si="4"/>
        <v/>
      </c>
      <c r="B202" s="194"/>
      <c r="C202" s="192" t="str">
        <f>IF(ISERROR(VLOOKUP(A202,'[1]Z04 支出决算表(财决04表)'!$A$10:$J$500,4,FALSE)),"",VLOOKUP(A202,'[1]Z04 支出决算表(财决04表)'!$A$10:$J$500,4,FALSE))</f>
        <v/>
      </c>
      <c r="D202" s="76" t="str">
        <f>IF(ISERROR(VLOOKUP(A202,'[1]Z04 支出决算表(财决04表)'!$A$10:$J$500,5,FALSE)),"",VLOOKUP(A202,'[1]Z04 支出决算表(财决04表)'!$A$10:$J$500,5,FALSE))</f>
        <v/>
      </c>
      <c r="E202" s="76" t="str">
        <f>IF(ISERROR(VLOOKUP(A202,'[1]Z04 支出决算表(财决04表)'!$A$10:$J$500,6,FALSE)),"",VLOOKUP(A202,'[1]Z04 支出决算表(财决04表)'!$A$10:$J$500,6,FALSE))</f>
        <v/>
      </c>
      <c r="F202" s="76" t="str">
        <f>IF(ISERROR(VLOOKUP(A202,'[1]Z04 支出决算表(财决04表)'!$A$10:$J$500,7,FALSE)),"",VLOOKUP(A202,'[1]Z04 支出决算表(财决04表)'!$A$10:$J$500,7,FALSE))</f>
        <v/>
      </c>
      <c r="G202" s="76" t="str">
        <f>IF(ISERROR(VLOOKUP(A202,'[1]Z04 支出决算表(财决04表)'!$A$10:$J$500,8,FALSE)),"",VLOOKUP(A202,'[1]Z04 支出决算表(财决04表)'!$A$10:$J$500,8,FALSE))</f>
        <v/>
      </c>
      <c r="H202" s="76" t="str">
        <f>IF(ISERROR(VLOOKUP(A202,'[1]Z04 支出决算表(财决04表)'!$A$10:$J$500,9,FALSE)),"",VLOOKUP(A202,'[1]Z04 支出决算表(财决04表)'!$A$10:$J$500,9,FALSE))</f>
        <v/>
      </c>
      <c r="I202" s="76" t="str">
        <f>IF(ISERROR(VLOOKUP(A202,'[1]Z04 支出决算表(财决04表)'!$A$10:$J$500,10,FALSE)),"",VLOOKUP(A202,'[1]Z04 支出决算表(财决04表)'!$A$10:$J$500,10,FALSE))</f>
        <v/>
      </c>
      <c r="J202" s="88">
        <f>'[1]Z04 支出决算表(财决04表)'!$A201</f>
        <v>0</v>
      </c>
      <c r="K202" s="74">
        <f>'[1]Z04 支出决算表(财决04表)'!$E201</f>
        <v>0</v>
      </c>
      <c r="L202" s="53" t="str">
        <f t="shared" si="5"/>
        <v/>
      </c>
    </row>
    <row r="203" spans="1:12" ht="22.7" customHeight="1">
      <c r="A203" s="193" t="str">
        <f t="shared" si="4"/>
        <v/>
      </c>
      <c r="B203" s="194"/>
      <c r="C203" s="192" t="str">
        <f>IF(ISERROR(VLOOKUP(A203,'[1]Z04 支出决算表(财决04表)'!$A$10:$J$500,4,FALSE)),"",VLOOKUP(A203,'[1]Z04 支出决算表(财决04表)'!$A$10:$J$500,4,FALSE))</f>
        <v/>
      </c>
      <c r="D203" s="76" t="str">
        <f>IF(ISERROR(VLOOKUP(A203,'[1]Z04 支出决算表(财决04表)'!$A$10:$J$500,5,FALSE)),"",VLOOKUP(A203,'[1]Z04 支出决算表(财决04表)'!$A$10:$J$500,5,FALSE))</f>
        <v/>
      </c>
      <c r="E203" s="76" t="str">
        <f>IF(ISERROR(VLOOKUP(A203,'[1]Z04 支出决算表(财决04表)'!$A$10:$J$500,6,FALSE)),"",VLOOKUP(A203,'[1]Z04 支出决算表(财决04表)'!$A$10:$J$500,6,FALSE))</f>
        <v/>
      </c>
      <c r="F203" s="76" t="str">
        <f>IF(ISERROR(VLOOKUP(A203,'[1]Z04 支出决算表(财决04表)'!$A$10:$J$500,7,FALSE)),"",VLOOKUP(A203,'[1]Z04 支出决算表(财决04表)'!$A$10:$J$500,7,FALSE))</f>
        <v/>
      </c>
      <c r="G203" s="76" t="str">
        <f>IF(ISERROR(VLOOKUP(A203,'[1]Z04 支出决算表(财决04表)'!$A$10:$J$500,8,FALSE)),"",VLOOKUP(A203,'[1]Z04 支出决算表(财决04表)'!$A$10:$J$500,8,FALSE))</f>
        <v/>
      </c>
      <c r="H203" s="76" t="str">
        <f>IF(ISERROR(VLOOKUP(A203,'[1]Z04 支出决算表(财决04表)'!$A$10:$J$500,9,FALSE)),"",VLOOKUP(A203,'[1]Z04 支出决算表(财决04表)'!$A$10:$J$500,9,FALSE))</f>
        <v/>
      </c>
      <c r="I203" s="76" t="str">
        <f>IF(ISERROR(VLOOKUP(A203,'[1]Z04 支出决算表(财决04表)'!$A$10:$J$500,10,FALSE)),"",VLOOKUP(A203,'[1]Z04 支出决算表(财决04表)'!$A$10:$J$500,10,FALSE))</f>
        <v/>
      </c>
      <c r="J203" s="88">
        <f>'[1]Z04 支出决算表(财决04表)'!$A202</f>
        <v>0</v>
      </c>
      <c r="K203" s="74">
        <f>'[1]Z04 支出决算表(财决04表)'!$E202</f>
        <v>0</v>
      </c>
      <c r="L203" s="53" t="str">
        <f t="shared" si="5"/>
        <v/>
      </c>
    </row>
    <row r="204" spans="1:12" ht="22.7" customHeight="1">
      <c r="A204" s="193" t="str">
        <f t="shared" ref="A204:A267" si="6">IF(J204&gt;0,J204,"")</f>
        <v/>
      </c>
      <c r="B204" s="194"/>
      <c r="C204" s="192" t="str">
        <f>IF(ISERROR(VLOOKUP(A204,'[1]Z04 支出决算表(财决04表)'!$A$10:$J$500,4,FALSE)),"",VLOOKUP(A204,'[1]Z04 支出决算表(财决04表)'!$A$10:$J$500,4,FALSE))</f>
        <v/>
      </c>
      <c r="D204" s="76" t="str">
        <f>IF(ISERROR(VLOOKUP(A204,'[1]Z04 支出决算表(财决04表)'!$A$10:$J$500,5,FALSE)),"",VLOOKUP(A204,'[1]Z04 支出决算表(财决04表)'!$A$10:$J$500,5,FALSE))</f>
        <v/>
      </c>
      <c r="E204" s="76" t="str">
        <f>IF(ISERROR(VLOOKUP(A204,'[1]Z04 支出决算表(财决04表)'!$A$10:$J$500,6,FALSE)),"",VLOOKUP(A204,'[1]Z04 支出决算表(财决04表)'!$A$10:$J$500,6,FALSE))</f>
        <v/>
      </c>
      <c r="F204" s="76" t="str">
        <f>IF(ISERROR(VLOOKUP(A204,'[1]Z04 支出决算表(财决04表)'!$A$10:$J$500,7,FALSE)),"",VLOOKUP(A204,'[1]Z04 支出决算表(财决04表)'!$A$10:$J$500,7,FALSE))</f>
        <v/>
      </c>
      <c r="G204" s="76" t="str">
        <f>IF(ISERROR(VLOOKUP(A204,'[1]Z04 支出决算表(财决04表)'!$A$10:$J$500,8,FALSE)),"",VLOOKUP(A204,'[1]Z04 支出决算表(财决04表)'!$A$10:$J$500,8,FALSE))</f>
        <v/>
      </c>
      <c r="H204" s="76" t="str">
        <f>IF(ISERROR(VLOOKUP(A204,'[1]Z04 支出决算表(财决04表)'!$A$10:$J$500,9,FALSE)),"",VLOOKUP(A204,'[1]Z04 支出决算表(财决04表)'!$A$10:$J$500,9,FALSE))</f>
        <v/>
      </c>
      <c r="I204" s="76" t="str">
        <f>IF(ISERROR(VLOOKUP(A204,'[1]Z04 支出决算表(财决04表)'!$A$10:$J$500,10,FALSE)),"",VLOOKUP(A204,'[1]Z04 支出决算表(财决04表)'!$A$10:$J$500,10,FALSE))</f>
        <v/>
      </c>
      <c r="J204" s="88">
        <f>'[1]Z04 支出决算表(财决04表)'!$A203</f>
        <v>0</v>
      </c>
      <c r="K204" s="74">
        <f>'[1]Z04 支出决算表(财决04表)'!$E203</f>
        <v>0</v>
      </c>
      <c r="L204" s="53" t="str">
        <f t="shared" ref="L204:L267" si="7">IF(C204&lt;&gt;"",ROW(),"")</f>
        <v/>
      </c>
    </row>
    <row r="205" spans="1:12" ht="22.7" customHeight="1">
      <c r="A205" s="193" t="str">
        <f t="shared" si="6"/>
        <v/>
      </c>
      <c r="B205" s="194"/>
      <c r="C205" s="192" t="str">
        <f>IF(ISERROR(VLOOKUP(A205,'[1]Z04 支出决算表(财决04表)'!$A$10:$J$500,4,FALSE)),"",VLOOKUP(A205,'[1]Z04 支出决算表(财决04表)'!$A$10:$J$500,4,FALSE))</f>
        <v/>
      </c>
      <c r="D205" s="76" t="str">
        <f>IF(ISERROR(VLOOKUP(A205,'[1]Z04 支出决算表(财决04表)'!$A$10:$J$500,5,FALSE)),"",VLOOKUP(A205,'[1]Z04 支出决算表(财决04表)'!$A$10:$J$500,5,FALSE))</f>
        <v/>
      </c>
      <c r="E205" s="76" t="str">
        <f>IF(ISERROR(VLOOKUP(A205,'[1]Z04 支出决算表(财决04表)'!$A$10:$J$500,6,FALSE)),"",VLOOKUP(A205,'[1]Z04 支出决算表(财决04表)'!$A$10:$J$500,6,FALSE))</f>
        <v/>
      </c>
      <c r="F205" s="76" t="str">
        <f>IF(ISERROR(VLOOKUP(A205,'[1]Z04 支出决算表(财决04表)'!$A$10:$J$500,7,FALSE)),"",VLOOKUP(A205,'[1]Z04 支出决算表(财决04表)'!$A$10:$J$500,7,FALSE))</f>
        <v/>
      </c>
      <c r="G205" s="76" t="str">
        <f>IF(ISERROR(VLOOKUP(A205,'[1]Z04 支出决算表(财决04表)'!$A$10:$J$500,8,FALSE)),"",VLOOKUP(A205,'[1]Z04 支出决算表(财决04表)'!$A$10:$J$500,8,FALSE))</f>
        <v/>
      </c>
      <c r="H205" s="76" t="str">
        <f>IF(ISERROR(VLOOKUP(A205,'[1]Z04 支出决算表(财决04表)'!$A$10:$J$500,9,FALSE)),"",VLOOKUP(A205,'[1]Z04 支出决算表(财决04表)'!$A$10:$J$500,9,FALSE))</f>
        <v/>
      </c>
      <c r="I205" s="76" t="str">
        <f>IF(ISERROR(VLOOKUP(A205,'[1]Z04 支出决算表(财决04表)'!$A$10:$J$500,10,FALSE)),"",VLOOKUP(A205,'[1]Z04 支出决算表(财决04表)'!$A$10:$J$500,10,FALSE))</f>
        <v/>
      </c>
      <c r="J205" s="88">
        <f>'[1]Z04 支出决算表(财决04表)'!$A204</f>
        <v>0</v>
      </c>
      <c r="K205" s="74">
        <f>'[1]Z04 支出决算表(财决04表)'!$E204</f>
        <v>0</v>
      </c>
      <c r="L205" s="53" t="str">
        <f t="shared" si="7"/>
        <v/>
      </c>
    </row>
    <row r="206" spans="1:12" ht="22.7" customHeight="1">
      <c r="A206" s="193" t="str">
        <f t="shared" si="6"/>
        <v/>
      </c>
      <c r="B206" s="194"/>
      <c r="C206" s="192" t="str">
        <f>IF(ISERROR(VLOOKUP(A206,'[1]Z04 支出决算表(财决04表)'!$A$10:$J$500,4,FALSE)),"",VLOOKUP(A206,'[1]Z04 支出决算表(财决04表)'!$A$10:$J$500,4,FALSE))</f>
        <v/>
      </c>
      <c r="D206" s="76" t="str">
        <f>IF(ISERROR(VLOOKUP(A206,'[1]Z04 支出决算表(财决04表)'!$A$10:$J$500,5,FALSE)),"",VLOOKUP(A206,'[1]Z04 支出决算表(财决04表)'!$A$10:$J$500,5,FALSE))</f>
        <v/>
      </c>
      <c r="E206" s="76" t="str">
        <f>IF(ISERROR(VLOOKUP(A206,'[1]Z04 支出决算表(财决04表)'!$A$10:$J$500,6,FALSE)),"",VLOOKUP(A206,'[1]Z04 支出决算表(财决04表)'!$A$10:$J$500,6,FALSE))</f>
        <v/>
      </c>
      <c r="F206" s="76" t="str">
        <f>IF(ISERROR(VLOOKUP(A206,'[1]Z04 支出决算表(财决04表)'!$A$10:$J$500,7,FALSE)),"",VLOOKUP(A206,'[1]Z04 支出决算表(财决04表)'!$A$10:$J$500,7,FALSE))</f>
        <v/>
      </c>
      <c r="G206" s="76" t="str">
        <f>IF(ISERROR(VLOOKUP(A206,'[1]Z04 支出决算表(财决04表)'!$A$10:$J$500,8,FALSE)),"",VLOOKUP(A206,'[1]Z04 支出决算表(财决04表)'!$A$10:$J$500,8,FALSE))</f>
        <v/>
      </c>
      <c r="H206" s="76" t="str">
        <f>IF(ISERROR(VLOOKUP(A206,'[1]Z04 支出决算表(财决04表)'!$A$10:$J$500,9,FALSE)),"",VLOOKUP(A206,'[1]Z04 支出决算表(财决04表)'!$A$10:$J$500,9,FALSE))</f>
        <v/>
      </c>
      <c r="I206" s="76" t="str">
        <f>IF(ISERROR(VLOOKUP(A206,'[1]Z04 支出决算表(财决04表)'!$A$10:$J$500,10,FALSE)),"",VLOOKUP(A206,'[1]Z04 支出决算表(财决04表)'!$A$10:$J$500,10,FALSE))</f>
        <v/>
      </c>
      <c r="J206" s="88">
        <f>'[1]Z04 支出决算表(财决04表)'!$A205</f>
        <v>0</v>
      </c>
      <c r="K206" s="74">
        <f>'[1]Z04 支出决算表(财决04表)'!$E205</f>
        <v>0</v>
      </c>
      <c r="L206" s="53" t="str">
        <f t="shared" si="7"/>
        <v/>
      </c>
    </row>
    <row r="207" spans="1:12" ht="22.7" customHeight="1">
      <c r="A207" s="193" t="str">
        <f t="shared" si="6"/>
        <v/>
      </c>
      <c r="B207" s="194"/>
      <c r="C207" s="192" t="str">
        <f>IF(ISERROR(VLOOKUP(A207,'[1]Z04 支出决算表(财决04表)'!$A$10:$J$500,4,FALSE)),"",VLOOKUP(A207,'[1]Z04 支出决算表(财决04表)'!$A$10:$J$500,4,FALSE))</f>
        <v/>
      </c>
      <c r="D207" s="76" t="str">
        <f>IF(ISERROR(VLOOKUP(A207,'[1]Z04 支出决算表(财决04表)'!$A$10:$J$500,5,FALSE)),"",VLOOKUP(A207,'[1]Z04 支出决算表(财决04表)'!$A$10:$J$500,5,FALSE))</f>
        <v/>
      </c>
      <c r="E207" s="76" t="str">
        <f>IF(ISERROR(VLOOKUP(A207,'[1]Z04 支出决算表(财决04表)'!$A$10:$J$500,6,FALSE)),"",VLOOKUP(A207,'[1]Z04 支出决算表(财决04表)'!$A$10:$J$500,6,FALSE))</f>
        <v/>
      </c>
      <c r="F207" s="76" t="str">
        <f>IF(ISERROR(VLOOKUP(A207,'[1]Z04 支出决算表(财决04表)'!$A$10:$J$500,7,FALSE)),"",VLOOKUP(A207,'[1]Z04 支出决算表(财决04表)'!$A$10:$J$500,7,FALSE))</f>
        <v/>
      </c>
      <c r="G207" s="76" t="str">
        <f>IF(ISERROR(VLOOKUP(A207,'[1]Z04 支出决算表(财决04表)'!$A$10:$J$500,8,FALSE)),"",VLOOKUP(A207,'[1]Z04 支出决算表(财决04表)'!$A$10:$J$500,8,FALSE))</f>
        <v/>
      </c>
      <c r="H207" s="76" t="str">
        <f>IF(ISERROR(VLOOKUP(A207,'[1]Z04 支出决算表(财决04表)'!$A$10:$J$500,9,FALSE)),"",VLOOKUP(A207,'[1]Z04 支出决算表(财决04表)'!$A$10:$J$500,9,FALSE))</f>
        <v/>
      </c>
      <c r="I207" s="76" t="str">
        <f>IF(ISERROR(VLOOKUP(A207,'[1]Z04 支出决算表(财决04表)'!$A$10:$J$500,10,FALSE)),"",VLOOKUP(A207,'[1]Z04 支出决算表(财决04表)'!$A$10:$J$500,10,FALSE))</f>
        <v/>
      </c>
      <c r="J207" s="88">
        <f>'[1]Z04 支出决算表(财决04表)'!$A206</f>
        <v>0</v>
      </c>
      <c r="K207" s="74">
        <f>'[1]Z04 支出决算表(财决04表)'!$E206</f>
        <v>0</v>
      </c>
      <c r="L207" s="53" t="str">
        <f t="shared" si="7"/>
        <v/>
      </c>
    </row>
    <row r="208" spans="1:12" ht="22.7" customHeight="1">
      <c r="A208" s="193" t="str">
        <f t="shared" si="6"/>
        <v/>
      </c>
      <c r="B208" s="194"/>
      <c r="C208" s="192" t="str">
        <f>IF(ISERROR(VLOOKUP(A208,'[1]Z04 支出决算表(财决04表)'!$A$10:$J$500,4,FALSE)),"",VLOOKUP(A208,'[1]Z04 支出决算表(财决04表)'!$A$10:$J$500,4,FALSE))</f>
        <v/>
      </c>
      <c r="D208" s="76" t="str">
        <f>IF(ISERROR(VLOOKUP(A208,'[1]Z04 支出决算表(财决04表)'!$A$10:$J$500,5,FALSE)),"",VLOOKUP(A208,'[1]Z04 支出决算表(财决04表)'!$A$10:$J$500,5,FALSE))</f>
        <v/>
      </c>
      <c r="E208" s="76" t="str">
        <f>IF(ISERROR(VLOOKUP(A208,'[1]Z04 支出决算表(财决04表)'!$A$10:$J$500,6,FALSE)),"",VLOOKUP(A208,'[1]Z04 支出决算表(财决04表)'!$A$10:$J$500,6,FALSE))</f>
        <v/>
      </c>
      <c r="F208" s="76" t="str">
        <f>IF(ISERROR(VLOOKUP(A208,'[1]Z04 支出决算表(财决04表)'!$A$10:$J$500,7,FALSE)),"",VLOOKUP(A208,'[1]Z04 支出决算表(财决04表)'!$A$10:$J$500,7,FALSE))</f>
        <v/>
      </c>
      <c r="G208" s="76" t="str">
        <f>IF(ISERROR(VLOOKUP(A208,'[1]Z04 支出决算表(财决04表)'!$A$10:$J$500,8,FALSE)),"",VLOOKUP(A208,'[1]Z04 支出决算表(财决04表)'!$A$10:$J$500,8,FALSE))</f>
        <v/>
      </c>
      <c r="H208" s="76" t="str">
        <f>IF(ISERROR(VLOOKUP(A208,'[1]Z04 支出决算表(财决04表)'!$A$10:$J$500,9,FALSE)),"",VLOOKUP(A208,'[1]Z04 支出决算表(财决04表)'!$A$10:$J$500,9,FALSE))</f>
        <v/>
      </c>
      <c r="I208" s="76" t="str">
        <f>IF(ISERROR(VLOOKUP(A208,'[1]Z04 支出决算表(财决04表)'!$A$10:$J$500,10,FALSE)),"",VLOOKUP(A208,'[1]Z04 支出决算表(财决04表)'!$A$10:$J$500,10,FALSE))</f>
        <v/>
      </c>
      <c r="J208" s="88">
        <f>'[1]Z04 支出决算表(财决04表)'!$A207</f>
        <v>0</v>
      </c>
      <c r="K208" s="74">
        <f>'[1]Z04 支出决算表(财决04表)'!$E207</f>
        <v>0</v>
      </c>
      <c r="L208" s="53" t="str">
        <f t="shared" si="7"/>
        <v/>
      </c>
    </row>
    <row r="209" spans="1:12" ht="22.7" customHeight="1">
      <c r="A209" s="193" t="str">
        <f t="shared" si="6"/>
        <v/>
      </c>
      <c r="B209" s="194"/>
      <c r="C209" s="192" t="str">
        <f>IF(ISERROR(VLOOKUP(A209,'[1]Z04 支出决算表(财决04表)'!$A$10:$J$500,4,FALSE)),"",VLOOKUP(A209,'[1]Z04 支出决算表(财决04表)'!$A$10:$J$500,4,FALSE))</f>
        <v/>
      </c>
      <c r="D209" s="76" t="str">
        <f>IF(ISERROR(VLOOKUP(A209,'[1]Z04 支出决算表(财决04表)'!$A$10:$J$500,5,FALSE)),"",VLOOKUP(A209,'[1]Z04 支出决算表(财决04表)'!$A$10:$J$500,5,FALSE))</f>
        <v/>
      </c>
      <c r="E209" s="76" t="str">
        <f>IF(ISERROR(VLOOKUP(A209,'[1]Z04 支出决算表(财决04表)'!$A$10:$J$500,6,FALSE)),"",VLOOKUP(A209,'[1]Z04 支出决算表(财决04表)'!$A$10:$J$500,6,FALSE))</f>
        <v/>
      </c>
      <c r="F209" s="76" t="str">
        <f>IF(ISERROR(VLOOKUP(A209,'[1]Z04 支出决算表(财决04表)'!$A$10:$J$500,7,FALSE)),"",VLOOKUP(A209,'[1]Z04 支出决算表(财决04表)'!$A$10:$J$500,7,FALSE))</f>
        <v/>
      </c>
      <c r="G209" s="76" t="str">
        <f>IF(ISERROR(VLOOKUP(A209,'[1]Z04 支出决算表(财决04表)'!$A$10:$J$500,8,FALSE)),"",VLOOKUP(A209,'[1]Z04 支出决算表(财决04表)'!$A$10:$J$500,8,FALSE))</f>
        <v/>
      </c>
      <c r="H209" s="76" t="str">
        <f>IF(ISERROR(VLOOKUP(A209,'[1]Z04 支出决算表(财决04表)'!$A$10:$J$500,9,FALSE)),"",VLOOKUP(A209,'[1]Z04 支出决算表(财决04表)'!$A$10:$J$500,9,FALSE))</f>
        <v/>
      </c>
      <c r="I209" s="76" t="str">
        <f>IF(ISERROR(VLOOKUP(A209,'[1]Z04 支出决算表(财决04表)'!$A$10:$J$500,10,FALSE)),"",VLOOKUP(A209,'[1]Z04 支出决算表(财决04表)'!$A$10:$J$500,10,FALSE))</f>
        <v/>
      </c>
      <c r="J209" s="88">
        <f>'[1]Z04 支出决算表(财决04表)'!$A208</f>
        <v>0</v>
      </c>
      <c r="K209" s="74">
        <f>'[1]Z04 支出决算表(财决04表)'!$E208</f>
        <v>0</v>
      </c>
      <c r="L209" s="53" t="str">
        <f t="shared" si="7"/>
        <v/>
      </c>
    </row>
    <row r="210" spans="1:12" ht="22.7" customHeight="1">
      <c r="A210" s="193" t="str">
        <f t="shared" si="6"/>
        <v/>
      </c>
      <c r="B210" s="194"/>
      <c r="C210" s="192" t="str">
        <f>IF(ISERROR(VLOOKUP(A210,'[1]Z04 支出决算表(财决04表)'!$A$10:$J$500,4,FALSE)),"",VLOOKUP(A210,'[1]Z04 支出决算表(财决04表)'!$A$10:$J$500,4,FALSE))</f>
        <v/>
      </c>
      <c r="D210" s="76" t="str">
        <f>IF(ISERROR(VLOOKUP(A210,'[1]Z04 支出决算表(财决04表)'!$A$10:$J$500,5,FALSE)),"",VLOOKUP(A210,'[1]Z04 支出决算表(财决04表)'!$A$10:$J$500,5,FALSE))</f>
        <v/>
      </c>
      <c r="E210" s="76" t="str">
        <f>IF(ISERROR(VLOOKUP(A210,'[1]Z04 支出决算表(财决04表)'!$A$10:$J$500,6,FALSE)),"",VLOOKUP(A210,'[1]Z04 支出决算表(财决04表)'!$A$10:$J$500,6,FALSE))</f>
        <v/>
      </c>
      <c r="F210" s="76" t="str">
        <f>IF(ISERROR(VLOOKUP(A210,'[1]Z04 支出决算表(财决04表)'!$A$10:$J$500,7,FALSE)),"",VLOOKUP(A210,'[1]Z04 支出决算表(财决04表)'!$A$10:$J$500,7,FALSE))</f>
        <v/>
      </c>
      <c r="G210" s="76" t="str">
        <f>IF(ISERROR(VLOOKUP(A210,'[1]Z04 支出决算表(财决04表)'!$A$10:$J$500,8,FALSE)),"",VLOOKUP(A210,'[1]Z04 支出决算表(财决04表)'!$A$10:$J$500,8,FALSE))</f>
        <v/>
      </c>
      <c r="H210" s="76" t="str">
        <f>IF(ISERROR(VLOOKUP(A210,'[1]Z04 支出决算表(财决04表)'!$A$10:$J$500,9,FALSE)),"",VLOOKUP(A210,'[1]Z04 支出决算表(财决04表)'!$A$10:$J$500,9,FALSE))</f>
        <v/>
      </c>
      <c r="I210" s="76" t="str">
        <f>IF(ISERROR(VLOOKUP(A210,'[1]Z04 支出决算表(财决04表)'!$A$10:$J$500,10,FALSE)),"",VLOOKUP(A210,'[1]Z04 支出决算表(财决04表)'!$A$10:$J$500,10,FALSE))</f>
        <v/>
      </c>
      <c r="J210" s="88">
        <f>'[1]Z04 支出决算表(财决04表)'!$A209</f>
        <v>0</v>
      </c>
      <c r="K210" s="74">
        <f>'[1]Z04 支出决算表(财决04表)'!$E209</f>
        <v>0</v>
      </c>
      <c r="L210" s="53" t="str">
        <f t="shared" si="7"/>
        <v/>
      </c>
    </row>
    <row r="211" spans="1:12" ht="22.7" customHeight="1">
      <c r="A211" s="193" t="str">
        <f t="shared" si="6"/>
        <v/>
      </c>
      <c r="B211" s="194"/>
      <c r="C211" s="192" t="str">
        <f>IF(ISERROR(VLOOKUP(A211,'[1]Z04 支出决算表(财决04表)'!$A$10:$J$500,4,FALSE)),"",VLOOKUP(A211,'[1]Z04 支出决算表(财决04表)'!$A$10:$J$500,4,FALSE))</f>
        <v/>
      </c>
      <c r="D211" s="76" t="str">
        <f>IF(ISERROR(VLOOKUP(A211,'[1]Z04 支出决算表(财决04表)'!$A$10:$J$500,5,FALSE)),"",VLOOKUP(A211,'[1]Z04 支出决算表(财决04表)'!$A$10:$J$500,5,FALSE))</f>
        <v/>
      </c>
      <c r="E211" s="76" t="str">
        <f>IF(ISERROR(VLOOKUP(A211,'[1]Z04 支出决算表(财决04表)'!$A$10:$J$500,6,FALSE)),"",VLOOKUP(A211,'[1]Z04 支出决算表(财决04表)'!$A$10:$J$500,6,FALSE))</f>
        <v/>
      </c>
      <c r="F211" s="76" t="str">
        <f>IF(ISERROR(VLOOKUP(A211,'[1]Z04 支出决算表(财决04表)'!$A$10:$J$500,7,FALSE)),"",VLOOKUP(A211,'[1]Z04 支出决算表(财决04表)'!$A$10:$J$500,7,FALSE))</f>
        <v/>
      </c>
      <c r="G211" s="76" t="str">
        <f>IF(ISERROR(VLOOKUP(A211,'[1]Z04 支出决算表(财决04表)'!$A$10:$J$500,8,FALSE)),"",VLOOKUP(A211,'[1]Z04 支出决算表(财决04表)'!$A$10:$J$500,8,FALSE))</f>
        <v/>
      </c>
      <c r="H211" s="76" t="str">
        <f>IF(ISERROR(VLOOKUP(A211,'[1]Z04 支出决算表(财决04表)'!$A$10:$J$500,9,FALSE)),"",VLOOKUP(A211,'[1]Z04 支出决算表(财决04表)'!$A$10:$J$500,9,FALSE))</f>
        <v/>
      </c>
      <c r="I211" s="76" t="str">
        <f>IF(ISERROR(VLOOKUP(A211,'[1]Z04 支出决算表(财决04表)'!$A$10:$J$500,10,FALSE)),"",VLOOKUP(A211,'[1]Z04 支出决算表(财决04表)'!$A$10:$J$500,10,FALSE))</f>
        <v/>
      </c>
      <c r="J211" s="88">
        <f>'[1]Z04 支出决算表(财决04表)'!$A210</f>
        <v>0</v>
      </c>
      <c r="K211" s="74">
        <f>'[1]Z04 支出决算表(财决04表)'!$E210</f>
        <v>0</v>
      </c>
      <c r="L211" s="53" t="str">
        <f t="shared" si="7"/>
        <v/>
      </c>
    </row>
    <row r="212" spans="1:12" ht="22.7" customHeight="1">
      <c r="A212" s="193" t="str">
        <f t="shared" si="6"/>
        <v/>
      </c>
      <c r="B212" s="194"/>
      <c r="C212" s="192" t="str">
        <f>IF(ISERROR(VLOOKUP(A212,'[1]Z04 支出决算表(财决04表)'!$A$10:$J$500,4,FALSE)),"",VLOOKUP(A212,'[1]Z04 支出决算表(财决04表)'!$A$10:$J$500,4,FALSE))</f>
        <v/>
      </c>
      <c r="D212" s="76" t="str">
        <f>IF(ISERROR(VLOOKUP(A212,'[1]Z04 支出决算表(财决04表)'!$A$10:$J$500,5,FALSE)),"",VLOOKUP(A212,'[1]Z04 支出决算表(财决04表)'!$A$10:$J$500,5,FALSE))</f>
        <v/>
      </c>
      <c r="E212" s="76" t="str">
        <f>IF(ISERROR(VLOOKUP(A212,'[1]Z04 支出决算表(财决04表)'!$A$10:$J$500,6,FALSE)),"",VLOOKUP(A212,'[1]Z04 支出决算表(财决04表)'!$A$10:$J$500,6,FALSE))</f>
        <v/>
      </c>
      <c r="F212" s="76" t="str">
        <f>IF(ISERROR(VLOOKUP(A212,'[1]Z04 支出决算表(财决04表)'!$A$10:$J$500,7,FALSE)),"",VLOOKUP(A212,'[1]Z04 支出决算表(财决04表)'!$A$10:$J$500,7,FALSE))</f>
        <v/>
      </c>
      <c r="G212" s="76" t="str">
        <f>IF(ISERROR(VLOOKUP(A212,'[1]Z04 支出决算表(财决04表)'!$A$10:$J$500,8,FALSE)),"",VLOOKUP(A212,'[1]Z04 支出决算表(财决04表)'!$A$10:$J$500,8,FALSE))</f>
        <v/>
      </c>
      <c r="H212" s="76" t="str">
        <f>IF(ISERROR(VLOOKUP(A212,'[1]Z04 支出决算表(财决04表)'!$A$10:$J$500,9,FALSE)),"",VLOOKUP(A212,'[1]Z04 支出决算表(财决04表)'!$A$10:$J$500,9,FALSE))</f>
        <v/>
      </c>
      <c r="I212" s="76" t="str">
        <f>IF(ISERROR(VLOOKUP(A212,'[1]Z04 支出决算表(财决04表)'!$A$10:$J$500,10,FALSE)),"",VLOOKUP(A212,'[1]Z04 支出决算表(财决04表)'!$A$10:$J$500,10,FALSE))</f>
        <v/>
      </c>
      <c r="J212" s="88">
        <f>'[1]Z04 支出决算表(财决04表)'!$A211</f>
        <v>0</v>
      </c>
      <c r="K212" s="74">
        <f>'[1]Z04 支出决算表(财决04表)'!$E211</f>
        <v>0</v>
      </c>
      <c r="L212" s="53" t="str">
        <f t="shared" si="7"/>
        <v/>
      </c>
    </row>
    <row r="213" spans="1:12" ht="22.7" customHeight="1">
      <c r="A213" s="193" t="str">
        <f t="shared" si="6"/>
        <v/>
      </c>
      <c r="B213" s="194"/>
      <c r="C213" s="192" t="str">
        <f>IF(ISERROR(VLOOKUP(A213,'[1]Z04 支出决算表(财决04表)'!$A$10:$J$500,4,FALSE)),"",VLOOKUP(A213,'[1]Z04 支出决算表(财决04表)'!$A$10:$J$500,4,FALSE))</f>
        <v/>
      </c>
      <c r="D213" s="76" t="str">
        <f>IF(ISERROR(VLOOKUP(A213,'[1]Z04 支出决算表(财决04表)'!$A$10:$J$500,5,FALSE)),"",VLOOKUP(A213,'[1]Z04 支出决算表(财决04表)'!$A$10:$J$500,5,FALSE))</f>
        <v/>
      </c>
      <c r="E213" s="76" t="str">
        <f>IF(ISERROR(VLOOKUP(A213,'[1]Z04 支出决算表(财决04表)'!$A$10:$J$500,6,FALSE)),"",VLOOKUP(A213,'[1]Z04 支出决算表(财决04表)'!$A$10:$J$500,6,FALSE))</f>
        <v/>
      </c>
      <c r="F213" s="76" t="str">
        <f>IF(ISERROR(VLOOKUP(A213,'[1]Z04 支出决算表(财决04表)'!$A$10:$J$500,7,FALSE)),"",VLOOKUP(A213,'[1]Z04 支出决算表(财决04表)'!$A$10:$J$500,7,FALSE))</f>
        <v/>
      </c>
      <c r="G213" s="76" t="str">
        <f>IF(ISERROR(VLOOKUP(A213,'[1]Z04 支出决算表(财决04表)'!$A$10:$J$500,8,FALSE)),"",VLOOKUP(A213,'[1]Z04 支出决算表(财决04表)'!$A$10:$J$500,8,FALSE))</f>
        <v/>
      </c>
      <c r="H213" s="76" t="str">
        <f>IF(ISERROR(VLOOKUP(A213,'[1]Z04 支出决算表(财决04表)'!$A$10:$J$500,9,FALSE)),"",VLOOKUP(A213,'[1]Z04 支出决算表(财决04表)'!$A$10:$J$500,9,FALSE))</f>
        <v/>
      </c>
      <c r="I213" s="76" t="str">
        <f>IF(ISERROR(VLOOKUP(A213,'[1]Z04 支出决算表(财决04表)'!$A$10:$J$500,10,FALSE)),"",VLOOKUP(A213,'[1]Z04 支出决算表(财决04表)'!$A$10:$J$500,10,FALSE))</f>
        <v/>
      </c>
      <c r="J213" s="88">
        <f>'[1]Z04 支出决算表(财决04表)'!$A212</f>
        <v>0</v>
      </c>
      <c r="K213" s="74">
        <f>'[1]Z04 支出决算表(财决04表)'!$E212</f>
        <v>0</v>
      </c>
      <c r="L213" s="53" t="str">
        <f t="shared" si="7"/>
        <v/>
      </c>
    </row>
    <row r="214" spans="1:12" ht="22.7" customHeight="1">
      <c r="A214" s="193" t="str">
        <f t="shared" si="6"/>
        <v/>
      </c>
      <c r="B214" s="194"/>
      <c r="C214" s="192" t="str">
        <f>IF(ISERROR(VLOOKUP(A214,'[1]Z04 支出决算表(财决04表)'!$A$10:$J$500,4,FALSE)),"",VLOOKUP(A214,'[1]Z04 支出决算表(财决04表)'!$A$10:$J$500,4,FALSE))</f>
        <v/>
      </c>
      <c r="D214" s="76" t="str">
        <f>IF(ISERROR(VLOOKUP(A214,'[1]Z04 支出决算表(财决04表)'!$A$10:$J$500,5,FALSE)),"",VLOOKUP(A214,'[1]Z04 支出决算表(财决04表)'!$A$10:$J$500,5,FALSE))</f>
        <v/>
      </c>
      <c r="E214" s="76" t="str">
        <f>IF(ISERROR(VLOOKUP(A214,'[1]Z04 支出决算表(财决04表)'!$A$10:$J$500,6,FALSE)),"",VLOOKUP(A214,'[1]Z04 支出决算表(财决04表)'!$A$10:$J$500,6,FALSE))</f>
        <v/>
      </c>
      <c r="F214" s="76" t="str">
        <f>IF(ISERROR(VLOOKUP(A214,'[1]Z04 支出决算表(财决04表)'!$A$10:$J$500,7,FALSE)),"",VLOOKUP(A214,'[1]Z04 支出决算表(财决04表)'!$A$10:$J$500,7,FALSE))</f>
        <v/>
      </c>
      <c r="G214" s="76" t="str">
        <f>IF(ISERROR(VLOOKUP(A214,'[1]Z04 支出决算表(财决04表)'!$A$10:$J$500,8,FALSE)),"",VLOOKUP(A214,'[1]Z04 支出决算表(财决04表)'!$A$10:$J$500,8,FALSE))</f>
        <v/>
      </c>
      <c r="H214" s="76" t="str">
        <f>IF(ISERROR(VLOOKUP(A214,'[1]Z04 支出决算表(财决04表)'!$A$10:$J$500,9,FALSE)),"",VLOOKUP(A214,'[1]Z04 支出决算表(财决04表)'!$A$10:$J$500,9,FALSE))</f>
        <v/>
      </c>
      <c r="I214" s="76" t="str">
        <f>IF(ISERROR(VLOOKUP(A214,'[1]Z04 支出决算表(财决04表)'!$A$10:$J$500,10,FALSE)),"",VLOOKUP(A214,'[1]Z04 支出决算表(财决04表)'!$A$10:$J$500,10,FALSE))</f>
        <v/>
      </c>
      <c r="J214" s="88">
        <f>'[1]Z04 支出决算表(财决04表)'!$A213</f>
        <v>0</v>
      </c>
      <c r="K214" s="74">
        <f>'[1]Z04 支出决算表(财决04表)'!$E213</f>
        <v>0</v>
      </c>
      <c r="L214" s="53" t="str">
        <f t="shared" si="7"/>
        <v/>
      </c>
    </row>
    <row r="215" spans="1:12" ht="22.7" customHeight="1">
      <c r="A215" s="193" t="str">
        <f t="shared" si="6"/>
        <v/>
      </c>
      <c r="B215" s="194"/>
      <c r="C215" s="192" t="str">
        <f>IF(ISERROR(VLOOKUP(A215,'[1]Z04 支出决算表(财决04表)'!$A$10:$J$500,4,FALSE)),"",VLOOKUP(A215,'[1]Z04 支出决算表(财决04表)'!$A$10:$J$500,4,FALSE))</f>
        <v/>
      </c>
      <c r="D215" s="76" t="str">
        <f>IF(ISERROR(VLOOKUP(A215,'[1]Z04 支出决算表(财决04表)'!$A$10:$J$500,5,FALSE)),"",VLOOKUP(A215,'[1]Z04 支出决算表(财决04表)'!$A$10:$J$500,5,FALSE))</f>
        <v/>
      </c>
      <c r="E215" s="76" t="str">
        <f>IF(ISERROR(VLOOKUP(A215,'[1]Z04 支出决算表(财决04表)'!$A$10:$J$500,6,FALSE)),"",VLOOKUP(A215,'[1]Z04 支出决算表(财决04表)'!$A$10:$J$500,6,FALSE))</f>
        <v/>
      </c>
      <c r="F215" s="76" t="str">
        <f>IF(ISERROR(VLOOKUP(A215,'[1]Z04 支出决算表(财决04表)'!$A$10:$J$500,7,FALSE)),"",VLOOKUP(A215,'[1]Z04 支出决算表(财决04表)'!$A$10:$J$500,7,FALSE))</f>
        <v/>
      </c>
      <c r="G215" s="76" t="str">
        <f>IF(ISERROR(VLOOKUP(A215,'[1]Z04 支出决算表(财决04表)'!$A$10:$J$500,8,FALSE)),"",VLOOKUP(A215,'[1]Z04 支出决算表(财决04表)'!$A$10:$J$500,8,FALSE))</f>
        <v/>
      </c>
      <c r="H215" s="76" t="str">
        <f>IF(ISERROR(VLOOKUP(A215,'[1]Z04 支出决算表(财决04表)'!$A$10:$J$500,9,FALSE)),"",VLOOKUP(A215,'[1]Z04 支出决算表(财决04表)'!$A$10:$J$500,9,FALSE))</f>
        <v/>
      </c>
      <c r="I215" s="76" t="str">
        <f>IF(ISERROR(VLOOKUP(A215,'[1]Z04 支出决算表(财决04表)'!$A$10:$J$500,10,FALSE)),"",VLOOKUP(A215,'[1]Z04 支出决算表(财决04表)'!$A$10:$J$500,10,FALSE))</f>
        <v/>
      </c>
      <c r="J215" s="88">
        <f>'[1]Z04 支出决算表(财决04表)'!$A214</f>
        <v>0</v>
      </c>
      <c r="K215" s="74">
        <f>'[1]Z04 支出决算表(财决04表)'!$E214</f>
        <v>0</v>
      </c>
      <c r="L215" s="53" t="str">
        <f t="shared" si="7"/>
        <v/>
      </c>
    </row>
    <row r="216" spans="1:12" ht="22.7" customHeight="1">
      <c r="A216" s="193" t="str">
        <f t="shared" si="6"/>
        <v/>
      </c>
      <c r="B216" s="194"/>
      <c r="C216" s="192" t="str">
        <f>IF(ISERROR(VLOOKUP(A216,'[1]Z04 支出决算表(财决04表)'!$A$10:$J$500,4,FALSE)),"",VLOOKUP(A216,'[1]Z04 支出决算表(财决04表)'!$A$10:$J$500,4,FALSE))</f>
        <v/>
      </c>
      <c r="D216" s="76" t="str">
        <f>IF(ISERROR(VLOOKUP(A216,'[1]Z04 支出决算表(财决04表)'!$A$10:$J$500,5,FALSE)),"",VLOOKUP(A216,'[1]Z04 支出决算表(财决04表)'!$A$10:$J$500,5,FALSE))</f>
        <v/>
      </c>
      <c r="E216" s="76" t="str">
        <f>IF(ISERROR(VLOOKUP(A216,'[1]Z04 支出决算表(财决04表)'!$A$10:$J$500,6,FALSE)),"",VLOOKUP(A216,'[1]Z04 支出决算表(财决04表)'!$A$10:$J$500,6,FALSE))</f>
        <v/>
      </c>
      <c r="F216" s="76" t="str">
        <f>IF(ISERROR(VLOOKUP(A216,'[1]Z04 支出决算表(财决04表)'!$A$10:$J$500,7,FALSE)),"",VLOOKUP(A216,'[1]Z04 支出决算表(财决04表)'!$A$10:$J$500,7,FALSE))</f>
        <v/>
      </c>
      <c r="G216" s="76" t="str">
        <f>IF(ISERROR(VLOOKUP(A216,'[1]Z04 支出决算表(财决04表)'!$A$10:$J$500,8,FALSE)),"",VLOOKUP(A216,'[1]Z04 支出决算表(财决04表)'!$A$10:$J$500,8,FALSE))</f>
        <v/>
      </c>
      <c r="H216" s="76" t="str">
        <f>IF(ISERROR(VLOOKUP(A216,'[1]Z04 支出决算表(财决04表)'!$A$10:$J$500,9,FALSE)),"",VLOOKUP(A216,'[1]Z04 支出决算表(财决04表)'!$A$10:$J$500,9,FALSE))</f>
        <v/>
      </c>
      <c r="I216" s="76" t="str">
        <f>IF(ISERROR(VLOOKUP(A216,'[1]Z04 支出决算表(财决04表)'!$A$10:$J$500,10,FALSE)),"",VLOOKUP(A216,'[1]Z04 支出决算表(财决04表)'!$A$10:$J$500,10,FALSE))</f>
        <v/>
      </c>
      <c r="J216" s="88">
        <f>'[1]Z04 支出决算表(财决04表)'!$A215</f>
        <v>0</v>
      </c>
      <c r="K216" s="74">
        <f>'[1]Z04 支出决算表(财决04表)'!$E215</f>
        <v>0</v>
      </c>
      <c r="L216" s="53" t="str">
        <f t="shared" si="7"/>
        <v/>
      </c>
    </row>
    <row r="217" spans="1:12" ht="22.7" customHeight="1">
      <c r="A217" s="193" t="str">
        <f t="shared" si="6"/>
        <v/>
      </c>
      <c r="B217" s="194"/>
      <c r="C217" s="192" t="str">
        <f>IF(ISERROR(VLOOKUP(A217,'[1]Z04 支出决算表(财决04表)'!$A$10:$J$500,4,FALSE)),"",VLOOKUP(A217,'[1]Z04 支出决算表(财决04表)'!$A$10:$J$500,4,FALSE))</f>
        <v/>
      </c>
      <c r="D217" s="76" t="str">
        <f>IF(ISERROR(VLOOKUP(A217,'[1]Z04 支出决算表(财决04表)'!$A$10:$J$500,5,FALSE)),"",VLOOKUP(A217,'[1]Z04 支出决算表(财决04表)'!$A$10:$J$500,5,FALSE))</f>
        <v/>
      </c>
      <c r="E217" s="76" t="str">
        <f>IF(ISERROR(VLOOKUP(A217,'[1]Z04 支出决算表(财决04表)'!$A$10:$J$500,6,FALSE)),"",VLOOKUP(A217,'[1]Z04 支出决算表(财决04表)'!$A$10:$J$500,6,FALSE))</f>
        <v/>
      </c>
      <c r="F217" s="76" t="str">
        <f>IF(ISERROR(VLOOKUP(A217,'[1]Z04 支出决算表(财决04表)'!$A$10:$J$500,7,FALSE)),"",VLOOKUP(A217,'[1]Z04 支出决算表(财决04表)'!$A$10:$J$500,7,FALSE))</f>
        <v/>
      </c>
      <c r="G217" s="76" t="str">
        <f>IF(ISERROR(VLOOKUP(A217,'[1]Z04 支出决算表(财决04表)'!$A$10:$J$500,8,FALSE)),"",VLOOKUP(A217,'[1]Z04 支出决算表(财决04表)'!$A$10:$J$500,8,FALSE))</f>
        <v/>
      </c>
      <c r="H217" s="76" t="str">
        <f>IF(ISERROR(VLOOKUP(A217,'[1]Z04 支出决算表(财决04表)'!$A$10:$J$500,9,FALSE)),"",VLOOKUP(A217,'[1]Z04 支出决算表(财决04表)'!$A$10:$J$500,9,FALSE))</f>
        <v/>
      </c>
      <c r="I217" s="76" t="str">
        <f>IF(ISERROR(VLOOKUP(A217,'[1]Z04 支出决算表(财决04表)'!$A$10:$J$500,10,FALSE)),"",VLOOKUP(A217,'[1]Z04 支出决算表(财决04表)'!$A$10:$J$500,10,FALSE))</f>
        <v/>
      </c>
      <c r="J217" s="88">
        <f>'[1]Z04 支出决算表(财决04表)'!$A216</f>
        <v>0</v>
      </c>
      <c r="K217" s="74">
        <f>'[1]Z04 支出决算表(财决04表)'!$E216</f>
        <v>0</v>
      </c>
      <c r="L217" s="53" t="str">
        <f t="shared" si="7"/>
        <v/>
      </c>
    </row>
    <row r="218" spans="1:12" ht="22.7" customHeight="1">
      <c r="A218" s="193" t="str">
        <f t="shared" si="6"/>
        <v/>
      </c>
      <c r="B218" s="194"/>
      <c r="C218" s="192" t="str">
        <f>IF(ISERROR(VLOOKUP(A218,'[1]Z04 支出决算表(财决04表)'!$A$10:$J$500,4,FALSE)),"",VLOOKUP(A218,'[1]Z04 支出决算表(财决04表)'!$A$10:$J$500,4,FALSE))</f>
        <v/>
      </c>
      <c r="D218" s="76" t="str">
        <f>IF(ISERROR(VLOOKUP(A218,'[1]Z04 支出决算表(财决04表)'!$A$10:$J$500,5,FALSE)),"",VLOOKUP(A218,'[1]Z04 支出决算表(财决04表)'!$A$10:$J$500,5,FALSE))</f>
        <v/>
      </c>
      <c r="E218" s="76" t="str">
        <f>IF(ISERROR(VLOOKUP(A218,'[1]Z04 支出决算表(财决04表)'!$A$10:$J$500,6,FALSE)),"",VLOOKUP(A218,'[1]Z04 支出决算表(财决04表)'!$A$10:$J$500,6,FALSE))</f>
        <v/>
      </c>
      <c r="F218" s="76" t="str">
        <f>IF(ISERROR(VLOOKUP(A218,'[1]Z04 支出决算表(财决04表)'!$A$10:$J$500,7,FALSE)),"",VLOOKUP(A218,'[1]Z04 支出决算表(财决04表)'!$A$10:$J$500,7,FALSE))</f>
        <v/>
      </c>
      <c r="G218" s="76" t="str">
        <f>IF(ISERROR(VLOOKUP(A218,'[1]Z04 支出决算表(财决04表)'!$A$10:$J$500,8,FALSE)),"",VLOOKUP(A218,'[1]Z04 支出决算表(财决04表)'!$A$10:$J$500,8,FALSE))</f>
        <v/>
      </c>
      <c r="H218" s="76" t="str">
        <f>IF(ISERROR(VLOOKUP(A218,'[1]Z04 支出决算表(财决04表)'!$A$10:$J$500,9,FALSE)),"",VLOOKUP(A218,'[1]Z04 支出决算表(财决04表)'!$A$10:$J$500,9,FALSE))</f>
        <v/>
      </c>
      <c r="I218" s="76" t="str">
        <f>IF(ISERROR(VLOOKUP(A218,'[1]Z04 支出决算表(财决04表)'!$A$10:$J$500,10,FALSE)),"",VLOOKUP(A218,'[1]Z04 支出决算表(财决04表)'!$A$10:$J$500,10,FALSE))</f>
        <v/>
      </c>
      <c r="J218" s="88">
        <f>'[1]Z04 支出决算表(财决04表)'!$A217</f>
        <v>0</v>
      </c>
      <c r="K218" s="74">
        <f>'[1]Z04 支出决算表(财决04表)'!$E217</f>
        <v>0</v>
      </c>
      <c r="L218" s="53" t="str">
        <f t="shared" si="7"/>
        <v/>
      </c>
    </row>
    <row r="219" spans="1:12" ht="22.7" customHeight="1">
      <c r="A219" s="193" t="str">
        <f t="shared" si="6"/>
        <v/>
      </c>
      <c r="B219" s="194"/>
      <c r="C219" s="192" t="str">
        <f>IF(ISERROR(VLOOKUP(A219,'[1]Z04 支出决算表(财决04表)'!$A$10:$J$500,4,FALSE)),"",VLOOKUP(A219,'[1]Z04 支出决算表(财决04表)'!$A$10:$J$500,4,FALSE))</f>
        <v/>
      </c>
      <c r="D219" s="76" t="str">
        <f>IF(ISERROR(VLOOKUP(A219,'[1]Z04 支出决算表(财决04表)'!$A$10:$J$500,5,FALSE)),"",VLOOKUP(A219,'[1]Z04 支出决算表(财决04表)'!$A$10:$J$500,5,FALSE))</f>
        <v/>
      </c>
      <c r="E219" s="76" t="str">
        <f>IF(ISERROR(VLOOKUP(A219,'[1]Z04 支出决算表(财决04表)'!$A$10:$J$500,6,FALSE)),"",VLOOKUP(A219,'[1]Z04 支出决算表(财决04表)'!$A$10:$J$500,6,FALSE))</f>
        <v/>
      </c>
      <c r="F219" s="76" t="str">
        <f>IF(ISERROR(VLOOKUP(A219,'[1]Z04 支出决算表(财决04表)'!$A$10:$J$500,7,FALSE)),"",VLOOKUP(A219,'[1]Z04 支出决算表(财决04表)'!$A$10:$J$500,7,FALSE))</f>
        <v/>
      </c>
      <c r="G219" s="76" t="str">
        <f>IF(ISERROR(VLOOKUP(A219,'[1]Z04 支出决算表(财决04表)'!$A$10:$J$500,8,FALSE)),"",VLOOKUP(A219,'[1]Z04 支出决算表(财决04表)'!$A$10:$J$500,8,FALSE))</f>
        <v/>
      </c>
      <c r="H219" s="76" t="str">
        <f>IF(ISERROR(VLOOKUP(A219,'[1]Z04 支出决算表(财决04表)'!$A$10:$J$500,9,FALSE)),"",VLOOKUP(A219,'[1]Z04 支出决算表(财决04表)'!$A$10:$J$500,9,FALSE))</f>
        <v/>
      </c>
      <c r="I219" s="76" t="str">
        <f>IF(ISERROR(VLOOKUP(A219,'[1]Z04 支出决算表(财决04表)'!$A$10:$J$500,10,FALSE)),"",VLOOKUP(A219,'[1]Z04 支出决算表(财决04表)'!$A$10:$J$500,10,FALSE))</f>
        <v/>
      </c>
      <c r="J219" s="88">
        <f>'[1]Z04 支出决算表(财决04表)'!$A218</f>
        <v>0</v>
      </c>
      <c r="K219" s="74">
        <f>'[1]Z04 支出决算表(财决04表)'!$E218</f>
        <v>0</v>
      </c>
      <c r="L219" s="53" t="str">
        <f t="shared" si="7"/>
        <v/>
      </c>
    </row>
    <row r="220" spans="1:12" ht="22.7" customHeight="1">
      <c r="A220" s="193" t="str">
        <f t="shared" si="6"/>
        <v/>
      </c>
      <c r="B220" s="194"/>
      <c r="C220" s="192" t="str">
        <f>IF(ISERROR(VLOOKUP(A220,'[1]Z04 支出决算表(财决04表)'!$A$10:$J$500,4,FALSE)),"",VLOOKUP(A220,'[1]Z04 支出决算表(财决04表)'!$A$10:$J$500,4,FALSE))</f>
        <v/>
      </c>
      <c r="D220" s="76" t="str">
        <f>IF(ISERROR(VLOOKUP(A220,'[1]Z04 支出决算表(财决04表)'!$A$10:$J$500,5,FALSE)),"",VLOOKUP(A220,'[1]Z04 支出决算表(财决04表)'!$A$10:$J$500,5,FALSE))</f>
        <v/>
      </c>
      <c r="E220" s="76" t="str">
        <f>IF(ISERROR(VLOOKUP(A220,'[1]Z04 支出决算表(财决04表)'!$A$10:$J$500,6,FALSE)),"",VLOOKUP(A220,'[1]Z04 支出决算表(财决04表)'!$A$10:$J$500,6,FALSE))</f>
        <v/>
      </c>
      <c r="F220" s="76" t="str">
        <f>IF(ISERROR(VLOOKUP(A220,'[1]Z04 支出决算表(财决04表)'!$A$10:$J$500,7,FALSE)),"",VLOOKUP(A220,'[1]Z04 支出决算表(财决04表)'!$A$10:$J$500,7,FALSE))</f>
        <v/>
      </c>
      <c r="G220" s="76" t="str">
        <f>IF(ISERROR(VLOOKUP(A220,'[1]Z04 支出决算表(财决04表)'!$A$10:$J$500,8,FALSE)),"",VLOOKUP(A220,'[1]Z04 支出决算表(财决04表)'!$A$10:$J$500,8,FALSE))</f>
        <v/>
      </c>
      <c r="H220" s="76" t="str">
        <f>IF(ISERROR(VLOOKUP(A220,'[1]Z04 支出决算表(财决04表)'!$A$10:$J$500,9,FALSE)),"",VLOOKUP(A220,'[1]Z04 支出决算表(财决04表)'!$A$10:$J$500,9,FALSE))</f>
        <v/>
      </c>
      <c r="I220" s="76" t="str">
        <f>IF(ISERROR(VLOOKUP(A220,'[1]Z04 支出决算表(财决04表)'!$A$10:$J$500,10,FALSE)),"",VLOOKUP(A220,'[1]Z04 支出决算表(财决04表)'!$A$10:$J$500,10,FALSE))</f>
        <v/>
      </c>
      <c r="J220" s="88">
        <f>'[1]Z04 支出决算表(财决04表)'!$A219</f>
        <v>0</v>
      </c>
      <c r="K220" s="74">
        <f>'[1]Z04 支出决算表(财决04表)'!$E219</f>
        <v>0</v>
      </c>
      <c r="L220" s="53" t="str">
        <f t="shared" si="7"/>
        <v/>
      </c>
    </row>
    <row r="221" spans="1:12" ht="22.7" customHeight="1">
      <c r="A221" s="193" t="str">
        <f t="shared" si="6"/>
        <v/>
      </c>
      <c r="B221" s="194"/>
      <c r="C221" s="192" t="str">
        <f>IF(ISERROR(VLOOKUP(A221,'[1]Z04 支出决算表(财决04表)'!$A$10:$J$500,4,FALSE)),"",VLOOKUP(A221,'[1]Z04 支出决算表(财决04表)'!$A$10:$J$500,4,FALSE))</f>
        <v/>
      </c>
      <c r="D221" s="76" t="str">
        <f>IF(ISERROR(VLOOKUP(A221,'[1]Z04 支出决算表(财决04表)'!$A$10:$J$500,5,FALSE)),"",VLOOKUP(A221,'[1]Z04 支出决算表(财决04表)'!$A$10:$J$500,5,FALSE))</f>
        <v/>
      </c>
      <c r="E221" s="76" t="str">
        <f>IF(ISERROR(VLOOKUP(A221,'[1]Z04 支出决算表(财决04表)'!$A$10:$J$500,6,FALSE)),"",VLOOKUP(A221,'[1]Z04 支出决算表(财决04表)'!$A$10:$J$500,6,FALSE))</f>
        <v/>
      </c>
      <c r="F221" s="76" t="str">
        <f>IF(ISERROR(VLOOKUP(A221,'[1]Z04 支出决算表(财决04表)'!$A$10:$J$500,7,FALSE)),"",VLOOKUP(A221,'[1]Z04 支出决算表(财决04表)'!$A$10:$J$500,7,FALSE))</f>
        <v/>
      </c>
      <c r="G221" s="76" t="str">
        <f>IF(ISERROR(VLOOKUP(A221,'[1]Z04 支出决算表(财决04表)'!$A$10:$J$500,8,FALSE)),"",VLOOKUP(A221,'[1]Z04 支出决算表(财决04表)'!$A$10:$J$500,8,FALSE))</f>
        <v/>
      </c>
      <c r="H221" s="76" t="str">
        <f>IF(ISERROR(VLOOKUP(A221,'[1]Z04 支出决算表(财决04表)'!$A$10:$J$500,9,FALSE)),"",VLOOKUP(A221,'[1]Z04 支出决算表(财决04表)'!$A$10:$J$500,9,FALSE))</f>
        <v/>
      </c>
      <c r="I221" s="76" t="str">
        <f>IF(ISERROR(VLOOKUP(A221,'[1]Z04 支出决算表(财决04表)'!$A$10:$J$500,10,FALSE)),"",VLOOKUP(A221,'[1]Z04 支出决算表(财决04表)'!$A$10:$J$500,10,FALSE))</f>
        <v/>
      </c>
      <c r="J221" s="88">
        <f>'[1]Z04 支出决算表(财决04表)'!$A220</f>
        <v>0</v>
      </c>
      <c r="K221" s="74">
        <f>'[1]Z04 支出决算表(财决04表)'!$E220</f>
        <v>0</v>
      </c>
      <c r="L221" s="53" t="str">
        <f t="shared" si="7"/>
        <v/>
      </c>
    </row>
    <row r="222" spans="1:12" ht="22.7" customHeight="1">
      <c r="A222" s="193" t="str">
        <f t="shared" si="6"/>
        <v/>
      </c>
      <c r="B222" s="194"/>
      <c r="C222" s="192" t="str">
        <f>IF(ISERROR(VLOOKUP(A222,'[1]Z04 支出决算表(财决04表)'!$A$10:$J$500,4,FALSE)),"",VLOOKUP(A222,'[1]Z04 支出决算表(财决04表)'!$A$10:$J$500,4,FALSE))</f>
        <v/>
      </c>
      <c r="D222" s="76" t="str">
        <f>IF(ISERROR(VLOOKUP(A222,'[1]Z04 支出决算表(财决04表)'!$A$10:$J$500,5,FALSE)),"",VLOOKUP(A222,'[1]Z04 支出决算表(财决04表)'!$A$10:$J$500,5,FALSE))</f>
        <v/>
      </c>
      <c r="E222" s="76" t="str">
        <f>IF(ISERROR(VLOOKUP(A222,'[1]Z04 支出决算表(财决04表)'!$A$10:$J$500,6,FALSE)),"",VLOOKUP(A222,'[1]Z04 支出决算表(财决04表)'!$A$10:$J$500,6,FALSE))</f>
        <v/>
      </c>
      <c r="F222" s="76" t="str">
        <f>IF(ISERROR(VLOOKUP(A222,'[1]Z04 支出决算表(财决04表)'!$A$10:$J$500,7,FALSE)),"",VLOOKUP(A222,'[1]Z04 支出决算表(财决04表)'!$A$10:$J$500,7,FALSE))</f>
        <v/>
      </c>
      <c r="G222" s="76" t="str">
        <f>IF(ISERROR(VLOOKUP(A222,'[1]Z04 支出决算表(财决04表)'!$A$10:$J$500,8,FALSE)),"",VLOOKUP(A222,'[1]Z04 支出决算表(财决04表)'!$A$10:$J$500,8,FALSE))</f>
        <v/>
      </c>
      <c r="H222" s="76" t="str">
        <f>IF(ISERROR(VLOOKUP(A222,'[1]Z04 支出决算表(财决04表)'!$A$10:$J$500,9,FALSE)),"",VLOOKUP(A222,'[1]Z04 支出决算表(财决04表)'!$A$10:$J$500,9,FALSE))</f>
        <v/>
      </c>
      <c r="I222" s="76" t="str">
        <f>IF(ISERROR(VLOOKUP(A222,'[1]Z04 支出决算表(财决04表)'!$A$10:$J$500,10,FALSE)),"",VLOOKUP(A222,'[1]Z04 支出决算表(财决04表)'!$A$10:$J$500,10,FALSE))</f>
        <v/>
      </c>
      <c r="J222" s="88">
        <f>'[1]Z04 支出决算表(财决04表)'!$A221</f>
        <v>0</v>
      </c>
      <c r="K222" s="74">
        <f>'[1]Z04 支出决算表(财决04表)'!$E221</f>
        <v>0</v>
      </c>
      <c r="L222" s="53" t="str">
        <f t="shared" si="7"/>
        <v/>
      </c>
    </row>
    <row r="223" spans="1:12" ht="22.7" customHeight="1">
      <c r="A223" s="193" t="str">
        <f t="shared" si="6"/>
        <v/>
      </c>
      <c r="B223" s="194"/>
      <c r="C223" s="192" t="str">
        <f>IF(ISERROR(VLOOKUP(A223,'[1]Z04 支出决算表(财决04表)'!$A$10:$J$500,4,FALSE)),"",VLOOKUP(A223,'[1]Z04 支出决算表(财决04表)'!$A$10:$J$500,4,FALSE))</f>
        <v/>
      </c>
      <c r="D223" s="76" t="str">
        <f>IF(ISERROR(VLOOKUP(A223,'[1]Z04 支出决算表(财决04表)'!$A$10:$J$500,5,FALSE)),"",VLOOKUP(A223,'[1]Z04 支出决算表(财决04表)'!$A$10:$J$500,5,FALSE))</f>
        <v/>
      </c>
      <c r="E223" s="76" t="str">
        <f>IF(ISERROR(VLOOKUP(A223,'[1]Z04 支出决算表(财决04表)'!$A$10:$J$500,6,FALSE)),"",VLOOKUP(A223,'[1]Z04 支出决算表(财决04表)'!$A$10:$J$500,6,FALSE))</f>
        <v/>
      </c>
      <c r="F223" s="76" t="str">
        <f>IF(ISERROR(VLOOKUP(A223,'[1]Z04 支出决算表(财决04表)'!$A$10:$J$500,7,FALSE)),"",VLOOKUP(A223,'[1]Z04 支出决算表(财决04表)'!$A$10:$J$500,7,FALSE))</f>
        <v/>
      </c>
      <c r="G223" s="76" t="str">
        <f>IF(ISERROR(VLOOKUP(A223,'[1]Z04 支出决算表(财决04表)'!$A$10:$J$500,8,FALSE)),"",VLOOKUP(A223,'[1]Z04 支出决算表(财决04表)'!$A$10:$J$500,8,FALSE))</f>
        <v/>
      </c>
      <c r="H223" s="76" t="str">
        <f>IF(ISERROR(VLOOKUP(A223,'[1]Z04 支出决算表(财决04表)'!$A$10:$J$500,9,FALSE)),"",VLOOKUP(A223,'[1]Z04 支出决算表(财决04表)'!$A$10:$J$500,9,FALSE))</f>
        <v/>
      </c>
      <c r="I223" s="76" t="str">
        <f>IF(ISERROR(VLOOKUP(A223,'[1]Z04 支出决算表(财决04表)'!$A$10:$J$500,10,FALSE)),"",VLOOKUP(A223,'[1]Z04 支出决算表(财决04表)'!$A$10:$J$500,10,FALSE))</f>
        <v/>
      </c>
      <c r="J223" s="88">
        <f>'[1]Z04 支出决算表(财决04表)'!$A222</f>
        <v>0</v>
      </c>
      <c r="K223" s="74">
        <f>'[1]Z04 支出决算表(财决04表)'!$E222</f>
        <v>0</v>
      </c>
      <c r="L223" s="53" t="str">
        <f t="shared" si="7"/>
        <v/>
      </c>
    </row>
    <row r="224" spans="1:12" ht="22.7" customHeight="1">
      <c r="A224" s="193" t="str">
        <f t="shared" si="6"/>
        <v/>
      </c>
      <c r="B224" s="194"/>
      <c r="C224" s="192" t="str">
        <f>IF(ISERROR(VLOOKUP(A224,'[1]Z04 支出决算表(财决04表)'!$A$10:$J$500,4,FALSE)),"",VLOOKUP(A224,'[1]Z04 支出决算表(财决04表)'!$A$10:$J$500,4,FALSE))</f>
        <v/>
      </c>
      <c r="D224" s="76" t="str">
        <f>IF(ISERROR(VLOOKUP(A224,'[1]Z04 支出决算表(财决04表)'!$A$10:$J$500,5,FALSE)),"",VLOOKUP(A224,'[1]Z04 支出决算表(财决04表)'!$A$10:$J$500,5,FALSE))</f>
        <v/>
      </c>
      <c r="E224" s="76" t="str">
        <f>IF(ISERROR(VLOOKUP(A224,'[1]Z04 支出决算表(财决04表)'!$A$10:$J$500,6,FALSE)),"",VLOOKUP(A224,'[1]Z04 支出决算表(财决04表)'!$A$10:$J$500,6,FALSE))</f>
        <v/>
      </c>
      <c r="F224" s="76" t="str">
        <f>IF(ISERROR(VLOOKUP(A224,'[1]Z04 支出决算表(财决04表)'!$A$10:$J$500,7,FALSE)),"",VLOOKUP(A224,'[1]Z04 支出决算表(财决04表)'!$A$10:$J$500,7,FALSE))</f>
        <v/>
      </c>
      <c r="G224" s="76" t="str">
        <f>IF(ISERROR(VLOOKUP(A224,'[1]Z04 支出决算表(财决04表)'!$A$10:$J$500,8,FALSE)),"",VLOOKUP(A224,'[1]Z04 支出决算表(财决04表)'!$A$10:$J$500,8,FALSE))</f>
        <v/>
      </c>
      <c r="H224" s="76" t="str">
        <f>IF(ISERROR(VLOOKUP(A224,'[1]Z04 支出决算表(财决04表)'!$A$10:$J$500,9,FALSE)),"",VLOOKUP(A224,'[1]Z04 支出决算表(财决04表)'!$A$10:$J$500,9,FALSE))</f>
        <v/>
      </c>
      <c r="I224" s="76" t="str">
        <f>IF(ISERROR(VLOOKUP(A224,'[1]Z04 支出决算表(财决04表)'!$A$10:$J$500,10,FALSE)),"",VLOOKUP(A224,'[1]Z04 支出决算表(财决04表)'!$A$10:$J$500,10,FALSE))</f>
        <v/>
      </c>
      <c r="J224" s="88">
        <f>'[1]Z04 支出决算表(财决04表)'!$A223</f>
        <v>0</v>
      </c>
      <c r="K224" s="74">
        <f>'[1]Z04 支出决算表(财决04表)'!$E223</f>
        <v>0</v>
      </c>
      <c r="L224" s="53" t="str">
        <f t="shared" si="7"/>
        <v/>
      </c>
    </row>
    <row r="225" spans="1:12" ht="22.7" customHeight="1">
      <c r="A225" s="193" t="str">
        <f t="shared" si="6"/>
        <v/>
      </c>
      <c r="B225" s="194"/>
      <c r="C225" s="192" t="str">
        <f>IF(ISERROR(VLOOKUP(A225,'[1]Z04 支出决算表(财决04表)'!$A$10:$J$500,4,FALSE)),"",VLOOKUP(A225,'[1]Z04 支出决算表(财决04表)'!$A$10:$J$500,4,FALSE))</f>
        <v/>
      </c>
      <c r="D225" s="76" t="str">
        <f>IF(ISERROR(VLOOKUP(A225,'[1]Z04 支出决算表(财决04表)'!$A$10:$J$500,5,FALSE)),"",VLOOKUP(A225,'[1]Z04 支出决算表(财决04表)'!$A$10:$J$500,5,FALSE))</f>
        <v/>
      </c>
      <c r="E225" s="76" t="str">
        <f>IF(ISERROR(VLOOKUP(A225,'[1]Z04 支出决算表(财决04表)'!$A$10:$J$500,6,FALSE)),"",VLOOKUP(A225,'[1]Z04 支出决算表(财决04表)'!$A$10:$J$500,6,FALSE))</f>
        <v/>
      </c>
      <c r="F225" s="76" t="str">
        <f>IF(ISERROR(VLOOKUP(A225,'[1]Z04 支出决算表(财决04表)'!$A$10:$J$500,7,FALSE)),"",VLOOKUP(A225,'[1]Z04 支出决算表(财决04表)'!$A$10:$J$500,7,FALSE))</f>
        <v/>
      </c>
      <c r="G225" s="76" t="str">
        <f>IF(ISERROR(VLOOKUP(A225,'[1]Z04 支出决算表(财决04表)'!$A$10:$J$500,8,FALSE)),"",VLOOKUP(A225,'[1]Z04 支出决算表(财决04表)'!$A$10:$J$500,8,FALSE))</f>
        <v/>
      </c>
      <c r="H225" s="76" t="str">
        <f>IF(ISERROR(VLOOKUP(A225,'[1]Z04 支出决算表(财决04表)'!$A$10:$J$500,9,FALSE)),"",VLOOKUP(A225,'[1]Z04 支出决算表(财决04表)'!$A$10:$J$500,9,FALSE))</f>
        <v/>
      </c>
      <c r="I225" s="76" t="str">
        <f>IF(ISERROR(VLOOKUP(A225,'[1]Z04 支出决算表(财决04表)'!$A$10:$J$500,10,FALSE)),"",VLOOKUP(A225,'[1]Z04 支出决算表(财决04表)'!$A$10:$J$500,10,FALSE))</f>
        <v/>
      </c>
      <c r="J225" s="88">
        <f>'[1]Z04 支出决算表(财决04表)'!$A224</f>
        <v>0</v>
      </c>
      <c r="K225" s="74">
        <f>'[1]Z04 支出决算表(财决04表)'!$E224</f>
        <v>0</v>
      </c>
      <c r="L225" s="53" t="str">
        <f t="shared" si="7"/>
        <v/>
      </c>
    </row>
    <row r="226" spans="1:12" ht="22.7" customHeight="1">
      <c r="A226" s="193" t="str">
        <f t="shared" si="6"/>
        <v/>
      </c>
      <c r="B226" s="194"/>
      <c r="C226" s="192" t="str">
        <f>IF(ISERROR(VLOOKUP(A226,'[1]Z04 支出决算表(财决04表)'!$A$10:$J$500,4,FALSE)),"",VLOOKUP(A226,'[1]Z04 支出决算表(财决04表)'!$A$10:$J$500,4,FALSE))</f>
        <v/>
      </c>
      <c r="D226" s="76" t="str">
        <f>IF(ISERROR(VLOOKUP(A226,'[1]Z04 支出决算表(财决04表)'!$A$10:$J$500,5,FALSE)),"",VLOOKUP(A226,'[1]Z04 支出决算表(财决04表)'!$A$10:$J$500,5,FALSE))</f>
        <v/>
      </c>
      <c r="E226" s="76" t="str">
        <f>IF(ISERROR(VLOOKUP(A226,'[1]Z04 支出决算表(财决04表)'!$A$10:$J$500,6,FALSE)),"",VLOOKUP(A226,'[1]Z04 支出决算表(财决04表)'!$A$10:$J$500,6,FALSE))</f>
        <v/>
      </c>
      <c r="F226" s="76" t="str">
        <f>IF(ISERROR(VLOOKUP(A226,'[1]Z04 支出决算表(财决04表)'!$A$10:$J$500,7,FALSE)),"",VLOOKUP(A226,'[1]Z04 支出决算表(财决04表)'!$A$10:$J$500,7,FALSE))</f>
        <v/>
      </c>
      <c r="G226" s="76" t="str">
        <f>IF(ISERROR(VLOOKUP(A226,'[1]Z04 支出决算表(财决04表)'!$A$10:$J$500,8,FALSE)),"",VLOOKUP(A226,'[1]Z04 支出决算表(财决04表)'!$A$10:$J$500,8,FALSE))</f>
        <v/>
      </c>
      <c r="H226" s="76" t="str">
        <f>IF(ISERROR(VLOOKUP(A226,'[1]Z04 支出决算表(财决04表)'!$A$10:$J$500,9,FALSE)),"",VLOOKUP(A226,'[1]Z04 支出决算表(财决04表)'!$A$10:$J$500,9,FALSE))</f>
        <v/>
      </c>
      <c r="I226" s="76" t="str">
        <f>IF(ISERROR(VLOOKUP(A226,'[1]Z04 支出决算表(财决04表)'!$A$10:$J$500,10,FALSE)),"",VLOOKUP(A226,'[1]Z04 支出决算表(财决04表)'!$A$10:$J$500,10,FALSE))</f>
        <v/>
      </c>
      <c r="J226" s="88">
        <f>'[1]Z04 支出决算表(财决04表)'!$A225</f>
        <v>0</v>
      </c>
      <c r="K226" s="74">
        <f>'[1]Z04 支出决算表(财决04表)'!$E225</f>
        <v>0</v>
      </c>
      <c r="L226" s="53" t="str">
        <f t="shared" si="7"/>
        <v/>
      </c>
    </row>
    <row r="227" spans="1:12" ht="22.7" customHeight="1">
      <c r="A227" s="193" t="str">
        <f t="shared" si="6"/>
        <v/>
      </c>
      <c r="B227" s="194"/>
      <c r="C227" s="192" t="str">
        <f>IF(ISERROR(VLOOKUP(A227,'[1]Z04 支出决算表(财决04表)'!$A$10:$J$500,4,FALSE)),"",VLOOKUP(A227,'[1]Z04 支出决算表(财决04表)'!$A$10:$J$500,4,FALSE))</f>
        <v/>
      </c>
      <c r="D227" s="76" t="str">
        <f>IF(ISERROR(VLOOKUP(A227,'[1]Z04 支出决算表(财决04表)'!$A$10:$J$500,5,FALSE)),"",VLOOKUP(A227,'[1]Z04 支出决算表(财决04表)'!$A$10:$J$500,5,FALSE))</f>
        <v/>
      </c>
      <c r="E227" s="76" t="str">
        <f>IF(ISERROR(VLOOKUP(A227,'[1]Z04 支出决算表(财决04表)'!$A$10:$J$500,6,FALSE)),"",VLOOKUP(A227,'[1]Z04 支出决算表(财决04表)'!$A$10:$J$500,6,FALSE))</f>
        <v/>
      </c>
      <c r="F227" s="76" t="str">
        <f>IF(ISERROR(VLOOKUP(A227,'[1]Z04 支出决算表(财决04表)'!$A$10:$J$500,7,FALSE)),"",VLOOKUP(A227,'[1]Z04 支出决算表(财决04表)'!$A$10:$J$500,7,FALSE))</f>
        <v/>
      </c>
      <c r="G227" s="76" t="str">
        <f>IF(ISERROR(VLOOKUP(A227,'[1]Z04 支出决算表(财决04表)'!$A$10:$J$500,8,FALSE)),"",VLOOKUP(A227,'[1]Z04 支出决算表(财决04表)'!$A$10:$J$500,8,FALSE))</f>
        <v/>
      </c>
      <c r="H227" s="76" t="str">
        <f>IF(ISERROR(VLOOKUP(A227,'[1]Z04 支出决算表(财决04表)'!$A$10:$J$500,9,FALSE)),"",VLOOKUP(A227,'[1]Z04 支出决算表(财决04表)'!$A$10:$J$500,9,FALSE))</f>
        <v/>
      </c>
      <c r="I227" s="76" t="str">
        <f>IF(ISERROR(VLOOKUP(A227,'[1]Z04 支出决算表(财决04表)'!$A$10:$J$500,10,FALSE)),"",VLOOKUP(A227,'[1]Z04 支出决算表(财决04表)'!$A$10:$J$500,10,FALSE))</f>
        <v/>
      </c>
      <c r="J227" s="88">
        <f>'[1]Z04 支出决算表(财决04表)'!$A226</f>
        <v>0</v>
      </c>
      <c r="K227" s="74">
        <f>'[1]Z04 支出决算表(财决04表)'!$E226</f>
        <v>0</v>
      </c>
      <c r="L227" s="53" t="str">
        <f t="shared" si="7"/>
        <v/>
      </c>
    </row>
    <row r="228" spans="1:12" ht="22.7" customHeight="1">
      <c r="A228" s="193" t="str">
        <f t="shared" si="6"/>
        <v/>
      </c>
      <c r="B228" s="194"/>
      <c r="C228" s="192" t="str">
        <f>IF(ISERROR(VLOOKUP(A228,'[1]Z04 支出决算表(财决04表)'!$A$10:$J$500,4,FALSE)),"",VLOOKUP(A228,'[1]Z04 支出决算表(财决04表)'!$A$10:$J$500,4,FALSE))</f>
        <v/>
      </c>
      <c r="D228" s="76" t="str">
        <f>IF(ISERROR(VLOOKUP(A228,'[1]Z04 支出决算表(财决04表)'!$A$10:$J$500,5,FALSE)),"",VLOOKUP(A228,'[1]Z04 支出决算表(财决04表)'!$A$10:$J$500,5,FALSE))</f>
        <v/>
      </c>
      <c r="E228" s="76" t="str">
        <f>IF(ISERROR(VLOOKUP(A228,'[1]Z04 支出决算表(财决04表)'!$A$10:$J$500,6,FALSE)),"",VLOOKUP(A228,'[1]Z04 支出决算表(财决04表)'!$A$10:$J$500,6,FALSE))</f>
        <v/>
      </c>
      <c r="F228" s="76" t="str">
        <f>IF(ISERROR(VLOOKUP(A228,'[1]Z04 支出决算表(财决04表)'!$A$10:$J$500,7,FALSE)),"",VLOOKUP(A228,'[1]Z04 支出决算表(财决04表)'!$A$10:$J$500,7,FALSE))</f>
        <v/>
      </c>
      <c r="G228" s="76" t="str">
        <f>IF(ISERROR(VLOOKUP(A228,'[1]Z04 支出决算表(财决04表)'!$A$10:$J$500,8,FALSE)),"",VLOOKUP(A228,'[1]Z04 支出决算表(财决04表)'!$A$10:$J$500,8,FALSE))</f>
        <v/>
      </c>
      <c r="H228" s="76" t="str">
        <f>IF(ISERROR(VLOOKUP(A228,'[1]Z04 支出决算表(财决04表)'!$A$10:$J$500,9,FALSE)),"",VLOOKUP(A228,'[1]Z04 支出决算表(财决04表)'!$A$10:$J$500,9,FALSE))</f>
        <v/>
      </c>
      <c r="I228" s="76" t="str">
        <f>IF(ISERROR(VLOOKUP(A228,'[1]Z04 支出决算表(财决04表)'!$A$10:$J$500,10,FALSE)),"",VLOOKUP(A228,'[1]Z04 支出决算表(财决04表)'!$A$10:$J$500,10,FALSE))</f>
        <v/>
      </c>
      <c r="J228" s="88">
        <f>'[1]Z04 支出决算表(财决04表)'!$A227</f>
        <v>0</v>
      </c>
      <c r="K228" s="74">
        <f>'[1]Z04 支出决算表(财决04表)'!$E227</f>
        <v>0</v>
      </c>
      <c r="L228" s="53" t="str">
        <f t="shared" si="7"/>
        <v/>
      </c>
    </row>
    <row r="229" spans="1:12" ht="22.7" customHeight="1">
      <c r="A229" s="193" t="str">
        <f t="shared" si="6"/>
        <v/>
      </c>
      <c r="B229" s="194"/>
      <c r="C229" s="192" t="str">
        <f>IF(ISERROR(VLOOKUP(A229,'[1]Z04 支出决算表(财决04表)'!$A$10:$J$500,4,FALSE)),"",VLOOKUP(A229,'[1]Z04 支出决算表(财决04表)'!$A$10:$J$500,4,FALSE))</f>
        <v/>
      </c>
      <c r="D229" s="76" t="str">
        <f>IF(ISERROR(VLOOKUP(A229,'[1]Z04 支出决算表(财决04表)'!$A$10:$J$500,5,FALSE)),"",VLOOKUP(A229,'[1]Z04 支出决算表(财决04表)'!$A$10:$J$500,5,FALSE))</f>
        <v/>
      </c>
      <c r="E229" s="76" t="str">
        <f>IF(ISERROR(VLOOKUP(A229,'[1]Z04 支出决算表(财决04表)'!$A$10:$J$500,6,FALSE)),"",VLOOKUP(A229,'[1]Z04 支出决算表(财决04表)'!$A$10:$J$500,6,FALSE))</f>
        <v/>
      </c>
      <c r="F229" s="76" t="str">
        <f>IF(ISERROR(VLOOKUP(A229,'[1]Z04 支出决算表(财决04表)'!$A$10:$J$500,7,FALSE)),"",VLOOKUP(A229,'[1]Z04 支出决算表(财决04表)'!$A$10:$J$500,7,FALSE))</f>
        <v/>
      </c>
      <c r="G229" s="76" t="str">
        <f>IF(ISERROR(VLOOKUP(A229,'[1]Z04 支出决算表(财决04表)'!$A$10:$J$500,8,FALSE)),"",VLOOKUP(A229,'[1]Z04 支出决算表(财决04表)'!$A$10:$J$500,8,FALSE))</f>
        <v/>
      </c>
      <c r="H229" s="76" t="str">
        <f>IF(ISERROR(VLOOKUP(A229,'[1]Z04 支出决算表(财决04表)'!$A$10:$J$500,9,FALSE)),"",VLOOKUP(A229,'[1]Z04 支出决算表(财决04表)'!$A$10:$J$500,9,FALSE))</f>
        <v/>
      </c>
      <c r="I229" s="76" t="str">
        <f>IF(ISERROR(VLOOKUP(A229,'[1]Z04 支出决算表(财决04表)'!$A$10:$J$500,10,FALSE)),"",VLOOKUP(A229,'[1]Z04 支出决算表(财决04表)'!$A$10:$J$500,10,FALSE))</f>
        <v/>
      </c>
      <c r="J229" s="88">
        <f>'[1]Z04 支出决算表(财决04表)'!$A228</f>
        <v>0</v>
      </c>
      <c r="K229" s="74">
        <f>'[1]Z04 支出决算表(财决04表)'!$E228</f>
        <v>0</v>
      </c>
      <c r="L229" s="53" t="str">
        <f t="shared" si="7"/>
        <v/>
      </c>
    </row>
    <row r="230" spans="1:12" ht="22.7" customHeight="1">
      <c r="A230" s="193" t="str">
        <f t="shared" si="6"/>
        <v/>
      </c>
      <c r="B230" s="194"/>
      <c r="C230" s="192" t="str">
        <f>IF(ISERROR(VLOOKUP(A230,'[1]Z04 支出决算表(财决04表)'!$A$10:$J$500,4,FALSE)),"",VLOOKUP(A230,'[1]Z04 支出决算表(财决04表)'!$A$10:$J$500,4,FALSE))</f>
        <v/>
      </c>
      <c r="D230" s="76" t="str">
        <f>IF(ISERROR(VLOOKUP(A230,'[1]Z04 支出决算表(财决04表)'!$A$10:$J$500,5,FALSE)),"",VLOOKUP(A230,'[1]Z04 支出决算表(财决04表)'!$A$10:$J$500,5,FALSE))</f>
        <v/>
      </c>
      <c r="E230" s="76" t="str">
        <f>IF(ISERROR(VLOOKUP(A230,'[1]Z04 支出决算表(财决04表)'!$A$10:$J$500,6,FALSE)),"",VLOOKUP(A230,'[1]Z04 支出决算表(财决04表)'!$A$10:$J$500,6,FALSE))</f>
        <v/>
      </c>
      <c r="F230" s="76" t="str">
        <f>IF(ISERROR(VLOOKUP(A230,'[1]Z04 支出决算表(财决04表)'!$A$10:$J$500,7,FALSE)),"",VLOOKUP(A230,'[1]Z04 支出决算表(财决04表)'!$A$10:$J$500,7,FALSE))</f>
        <v/>
      </c>
      <c r="G230" s="76" t="str">
        <f>IF(ISERROR(VLOOKUP(A230,'[1]Z04 支出决算表(财决04表)'!$A$10:$J$500,8,FALSE)),"",VLOOKUP(A230,'[1]Z04 支出决算表(财决04表)'!$A$10:$J$500,8,FALSE))</f>
        <v/>
      </c>
      <c r="H230" s="76" t="str">
        <f>IF(ISERROR(VLOOKUP(A230,'[1]Z04 支出决算表(财决04表)'!$A$10:$J$500,9,FALSE)),"",VLOOKUP(A230,'[1]Z04 支出决算表(财决04表)'!$A$10:$J$500,9,FALSE))</f>
        <v/>
      </c>
      <c r="I230" s="76" t="str">
        <f>IF(ISERROR(VLOOKUP(A230,'[1]Z04 支出决算表(财决04表)'!$A$10:$J$500,10,FALSE)),"",VLOOKUP(A230,'[1]Z04 支出决算表(财决04表)'!$A$10:$J$500,10,FALSE))</f>
        <v/>
      </c>
      <c r="J230" s="88">
        <f>'[1]Z04 支出决算表(财决04表)'!$A229</f>
        <v>0</v>
      </c>
      <c r="K230" s="74">
        <f>'[1]Z04 支出决算表(财决04表)'!$E229</f>
        <v>0</v>
      </c>
      <c r="L230" s="53" t="str">
        <f t="shared" si="7"/>
        <v/>
      </c>
    </row>
    <row r="231" spans="1:12" ht="22.7" customHeight="1">
      <c r="A231" s="193" t="str">
        <f t="shared" si="6"/>
        <v/>
      </c>
      <c r="B231" s="194"/>
      <c r="C231" s="192" t="str">
        <f>IF(ISERROR(VLOOKUP(A231,'[1]Z04 支出决算表(财决04表)'!$A$10:$J$500,4,FALSE)),"",VLOOKUP(A231,'[1]Z04 支出决算表(财决04表)'!$A$10:$J$500,4,FALSE))</f>
        <v/>
      </c>
      <c r="D231" s="76" t="str">
        <f>IF(ISERROR(VLOOKUP(A231,'[1]Z04 支出决算表(财决04表)'!$A$10:$J$500,5,FALSE)),"",VLOOKUP(A231,'[1]Z04 支出决算表(财决04表)'!$A$10:$J$500,5,FALSE))</f>
        <v/>
      </c>
      <c r="E231" s="76" t="str">
        <f>IF(ISERROR(VLOOKUP(A231,'[1]Z04 支出决算表(财决04表)'!$A$10:$J$500,6,FALSE)),"",VLOOKUP(A231,'[1]Z04 支出决算表(财决04表)'!$A$10:$J$500,6,FALSE))</f>
        <v/>
      </c>
      <c r="F231" s="76" t="str">
        <f>IF(ISERROR(VLOOKUP(A231,'[1]Z04 支出决算表(财决04表)'!$A$10:$J$500,7,FALSE)),"",VLOOKUP(A231,'[1]Z04 支出决算表(财决04表)'!$A$10:$J$500,7,FALSE))</f>
        <v/>
      </c>
      <c r="G231" s="76" t="str">
        <f>IF(ISERROR(VLOOKUP(A231,'[1]Z04 支出决算表(财决04表)'!$A$10:$J$500,8,FALSE)),"",VLOOKUP(A231,'[1]Z04 支出决算表(财决04表)'!$A$10:$J$500,8,FALSE))</f>
        <v/>
      </c>
      <c r="H231" s="76" t="str">
        <f>IF(ISERROR(VLOOKUP(A231,'[1]Z04 支出决算表(财决04表)'!$A$10:$J$500,9,FALSE)),"",VLOOKUP(A231,'[1]Z04 支出决算表(财决04表)'!$A$10:$J$500,9,FALSE))</f>
        <v/>
      </c>
      <c r="I231" s="76" t="str">
        <f>IF(ISERROR(VLOOKUP(A231,'[1]Z04 支出决算表(财决04表)'!$A$10:$J$500,10,FALSE)),"",VLOOKUP(A231,'[1]Z04 支出决算表(财决04表)'!$A$10:$J$500,10,FALSE))</f>
        <v/>
      </c>
      <c r="J231" s="88">
        <f>'[1]Z04 支出决算表(财决04表)'!$A230</f>
        <v>0</v>
      </c>
      <c r="K231" s="74">
        <f>'[1]Z04 支出决算表(财决04表)'!$E230</f>
        <v>0</v>
      </c>
      <c r="L231" s="53" t="str">
        <f t="shared" si="7"/>
        <v/>
      </c>
    </row>
    <row r="232" spans="1:12" ht="22.7" customHeight="1">
      <c r="A232" s="193" t="str">
        <f t="shared" si="6"/>
        <v/>
      </c>
      <c r="B232" s="194"/>
      <c r="C232" s="192" t="str">
        <f>IF(ISERROR(VLOOKUP(A232,'[1]Z04 支出决算表(财决04表)'!$A$10:$J$500,4,FALSE)),"",VLOOKUP(A232,'[1]Z04 支出决算表(财决04表)'!$A$10:$J$500,4,FALSE))</f>
        <v/>
      </c>
      <c r="D232" s="76" t="str">
        <f>IF(ISERROR(VLOOKUP(A232,'[1]Z04 支出决算表(财决04表)'!$A$10:$J$500,5,FALSE)),"",VLOOKUP(A232,'[1]Z04 支出决算表(财决04表)'!$A$10:$J$500,5,FALSE))</f>
        <v/>
      </c>
      <c r="E232" s="76" t="str">
        <f>IF(ISERROR(VLOOKUP(A232,'[1]Z04 支出决算表(财决04表)'!$A$10:$J$500,6,FALSE)),"",VLOOKUP(A232,'[1]Z04 支出决算表(财决04表)'!$A$10:$J$500,6,FALSE))</f>
        <v/>
      </c>
      <c r="F232" s="76" t="str">
        <f>IF(ISERROR(VLOOKUP(A232,'[1]Z04 支出决算表(财决04表)'!$A$10:$J$500,7,FALSE)),"",VLOOKUP(A232,'[1]Z04 支出决算表(财决04表)'!$A$10:$J$500,7,FALSE))</f>
        <v/>
      </c>
      <c r="G232" s="76" t="str">
        <f>IF(ISERROR(VLOOKUP(A232,'[1]Z04 支出决算表(财决04表)'!$A$10:$J$500,8,FALSE)),"",VLOOKUP(A232,'[1]Z04 支出决算表(财决04表)'!$A$10:$J$500,8,FALSE))</f>
        <v/>
      </c>
      <c r="H232" s="76" t="str">
        <f>IF(ISERROR(VLOOKUP(A232,'[1]Z04 支出决算表(财决04表)'!$A$10:$J$500,9,FALSE)),"",VLOOKUP(A232,'[1]Z04 支出决算表(财决04表)'!$A$10:$J$500,9,FALSE))</f>
        <v/>
      </c>
      <c r="I232" s="76" t="str">
        <f>IF(ISERROR(VLOOKUP(A232,'[1]Z04 支出决算表(财决04表)'!$A$10:$J$500,10,FALSE)),"",VLOOKUP(A232,'[1]Z04 支出决算表(财决04表)'!$A$10:$J$500,10,FALSE))</f>
        <v/>
      </c>
      <c r="J232" s="88">
        <f>'[1]Z04 支出决算表(财决04表)'!$A231</f>
        <v>0</v>
      </c>
      <c r="K232" s="74">
        <f>'[1]Z04 支出决算表(财决04表)'!$E231</f>
        <v>0</v>
      </c>
      <c r="L232" s="53" t="str">
        <f t="shared" si="7"/>
        <v/>
      </c>
    </row>
    <row r="233" spans="1:12" ht="22.7" customHeight="1">
      <c r="A233" s="193" t="str">
        <f t="shared" si="6"/>
        <v/>
      </c>
      <c r="B233" s="194"/>
      <c r="C233" s="192" t="str">
        <f>IF(ISERROR(VLOOKUP(A233,'[1]Z04 支出决算表(财决04表)'!$A$10:$J$500,4,FALSE)),"",VLOOKUP(A233,'[1]Z04 支出决算表(财决04表)'!$A$10:$J$500,4,FALSE))</f>
        <v/>
      </c>
      <c r="D233" s="76" t="str">
        <f>IF(ISERROR(VLOOKUP(A233,'[1]Z04 支出决算表(财决04表)'!$A$10:$J$500,5,FALSE)),"",VLOOKUP(A233,'[1]Z04 支出决算表(财决04表)'!$A$10:$J$500,5,FALSE))</f>
        <v/>
      </c>
      <c r="E233" s="76" t="str">
        <f>IF(ISERROR(VLOOKUP(A233,'[1]Z04 支出决算表(财决04表)'!$A$10:$J$500,6,FALSE)),"",VLOOKUP(A233,'[1]Z04 支出决算表(财决04表)'!$A$10:$J$500,6,FALSE))</f>
        <v/>
      </c>
      <c r="F233" s="76" t="str">
        <f>IF(ISERROR(VLOOKUP(A233,'[1]Z04 支出决算表(财决04表)'!$A$10:$J$500,7,FALSE)),"",VLOOKUP(A233,'[1]Z04 支出决算表(财决04表)'!$A$10:$J$500,7,FALSE))</f>
        <v/>
      </c>
      <c r="G233" s="76" t="str">
        <f>IF(ISERROR(VLOOKUP(A233,'[1]Z04 支出决算表(财决04表)'!$A$10:$J$500,8,FALSE)),"",VLOOKUP(A233,'[1]Z04 支出决算表(财决04表)'!$A$10:$J$500,8,FALSE))</f>
        <v/>
      </c>
      <c r="H233" s="76" t="str">
        <f>IF(ISERROR(VLOOKUP(A233,'[1]Z04 支出决算表(财决04表)'!$A$10:$J$500,9,FALSE)),"",VLOOKUP(A233,'[1]Z04 支出决算表(财决04表)'!$A$10:$J$500,9,FALSE))</f>
        <v/>
      </c>
      <c r="I233" s="76" t="str">
        <f>IF(ISERROR(VLOOKUP(A233,'[1]Z04 支出决算表(财决04表)'!$A$10:$J$500,10,FALSE)),"",VLOOKUP(A233,'[1]Z04 支出决算表(财决04表)'!$A$10:$J$500,10,FALSE))</f>
        <v/>
      </c>
      <c r="J233" s="88">
        <f>'[1]Z04 支出决算表(财决04表)'!$A232</f>
        <v>0</v>
      </c>
      <c r="K233" s="74">
        <f>'[1]Z04 支出决算表(财决04表)'!$E232</f>
        <v>0</v>
      </c>
      <c r="L233" s="53" t="str">
        <f t="shared" si="7"/>
        <v/>
      </c>
    </row>
    <row r="234" spans="1:12" ht="22.7" customHeight="1">
      <c r="A234" s="193" t="str">
        <f t="shared" si="6"/>
        <v/>
      </c>
      <c r="B234" s="194"/>
      <c r="C234" s="192" t="str">
        <f>IF(ISERROR(VLOOKUP(A234,'[1]Z04 支出决算表(财决04表)'!$A$10:$J$500,4,FALSE)),"",VLOOKUP(A234,'[1]Z04 支出决算表(财决04表)'!$A$10:$J$500,4,FALSE))</f>
        <v/>
      </c>
      <c r="D234" s="76" t="str">
        <f>IF(ISERROR(VLOOKUP(A234,'[1]Z04 支出决算表(财决04表)'!$A$10:$J$500,5,FALSE)),"",VLOOKUP(A234,'[1]Z04 支出决算表(财决04表)'!$A$10:$J$500,5,FALSE))</f>
        <v/>
      </c>
      <c r="E234" s="76" t="str">
        <f>IF(ISERROR(VLOOKUP(A234,'[1]Z04 支出决算表(财决04表)'!$A$10:$J$500,6,FALSE)),"",VLOOKUP(A234,'[1]Z04 支出决算表(财决04表)'!$A$10:$J$500,6,FALSE))</f>
        <v/>
      </c>
      <c r="F234" s="76" t="str">
        <f>IF(ISERROR(VLOOKUP(A234,'[1]Z04 支出决算表(财决04表)'!$A$10:$J$500,7,FALSE)),"",VLOOKUP(A234,'[1]Z04 支出决算表(财决04表)'!$A$10:$J$500,7,FALSE))</f>
        <v/>
      </c>
      <c r="G234" s="76" t="str">
        <f>IF(ISERROR(VLOOKUP(A234,'[1]Z04 支出决算表(财决04表)'!$A$10:$J$500,8,FALSE)),"",VLOOKUP(A234,'[1]Z04 支出决算表(财决04表)'!$A$10:$J$500,8,FALSE))</f>
        <v/>
      </c>
      <c r="H234" s="76" t="str">
        <f>IF(ISERROR(VLOOKUP(A234,'[1]Z04 支出决算表(财决04表)'!$A$10:$J$500,9,FALSE)),"",VLOOKUP(A234,'[1]Z04 支出决算表(财决04表)'!$A$10:$J$500,9,FALSE))</f>
        <v/>
      </c>
      <c r="I234" s="76" t="str">
        <f>IF(ISERROR(VLOOKUP(A234,'[1]Z04 支出决算表(财决04表)'!$A$10:$J$500,10,FALSE)),"",VLOOKUP(A234,'[1]Z04 支出决算表(财决04表)'!$A$10:$J$500,10,FALSE))</f>
        <v/>
      </c>
      <c r="J234" s="88">
        <f>'[1]Z04 支出决算表(财决04表)'!$A233</f>
        <v>0</v>
      </c>
      <c r="K234" s="74">
        <f>'[1]Z04 支出决算表(财决04表)'!$E233</f>
        <v>0</v>
      </c>
      <c r="L234" s="53" t="str">
        <f t="shared" si="7"/>
        <v/>
      </c>
    </row>
    <row r="235" spans="1:12" ht="22.7" customHeight="1">
      <c r="A235" s="193" t="str">
        <f t="shared" si="6"/>
        <v/>
      </c>
      <c r="B235" s="194"/>
      <c r="C235" s="192" t="str">
        <f>IF(ISERROR(VLOOKUP(A235,'[1]Z04 支出决算表(财决04表)'!$A$10:$J$500,4,FALSE)),"",VLOOKUP(A235,'[1]Z04 支出决算表(财决04表)'!$A$10:$J$500,4,FALSE))</f>
        <v/>
      </c>
      <c r="D235" s="76" t="str">
        <f>IF(ISERROR(VLOOKUP(A235,'[1]Z04 支出决算表(财决04表)'!$A$10:$J$500,5,FALSE)),"",VLOOKUP(A235,'[1]Z04 支出决算表(财决04表)'!$A$10:$J$500,5,FALSE))</f>
        <v/>
      </c>
      <c r="E235" s="76" t="str">
        <f>IF(ISERROR(VLOOKUP(A235,'[1]Z04 支出决算表(财决04表)'!$A$10:$J$500,6,FALSE)),"",VLOOKUP(A235,'[1]Z04 支出决算表(财决04表)'!$A$10:$J$500,6,FALSE))</f>
        <v/>
      </c>
      <c r="F235" s="76" t="str">
        <f>IF(ISERROR(VLOOKUP(A235,'[1]Z04 支出决算表(财决04表)'!$A$10:$J$500,7,FALSE)),"",VLOOKUP(A235,'[1]Z04 支出决算表(财决04表)'!$A$10:$J$500,7,FALSE))</f>
        <v/>
      </c>
      <c r="G235" s="76" t="str">
        <f>IF(ISERROR(VLOOKUP(A235,'[1]Z04 支出决算表(财决04表)'!$A$10:$J$500,8,FALSE)),"",VLOOKUP(A235,'[1]Z04 支出决算表(财决04表)'!$A$10:$J$500,8,FALSE))</f>
        <v/>
      </c>
      <c r="H235" s="76" t="str">
        <f>IF(ISERROR(VLOOKUP(A235,'[1]Z04 支出决算表(财决04表)'!$A$10:$J$500,9,FALSE)),"",VLOOKUP(A235,'[1]Z04 支出决算表(财决04表)'!$A$10:$J$500,9,FALSE))</f>
        <v/>
      </c>
      <c r="I235" s="76" t="str">
        <f>IF(ISERROR(VLOOKUP(A235,'[1]Z04 支出决算表(财决04表)'!$A$10:$J$500,10,FALSE)),"",VLOOKUP(A235,'[1]Z04 支出决算表(财决04表)'!$A$10:$J$500,10,FALSE))</f>
        <v/>
      </c>
      <c r="J235" s="88">
        <f>'[1]Z04 支出决算表(财决04表)'!$A234</f>
        <v>0</v>
      </c>
      <c r="K235" s="74">
        <f>'[1]Z04 支出决算表(财决04表)'!$E234</f>
        <v>0</v>
      </c>
      <c r="L235" s="53" t="str">
        <f t="shared" si="7"/>
        <v/>
      </c>
    </row>
    <row r="236" spans="1:12" ht="22.7" customHeight="1">
      <c r="A236" s="193" t="str">
        <f t="shared" si="6"/>
        <v/>
      </c>
      <c r="B236" s="194"/>
      <c r="C236" s="192" t="str">
        <f>IF(ISERROR(VLOOKUP(A236,'[1]Z04 支出决算表(财决04表)'!$A$10:$J$500,4,FALSE)),"",VLOOKUP(A236,'[1]Z04 支出决算表(财决04表)'!$A$10:$J$500,4,FALSE))</f>
        <v/>
      </c>
      <c r="D236" s="76" t="str">
        <f>IF(ISERROR(VLOOKUP(A236,'[1]Z04 支出决算表(财决04表)'!$A$10:$J$500,5,FALSE)),"",VLOOKUP(A236,'[1]Z04 支出决算表(财决04表)'!$A$10:$J$500,5,FALSE))</f>
        <v/>
      </c>
      <c r="E236" s="76" t="str">
        <f>IF(ISERROR(VLOOKUP(A236,'[1]Z04 支出决算表(财决04表)'!$A$10:$J$500,6,FALSE)),"",VLOOKUP(A236,'[1]Z04 支出决算表(财决04表)'!$A$10:$J$500,6,FALSE))</f>
        <v/>
      </c>
      <c r="F236" s="76" t="str">
        <f>IF(ISERROR(VLOOKUP(A236,'[1]Z04 支出决算表(财决04表)'!$A$10:$J$500,7,FALSE)),"",VLOOKUP(A236,'[1]Z04 支出决算表(财决04表)'!$A$10:$J$500,7,FALSE))</f>
        <v/>
      </c>
      <c r="G236" s="76" t="str">
        <f>IF(ISERROR(VLOOKUP(A236,'[1]Z04 支出决算表(财决04表)'!$A$10:$J$500,8,FALSE)),"",VLOOKUP(A236,'[1]Z04 支出决算表(财决04表)'!$A$10:$J$500,8,FALSE))</f>
        <v/>
      </c>
      <c r="H236" s="76" t="str">
        <f>IF(ISERROR(VLOOKUP(A236,'[1]Z04 支出决算表(财决04表)'!$A$10:$J$500,9,FALSE)),"",VLOOKUP(A236,'[1]Z04 支出决算表(财决04表)'!$A$10:$J$500,9,FALSE))</f>
        <v/>
      </c>
      <c r="I236" s="76" t="str">
        <f>IF(ISERROR(VLOOKUP(A236,'[1]Z04 支出决算表(财决04表)'!$A$10:$J$500,10,FALSE)),"",VLOOKUP(A236,'[1]Z04 支出决算表(财决04表)'!$A$10:$J$500,10,FALSE))</f>
        <v/>
      </c>
      <c r="J236" s="88">
        <f>'[1]Z04 支出决算表(财决04表)'!$A235</f>
        <v>0</v>
      </c>
      <c r="K236" s="74">
        <f>'[1]Z04 支出决算表(财决04表)'!$E235</f>
        <v>0</v>
      </c>
      <c r="L236" s="53" t="str">
        <f t="shared" si="7"/>
        <v/>
      </c>
    </row>
    <row r="237" spans="1:12" ht="22.7" customHeight="1">
      <c r="A237" s="193" t="str">
        <f t="shared" si="6"/>
        <v/>
      </c>
      <c r="B237" s="194"/>
      <c r="C237" s="192" t="str">
        <f>IF(ISERROR(VLOOKUP(A237,'[1]Z04 支出决算表(财决04表)'!$A$10:$J$500,4,FALSE)),"",VLOOKUP(A237,'[1]Z04 支出决算表(财决04表)'!$A$10:$J$500,4,FALSE))</f>
        <v/>
      </c>
      <c r="D237" s="76" t="str">
        <f>IF(ISERROR(VLOOKUP(A237,'[1]Z04 支出决算表(财决04表)'!$A$10:$J$500,5,FALSE)),"",VLOOKUP(A237,'[1]Z04 支出决算表(财决04表)'!$A$10:$J$500,5,FALSE))</f>
        <v/>
      </c>
      <c r="E237" s="76" t="str">
        <f>IF(ISERROR(VLOOKUP(A237,'[1]Z04 支出决算表(财决04表)'!$A$10:$J$500,6,FALSE)),"",VLOOKUP(A237,'[1]Z04 支出决算表(财决04表)'!$A$10:$J$500,6,FALSE))</f>
        <v/>
      </c>
      <c r="F237" s="76" t="str">
        <f>IF(ISERROR(VLOOKUP(A237,'[1]Z04 支出决算表(财决04表)'!$A$10:$J$500,7,FALSE)),"",VLOOKUP(A237,'[1]Z04 支出决算表(财决04表)'!$A$10:$J$500,7,FALSE))</f>
        <v/>
      </c>
      <c r="G237" s="76" t="str">
        <f>IF(ISERROR(VLOOKUP(A237,'[1]Z04 支出决算表(财决04表)'!$A$10:$J$500,8,FALSE)),"",VLOOKUP(A237,'[1]Z04 支出决算表(财决04表)'!$A$10:$J$500,8,FALSE))</f>
        <v/>
      </c>
      <c r="H237" s="76" t="str">
        <f>IF(ISERROR(VLOOKUP(A237,'[1]Z04 支出决算表(财决04表)'!$A$10:$J$500,9,FALSE)),"",VLOOKUP(A237,'[1]Z04 支出决算表(财决04表)'!$A$10:$J$500,9,FALSE))</f>
        <v/>
      </c>
      <c r="I237" s="76" t="str">
        <f>IF(ISERROR(VLOOKUP(A237,'[1]Z04 支出决算表(财决04表)'!$A$10:$J$500,10,FALSE)),"",VLOOKUP(A237,'[1]Z04 支出决算表(财决04表)'!$A$10:$J$500,10,FALSE))</f>
        <v/>
      </c>
      <c r="J237" s="88">
        <f>'[1]Z04 支出决算表(财决04表)'!$A236</f>
        <v>0</v>
      </c>
      <c r="K237" s="74">
        <f>'[1]Z04 支出决算表(财决04表)'!$E236</f>
        <v>0</v>
      </c>
      <c r="L237" s="53" t="str">
        <f t="shared" si="7"/>
        <v/>
      </c>
    </row>
    <row r="238" spans="1:12" ht="22.7" customHeight="1">
      <c r="A238" s="193" t="str">
        <f t="shared" si="6"/>
        <v/>
      </c>
      <c r="B238" s="194"/>
      <c r="C238" s="192" t="str">
        <f>IF(ISERROR(VLOOKUP(A238,'[1]Z04 支出决算表(财决04表)'!$A$10:$J$500,4,FALSE)),"",VLOOKUP(A238,'[1]Z04 支出决算表(财决04表)'!$A$10:$J$500,4,FALSE))</f>
        <v/>
      </c>
      <c r="D238" s="76" t="str">
        <f>IF(ISERROR(VLOOKUP(A238,'[1]Z04 支出决算表(财决04表)'!$A$10:$J$500,5,FALSE)),"",VLOOKUP(A238,'[1]Z04 支出决算表(财决04表)'!$A$10:$J$500,5,FALSE))</f>
        <v/>
      </c>
      <c r="E238" s="76" t="str">
        <f>IF(ISERROR(VLOOKUP(A238,'[1]Z04 支出决算表(财决04表)'!$A$10:$J$500,6,FALSE)),"",VLOOKUP(A238,'[1]Z04 支出决算表(财决04表)'!$A$10:$J$500,6,FALSE))</f>
        <v/>
      </c>
      <c r="F238" s="76" t="str">
        <f>IF(ISERROR(VLOOKUP(A238,'[1]Z04 支出决算表(财决04表)'!$A$10:$J$500,7,FALSE)),"",VLOOKUP(A238,'[1]Z04 支出决算表(财决04表)'!$A$10:$J$500,7,FALSE))</f>
        <v/>
      </c>
      <c r="G238" s="76" t="str">
        <f>IF(ISERROR(VLOOKUP(A238,'[1]Z04 支出决算表(财决04表)'!$A$10:$J$500,8,FALSE)),"",VLOOKUP(A238,'[1]Z04 支出决算表(财决04表)'!$A$10:$J$500,8,FALSE))</f>
        <v/>
      </c>
      <c r="H238" s="76" t="str">
        <f>IF(ISERROR(VLOOKUP(A238,'[1]Z04 支出决算表(财决04表)'!$A$10:$J$500,9,FALSE)),"",VLOOKUP(A238,'[1]Z04 支出决算表(财决04表)'!$A$10:$J$500,9,FALSE))</f>
        <v/>
      </c>
      <c r="I238" s="76" t="str">
        <f>IF(ISERROR(VLOOKUP(A238,'[1]Z04 支出决算表(财决04表)'!$A$10:$J$500,10,FALSE)),"",VLOOKUP(A238,'[1]Z04 支出决算表(财决04表)'!$A$10:$J$500,10,FALSE))</f>
        <v/>
      </c>
      <c r="J238" s="88">
        <f>'[1]Z04 支出决算表(财决04表)'!$A237</f>
        <v>0</v>
      </c>
      <c r="K238" s="74">
        <f>'[1]Z04 支出决算表(财决04表)'!$E237</f>
        <v>0</v>
      </c>
      <c r="L238" s="53" t="str">
        <f t="shared" si="7"/>
        <v/>
      </c>
    </row>
    <row r="239" spans="1:12" ht="22.7" customHeight="1">
      <c r="A239" s="193" t="str">
        <f t="shared" si="6"/>
        <v/>
      </c>
      <c r="B239" s="194"/>
      <c r="C239" s="192" t="str">
        <f>IF(ISERROR(VLOOKUP(A239,'[1]Z04 支出决算表(财决04表)'!$A$10:$J$500,4,FALSE)),"",VLOOKUP(A239,'[1]Z04 支出决算表(财决04表)'!$A$10:$J$500,4,FALSE))</f>
        <v/>
      </c>
      <c r="D239" s="76" t="str">
        <f>IF(ISERROR(VLOOKUP(A239,'[1]Z04 支出决算表(财决04表)'!$A$10:$J$500,5,FALSE)),"",VLOOKUP(A239,'[1]Z04 支出决算表(财决04表)'!$A$10:$J$500,5,FALSE))</f>
        <v/>
      </c>
      <c r="E239" s="76" t="str">
        <f>IF(ISERROR(VLOOKUP(A239,'[1]Z04 支出决算表(财决04表)'!$A$10:$J$500,6,FALSE)),"",VLOOKUP(A239,'[1]Z04 支出决算表(财决04表)'!$A$10:$J$500,6,FALSE))</f>
        <v/>
      </c>
      <c r="F239" s="76" t="str">
        <f>IF(ISERROR(VLOOKUP(A239,'[1]Z04 支出决算表(财决04表)'!$A$10:$J$500,7,FALSE)),"",VLOOKUP(A239,'[1]Z04 支出决算表(财决04表)'!$A$10:$J$500,7,FALSE))</f>
        <v/>
      </c>
      <c r="G239" s="76" t="str">
        <f>IF(ISERROR(VLOOKUP(A239,'[1]Z04 支出决算表(财决04表)'!$A$10:$J$500,8,FALSE)),"",VLOOKUP(A239,'[1]Z04 支出决算表(财决04表)'!$A$10:$J$500,8,FALSE))</f>
        <v/>
      </c>
      <c r="H239" s="76" t="str">
        <f>IF(ISERROR(VLOOKUP(A239,'[1]Z04 支出决算表(财决04表)'!$A$10:$J$500,9,FALSE)),"",VLOOKUP(A239,'[1]Z04 支出决算表(财决04表)'!$A$10:$J$500,9,FALSE))</f>
        <v/>
      </c>
      <c r="I239" s="76" t="str">
        <f>IF(ISERROR(VLOOKUP(A239,'[1]Z04 支出决算表(财决04表)'!$A$10:$J$500,10,FALSE)),"",VLOOKUP(A239,'[1]Z04 支出决算表(财决04表)'!$A$10:$J$500,10,FALSE))</f>
        <v/>
      </c>
      <c r="J239" s="88">
        <f>'[1]Z04 支出决算表(财决04表)'!$A238</f>
        <v>0</v>
      </c>
      <c r="K239" s="74">
        <f>'[1]Z04 支出决算表(财决04表)'!$E238</f>
        <v>0</v>
      </c>
      <c r="L239" s="53" t="str">
        <f t="shared" si="7"/>
        <v/>
      </c>
    </row>
    <row r="240" spans="1:12" ht="22.7" customHeight="1">
      <c r="A240" s="193" t="str">
        <f t="shared" si="6"/>
        <v/>
      </c>
      <c r="B240" s="194"/>
      <c r="C240" s="192" t="str">
        <f>IF(ISERROR(VLOOKUP(A240,'[1]Z04 支出决算表(财决04表)'!$A$10:$J$500,4,FALSE)),"",VLOOKUP(A240,'[1]Z04 支出决算表(财决04表)'!$A$10:$J$500,4,FALSE))</f>
        <v/>
      </c>
      <c r="D240" s="76" t="str">
        <f>IF(ISERROR(VLOOKUP(A240,'[1]Z04 支出决算表(财决04表)'!$A$10:$J$500,5,FALSE)),"",VLOOKUP(A240,'[1]Z04 支出决算表(财决04表)'!$A$10:$J$500,5,FALSE))</f>
        <v/>
      </c>
      <c r="E240" s="76" t="str">
        <f>IF(ISERROR(VLOOKUP(A240,'[1]Z04 支出决算表(财决04表)'!$A$10:$J$500,6,FALSE)),"",VLOOKUP(A240,'[1]Z04 支出决算表(财决04表)'!$A$10:$J$500,6,FALSE))</f>
        <v/>
      </c>
      <c r="F240" s="76" t="str">
        <f>IF(ISERROR(VLOOKUP(A240,'[1]Z04 支出决算表(财决04表)'!$A$10:$J$500,7,FALSE)),"",VLOOKUP(A240,'[1]Z04 支出决算表(财决04表)'!$A$10:$J$500,7,FALSE))</f>
        <v/>
      </c>
      <c r="G240" s="76" t="str">
        <f>IF(ISERROR(VLOOKUP(A240,'[1]Z04 支出决算表(财决04表)'!$A$10:$J$500,8,FALSE)),"",VLOOKUP(A240,'[1]Z04 支出决算表(财决04表)'!$A$10:$J$500,8,FALSE))</f>
        <v/>
      </c>
      <c r="H240" s="76" t="str">
        <f>IF(ISERROR(VLOOKUP(A240,'[1]Z04 支出决算表(财决04表)'!$A$10:$J$500,9,FALSE)),"",VLOOKUP(A240,'[1]Z04 支出决算表(财决04表)'!$A$10:$J$500,9,FALSE))</f>
        <v/>
      </c>
      <c r="I240" s="76" t="str">
        <f>IF(ISERROR(VLOOKUP(A240,'[1]Z04 支出决算表(财决04表)'!$A$10:$J$500,10,FALSE)),"",VLOOKUP(A240,'[1]Z04 支出决算表(财决04表)'!$A$10:$J$500,10,FALSE))</f>
        <v/>
      </c>
      <c r="J240" s="88">
        <f>'[1]Z04 支出决算表(财决04表)'!$A239</f>
        <v>0</v>
      </c>
      <c r="K240" s="74">
        <f>'[1]Z04 支出决算表(财决04表)'!$E239</f>
        <v>0</v>
      </c>
      <c r="L240" s="53" t="str">
        <f t="shared" si="7"/>
        <v/>
      </c>
    </row>
    <row r="241" spans="1:12" ht="22.7" customHeight="1">
      <c r="A241" s="193" t="str">
        <f t="shared" si="6"/>
        <v/>
      </c>
      <c r="B241" s="194"/>
      <c r="C241" s="192" t="str">
        <f>IF(ISERROR(VLOOKUP(A241,'[1]Z04 支出决算表(财决04表)'!$A$10:$J$500,4,FALSE)),"",VLOOKUP(A241,'[1]Z04 支出决算表(财决04表)'!$A$10:$J$500,4,FALSE))</f>
        <v/>
      </c>
      <c r="D241" s="76" t="str">
        <f>IF(ISERROR(VLOOKUP(A241,'[1]Z04 支出决算表(财决04表)'!$A$10:$J$500,5,FALSE)),"",VLOOKUP(A241,'[1]Z04 支出决算表(财决04表)'!$A$10:$J$500,5,FALSE))</f>
        <v/>
      </c>
      <c r="E241" s="76" t="str">
        <f>IF(ISERROR(VLOOKUP(A241,'[1]Z04 支出决算表(财决04表)'!$A$10:$J$500,6,FALSE)),"",VLOOKUP(A241,'[1]Z04 支出决算表(财决04表)'!$A$10:$J$500,6,FALSE))</f>
        <v/>
      </c>
      <c r="F241" s="76" t="str">
        <f>IF(ISERROR(VLOOKUP(A241,'[1]Z04 支出决算表(财决04表)'!$A$10:$J$500,7,FALSE)),"",VLOOKUP(A241,'[1]Z04 支出决算表(财决04表)'!$A$10:$J$500,7,FALSE))</f>
        <v/>
      </c>
      <c r="G241" s="76" t="str">
        <f>IF(ISERROR(VLOOKUP(A241,'[1]Z04 支出决算表(财决04表)'!$A$10:$J$500,8,FALSE)),"",VLOOKUP(A241,'[1]Z04 支出决算表(财决04表)'!$A$10:$J$500,8,FALSE))</f>
        <v/>
      </c>
      <c r="H241" s="76" t="str">
        <f>IF(ISERROR(VLOOKUP(A241,'[1]Z04 支出决算表(财决04表)'!$A$10:$J$500,9,FALSE)),"",VLOOKUP(A241,'[1]Z04 支出决算表(财决04表)'!$A$10:$J$500,9,FALSE))</f>
        <v/>
      </c>
      <c r="I241" s="76" t="str">
        <f>IF(ISERROR(VLOOKUP(A241,'[1]Z04 支出决算表(财决04表)'!$A$10:$J$500,10,FALSE)),"",VLOOKUP(A241,'[1]Z04 支出决算表(财决04表)'!$A$10:$J$500,10,FALSE))</f>
        <v/>
      </c>
      <c r="J241" s="88">
        <f>'[1]Z04 支出决算表(财决04表)'!$A240</f>
        <v>0</v>
      </c>
      <c r="K241" s="74">
        <f>'[1]Z04 支出决算表(财决04表)'!$E240</f>
        <v>0</v>
      </c>
      <c r="L241" s="53" t="str">
        <f t="shared" si="7"/>
        <v/>
      </c>
    </row>
    <row r="242" spans="1:12" ht="22.7" customHeight="1">
      <c r="A242" s="193" t="str">
        <f t="shared" si="6"/>
        <v/>
      </c>
      <c r="B242" s="194"/>
      <c r="C242" s="192" t="str">
        <f>IF(ISERROR(VLOOKUP(A242,'[1]Z04 支出决算表(财决04表)'!$A$10:$J$500,4,FALSE)),"",VLOOKUP(A242,'[1]Z04 支出决算表(财决04表)'!$A$10:$J$500,4,FALSE))</f>
        <v/>
      </c>
      <c r="D242" s="76" t="str">
        <f>IF(ISERROR(VLOOKUP(A242,'[1]Z04 支出决算表(财决04表)'!$A$10:$J$500,5,FALSE)),"",VLOOKUP(A242,'[1]Z04 支出决算表(财决04表)'!$A$10:$J$500,5,FALSE))</f>
        <v/>
      </c>
      <c r="E242" s="76" t="str">
        <f>IF(ISERROR(VLOOKUP(A242,'[1]Z04 支出决算表(财决04表)'!$A$10:$J$500,6,FALSE)),"",VLOOKUP(A242,'[1]Z04 支出决算表(财决04表)'!$A$10:$J$500,6,FALSE))</f>
        <v/>
      </c>
      <c r="F242" s="76" t="str">
        <f>IF(ISERROR(VLOOKUP(A242,'[1]Z04 支出决算表(财决04表)'!$A$10:$J$500,7,FALSE)),"",VLOOKUP(A242,'[1]Z04 支出决算表(财决04表)'!$A$10:$J$500,7,FALSE))</f>
        <v/>
      </c>
      <c r="G242" s="76" t="str">
        <f>IF(ISERROR(VLOOKUP(A242,'[1]Z04 支出决算表(财决04表)'!$A$10:$J$500,8,FALSE)),"",VLOOKUP(A242,'[1]Z04 支出决算表(财决04表)'!$A$10:$J$500,8,FALSE))</f>
        <v/>
      </c>
      <c r="H242" s="76" t="str">
        <f>IF(ISERROR(VLOOKUP(A242,'[1]Z04 支出决算表(财决04表)'!$A$10:$J$500,9,FALSE)),"",VLOOKUP(A242,'[1]Z04 支出决算表(财决04表)'!$A$10:$J$500,9,FALSE))</f>
        <v/>
      </c>
      <c r="I242" s="76" t="str">
        <f>IF(ISERROR(VLOOKUP(A242,'[1]Z04 支出决算表(财决04表)'!$A$10:$J$500,10,FALSE)),"",VLOOKUP(A242,'[1]Z04 支出决算表(财决04表)'!$A$10:$J$500,10,FALSE))</f>
        <v/>
      </c>
      <c r="J242" s="88">
        <f>'[1]Z04 支出决算表(财决04表)'!$A241</f>
        <v>0</v>
      </c>
      <c r="K242" s="74">
        <f>'[1]Z04 支出决算表(财决04表)'!$E241</f>
        <v>0</v>
      </c>
      <c r="L242" s="53" t="str">
        <f t="shared" si="7"/>
        <v/>
      </c>
    </row>
    <row r="243" spans="1:12" ht="22.7" customHeight="1">
      <c r="A243" s="193" t="str">
        <f t="shared" si="6"/>
        <v/>
      </c>
      <c r="B243" s="194"/>
      <c r="C243" s="192" t="str">
        <f>IF(ISERROR(VLOOKUP(A243,'[1]Z04 支出决算表(财决04表)'!$A$10:$J$500,4,FALSE)),"",VLOOKUP(A243,'[1]Z04 支出决算表(财决04表)'!$A$10:$J$500,4,FALSE))</f>
        <v/>
      </c>
      <c r="D243" s="76" t="str">
        <f>IF(ISERROR(VLOOKUP(A243,'[1]Z04 支出决算表(财决04表)'!$A$10:$J$500,5,FALSE)),"",VLOOKUP(A243,'[1]Z04 支出决算表(财决04表)'!$A$10:$J$500,5,FALSE))</f>
        <v/>
      </c>
      <c r="E243" s="76" t="str">
        <f>IF(ISERROR(VLOOKUP(A243,'[1]Z04 支出决算表(财决04表)'!$A$10:$J$500,6,FALSE)),"",VLOOKUP(A243,'[1]Z04 支出决算表(财决04表)'!$A$10:$J$500,6,FALSE))</f>
        <v/>
      </c>
      <c r="F243" s="76" t="str">
        <f>IF(ISERROR(VLOOKUP(A243,'[1]Z04 支出决算表(财决04表)'!$A$10:$J$500,7,FALSE)),"",VLOOKUP(A243,'[1]Z04 支出决算表(财决04表)'!$A$10:$J$500,7,FALSE))</f>
        <v/>
      </c>
      <c r="G243" s="76" t="str">
        <f>IF(ISERROR(VLOOKUP(A243,'[1]Z04 支出决算表(财决04表)'!$A$10:$J$500,8,FALSE)),"",VLOOKUP(A243,'[1]Z04 支出决算表(财决04表)'!$A$10:$J$500,8,FALSE))</f>
        <v/>
      </c>
      <c r="H243" s="76" t="str">
        <f>IF(ISERROR(VLOOKUP(A243,'[1]Z04 支出决算表(财决04表)'!$A$10:$J$500,9,FALSE)),"",VLOOKUP(A243,'[1]Z04 支出决算表(财决04表)'!$A$10:$J$500,9,FALSE))</f>
        <v/>
      </c>
      <c r="I243" s="76" t="str">
        <f>IF(ISERROR(VLOOKUP(A243,'[1]Z04 支出决算表(财决04表)'!$A$10:$J$500,10,FALSE)),"",VLOOKUP(A243,'[1]Z04 支出决算表(财决04表)'!$A$10:$J$500,10,FALSE))</f>
        <v/>
      </c>
      <c r="J243" s="88">
        <f>'[1]Z04 支出决算表(财决04表)'!$A242</f>
        <v>0</v>
      </c>
      <c r="K243" s="74">
        <f>'[1]Z04 支出决算表(财决04表)'!$E242</f>
        <v>0</v>
      </c>
      <c r="L243" s="53" t="str">
        <f t="shared" si="7"/>
        <v/>
      </c>
    </row>
    <row r="244" spans="1:12" ht="22.7" customHeight="1">
      <c r="A244" s="193" t="str">
        <f t="shared" si="6"/>
        <v/>
      </c>
      <c r="B244" s="194"/>
      <c r="C244" s="192" t="str">
        <f>IF(ISERROR(VLOOKUP(A244,'[1]Z04 支出决算表(财决04表)'!$A$10:$J$500,4,FALSE)),"",VLOOKUP(A244,'[1]Z04 支出决算表(财决04表)'!$A$10:$J$500,4,FALSE))</f>
        <v/>
      </c>
      <c r="D244" s="76" t="str">
        <f>IF(ISERROR(VLOOKUP(A244,'[1]Z04 支出决算表(财决04表)'!$A$10:$J$500,5,FALSE)),"",VLOOKUP(A244,'[1]Z04 支出决算表(财决04表)'!$A$10:$J$500,5,FALSE))</f>
        <v/>
      </c>
      <c r="E244" s="76" t="str">
        <f>IF(ISERROR(VLOOKUP(A244,'[1]Z04 支出决算表(财决04表)'!$A$10:$J$500,6,FALSE)),"",VLOOKUP(A244,'[1]Z04 支出决算表(财决04表)'!$A$10:$J$500,6,FALSE))</f>
        <v/>
      </c>
      <c r="F244" s="76" t="str">
        <f>IF(ISERROR(VLOOKUP(A244,'[1]Z04 支出决算表(财决04表)'!$A$10:$J$500,7,FALSE)),"",VLOOKUP(A244,'[1]Z04 支出决算表(财决04表)'!$A$10:$J$500,7,FALSE))</f>
        <v/>
      </c>
      <c r="G244" s="76" t="str">
        <f>IF(ISERROR(VLOOKUP(A244,'[1]Z04 支出决算表(财决04表)'!$A$10:$J$500,8,FALSE)),"",VLOOKUP(A244,'[1]Z04 支出决算表(财决04表)'!$A$10:$J$500,8,FALSE))</f>
        <v/>
      </c>
      <c r="H244" s="76" t="str">
        <f>IF(ISERROR(VLOOKUP(A244,'[1]Z04 支出决算表(财决04表)'!$A$10:$J$500,9,FALSE)),"",VLOOKUP(A244,'[1]Z04 支出决算表(财决04表)'!$A$10:$J$500,9,FALSE))</f>
        <v/>
      </c>
      <c r="I244" s="76" t="str">
        <f>IF(ISERROR(VLOOKUP(A244,'[1]Z04 支出决算表(财决04表)'!$A$10:$J$500,10,FALSE)),"",VLOOKUP(A244,'[1]Z04 支出决算表(财决04表)'!$A$10:$J$500,10,FALSE))</f>
        <v/>
      </c>
      <c r="J244" s="88">
        <f>'[1]Z04 支出决算表(财决04表)'!$A243</f>
        <v>0</v>
      </c>
      <c r="K244" s="74">
        <f>'[1]Z04 支出决算表(财决04表)'!$E243</f>
        <v>0</v>
      </c>
      <c r="L244" s="53" t="str">
        <f t="shared" si="7"/>
        <v/>
      </c>
    </row>
    <row r="245" spans="1:12" ht="22.7" customHeight="1">
      <c r="A245" s="193" t="str">
        <f t="shared" si="6"/>
        <v/>
      </c>
      <c r="B245" s="194"/>
      <c r="C245" s="192" t="str">
        <f>IF(ISERROR(VLOOKUP(A245,'[1]Z04 支出决算表(财决04表)'!$A$10:$J$500,4,FALSE)),"",VLOOKUP(A245,'[1]Z04 支出决算表(财决04表)'!$A$10:$J$500,4,FALSE))</f>
        <v/>
      </c>
      <c r="D245" s="76" t="str">
        <f>IF(ISERROR(VLOOKUP(A245,'[1]Z04 支出决算表(财决04表)'!$A$10:$J$500,5,FALSE)),"",VLOOKUP(A245,'[1]Z04 支出决算表(财决04表)'!$A$10:$J$500,5,FALSE))</f>
        <v/>
      </c>
      <c r="E245" s="76" t="str">
        <f>IF(ISERROR(VLOOKUP(A245,'[1]Z04 支出决算表(财决04表)'!$A$10:$J$500,6,FALSE)),"",VLOOKUP(A245,'[1]Z04 支出决算表(财决04表)'!$A$10:$J$500,6,FALSE))</f>
        <v/>
      </c>
      <c r="F245" s="76" t="str">
        <f>IF(ISERROR(VLOOKUP(A245,'[1]Z04 支出决算表(财决04表)'!$A$10:$J$500,7,FALSE)),"",VLOOKUP(A245,'[1]Z04 支出决算表(财决04表)'!$A$10:$J$500,7,FALSE))</f>
        <v/>
      </c>
      <c r="G245" s="76" t="str">
        <f>IF(ISERROR(VLOOKUP(A245,'[1]Z04 支出决算表(财决04表)'!$A$10:$J$500,8,FALSE)),"",VLOOKUP(A245,'[1]Z04 支出决算表(财决04表)'!$A$10:$J$500,8,FALSE))</f>
        <v/>
      </c>
      <c r="H245" s="76" t="str">
        <f>IF(ISERROR(VLOOKUP(A245,'[1]Z04 支出决算表(财决04表)'!$A$10:$J$500,9,FALSE)),"",VLOOKUP(A245,'[1]Z04 支出决算表(财决04表)'!$A$10:$J$500,9,FALSE))</f>
        <v/>
      </c>
      <c r="I245" s="76" t="str">
        <f>IF(ISERROR(VLOOKUP(A245,'[1]Z04 支出决算表(财决04表)'!$A$10:$J$500,10,FALSE)),"",VLOOKUP(A245,'[1]Z04 支出决算表(财决04表)'!$A$10:$J$500,10,FALSE))</f>
        <v/>
      </c>
      <c r="J245" s="88">
        <f>'[1]Z04 支出决算表(财决04表)'!$A244</f>
        <v>0</v>
      </c>
      <c r="K245" s="74">
        <f>'[1]Z04 支出决算表(财决04表)'!$E244</f>
        <v>0</v>
      </c>
      <c r="L245" s="53" t="str">
        <f t="shared" si="7"/>
        <v/>
      </c>
    </row>
    <row r="246" spans="1:12" ht="22.7" customHeight="1">
      <c r="A246" s="193" t="str">
        <f t="shared" si="6"/>
        <v/>
      </c>
      <c r="B246" s="194"/>
      <c r="C246" s="192" t="str">
        <f>IF(ISERROR(VLOOKUP(A246,'[1]Z04 支出决算表(财决04表)'!$A$10:$J$500,4,FALSE)),"",VLOOKUP(A246,'[1]Z04 支出决算表(财决04表)'!$A$10:$J$500,4,FALSE))</f>
        <v/>
      </c>
      <c r="D246" s="76" t="str">
        <f>IF(ISERROR(VLOOKUP(A246,'[1]Z04 支出决算表(财决04表)'!$A$10:$J$500,5,FALSE)),"",VLOOKUP(A246,'[1]Z04 支出决算表(财决04表)'!$A$10:$J$500,5,FALSE))</f>
        <v/>
      </c>
      <c r="E246" s="76" t="str">
        <f>IF(ISERROR(VLOOKUP(A246,'[1]Z04 支出决算表(财决04表)'!$A$10:$J$500,6,FALSE)),"",VLOOKUP(A246,'[1]Z04 支出决算表(财决04表)'!$A$10:$J$500,6,FALSE))</f>
        <v/>
      </c>
      <c r="F246" s="76" t="str">
        <f>IF(ISERROR(VLOOKUP(A246,'[1]Z04 支出决算表(财决04表)'!$A$10:$J$500,7,FALSE)),"",VLOOKUP(A246,'[1]Z04 支出决算表(财决04表)'!$A$10:$J$500,7,FALSE))</f>
        <v/>
      </c>
      <c r="G246" s="76" t="str">
        <f>IF(ISERROR(VLOOKUP(A246,'[1]Z04 支出决算表(财决04表)'!$A$10:$J$500,8,FALSE)),"",VLOOKUP(A246,'[1]Z04 支出决算表(财决04表)'!$A$10:$J$500,8,FALSE))</f>
        <v/>
      </c>
      <c r="H246" s="76" t="str">
        <f>IF(ISERROR(VLOOKUP(A246,'[1]Z04 支出决算表(财决04表)'!$A$10:$J$500,9,FALSE)),"",VLOOKUP(A246,'[1]Z04 支出决算表(财决04表)'!$A$10:$J$500,9,FALSE))</f>
        <v/>
      </c>
      <c r="I246" s="76" t="str">
        <f>IF(ISERROR(VLOOKUP(A246,'[1]Z04 支出决算表(财决04表)'!$A$10:$J$500,10,FALSE)),"",VLOOKUP(A246,'[1]Z04 支出决算表(财决04表)'!$A$10:$J$500,10,FALSE))</f>
        <v/>
      </c>
      <c r="J246" s="88">
        <f>'[1]Z04 支出决算表(财决04表)'!$A245</f>
        <v>0</v>
      </c>
      <c r="K246" s="74">
        <f>'[1]Z04 支出决算表(财决04表)'!$E245</f>
        <v>0</v>
      </c>
      <c r="L246" s="53" t="str">
        <f t="shared" si="7"/>
        <v/>
      </c>
    </row>
    <row r="247" spans="1:12" ht="22.7" customHeight="1">
      <c r="A247" s="193" t="str">
        <f t="shared" si="6"/>
        <v/>
      </c>
      <c r="B247" s="194"/>
      <c r="C247" s="192" t="str">
        <f>IF(ISERROR(VLOOKUP(A247,'[1]Z04 支出决算表(财决04表)'!$A$10:$J$500,4,FALSE)),"",VLOOKUP(A247,'[1]Z04 支出决算表(财决04表)'!$A$10:$J$500,4,FALSE))</f>
        <v/>
      </c>
      <c r="D247" s="76" t="str">
        <f>IF(ISERROR(VLOOKUP(A247,'[1]Z04 支出决算表(财决04表)'!$A$10:$J$500,5,FALSE)),"",VLOOKUP(A247,'[1]Z04 支出决算表(财决04表)'!$A$10:$J$500,5,FALSE))</f>
        <v/>
      </c>
      <c r="E247" s="76" t="str">
        <f>IF(ISERROR(VLOOKUP(A247,'[1]Z04 支出决算表(财决04表)'!$A$10:$J$500,6,FALSE)),"",VLOOKUP(A247,'[1]Z04 支出决算表(财决04表)'!$A$10:$J$500,6,FALSE))</f>
        <v/>
      </c>
      <c r="F247" s="76" t="str">
        <f>IF(ISERROR(VLOOKUP(A247,'[1]Z04 支出决算表(财决04表)'!$A$10:$J$500,7,FALSE)),"",VLOOKUP(A247,'[1]Z04 支出决算表(财决04表)'!$A$10:$J$500,7,FALSE))</f>
        <v/>
      </c>
      <c r="G247" s="76" t="str">
        <f>IF(ISERROR(VLOOKUP(A247,'[1]Z04 支出决算表(财决04表)'!$A$10:$J$500,8,FALSE)),"",VLOOKUP(A247,'[1]Z04 支出决算表(财决04表)'!$A$10:$J$500,8,FALSE))</f>
        <v/>
      </c>
      <c r="H247" s="76" t="str">
        <f>IF(ISERROR(VLOOKUP(A247,'[1]Z04 支出决算表(财决04表)'!$A$10:$J$500,9,FALSE)),"",VLOOKUP(A247,'[1]Z04 支出决算表(财决04表)'!$A$10:$J$500,9,FALSE))</f>
        <v/>
      </c>
      <c r="I247" s="76" t="str">
        <f>IF(ISERROR(VLOOKUP(A247,'[1]Z04 支出决算表(财决04表)'!$A$10:$J$500,10,FALSE)),"",VLOOKUP(A247,'[1]Z04 支出决算表(财决04表)'!$A$10:$J$500,10,FALSE))</f>
        <v/>
      </c>
      <c r="J247" s="88">
        <f>'[1]Z04 支出决算表(财决04表)'!$A246</f>
        <v>0</v>
      </c>
      <c r="K247" s="74">
        <f>'[1]Z04 支出决算表(财决04表)'!$E246</f>
        <v>0</v>
      </c>
      <c r="L247" s="53" t="str">
        <f t="shared" si="7"/>
        <v/>
      </c>
    </row>
    <row r="248" spans="1:12" ht="22.7" customHeight="1">
      <c r="A248" s="193" t="str">
        <f t="shared" si="6"/>
        <v/>
      </c>
      <c r="B248" s="194"/>
      <c r="C248" s="192" t="str">
        <f>IF(ISERROR(VLOOKUP(A248,'[1]Z04 支出决算表(财决04表)'!$A$10:$J$500,4,FALSE)),"",VLOOKUP(A248,'[1]Z04 支出决算表(财决04表)'!$A$10:$J$500,4,FALSE))</f>
        <v/>
      </c>
      <c r="D248" s="76" t="str">
        <f>IF(ISERROR(VLOOKUP(A248,'[1]Z04 支出决算表(财决04表)'!$A$10:$J$500,5,FALSE)),"",VLOOKUP(A248,'[1]Z04 支出决算表(财决04表)'!$A$10:$J$500,5,FALSE))</f>
        <v/>
      </c>
      <c r="E248" s="76" t="str">
        <f>IF(ISERROR(VLOOKUP(A248,'[1]Z04 支出决算表(财决04表)'!$A$10:$J$500,6,FALSE)),"",VLOOKUP(A248,'[1]Z04 支出决算表(财决04表)'!$A$10:$J$500,6,FALSE))</f>
        <v/>
      </c>
      <c r="F248" s="76" t="str">
        <f>IF(ISERROR(VLOOKUP(A248,'[1]Z04 支出决算表(财决04表)'!$A$10:$J$500,7,FALSE)),"",VLOOKUP(A248,'[1]Z04 支出决算表(财决04表)'!$A$10:$J$500,7,FALSE))</f>
        <v/>
      </c>
      <c r="G248" s="76" t="str">
        <f>IF(ISERROR(VLOOKUP(A248,'[1]Z04 支出决算表(财决04表)'!$A$10:$J$500,8,FALSE)),"",VLOOKUP(A248,'[1]Z04 支出决算表(财决04表)'!$A$10:$J$500,8,FALSE))</f>
        <v/>
      </c>
      <c r="H248" s="76" t="str">
        <f>IF(ISERROR(VLOOKUP(A248,'[1]Z04 支出决算表(财决04表)'!$A$10:$J$500,9,FALSE)),"",VLOOKUP(A248,'[1]Z04 支出决算表(财决04表)'!$A$10:$J$500,9,FALSE))</f>
        <v/>
      </c>
      <c r="I248" s="76" t="str">
        <f>IF(ISERROR(VLOOKUP(A248,'[1]Z04 支出决算表(财决04表)'!$A$10:$J$500,10,FALSE)),"",VLOOKUP(A248,'[1]Z04 支出决算表(财决04表)'!$A$10:$J$500,10,FALSE))</f>
        <v/>
      </c>
      <c r="J248" s="88">
        <f>'[1]Z04 支出决算表(财决04表)'!$A247</f>
        <v>0</v>
      </c>
      <c r="K248" s="74">
        <f>'[1]Z04 支出决算表(财决04表)'!$E247</f>
        <v>0</v>
      </c>
      <c r="L248" s="53" t="str">
        <f t="shared" si="7"/>
        <v/>
      </c>
    </row>
    <row r="249" spans="1:12" ht="22.7" customHeight="1">
      <c r="A249" s="193" t="str">
        <f t="shared" si="6"/>
        <v/>
      </c>
      <c r="B249" s="194"/>
      <c r="C249" s="192" t="str">
        <f>IF(ISERROR(VLOOKUP(A249,'[1]Z04 支出决算表(财决04表)'!$A$10:$J$500,4,FALSE)),"",VLOOKUP(A249,'[1]Z04 支出决算表(财决04表)'!$A$10:$J$500,4,FALSE))</f>
        <v/>
      </c>
      <c r="D249" s="76" t="str">
        <f>IF(ISERROR(VLOOKUP(A249,'[1]Z04 支出决算表(财决04表)'!$A$10:$J$500,5,FALSE)),"",VLOOKUP(A249,'[1]Z04 支出决算表(财决04表)'!$A$10:$J$500,5,FALSE))</f>
        <v/>
      </c>
      <c r="E249" s="76" t="str">
        <f>IF(ISERROR(VLOOKUP(A249,'[1]Z04 支出决算表(财决04表)'!$A$10:$J$500,6,FALSE)),"",VLOOKUP(A249,'[1]Z04 支出决算表(财决04表)'!$A$10:$J$500,6,FALSE))</f>
        <v/>
      </c>
      <c r="F249" s="76" t="str">
        <f>IF(ISERROR(VLOOKUP(A249,'[1]Z04 支出决算表(财决04表)'!$A$10:$J$500,7,FALSE)),"",VLOOKUP(A249,'[1]Z04 支出决算表(财决04表)'!$A$10:$J$500,7,FALSE))</f>
        <v/>
      </c>
      <c r="G249" s="76" t="str">
        <f>IF(ISERROR(VLOOKUP(A249,'[1]Z04 支出决算表(财决04表)'!$A$10:$J$500,8,FALSE)),"",VLOOKUP(A249,'[1]Z04 支出决算表(财决04表)'!$A$10:$J$500,8,FALSE))</f>
        <v/>
      </c>
      <c r="H249" s="76" t="str">
        <f>IF(ISERROR(VLOOKUP(A249,'[1]Z04 支出决算表(财决04表)'!$A$10:$J$500,9,FALSE)),"",VLOOKUP(A249,'[1]Z04 支出决算表(财决04表)'!$A$10:$J$500,9,FALSE))</f>
        <v/>
      </c>
      <c r="I249" s="76" t="str">
        <f>IF(ISERROR(VLOOKUP(A249,'[1]Z04 支出决算表(财决04表)'!$A$10:$J$500,10,FALSE)),"",VLOOKUP(A249,'[1]Z04 支出决算表(财决04表)'!$A$10:$J$500,10,FALSE))</f>
        <v/>
      </c>
      <c r="J249" s="88">
        <f>'[1]Z04 支出决算表(财决04表)'!$A248</f>
        <v>0</v>
      </c>
      <c r="K249" s="74">
        <f>'[1]Z04 支出决算表(财决04表)'!$E248</f>
        <v>0</v>
      </c>
      <c r="L249" s="53" t="str">
        <f t="shared" si="7"/>
        <v/>
      </c>
    </row>
    <row r="250" spans="1:12" ht="22.7" customHeight="1">
      <c r="A250" s="193" t="str">
        <f t="shared" si="6"/>
        <v/>
      </c>
      <c r="B250" s="194"/>
      <c r="C250" s="192" t="str">
        <f>IF(ISERROR(VLOOKUP(A250,'[1]Z04 支出决算表(财决04表)'!$A$10:$J$500,4,FALSE)),"",VLOOKUP(A250,'[1]Z04 支出决算表(财决04表)'!$A$10:$J$500,4,FALSE))</f>
        <v/>
      </c>
      <c r="D250" s="76" t="str">
        <f>IF(ISERROR(VLOOKUP(A250,'[1]Z04 支出决算表(财决04表)'!$A$10:$J$500,5,FALSE)),"",VLOOKUP(A250,'[1]Z04 支出决算表(财决04表)'!$A$10:$J$500,5,FALSE))</f>
        <v/>
      </c>
      <c r="E250" s="76" t="str">
        <f>IF(ISERROR(VLOOKUP(A250,'[1]Z04 支出决算表(财决04表)'!$A$10:$J$500,6,FALSE)),"",VLOOKUP(A250,'[1]Z04 支出决算表(财决04表)'!$A$10:$J$500,6,FALSE))</f>
        <v/>
      </c>
      <c r="F250" s="76" t="str">
        <f>IF(ISERROR(VLOOKUP(A250,'[1]Z04 支出决算表(财决04表)'!$A$10:$J$500,7,FALSE)),"",VLOOKUP(A250,'[1]Z04 支出决算表(财决04表)'!$A$10:$J$500,7,FALSE))</f>
        <v/>
      </c>
      <c r="G250" s="76" t="str">
        <f>IF(ISERROR(VLOOKUP(A250,'[1]Z04 支出决算表(财决04表)'!$A$10:$J$500,8,FALSE)),"",VLOOKUP(A250,'[1]Z04 支出决算表(财决04表)'!$A$10:$J$500,8,FALSE))</f>
        <v/>
      </c>
      <c r="H250" s="76" t="str">
        <f>IF(ISERROR(VLOOKUP(A250,'[1]Z04 支出决算表(财决04表)'!$A$10:$J$500,9,FALSE)),"",VLOOKUP(A250,'[1]Z04 支出决算表(财决04表)'!$A$10:$J$500,9,FALSE))</f>
        <v/>
      </c>
      <c r="I250" s="76" t="str">
        <f>IF(ISERROR(VLOOKUP(A250,'[1]Z04 支出决算表(财决04表)'!$A$10:$J$500,10,FALSE)),"",VLOOKUP(A250,'[1]Z04 支出决算表(财决04表)'!$A$10:$J$500,10,FALSE))</f>
        <v/>
      </c>
      <c r="J250" s="88">
        <f>'[1]Z04 支出决算表(财决04表)'!$A249</f>
        <v>0</v>
      </c>
      <c r="K250" s="74">
        <f>'[1]Z04 支出决算表(财决04表)'!$E249</f>
        <v>0</v>
      </c>
      <c r="L250" s="53" t="str">
        <f t="shared" si="7"/>
        <v/>
      </c>
    </row>
    <row r="251" spans="1:12" ht="22.7" customHeight="1">
      <c r="A251" s="193" t="str">
        <f t="shared" si="6"/>
        <v/>
      </c>
      <c r="B251" s="194"/>
      <c r="C251" s="192" t="str">
        <f>IF(ISERROR(VLOOKUP(A251,'[1]Z04 支出决算表(财决04表)'!$A$10:$J$500,4,FALSE)),"",VLOOKUP(A251,'[1]Z04 支出决算表(财决04表)'!$A$10:$J$500,4,FALSE))</f>
        <v/>
      </c>
      <c r="D251" s="76" t="str">
        <f>IF(ISERROR(VLOOKUP(A251,'[1]Z04 支出决算表(财决04表)'!$A$10:$J$500,5,FALSE)),"",VLOOKUP(A251,'[1]Z04 支出决算表(财决04表)'!$A$10:$J$500,5,FALSE))</f>
        <v/>
      </c>
      <c r="E251" s="76" t="str">
        <f>IF(ISERROR(VLOOKUP(A251,'[1]Z04 支出决算表(财决04表)'!$A$10:$J$500,6,FALSE)),"",VLOOKUP(A251,'[1]Z04 支出决算表(财决04表)'!$A$10:$J$500,6,FALSE))</f>
        <v/>
      </c>
      <c r="F251" s="76" t="str">
        <f>IF(ISERROR(VLOOKUP(A251,'[1]Z04 支出决算表(财决04表)'!$A$10:$J$500,7,FALSE)),"",VLOOKUP(A251,'[1]Z04 支出决算表(财决04表)'!$A$10:$J$500,7,FALSE))</f>
        <v/>
      </c>
      <c r="G251" s="76" t="str">
        <f>IF(ISERROR(VLOOKUP(A251,'[1]Z04 支出决算表(财决04表)'!$A$10:$J$500,8,FALSE)),"",VLOOKUP(A251,'[1]Z04 支出决算表(财决04表)'!$A$10:$J$500,8,FALSE))</f>
        <v/>
      </c>
      <c r="H251" s="76" t="str">
        <f>IF(ISERROR(VLOOKUP(A251,'[1]Z04 支出决算表(财决04表)'!$A$10:$J$500,9,FALSE)),"",VLOOKUP(A251,'[1]Z04 支出决算表(财决04表)'!$A$10:$J$500,9,FALSE))</f>
        <v/>
      </c>
      <c r="I251" s="76" t="str">
        <f>IF(ISERROR(VLOOKUP(A251,'[1]Z04 支出决算表(财决04表)'!$A$10:$J$500,10,FALSE)),"",VLOOKUP(A251,'[1]Z04 支出决算表(财决04表)'!$A$10:$J$500,10,FALSE))</f>
        <v/>
      </c>
      <c r="J251" s="88">
        <f>'[1]Z04 支出决算表(财决04表)'!$A250</f>
        <v>0</v>
      </c>
      <c r="K251" s="74">
        <f>'[1]Z04 支出决算表(财决04表)'!$E250</f>
        <v>0</v>
      </c>
      <c r="L251" s="53" t="str">
        <f t="shared" si="7"/>
        <v/>
      </c>
    </row>
    <row r="252" spans="1:12" ht="22.7" customHeight="1">
      <c r="A252" s="193" t="str">
        <f t="shared" si="6"/>
        <v/>
      </c>
      <c r="B252" s="194"/>
      <c r="C252" s="192" t="str">
        <f>IF(ISERROR(VLOOKUP(A252,'[1]Z04 支出决算表(财决04表)'!$A$10:$J$500,4,FALSE)),"",VLOOKUP(A252,'[1]Z04 支出决算表(财决04表)'!$A$10:$J$500,4,FALSE))</f>
        <v/>
      </c>
      <c r="D252" s="76" t="str">
        <f>IF(ISERROR(VLOOKUP(A252,'[1]Z04 支出决算表(财决04表)'!$A$10:$J$500,5,FALSE)),"",VLOOKUP(A252,'[1]Z04 支出决算表(财决04表)'!$A$10:$J$500,5,FALSE))</f>
        <v/>
      </c>
      <c r="E252" s="76" t="str">
        <f>IF(ISERROR(VLOOKUP(A252,'[1]Z04 支出决算表(财决04表)'!$A$10:$J$500,6,FALSE)),"",VLOOKUP(A252,'[1]Z04 支出决算表(财决04表)'!$A$10:$J$500,6,FALSE))</f>
        <v/>
      </c>
      <c r="F252" s="76" t="str">
        <f>IF(ISERROR(VLOOKUP(A252,'[1]Z04 支出决算表(财决04表)'!$A$10:$J$500,7,FALSE)),"",VLOOKUP(A252,'[1]Z04 支出决算表(财决04表)'!$A$10:$J$500,7,FALSE))</f>
        <v/>
      </c>
      <c r="G252" s="76" t="str">
        <f>IF(ISERROR(VLOOKUP(A252,'[1]Z04 支出决算表(财决04表)'!$A$10:$J$500,8,FALSE)),"",VLOOKUP(A252,'[1]Z04 支出决算表(财决04表)'!$A$10:$J$500,8,FALSE))</f>
        <v/>
      </c>
      <c r="H252" s="76" t="str">
        <f>IF(ISERROR(VLOOKUP(A252,'[1]Z04 支出决算表(财决04表)'!$A$10:$J$500,9,FALSE)),"",VLOOKUP(A252,'[1]Z04 支出决算表(财决04表)'!$A$10:$J$500,9,FALSE))</f>
        <v/>
      </c>
      <c r="I252" s="76" t="str">
        <f>IF(ISERROR(VLOOKUP(A252,'[1]Z04 支出决算表(财决04表)'!$A$10:$J$500,10,FALSE)),"",VLOOKUP(A252,'[1]Z04 支出决算表(财决04表)'!$A$10:$J$500,10,FALSE))</f>
        <v/>
      </c>
      <c r="J252" s="88">
        <f>'[1]Z04 支出决算表(财决04表)'!$A251</f>
        <v>0</v>
      </c>
      <c r="K252" s="74">
        <f>'[1]Z04 支出决算表(财决04表)'!$E251</f>
        <v>0</v>
      </c>
      <c r="L252" s="53" t="str">
        <f t="shared" si="7"/>
        <v/>
      </c>
    </row>
    <row r="253" spans="1:12" ht="22.7" customHeight="1">
      <c r="A253" s="193" t="str">
        <f t="shared" si="6"/>
        <v/>
      </c>
      <c r="B253" s="194"/>
      <c r="C253" s="192" t="str">
        <f>IF(ISERROR(VLOOKUP(A253,'[1]Z04 支出决算表(财决04表)'!$A$10:$J$500,4,FALSE)),"",VLOOKUP(A253,'[1]Z04 支出决算表(财决04表)'!$A$10:$J$500,4,FALSE))</f>
        <v/>
      </c>
      <c r="D253" s="76" t="str">
        <f>IF(ISERROR(VLOOKUP(A253,'[1]Z04 支出决算表(财决04表)'!$A$10:$J$500,5,FALSE)),"",VLOOKUP(A253,'[1]Z04 支出决算表(财决04表)'!$A$10:$J$500,5,FALSE))</f>
        <v/>
      </c>
      <c r="E253" s="76" t="str">
        <f>IF(ISERROR(VLOOKUP(A253,'[1]Z04 支出决算表(财决04表)'!$A$10:$J$500,6,FALSE)),"",VLOOKUP(A253,'[1]Z04 支出决算表(财决04表)'!$A$10:$J$500,6,FALSE))</f>
        <v/>
      </c>
      <c r="F253" s="76" t="str">
        <f>IF(ISERROR(VLOOKUP(A253,'[1]Z04 支出决算表(财决04表)'!$A$10:$J$500,7,FALSE)),"",VLOOKUP(A253,'[1]Z04 支出决算表(财决04表)'!$A$10:$J$500,7,FALSE))</f>
        <v/>
      </c>
      <c r="G253" s="76" t="str">
        <f>IF(ISERROR(VLOOKUP(A253,'[1]Z04 支出决算表(财决04表)'!$A$10:$J$500,8,FALSE)),"",VLOOKUP(A253,'[1]Z04 支出决算表(财决04表)'!$A$10:$J$500,8,FALSE))</f>
        <v/>
      </c>
      <c r="H253" s="76" t="str">
        <f>IF(ISERROR(VLOOKUP(A253,'[1]Z04 支出决算表(财决04表)'!$A$10:$J$500,9,FALSE)),"",VLOOKUP(A253,'[1]Z04 支出决算表(财决04表)'!$A$10:$J$500,9,FALSE))</f>
        <v/>
      </c>
      <c r="I253" s="76" t="str">
        <f>IF(ISERROR(VLOOKUP(A253,'[1]Z04 支出决算表(财决04表)'!$A$10:$J$500,10,FALSE)),"",VLOOKUP(A253,'[1]Z04 支出决算表(财决04表)'!$A$10:$J$500,10,FALSE))</f>
        <v/>
      </c>
      <c r="J253" s="88">
        <f>'[1]Z04 支出决算表(财决04表)'!$A252</f>
        <v>0</v>
      </c>
      <c r="K253" s="74">
        <f>'[1]Z04 支出决算表(财决04表)'!$E252</f>
        <v>0</v>
      </c>
      <c r="L253" s="53" t="str">
        <f t="shared" si="7"/>
        <v/>
      </c>
    </row>
    <row r="254" spans="1:12" ht="22.7" customHeight="1">
      <c r="A254" s="193" t="str">
        <f t="shared" si="6"/>
        <v/>
      </c>
      <c r="B254" s="194"/>
      <c r="C254" s="192" t="str">
        <f>IF(ISERROR(VLOOKUP(A254,'[1]Z04 支出决算表(财决04表)'!$A$10:$J$500,4,FALSE)),"",VLOOKUP(A254,'[1]Z04 支出决算表(财决04表)'!$A$10:$J$500,4,FALSE))</f>
        <v/>
      </c>
      <c r="D254" s="76" t="str">
        <f>IF(ISERROR(VLOOKUP(A254,'[1]Z04 支出决算表(财决04表)'!$A$10:$J$500,5,FALSE)),"",VLOOKUP(A254,'[1]Z04 支出决算表(财决04表)'!$A$10:$J$500,5,FALSE))</f>
        <v/>
      </c>
      <c r="E254" s="76" t="str">
        <f>IF(ISERROR(VLOOKUP(A254,'[1]Z04 支出决算表(财决04表)'!$A$10:$J$500,6,FALSE)),"",VLOOKUP(A254,'[1]Z04 支出决算表(财决04表)'!$A$10:$J$500,6,FALSE))</f>
        <v/>
      </c>
      <c r="F254" s="76" t="str">
        <f>IF(ISERROR(VLOOKUP(A254,'[1]Z04 支出决算表(财决04表)'!$A$10:$J$500,7,FALSE)),"",VLOOKUP(A254,'[1]Z04 支出决算表(财决04表)'!$A$10:$J$500,7,FALSE))</f>
        <v/>
      </c>
      <c r="G254" s="76" t="str">
        <f>IF(ISERROR(VLOOKUP(A254,'[1]Z04 支出决算表(财决04表)'!$A$10:$J$500,8,FALSE)),"",VLOOKUP(A254,'[1]Z04 支出决算表(财决04表)'!$A$10:$J$500,8,FALSE))</f>
        <v/>
      </c>
      <c r="H254" s="76" t="str">
        <f>IF(ISERROR(VLOOKUP(A254,'[1]Z04 支出决算表(财决04表)'!$A$10:$J$500,9,FALSE)),"",VLOOKUP(A254,'[1]Z04 支出决算表(财决04表)'!$A$10:$J$500,9,FALSE))</f>
        <v/>
      </c>
      <c r="I254" s="76" t="str">
        <f>IF(ISERROR(VLOOKUP(A254,'[1]Z04 支出决算表(财决04表)'!$A$10:$J$500,10,FALSE)),"",VLOOKUP(A254,'[1]Z04 支出决算表(财决04表)'!$A$10:$J$500,10,FALSE))</f>
        <v/>
      </c>
      <c r="J254" s="88">
        <f>'[1]Z04 支出决算表(财决04表)'!$A253</f>
        <v>0</v>
      </c>
      <c r="K254" s="74">
        <f>'[1]Z04 支出决算表(财决04表)'!$E253</f>
        <v>0</v>
      </c>
      <c r="L254" s="53" t="str">
        <f t="shared" si="7"/>
        <v/>
      </c>
    </row>
    <row r="255" spans="1:12" ht="22.7" customHeight="1">
      <c r="A255" s="193" t="str">
        <f t="shared" si="6"/>
        <v/>
      </c>
      <c r="B255" s="194"/>
      <c r="C255" s="192" t="str">
        <f>IF(ISERROR(VLOOKUP(A255,'[1]Z04 支出决算表(财决04表)'!$A$10:$J$500,4,FALSE)),"",VLOOKUP(A255,'[1]Z04 支出决算表(财决04表)'!$A$10:$J$500,4,FALSE))</f>
        <v/>
      </c>
      <c r="D255" s="76" t="str">
        <f>IF(ISERROR(VLOOKUP(A255,'[1]Z04 支出决算表(财决04表)'!$A$10:$J$500,5,FALSE)),"",VLOOKUP(A255,'[1]Z04 支出决算表(财决04表)'!$A$10:$J$500,5,FALSE))</f>
        <v/>
      </c>
      <c r="E255" s="76" t="str">
        <f>IF(ISERROR(VLOOKUP(A255,'[1]Z04 支出决算表(财决04表)'!$A$10:$J$500,6,FALSE)),"",VLOOKUP(A255,'[1]Z04 支出决算表(财决04表)'!$A$10:$J$500,6,FALSE))</f>
        <v/>
      </c>
      <c r="F255" s="76" t="str">
        <f>IF(ISERROR(VLOOKUP(A255,'[1]Z04 支出决算表(财决04表)'!$A$10:$J$500,7,FALSE)),"",VLOOKUP(A255,'[1]Z04 支出决算表(财决04表)'!$A$10:$J$500,7,FALSE))</f>
        <v/>
      </c>
      <c r="G255" s="76" t="str">
        <f>IF(ISERROR(VLOOKUP(A255,'[1]Z04 支出决算表(财决04表)'!$A$10:$J$500,8,FALSE)),"",VLOOKUP(A255,'[1]Z04 支出决算表(财决04表)'!$A$10:$J$500,8,FALSE))</f>
        <v/>
      </c>
      <c r="H255" s="76" t="str">
        <f>IF(ISERROR(VLOOKUP(A255,'[1]Z04 支出决算表(财决04表)'!$A$10:$J$500,9,FALSE)),"",VLOOKUP(A255,'[1]Z04 支出决算表(财决04表)'!$A$10:$J$500,9,FALSE))</f>
        <v/>
      </c>
      <c r="I255" s="76" t="str">
        <f>IF(ISERROR(VLOOKUP(A255,'[1]Z04 支出决算表(财决04表)'!$A$10:$J$500,10,FALSE)),"",VLOOKUP(A255,'[1]Z04 支出决算表(财决04表)'!$A$10:$J$500,10,FALSE))</f>
        <v/>
      </c>
      <c r="J255" s="88">
        <f>'[1]Z04 支出决算表(财决04表)'!$A254</f>
        <v>0</v>
      </c>
      <c r="K255" s="74">
        <f>'[1]Z04 支出决算表(财决04表)'!$E254</f>
        <v>0</v>
      </c>
      <c r="L255" s="53" t="str">
        <f t="shared" si="7"/>
        <v/>
      </c>
    </row>
    <row r="256" spans="1:12" ht="22.7" customHeight="1">
      <c r="A256" s="193" t="str">
        <f t="shared" si="6"/>
        <v/>
      </c>
      <c r="B256" s="194"/>
      <c r="C256" s="192" t="str">
        <f>IF(ISERROR(VLOOKUP(A256,'[1]Z04 支出决算表(财决04表)'!$A$10:$J$500,4,FALSE)),"",VLOOKUP(A256,'[1]Z04 支出决算表(财决04表)'!$A$10:$J$500,4,FALSE))</f>
        <v/>
      </c>
      <c r="D256" s="76" t="str">
        <f>IF(ISERROR(VLOOKUP(A256,'[1]Z04 支出决算表(财决04表)'!$A$10:$J$500,5,FALSE)),"",VLOOKUP(A256,'[1]Z04 支出决算表(财决04表)'!$A$10:$J$500,5,FALSE))</f>
        <v/>
      </c>
      <c r="E256" s="76" t="str">
        <f>IF(ISERROR(VLOOKUP(A256,'[1]Z04 支出决算表(财决04表)'!$A$10:$J$500,6,FALSE)),"",VLOOKUP(A256,'[1]Z04 支出决算表(财决04表)'!$A$10:$J$500,6,FALSE))</f>
        <v/>
      </c>
      <c r="F256" s="76" t="str">
        <f>IF(ISERROR(VLOOKUP(A256,'[1]Z04 支出决算表(财决04表)'!$A$10:$J$500,7,FALSE)),"",VLOOKUP(A256,'[1]Z04 支出决算表(财决04表)'!$A$10:$J$500,7,FALSE))</f>
        <v/>
      </c>
      <c r="G256" s="76" t="str">
        <f>IF(ISERROR(VLOOKUP(A256,'[1]Z04 支出决算表(财决04表)'!$A$10:$J$500,8,FALSE)),"",VLOOKUP(A256,'[1]Z04 支出决算表(财决04表)'!$A$10:$J$500,8,FALSE))</f>
        <v/>
      </c>
      <c r="H256" s="76" t="str">
        <f>IF(ISERROR(VLOOKUP(A256,'[1]Z04 支出决算表(财决04表)'!$A$10:$J$500,9,FALSE)),"",VLOOKUP(A256,'[1]Z04 支出决算表(财决04表)'!$A$10:$J$500,9,FALSE))</f>
        <v/>
      </c>
      <c r="I256" s="76" t="str">
        <f>IF(ISERROR(VLOOKUP(A256,'[1]Z04 支出决算表(财决04表)'!$A$10:$J$500,10,FALSE)),"",VLOOKUP(A256,'[1]Z04 支出决算表(财决04表)'!$A$10:$J$500,10,FALSE))</f>
        <v/>
      </c>
      <c r="J256" s="88">
        <f>'[1]Z04 支出决算表(财决04表)'!$A255</f>
        <v>0</v>
      </c>
      <c r="K256" s="74">
        <f>'[1]Z04 支出决算表(财决04表)'!$E255</f>
        <v>0</v>
      </c>
      <c r="L256" s="53" t="str">
        <f t="shared" si="7"/>
        <v/>
      </c>
    </row>
    <row r="257" spans="1:12" ht="22.7" customHeight="1">
      <c r="A257" s="193" t="str">
        <f t="shared" si="6"/>
        <v/>
      </c>
      <c r="B257" s="194"/>
      <c r="C257" s="192" t="str">
        <f>IF(ISERROR(VLOOKUP(A257,'[1]Z04 支出决算表(财决04表)'!$A$10:$J$500,4,FALSE)),"",VLOOKUP(A257,'[1]Z04 支出决算表(财决04表)'!$A$10:$J$500,4,FALSE))</f>
        <v/>
      </c>
      <c r="D257" s="76" t="str">
        <f>IF(ISERROR(VLOOKUP(A257,'[1]Z04 支出决算表(财决04表)'!$A$10:$J$500,5,FALSE)),"",VLOOKUP(A257,'[1]Z04 支出决算表(财决04表)'!$A$10:$J$500,5,FALSE))</f>
        <v/>
      </c>
      <c r="E257" s="76" t="str">
        <f>IF(ISERROR(VLOOKUP(A257,'[1]Z04 支出决算表(财决04表)'!$A$10:$J$500,6,FALSE)),"",VLOOKUP(A257,'[1]Z04 支出决算表(财决04表)'!$A$10:$J$500,6,FALSE))</f>
        <v/>
      </c>
      <c r="F257" s="76" t="str">
        <f>IF(ISERROR(VLOOKUP(A257,'[1]Z04 支出决算表(财决04表)'!$A$10:$J$500,7,FALSE)),"",VLOOKUP(A257,'[1]Z04 支出决算表(财决04表)'!$A$10:$J$500,7,FALSE))</f>
        <v/>
      </c>
      <c r="G257" s="76" t="str">
        <f>IF(ISERROR(VLOOKUP(A257,'[1]Z04 支出决算表(财决04表)'!$A$10:$J$500,8,FALSE)),"",VLOOKUP(A257,'[1]Z04 支出决算表(财决04表)'!$A$10:$J$500,8,FALSE))</f>
        <v/>
      </c>
      <c r="H257" s="76" t="str">
        <f>IF(ISERROR(VLOOKUP(A257,'[1]Z04 支出决算表(财决04表)'!$A$10:$J$500,9,FALSE)),"",VLOOKUP(A257,'[1]Z04 支出决算表(财决04表)'!$A$10:$J$500,9,FALSE))</f>
        <v/>
      </c>
      <c r="I257" s="76" t="str">
        <f>IF(ISERROR(VLOOKUP(A257,'[1]Z04 支出决算表(财决04表)'!$A$10:$J$500,10,FALSE)),"",VLOOKUP(A257,'[1]Z04 支出决算表(财决04表)'!$A$10:$J$500,10,FALSE))</f>
        <v/>
      </c>
      <c r="J257" s="88">
        <f>'[1]Z04 支出决算表(财决04表)'!$A256</f>
        <v>0</v>
      </c>
      <c r="K257" s="74">
        <f>'[1]Z04 支出决算表(财决04表)'!$E256</f>
        <v>0</v>
      </c>
      <c r="L257" s="53" t="str">
        <f t="shared" si="7"/>
        <v/>
      </c>
    </row>
    <row r="258" spans="1:12" ht="22.7" customHeight="1">
      <c r="A258" s="193" t="str">
        <f t="shared" si="6"/>
        <v/>
      </c>
      <c r="B258" s="194"/>
      <c r="C258" s="192" t="str">
        <f>IF(ISERROR(VLOOKUP(A258,'[1]Z04 支出决算表(财决04表)'!$A$10:$J$500,4,FALSE)),"",VLOOKUP(A258,'[1]Z04 支出决算表(财决04表)'!$A$10:$J$500,4,FALSE))</f>
        <v/>
      </c>
      <c r="D258" s="76" t="str">
        <f>IF(ISERROR(VLOOKUP(A258,'[1]Z04 支出决算表(财决04表)'!$A$10:$J$500,5,FALSE)),"",VLOOKUP(A258,'[1]Z04 支出决算表(财决04表)'!$A$10:$J$500,5,FALSE))</f>
        <v/>
      </c>
      <c r="E258" s="76" t="str">
        <f>IF(ISERROR(VLOOKUP(A258,'[1]Z04 支出决算表(财决04表)'!$A$10:$J$500,6,FALSE)),"",VLOOKUP(A258,'[1]Z04 支出决算表(财决04表)'!$A$10:$J$500,6,FALSE))</f>
        <v/>
      </c>
      <c r="F258" s="76" t="str">
        <f>IF(ISERROR(VLOOKUP(A258,'[1]Z04 支出决算表(财决04表)'!$A$10:$J$500,7,FALSE)),"",VLOOKUP(A258,'[1]Z04 支出决算表(财决04表)'!$A$10:$J$500,7,FALSE))</f>
        <v/>
      </c>
      <c r="G258" s="76" t="str">
        <f>IF(ISERROR(VLOOKUP(A258,'[1]Z04 支出决算表(财决04表)'!$A$10:$J$500,8,FALSE)),"",VLOOKUP(A258,'[1]Z04 支出决算表(财决04表)'!$A$10:$J$500,8,FALSE))</f>
        <v/>
      </c>
      <c r="H258" s="76" t="str">
        <f>IF(ISERROR(VLOOKUP(A258,'[1]Z04 支出决算表(财决04表)'!$A$10:$J$500,9,FALSE)),"",VLOOKUP(A258,'[1]Z04 支出决算表(财决04表)'!$A$10:$J$500,9,FALSE))</f>
        <v/>
      </c>
      <c r="I258" s="76" t="str">
        <f>IF(ISERROR(VLOOKUP(A258,'[1]Z04 支出决算表(财决04表)'!$A$10:$J$500,10,FALSE)),"",VLOOKUP(A258,'[1]Z04 支出决算表(财决04表)'!$A$10:$J$500,10,FALSE))</f>
        <v/>
      </c>
      <c r="J258" s="88">
        <f>'[1]Z04 支出决算表(财决04表)'!$A257</f>
        <v>0</v>
      </c>
      <c r="K258" s="74">
        <f>'[1]Z04 支出决算表(财决04表)'!$E257</f>
        <v>0</v>
      </c>
      <c r="L258" s="53" t="str">
        <f t="shared" si="7"/>
        <v/>
      </c>
    </row>
    <row r="259" spans="1:12" ht="22.7" customHeight="1">
      <c r="A259" s="193" t="str">
        <f t="shared" si="6"/>
        <v/>
      </c>
      <c r="B259" s="194"/>
      <c r="C259" s="192" t="str">
        <f>IF(ISERROR(VLOOKUP(A259,'[1]Z04 支出决算表(财决04表)'!$A$10:$J$500,4,FALSE)),"",VLOOKUP(A259,'[1]Z04 支出决算表(财决04表)'!$A$10:$J$500,4,FALSE))</f>
        <v/>
      </c>
      <c r="D259" s="76" t="str">
        <f>IF(ISERROR(VLOOKUP(A259,'[1]Z04 支出决算表(财决04表)'!$A$10:$J$500,5,FALSE)),"",VLOOKUP(A259,'[1]Z04 支出决算表(财决04表)'!$A$10:$J$500,5,FALSE))</f>
        <v/>
      </c>
      <c r="E259" s="76" t="str">
        <f>IF(ISERROR(VLOOKUP(A259,'[1]Z04 支出决算表(财决04表)'!$A$10:$J$500,6,FALSE)),"",VLOOKUP(A259,'[1]Z04 支出决算表(财决04表)'!$A$10:$J$500,6,FALSE))</f>
        <v/>
      </c>
      <c r="F259" s="76" t="str">
        <f>IF(ISERROR(VLOOKUP(A259,'[1]Z04 支出决算表(财决04表)'!$A$10:$J$500,7,FALSE)),"",VLOOKUP(A259,'[1]Z04 支出决算表(财决04表)'!$A$10:$J$500,7,FALSE))</f>
        <v/>
      </c>
      <c r="G259" s="76" t="str">
        <f>IF(ISERROR(VLOOKUP(A259,'[1]Z04 支出决算表(财决04表)'!$A$10:$J$500,8,FALSE)),"",VLOOKUP(A259,'[1]Z04 支出决算表(财决04表)'!$A$10:$J$500,8,FALSE))</f>
        <v/>
      </c>
      <c r="H259" s="76" t="str">
        <f>IF(ISERROR(VLOOKUP(A259,'[1]Z04 支出决算表(财决04表)'!$A$10:$J$500,9,FALSE)),"",VLOOKUP(A259,'[1]Z04 支出决算表(财决04表)'!$A$10:$J$500,9,FALSE))</f>
        <v/>
      </c>
      <c r="I259" s="76" t="str">
        <f>IF(ISERROR(VLOOKUP(A259,'[1]Z04 支出决算表(财决04表)'!$A$10:$J$500,10,FALSE)),"",VLOOKUP(A259,'[1]Z04 支出决算表(财决04表)'!$A$10:$J$500,10,FALSE))</f>
        <v/>
      </c>
      <c r="J259" s="88">
        <f>'[1]Z04 支出决算表(财决04表)'!$A258</f>
        <v>0</v>
      </c>
      <c r="K259" s="74">
        <f>'[1]Z04 支出决算表(财决04表)'!$E258</f>
        <v>0</v>
      </c>
      <c r="L259" s="53" t="str">
        <f t="shared" si="7"/>
        <v/>
      </c>
    </row>
    <row r="260" spans="1:12" ht="22.7" customHeight="1">
      <c r="A260" s="193" t="str">
        <f t="shared" si="6"/>
        <v/>
      </c>
      <c r="B260" s="194"/>
      <c r="C260" s="192" t="str">
        <f>IF(ISERROR(VLOOKUP(A260,'[1]Z04 支出决算表(财决04表)'!$A$10:$J$500,4,FALSE)),"",VLOOKUP(A260,'[1]Z04 支出决算表(财决04表)'!$A$10:$J$500,4,FALSE))</f>
        <v/>
      </c>
      <c r="D260" s="76" t="str">
        <f>IF(ISERROR(VLOOKUP(A260,'[1]Z04 支出决算表(财决04表)'!$A$10:$J$500,5,FALSE)),"",VLOOKUP(A260,'[1]Z04 支出决算表(财决04表)'!$A$10:$J$500,5,FALSE))</f>
        <v/>
      </c>
      <c r="E260" s="76" t="str">
        <f>IF(ISERROR(VLOOKUP(A260,'[1]Z04 支出决算表(财决04表)'!$A$10:$J$500,6,FALSE)),"",VLOOKUP(A260,'[1]Z04 支出决算表(财决04表)'!$A$10:$J$500,6,FALSE))</f>
        <v/>
      </c>
      <c r="F260" s="76" t="str">
        <f>IF(ISERROR(VLOOKUP(A260,'[1]Z04 支出决算表(财决04表)'!$A$10:$J$500,7,FALSE)),"",VLOOKUP(A260,'[1]Z04 支出决算表(财决04表)'!$A$10:$J$500,7,FALSE))</f>
        <v/>
      </c>
      <c r="G260" s="76" t="str">
        <f>IF(ISERROR(VLOOKUP(A260,'[1]Z04 支出决算表(财决04表)'!$A$10:$J$500,8,FALSE)),"",VLOOKUP(A260,'[1]Z04 支出决算表(财决04表)'!$A$10:$J$500,8,FALSE))</f>
        <v/>
      </c>
      <c r="H260" s="76" t="str">
        <f>IF(ISERROR(VLOOKUP(A260,'[1]Z04 支出决算表(财决04表)'!$A$10:$J$500,9,FALSE)),"",VLOOKUP(A260,'[1]Z04 支出决算表(财决04表)'!$A$10:$J$500,9,FALSE))</f>
        <v/>
      </c>
      <c r="I260" s="76" t="str">
        <f>IF(ISERROR(VLOOKUP(A260,'[1]Z04 支出决算表(财决04表)'!$A$10:$J$500,10,FALSE)),"",VLOOKUP(A260,'[1]Z04 支出决算表(财决04表)'!$A$10:$J$500,10,FALSE))</f>
        <v/>
      </c>
      <c r="J260" s="88">
        <f>'[1]Z04 支出决算表(财决04表)'!$A259</f>
        <v>0</v>
      </c>
      <c r="K260" s="74">
        <f>'[1]Z04 支出决算表(财决04表)'!$E259</f>
        <v>0</v>
      </c>
      <c r="L260" s="53" t="str">
        <f t="shared" si="7"/>
        <v/>
      </c>
    </row>
    <row r="261" spans="1:12" ht="22.7" customHeight="1">
      <c r="A261" s="193" t="str">
        <f t="shared" si="6"/>
        <v/>
      </c>
      <c r="B261" s="194"/>
      <c r="C261" s="192" t="str">
        <f>IF(ISERROR(VLOOKUP(A261,'[1]Z04 支出决算表(财决04表)'!$A$10:$J$500,4,FALSE)),"",VLOOKUP(A261,'[1]Z04 支出决算表(财决04表)'!$A$10:$J$500,4,FALSE))</f>
        <v/>
      </c>
      <c r="D261" s="76" t="str">
        <f>IF(ISERROR(VLOOKUP(A261,'[1]Z04 支出决算表(财决04表)'!$A$10:$J$500,5,FALSE)),"",VLOOKUP(A261,'[1]Z04 支出决算表(财决04表)'!$A$10:$J$500,5,FALSE))</f>
        <v/>
      </c>
      <c r="E261" s="76" t="str">
        <f>IF(ISERROR(VLOOKUP(A261,'[1]Z04 支出决算表(财决04表)'!$A$10:$J$500,6,FALSE)),"",VLOOKUP(A261,'[1]Z04 支出决算表(财决04表)'!$A$10:$J$500,6,FALSE))</f>
        <v/>
      </c>
      <c r="F261" s="76" t="str">
        <f>IF(ISERROR(VLOOKUP(A261,'[1]Z04 支出决算表(财决04表)'!$A$10:$J$500,7,FALSE)),"",VLOOKUP(A261,'[1]Z04 支出决算表(财决04表)'!$A$10:$J$500,7,FALSE))</f>
        <v/>
      </c>
      <c r="G261" s="76" t="str">
        <f>IF(ISERROR(VLOOKUP(A261,'[1]Z04 支出决算表(财决04表)'!$A$10:$J$500,8,FALSE)),"",VLOOKUP(A261,'[1]Z04 支出决算表(财决04表)'!$A$10:$J$500,8,FALSE))</f>
        <v/>
      </c>
      <c r="H261" s="76" t="str">
        <f>IF(ISERROR(VLOOKUP(A261,'[1]Z04 支出决算表(财决04表)'!$A$10:$J$500,9,FALSE)),"",VLOOKUP(A261,'[1]Z04 支出决算表(财决04表)'!$A$10:$J$500,9,FALSE))</f>
        <v/>
      </c>
      <c r="I261" s="76" t="str">
        <f>IF(ISERROR(VLOOKUP(A261,'[1]Z04 支出决算表(财决04表)'!$A$10:$J$500,10,FALSE)),"",VLOOKUP(A261,'[1]Z04 支出决算表(财决04表)'!$A$10:$J$500,10,FALSE))</f>
        <v/>
      </c>
      <c r="J261" s="88">
        <f>'[1]Z04 支出决算表(财决04表)'!$A260</f>
        <v>0</v>
      </c>
      <c r="K261" s="74">
        <f>'[1]Z04 支出决算表(财决04表)'!$E260</f>
        <v>0</v>
      </c>
      <c r="L261" s="53" t="str">
        <f t="shared" si="7"/>
        <v/>
      </c>
    </row>
    <row r="262" spans="1:12" ht="22.7" customHeight="1">
      <c r="A262" s="193" t="str">
        <f t="shared" si="6"/>
        <v/>
      </c>
      <c r="B262" s="194"/>
      <c r="C262" s="192" t="str">
        <f>IF(ISERROR(VLOOKUP(A262,'[1]Z04 支出决算表(财决04表)'!$A$10:$J$500,4,FALSE)),"",VLOOKUP(A262,'[1]Z04 支出决算表(财决04表)'!$A$10:$J$500,4,FALSE))</f>
        <v/>
      </c>
      <c r="D262" s="76" t="str">
        <f>IF(ISERROR(VLOOKUP(A262,'[1]Z04 支出决算表(财决04表)'!$A$10:$J$500,5,FALSE)),"",VLOOKUP(A262,'[1]Z04 支出决算表(财决04表)'!$A$10:$J$500,5,FALSE))</f>
        <v/>
      </c>
      <c r="E262" s="76" t="str">
        <f>IF(ISERROR(VLOOKUP(A262,'[1]Z04 支出决算表(财决04表)'!$A$10:$J$500,6,FALSE)),"",VLOOKUP(A262,'[1]Z04 支出决算表(财决04表)'!$A$10:$J$500,6,FALSE))</f>
        <v/>
      </c>
      <c r="F262" s="76" t="str">
        <f>IF(ISERROR(VLOOKUP(A262,'[1]Z04 支出决算表(财决04表)'!$A$10:$J$500,7,FALSE)),"",VLOOKUP(A262,'[1]Z04 支出决算表(财决04表)'!$A$10:$J$500,7,FALSE))</f>
        <v/>
      </c>
      <c r="G262" s="76" t="str">
        <f>IF(ISERROR(VLOOKUP(A262,'[1]Z04 支出决算表(财决04表)'!$A$10:$J$500,8,FALSE)),"",VLOOKUP(A262,'[1]Z04 支出决算表(财决04表)'!$A$10:$J$500,8,FALSE))</f>
        <v/>
      </c>
      <c r="H262" s="76" t="str">
        <f>IF(ISERROR(VLOOKUP(A262,'[1]Z04 支出决算表(财决04表)'!$A$10:$J$500,9,FALSE)),"",VLOOKUP(A262,'[1]Z04 支出决算表(财决04表)'!$A$10:$J$500,9,FALSE))</f>
        <v/>
      </c>
      <c r="I262" s="76" t="str">
        <f>IF(ISERROR(VLOOKUP(A262,'[1]Z04 支出决算表(财决04表)'!$A$10:$J$500,10,FALSE)),"",VLOOKUP(A262,'[1]Z04 支出决算表(财决04表)'!$A$10:$J$500,10,FALSE))</f>
        <v/>
      </c>
      <c r="J262" s="88">
        <f>'[1]Z04 支出决算表(财决04表)'!$A261</f>
        <v>0</v>
      </c>
      <c r="K262" s="74">
        <f>'[1]Z04 支出决算表(财决04表)'!$E261</f>
        <v>0</v>
      </c>
      <c r="L262" s="53" t="str">
        <f t="shared" si="7"/>
        <v/>
      </c>
    </row>
    <row r="263" spans="1:12" ht="22.7" customHeight="1">
      <c r="A263" s="193" t="str">
        <f t="shared" si="6"/>
        <v/>
      </c>
      <c r="B263" s="194"/>
      <c r="C263" s="192" t="str">
        <f>IF(ISERROR(VLOOKUP(A263,'[1]Z04 支出决算表(财决04表)'!$A$10:$J$500,4,FALSE)),"",VLOOKUP(A263,'[1]Z04 支出决算表(财决04表)'!$A$10:$J$500,4,FALSE))</f>
        <v/>
      </c>
      <c r="D263" s="76" t="str">
        <f>IF(ISERROR(VLOOKUP(A263,'[1]Z04 支出决算表(财决04表)'!$A$10:$J$500,5,FALSE)),"",VLOOKUP(A263,'[1]Z04 支出决算表(财决04表)'!$A$10:$J$500,5,FALSE))</f>
        <v/>
      </c>
      <c r="E263" s="76" t="str">
        <f>IF(ISERROR(VLOOKUP(A263,'[1]Z04 支出决算表(财决04表)'!$A$10:$J$500,6,FALSE)),"",VLOOKUP(A263,'[1]Z04 支出决算表(财决04表)'!$A$10:$J$500,6,FALSE))</f>
        <v/>
      </c>
      <c r="F263" s="76" t="str">
        <f>IF(ISERROR(VLOOKUP(A263,'[1]Z04 支出决算表(财决04表)'!$A$10:$J$500,7,FALSE)),"",VLOOKUP(A263,'[1]Z04 支出决算表(财决04表)'!$A$10:$J$500,7,FALSE))</f>
        <v/>
      </c>
      <c r="G263" s="76" t="str">
        <f>IF(ISERROR(VLOOKUP(A263,'[1]Z04 支出决算表(财决04表)'!$A$10:$J$500,8,FALSE)),"",VLOOKUP(A263,'[1]Z04 支出决算表(财决04表)'!$A$10:$J$500,8,FALSE))</f>
        <v/>
      </c>
      <c r="H263" s="76" t="str">
        <f>IF(ISERROR(VLOOKUP(A263,'[1]Z04 支出决算表(财决04表)'!$A$10:$J$500,9,FALSE)),"",VLOOKUP(A263,'[1]Z04 支出决算表(财决04表)'!$A$10:$J$500,9,FALSE))</f>
        <v/>
      </c>
      <c r="I263" s="76" t="str">
        <f>IF(ISERROR(VLOOKUP(A263,'[1]Z04 支出决算表(财决04表)'!$A$10:$J$500,10,FALSE)),"",VLOOKUP(A263,'[1]Z04 支出决算表(财决04表)'!$A$10:$J$500,10,FALSE))</f>
        <v/>
      </c>
      <c r="J263" s="88">
        <f>'[1]Z04 支出决算表(财决04表)'!$A262</f>
        <v>0</v>
      </c>
      <c r="K263" s="74">
        <f>'[1]Z04 支出决算表(财决04表)'!$E262</f>
        <v>0</v>
      </c>
      <c r="L263" s="53" t="str">
        <f t="shared" si="7"/>
        <v/>
      </c>
    </row>
    <row r="264" spans="1:12" ht="22.7" customHeight="1">
      <c r="A264" s="193" t="str">
        <f t="shared" si="6"/>
        <v/>
      </c>
      <c r="B264" s="194"/>
      <c r="C264" s="192" t="str">
        <f>IF(ISERROR(VLOOKUP(A264,'[1]Z04 支出决算表(财决04表)'!$A$10:$J$500,4,FALSE)),"",VLOOKUP(A264,'[1]Z04 支出决算表(财决04表)'!$A$10:$J$500,4,FALSE))</f>
        <v/>
      </c>
      <c r="D264" s="76" t="str">
        <f>IF(ISERROR(VLOOKUP(A264,'[1]Z04 支出决算表(财决04表)'!$A$10:$J$500,5,FALSE)),"",VLOOKUP(A264,'[1]Z04 支出决算表(财决04表)'!$A$10:$J$500,5,FALSE))</f>
        <v/>
      </c>
      <c r="E264" s="76" t="str">
        <f>IF(ISERROR(VLOOKUP(A264,'[1]Z04 支出决算表(财决04表)'!$A$10:$J$500,6,FALSE)),"",VLOOKUP(A264,'[1]Z04 支出决算表(财决04表)'!$A$10:$J$500,6,FALSE))</f>
        <v/>
      </c>
      <c r="F264" s="76" t="str">
        <f>IF(ISERROR(VLOOKUP(A264,'[1]Z04 支出决算表(财决04表)'!$A$10:$J$500,7,FALSE)),"",VLOOKUP(A264,'[1]Z04 支出决算表(财决04表)'!$A$10:$J$500,7,FALSE))</f>
        <v/>
      </c>
      <c r="G264" s="76" t="str">
        <f>IF(ISERROR(VLOOKUP(A264,'[1]Z04 支出决算表(财决04表)'!$A$10:$J$500,8,FALSE)),"",VLOOKUP(A264,'[1]Z04 支出决算表(财决04表)'!$A$10:$J$500,8,FALSE))</f>
        <v/>
      </c>
      <c r="H264" s="76" t="str">
        <f>IF(ISERROR(VLOOKUP(A264,'[1]Z04 支出决算表(财决04表)'!$A$10:$J$500,9,FALSE)),"",VLOOKUP(A264,'[1]Z04 支出决算表(财决04表)'!$A$10:$J$500,9,FALSE))</f>
        <v/>
      </c>
      <c r="I264" s="76" t="str">
        <f>IF(ISERROR(VLOOKUP(A264,'[1]Z04 支出决算表(财决04表)'!$A$10:$J$500,10,FALSE)),"",VLOOKUP(A264,'[1]Z04 支出决算表(财决04表)'!$A$10:$J$500,10,FALSE))</f>
        <v/>
      </c>
      <c r="J264" s="88">
        <f>'[1]Z04 支出决算表(财决04表)'!$A263</f>
        <v>0</v>
      </c>
      <c r="K264" s="74">
        <f>'[1]Z04 支出决算表(财决04表)'!$E263</f>
        <v>0</v>
      </c>
      <c r="L264" s="53" t="str">
        <f t="shared" si="7"/>
        <v/>
      </c>
    </row>
    <row r="265" spans="1:12" ht="22.7" customHeight="1">
      <c r="A265" s="193" t="str">
        <f t="shared" si="6"/>
        <v/>
      </c>
      <c r="B265" s="194"/>
      <c r="C265" s="192" t="str">
        <f>IF(ISERROR(VLOOKUP(A265,'[1]Z04 支出决算表(财决04表)'!$A$10:$J$500,4,FALSE)),"",VLOOKUP(A265,'[1]Z04 支出决算表(财决04表)'!$A$10:$J$500,4,FALSE))</f>
        <v/>
      </c>
      <c r="D265" s="76" t="str">
        <f>IF(ISERROR(VLOOKUP(A265,'[1]Z04 支出决算表(财决04表)'!$A$10:$J$500,5,FALSE)),"",VLOOKUP(A265,'[1]Z04 支出决算表(财决04表)'!$A$10:$J$500,5,FALSE))</f>
        <v/>
      </c>
      <c r="E265" s="76" t="str">
        <f>IF(ISERROR(VLOOKUP(A265,'[1]Z04 支出决算表(财决04表)'!$A$10:$J$500,6,FALSE)),"",VLOOKUP(A265,'[1]Z04 支出决算表(财决04表)'!$A$10:$J$500,6,FALSE))</f>
        <v/>
      </c>
      <c r="F265" s="76" t="str">
        <f>IF(ISERROR(VLOOKUP(A265,'[1]Z04 支出决算表(财决04表)'!$A$10:$J$500,7,FALSE)),"",VLOOKUP(A265,'[1]Z04 支出决算表(财决04表)'!$A$10:$J$500,7,FALSE))</f>
        <v/>
      </c>
      <c r="G265" s="76" t="str">
        <f>IF(ISERROR(VLOOKUP(A265,'[1]Z04 支出决算表(财决04表)'!$A$10:$J$500,8,FALSE)),"",VLOOKUP(A265,'[1]Z04 支出决算表(财决04表)'!$A$10:$J$500,8,FALSE))</f>
        <v/>
      </c>
      <c r="H265" s="76" t="str">
        <f>IF(ISERROR(VLOOKUP(A265,'[1]Z04 支出决算表(财决04表)'!$A$10:$J$500,9,FALSE)),"",VLOOKUP(A265,'[1]Z04 支出决算表(财决04表)'!$A$10:$J$500,9,FALSE))</f>
        <v/>
      </c>
      <c r="I265" s="76" t="str">
        <f>IF(ISERROR(VLOOKUP(A265,'[1]Z04 支出决算表(财决04表)'!$A$10:$J$500,10,FALSE)),"",VLOOKUP(A265,'[1]Z04 支出决算表(财决04表)'!$A$10:$J$500,10,FALSE))</f>
        <v/>
      </c>
      <c r="J265" s="88">
        <f>'[1]Z04 支出决算表(财决04表)'!$A264</f>
        <v>0</v>
      </c>
      <c r="K265" s="74">
        <f>'[1]Z04 支出决算表(财决04表)'!$E264</f>
        <v>0</v>
      </c>
      <c r="L265" s="53" t="str">
        <f t="shared" si="7"/>
        <v/>
      </c>
    </row>
    <row r="266" spans="1:12" ht="22.7" customHeight="1">
      <c r="A266" s="193" t="str">
        <f t="shared" si="6"/>
        <v/>
      </c>
      <c r="B266" s="194"/>
      <c r="C266" s="192" t="str">
        <f>IF(ISERROR(VLOOKUP(A266,'[1]Z04 支出决算表(财决04表)'!$A$10:$J$500,4,FALSE)),"",VLOOKUP(A266,'[1]Z04 支出决算表(财决04表)'!$A$10:$J$500,4,FALSE))</f>
        <v/>
      </c>
      <c r="D266" s="76" t="str">
        <f>IF(ISERROR(VLOOKUP(A266,'[1]Z04 支出决算表(财决04表)'!$A$10:$J$500,5,FALSE)),"",VLOOKUP(A266,'[1]Z04 支出决算表(财决04表)'!$A$10:$J$500,5,FALSE))</f>
        <v/>
      </c>
      <c r="E266" s="76" t="str">
        <f>IF(ISERROR(VLOOKUP(A266,'[1]Z04 支出决算表(财决04表)'!$A$10:$J$500,6,FALSE)),"",VLOOKUP(A266,'[1]Z04 支出决算表(财决04表)'!$A$10:$J$500,6,FALSE))</f>
        <v/>
      </c>
      <c r="F266" s="76" t="str">
        <f>IF(ISERROR(VLOOKUP(A266,'[1]Z04 支出决算表(财决04表)'!$A$10:$J$500,7,FALSE)),"",VLOOKUP(A266,'[1]Z04 支出决算表(财决04表)'!$A$10:$J$500,7,FALSE))</f>
        <v/>
      </c>
      <c r="G266" s="76" t="str">
        <f>IF(ISERROR(VLOOKUP(A266,'[1]Z04 支出决算表(财决04表)'!$A$10:$J$500,8,FALSE)),"",VLOOKUP(A266,'[1]Z04 支出决算表(财决04表)'!$A$10:$J$500,8,FALSE))</f>
        <v/>
      </c>
      <c r="H266" s="76" t="str">
        <f>IF(ISERROR(VLOOKUP(A266,'[1]Z04 支出决算表(财决04表)'!$A$10:$J$500,9,FALSE)),"",VLOOKUP(A266,'[1]Z04 支出决算表(财决04表)'!$A$10:$J$500,9,FALSE))</f>
        <v/>
      </c>
      <c r="I266" s="76" t="str">
        <f>IF(ISERROR(VLOOKUP(A266,'[1]Z04 支出决算表(财决04表)'!$A$10:$J$500,10,FALSE)),"",VLOOKUP(A266,'[1]Z04 支出决算表(财决04表)'!$A$10:$J$500,10,FALSE))</f>
        <v/>
      </c>
      <c r="J266" s="88">
        <f>'[1]Z04 支出决算表(财决04表)'!$A265</f>
        <v>0</v>
      </c>
      <c r="K266" s="74">
        <f>'[1]Z04 支出决算表(财决04表)'!$E265</f>
        <v>0</v>
      </c>
      <c r="L266" s="53" t="str">
        <f t="shared" si="7"/>
        <v/>
      </c>
    </row>
    <row r="267" spans="1:12" ht="22.7" customHeight="1">
      <c r="A267" s="193" t="str">
        <f t="shared" si="6"/>
        <v/>
      </c>
      <c r="B267" s="194"/>
      <c r="C267" s="192" t="str">
        <f>IF(ISERROR(VLOOKUP(A267,'[1]Z04 支出决算表(财决04表)'!$A$10:$J$500,4,FALSE)),"",VLOOKUP(A267,'[1]Z04 支出决算表(财决04表)'!$A$10:$J$500,4,FALSE))</f>
        <v/>
      </c>
      <c r="D267" s="76" t="str">
        <f>IF(ISERROR(VLOOKUP(A267,'[1]Z04 支出决算表(财决04表)'!$A$10:$J$500,5,FALSE)),"",VLOOKUP(A267,'[1]Z04 支出决算表(财决04表)'!$A$10:$J$500,5,FALSE))</f>
        <v/>
      </c>
      <c r="E267" s="76" t="str">
        <f>IF(ISERROR(VLOOKUP(A267,'[1]Z04 支出决算表(财决04表)'!$A$10:$J$500,6,FALSE)),"",VLOOKUP(A267,'[1]Z04 支出决算表(财决04表)'!$A$10:$J$500,6,FALSE))</f>
        <v/>
      </c>
      <c r="F267" s="76" t="str">
        <f>IF(ISERROR(VLOOKUP(A267,'[1]Z04 支出决算表(财决04表)'!$A$10:$J$500,7,FALSE)),"",VLOOKUP(A267,'[1]Z04 支出决算表(财决04表)'!$A$10:$J$500,7,FALSE))</f>
        <v/>
      </c>
      <c r="G267" s="76" t="str">
        <f>IF(ISERROR(VLOOKUP(A267,'[1]Z04 支出决算表(财决04表)'!$A$10:$J$500,8,FALSE)),"",VLOOKUP(A267,'[1]Z04 支出决算表(财决04表)'!$A$10:$J$500,8,FALSE))</f>
        <v/>
      </c>
      <c r="H267" s="76" t="str">
        <f>IF(ISERROR(VLOOKUP(A267,'[1]Z04 支出决算表(财决04表)'!$A$10:$J$500,9,FALSE)),"",VLOOKUP(A267,'[1]Z04 支出决算表(财决04表)'!$A$10:$J$500,9,FALSE))</f>
        <v/>
      </c>
      <c r="I267" s="76" t="str">
        <f>IF(ISERROR(VLOOKUP(A267,'[1]Z04 支出决算表(财决04表)'!$A$10:$J$500,10,FALSE)),"",VLOOKUP(A267,'[1]Z04 支出决算表(财决04表)'!$A$10:$J$500,10,FALSE))</f>
        <v/>
      </c>
      <c r="J267" s="88">
        <f>'[1]Z04 支出决算表(财决04表)'!$A266</f>
        <v>0</v>
      </c>
      <c r="K267" s="74">
        <f>'[1]Z04 支出决算表(财决04表)'!$E266</f>
        <v>0</v>
      </c>
      <c r="L267" s="53" t="str">
        <f t="shared" si="7"/>
        <v/>
      </c>
    </row>
    <row r="268" spans="1:12" ht="22.7" customHeight="1">
      <c r="A268" s="193" t="str">
        <f t="shared" ref="A268:A300" si="8">IF(J268&gt;0,J268,"")</f>
        <v/>
      </c>
      <c r="B268" s="194"/>
      <c r="C268" s="192" t="str">
        <f>IF(ISERROR(VLOOKUP(A268,'[1]Z04 支出决算表(财决04表)'!$A$10:$J$500,4,FALSE)),"",VLOOKUP(A268,'[1]Z04 支出决算表(财决04表)'!$A$10:$J$500,4,FALSE))</f>
        <v/>
      </c>
      <c r="D268" s="76" t="str">
        <f>IF(ISERROR(VLOOKUP(A268,'[1]Z04 支出决算表(财决04表)'!$A$10:$J$500,5,FALSE)),"",VLOOKUP(A268,'[1]Z04 支出决算表(财决04表)'!$A$10:$J$500,5,FALSE))</f>
        <v/>
      </c>
      <c r="E268" s="76" t="str">
        <f>IF(ISERROR(VLOOKUP(A268,'[1]Z04 支出决算表(财决04表)'!$A$10:$J$500,6,FALSE)),"",VLOOKUP(A268,'[1]Z04 支出决算表(财决04表)'!$A$10:$J$500,6,FALSE))</f>
        <v/>
      </c>
      <c r="F268" s="76" t="str">
        <f>IF(ISERROR(VLOOKUP(A268,'[1]Z04 支出决算表(财决04表)'!$A$10:$J$500,7,FALSE)),"",VLOOKUP(A268,'[1]Z04 支出决算表(财决04表)'!$A$10:$J$500,7,FALSE))</f>
        <v/>
      </c>
      <c r="G268" s="76" t="str">
        <f>IF(ISERROR(VLOOKUP(A268,'[1]Z04 支出决算表(财决04表)'!$A$10:$J$500,8,FALSE)),"",VLOOKUP(A268,'[1]Z04 支出决算表(财决04表)'!$A$10:$J$500,8,FALSE))</f>
        <v/>
      </c>
      <c r="H268" s="76" t="str">
        <f>IF(ISERROR(VLOOKUP(A268,'[1]Z04 支出决算表(财决04表)'!$A$10:$J$500,9,FALSE)),"",VLOOKUP(A268,'[1]Z04 支出决算表(财决04表)'!$A$10:$J$500,9,FALSE))</f>
        <v/>
      </c>
      <c r="I268" s="76" t="str">
        <f>IF(ISERROR(VLOOKUP(A268,'[1]Z04 支出决算表(财决04表)'!$A$10:$J$500,10,FALSE)),"",VLOOKUP(A268,'[1]Z04 支出决算表(财决04表)'!$A$10:$J$500,10,FALSE))</f>
        <v/>
      </c>
      <c r="J268" s="88">
        <f>'[1]Z04 支出决算表(财决04表)'!$A267</f>
        <v>0</v>
      </c>
      <c r="K268" s="74">
        <f>'[1]Z04 支出决算表(财决04表)'!$E267</f>
        <v>0</v>
      </c>
      <c r="L268" s="53" t="str">
        <f t="shared" ref="L268:L331" si="9">IF(C268&lt;&gt;"",ROW(),"")</f>
        <v/>
      </c>
    </row>
    <row r="269" spans="1:12" ht="22.7" customHeight="1">
      <c r="A269" s="193" t="str">
        <f t="shared" si="8"/>
        <v/>
      </c>
      <c r="B269" s="194"/>
      <c r="C269" s="192" t="str">
        <f>IF(ISERROR(VLOOKUP(A269,'[1]Z04 支出决算表(财决04表)'!$A$10:$J$500,4,FALSE)),"",VLOOKUP(A269,'[1]Z04 支出决算表(财决04表)'!$A$10:$J$500,4,FALSE))</f>
        <v/>
      </c>
      <c r="D269" s="76" t="str">
        <f>IF(ISERROR(VLOOKUP(A269,'[1]Z04 支出决算表(财决04表)'!$A$10:$J$500,5,FALSE)),"",VLOOKUP(A269,'[1]Z04 支出决算表(财决04表)'!$A$10:$J$500,5,FALSE))</f>
        <v/>
      </c>
      <c r="E269" s="76" t="str">
        <f>IF(ISERROR(VLOOKUP(A269,'[1]Z04 支出决算表(财决04表)'!$A$10:$J$500,6,FALSE)),"",VLOOKUP(A269,'[1]Z04 支出决算表(财决04表)'!$A$10:$J$500,6,FALSE))</f>
        <v/>
      </c>
      <c r="F269" s="76" t="str">
        <f>IF(ISERROR(VLOOKUP(A269,'[1]Z04 支出决算表(财决04表)'!$A$10:$J$500,7,FALSE)),"",VLOOKUP(A269,'[1]Z04 支出决算表(财决04表)'!$A$10:$J$500,7,FALSE))</f>
        <v/>
      </c>
      <c r="G269" s="76" t="str">
        <f>IF(ISERROR(VLOOKUP(A269,'[1]Z04 支出决算表(财决04表)'!$A$10:$J$500,8,FALSE)),"",VLOOKUP(A269,'[1]Z04 支出决算表(财决04表)'!$A$10:$J$500,8,FALSE))</f>
        <v/>
      </c>
      <c r="H269" s="76" t="str">
        <f>IF(ISERROR(VLOOKUP(A269,'[1]Z04 支出决算表(财决04表)'!$A$10:$J$500,9,FALSE)),"",VLOOKUP(A269,'[1]Z04 支出决算表(财决04表)'!$A$10:$J$500,9,FALSE))</f>
        <v/>
      </c>
      <c r="I269" s="76" t="str">
        <f>IF(ISERROR(VLOOKUP(A269,'[1]Z04 支出决算表(财决04表)'!$A$10:$J$500,10,FALSE)),"",VLOOKUP(A269,'[1]Z04 支出决算表(财决04表)'!$A$10:$J$500,10,FALSE))</f>
        <v/>
      </c>
      <c r="J269" s="88">
        <f>'[1]Z04 支出决算表(财决04表)'!$A268</f>
        <v>0</v>
      </c>
      <c r="K269" s="74">
        <f>'[1]Z04 支出决算表(财决04表)'!$E268</f>
        <v>0</v>
      </c>
      <c r="L269" s="53" t="str">
        <f t="shared" si="9"/>
        <v/>
      </c>
    </row>
    <row r="270" spans="1:12" ht="22.7" customHeight="1">
      <c r="A270" s="193" t="str">
        <f t="shared" si="8"/>
        <v/>
      </c>
      <c r="B270" s="194"/>
      <c r="C270" s="192" t="str">
        <f>IF(ISERROR(VLOOKUP(A270,'[1]Z04 支出决算表(财决04表)'!$A$10:$J$500,4,FALSE)),"",VLOOKUP(A270,'[1]Z04 支出决算表(财决04表)'!$A$10:$J$500,4,FALSE))</f>
        <v/>
      </c>
      <c r="D270" s="76" t="str">
        <f>IF(ISERROR(VLOOKUP(A270,'[1]Z04 支出决算表(财决04表)'!$A$10:$J$500,5,FALSE)),"",VLOOKUP(A270,'[1]Z04 支出决算表(财决04表)'!$A$10:$J$500,5,FALSE))</f>
        <v/>
      </c>
      <c r="E270" s="76" t="str">
        <f>IF(ISERROR(VLOOKUP(A270,'[1]Z04 支出决算表(财决04表)'!$A$10:$J$500,6,FALSE)),"",VLOOKUP(A270,'[1]Z04 支出决算表(财决04表)'!$A$10:$J$500,6,FALSE))</f>
        <v/>
      </c>
      <c r="F270" s="76" t="str">
        <f>IF(ISERROR(VLOOKUP(A270,'[1]Z04 支出决算表(财决04表)'!$A$10:$J$500,7,FALSE)),"",VLOOKUP(A270,'[1]Z04 支出决算表(财决04表)'!$A$10:$J$500,7,FALSE))</f>
        <v/>
      </c>
      <c r="G270" s="76" t="str">
        <f>IF(ISERROR(VLOOKUP(A270,'[1]Z04 支出决算表(财决04表)'!$A$10:$J$500,8,FALSE)),"",VLOOKUP(A270,'[1]Z04 支出决算表(财决04表)'!$A$10:$J$500,8,FALSE))</f>
        <v/>
      </c>
      <c r="H270" s="76" t="str">
        <f>IF(ISERROR(VLOOKUP(A270,'[1]Z04 支出决算表(财决04表)'!$A$10:$J$500,9,FALSE)),"",VLOOKUP(A270,'[1]Z04 支出决算表(财决04表)'!$A$10:$J$500,9,FALSE))</f>
        <v/>
      </c>
      <c r="I270" s="76" t="str">
        <f>IF(ISERROR(VLOOKUP(A270,'[1]Z04 支出决算表(财决04表)'!$A$10:$J$500,10,FALSE)),"",VLOOKUP(A270,'[1]Z04 支出决算表(财决04表)'!$A$10:$J$500,10,FALSE))</f>
        <v/>
      </c>
      <c r="J270" s="88">
        <f>'[1]Z04 支出决算表(财决04表)'!$A269</f>
        <v>0</v>
      </c>
      <c r="K270" s="74">
        <f>'[1]Z04 支出决算表(财决04表)'!$E269</f>
        <v>0</v>
      </c>
      <c r="L270" s="53" t="str">
        <f t="shared" si="9"/>
        <v/>
      </c>
    </row>
    <row r="271" spans="1:12" ht="22.7" customHeight="1">
      <c r="A271" s="193" t="str">
        <f t="shared" si="8"/>
        <v/>
      </c>
      <c r="B271" s="194"/>
      <c r="C271" s="192" t="str">
        <f>IF(ISERROR(VLOOKUP(A271,'[1]Z04 支出决算表(财决04表)'!$A$10:$J$500,4,FALSE)),"",VLOOKUP(A271,'[1]Z04 支出决算表(财决04表)'!$A$10:$J$500,4,FALSE))</f>
        <v/>
      </c>
      <c r="D271" s="76" t="str">
        <f>IF(ISERROR(VLOOKUP(A271,'[1]Z04 支出决算表(财决04表)'!$A$10:$J$500,5,FALSE)),"",VLOOKUP(A271,'[1]Z04 支出决算表(财决04表)'!$A$10:$J$500,5,FALSE))</f>
        <v/>
      </c>
      <c r="E271" s="76" t="str">
        <f>IF(ISERROR(VLOOKUP(A271,'[1]Z04 支出决算表(财决04表)'!$A$10:$J$500,6,FALSE)),"",VLOOKUP(A271,'[1]Z04 支出决算表(财决04表)'!$A$10:$J$500,6,FALSE))</f>
        <v/>
      </c>
      <c r="F271" s="76" t="str">
        <f>IF(ISERROR(VLOOKUP(A271,'[1]Z04 支出决算表(财决04表)'!$A$10:$J$500,7,FALSE)),"",VLOOKUP(A271,'[1]Z04 支出决算表(财决04表)'!$A$10:$J$500,7,FALSE))</f>
        <v/>
      </c>
      <c r="G271" s="76" t="str">
        <f>IF(ISERROR(VLOOKUP(A271,'[1]Z04 支出决算表(财决04表)'!$A$10:$J$500,8,FALSE)),"",VLOOKUP(A271,'[1]Z04 支出决算表(财决04表)'!$A$10:$J$500,8,FALSE))</f>
        <v/>
      </c>
      <c r="H271" s="76" t="str">
        <f>IF(ISERROR(VLOOKUP(A271,'[1]Z04 支出决算表(财决04表)'!$A$10:$J$500,9,FALSE)),"",VLOOKUP(A271,'[1]Z04 支出决算表(财决04表)'!$A$10:$J$500,9,FALSE))</f>
        <v/>
      </c>
      <c r="I271" s="76" t="str">
        <f>IF(ISERROR(VLOOKUP(A271,'[1]Z04 支出决算表(财决04表)'!$A$10:$J$500,10,FALSE)),"",VLOOKUP(A271,'[1]Z04 支出决算表(财决04表)'!$A$10:$J$500,10,FALSE))</f>
        <v/>
      </c>
      <c r="J271" s="88">
        <f>'[1]Z04 支出决算表(财决04表)'!$A270</f>
        <v>0</v>
      </c>
      <c r="K271" s="74">
        <f>'[1]Z04 支出决算表(财决04表)'!$E270</f>
        <v>0</v>
      </c>
      <c r="L271" s="53" t="str">
        <f t="shared" si="9"/>
        <v/>
      </c>
    </row>
    <row r="272" spans="1:12" ht="22.7" customHeight="1">
      <c r="A272" s="193" t="str">
        <f t="shared" si="8"/>
        <v/>
      </c>
      <c r="B272" s="194"/>
      <c r="C272" s="192" t="str">
        <f>IF(ISERROR(VLOOKUP(A272,'[1]Z04 支出决算表(财决04表)'!$A$10:$J$500,4,FALSE)),"",VLOOKUP(A272,'[1]Z04 支出决算表(财决04表)'!$A$10:$J$500,4,FALSE))</f>
        <v/>
      </c>
      <c r="D272" s="76" t="str">
        <f>IF(ISERROR(VLOOKUP(A272,'[1]Z04 支出决算表(财决04表)'!$A$10:$J$500,5,FALSE)),"",VLOOKUP(A272,'[1]Z04 支出决算表(财决04表)'!$A$10:$J$500,5,FALSE))</f>
        <v/>
      </c>
      <c r="E272" s="76" t="str">
        <f>IF(ISERROR(VLOOKUP(A272,'[1]Z04 支出决算表(财决04表)'!$A$10:$J$500,6,FALSE)),"",VLOOKUP(A272,'[1]Z04 支出决算表(财决04表)'!$A$10:$J$500,6,FALSE))</f>
        <v/>
      </c>
      <c r="F272" s="76" t="str">
        <f>IF(ISERROR(VLOOKUP(A272,'[1]Z04 支出决算表(财决04表)'!$A$10:$J$500,7,FALSE)),"",VLOOKUP(A272,'[1]Z04 支出决算表(财决04表)'!$A$10:$J$500,7,FALSE))</f>
        <v/>
      </c>
      <c r="G272" s="76" t="str">
        <f>IF(ISERROR(VLOOKUP(A272,'[1]Z04 支出决算表(财决04表)'!$A$10:$J$500,8,FALSE)),"",VLOOKUP(A272,'[1]Z04 支出决算表(财决04表)'!$A$10:$J$500,8,FALSE))</f>
        <v/>
      </c>
      <c r="H272" s="76" t="str">
        <f>IF(ISERROR(VLOOKUP(A272,'[1]Z04 支出决算表(财决04表)'!$A$10:$J$500,9,FALSE)),"",VLOOKUP(A272,'[1]Z04 支出决算表(财决04表)'!$A$10:$J$500,9,FALSE))</f>
        <v/>
      </c>
      <c r="I272" s="76" t="str">
        <f>IF(ISERROR(VLOOKUP(A272,'[1]Z04 支出决算表(财决04表)'!$A$10:$J$500,10,FALSE)),"",VLOOKUP(A272,'[1]Z04 支出决算表(财决04表)'!$A$10:$J$500,10,FALSE))</f>
        <v/>
      </c>
      <c r="J272" s="88">
        <f>'[1]Z04 支出决算表(财决04表)'!$A271</f>
        <v>0</v>
      </c>
      <c r="K272" s="74">
        <f>'[1]Z04 支出决算表(财决04表)'!$E271</f>
        <v>0</v>
      </c>
      <c r="L272" s="53" t="str">
        <f t="shared" si="9"/>
        <v/>
      </c>
    </row>
    <row r="273" spans="1:12" ht="22.7" customHeight="1">
      <c r="A273" s="193" t="str">
        <f t="shared" si="8"/>
        <v/>
      </c>
      <c r="B273" s="194"/>
      <c r="C273" s="192" t="str">
        <f>IF(ISERROR(VLOOKUP(A273,'[1]Z04 支出决算表(财决04表)'!$A$10:$J$500,4,FALSE)),"",VLOOKUP(A273,'[1]Z04 支出决算表(财决04表)'!$A$10:$J$500,4,FALSE))</f>
        <v/>
      </c>
      <c r="D273" s="76" t="str">
        <f>IF(ISERROR(VLOOKUP(A273,'[1]Z04 支出决算表(财决04表)'!$A$10:$J$500,5,FALSE)),"",VLOOKUP(A273,'[1]Z04 支出决算表(财决04表)'!$A$10:$J$500,5,FALSE))</f>
        <v/>
      </c>
      <c r="E273" s="76" t="str">
        <f>IF(ISERROR(VLOOKUP(A273,'[1]Z04 支出决算表(财决04表)'!$A$10:$J$500,6,FALSE)),"",VLOOKUP(A273,'[1]Z04 支出决算表(财决04表)'!$A$10:$J$500,6,FALSE))</f>
        <v/>
      </c>
      <c r="F273" s="76" t="str">
        <f>IF(ISERROR(VLOOKUP(A273,'[1]Z04 支出决算表(财决04表)'!$A$10:$J$500,7,FALSE)),"",VLOOKUP(A273,'[1]Z04 支出决算表(财决04表)'!$A$10:$J$500,7,FALSE))</f>
        <v/>
      </c>
      <c r="G273" s="76" t="str">
        <f>IF(ISERROR(VLOOKUP(A273,'[1]Z04 支出决算表(财决04表)'!$A$10:$J$500,8,FALSE)),"",VLOOKUP(A273,'[1]Z04 支出决算表(财决04表)'!$A$10:$J$500,8,FALSE))</f>
        <v/>
      </c>
      <c r="H273" s="76" t="str">
        <f>IF(ISERROR(VLOOKUP(A273,'[1]Z04 支出决算表(财决04表)'!$A$10:$J$500,9,FALSE)),"",VLOOKUP(A273,'[1]Z04 支出决算表(财决04表)'!$A$10:$J$500,9,FALSE))</f>
        <v/>
      </c>
      <c r="I273" s="76" t="str">
        <f>IF(ISERROR(VLOOKUP(A273,'[1]Z04 支出决算表(财决04表)'!$A$10:$J$500,10,FALSE)),"",VLOOKUP(A273,'[1]Z04 支出决算表(财决04表)'!$A$10:$J$500,10,FALSE))</f>
        <v/>
      </c>
      <c r="J273" s="88">
        <f>'[1]Z04 支出决算表(财决04表)'!$A272</f>
        <v>0</v>
      </c>
      <c r="K273" s="74">
        <f>'[1]Z04 支出决算表(财决04表)'!$E272</f>
        <v>0</v>
      </c>
      <c r="L273" s="53" t="str">
        <f t="shared" si="9"/>
        <v/>
      </c>
    </row>
    <row r="274" spans="1:12" ht="22.7" customHeight="1">
      <c r="A274" s="193" t="str">
        <f t="shared" si="8"/>
        <v/>
      </c>
      <c r="B274" s="194"/>
      <c r="C274" s="192" t="str">
        <f>IF(ISERROR(VLOOKUP(A274,'[1]Z04 支出决算表(财决04表)'!$A$10:$J$500,4,FALSE)),"",VLOOKUP(A274,'[1]Z04 支出决算表(财决04表)'!$A$10:$J$500,4,FALSE))</f>
        <v/>
      </c>
      <c r="D274" s="76" t="str">
        <f>IF(ISERROR(VLOOKUP(A274,'[1]Z04 支出决算表(财决04表)'!$A$10:$J$500,5,FALSE)),"",VLOOKUP(A274,'[1]Z04 支出决算表(财决04表)'!$A$10:$J$500,5,FALSE))</f>
        <v/>
      </c>
      <c r="E274" s="76" t="str">
        <f>IF(ISERROR(VLOOKUP(A274,'[1]Z04 支出决算表(财决04表)'!$A$10:$J$500,6,FALSE)),"",VLOOKUP(A274,'[1]Z04 支出决算表(财决04表)'!$A$10:$J$500,6,FALSE))</f>
        <v/>
      </c>
      <c r="F274" s="76" t="str">
        <f>IF(ISERROR(VLOOKUP(A274,'[1]Z04 支出决算表(财决04表)'!$A$10:$J$500,7,FALSE)),"",VLOOKUP(A274,'[1]Z04 支出决算表(财决04表)'!$A$10:$J$500,7,FALSE))</f>
        <v/>
      </c>
      <c r="G274" s="76" t="str">
        <f>IF(ISERROR(VLOOKUP(A274,'[1]Z04 支出决算表(财决04表)'!$A$10:$J$500,8,FALSE)),"",VLOOKUP(A274,'[1]Z04 支出决算表(财决04表)'!$A$10:$J$500,8,FALSE))</f>
        <v/>
      </c>
      <c r="H274" s="76" t="str">
        <f>IF(ISERROR(VLOOKUP(A274,'[1]Z04 支出决算表(财决04表)'!$A$10:$J$500,9,FALSE)),"",VLOOKUP(A274,'[1]Z04 支出决算表(财决04表)'!$A$10:$J$500,9,FALSE))</f>
        <v/>
      </c>
      <c r="I274" s="76" t="str">
        <f>IF(ISERROR(VLOOKUP(A274,'[1]Z04 支出决算表(财决04表)'!$A$10:$J$500,10,FALSE)),"",VLOOKUP(A274,'[1]Z04 支出决算表(财决04表)'!$A$10:$J$500,10,FALSE))</f>
        <v/>
      </c>
      <c r="J274" s="88">
        <f>'[1]Z04 支出决算表(财决04表)'!$A273</f>
        <v>0</v>
      </c>
      <c r="K274" s="74">
        <f>'[1]Z04 支出决算表(财决04表)'!$E273</f>
        <v>0</v>
      </c>
      <c r="L274" s="53" t="str">
        <f t="shared" si="9"/>
        <v/>
      </c>
    </row>
    <row r="275" spans="1:12" ht="22.7" customHeight="1">
      <c r="A275" s="193" t="str">
        <f t="shared" si="8"/>
        <v/>
      </c>
      <c r="B275" s="194"/>
      <c r="C275" s="192" t="str">
        <f>IF(ISERROR(VLOOKUP(A275,'[1]Z04 支出决算表(财决04表)'!$A$10:$J$500,4,FALSE)),"",VLOOKUP(A275,'[1]Z04 支出决算表(财决04表)'!$A$10:$J$500,4,FALSE))</f>
        <v/>
      </c>
      <c r="D275" s="76" t="str">
        <f>IF(ISERROR(VLOOKUP(A275,'[1]Z04 支出决算表(财决04表)'!$A$10:$J$500,5,FALSE)),"",VLOOKUP(A275,'[1]Z04 支出决算表(财决04表)'!$A$10:$J$500,5,FALSE))</f>
        <v/>
      </c>
      <c r="E275" s="76" t="str">
        <f>IF(ISERROR(VLOOKUP(A275,'[1]Z04 支出决算表(财决04表)'!$A$10:$J$500,6,FALSE)),"",VLOOKUP(A275,'[1]Z04 支出决算表(财决04表)'!$A$10:$J$500,6,FALSE))</f>
        <v/>
      </c>
      <c r="F275" s="76" t="str">
        <f>IF(ISERROR(VLOOKUP(A275,'[1]Z04 支出决算表(财决04表)'!$A$10:$J$500,7,FALSE)),"",VLOOKUP(A275,'[1]Z04 支出决算表(财决04表)'!$A$10:$J$500,7,FALSE))</f>
        <v/>
      </c>
      <c r="G275" s="76" t="str">
        <f>IF(ISERROR(VLOOKUP(A275,'[1]Z04 支出决算表(财决04表)'!$A$10:$J$500,8,FALSE)),"",VLOOKUP(A275,'[1]Z04 支出决算表(财决04表)'!$A$10:$J$500,8,FALSE))</f>
        <v/>
      </c>
      <c r="H275" s="76" t="str">
        <f>IF(ISERROR(VLOOKUP(A275,'[1]Z04 支出决算表(财决04表)'!$A$10:$J$500,9,FALSE)),"",VLOOKUP(A275,'[1]Z04 支出决算表(财决04表)'!$A$10:$J$500,9,FALSE))</f>
        <v/>
      </c>
      <c r="I275" s="76" t="str">
        <f>IF(ISERROR(VLOOKUP(A275,'[1]Z04 支出决算表(财决04表)'!$A$10:$J$500,10,FALSE)),"",VLOOKUP(A275,'[1]Z04 支出决算表(财决04表)'!$A$10:$J$500,10,FALSE))</f>
        <v/>
      </c>
      <c r="J275" s="88">
        <f>'[1]Z04 支出决算表(财决04表)'!$A274</f>
        <v>0</v>
      </c>
      <c r="K275" s="74">
        <f>'[1]Z04 支出决算表(财决04表)'!$E274</f>
        <v>0</v>
      </c>
      <c r="L275" s="53" t="str">
        <f t="shared" si="9"/>
        <v/>
      </c>
    </row>
    <row r="276" spans="1:12" ht="22.7" customHeight="1">
      <c r="A276" s="193" t="str">
        <f t="shared" si="8"/>
        <v/>
      </c>
      <c r="B276" s="194"/>
      <c r="C276" s="192" t="str">
        <f>IF(ISERROR(VLOOKUP(A276,'[1]Z04 支出决算表(财决04表)'!$A$10:$J$500,4,FALSE)),"",VLOOKUP(A276,'[1]Z04 支出决算表(财决04表)'!$A$10:$J$500,4,FALSE))</f>
        <v/>
      </c>
      <c r="D276" s="76" t="str">
        <f>IF(ISERROR(VLOOKUP(A276,'[1]Z04 支出决算表(财决04表)'!$A$10:$J$500,5,FALSE)),"",VLOOKUP(A276,'[1]Z04 支出决算表(财决04表)'!$A$10:$J$500,5,FALSE))</f>
        <v/>
      </c>
      <c r="E276" s="76" t="str">
        <f>IF(ISERROR(VLOOKUP(A276,'[1]Z04 支出决算表(财决04表)'!$A$10:$J$500,6,FALSE)),"",VLOOKUP(A276,'[1]Z04 支出决算表(财决04表)'!$A$10:$J$500,6,FALSE))</f>
        <v/>
      </c>
      <c r="F276" s="76" t="str">
        <f>IF(ISERROR(VLOOKUP(A276,'[1]Z04 支出决算表(财决04表)'!$A$10:$J$500,7,FALSE)),"",VLOOKUP(A276,'[1]Z04 支出决算表(财决04表)'!$A$10:$J$500,7,FALSE))</f>
        <v/>
      </c>
      <c r="G276" s="76" t="str">
        <f>IF(ISERROR(VLOOKUP(A276,'[1]Z04 支出决算表(财决04表)'!$A$10:$J$500,8,FALSE)),"",VLOOKUP(A276,'[1]Z04 支出决算表(财决04表)'!$A$10:$J$500,8,FALSE))</f>
        <v/>
      </c>
      <c r="H276" s="76" t="str">
        <f>IF(ISERROR(VLOOKUP(A276,'[1]Z04 支出决算表(财决04表)'!$A$10:$J$500,9,FALSE)),"",VLOOKUP(A276,'[1]Z04 支出决算表(财决04表)'!$A$10:$J$500,9,FALSE))</f>
        <v/>
      </c>
      <c r="I276" s="76" t="str">
        <f>IF(ISERROR(VLOOKUP(A276,'[1]Z04 支出决算表(财决04表)'!$A$10:$J$500,10,FALSE)),"",VLOOKUP(A276,'[1]Z04 支出决算表(财决04表)'!$A$10:$J$500,10,FALSE))</f>
        <v/>
      </c>
      <c r="J276" s="88">
        <f>'[1]Z04 支出决算表(财决04表)'!$A275</f>
        <v>0</v>
      </c>
      <c r="K276" s="74">
        <f>'[1]Z04 支出决算表(财决04表)'!$E275</f>
        <v>0</v>
      </c>
      <c r="L276" s="53" t="str">
        <f t="shared" si="9"/>
        <v/>
      </c>
    </row>
    <row r="277" spans="1:12" ht="22.7" customHeight="1">
      <c r="A277" s="193" t="str">
        <f t="shared" si="8"/>
        <v/>
      </c>
      <c r="B277" s="194"/>
      <c r="C277" s="192" t="str">
        <f>IF(ISERROR(VLOOKUP(A277,'[1]Z04 支出决算表(财决04表)'!$A$10:$J$500,4,FALSE)),"",VLOOKUP(A277,'[1]Z04 支出决算表(财决04表)'!$A$10:$J$500,4,FALSE))</f>
        <v/>
      </c>
      <c r="D277" s="76" t="str">
        <f>IF(ISERROR(VLOOKUP(A277,'[1]Z04 支出决算表(财决04表)'!$A$10:$J$500,5,FALSE)),"",VLOOKUP(A277,'[1]Z04 支出决算表(财决04表)'!$A$10:$J$500,5,FALSE))</f>
        <v/>
      </c>
      <c r="E277" s="76" t="str">
        <f>IF(ISERROR(VLOOKUP(A277,'[1]Z04 支出决算表(财决04表)'!$A$10:$J$500,6,FALSE)),"",VLOOKUP(A277,'[1]Z04 支出决算表(财决04表)'!$A$10:$J$500,6,FALSE))</f>
        <v/>
      </c>
      <c r="F277" s="76" t="str">
        <f>IF(ISERROR(VLOOKUP(A277,'[1]Z04 支出决算表(财决04表)'!$A$10:$J$500,7,FALSE)),"",VLOOKUP(A277,'[1]Z04 支出决算表(财决04表)'!$A$10:$J$500,7,FALSE))</f>
        <v/>
      </c>
      <c r="G277" s="76" t="str">
        <f>IF(ISERROR(VLOOKUP(A277,'[1]Z04 支出决算表(财决04表)'!$A$10:$J$500,8,FALSE)),"",VLOOKUP(A277,'[1]Z04 支出决算表(财决04表)'!$A$10:$J$500,8,FALSE))</f>
        <v/>
      </c>
      <c r="H277" s="76" t="str">
        <f>IF(ISERROR(VLOOKUP(A277,'[1]Z04 支出决算表(财决04表)'!$A$10:$J$500,9,FALSE)),"",VLOOKUP(A277,'[1]Z04 支出决算表(财决04表)'!$A$10:$J$500,9,FALSE))</f>
        <v/>
      </c>
      <c r="I277" s="76" t="str">
        <f>IF(ISERROR(VLOOKUP(A277,'[1]Z04 支出决算表(财决04表)'!$A$10:$J$500,10,FALSE)),"",VLOOKUP(A277,'[1]Z04 支出决算表(财决04表)'!$A$10:$J$500,10,FALSE))</f>
        <v/>
      </c>
      <c r="J277" s="88">
        <f>'[1]Z04 支出决算表(财决04表)'!$A276</f>
        <v>0</v>
      </c>
      <c r="K277" s="74">
        <f>'[1]Z04 支出决算表(财决04表)'!$E276</f>
        <v>0</v>
      </c>
      <c r="L277" s="53" t="str">
        <f t="shared" si="9"/>
        <v/>
      </c>
    </row>
    <row r="278" spans="1:12" ht="22.7" customHeight="1">
      <c r="A278" s="193" t="str">
        <f t="shared" si="8"/>
        <v/>
      </c>
      <c r="B278" s="194"/>
      <c r="C278" s="192" t="str">
        <f>IF(ISERROR(VLOOKUP(A278,'[1]Z04 支出决算表(财决04表)'!$A$10:$J$500,4,FALSE)),"",VLOOKUP(A278,'[1]Z04 支出决算表(财决04表)'!$A$10:$J$500,4,FALSE))</f>
        <v/>
      </c>
      <c r="D278" s="76" t="str">
        <f>IF(ISERROR(VLOOKUP(A278,'[1]Z04 支出决算表(财决04表)'!$A$10:$J$500,5,FALSE)),"",VLOOKUP(A278,'[1]Z04 支出决算表(财决04表)'!$A$10:$J$500,5,FALSE))</f>
        <v/>
      </c>
      <c r="E278" s="76" t="str">
        <f>IF(ISERROR(VLOOKUP(A278,'[1]Z04 支出决算表(财决04表)'!$A$10:$J$500,6,FALSE)),"",VLOOKUP(A278,'[1]Z04 支出决算表(财决04表)'!$A$10:$J$500,6,FALSE))</f>
        <v/>
      </c>
      <c r="F278" s="76" t="str">
        <f>IF(ISERROR(VLOOKUP(A278,'[1]Z04 支出决算表(财决04表)'!$A$10:$J$500,7,FALSE)),"",VLOOKUP(A278,'[1]Z04 支出决算表(财决04表)'!$A$10:$J$500,7,FALSE))</f>
        <v/>
      </c>
      <c r="G278" s="76" t="str">
        <f>IF(ISERROR(VLOOKUP(A278,'[1]Z04 支出决算表(财决04表)'!$A$10:$J$500,8,FALSE)),"",VLOOKUP(A278,'[1]Z04 支出决算表(财决04表)'!$A$10:$J$500,8,FALSE))</f>
        <v/>
      </c>
      <c r="H278" s="76" t="str">
        <f>IF(ISERROR(VLOOKUP(A278,'[1]Z04 支出决算表(财决04表)'!$A$10:$J$500,9,FALSE)),"",VLOOKUP(A278,'[1]Z04 支出决算表(财决04表)'!$A$10:$J$500,9,FALSE))</f>
        <v/>
      </c>
      <c r="I278" s="76" t="str">
        <f>IF(ISERROR(VLOOKUP(A278,'[1]Z04 支出决算表(财决04表)'!$A$10:$J$500,10,FALSE)),"",VLOOKUP(A278,'[1]Z04 支出决算表(财决04表)'!$A$10:$J$500,10,FALSE))</f>
        <v/>
      </c>
      <c r="J278" s="88">
        <f>'[1]Z04 支出决算表(财决04表)'!$A277</f>
        <v>0</v>
      </c>
      <c r="K278" s="74">
        <f>'[1]Z04 支出决算表(财决04表)'!$E277</f>
        <v>0</v>
      </c>
      <c r="L278" s="53" t="str">
        <f t="shared" si="9"/>
        <v/>
      </c>
    </row>
    <row r="279" spans="1:12" ht="22.7" customHeight="1">
      <c r="A279" s="193" t="str">
        <f t="shared" si="8"/>
        <v/>
      </c>
      <c r="B279" s="194"/>
      <c r="C279" s="192" t="str">
        <f>IF(ISERROR(VLOOKUP(A279,'[1]Z04 支出决算表(财决04表)'!$A$10:$J$500,4,FALSE)),"",VLOOKUP(A279,'[1]Z04 支出决算表(财决04表)'!$A$10:$J$500,4,FALSE))</f>
        <v/>
      </c>
      <c r="D279" s="76" t="str">
        <f>IF(ISERROR(VLOOKUP(A279,'[1]Z04 支出决算表(财决04表)'!$A$10:$J$500,5,FALSE)),"",VLOOKUP(A279,'[1]Z04 支出决算表(财决04表)'!$A$10:$J$500,5,FALSE))</f>
        <v/>
      </c>
      <c r="E279" s="76" t="str">
        <f>IF(ISERROR(VLOOKUP(A279,'[1]Z04 支出决算表(财决04表)'!$A$10:$J$500,6,FALSE)),"",VLOOKUP(A279,'[1]Z04 支出决算表(财决04表)'!$A$10:$J$500,6,FALSE))</f>
        <v/>
      </c>
      <c r="F279" s="76" t="str">
        <f>IF(ISERROR(VLOOKUP(A279,'[1]Z04 支出决算表(财决04表)'!$A$10:$J$500,7,FALSE)),"",VLOOKUP(A279,'[1]Z04 支出决算表(财决04表)'!$A$10:$J$500,7,FALSE))</f>
        <v/>
      </c>
      <c r="G279" s="76" t="str">
        <f>IF(ISERROR(VLOOKUP(A279,'[1]Z04 支出决算表(财决04表)'!$A$10:$J$500,8,FALSE)),"",VLOOKUP(A279,'[1]Z04 支出决算表(财决04表)'!$A$10:$J$500,8,FALSE))</f>
        <v/>
      </c>
      <c r="H279" s="76" t="str">
        <f>IF(ISERROR(VLOOKUP(A279,'[1]Z04 支出决算表(财决04表)'!$A$10:$J$500,9,FALSE)),"",VLOOKUP(A279,'[1]Z04 支出决算表(财决04表)'!$A$10:$J$500,9,FALSE))</f>
        <v/>
      </c>
      <c r="I279" s="76" t="str">
        <f>IF(ISERROR(VLOOKUP(A279,'[1]Z04 支出决算表(财决04表)'!$A$10:$J$500,10,FALSE)),"",VLOOKUP(A279,'[1]Z04 支出决算表(财决04表)'!$A$10:$J$500,10,FALSE))</f>
        <v/>
      </c>
      <c r="J279" s="88">
        <f>'[1]Z04 支出决算表(财决04表)'!$A278</f>
        <v>0</v>
      </c>
      <c r="K279" s="74">
        <f>'[1]Z04 支出决算表(财决04表)'!$E278</f>
        <v>0</v>
      </c>
      <c r="L279" s="53" t="str">
        <f t="shared" si="9"/>
        <v/>
      </c>
    </row>
    <row r="280" spans="1:12" ht="22.7" customHeight="1">
      <c r="A280" s="193" t="str">
        <f t="shared" si="8"/>
        <v/>
      </c>
      <c r="B280" s="194"/>
      <c r="C280" s="192" t="str">
        <f>IF(ISERROR(VLOOKUP(A280,'[1]Z04 支出决算表(财决04表)'!$A$10:$J$500,4,FALSE)),"",VLOOKUP(A280,'[1]Z04 支出决算表(财决04表)'!$A$10:$J$500,4,FALSE))</f>
        <v/>
      </c>
      <c r="D280" s="76" t="str">
        <f>IF(ISERROR(VLOOKUP(A280,'[1]Z04 支出决算表(财决04表)'!$A$10:$J$500,5,FALSE)),"",VLOOKUP(A280,'[1]Z04 支出决算表(财决04表)'!$A$10:$J$500,5,FALSE))</f>
        <v/>
      </c>
      <c r="E280" s="76" t="str">
        <f>IF(ISERROR(VLOOKUP(A280,'[1]Z04 支出决算表(财决04表)'!$A$10:$J$500,6,FALSE)),"",VLOOKUP(A280,'[1]Z04 支出决算表(财决04表)'!$A$10:$J$500,6,FALSE))</f>
        <v/>
      </c>
      <c r="F280" s="76" t="str">
        <f>IF(ISERROR(VLOOKUP(A280,'[1]Z04 支出决算表(财决04表)'!$A$10:$J$500,7,FALSE)),"",VLOOKUP(A280,'[1]Z04 支出决算表(财决04表)'!$A$10:$J$500,7,FALSE))</f>
        <v/>
      </c>
      <c r="G280" s="76" t="str">
        <f>IF(ISERROR(VLOOKUP(A280,'[1]Z04 支出决算表(财决04表)'!$A$10:$J$500,8,FALSE)),"",VLOOKUP(A280,'[1]Z04 支出决算表(财决04表)'!$A$10:$J$500,8,FALSE))</f>
        <v/>
      </c>
      <c r="H280" s="76" t="str">
        <f>IF(ISERROR(VLOOKUP(A280,'[1]Z04 支出决算表(财决04表)'!$A$10:$J$500,9,FALSE)),"",VLOOKUP(A280,'[1]Z04 支出决算表(财决04表)'!$A$10:$J$500,9,FALSE))</f>
        <v/>
      </c>
      <c r="I280" s="76" t="str">
        <f>IF(ISERROR(VLOOKUP(A280,'[1]Z04 支出决算表(财决04表)'!$A$10:$J$500,10,FALSE)),"",VLOOKUP(A280,'[1]Z04 支出决算表(财决04表)'!$A$10:$J$500,10,FALSE))</f>
        <v/>
      </c>
      <c r="J280" s="88">
        <f>'[1]Z04 支出决算表(财决04表)'!$A279</f>
        <v>0</v>
      </c>
      <c r="K280" s="74">
        <f>'[1]Z04 支出决算表(财决04表)'!$E279</f>
        <v>0</v>
      </c>
      <c r="L280" s="53" t="str">
        <f t="shared" si="9"/>
        <v/>
      </c>
    </row>
    <row r="281" spans="1:12" ht="22.7" customHeight="1">
      <c r="A281" s="193" t="str">
        <f t="shared" si="8"/>
        <v/>
      </c>
      <c r="B281" s="194"/>
      <c r="C281" s="192" t="str">
        <f>IF(ISERROR(VLOOKUP(A281,'[1]Z04 支出决算表(财决04表)'!$A$10:$J$500,4,FALSE)),"",VLOOKUP(A281,'[1]Z04 支出决算表(财决04表)'!$A$10:$J$500,4,FALSE))</f>
        <v/>
      </c>
      <c r="D281" s="76" t="str">
        <f>IF(ISERROR(VLOOKUP(A281,'[1]Z04 支出决算表(财决04表)'!$A$10:$J$500,5,FALSE)),"",VLOOKUP(A281,'[1]Z04 支出决算表(财决04表)'!$A$10:$J$500,5,FALSE))</f>
        <v/>
      </c>
      <c r="E281" s="76" t="str">
        <f>IF(ISERROR(VLOOKUP(A281,'[1]Z04 支出决算表(财决04表)'!$A$10:$J$500,6,FALSE)),"",VLOOKUP(A281,'[1]Z04 支出决算表(财决04表)'!$A$10:$J$500,6,FALSE))</f>
        <v/>
      </c>
      <c r="F281" s="76" t="str">
        <f>IF(ISERROR(VLOOKUP(A281,'[1]Z04 支出决算表(财决04表)'!$A$10:$J$500,7,FALSE)),"",VLOOKUP(A281,'[1]Z04 支出决算表(财决04表)'!$A$10:$J$500,7,FALSE))</f>
        <v/>
      </c>
      <c r="G281" s="76" t="str">
        <f>IF(ISERROR(VLOOKUP(A281,'[1]Z04 支出决算表(财决04表)'!$A$10:$J$500,8,FALSE)),"",VLOOKUP(A281,'[1]Z04 支出决算表(财决04表)'!$A$10:$J$500,8,FALSE))</f>
        <v/>
      </c>
      <c r="H281" s="76" t="str">
        <f>IF(ISERROR(VLOOKUP(A281,'[1]Z04 支出决算表(财决04表)'!$A$10:$J$500,9,FALSE)),"",VLOOKUP(A281,'[1]Z04 支出决算表(财决04表)'!$A$10:$J$500,9,FALSE))</f>
        <v/>
      </c>
      <c r="I281" s="76" t="str">
        <f>IF(ISERROR(VLOOKUP(A281,'[1]Z04 支出决算表(财决04表)'!$A$10:$J$500,10,FALSE)),"",VLOOKUP(A281,'[1]Z04 支出决算表(财决04表)'!$A$10:$J$500,10,FALSE))</f>
        <v/>
      </c>
      <c r="J281" s="88">
        <f>'[1]Z04 支出决算表(财决04表)'!$A280</f>
        <v>0</v>
      </c>
      <c r="K281" s="74">
        <f>'[1]Z04 支出决算表(财决04表)'!$E280</f>
        <v>0</v>
      </c>
      <c r="L281" s="53" t="str">
        <f t="shared" si="9"/>
        <v/>
      </c>
    </row>
    <row r="282" spans="1:12" ht="22.7" customHeight="1">
      <c r="A282" s="193" t="str">
        <f t="shared" si="8"/>
        <v/>
      </c>
      <c r="B282" s="194"/>
      <c r="C282" s="192" t="str">
        <f>IF(ISERROR(VLOOKUP(A282,'[1]Z04 支出决算表(财决04表)'!$A$10:$J$500,4,FALSE)),"",VLOOKUP(A282,'[1]Z04 支出决算表(财决04表)'!$A$10:$J$500,4,FALSE))</f>
        <v/>
      </c>
      <c r="D282" s="76" t="str">
        <f>IF(ISERROR(VLOOKUP(A282,'[1]Z04 支出决算表(财决04表)'!$A$10:$J$500,5,FALSE)),"",VLOOKUP(A282,'[1]Z04 支出决算表(财决04表)'!$A$10:$J$500,5,FALSE))</f>
        <v/>
      </c>
      <c r="E282" s="76" t="str">
        <f>IF(ISERROR(VLOOKUP(A282,'[1]Z04 支出决算表(财决04表)'!$A$10:$J$500,6,FALSE)),"",VLOOKUP(A282,'[1]Z04 支出决算表(财决04表)'!$A$10:$J$500,6,FALSE))</f>
        <v/>
      </c>
      <c r="F282" s="76" t="str">
        <f>IF(ISERROR(VLOOKUP(A282,'[1]Z04 支出决算表(财决04表)'!$A$10:$J$500,7,FALSE)),"",VLOOKUP(A282,'[1]Z04 支出决算表(财决04表)'!$A$10:$J$500,7,FALSE))</f>
        <v/>
      </c>
      <c r="G282" s="76" t="str">
        <f>IF(ISERROR(VLOOKUP(A282,'[1]Z04 支出决算表(财决04表)'!$A$10:$J$500,8,FALSE)),"",VLOOKUP(A282,'[1]Z04 支出决算表(财决04表)'!$A$10:$J$500,8,FALSE))</f>
        <v/>
      </c>
      <c r="H282" s="76" t="str">
        <f>IF(ISERROR(VLOOKUP(A282,'[1]Z04 支出决算表(财决04表)'!$A$10:$J$500,9,FALSE)),"",VLOOKUP(A282,'[1]Z04 支出决算表(财决04表)'!$A$10:$J$500,9,FALSE))</f>
        <v/>
      </c>
      <c r="I282" s="76" t="str">
        <f>IF(ISERROR(VLOOKUP(A282,'[1]Z04 支出决算表(财决04表)'!$A$10:$J$500,10,FALSE)),"",VLOOKUP(A282,'[1]Z04 支出决算表(财决04表)'!$A$10:$J$500,10,FALSE))</f>
        <v/>
      </c>
      <c r="J282" s="88">
        <f>'[1]Z04 支出决算表(财决04表)'!$A281</f>
        <v>0</v>
      </c>
      <c r="K282" s="74">
        <f>'[1]Z04 支出决算表(财决04表)'!$E281</f>
        <v>0</v>
      </c>
      <c r="L282" s="53" t="str">
        <f t="shared" si="9"/>
        <v/>
      </c>
    </row>
    <row r="283" spans="1:12" ht="22.7" customHeight="1">
      <c r="A283" s="193" t="str">
        <f t="shared" si="8"/>
        <v/>
      </c>
      <c r="B283" s="194"/>
      <c r="C283" s="192" t="str">
        <f>IF(ISERROR(VLOOKUP(A283,'[1]Z04 支出决算表(财决04表)'!$A$10:$J$500,4,FALSE)),"",VLOOKUP(A283,'[1]Z04 支出决算表(财决04表)'!$A$10:$J$500,4,FALSE))</f>
        <v/>
      </c>
      <c r="D283" s="76" t="str">
        <f>IF(ISERROR(VLOOKUP(A283,'[1]Z04 支出决算表(财决04表)'!$A$10:$J$500,5,FALSE)),"",VLOOKUP(A283,'[1]Z04 支出决算表(财决04表)'!$A$10:$J$500,5,FALSE))</f>
        <v/>
      </c>
      <c r="E283" s="76" t="str">
        <f>IF(ISERROR(VLOOKUP(A283,'[1]Z04 支出决算表(财决04表)'!$A$10:$J$500,6,FALSE)),"",VLOOKUP(A283,'[1]Z04 支出决算表(财决04表)'!$A$10:$J$500,6,FALSE))</f>
        <v/>
      </c>
      <c r="F283" s="76" t="str">
        <f>IF(ISERROR(VLOOKUP(A283,'[1]Z04 支出决算表(财决04表)'!$A$10:$J$500,7,FALSE)),"",VLOOKUP(A283,'[1]Z04 支出决算表(财决04表)'!$A$10:$J$500,7,FALSE))</f>
        <v/>
      </c>
      <c r="G283" s="76" t="str">
        <f>IF(ISERROR(VLOOKUP(A283,'[1]Z04 支出决算表(财决04表)'!$A$10:$J$500,8,FALSE)),"",VLOOKUP(A283,'[1]Z04 支出决算表(财决04表)'!$A$10:$J$500,8,FALSE))</f>
        <v/>
      </c>
      <c r="H283" s="76" t="str">
        <f>IF(ISERROR(VLOOKUP(A283,'[1]Z04 支出决算表(财决04表)'!$A$10:$J$500,9,FALSE)),"",VLOOKUP(A283,'[1]Z04 支出决算表(财决04表)'!$A$10:$J$500,9,FALSE))</f>
        <v/>
      </c>
      <c r="I283" s="76" t="str">
        <f>IF(ISERROR(VLOOKUP(A283,'[1]Z04 支出决算表(财决04表)'!$A$10:$J$500,10,FALSE)),"",VLOOKUP(A283,'[1]Z04 支出决算表(财决04表)'!$A$10:$J$500,10,FALSE))</f>
        <v/>
      </c>
      <c r="J283" s="88">
        <f>'[1]Z04 支出决算表(财决04表)'!$A282</f>
        <v>0</v>
      </c>
      <c r="K283" s="74">
        <f>'[1]Z04 支出决算表(财决04表)'!$E282</f>
        <v>0</v>
      </c>
      <c r="L283" s="53" t="str">
        <f t="shared" si="9"/>
        <v/>
      </c>
    </row>
    <row r="284" spans="1:12" ht="22.7" customHeight="1">
      <c r="A284" s="193" t="str">
        <f t="shared" si="8"/>
        <v/>
      </c>
      <c r="B284" s="194"/>
      <c r="C284" s="192" t="str">
        <f>IF(ISERROR(VLOOKUP(A284,'[1]Z04 支出决算表(财决04表)'!$A$10:$J$500,4,FALSE)),"",VLOOKUP(A284,'[1]Z04 支出决算表(财决04表)'!$A$10:$J$500,4,FALSE))</f>
        <v/>
      </c>
      <c r="D284" s="76" t="str">
        <f>IF(ISERROR(VLOOKUP(A284,'[1]Z04 支出决算表(财决04表)'!$A$10:$J$500,5,FALSE)),"",VLOOKUP(A284,'[1]Z04 支出决算表(财决04表)'!$A$10:$J$500,5,FALSE))</f>
        <v/>
      </c>
      <c r="E284" s="76" t="str">
        <f>IF(ISERROR(VLOOKUP(A284,'[1]Z04 支出决算表(财决04表)'!$A$10:$J$500,6,FALSE)),"",VLOOKUP(A284,'[1]Z04 支出决算表(财决04表)'!$A$10:$J$500,6,FALSE))</f>
        <v/>
      </c>
      <c r="F284" s="76" t="str">
        <f>IF(ISERROR(VLOOKUP(A284,'[1]Z04 支出决算表(财决04表)'!$A$10:$J$500,7,FALSE)),"",VLOOKUP(A284,'[1]Z04 支出决算表(财决04表)'!$A$10:$J$500,7,FALSE))</f>
        <v/>
      </c>
      <c r="G284" s="76" t="str">
        <f>IF(ISERROR(VLOOKUP(A284,'[1]Z04 支出决算表(财决04表)'!$A$10:$J$500,8,FALSE)),"",VLOOKUP(A284,'[1]Z04 支出决算表(财决04表)'!$A$10:$J$500,8,FALSE))</f>
        <v/>
      </c>
      <c r="H284" s="76" t="str">
        <f>IF(ISERROR(VLOOKUP(A284,'[1]Z04 支出决算表(财决04表)'!$A$10:$J$500,9,FALSE)),"",VLOOKUP(A284,'[1]Z04 支出决算表(财决04表)'!$A$10:$J$500,9,FALSE))</f>
        <v/>
      </c>
      <c r="I284" s="76" t="str">
        <f>IF(ISERROR(VLOOKUP(A284,'[1]Z04 支出决算表(财决04表)'!$A$10:$J$500,10,FALSE)),"",VLOOKUP(A284,'[1]Z04 支出决算表(财决04表)'!$A$10:$J$500,10,FALSE))</f>
        <v/>
      </c>
      <c r="J284" s="88">
        <f>'[1]Z04 支出决算表(财决04表)'!$A283</f>
        <v>0</v>
      </c>
      <c r="K284" s="74">
        <f>'[1]Z04 支出决算表(财决04表)'!$E283</f>
        <v>0</v>
      </c>
      <c r="L284" s="53" t="str">
        <f t="shared" si="9"/>
        <v/>
      </c>
    </row>
    <row r="285" spans="1:12" ht="22.7" customHeight="1">
      <c r="A285" s="193" t="str">
        <f t="shared" si="8"/>
        <v/>
      </c>
      <c r="B285" s="194"/>
      <c r="C285" s="192" t="str">
        <f>IF(ISERROR(VLOOKUP(A285,'[1]Z04 支出决算表(财决04表)'!$A$10:$J$500,4,FALSE)),"",VLOOKUP(A285,'[1]Z04 支出决算表(财决04表)'!$A$10:$J$500,4,FALSE))</f>
        <v/>
      </c>
      <c r="D285" s="76" t="str">
        <f>IF(ISERROR(VLOOKUP(A285,'[1]Z04 支出决算表(财决04表)'!$A$10:$J$500,5,FALSE)),"",VLOOKUP(A285,'[1]Z04 支出决算表(财决04表)'!$A$10:$J$500,5,FALSE))</f>
        <v/>
      </c>
      <c r="E285" s="76" t="str">
        <f>IF(ISERROR(VLOOKUP(A285,'[1]Z04 支出决算表(财决04表)'!$A$10:$J$500,6,FALSE)),"",VLOOKUP(A285,'[1]Z04 支出决算表(财决04表)'!$A$10:$J$500,6,FALSE))</f>
        <v/>
      </c>
      <c r="F285" s="76" t="str">
        <f>IF(ISERROR(VLOOKUP(A285,'[1]Z04 支出决算表(财决04表)'!$A$10:$J$500,7,FALSE)),"",VLOOKUP(A285,'[1]Z04 支出决算表(财决04表)'!$A$10:$J$500,7,FALSE))</f>
        <v/>
      </c>
      <c r="G285" s="76" t="str">
        <f>IF(ISERROR(VLOOKUP(A285,'[1]Z04 支出决算表(财决04表)'!$A$10:$J$500,8,FALSE)),"",VLOOKUP(A285,'[1]Z04 支出决算表(财决04表)'!$A$10:$J$500,8,FALSE))</f>
        <v/>
      </c>
      <c r="H285" s="76" t="str">
        <f>IF(ISERROR(VLOOKUP(A285,'[1]Z04 支出决算表(财决04表)'!$A$10:$J$500,9,FALSE)),"",VLOOKUP(A285,'[1]Z04 支出决算表(财决04表)'!$A$10:$J$500,9,FALSE))</f>
        <v/>
      </c>
      <c r="I285" s="76" t="str">
        <f>IF(ISERROR(VLOOKUP(A285,'[1]Z04 支出决算表(财决04表)'!$A$10:$J$500,10,FALSE)),"",VLOOKUP(A285,'[1]Z04 支出决算表(财决04表)'!$A$10:$J$500,10,FALSE))</f>
        <v/>
      </c>
      <c r="J285" s="88">
        <f>'[1]Z04 支出决算表(财决04表)'!$A284</f>
        <v>0</v>
      </c>
      <c r="K285" s="74">
        <f>'[1]Z04 支出决算表(财决04表)'!$E284</f>
        <v>0</v>
      </c>
      <c r="L285" s="53" t="str">
        <f t="shared" si="9"/>
        <v/>
      </c>
    </row>
    <row r="286" spans="1:12" ht="22.7" customHeight="1">
      <c r="A286" s="193" t="str">
        <f t="shared" si="8"/>
        <v/>
      </c>
      <c r="B286" s="194"/>
      <c r="C286" s="192" t="str">
        <f>IF(ISERROR(VLOOKUP(A286,'[1]Z04 支出决算表(财决04表)'!$A$10:$J$500,4,FALSE)),"",VLOOKUP(A286,'[1]Z04 支出决算表(财决04表)'!$A$10:$J$500,4,FALSE))</f>
        <v/>
      </c>
      <c r="D286" s="76" t="str">
        <f>IF(ISERROR(VLOOKUP(A286,'[1]Z04 支出决算表(财决04表)'!$A$10:$J$500,5,FALSE)),"",VLOOKUP(A286,'[1]Z04 支出决算表(财决04表)'!$A$10:$J$500,5,FALSE))</f>
        <v/>
      </c>
      <c r="E286" s="76" t="str">
        <f>IF(ISERROR(VLOOKUP(A286,'[1]Z04 支出决算表(财决04表)'!$A$10:$J$500,6,FALSE)),"",VLOOKUP(A286,'[1]Z04 支出决算表(财决04表)'!$A$10:$J$500,6,FALSE))</f>
        <v/>
      </c>
      <c r="F286" s="76" t="str">
        <f>IF(ISERROR(VLOOKUP(A286,'[1]Z04 支出决算表(财决04表)'!$A$10:$J$500,7,FALSE)),"",VLOOKUP(A286,'[1]Z04 支出决算表(财决04表)'!$A$10:$J$500,7,FALSE))</f>
        <v/>
      </c>
      <c r="G286" s="76" t="str">
        <f>IF(ISERROR(VLOOKUP(A286,'[1]Z04 支出决算表(财决04表)'!$A$10:$J$500,8,FALSE)),"",VLOOKUP(A286,'[1]Z04 支出决算表(财决04表)'!$A$10:$J$500,8,FALSE))</f>
        <v/>
      </c>
      <c r="H286" s="76" t="str">
        <f>IF(ISERROR(VLOOKUP(A286,'[1]Z04 支出决算表(财决04表)'!$A$10:$J$500,9,FALSE)),"",VLOOKUP(A286,'[1]Z04 支出决算表(财决04表)'!$A$10:$J$500,9,FALSE))</f>
        <v/>
      </c>
      <c r="I286" s="76" t="str">
        <f>IF(ISERROR(VLOOKUP(A286,'[1]Z04 支出决算表(财决04表)'!$A$10:$J$500,10,FALSE)),"",VLOOKUP(A286,'[1]Z04 支出决算表(财决04表)'!$A$10:$J$500,10,FALSE))</f>
        <v/>
      </c>
      <c r="J286" s="88">
        <f>'[1]Z04 支出决算表(财决04表)'!$A285</f>
        <v>0</v>
      </c>
      <c r="K286" s="74">
        <f>'[1]Z04 支出决算表(财决04表)'!$E285</f>
        <v>0</v>
      </c>
      <c r="L286" s="53" t="str">
        <f t="shared" si="9"/>
        <v/>
      </c>
    </row>
    <row r="287" spans="1:12" ht="22.7" customHeight="1">
      <c r="A287" s="193" t="str">
        <f t="shared" si="8"/>
        <v/>
      </c>
      <c r="B287" s="194"/>
      <c r="C287" s="192" t="str">
        <f>IF(ISERROR(VLOOKUP(A287,'[1]Z04 支出决算表(财决04表)'!$A$10:$J$500,4,FALSE)),"",VLOOKUP(A287,'[1]Z04 支出决算表(财决04表)'!$A$10:$J$500,4,FALSE))</f>
        <v/>
      </c>
      <c r="D287" s="76" t="str">
        <f>IF(ISERROR(VLOOKUP(A287,'[1]Z04 支出决算表(财决04表)'!$A$10:$J$500,5,FALSE)),"",VLOOKUP(A287,'[1]Z04 支出决算表(财决04表)'!$A$10:$J$500,5,FALSE))</f>
        <v/>
      </c>
      <c r="E287" s="76" t="str">
        <f>IF(ISERROR(VLOOKUP(A287,'[1]Z04 支出决算表(财决04表)'!$A$10:$J$500,6,FALSE)),"",VLOOKUP(A287,'[1]Z04 支出决算表(财决04表)'!$A$10:$J$500,6,FALSE))</f>
        <v/>
      </c>
      <c r="F287" s="76" t="str">
        <f>IF(ISERROR(VLOOKUP(A287,'[1]Z04 支出决算表(财决04表)'!$A$10:$J$500,7,FALSE)),"",VLOOKUP(A287,'[1]Z04 支出决算表(财决04表)'!$A$10:$J$500,7,FALSE))</f>
        <v/>
      </c>
      <c r="G287" s="76" t="str">
        <f>IF(ISERROR(VLOOKUP(A287,'[1]Z04 支出决算表(财决04表)'!$A$10:$J$500,8,FALSE)),"",VLOOKUP(A287,'[1]Z04 支出决算表(财决04表)'!$A$10:$J$500,8,FALSE))</f>
        <v/>
      </c>
      <c r="H287" s="76" t="str">
        <f>IF(ISERROR(VLOOKUP(A287,'[1]Z04 支出决算表(财决04表)'!$A$10:$J$500,9,FALSE)),"",VLOOKUP(A287,'[1]Z04 支出决算表(财决04表)'!$A$10:$J$500,9,FALSE))</f>
        <v/>
      </c>
      <c r="I287" s="76" t="str">
        <f>IF(ISERROR(VLOOKUP(A287,'[1]Z04 支出决算表(财决04表)'!$A$10:$J$500,10,FALSE)),"",VLOOKUP(A287,'[1]Z04 支出决算表(财决04表)'!$A$10:$J$500,10,FALSE))</f>
        <v/>
      </c>
      <c r="J287" s="88">
        <f>'[1]Z04 支出决算表(财决04表)'!$A286</f>
        <v>0</v>
      </c>
      <c r="K287" s="74">
        <f>'[1]Z04 支出决算表(财决04表)'!$E286</f>
        <v>0</v>
      </c>
      <c r="L287" s="53" t="str">
        <f t="shared" si="9"/>
        <v/>
      </c>
    </row>
    <row r="288" spans="1:12" ht="22.7" customHeight="1">
      <c r="A288" s="193" t="str">
        <f t="shared" si="8"/>
        <v/>
      </c>
      <c r="B288" s="194"/>
      <c r="C288" s="192" t="str">
        <f>IF(ISERROR(VLOOKUP(A288,'[1]Z04 支出决算表(财决04表)'!$A$10:$J$500,4,FALSE)),"",VLOOKUP(A288,'[1]Z04 支出决算表(财决04表)'!$A$10:$J$500,4,FALSE))</f>
        <v/>
      </c>
      <c r="D288" s="76" t="str">
        <f>IF(ISERROR(VLOOKUP(A288,'[1]Z04 支出决算表(财决04表)'!$A$10:$J$500,5,FALSE)),"",VLOOKUP(A288,'[1]Z04 支出决算表(财决04表)'!$A$10:$J$500,5,FALSE))</f>
        <v/>
      </c>
      <c r="E288" s="76" t="str">
        <f>IF(ISERROR(VLOOKUP(A288,'[1]Z04 支出决算表(财决04表)'!$A$10:$J$500,6,FALSE)),"",VLOOKUP(A288,'[1]Z04 支出决算表(财决04表)'!$A$10:$J$500,6,FALSE))</f>
        <v/>
      </c>
      <c r="F288" s="76" t="str">
        <f>IF(ISERROR(VLOOKUP(A288,'[1]Z04 支出决算表(财决04表)'!$A$10:$J$500,7,FALSE)),"",VLOOKUP(A288,'[1]Z04 支出决算表(财决04表)'!$A$10:$J$500,7,FALSE))</f>
        <v/>
      </c>
      <c r="G288" s="76" t="str">
        <f>IF(ISERROR(VLOOKUP(A288,'[1]Z04 支出决算表(财决04表)'!$A$10:$J$500,8,FALSE)),"",VLOOKUP(A288,'[1]Z04 支出决算表(财决04表)'!$A$10:$J$500,8,FALSE))</f>
        <v/>
      </c>
      <c r="H288" s="76" t="str">
        <f>IF(ISERROR(VLOOKUP(A288,'[1]Z04 支出决算表(财决04表)'!$A$10:$J$500,9,FALSE)),"",VLOOKUP(A288,'[1]Z04 支出决算表(财决04表)'!$A$10:$J$500,9,FALSE))</f>
        <v/>
      </c>
      <c r="I288" s="76" t="str">
        <f>IF(ISERROR(VLOOKUP(A288,'[1]Z04 支出决算表(财决04表)'!$A$10:$J$500,10,FALSE)),"",VLOOKUP(A288,'[1]Z04 支出决算表(财决04表)'!$A$10:$J$500,10,FALSE))</f>
        <v/>
      </c>
      <c r="J288" s="88">
        <f>'[1]Z04 支出决算表(财决04表)'!$A287</f>
        <v>0</v>
      </c>
      <c r="K288" s="74">
        <f>'[1]Z04 支出决算表(财决04表)'!$E287</f>
        <v>0</v>
      </c>
      <c r="L288" s="53" t="str">
        <f t="shared" si="9"/>
        <v/>
      </c>
    </row>
    <row r="289" spans="1:12" ht="22.7" customHeight="1">
      <c r="A289" s="193" t="str">
        <f t="shared" si="8"/>
        <v/>
      </c>
      <c r="B289" s="194"/>
      <c r="C289" s="192" t="str">
        <f>IF(ISERROR(VLOOKUP(A289,'[1]Z04 支出决算表(财决04表)'!$A$10:$J$500,4,FALSE)),"",VLOOKUP(A289,'[1]Z04 支出决算表(财决04表)'!$A$10:$J$500,4,FALSE))</f>
        <v/>
      </c>
      <c r="D289" s="76" t="str">
        <f>IF(ISERROR(VLOOKUP(A289,'[1]Z04 支出决算表(财决04表)'!$A$10:$J$500,5,FALSE)),"",VLOOKUP(A289,'[1]Z04 支出决算表(财决04表)'!$A$10:$J$500,5,FALSE))</f>
        <v/>
      </c>
      <c r="E289" s="76" t="str">
        <f>IF(ISERROR(VLOOKUP(A289,'[1]Z04 支出决算表(财决04表)'!$A$10:$J$500,6,FALSE)),"",VLOOKUP(A289,'[1]Z04 支出决算表(财决04表)'!$A$10:$J$500,6,FALSE))</f>
        <v/>
      </c>
      <c r="F289" s="76" t="str">
        <f>IF(ISERROR(VLOOKUP(A289,'[1]Z04 支出决算表(财决04表)'!$A$10:$J$500,7,FALSE)),"",VLOOKUP(A289,'[1]Z04 支出决算表(财决04表)'!$A$10:$J$500,7,FALSE))</f>
        <v/>
      </c>
      <c r="G289" s="76" t="str">
        <f>IF(ISERROR(VLOOKUP(A289,'[1]Z04 支出决算表(财决04表)'!$A$10:$J$500,8,FALSE)),"",VLOOKUP(A289,'[1]Z04 支出决算表(财决04表)'!$A$10:$J$500,8,FALSE))</f>
        <v/>
      </c>
      <c r="H289" s="76" t="str">
        <f>IF(ISERROR(VLOOKUP(A289,'[1]Z04 支出决算表(财决04表)'!$A$10:$J$500,9,FALSE)),"",VLOOKUP(A289,'[1]Z04 支出决算表(财决04表)'!$A$10:$J$500,9,FALSE))</f>
        <v/>
      </c>
      <c r="I289" s="76" t="str">
        <f>IF(ISERROR(VLOOKUP(A289,'[1]Z04 支出决算表(财决04表)'!$A$10:$J$500,10,FALSE)),"",VLOOKUP(A289,'[1]Z04 支出决算表(财决04表)'!$A$10:$J$500,10,FALSE))</f>
        <v/>
      </c>
      <c r="J289" s="88">
        <f>'[1]Z04 支出决算表(财决04表)'!$A288</f>
        <v>0</v>
      </c>
      <c r="K289" s="74">
        <f>'[1]Z04 支出决算表(财决04表)'!$E288</f>
        <v>0</v>
      </c>
      <c r="L289" s="53" t="str">
        <f t="shared" si="9"/>
        <v/>
      </c>
    </row>
    <row r="290" spans="1:12" ht="22.7" customHeight="1">
      <c r="A290" s="193" t="str">
        <f t="shared" si="8"/>
        <v/>
      </c>
      <c r="B290" s="194"/>
      <c r="C290" s="192" t="str">
        <f>IF(ISERROR(VLOOKUP(A290,'[1]Z04 支出决算表(财决04表)'!$A$10:$J$500,4,FALSE)),"",VLOOKUP(A290,'[1]Z04 支出决算表(财决04表)'!$A$10:$J$500,4,FALSE))</f>
        <v/>
      </c>
      <c r="D290" s="76" t="str">
        <f>IF(ISERROR(VLOOKUP(A290,'[1]Z04 支出决算表(财决04表)'!$A$10:$J$500,5,FALSE)),"",VLOOKUP(A290,'[1]Z04 支出决算表(财决04表)'!$A$10:$J$500,5,FALSE))</f>
        <v/>
      </c>
      <c r="E290" s="76" t="str">
        <f>IF(ISERROR(VLOOKUP(A290,'[1]Z04 支出决算表(财决04表)'!$A$10:$J$500,6,FALSE)),"",VLOOKUP(A290,'[1]Z04 支出决算表(财决04表)'!$A$10:$J$500,6,FALSE))</f>
        <v/>
      </c>
      <c r="F290" s="76" t="str">
        <f>IF(ISERROR(VLOOKUP(A290,'[1]Z04 支出决算表(财决04表)'!$A$10:$J$500,7,FALSE)),"",VLOOKUP(A290,'[1]Z04 支出决算表(财决04表)'!$A$10:$J$500,7,FALSE))</f>
        <v/>
      </c>
      <c r="G290" s="76" t="str">
        <f>IF(ISERROR(VLOOKUP(A290,'[1]Z04 支出决算表(财决04表)'!$A$10:$J$500,8,FALSE)),"",VLOOKUP(A290,'[1]Z04 支出决算表(财决04表)'!$A$10:$J$500,8,FALSE))</f>
        <v/>
      </c>
      <c r="H290" s="76" t="str">
        <f>IF(ISERROR(VLOOKUP(A290,'[1]Z04 支出决算表(财决04表)'!$A$10:$J$500,9,FALSE)),"",VLOOKUP(A290,'[1]Z04 支出决算表(财决04表)'!$A$10:$J$500,9,FALSE))</f>
        <v/>
      </c>
      <c r="I290" s="76" t="str">
        <f>IF(ISERROR(VLOOKUP(A290,'[1]Z04 支出决算表(财决04表)'!$A$10:$J$500,10,FALSE)),"",VLOOKUP(A290,'[1]Z04 支出决算表(财决04表)'!$A$10:$J$500,10,FALSE))</f>
        <v/>
      </c>
      <c r="J290" s="88">
        <f>'[1]Z04 支出决算表(财决04表)'!$A289</f>
        <v>0</v>
      </c>
      <c r="K290" s="74">
        <f>'[1]Z04 支出决算表(财决04表)'!$E289</f>
        <v>0</v>
      </c>
      <c r="L290" s="53" t="str">
        <f t="shared" si="9"/>
        <v/>
      </c>
    </row>
    <row r="291" spans="1:12" ht="22.7" customHeight="1">
      <c r="A291" s="193" t="str">
        <f t="shared" si="8"/>
        <v/>
      </c>
      <c r="B291" s="194"/>
      <c r="C291" s="192" t="str">
        <f>IF(ISERROR(VLOOKUP(A291,'[1]Z04 支出决算表(财决04表)'!$A$10:$J$500,4,FALSE)),"",VLOOKUP(A291,'[1]Z04 支出决算表(财决04表)'!$A$10:$J$500,4,FALSE))</f>
        <v/>
      </c>
      <c r="D291" s="76" t="str">
        <f>IF(ISERROR(VLOOKUP(A291,'[1]Z04 支出决算表(财决04表)'!$A$10:$J$500,5,FALSE)),"",VLOOKUP(A291,'[1]Z04 支出决算表(财决04表)'!$A$10:$J$500,5,FALSE))</f>
        <v/>
      </c>
      <c r="E291" s="76" t="str">
        <f>IF(ISERROR(VLOOKUP(A291,'[1]Z04 支出决算表(财决04表)'!$A$10:$J$500,6,FALSE)),"",VLOOKUP(A291,'[1]Z04 支出决算表(财决04表)'!$A$10:$J$500,6,FALSE))</f>
        <v/>
      </c>
      <c r="F291" s="76" t="str">
        <f>IF(ISERROR(VLOOKUP(A291,'[1]Z04 支出决算表(财决04表)'!$A$10:$J$500,7,FALSE)),"",VLOOKUP(A291,'[1]Z04 支出决算表(财决04表)'!$A$10:$J$500,7,FALSE))</f>
        <v/>
      </c>
      <c r="G291" s="76" t="str">
        <f>IF(ISERROR(VLOOKUP(A291,'[1]Z04 支出决算表(财决04表)'!$A$10:$J$500,8,FALSE)),"",VLOOKUP(A291,'[1]Z04 支出决算表(财决04表)'!$A$10:$J$500,8,FALSE))</f>
        <v/>
      </c>
      <c r="H291" s="76" t="str">
        <f>IF(ISERROR(VLOOKUP(A291,'[1]Z04 支出决算表(财决04表)'!$A$10:$J$500,9,FALSE)),"",VLOOKUP(A291,'[1]Z04 支出决算表(财决04表)'!$A$10:$J$500,9,FALSE))</f>
        <v/>
      </c>
      <c r="I291" s="76" t="str">
        <f>IF(ISERROR(VLOOKUP(A291,'[1]Z04 支出决算表(财决04表)'!$A$10:$J$500,10,FALSE)),"",VLOOKUP(A291,'[1]Z04 支出决算表(财决04表)'!$A$10:$J$500,10,FALSE))</f>
        <v/>
      </c>
      <c r="J291" s="88">
        <f>'[1]Z04 支出决算表(财决04表)'!$A290</f>
        <v>0</v>
      </c>
      <c r="K291" s="74">
        <f>'[1]Z04 支出决算表(财决04表)'!$E290</f>
        <v>0</v>
      </c>
      <c r="L291" s="53" t="str">
        <f t="shared" si="9"/>
        <v/>
      </c>
    </row>
    <row r="292" spans="1:12" ht="22.7" customHeight="1">
      <c r="A292" s="193" t="str">
        <f t="shared" si="8"/>
        <v/>
      </c>
      <c r="B292" s="194"/>
      <c r="C292" s="192" t="str">
        <f>IF(ISERROR(VLOOKUP(A292,'[1]Z04 支出决算表(财决04表)'!$A$10:$J$500,4,FALSE)),"",VLOOKUP(A292,'[1]Z04 支出决算表(财决04表)'!$A$10:$J$500,4,FALSE))</f>
        <v/>
      </c>
      <c r="D292" s="76" t="str">
        <f>IF(ISERROR(VLOOKUP(A292,'[1]Z04 支出决算表(财决04表)'!$A$10:$J$500,5,FALSE)),"",VLOOKUP(A292,'[1]Z04 支出决算表(财决04表)'!$A$10:$J$500,5,FALSE))</f>
        <v/>
      </c>
      <c r="E292" s="76" t="str">
        <f>IF(ISERROR(VLOOKUP(A292,'[1]Z04 支出决算表(财决04表)'!$A$10:$J$500,6,FALSE)),"",VLOOKUP(A292,'[1]Z04 支出决算表(财决04表)'!$A$10:$J$500,6,FALSE))</f>
        <v/>
      </c>
      <c r="F292" s="76" t="str">
        <f>IF(ISERROR(VLOOKUP(A292,'[1]Z04 支出决算表(财决04表)'!$A$10:$J$500,7,FALSE)),"",VLOOKUP(A292,'[1]Z04 支出决算表(财决04表)'!$A$10:$J$500,7,FALSE))</f>
        <v/>
      </c>
      <c r="G292" s="76" t="str">
        <f>IF(ISERROR(VLOOKUP(A292,'[1]Z04 支出决算表(财决04表)'!$A$10:$J$500,8,FALSE)),"",VLOOKUP(A292,'[1]Z04 支出决算表(财决04表)'!$A$10:$J$500,8,FALSE))</f>
        <v/>
      </c>
      <c r="H292" s="76" t="str">
        <f>IF(ISERROR(VLOOKUP(A292,'[1]Z04 支出决算表(财决04表)'!$A$10:$J$500,9,FALSE)),"",VLOOKUP(A292,'[1]Z04 支出决算表(财决04表)'!$A$10:$J$500,9,FALSE))</f>
        <v/>
      </c>
      <c r="I292" s="76" t="str">
        <f>IF(ISERROR(VLOOKUP(A292,'[1]Z04 支出决算表(财决04表)'!$A$10:$J$500,10,FALSE)),"",VLOOKUP(A292,'[1]Z04 支出决算表(财决04表)'!$A$10:$J$500,10,FALSE))</f>
        <v/>
      </c>
      <c r="J292" s="88">
        <f>'[1]Z04 支出决算表(财决04表)'!$A291</f>
        <v>0</v>
      </c>
      <c r="K292" s="74">
        <f>'[1]Z04 支出决算表(财决04表)'!$E291</f>
        <v>0</v>
      </c>
      <c r="L292" s="53" t="str">
        <f t="shared" si="9"/>
        <v/>
      </c>
    </row>
    <row r="293" spans="1:12" ht="22.7" customHeight="1">
      <c r="A293" s="193" t="str">
        <f t="shared" si="8"/>
        <v/>
      </c>
      <c r="B293" s="194"/>
      <c r="C293" s="192" t="str">
        <f>IF(ISERROR(VLOOKUP(A293,'[1]Z04 支出决算表(财决04表)'!$A$10:$J$500,4,FALSE)),"",VLOOKUP(A293,'[1]Z04 支出决算表(财决04表)'!$A$10:$J$500,4,FALSE))</f>
        <v/>
      </c>
      <c r="D293" s="76" t="str">
        <f>IF(ISERROR(VLOOKUP(A293,'[1]Z04 支出决算表(财决04表)'!$A$10:$J$500,5,FALSE)),"",VLOOKUP(A293,'[1]Z04 支出决算表(财决04表)'!$A$10:$J$500,5,FALSE))</f>
        <v/>
      </c>
      <c r="E293" s="76" t="str">
        <f>IF(ISERROR(VLOOKUP(A293,'[1]Z04 支出决算表(财决04表)'!$A$10:$J$500,6,FALSE)),"",VLOOKUP(A293,'[1]Z04 支出决算表(财决04表)'!$A$10:$J$500,6,FALSE))</f>
        <v/>
      </c>
      <c r="F293" s="76" t="str">
        <f>IF(ISERROR(VLOOKUP(A293,'[1]Z04 支出决算表(财决04表)'!$A$10:$J$500,7,FALSE)),"",VLOOKUP(A293,'[1]Z04 支出决算表(财决04表)'!$A$10:$J$500,7,FALSE))</f>
        <v/>
      </c>
      <c r="G293" s="76" t="str">
        <f>IF(ISERROR(VLOOKUP(A293,'[1]Z04 支出决算表(财决04表)'!$A$10:$J$500,8,FALSE)),"",VLOOKUP(A293,'[1]Z04 支出决算表(财决04表)'!$A$10:$J$500,8,FALSE))</f>
        <v/>
      </c>
      <c r="H293" s="76" t="str">
        <f>IF(ISERROR(VLOOKUP(A293,'[1]Z04 支出决算表(财决04表)'!$A$10:$J$500,9,FALSE)),"",VLOOKUP(A293,'[1]Z04 支出决算表(财决04表)'!$A$10:$J$500,9,FALSE))</f>
        <v/>
      </c>
      <c r="I293" s="76" t="str">
        <f>IF(ISERROR(VLOOKUP(A293,'[1]Z04 支出决算表(财决04表)'!$A$10:$J$500,10,FALSE)),"",VLOOKUP(A293,'[1]Z04 支出决算表(财决04表)'!$A$10:$J$500,10,FALSE))</f>
        <v/>
      </c>
      <c r="J293" s="88">
        <f>'[1]Z04 支出决算表(财决04表)'!$A292</f>
        <v>0</v>
      </c>
      <c r="K293" s="74">
        <f>'[1]Z04 支出决算表(财决04表)'!$E292</f>
        <v>0</v>
      </c>
      <c r="L293" s="53" t="str">
        <f t="shared" si="9"/>
        <v/>
      </c>
    </row>
    <row r="294" spans="1:12" ht="22.7" customHeight="1">
      <c r="A294" s="193" t="str">
        <f t="shared" si="8"/>
        <v/>
      </c>
      <c r="B294" s="194"/>
      <c r="C294" s="192" t="str">
        <f>IF(ISERROR(VLOOKUP(A294,'[1]Z04 支出决算表(财决04表)'!$A$10:$J$500,4,FALSE)),"",VLOOKUP(A294,'[1]Z04 支出决算表(财决04表)'!$A$10:$J$500,4,FALSE))</f>
        <v/>
      </c>
      <c r="D294" s="76" t="str">
        <f>IF(ISERROR(VLOOKUP(A294,'[1]Z04 支出决算表(财决04表)'!$A$10:$J$500,5,FALSE)),"",VLOOKUP(A294,'[1]Z04 支出决算表(财决04表)'!$A$10:$J$500,5,FALSE))</f>
        <v/>
      </c>
      <c r="E294" s="76" t="str">
        <f>IF(ISERROR(VLOOKUP(A294,'[1]Z04 支出决算表(财决04表)'!$A$10:$J$500,6,FALSE)),"",VLOOKUP(A294,'[1]Z04 支出决算表(财决04表)'!$A$10:$J$500,6,FALSE))</f>
        <v/>
      </c>
      <c r="F294" s="76" t="str">
        <f>IF(ISERROR(VLOOKUP(A294,'[1]Z04 支出决算表(财决04表)'!$A$10:$J$500,7,FALSE)),"",VLOOKUP(A294,'[1]Z04 支出决算表(财决04表)'!$A$10:$J$500,7,FALSE))</f>
        <v/>
      </c>
      <c r="G294" s="76" t="str">
        <f>IF(ISERROR(VLOOKUP(A294,'[1]Z04 支出决算表(财决04表)'!$A$10:$J$500,8,FALSE)),"",VLOOKUP(A294,'[1]Z04 支出决算表(财决04表)'!$A$10:$J$500,8,FALSE))</f>
        <v/>
      </c>
      <c r="H294" s="76" t="str">
        <f>IF(ISERROR(VLOOKUP(A294,'[1]Z04 支出决算表(财决04表)'!$A$10:$J$500,9,FALSE)),"",VLOOKUP(A294,'[1]Z04 支出决算表(财决04表)'!$A$10:$J$500,9,FALSE))</f>
        <v/>
      </c>
      <c r="I294" s="76" t="str">
        <f>IF(ISERROR(VLOOKUP(A294,'[1]Z04 支出决算表(财决04表)'!$A$10:$J$500,10,FALSE)),"",VLOOKUP(A294,'[1]Z04 支出决算表(财决04表)'!$A$10:$J$500,10,FALSE))</f>
        <v/>
      </c>
      <c r="J294" s="88">
        <f>'[1]Z04 支出决算表(财决04表)'!$A293</f>
        <v>0</v>
      </c>
      <c r="K294" s="74">
        <f>'[1]Z04 支出决算表(财决04表)'!$E293</f>
        <v>0</v>
      </c>
      <c r="L294" s="53" t="str">
        <f t="shared" si="9"/>
        <v/>
      </c>
    </row>
    <row r="295" spans="1:12" ht="22.7" customHeight="1">
      <c r="A295" s="193" t="str">
        <f t="shared" si="8"/>
        <v/>
      </c>
      <c r="B295" s="194"/>
      <c r="C295" s="192" t="str">
        <f>IF(ISERROR(VLOOKUP(A295,'[1]Z04 支出决算表(财决04表)'!$A$10:$J$500,4,FALSE)),"",VLOOKUP(A295,'[1]Z04 支出决算表(财决04表)'!$A$10:$J$500,4,FALSE))</f>
        <v/>
      </c>
      <c r="D295" s="76" t="str">
        <f>IF(ISERROR(VLOOKUP(A295,'[1]Z04 支出决算表(财决04表)'!$A$10:$J$500,5,FALSE)),"",VLOOKUP(A295,'[1]Z04 支出决算表(财决04表)'!$A$10:$J$500,5,FALSE))</f>
        <v/>
      </c>
      <c r="E295" s="76" t="str">
        <f>IF(ISERROR(VLOOKUP(A295,'[1]Z04 支出决算表(财决04表)'!$A$10:$J$500,6,FALSE)),"",VLOOKUP(A295,'[1]Z04 支出决算表(财决04表)'!$A$10:$J$500,6,FALSE))</f>
        <v/>
      </c>
      <c r="F295" s="76" t="str">
        <f>IF(ISERROR(VLOOKUP(A295,'[1]Z04 支出决算表(财决04表)'!$A$10:$J$500,7,FALSE)),"",VLOOKUP(A295,'[1]Z04 支出决算表(财决04表)'!$A$10:$J$500,7,FALSE))</f>
        <v/>
      </c>
      <c r="G295" s="76" t="str">
        <f>IF(ISERROR(VLOOKUP(A295,'[1]Z04 支出决算表(财决04表)'!$A$10:$J$500,8,FALSE)),"",VLOOKUP(A295,'[1]Z04 支出决算表(财决04表)'!$A$10:$J$500,8,FALSE))</f>
        <v/>
      </c>
      <c r="H295" s="76" t="str">
        <f>IF(ISERROR(VLOOKUP(A295,'[1]Z04 支出决算表(财决04表)'!$A$10:$J$500,9,FALSE)),"",VLOOKUP(A295,'[1]Z04 支出决算表(财决04表)'!$A$10:$J$500,9,FALSE))</f>
        <v/>
      </c>
      <c r="I295" s="76" t="str">
        <f>IF(ISERROR(VLOOKUP(A295,'[1]Z04 支出决算表(财决04表)'!$A$10:$J$500,10,FALSE)),"",VLOOKUP(A295,'[1]Z04 支出决算表(财决04表)'!$A$10:$J$500,10,FALSE))</f>
        <v/>
      </c>
      <c r="J295" s="88">
        <f>'[1]Z04 支出决算表(财决04表)'!$A294</f>
        <v>0</v>
      </c>
      <c r="K295" s="74">
        <f>'[1]Z04 支出决算表(财决04表)'!$E294</f>
        <v>0</v>
      </c>
      <c r="L295" s="53" t="str">
        <f t="shared" si="9"/>
        <v/>
      </c>
    </row>
    <row r="296" spans="1:12" ht="22.7" customHeight="1">
      <c r="A296" s="193" t="str">
        <f t="shared" si="8"/>
        <v/>
      </c>
      <c r="B296" s="194"/>
      <c r="C296" s="192" t="str">
        <f>IF(ISERROR(VLOOKUP(A296,'[1]Z04 支出决算表(财决04表)'!$A$10:$J$500,4,FALSE)),"",VLOOKUP(A296,'[1]Z04 支出决算表(财决04表)'!$A$10:$J$500,4,FALSE))</f>
        <v/>
      </c>
      <c r="D296" s="76" t="str">
        <f>IF(ISERROR(VLOOKUP(A296,'[1]Z04 支出决算表(财决04表)'!$A$10:$J$500,5,FALSE)),"",VLOOKUP(A296,'[1]Z04 支出决算表(财决04表)'!$A$10:$J$500,5,FALSE))</f>
        <v/>
      </c>
      <c r="E296" s="76" t="str">
        <f>IF(ISERROR(VLOOKUP(A296,'[1]Z04 支出决算表(财决04表)'!$A$10:$J$500,6,FALSE)),"",VLOOKUP(A296,'[1]Z04 支出决算表(财决04表)'!$A$10:$J$500,6,FALSE))</f>
        <v/>
      </c>
      <c r="F296" s="76" t="str">
        <f>IF(ISERROR(VLOOKUP(A296,'[1]Z04 支出决算表(财决04表)'!$A$10:$J$500,7,FALSE)),"",VLOOKUP(A296,'[1]Z04 支出决算表(财决04表)'!$A$10:$J$500,7,FALSE))</f>
        <v/>
      </c>
      <c r="G296" s="76" t="str">
        <f>IF(ISERROR(VLOOKUP(A296,'[1]Z04 支出决算表(财决04表)'!$A$10:$J$500,8,FALSE)),"",VLOOKUP(A296,'[1]Z04 支出决算表(财决04表)'!$A$10:$J$500,8,FALSE))</f>
        <v/>
      </c>
      <c r="H296" s="76" t="str">
        <f>IF(ISERROR(VLOOKUP(A296,'[1]Z04 支出决算表(财决04表)'!$A$10:$J$500,9,FALSE)),"",VLOOKUP(A296,'[1]Z04 支出决算表(财决04表)'!$A$10:$J$500,9,FALSE))</f>
        <v/>
      </c>
      <c r="I296" s="76" t="str">
        <f>IF(ISERROR(VLOOKUP(A296,'[1]Z04 支出决算表(财决04表)'!$A$10:$J$500,10,FALSE)),"",VLOOKUP(A296,'[1]Z04 支出决算表(财决04表)'!$A$10:$J$500,10,FALSE))</f>
        <v/>
      </c>
      <c r="J296" s="88">
        <f>'[1]Z04 支出决算表(财决04表)'!$A295</f>
        <v>0</v>
      </c>
      <c r="K296" s="74">
        <f>'[1]Z04 支出决算表(财决04表)'!$E295</f>
        <v>0</v>
      </c>
      <c r="L296" s="53" t="str">
        <f t="shared" si="9"/>
        <v/>
      </c>
    </row>
    <row r="297" spans="1:12" ht="22.7" customHeight="1">
      <c r="A297" s="193" t="str">
        <f t="shared" si="8"/>
        <v/>
      </c>
      <c r="B297" s="194"/>
      <c r="C297" s="192" t="str">
        <f>IF(ISERROR(VLOOKUP(A297,'[1]Z04 支出决算表(财决04表)'!$A$10:$J$500,4,FALSE)),"",VLOOKUP(A297,'[1]Z04 支出决算表(财决04表)'!$A$10:$J$500,4,FALSE))</f>
        <v/>
      </c>
      <c r="D297" s="76" t="str">
        <f>IF(ISERROR(VLOOKUP(A297,'[1]Z04 支出决算表(财决04表)'!$A$10:$J$500,5,FALSE)),"",VLOOKUP(A297,'[1]Z04 支出决算表(财决04表)'!$A$10:$J$500,5,FALSE))</f>
        <v/>
      </c>
      <c r="E297" s="76" t="str">
        <f>IF(ISERROR(VLOOKUP(A297,'[1]Z04 支出决算表(财决04表)'!$A$10:$J$500,6,FALSE)),"",VLOOKUP(A297,'[1]Z04 支出决算表(财决04表)'!$A$10:$J$500,6,FALSE))</f>
        <v/>
      </c>
      <c r="F297" s="76" t="str">
        <f>IF(ISERROR(VLOOKUP(A297,'[1]Z04 支出决算表(财决04表)'!$A$10:$J$500,7,FALSE)),"",VLOOKUP(A297,'[1]Z04 支出决算表(财决04表)'!$A$10:$J$500,7,FALSE))</f>
        <v/>
      </c>
      <c r="G297" s="76" t="str">
        <f>IF(ISERROR(VLOOKUP(A297,'[1]Z04 支出决算表(财决04表)'!$A$10:$J$500,8,FALSE)),"",VLOOKUP(A297,'[1]Z04 支出决算表(财决04表)'!$A$10:$J$500,8,FALSE))</f>
        <v/>
      </c>
      <c r="H297" s="76" t="str">
        <f>IF(ISERROR(VLOOKUP(A297,'[1]Z04 支出决算表(财决04表)'!$A$10:$J$500,9,FALSE)),"",VLOOKUP(A297,'[1]Z04 支出决算表(财决04表)'!$A$10:$J$500,9,FALSE))</f>
        <v/>
      </c>
      <c r="I297" s="76" t="str">
        <f>IF(ISERROR(VLOOKUP(A297,'[1]Z04 支出决算表(财决04表)'!$A$10:$J$500,10,FALSE)),"",VLOOKUP(A297,'[1]Z04 支出决算表(财决04表)'!$A$10:$J$500,10,FALSE))</f>
        <v/>
      </c>
      <c r="J297" s="88">
        <f>'[1]Z04 支出决算表(财决04表)'!$A296</f>
        <v>0</v>
      </c>
      <c r="K297" s="74">
        <f>'[1]Z04 支出决算表(财决04表)'!$E296</f>
        <v>0</v>
      </c>
      <c r="L297" s="53" t="str">
        <f t="shared" si="9"/>
        <v/>
      </c>
    </row>
    <row r="298" spans="1:12" ht="22.7" customHeight="1">
      <c r="A298" s="193" t="str">
        <f t="shared" si="8"/>
        <v/>
      </c>
      <c r="B298" s="194"/>
      <c r="C298" s="192" t="str">
        <f>IF(ISERROR(VLOOKUP(A298,'[1]Z04 支出决算表(财决04表)'!$A$10:$J$500,4,FALSE)),"",VLOOKUP(A298,'[1]Z04 支出决算表(财决04表)'!$A$10:$J$500,4,FALSE))</f>
        <v/>
      </c>
      <c r="D298" s="76" t="str">
        <f>IF(ISERROR(VLOOKUP(A298,'[1]Z04 支出决算表(财决04表)'!$A$10:$J$500,5,FALSE)),"",VLOOKUP(A298,'[1]Z04 支出决算表(财决04表)'!$A$10:$J$500,5,FALSE))</f>
        <v/>
      </c>
      <c r="E298" s="76" t="str">
        <f>IF(ISERROR(VLOOKUP(A298,'[1]Z04 支出决算表(财决04表)'!$A$10:$J$500,6,FALSE)),"",VLOOKUP(A298,'[1]Z04 支出决算表(财决04表)'!$A$10:$J$500,6,FALSE))</f>
        <v/>
      </c>
      <c r="F298" s="76" t="str">
        <f>IF(ISERROR(VLOOKUP(A298,'[1]Z04 支出决算表(财决04表)'!$A$10:$J$500,7,FALSE)),"",VLOOKUP(A298,'[1]Z04 支出决算表(财决04表)'!$A$10:$J$500,7,FALSE))</f>
        <v/>
      </c>
      <c r="G298" s="76" t="str">
        <f>IF(ISERROR(VLOOKUP(A298,'[1]Z04 支出决算表(财决04表)'!$A$10:$J$500,8,FALSE)),"",VLOOKUP(A298,'[1]Z04 支出决算表(财决04表)'!$A$10:$J$500,8,FALSE))</f>
        <v/>
      </c>
      <c r="H298" s="76" t="str">
        <f>IF(ISERROR(VLOOKUP(A298,'[1]Z04 支出决算表(财决04表)'!$A$10:$J$500,9,FALSE)),"",VLOOKUP(A298,'[1]Z04 支出决算表(财决04表)'!$A$10:$J$500,9,FALSE))</f>
        <v/>
      </c>
      <c r="I298" s="76" t="str">
        <f>IF(ISERROR(VLOOKUP(A298,'[1]Z04 支出决算表(财决04表)'!$A$10:$J$500,10,FALSE)),"",VLOOKUP(A298,'[1]Z04 支出决算表(财决04表)'!$A$10:$J$500,10,FALSE))</f>
        <v/>
      </c>
      <c r="J298" s="88">
        <f>'[1]Z04 支出决算表(财决04表)'!$A297</f>
        <v>0</v>
      </c>
      <c r="K298" s="74">
        <f>'[1]Z04 支出决算表(财决04表)'!$E297</f>
        <v>0</v>
      </c>
      <c r="L298" s="53" t="str">
        <f t="shared" si="9"/>
        <v/>
      </c>
    </row>
    <row r="299" spans="1:12" ht="22.7" customHeight="1">
      <c r="A299" s="193" t="str">
        <f t="shared" si="8"/>
        <v/>
      </c>
      <c r="B299" s="194"/>
      <c r="C299" s="192" t="str">
        <f>IF(ISERROR(VLOOKUP(A299,'[1]Z04 支出决算表(财决04表)'!$A$10:$J$500,4,FALSE)),"",VLOOKUP(A299,'[1]Z04 支出决算表(财决04表)'!$A$10:$J$500,4,FALSE))</f>
        <v/>
      </c>
      <c r="D299" s="76" t="str">
        <f>IF(ISERROR(VLOOKUP(A299,'[1]Z04 支出决算表(财决04表)'!$A$10:$J$500,5,FALSE)),"",VLOOKUP(A299,'[1]Z04 支出决算表(财决04表)'!$A$10:$J$500,5,FALSE))</f>
        <v/>
      </c>
      <c r="E299" s="76" t="str">
        <f>IF(ISERROR(VLOOKUP(A299,'[1]Z04 支出决算表(财决04表)'!$A$10:$J$500,6,FALSE)),"",VLOOKUP(A299,'[1]Z04 支出决算表(财决04表)'!$A$10:$J$500,6,FALSE))</f>
        <v/>
      </c>
      <c r="F299" s="76" t="str">
        <f>IF(ISERROR(VLOOKUP(A299,'[1]Z04 支出决算表(财决04表)'!$A$10:$J$500,7,FALSE)),"",VLOOKUP(A299,'[1]Z04 支出决算表(财决04表)'!$A$10:$J$500,7,FALSE))</f>
        <v/>
      </c>
      <c r="G299" s="76" t="str">
        <f>IF(ISERROR(VLOOKUP(A299,'[1]Z04 支出决算表(财决04表)'!$A$10:$J$500,8,FALSE)),"",VLOOKUP(A299,'[1]Z04 支出决算表(财决04表)'!$A$10:$J$500,8,FALSE))</f>
        <v/>
      </c>
      <c r="H299" s="76" t="str">
        <f>IF(ISERROR(VLOOKUP(A299,'[1]Z04 支出决算表(财决04表)'!$A$10:$J$500,9,FALSE)),"",VLOOKUP(A299,'[1]Z04 支出决算表(财决04表)'!$A$10:$J$500,9,FALSE))</f>
        <v/>
      </c>
      <c r="I299" s="76" t="str">
        <f>IF(ISERROR(VLOOKUP(A299,'[1]Z04 支出决算表(财决04表)'!$A$10:$J$500,10,FALSE)),"",VLOOKUP(A299,'[1]Z04 支出决算表(财决04表)'!$A$10:$J$500,10,FALSE))</f>
        <v/>
      </c>
      <c r="J299" s="88">
        <f>'[1]Z04 支出决算表(财决04表)'!$A298</f>
        <v>0</v>
      </c>
      <c r="K299" s="74">
        <f>'[1]Z04 支出决算表(财决04表)'!$E298</f>
        <v>0</v>
      </c>
      <c r="L299" s="53" t="str">
        <f t="shared" si="9"/>
        <v/>
      </c>
    </row>
    <row r="300" spans="1:12" ht="22.7" customHeight="1">
      <c r="A300" s="193" t="str">
        <f t="shared" si="8"/>
        <v/>
      </c>
      <c r="B300" s="194"/>
      <c r="C300" s="192" t="str">
        <f>IF(ISERROR(VLOOKUP(A300,'[1]Z04 支出决算表(财决04表)'!$A$10:$J$500,4,FALSE)),"",VLOOKUP(A300,'[1]Z04 支出决算表(财决04表)'!$A$10:$J$500,4,FALSE))</f>
        <v/>
      </c>
      <c r="D300" s="76" t="str">
        <f>IF(ISERROR(VLOOKUP(A300,'[1]Z04 支出决算表(财决04表)'!$A$10:$J$500,5,FALSE)),"",VLOOKUP(A300,'[1]Z04 支出决算表(财决04表)'!$A$10:$J$500,5,FALSE))</f>
        <v/>
      </c>
      <c r="E300" s="76" t="str">
        <f>IF(ISERROR(VLOOKUP(A300,'[1]Z04 支出决算表(财决04表)'!$A$10:$J$500,6,FALSE)),"",VLOOKUP(A300,'[1]Z04 支出决算表(财决04表)'!$A$10:$J$500,6,FALSE))</f>
        <v/>
      </c>
      <c r="F300" s="76" t="str">
        <f>IF(ISERROR(VLOOKUP(A300,'[1]Z04 支出决算表(财决04表)'!$A$10:$J$500,7,FALSE)),"",VLOOKUP(A300,'[1]Z04 支出决算表(财决04表)'!$A$10:$J$500,7,FALSE))</f>
        <v/>
      </c>
      <c r="G300" s="76" t="str">
        <f>IF(ISERROR(VLOOKUP(A300,'[1]Z04 支出决算表(财决04表)'!$A$10:$J$500,8,FALSE)),"",VLOOKUP(A300,'[1]Z04 支出决算表(财决04表)'!$A$10:$J$500,8,FALSE))</f>
        <v/>
      </c>
      <c r="H300" s="76" t="str">
        <f>IF(ISERROR(VLOOKUP(A300,'[1]Z04 支出决算表(财决04表)'!$A$10:$J$500,9,FALSE)),"",VLOOKUP(A300,'[1]Z04 支出决算表(财决04表)'!$A$10:$J$500,9,FALSE))</f>
        <v/>
      </c>
      <c r="I300" s="76" t="str">
        <f>IF(ISERROR(VLOOKUP(A300,'[1]Z04 支出决算表(财决04表)'!$A$10:$J$500,10,FALSE)),"",VLOOKUP(A300,'[1]Z04 支出决算表(财决04表)'!$A$10:$J$500,10,FALSE))</f>
        <v/>
      </c>
      <c r="J300" s="88">
        <f>'[1]Z04 支出决算表(财决04表)'!$A299</f>
        <v>0</v>
      </c>
      <c r="K300" s="74">
        <f>'[1]Z04 支出决算表(财决04表)'!$E299</f>
        <v>0</v>
      </c>
      <c r="L300" s="53" t="str">
        <f t="shared" si="9"/>
        <v/>
      </c>
    </row>
    <row r="301" spans="1:12">
      <c r="J301" s="88">
        <f>'[1]Z04 支出决算表(财决04表)'!$A300</f>
        <v>0</v>
      </c>
      <c r="K301" s="74">
        <f>'[1]Z04 支出决算表(财决04表)'!$E300</f>
        <v>0</v>
      </c>
      <c r="L301" s="53" t="str">
        <f t="shared" si="9"/>
        <v/>
      </c>
    </row>
    <row r="302" spans="1:12">
      <c r="J302" s="88">
        <f>'[1]Z04 支出决算表(财决04表)'!$A301</f>
        <v>0</v>
      </c>
      <c r="K302" s="74">
        <f>'[1]Z04 支出决算表(财决04表)'!$E301</f>
        <v>0</v>
      </c>
      <c r="L302" s="53" t="str">
        <f t="shared" si="9"/>
        <v/>
      </c>
    </row>
    <row r="303" spans="1:12">
      <c r="J303" s="88">
        <f>'[1]Z04 支出决算表(财决04表)'!$A302</f>
        <v>0</v>
      </c>
      <c r="K303" s="74">
        <f>'[1]Z04 支出决算表(财决04表)'!$E302</f>
        <v>0</v>
      </c>
      <c r="L303" s="53" t="str">
        <f t="shared" si="9"/>
        <v/>
      </c>
    </row>
    <row r="304" spans="1:12">
      <c r="J304" s="88">
        <f>'[1]Z04 支出决算表(财决04表)'!$A303</f>
        <v>0</v>
      </c>
      <c r="K304" s="74">
        <f>'[1]Z04 支出决算表(财决04表)'!$E303</f>
        <v>0</v>
      </c>
      <c r="L304" s="53" t="str">
        <f t="shared" si="9"/>
        <v/>
      </c>
    </row>
    <row r="305" spans="10:12">
      <c r="J305" s="88">
        <f>'[1]Z04 支出决算表(财决04表)'!$A304</f>
        <v>0</v>
      </c>
      <c r="K305" s="74">
        <f>'[1]Z04 支出决算表(财决04表)'!$E304</f>
        <v>0</v>
      </c>
      <c r="L305" s="53" t="str">
        <f t="shared" si="9"/>
        <v/>
      </c>
    </row>
    <row r="306" spans="10:12">
      <c r="J306" s="88">
        <f>'[1]Z04 支出决算表(财决04表)'!$A305</f>
        <v>0</v>
      </c>
      <c r="K306" s="74">
        <f>'[1]Z04 支出决算表(财决04表)'!$E305</f>
        <v>0</v>
      </c>
      <c r="L306" s="53" t="str">
        <f t="shared" si="9"/>
        <v/>
      </c>
    </row>
    <row r="307" spans="10:12">
      <c r="J307" s="88">
        <f>'[1]Z04 支出决算表(财决04表)'!$A306</f>
        <v>0</v>
      </c>
      <c r="K307" s="74">
        <f>'[1]Z04 支出决算表(财决04表)'!$E306</f>
        <v>0</v>
      </c>
      <c r="L307" s="53" t="str">
        <f t="shared" si="9"/>
        <v/>
      </c>
    </row>
    <row r="308" spans="10:12">
      <c r="J308" s="88">
        <f>'[1]Z04 支出决算表(财决04表)'!$A307</f>
        <v>0</v>
      </c>
      <c r="K308" s="74">
        <f>'[1]Z04 支出决算表(财决04表)'!$E307</f>
        <v>0</v>
      </c>
      <c r="L308" s="53" t="str">
        <f t="shared" si="9"/>
        <v/>
      </c>
    </row>
    <row r="309" spans="10:12">
      <c r="J309" s="88">
        <f>'[1]Z04 支出决算表(财决04表)'!$A308</f>
        <v>0</v>
      </c>
      <c r="K309" s="74">
        <f>'[1]Z04 支出决算表(财决04表)'!$E308</f>
        <v>0</v>
      </c>
      <c r="L309" s="53" t="str">
        <f t="shared" si="9"/>
        <v/>
      </c>
    </row>
    <row r="310" spans="10:12">
      <c r="J310" s="88">
        <f>'[1]Z04 支出决算表(财决04表)'!$A309</f>
        <v>0</v>
      </c>
      <c r="K310" s="74">
        <f>'[1]Z04 支出决算表(财决04表)'!$E309</f>
        <v>0</v>
      </c>
      <c r="L310" s="53" t="str">
        <f t="shared" si="9"/>
        <v/>
      </c>
    </row>
    <row r="311" spans="10:12">
      <c r="J311" s="88">
        <f>'[1]Z04 支出决算表(财决04表)'!$A310</f>
        <v>0</v>
      </c>
      <c r="K311" s="74">
        <f>'[1]Z04 支出决算表(财决04表)'!$E310</f>
        <v>0</v>
      </c>
      <c r="L311" s="53" t="str">
        <f t="shared" si="9"/>
        <v/>
      </c>
    </row>
    <row r="312" spans="10:12">
      <c r="J312" s="88">
        <f>'[1]Z04 支出决算表(财决04表)'!$A311</f>
        <v>0</v>
      </c>
      <c r="K312" s="74">
        <f>'[1]Z04 支出决算表(财决04表)'!$E311</f>
        <v>0</v>
      </c>
      <c r="L312" s="53" t="str">
        <f t="shared" si="9"/>
        <v/>
      </c>
    </row>
    <row r="313" spans="10:12">
      <c r="J313" s="88">
        <f>'[1]Z04 支出决算表(财决04表)'!$A312</f>
        <v>0</v>
      </c>
      <c r="K313" s="74">
        <f>'[1]Z04 支出决算表(财决04表)'!$E312</f>
        <v>0</v>
      </c>
      <c r="L313" s="53" t="str">
        <f t="shared" si="9"/>
        <v/>
      </c>
    </row>
    <row r="314" spans="10:12">
      <c r="J314" s="88">
        <f>'[1]Z04 支出决算表(财决04表)'!$A313</f>
        <v>0</v>
      </c>
      <c r="K314" s="74">
        <f>'[1]Z04 支出决算表(财决04表)'!$E313</f>
        <v>0</v>
      </c>
      <c r="L314" s="53" t="str">
        <f t="shared" si="9"/>
        <v/>
      </c>
    </row>
    <row r="315" spans="10:12">
      <c r="J315" s="88">
        <f>'[1]Z04 支出决算表(财决04表)'!$A314</f>
        <v>0</v>
      </c>
      <c r="K315" s="74">
        <f>'[1]Z04 支出决算表(财决04表)'!$E314</f>
        <v>0</v>
      </c>
      <c r="L315" s="53" t="str">
        <f t="shared" si="9"/>
        <v/>
      </c>
    </row>
    <row r="316" spans="10:12">
      <c r="J316" s="88">
        <f>'[1]Z04 支出决算表(财决04表)'!$A315</f>
        <v>0</v>
      </c>
      <c r="K316" s="74">
        <f>'[1]Z04 支出决算表(财决04表)'!$E315</f>
        <v>0</v>
      </c>
      <c r="L316" s="53" t="str">
        <f t="shared" si="9"/>
        <v/>
      </c>
    </row>
    <row r="317" spans="10:12">
      <c r="J317" s="88">
        <f>'[1]Z04 支出决算表(财决04表)'!$A316</f>
        <v>0</v>
      </c>
      <c r="K317" s="74">
        <f>'[1]Z04 支出决算表(财决04表)'!$E316</f>
        <v>0</v>
      </c>
      <c r="L317" s="53" t="str">
        <f t="shared" si="9"/>
        <v/>
      </c>
    </row>
    <row r="318" spans="10:12">
      <c r="J318" s="88">
        <f>'[1]Z04 支出决算表(财决04表)'!$A317</f>
        <v>0</v>
      </c>
      <c r="K318" s="74">
        <f>'[1]Z04 支出决算表(财决04表)'!$E317</f>
        <v>0</v>
      </c>
      <c r="L318" s="53" t="str">
        <f t="shared" si="9"/>
        <v/>
      </c>
    </row>
    <row r="319" spans="10:12">
      <c r="J319" s="88">
        <f>'[1]Z04 支出决算表(财决04表)'!$A318</f>
        <v>0</v>
      </c>
      <c r="K319" s="74">
        <f>'[1]Z04 支出决算表(财决04表)'!$E318</f>
        <v>0</v>
      </c>
      <c r="L319" s="53" t="str">
        <f t="shared" si="9"/>
        <v/>
      </c>
    </row>
    <row r="320" spans="10:12">
      <c r="J320" s="88">
        <f>'[1]Z04 支出决算表(财决04表)'!$A319</f>
        <v>0</v>
      </c>
      <c r="K320" s="74">
        <f>'[1]Z04 支出决算表(财决04表)'!$E319</f>
        <v>0</v>
      </c>
      <c r="L320" s="53" t="str">
        <f t="shared" si="9"/>
        <v/>
      </c>
    </row>
    <row r="321" spans="10:12">
      <c r="J321" s="88">
        <f>'[1]Z04 支出决算表(财决04表)'!$A320</f>
        <v>0</v>
      </c>
      <c r="K321" s="74">
        <f>'[1]Z04 支出决算表(财决04表)'!$E320</f>
        <v>0</v>
      </c>
      <c r="L321" s="53" t="str">
        <f t="shared" si="9"/>
        <v/>
      </c>
    </row>
    <row r="322" spans="10:12">
      <c r="J322" s="88">
        <f>'[1]Z04 支出决算表(财决04表)'!$A321</f>
        <v>0</v>
      </c>
      <c r="K322" s="74">
        <f>'[1]Z04 支出决算表(财决04表)'!$E321</f>
        <v>0</v>
      </c>
      <c r="L322" s="53" t="str">
        <f t="shared" si="9"/>
        <v/>
      </c>
    </row>
    <row r="323" spans="10:12">
      <c r="J323" s="88">
        <f>'[1]Z04 支出决算表(财决04表)'!$A322</f>
        <v>0</v>
      </c>
      <c r="K323" s="74">
        <f>'[1]Z04 支出决算表(财决04表)'!$E322</f>
        <v>0</v>
      </c>
      <c r="L323" s="53" t="str">
        <f t="shared" si="9"/>
        <v/>
      </c>
    </row>
    <row r="324" spans="10:12">
      <c r="J324" s="88">
        <f>'[1]Z04 支出决算表(财决04表)'!$A323</f>
        <v>0</v>
      </c>
      <c r="K324" s="74">
        <f>'[1]Z04 支出决算表(财决04表)'!$E323</f>
        <v>0</v>
      </c>
      <c r="L324" s="53" t="str">
        <f t="shared" si="9"/>
        <v/>
      </c>
    </row>
    <row r="325" spans="10:12">
      <c r="J325" s="88">
        <f>'[1]Z04 支出决算表(财决04表)'!$A324</f>
        <v>0</v>
      </c>
      <c r="K325" s="74">
        <f>'[1]Z04 支出决算表(财决04表)'!$E324</f>
        <v>0</v>
      </c>
      <c r="L325" s="53" t="str">
        <f t="shared" si="9"/>
        <v/>
      </c>
    </row>
    <row r="326" spans="10:12">
      <c r="J326" s="88">
        <f>'[1]Z04 支出决算表(财决04表)'!$A325</f>
        <v>0</v>
      </c>
      <c r="K326" s="74">
        <f>'[1]Z04 支出决算表(财决04表)'!$E325</f>
        <v>0</v>
      </c>
      <c r="L326" s="53" t="str">
        <f t="shared" si="9"/>
        <v/>
      </c>
    </row>
    <row r="327" spans="10:12">
      <c r="J327" s="88">
        <f>'[1]Z04 支出决算表(财决04表)'!$A326</f>
        <v>0</v>
      </c>
      <c r="K327" s="74">
        <f>'[1]Z04 支出决算表(财决04表)'!$E326</f>
        <v>0</v>
      </c>
      <c r="L327" s="53" t="str">
        <f t="shared" si="9"/>
        <v/>
      </c>
    </row>
    <row r="328" spans="10:12">
      <c r="J328" s="88">
        <f>'[1]Z04 支出决算表(财决04表)'!$A327</f>
        <v>0</v>
      </c>
      <c r="K328" s="74">
        <f>'[1]Z04 支出决算表(财决04表)'!$E327</f>
        <v>0</v>
      </c>
      <c r="L328" s="53" t="str">
        <f t="shared" si="9"/>
        <v/>
      </c>
    </row>
    <row r="329" spans="10:12">
      <c r="J329" s="88">
        <f>'[1]Z04 支出决算表(财决04表)'!$A328</f>
        <v>0</v>
      </c>
      <c r="K329" s="74">
        <f>'[1]Z04 支出决算表(财决04表)'!$E328</f>
        <v>0</v>
      </c>
      <c r="L329" s="53" t="str">
        <f t="shared" si="9"/>
        <v/>
      </c>
    </row>
    <row r="330" spans="10:12">
      <c r="J330" s="88">
        <f>'[1]Z04 支出决算表(财决04表)'!$A329</f>
        <v>0</v>
      </c>
      <c r="K330" s="74">
        <f>'[1]Z04 支出决算表(财决04表)'!$E329</f>
        <v>0</v>
      </c>
      <c r="L330" s="53" t="str">
        <f t="shared" si="9"/>
        <v/>
      </c>
    </row>
    <row r="331" spans="10:12">
      <c r="J331" s="88">
        <f>'[1]Z04 支出决算表(财决04表)'!$A330</f>
        <v>0</v>
      </c>
      <c r="K331" s="74">
        <f>'[1]Z04 支出决算表(财决04表)'!$E330</f>
        <v>0</v>
      </c>
      <c r="L331" s="53" t="str">
        <f t="shared" si="9"/>
        <v/>
      </c>
    </row>
    <row r="332" spans="10:12">
      <c r="J332" s="88">
        <f>'[1]Z04 支出决算表(财决04表)'!$A331</f>
        <v>0</v>
      </c>
      <c r="K332" s="74">
        <f>'[1]Z04 支出决算表(财决04表)'!$E331</f>
        <v>0</v>
      </c>
      <c r="L332" s="53" t="str">
        <f t="shared" ref="L332:L395" si="10">IF(C332&lt;&gt;"",ROW(),"")</f>
        <v/>
      </c>
    </row>
    <row r="333" spans="10:12">
      <c r="J333" s="88">
        <f>'[1]Z04 支出决算表(财决04表)'!$A332</f>
        <v>0</v>
      </c>
      <c r="K333" s="74">
        <f>'[1]Z04 支出决算表(财决04表)'!$E332</f>
        <v>0</v>
      </c>
      <c r="L333" s="53" t="str">
        <f t="shared" si="10"/>
        <v/>
      </c>
    </row>
    <row r="334" spans="10:12">
      <c r="J334" s="88">
        <f>'[1]Z04 支出决算表(财决04表)'!$A333</f>
        <v>0</v>
      </c>
      <c r="K334" s="74">
        <f>'[1]Z04 支出决算表(财决04表)'!$E333</f>
        <v>0</v>
      </c>
      <c r="L334" s="53" t="str">
        <f t="shared" si="10"/>
        <v/>
      </c>
    </row>
    <row r="335" spans="10:12">
      <c r="J335" s="88">
        <f>'[1]Z04 支出决算表(财决04表)'!$A334</f>
        <v>0</v>
      </c>
      <c r="K335" s="74">
        <f>'[1]Z04 支出决算表(财决04表)'!$E334</f>
        <v>0</v>
      </c>
      <c r="L335" s="53" t="str">
        <f t="shared" si="10"/>
        <v/>
      </c>
    </row>
    <row r="336" spans="10:12">
      <c r="J336" s="88">
        <f>'[1]Z04 支出决算表(财决04表)'!$A335</f>
        <v>0</v>
      </c>
      <c r="K336" s="74">
        <f>'[1]Z04 支出决算表(财决04表)'!$E335</f>
        <v>0</v>
      </c>
      <c r="L336" s="53" t="str">
        <f t="shared" si="10"/>
        <v/>
      </c>
    </row>
    <row r="337" spans="10:12">
      <c r="J337" s="88">
        <f>'[1]Z04 支出决算表(财决04表)'!$A336</f>
        <v>0</v>
      </c>
      <c r="K337" s="74">
        <f>'[1]Z04 支出决算表(财决04表)'!$E336</f>
        <v>0</v>
      </c>
      <c r="L337" s="53" t="str">
        <f t="shared" si="10"/>
        <v/>
      </c>
    </row>
    <row r="338" spans="10:12">
      <c r="J338" s="88">
        <f>'[1]Z04 支出决算表(财决04表)'!$A337</f>
        <v>0</v>
      </c>
      <c r="K338" s="74">
        <f>'[1]Z04 支出决算表(财决04表)'!$E337</f>
        <v>0</v>
      </c>
      <c r="L338" s="53" t="str">
        <f t="shared" si="10"/>
        <v/>
      </c>
    </row>
    <row r="339" spans="10:12">
      <c r="J339" s="88">
        <f>'[1]Z04 支出决算表(财决04表)'!$A338</f>
        <v>0</v>
      </c>
      <c r="K339" s="74">
        <f>'[1]Z04 支出决算表(财决04表)'!$E338</f>
        <v>0</v>
      </c>
      <c r="L339" s="53" t="str">
        <f t="shared" si="10"/>
        <v/>
      </c>
    </row>
    <row r="340" spans="10:12">
      <c r="J340" s="88">
        <f>'[1]Z04 支出决算表(财决04表)'!$A339</f>
        <v>0</v>
      </c>
      <c r="K340" s="74">
        <f>'[1]Z04 支出决算表(财决04表)'!$E339</f>
        <v>0</v>
      </c>
      <c r="L340" s="53" t="str">
        <f t="shared" si="10"/>
        <v/>
      </c>
    </row>
    <row r="341" spans="10:12">
      <c r="J341" s="88">
        <f>'[1]Z04 支出决算表(财决04表)'!$A340</f>
        <v>0</v>
      </c>
      <c r="K341" s="74">
        <f>'[1]Z04 支出决算表(财决04表)'!$E340</f>
        <v>0</v>
      </c>
      <c r="L341" s="53" t="str">
        <f t="shared" si="10"/>
        <v/>
      </c>
    </row>
    <row r="342" spans="10:12">
      <c r="J342" s="88">
        <f>'[1]Z04 支出决算表(财决04表)'!$A341</f>
        <v>0</v>
      </c>
      <c r="K342" s="74">
        <f>'[1]Z04 支出决算表(财决04表)'!$E341</f>
        <v>0</v>
      </c>
      <c r="L342" s="53" t="str">
        <f t="shared" si="10"/>
        <v/>
      </c>
    </row>
    <row r="343" spans="10:12">
      <c r="J343" s="88">
        <f>'[1]Z04 支出决算表(财决04表)'!$A342</f>
        <v>0</v>
      </c>
      <c r="K343" s="74">
        <f>'[1]Z04 支出决算表(财决04表)'!$E342</f>
        <v>0</v>
      </c>
      <c r="L343" s="53" t="str">
        <f t="shared" si="10"/>
        <v/>
      </c>
    </row>
    <row r="344" spans="10:12">
      <c r="J344" s="88">
        <f>'[1]Z04 支出决算表(财决04表)'!$A343</f>
        <v>0</v>
      </c>
      <c r="K344" s="74">
        <f>'[1]Z04 支出决算表(财决04表)'!$E343</f>
        <v>0</v>
      </c>
      <c r="L344" s="53" t="str">
        <f t="shared" si="10"/>
        <v/>
      </c>
    </row>
    <row r="345" spans="10:12">
      <c r="J345" s="88">
        <f>'[1]Z04 支出决算表(财决04表)'!$A344</f>
        <v>0</v>
      </c>
      <c r="K345" s="74">
        <f>'[1]Z04 支出决算表(财决04表)'!$E344</f>
        <v>0</v>
      </c>
      <c r="L345" s="53" t="str">
        <f t="shared" si="10"/>
        <v/>
      </c>
    </row>
    <row r="346" spans="10:12">
      <c r="J346" s="88">
        <f>'[1]Z04 支出决算表(财决04表)'!$A345</f>
        <v>0</v>
      </c>
      <c r="K346" s="74">
        <f>'[1]Z04 支出决算表(财决04表)'!$E345</f>
        <v>0</v>
      </c>
      <c r="L346" s="53" t="str">
        <f t="shared" si="10"/>
        <v/>
      </c>
    </row>
    <row r="347" spans="10:12">
      <c r="J347" s="88">
        <f>'[1]Z04 支出决算表(财决04表)'!$A346</f>
        <v>0</v>
      </c>
      <c r="K347" s="74">
        <f>'[1]Z04 支出决算表(财决04表)'!$E346</f>
        <v>0</v>
      </c>
      <c r="L347" s="53" t="str">
        <f t="shared" si="10"/>
        <v/>
      </c>
    </row>
    <row r="348" spans="10:12">
      <c r="J348" s="88">
        <f>'[1]Z04 支出决算表(财决04表)'!$A347</f>
        <v>0</v>
      </c>
      <c r="K348" s="74">
        <f>'[1]Z04 支出决算表(财决04表)'!$E347</f>
        <v>0</v>
      </c>
      <c r="L348" s="53" t="str">
        <f t="shared" si="10"/>
        <v/>
      </c>
    </row>
    <row r="349" spans="10:12">
      <c r="J349" s="88">
        <f>'[1]Z04 支出决算表(财决04表)'!$A348</f>
        <v>0</v>
      </c>
      <c r="K349" s="74">
        <f>'[1]Z04 支出决算表(财决04表)'!$E348</f>
        <v>0</v>
      </c>
      <c r="L349" s="53" t="str">
        <f t="shared" si="10"/>
        <v/>
      </c>
    </row>
    <row r="350" spans="10:12">
      <c r="J350" s="88">
        <f>'[1]Z04 支出决算表(财决04表)'!$A349</f>
        <v>0</v>
      </c>
      <c r="K350" s="74">
        <f>'[1]Z04 支出决算表(财决04表)'!$E349</f>
        <v>0</v>
      </c>
      <c r="L350" s="53" t="str">
        <f t="shared" si="10"/>
        <v/>
      </c>
    </row>
    <row r="351" spans="10:12">
      <c r="J351" s="88">
        <f>'[1]Z04 支出决算表(财决04表)'!$A350</f>
        <v>0</v>
      </c>
      <c r="K351" s="74">
        <f>'[1]Z04 支出决算表(财决04表)'!$E350</f>
        <v>0</v>
      </c>
      <c r="L351" s="53" t="str">
        <f t="shared" si="10"/>
        <v/>
      </c>
    </row>
    <row r="352" spans="10:12">
      <c r="J352" s="88">
        <f>'[1]Z04 支出决算表(财决04表)'!$A351</f>
        <v>0</v>
      </c>
      <c r="K352" s="74">
        <f>'[1]Z04 支出决算表(财决04表)'!$E351</f>
        <v>0</v>
      </c>
      <c r="L352" s="53" t="str">
        <f t="shared" si="10"/>
        <v/>
      </c>
    </row>
    <row r="353" spans="10:12">
      <c r="J353" s="88">
        <f>'[1]Z04 支出决算表(财决04表)'!$A352</f>
        <v>0</v>
      </c>
      <c r="K353" s="74">
        <f>'[1]Z04 支出决算表(财决04表)'!$E352</f>
        <v>0</v>
      </c>
      <c r="L353" s="53" t="str">
        <f t="shared" si="10"/>
        <v/>
      </c>
    </row>
    <row r="354" spans="10:12">
      <c r="J354" s="88">
        <f>'[1]Z04 支出决算表(财决04表)'!$A353</f>
        <v>0</v>
      </c>
      <c r="K354" s="74">
        <f>'[1]Z04 支出决算表(财决04表)'!$E353</f>
        <v>0</v>
      </c>
      <c r="L354" s="53" t="str">
        <f t="shared" si="10"/>
        <v/>
      </c>
    </row>
    <row r="355" spans="10:12">
      <c r="J355" s="88">
        <f>'[1]Z04 支出决算表(财决04表)'!$A354</f>
        <v>0</v>
      </c>
      <c r="K355" s="74">
        <f>'[1]Z04 支出决算表(财决04表)'!$E354</f>
        <v>0</v>
      </c>
      <c r="L355" s="53" t="str">
        <f t="shared" si="10"/>
        <v/>
      </c>
    </row>
    <row r="356" spans="10:12">
      <c r="J356" s="88">
        <f>'[1]Z04 支出决算表(财决04表)'!$A355</f>
        <v>0</v>
      </c>
      <c r="K356" s="74">
        <f>'[1]Z04 支出决算表(财决04表)'!$E355</f>
        <v>0</v>
      </c>
      <c r="L356" s="53" t="str">
        <f t="shared" si="10"/>
        <v/>
      </c>
    </row>
    <row r="357" spans="10:12">
      <c r="J357" s="88">
        <f>'[1]Z04 支出决算表(财决04表)'!$A356</f>
        <v>0</v>
      </c>
      <c r="K357" s="74">
        <f>'[1]Z04 支出决算表(财决04表)'!$E356</f>
        <v>0</v>
      </c>
      <c r="L357" s="53" t="str">
        <f t="shared" si="10"/>
        <v/>
      </c>
    </row>
    <row r="358" spans="10:12">
      <c r="J358" s="88">
        <f>'[1]Z04 支出决算表(财决04表)'!$A357</f>
        <v>0</v>
      </c>
      <c r="K358" s="74">
        <f>'[1]Z04 支出决算表(财决04表)'!$E357</f>
        <v>0</v>
      </c>
      <c r="L358" s="53" t="str">
        <f t="shared" si="10"/>
        <v/>
      </c>
    </row>
    <row r="359" spans="10:12">
      <c r="J359" s="88">
        <f>'[1]Z04 支出决算表(财决04表)'!$A358</f>
        <v>0</v>
      </c>
      <c r="K359" s="74">
        <f>'[1]Z04 支出决算表(财决04表)'!$E358</f>
        <v>0</v>
      </c>
      <c r="L359" s="53" t="str">
        <f t="shared" si="10"/>
        <v/>
      </c>
    </row>
    <row r="360" spans="10:12">
      <c r="J360" s="88">
        <f>'[1]Z04 支出决算表(财决04表)'!$A359</f>
        <v>0</v>
      </c>
      <c r="K360" s="74">
        <f>'[1]Z04 支出决算表(财决04表)'!$E359</f>
        <v>0</v>
      </c>
      <c r="L360" s="53" t="str">
        <f t="shared" si="10"/>
        <v/>
      </c>
    </row>
    <row r="361" spans="10:12">
      <c r="J361" s="88">
        <f>'[1]Z04 支出决算表(财决04表)'!$A360</f>
        <v>0</v>
      </c>
      <c r="K361" s="74">
        <f>'[1]Z04 支出决算表(财决04表)'!$E360</f>
        <v>0</v>
      </c>
      <c r="L361" s="53" t="str">
        <f t="shared" si="10"/>
        <v/>
      </c>
    </row>
    <row r="362" spans="10:12">
      <c r="J362" s="88">
        <f>'[1]Z04 支出决算表(财决04表)'!$A361</f>
        <v>0</v>
      </c>
      <c r="K362" s="74">
        <f>'[1]Z04 支出决算表(财决04表)'!$E361</f>
        <v>0</v>
      </c>
      <c r="L362" s="53" t="str">
        <f t="shared" si="10"/>
        <v/>
      </c>
    </row>
    <row r="363" spans="10:12">
      <c r="J363" s="88">
        <f>'[1]Z04 支出决算表(财决04表)'!$A362</f>
        <v>0</v>
      </c>
      <c r="K363" s="74">
        <f>'[1]Z04 支出决算表(财决04表)'!$E362</f>
        <v>0</v>
      </c>
      <c r="L363" s="53" t="str">
        <f t="shared" si="10"/>
        <v/>
      </c>
    </row>
    <row r="364" spans="10:12">
      <c r="J364" s="88">
        <f>'[1]Z04 支出决算表(财决04表)'!$A363</f>
        <v>0</v>
      </c>
      <c r="K364" s="74">
        <f>'[1]Z04 支出决算表(财决04表)'!$E363</f>
        <v>0</v>
      </c>
      <c r="L364" s="53" t="str">
        <f t="shared" si="10"/>
        <v/>
      </c>
    </row>
    <row r="365" spans="10:12">
      <c r="J365" s="88">
        <f>'[1]Z04 支出决算表(财决04表)'!$A364</f>
        <v>0</v>
      </c>
      <c r="K365" s="74">
        <f>'[1]Z04 支出决算表(财决04表)'!$E364</f>
        <v>0</v>
      </c>
      <c r="L365" s="53" t="str">
        <f t="shared" si="10"/>
        <v/>
      </c>
    </row>
    <row r="366" spans="10:12">
      <c r="J366" s="88">
        <f>'[1]Z04 支出决算表(财决04表)'!$A365</f>
        <v>0</v>
      </c>
      <c r="K366" s="74">
        <f>'[1]Z04 支出决算表(财决04表)'!$E365</f>
        <v>0</v>
      </c>
      <c r="L366" s="53" t="str">
        <f t="shared" si="10"/>
        <v/>
      </c>
    </row>
    <row r="367" spans="10:12">
      <c r="J367" s="88">
        <f>'[1]Z04 支出决算表(财决04表)'!$A366</f>
        <v>0</v>
      </c>
      <c r="K367" s="74">
        <f>'[1]Z04 支出决算表(财决04表)'!$E366</f>
        <v>0</v>
      </c>
      <c r="L367" s="53" t="str">
        <f t="shared" si="10"/>
        <v/>
      </c>
    </row>
    <row r="368" spans="10:12">
      <c r="J368" s="88">
        <f>'[1]Z04 支出决算表(财决04表)'!$A367</f>
        <v>0</v>
      </c>
      <c r="K368" s="74">
        <f>'[1]Z04 支出决算表(财决04表)'!$E367</f>
        <v>0</v>
      </c>
      <c r="L368" s="53" t="str">
        <f t="shared" si="10"/>
        <v/>
      </c>
    </row>
    <row r="369" spans="10:12">
      <c r="J369" s="88">
        <f>'[1]Z04 支出决算表(财决04表)'!$A368</f>
        <v>0</v>
      </c>
      <c r="K369" s="74">
        <f>'[1]Z04 支出决算表(财决04表)'!$E368</f>
        <v>0</v>
      </c>
      <c r="L369" s="53" t="str">
        <f t="shared" si="10"/>
        <v/>
      </c>
    </row>
    <row r="370" spans="10:12">
      <c r="J370" s="88">
        <f>'[1]Z04 支出决算表(财决04表)'!$A369</f>
        <v>0</v>
      </c>
      <c r="K370" s="74">
        <f>'[1]Z04 支出决算表(财决04表)'!$E369</f>
        <v>0</v>
      </c>
      <c r="L370" s="53" t="str">
        <f t="shared" si="10"/>
        <v/>
      </c>
    </row>
    <row r="371" spans="10:12">
      <c r="J371" s="88">
        <f>'[1]Z04 支出决算表(财决04表)'!$A370</f>
        <v>0</v>
      </c>
      <c r="K371" s="74">
        <f>'[1]Z04 支出决算表(财决04表)'!$E370</f>
        <v>0</v>
      </c>
      <c r="L371" s="53" t="str">
        <f t="shared" si="10"/>
        <v/>
      </c>
    </row>
    <row r="372" spans="10:12">
      <c r="J372" s="88">
        <f>'[1]Z04 支出决算表(财决04表)'!$A371</f>
        <v>0</v>
      </c>
      <c r="K372" s="74">
        <f>'[1]Z04 支出决算表(财决04表)'!$E371</f>
        <v>0</v>
      </c>
      <c r="L372" s="53" t="str">
        <f t="shared" si="10"/>
        <v/>
      </c>
    </row>
    <row r="373" spans="10:12">
      <c r="J373" s="88">
        <f>'[1]Z04 支出决算表(财决04表)'!$A372</f>
        <v>0</v>
      </c>
      <c r="K373" s="74">
        <f>'[1]Z04 支出决算表(财决04表)'!$E372</f>
        <v>0</v>
      </c>
      <c r="L373" s="53" t="str">
        <f t="shared" si="10"/>
        <v/>
      </c>
    </row>
    <row r="374" spans="10:12">
      <c r="J374" s="88">
        <f>'[1]Z04 支出决算表(财决04表)'!$A373</f>
        <v>0</v>
      </c>
      <c r="K374" s="74">
        <f>'[1]Z04 支出决算表(财决04表)'!$E373</f>
        <v>0</v>
      </c>
      <c r="L374" s="53" t="str">
        <f t="shared" si="10"/>
        <v/>
      </c>
    </row>
    <row r="375" spans="10:12">
      <c r="J375" s="88">
        <f>'[1]Z04 支出决算表(财决04表)'!$A374</f>
        <v>0</v>
      </c>
      <c r="K375" s="74">
        <f>'[1]Z04 支出决算表(财决04表)'!$E374</f>
        <v>0</v>
      </c>
      <c r="L375" s="53" t="str">
        <f t="shared" si="10"/>
        <v/>
      </c>
    </row>
    <row r="376" spans="10:12">
      <c r="J376" s="88">
        <f>'[1]Z04 支出决算表(财决04表)'!$A375</f>
        <v>0</v>
      </c>
      <c r="K376" s="74">
        <f>'[1]Z04 支出决算表(财决04表)'!$E375</f>
        <v>0</v>
      </c>
      <c r="L376" s="53" t="str">
        <f t="shared" si="10"/>
        <v/>
      </c>
    </row>
    <row r="377" spans="10:12">
      <c r="J377" s="88">
        <f>'[1]Z04 支出决算表(财决04表)'!$A376</f>
        <v>0</v>
      </c>
      <c r="K377" s="74">
        <f>'[1]Z04 支出决算表(财决04表)'!$E376</f>
        <v>0</v>
      </c>
      <c r="L377" s="53" t="str">
        <f t="shared" si="10"/>
        <v/>
      </c>
    </row>
    <row r="378" spans="10:12">
      <c r="J378" s="88">
        <f>'[1]Z04 支出决算表(财决04表)'!$A377</f>
        <v>0</v>
      </c>
      <c r="K378" s="74">
        <f>'[1]Z04 支出决算表(财决04表)'!$E377</f>
        <v>0</v>
      </c>
      <c r="L378" s="53" t="str">
        <f t="shared" si="10"/>
        <v/>
      </c>
    </row>
    <row r="379" spans="10:12">
      <c r="J379" s="88">
        <f>'[1]Z04 支出决算表(财决04表)'!$A378</f>
        <v>0</v>
      </c>
      <c r="K379" s="74">
        <f>'[1]Z04 支出决算表(财决04表)'!$E378</f>
        <v>0</v>
      </c>
      <c r="L379" s="53" t="str">
        <f t="shared" si="10"/>
        <v/>
      </c>
    </row>
    <row r="380" spans="10:12">
      <c r="J380" s="88">
        <f>'[1]Z04 支出决算表(财决04表)'!$A379</f>
        <v>0</v>
      </c>
      <c r="K380" s="74">
        <f>'[1]Z04 支出决算表(财决04表)'!$E379</f>
        <v>0</v>
      </c>
      <c r="L380" s="53" t="str">
        <f t="shared" si="10"/>
        <v/>
      </c>
    </row>
    <row r="381" spans="10:12">
      <c r="J381" s="88">
        <f>'[1]Z04 支出决算表(财决04表)'!$A380</f>
        <v>0</v>
      </c>
      <c r="K381" s="74">
        <f>'[1]Z04 支出决算表(财决04表)'!$E380</f>
        <v>0</v>
      </c>
      <c r="L381" s="53" t="str">
        <f t="shared" si="10"/>
        <v/>
      </c>
    </row>
    <row r="382" spans="10:12">
      <c r="J382" s="88">
        <f>'[1]Z04 支出决算表(财决04表)'!$A381</f>
        <v>0</v>
      </c>
      <c r="K382" s="74">
        <f>'[1]Z04 支出决算表(财决04表)'!$E381</f>
        <v>0</v>
      </c>
      <c r="L382" s="53" t="str">
        <f t="shared" si="10"/>
        <v/>
      </c>
    </row>
    <row r="383" spans="10:12">
      <c r="J383" s="88">
        <f>'[1]Z04 支出决算表(财决04表)'!$A382</f>
        <v>0</v>
      </c>
      <c r="K383" s="74">
        <f>'[1]Z04 支出决算表(财决04表)'!$E382</f>
        <v>0</v>
      </c>
      <c r="L383" s="53" t="str">
        <f t="shared" si="10"/>
        <v/>
      </c>
    </row>
    <row r="384" spans="10:12">
      <c r="J384" s="88">
        <f>'[1]Z04 支出决算表(财决04表)'!$A383</f>
        <v>0</v>
      </c>
      <c r="K384" s="74">
        <f>'[1]Z04 支出决算表(财决04表)'!$E383</f>
        <v>0</v>
      </c>
      <c r="L384" s="53" t="str">
        <f t="shared" si="10"/>
        <v/>
      </c>
    </row>
    <row r="385" spans="10:12">
      <c r="J385" s="88">
        <f>'[1]Z04 支出决算表(财决04表)'!$A384</f>
        <v>0</v>
      </c>
      <c r="K385" s="74">
        <f>'[1]Z04 支出决算表(财决04表)'!$E384</f>
        <v>0</v>
      </c>
      <c r="L385" s="53" t="str">
        <f t="shared" si="10"/>
        <v/>
      </c>
    </row>
    <row r="386" spans="10:12">
      <c r="J386" s="88">
        <f>'[1]Z04 支出决算表(财决04表)'!$A385</f>
        <v>0</v>
      </c>
      <c r="K386" s="74">
        <f>'[1]Z04 支出决算表(财决04表)'!$E385</f>
        <v>0</v>
      </c>
      <c r="L386" s="53" t="str">
        <f t="shared" si="10"/>
        <v/>
      </c>
    </row>
    <row r="387" spans="10:12">
      <c r="J387" s="88">
        <f>'[1]Z04 支出决算表(财决04表)'!$A386</f>
        <v>0</v>
      </c>
      <c r="K387" s="74">
        <f>'[1]Z04 支出决算表(财决04表)'!$E386</f>
        <v>0</v>
      </c>
      <c r="L387" s="53" t="str">
        <f t="shared" si="10"/>
        <v/>
      </c>
    </row>
    <row r="388" spans="10:12">
      <c r="J388" s="88">
        <f>'[1]Z04 支出决算表(财决04表)'!$A387</f>
        <v>0</v>
      </c>
      <c r="K388" s="74">
        <f>'[1]Z04 支出决算表(财决04表)'!$E387</f>
        <v>0</v>
      </c>
      <c r="L388" s="53" t="str">
        <f t="shared" si="10"/>
        <v/>
      </c>
    </row>
    <row r="389" spans="10:12">
      <c r="J389" s="88">
        <f>'[1]Z04 支出决算表(财决04表)'!$A388</f>
        <v>0</v>
      </c>
      <c r="K389" s="74">
        <f>'[1]Z04 支出决算表(财决04表)'!$E388</f>
        <v>0</v>
      </c>
      <c r="L389" s="53" t="str">
        <f t="shared" si="10"/>
        <v/>
      </c>
    </row>
    <row r="390" spans="10:12">
      <c r="J390" s="88">
        <f>'[1]Z04 支出决算表(财决04表)'!$A389</f>
        <v>0</v>
      </c>
      <c r="K390" s="74">
        <f>'[1]Z04 支出决算表(财决04表)'!$E389</f>
        <v>0</v>
      </c>
      <c r="L390" s="53" t="str">
        <f t="shared" si="10"/>
        <v/>
      </c>
    </row>
    <row r="391" spans="10:12">
      <c r="J391" s="88">
        <f>'[1]Z04 支出决算表(财决04表)'!$A390</f>
        <v>0</v>
      </c>
      <c r="K391" s="74">
        <f>'[1]Z04 支出决算表(财决04表)'!$E390</f>
        <v>0</v>
      </c>
      <c r="L391" s="53" t="str">
        <f t="shared" si="10"/>
        <v/>
      </c>
    </row>
    <row r="392" spans="10:12">
      <c r="J392" s="88">
        <f>'[1]Z04 支出决算表(财决04表)'!$A391</f>
        <v>0</v>
      </c>
      <c r="K392" s="74">
        <f>'[1]Z04 支出决算表(财决04表)'!$E391</f>
        <v>0</v>
      </c>
      <c r="L392" s="53" t="str">
        <f t="shared" si="10"/>
        <v/>
      </c>
    </row>
    <row r="393" spans="10:12">
      <c r="J393" s="88">
        <f>'[1]Z04 支出决算表(财决04表)'!$A392</f>
        <v>0</v>
      </c>
      <c r="K393" s="74">
        <f>'[1]Z04 支出决算表(财决04表)'!$E392</f>
        <v>0</v>
      </c>
      <c r="L393" s="53" t="str">
        <f t="shared" si="10"/>
        <v/>
      </c>
    </row>
    <row r="394" spans="10:12">
      <c r="J394" s="88">
        <f>'[1]Z04 支出决算表(财决04表)'!$A393</f>
        <v>0</v>
      </c>
      <c r="K394" s="74">
        <f>'[1]Z04 支出决算表(财决04表)'!$E393</f>
        <v>0</v>
      </c>
      <c r="L394" s="53" t="str">
        <f t="shared" si="10"/>
        <v/>
      </c>
    </row>
    <row r="395" spans="10:12">
      <c r="J395" s="88">
        <f>'[1]Z04 支出决算表(财决04表)'!$A394</f>
        <v>0</v>
      </c>
      <c r="K395" s="74">
        <f>'[1]Z04 支出决算表(财决04表)'!$E394</f>
        <v>0</v>
      </c>
      <c r="L395" s="53" t="str">
        <f t="shared" si="10"/>
        <v/>
      </c>
    </row>
    <row r="396" spans="10:12">
      <c r="J396" s="88">
        <f>'[1]Z04 支出决算表(财决04表)'!$A395</f>
        <v>0</v>
      </c>
      <c r="K396" s="74">
        <f>'[1]Z04 支出决算表(财决04表)'!$E395</f>
        <v>0</v>
      </c>
      <c r="L396" s="53" t="str">
        <f t="shared" ref="L396:L459" si="11">IF(C396&lt;&gt;"",ROW(),"")</f>
        <v/>
      </c>
    </row>
    <row r="397" spans="10:12">
      <c r="J397" s="88">
        <f>'[1]Z04 支出决算表(财决04表)'!$A396</f>
        <v>0</v>
      </c>
      <c r="K397" s="74">
        <f>'[1]Z04 支出决算表(财决04表)'!$E396</f>
        <v>0</v>
      </c>
      <c r="L397" s="53" t="str">
        <f t="shared" si="11"/>
        <v/>
      </c>
    </row>
    <row r="398" spans="10:12">
      <c r="J398" s="88">
        <f>'[1]Z04 支出决算表(财决04表)'!$A397</f>
        <v>0</v>
      </c>
      <c r="K398" s="74">
        <f>'[1]Z04 支出决算表(财决04表)'!$E397</f>
        <v>0</v>
      </c>
      <c r="L398" s="53" t="str">
        <f t="shared" si="11"/>
        <v/>
      </c>
    </row>
    <row r="399" spans="10:12">
      <c r="J399" s="88">
        <f>'[1]Z04 支出决算表(财决04表)'!$A398</f>
        <v>0</v>
      </c>
      <c r="K399" s="74">
        <f>'[1]Z04 支出决算表(财决04表)'!$E398</f>
        <v>0</v>
      </c>
      <c r="L399" s="53" t="str">
        <f t="shared" si="11"/>
        <v/>
      </c>
    </row>
    <row r="400" spans="10:12">
      <c r="J400" s="88">
        <f>'[1]Z04 支出决算表(财决04表)'!$A399</f>
        <v>0</v>
      </c>
      <c r="K400" s="74">
        <f>'[1]Z04 支出决算表(财决04表)'!$E399</f>
        <v>0</v>
      </c>
      <c r="L400" s="53" t="str">
        <f t="shared" si="11"/>
        <v/>
      </c>
    </row>
    <row r="401" spans="10:12">
      <c r="J401" s="88">
        <f>'[1]Z04 支出决算表(财决04表)'!$A400</f>
        <v>0</v>
      </c>
      <c r="K401" s="74">
        <f>'[1]Z04 支出决算表(财决04表)'!$E400</f>
        <v>0</v>
      </c>
      <c r="L401" s="53" t="str">
        <f t="shared" si="11"/>
        <v/>
      </c>
    </row>
    <row r="402" spans="10:12">
      <c r="J402" s="88">
        <f>'[1]Z04 支出决算表(财决04表)'!$A401</f>
        <v>0</v>
      </c>
      <c r="K402" s="74">
        <f>'[1]Z04 支出决算表(财决04表)'!$E401</f>
        <v>0</v>
      </c>
      <c r="L402" s="53" t="str">
        <f t="shared" si="11"/>
        <v/>
      </c>
    </row>
    <row r="403" spans="10:12">
      <c r="J403" s="88">
        <f>'[1]Z04 支出决算表(财决04表)'!$A402</f>
        <v>0</v>
      </c>
      <c r="K403" s="74">
        <f>'[1]Z04 支出决算表(财决04表)'!$E402</f>
        <v>0</v>
      </c>
      <c r="L403" s="53" t="str">
        <f t="shared" si="11"/>
        <v/>
      </c>
    </row>
    <row r="404" spans="10:12">
      <c r="J404" s="88">
        <f>'[1]Z04 支出决算表(财决04表)'!$A403</f>
        <v>0</v>
      </c>
      <c r="K404" s="74">
        <f>'[1]Z04 支出决算表(财决04表)'!$E403</f>
        <v>0</v>
      </c>
      <c r="L404" s="53" t="str">
        <f t="shared" si="11"/>
        <v/>
      </c>
    </row>
    <row r="405" spans="10:12">
      <c r="J405" s="88">
        <f>'[1]Z04 支出决算表(财决04表)'!$A404</f>
        <v>0</v>
      </c>
      <c r="K405" s="74">
        <f>'[1]Z04 支出决算表(财决04表)'!$E404</f>
        <v>0</v>
      </c>
      <c r="L405" s="53" t="str">
        <f t="shared" si="11"/>
        <v/>
      </c>
    </row>
    <row r="406" spans="10:12">
      <c r="J406" s="88">
        <f>'[1]Z04 支出决算表(财决04表)'!$A405</f>
        <v>0</v>
      </c>
      <c r="K406" s="74">
        <f>'[1]Z04 支出决算表(财决04表)'!$E405</f>
        <v>0</v>
      </c>
      <c r="L406" s="53" t="str">
        <f t="shared" si="11"/>
        <v/>
      </c>
    </row>
    <row r="407" spans="10:12">
      <c r="J407" s="88">
        <f>'[1]Z04 支出决算表(财决04表)'!$A406</f>
        <v>0</v>
      </c>
      <c r="K407" s="74">
        <f>'[1]Z04 支出决算表(财决04表)'!$E406</f>
        <v>0</v>
      </c>
      <c r="L407" s="53" t="str">
        <f t="shared" si="11"/>
        <v/>
      </c>
    </row>
    <row r="408" spans="10:12">
      <c r="J408" s="88">
        <f>'[1]Z04 支出决算表(财决04表)'!$A407</f>
        <v>0</v>
      </c>
      <c r="K408" s="74">
        <f>'[1]Z04 支出决算表(财决04表)'!$E407</f>
        <v>0</v>
      </c>
      <c r="L408" s="53" t="str">
        <f t="shared" si="11"/>
        <v/>
      </c>
    </row>
    <row r="409" spans="10:12">
      <c r="J409" s="88">
        <f>'[1]Z04 支出决算表(财决04表)'!$A408</f>
        <v>0</v>
      </c>
      <c r="K409" s="74">
        <f>'[1]Z04 支出决算表(财决04表)'!$E408</f>
        <v>0</v>
      </c>
      <c r="L409" s="53" t="str">
        <f t="shared" si="11"/>
        <v/>
      </c>
    </row>
    <row r="410" spans="10:12">
      <c r="J410" s="88">
        <f>'[1]Z04 支出决算表(财决04表)'!$A409</f>
        <v>0</v>
      </c>
      <c r="K410" s="74">
        <f>'[1]Z04 支出决算表(财决04表)'!$E409</f>
        <v>0</v>
      </c>
      <c r="L410" s="53" t="str">
        <f t="shared" si="11"/>
        <v/>
      </c>
    </row>
    <row r="411" spans="10:12">
      <c r="J411" s="88">
        <f>'[1]Z04 支出决算表(财决04表)'!$A410</f>
        <v>0</v>
      </c>
      <c r="K411" s="74">
        <f>'[1]Z04 支出决算表(财决04表)'!$E410</f>
        <v>0</v>
      </c>
      <c r="L411" s="53" t="str">
        <f t="shared" si="11"/>
        <v/>
      </c>
    </row>
    <row r="412" spans="10:12">
      <c r="J412" s="88">
        <f>'[1]Z04 支出决算表(财决04表)'!$A411</f>
        <v>0</v>
      </c>
      <c r="K412" s="74">
        <f>'[1]Z04 支出决算表(财决04表)'!$E411</f>
        <v>0</v>
      </c>
      <c r="L412" s="53" t="str">
        <f t="shared" si="11"/>
        <v/>
      </c>
    </row>
    <row r="413" spans="10:12">
      <c r="J413" s="88">
        <f>'[1]Z04 支出决算表(财决04表)'!$A412</f>
        <v>0</v>
      </c>
      <c r="K413" s="74">
        <f>'[1]Z04 支出决算表(财决04表)'!$E412</f>
        <v>0</v>
      </c>
      <c r="L413" s="53" t="str">
        <f t="shared" si="11"/>
        <v/>
      </c>
    </row>
    <row r="414" spans="10:12">
      <c r="J414" s="88">
        <f>'[1]Z04 支出决算表(财决04表)'!$A413</f>
        <v>0</v>
      </c>
      <c r="K414" s="74">
        <f>'[1]Z04 支出决算表(财决04表)'!$E413</f>
        <v>0</v>
      </c>
      <c r="L414" s="53" t="str">
        <f t="shared" si="11"/>
        <v/>
      </c>
    </row>
    <row r="415" spans="10:12">
      <c r="J415" s="88">
        <f>'[1]Z04 支出决算表(财决04表)'!$A414</f>
        <v>0</v>
      </c>
      <c r="K415" s="74">
        <f>'[1]Z04 支出决算表(财决04表)'!$E414</f>
        <v>0</v>
      </c>
      <c r="L415" s="53" t="str">
        <f t="shared" si="11"/>
        <v/>
      </c>
    </row>
    <row r="416" spans="10:12">
      <c r="J416" s="88">
        <f>'[1]Z04 支出决算表(财决04表)'!$A415</f>
        <v>0</v>
      </c>
      <c r="K416" s="74">
        <f>'[1]Z04 支出决算表(财决04表)'!$E415</f>
        <v>0</v>
      </c>
      <c r="L416" s="53" t="str">
        <f t="shared" si="11"/>
        <v/>
      </c>
    </row>
    <row r="417" spans="10:12">
      <c r="J417" s="88">
        <f>'[1]Z04 支出决算表(财决04表)'!$A416</f>
        <v>0</v>
      </c>
      <c r="K417" s="74">
        <f>'[1]Z04 支出决算表(财决04表)'!$E416</f>
        <v>0</v>
      </c>
      <c r="L417" s="53" t="str">
        <f t="shared" si="11"/>
        <v/>
      </c>
    </row>
    <row r="418" spans="10:12">
      <c r="J418" s="88">
        <f>'[1]Z04 支出决算表(财决04表)'!$A417</f>
        <v>0</v>
      </c>
      <c r="K418" s="74">
        <f>'[1]Z04 支出决算表(财决04表)'!$E417</f>
        <v>0</v>
      </c>
      <c r="L418" s="53" t="str">
        <f t="shared" si="11"/>
        <v/>
      </c>
    </row>
    <row r="419" spans="10:12">
      <c r="J419" s="88">
        <f>'[1]Z04 支出决算表(财决04表)'!$A418</f>
        <v>0</v>
      </c>
      <c r="K419" s="74">
        <f>'[1]Z04 支出决算表(财决04表)'!$E418</f>
        <v>0</v>
      </c>
      <c r="L419" s="53" t="str">
        <f t="shared" si="11"/>
        <v/>
      </c>
    </row>
    <row r="420" spans="10:12">
      <c r="J420" s="88">
        <f>'[1]Z04 支出决算表(财决04表)'!$A419</f>
        <v>0</v>
      </c>
      <c r="K420" s="74">
        <f>'[1]Z04 支出决算表(财决04表)'!$E419</f>
        <v>0</v>
      </c>
      <c r="L420" s="53" t="str">
        <f t="shared" si="11"/>
        <v/>
      </c>
    </row>
    <row r="421" spans="10:12">
      <c r="J421" s="88">
        <f>'[1]Z04 支出决算表(财决04表)'!$A420</f>
        <v>0</v>
      </c>
      <c r="K421" s="74">
        <f>'[1]Z04 支出决算表(财决04表)'!$E420</f>
        <v>0</v>
      </c>
      <c r="L421" s="53" t="str">
        <f t="shared" si="11"/>
        <v/>
      </c>
    </row>
    <row r="422" spans="10:12">
      <c r="J422" s="88">
        <f>'[1]Z04 支出决算表(财决04表)'!$A421</f>
        <v>0</v>
      </c>
      <c r="K422" s="74">
        <f>'[1]Z04 支出决算表(财决04表)'!$E421</f>
        <v>0</v>
      </c>
      <c r="L422" s="53" t="str">
        <f t="shared" si="11"/>
        <v/>
      </c>
    </row>
    <row r="423" spans="10:12">
      <c r="J423" s="88">
        <f>'[1]Z04 支出决算表(财决04表)'!$A422</f>
        <v>0</v>
      </c>
      <c r="K423" s="74">
        <f>'[1]Z04 支出决算表(财决04表)'!$E422</f>
        <v>0</v>
      </c>
      <c r="L423" s="53" t="str">
        <f t="shared" si="11"/>
        <v/>
      </c>
    </row>
    <row r="424" spans="10:12">
      <c r="J424" s="88">
        <f>'[1]Z04 支出决算表(财决04表)'!$A423</f>
        <v>0</v>
      </c>
      <c r="K424" s="74">
        <f>'[1]Z04 支出决算表(财决04表)'!$E423</f>
        <v>0</v>
      </c>
      <c r="L424" s="53" t="str">
        <f t="shared" si="11"/>
        <v/>
      </c>
    </row>
    <row r="425" spans="10:12">
      <c r="J425" s="88">
        <f>'[1]Z04 支出决算表(财决04表)'!$A424</f>
        <v>0</v>
      </c>
      <c r="K425" s="74">
        <f>'[1]Z04 支出决算表(财决04表)'!$E424</f>
        <v>0</v>
      </c>
      <c r="L425" s="53" t="str">
        <f t="shared" si="11"/>
        <v/>
      </c>
    </row>
    <row r="426" spans="10:12">
      <c r="J426" s="88">
        <f>'[1]Z04 支出决算表(财决04表)'!$A425</f>
        <v>0</v>
      </c>
      <c r="K426" s="74">
        <f>'[1]Z04 支出决算表(财决04表)'!$E425</f>
        <v>0</v>
      </c>
      <c r="L426" s="53" t="str">
        <f t="shared" si="11"/>
        <v/>
      </c>
    </row>
    <row r="427" spans="10:12">
      <c r="J427" s="88">
        <f>'[1]Z04 支出决算表(财决04表)'!$A426</f>
        <v>0</v>
      </c>
      <c r="K427" s="74">
        <f>'[1]Z04 支出决算表(财决04表)'!$E426</f>
        <v>0</v>
      </c>
      <c r="L427" s="53" t="str">
        <f t="shared" si="11"/>
        <v/>
      </c>
    </row>
    <row r="428" spans="10:12">
      <c r="J428" s="88">
        <f>'[1]Z04 支出决算表(财决04表)'!$A427</f>
        <v>0</v>
      </c>
      <c r="K428" s="74">
        <f>'[1]Z04 支出决算表(财决04表)'!$E427</f>
        <v>0</v>
      </c>
      <c r="L428" s="53" t="str">
        <f t="shared" si="11"/>
        <v/>
      </c>
    </row>
    <row r="429" spans="10:12">
      <c r="J429" s="88">
        <f>'[1]Z04 支出决算表(财决04表)'!$A428</f>
        <v>0</v>
      </c>
      <c r="K429" s="74">
        <f>'[1]Z04 支出决算表(财决04表)'!$E428</f>
        <v>0</v>
      </c>
      <c r="L429" s="53" t="str">
        <f t="shared" si="11"/>
        <v/>
      </c>
    </row>
    <row r="430" spans="10:12">
      <c r="J430" s="88">
        <f>'[1]Z04 支出决算表(财决04表)'!$A429</f>
        <v>0</v>
      </c>
      <c r="K430" s="74">
        <f>'[1]Z04 支出决算表(财决04表)'!$E429</f>
        <v>0</v>
      </c>
      <c r="L430" s="53" t="str">
        <f t="shared" si="11"/>
        <v/>
      </c>
    </row>
    <row r="431" spans="10:12">
      <c r="J431" s="88">
        <f>'[1]Z04 支出决算表(财决04表)'!$A430</f>
        <v>0</v>
      </c>
      <c r="K431" s="74">
        <f>'[1]Z04 支出决算表(财决04表)'!$E430</f>
        <v>0</v>
      </c>
      <c r="L431" s="53" t="str">
        <f t="shared" si="11"/>
        <v/>
      </c>
    </row>
    <row r="432" spans="10:12">
      <c r="J432" s="88">
        <f>'[1]Z04 支出决算表(财决04表)'!$A431</f>
        <v>0</v>
      </c>
      <c r="K432" s="74">
        <f>'[1]Z04 支出决算表(财决04表)'!$E431</f>
        <v>0</v>
      </c>
      <c r="L432" s="53" t="str">
        <f t="shared" si="11"/>
        <v/>
      </c>
    </row>
    <row r="433" spans="10:12">
      <c r="J433" s="88">
        <f>'[1]Z04 支出决算表(财决04表)'!$A432</f>
        <v>0</v>
      </c>
      <c r="K433" s="74">
        <f>'[1]Z04 支出决算表(财决04表)'!$E432</f>
        <v>0</v>
      </c>
      <c r="L433" s="53" t="str">
        <f t="shared" si="11"/>
        <v/>
      </c>
    </row>
    <row r="434" spans="10:12">
      <c r="J434" s="88">
        <f>'[1]Z04 支出决算表(财决04表)'!$A433</f>
        <v>0</v>
      </c>
      <c r="K434" s="74">
        <f>'[1]Z04 支出决算表(财决04表)'!$E433</f>
        <v>0</v>
      </c>
      <c r="L434" s="53" t="str">
        <f t="shared" si="11"/>
        <v/>
      </c>
    </row>
    <row r="435" spans="10:12">
      <c r="J435" s="88">
        <f>'[1]Z04 支出决算表(财决04表)'!$A434</f>
        <v>0</v>
      </c>
      <c r="K435" s="74">
        <f>'[1]Z04 支出决算表(财决04表)'!$E434</f>
        <v>0</v>
      </c>
      <c r="L435" s="53" t="str">
        <f t="shared" si="11"/>
        <v/>
      </c>
    </row>
    <row r="436" spans="10:12">
      <c r="J436" s="88">
        <f>'[1]Z04 支出决算表(财决04表)'!$A435</f>
        <v>0</v>
      </c>
      <c r="K436" s="74">
        <f>'[1]Z04 支出决算表(财决04表)'!$E435</f>
        <v>0</v>
      </c>
      <c r="L436" s="53" t="str">
        <f t="shared" si="11"/>
        <v/>
      </c>
    </row>
    <row r="437" spans="10:12">
      <c r="J437" s="88">
        <f>'[1]Z04 支出决算表(财决04表)'!$A436</f>
        <v>0</v>
      </c>
      <c r="K437" s="74">
        <f>'[1]Z04 支出决算表(财决04表)'!$E436</f>
        <v>0</v>
      </c>
      <c r="L437" s="53" t="str">
        <f t="shared" si="11"/>
        <v/>
      </c>
    </row>
    <row r="438" spans="10:12">
      <c r="J438" s="88">
        <f>'[1]Z04 支出决算表(财决04表)'!$A437</f>
        <v>0</v>
      </c>
      <c r="K438" s="74">
        <f>'[1]Z04 支出决算表(财决04表)'!$E437</f>
        <v>0</v>
      </c>
      <c r="L438" s="53" t="str">
        <f t="shared" si="11"/>
        <v/>
      </c>
    </row>
    <row r="439" spans="10:12">
      <c r="J439" s="88">
        <f>'[1]Z04 支出决算表(财决04表)'!$A438</f>
        <v>0</v>
      </c>
      <c r="K439" s="74">
        <f>'[1]Z04 支出决算表(财决04表)'!$E438</f>
        <v>0</v>
      </c>
      <c r="L439" s="53" t="str">
        <f t="shared" si="11"/>
        <v/>
      </c>
    </row>
    <row r="440" spans="10:12">
      <c r="J440" s="88">
        <f>'[1]Z04 支出决算表(财决04表)'!$A439</f>
        <v>0</v>
      </c>
      <c r="K440" s="74">
        <f>'[1]Z04 支出决算表(财决04表)'!$E439</f>
        <v>0</v>
      </c>
      <c r="L440" s="53" t="str">
        <f t="shared" si="11"/>
        <v/>
      </c>
    </row>
    <row r="441" spans="10:12">
      <c r="J441" s="88">
        <f>'[1]Z04 支出决算表(财决04表)'!$A440</f>
        <v>0</v>
      </c>
      <c r="K441" s="74">
        <f>'[1]Z04 支出决算表(财决04表)'!$E440</f>
        <v>0</v>
      </c>
      <c r="L441" s="53" t="str">
        <f t="shared" si="11"/>
        <v/>
      </c>
    </row>
    <row r="442" spans="10:12">
      <c r="J442" s="88">
        <f>'[1]Z04 支出决算表(财决04表)'!$A441</f>
        <v>0</v>
      </c>
      <c r="K442" s="74">
        <f>'[1]Z04 支出决算表(财决04表)'!$E441</f>
        <v>0</v>
      </c>
      <c r="L442" s="53" t="str">
        <f t="shared" si="11"/>
        <v/>
      </c>
    </row>
    <row r="443" spans="10:12">
      <c r="J443" s="88">
        <f>'[1]Z04 支出决算表(财决04表)'!$A442</f>
        <v>0</v>
      </c>
      <c r="K443" s="74">
        <f>'[1]Z04 支出决算表(财决04表)'!$E442</f>
        <v>0</v>
      </c>
      <c r="L443" s="53" t="str">
        <f t="shared" si="11"/>
        <v/>
      </c>
    </row>
    <row r="444" spans="10:12">
      <c r="J444" s="88">
        <f>'[1]Z04 支出决算表(财决04表)'!$A443</f>
        <v>0</v>
      </c>
      <c r="K444" s="74">
        <f>'[1]Z04 支出决算表(财决04表)'!$E443</f>
        <v>0</v>
      </c>
      <c r="L444" s="53" t="str">
        <f t="shared" si="11"/>
        <v/>
      </c>
    </row>
    <row r="445" spans="10:12">
      <c r="J445" s="88">
        <f>'[1]Z04 支出决算表(财决04表)'!$A444</f>
        <v>0</v>
      </c>
      <c r="K445" s="74">
        <f>'[1]Z04 支出决算表(财决04表)'!$E444</f>
        <v>0</v>
      </c>
      <c r="L445" s="53" t="str">
        <f t="shared" si="11"/>
        <v/>
      </c>
    </row>
    <row r="446" spans="10:12">
      <c r="J446" s="88">
        <f>'[1]Z04 支出决算表(财决04表)'!$A445</f>
        <v>0</v>
      </c>
      <c r="K446" s="74">
        <f>'[1]Z04 支出决算表(财决04表)'!$E445</f>
        <v>0</v>
      </c>
      <c r="L446" s="53" t="str">
        <f t="shared" si="11"/>
        <v/>
      </c>
    </row>
    <row r="447" spans="10:12">
      <c r="J447" s="88">
        <f>'[1]Z04 支出决算表(财决04表)'!$A446</f>
        <v>0</v>
      </c>
      <c r="K447" s="74">
        <f>'[1]Z04 支出决算表(财决04表)'!$E446</f>
        <v>0</v>
      </c>
      <c r="L447" s="53" t="str">
        <f t="shared" si="11"/>
        <v/>
      </c>
    </row>
    <row r="448" spans="10:12">
      <c r="J448" s="88">
        <f>'[1]Z04 支出决算表(财决04表)'!$A447</f>
        <v>0</v>
      </c>
      <c r="K448" s="74">
        <f>'[1]Z04 支出决算表(财决04表)'!$E447</f>
        <v>0</v>
      </c>
      <c r="L448" s="53" t="str">
        <f t="shared" si="11"/>
        <v/>
      </c>
    </row>
    <row r="449" spans="10:12">
      <c r="J449" s="88">
        <f>'[1]Z04 支出决算表(财决04表)'!$A448</f>
        <v>0</v>
      </c>
      <c r="K449" s="74">
        <f>'[1]Z04 支出决算表(财决04表)'!$E448</f>
        <v>0</v>
      </c>
      <c r="L449" s="53" t="str">
        <f t="shared" si="11"/>
        <v/>
      </c>
    </row>
    <row r="450" spans="10:12">
      <c r="J450" s="88">
        <f>'[1]Z04 支出决算表(财决04表)'!$A449</f>
        <v>0</v>
      </c>
      <c r="K450" s="74">
        <f>'[1]Z04 支出决算表(财决04表)'!$E449</f>
        <v>0</v>
      </c>
      <c r="L450" s="53" t="str">
        <f t="shared" si="11"/>
        <v/>
      </c>
    </row>
    <row r="451" spans="10:12">
      <c r="J451" s="88">
        <f>'[1]Z04 支出决算表(财决04表)'!$A450</f>
        <v>0</v>
      </c>
      <c r="K451" s="74">
        <f>'[1]Z04 支出决算表(财决04表)'!$E450</f>
        <v>0</v>
      </c>
      <c r="L451" s="53" t="str">
        <f t="shared" si="11"/>
        <v/>
      </c>
    </row>
    <row r="452" spans="10:12">
      <c r="J452" s="88">
        <f>'[1]Z04 支出决算表(财决04表)'!$A451</f>
        <v>0</v>
      </c>
      <c r="K452" s="74">
        <f>'[1]Z04 支出决算表(财决04表)'!$E451</f>
        <v>0</v>
      </c>
      <c r="L452" s="53" t="str">
        <f t="shared" si="11"/>
        <v/>
      </c>
    </row>
    <row r="453" spans="10:12">
      <c r="J453" s="88">
        <f>'[1]Z04 支出决算表(财决04表)'!$A452</f>
        <v>0</v>
      </c>
      <c r="K453" s="74">
        <f>'[1]Z04 支出决算表(财决04表)'!$E452</f>
        <v>0</v>
      </c>
      <c r="L453" s="53" t="str">
        <f t="shared" si="11"/>
        <v/>
      </c>
    </row>
    <row r="454" spans="10:12">
      <c r="J454" s="88">
        <f>'[1]Z04 支出决算表(财决04表)'!$A453</f>
        <v>0</v>
      </c>
      <c r="K454" s="74">
        <f>'[1]Z04 支出决算表(财决04表)'!$E453</f>
        <v>0</v>
      </c>
      <c r="L454" s="53" t="str">
        <f t="shared" si="11"/>
        <v/>
      </c>
    </row>
    <row r="455" spans="10:12">
      <c r="J455" s="88">
        <f>'[1]Z04 支出决算表(财决04表)'!$A454</f>
        <v>0</v>
      </c>
      <c r="K455" s="74">
        <f>'[1]Z04 支出决算表(财决04表)'!$E454</f>
        <v>0</v>
      </c>
      <c r="L455" s="53" t="str">
        <f t="shared" si="11"/>
        <v/>
      </c>
    </row>
    <row r="456" spans="10:12">
      <c r="J456" s="88">
        <f>'[1]Z04 支出决算表(财决04表)'!$A455</f>
        <v>0</v>
      </c>
      <c r="K456" s="74">
        <f>'[1]Z04 支出决算表(财决04表)'!$E455</f>
        <v>0</v>
      </c>
      <c r="L456" s="53" t="str">
        <f t="shared" si="11"/>
        <v/>
      </c>
    </row>
    <row r="457" spans="10:12">
      <c r="J457" s="88">
        <f>'[1]Z04 支出决算表(财决04表)'!$A456</f>
        <v>0</v>
      </c>
      <c r="K457" s="74">
        <f>'[1]Z04 支出决算表(财决04表)'!$E456</f>
        <v>0</v>
      </c>
      <c r="L457" s="53" t="str">
        <f t="shared" si="11"/>
        <v/>
      </c>
    </row>
    <row r="458" spans="10:12">
      <c r="J458" s="88">
        <f>'[1]Z04 支出决算表(财决04表)'!$A457</f>
        <v>0</v>
      </c>
      <c r="K458" s="74">
        <f>'[1]Z04 支出决算表(财决04表)'!$E457</f>
        <v>0</v>
      </c>
      <c r="L458" s="53" t="str">
        <f t="shared" si="11"/>
        <v/>
      </c>
    </row>
    <row r="459" spans="10:12">
      <c r="J459" s="88">
        <f>'[1]Z04 支出决算表(财决04表)'!$A458</f>
        <v>0</v>
      </c>
      <c r="K459" s="74">
        <f>'[1]Z04 支出决算表(财决04表)'!$E458</f>
        <v>0</v>
      </c>
      <c r="L459" s="53" t="str">
        <f t="shared" si="11"/>
        <v/>
      </c>
    </row>
    <row r="460" spans="10:12">
      <c r="J460" s="88">
        <f>'[1]Z04 支出决算表(财决04表)'!$A459</f>
        <v>0</v>
      </c>
      <c r="K460" s="74">
        <f>'[1]Z04 支出决算表(财决04表)'!$E459</f>
        <v>0</v>
      </c>
      <c r="L460" s="53" t="str">
        <f t="shared" ref="L460:L500" si="12">IF(C460&lt;&gt;"",ROW(),"")</f>
        <v/>
      </c>
    </row>
    <row r="461" spans="10:12">
      <c r="J461" s="88">
        <f>'[1]Z04 支出决算表(财决04表)'!$A460</f>
        <v>0</v>
      </c>
      <c r="K461" s="74">
        <f>'[1]Z04 支出决算表(财决04表)'!$E460</f>
        <v>0</v>
      </c>
      <c r="L461" s="53" t="str">
        <f t="shared" si="12"/>
        <v/>
      </c>
    </row>
    <row r="462" spans="10:12">
      <c r="J462" s="88">
        <f>'[1]Z04 支出决算表(财决04表)'!$A461</f>
        <v>0</v>
      </c>
      <c r="K462" s="74">
        <f>'[1]Z04 支出决算表(财决04表)'!$E461</f>
        <v>0</v>
      </c>
      <c r="L462" s="53" t="str">
        <f t="shared" si="12"/>
        <v/>
      </c>
    </row>
    <row r="463" spans="10:12">
      <c r="J463" s="88">
        <f>'[1]Z04 支出决算表(财决04表)'!$A462</f>
        <v>0</v>
      </c>
      <c r="K463" s="74">
        <f>'[1]Z04 支出决算表(财决04表)'!$E462</f>
        <v>0</v>
      </c>
      <c r="L463" s="53" t="str">
        <f t="shared" si="12"/>
        <v/>
      </c>
    </row>
    <row r="464" spans="10:12">
      <c r="J464" s="88">
        <f>'[1]Z04 支出决算表(财决04表)'!$A463</f>
        <v>0</v>
      </c>
      <c r="K464" s="74">
        <f>'[1]Z04 支出决算表(财决04表)'!$E463</f>
        <v>0</v>
      </c>
      <c r="L464" s="53" t="str">
        <f t="shared" si="12"/>
        <v/>
      </c>
    </row>
    <row r="465" spans="10:12">
      <c r="J465" s="88">
        <f>'[1]Z04 支出决算表(财决04表)'!$A464</f>
        <v>0</v>
      </c>
      <c r="K465" s="74">
        <f>'[1]Z04 支出决算表(财决04表)'!$E464</f>
        <v>0</v>
      </c>
      <c r="L465" s="53" t="str">
        <f t="shared" si="12"/>
        <v/>
      </c>
    </row>
    <row r="466" spans="10:12">
      <c r="J466" s="88">
        <f>'[1]Z04 支出决算表(财决04表)'!$A465</f>
        <v>0</v>
      </c>
      <c r="K466" s="74">
        <f>'[1]Z04 支出决算表(财决04表)'!$E465</f>
        <v>0</v>
      </c>
      <c r="L466" s="53" t="str">
        <f t="shared" si="12"/>
        <v/>
      </c>
    </row>
    <row r="467" spans="10:12">
      <c r="J467" s="88">
        <f>'[1]Z04 支出决算表(财决04表)'!$A466</f>
        <v>0</v>
      </c>
      <c r="K467" s="74">
        <f>'[1]Z04 支出决算表(财决04表)'!$E466</f>
        <v>0</v>
      </c>
      <c r="L467" s="53" t="str">
        <f t="shared" si="12"/>
        <v/>
      </c>
    </row>
    <row r="468" spans="10:12">
      <c r="J468" s="88">
        <f>'[1]Z04 支出决算表(财决04表)'!$A467</f>
        <v>0</v>
      </c>
      <c r="K468" s="74">
        <f>'[1]Z04 支出决算表(财决04表)'!$E467</f>
        <v>0</v>
      </c>
      <c r="L468" s="53" t="str">
        <f t="shared" si="12"/>
        <v/>
      </c>
    </row>
    <row r="469" spans="10:12">
      <c r="J469" s="88">
        <f>'[1]Z04 支出决算表(财决04表)'!$A468</f>
        <v>0</v>
      </c>
      <c r="K469" s="74">
        <f>'[1]Z04 支出决算表(财决04表)'!$E468</f>
        <v>0</v>
      </c>
      <c r="L469" s="53" t="str">
        <f t="shared" si="12"/>
        <v/>
      </c>
    </row>
    <row r="470" spans="10:12">
      <c r="J470" s="88">
        <f>'[1]Z04 支出决算表(财决04表)'!$A469</f>
        <v>0</v>
      </c>
      <c r="K470" s="74">
        <f>'[1]Z04 支出决算表(财决04表)'!$E469</f>
        <v>0</v>
      </c>
      <c r="L470" s="53" t="str">
        <f t="shared" si="12"/>
        <v/>
      </c>
    </row>
    <row r="471" spans="10:12">
      <c r="J471" s="88">
        <f>'[1]Z04 支出决算表(财决04表)'!$A470</f>
        <v>0</v>
      </c>
      <c r="K471" s="74">
        <f>'[1]Z04 支出决算表(财决04表)'!$E470</f>
        <v>0</v>
      </c>
      <c r="L471" s="53" t="str">
        <f t="shared" si="12"/>
        <v/>
      </c>
    </row>
    <row r="472" spans="10:12">
      <c r="J472" s="88">
        <f>'[1]Z04 支出决算表(财决04表)'!$A471</f>
        <v>0</v>
      </c>
      <c r="K472" s="74">
        <f>'[1]Z04 支出决算表(财决04表)'!$E471</f>
        <v>0</v>
      </c>
      <c r="L472" s="53" t="str">
        <f t="shared" si="12"/>
        <v/>
      </c>
    </row>
    <row r="473" spans="10:12">
      <c r="J473" s="88">
        <f>'[1]Z04 支出决算表(财决04表)'!$A472</f>
        <v>0</v>
      </c>
      <c r="K473" s="74">
        <f>'[1]Z04 支出决算表(财决04表)'!$E472</f>
        <v>0</v>
      </c>
      <c r="L473" s="53" t="str">
        <f t="shared" si="12"/>
        <v/>
      </c>
    </row>
    <row r="474" spans="10:12">
      <c r="J474" s="88">
        <f>'[1]Z04 支出决算表(财决04表)'!$A473</f>
        <v>0</v>
      </c>
      <c r="K474" s="74">
        <f>'[1]Z04 支出决算表(财决04表)'!$E473</f>
        <v>0</v>
      </c>
      <c r="L474" s="53" t="str">
        <f t="shared" si="12"/>
        <v/>
      </c>
    </row>
    <row r="475" spans="10:12">
      <c r="J475" s="88">
        <f>'[1]Z04 支出决算表(财决04表)'!$A474</f>
        <v>0</v>
      </c>
      <c r="K475" s="74">
        <f>'[1]Z04 支出决算表(财决04表)'!$E474</f>
        <v>0</v>
      </c>
      <c r="L475" s="53" t="str">
        <f t="shared" si="12"/>
        <v/>
      </c>
    </row>
    <row r="476" spans="10:12">
      <c r="J476" s="88">
        <f>'[1]Z04 支出决算表(财决04表)'!$A475</f>
        <v>0</v>
      </c>
      <c r="K476" s="74">
        <f>'[1]Z04 支出决算表(财决04表)'!$E475</f>
        <v>0</v>
      </c>
      <c r="L476" s="53" t="str">
        <f t="shared" si="12"/>
        <v/>
      </c>
    </row>
    <row r="477" spans="10:12">
      <c r="J477" s="88">
        <f>'[1]Z04 支出决算表(财决04表)'!$A476</f>
        <v>0</v>
      </c>
      <c r="K477" s="74">
        <f>'[1]Z04 支出决算表(财决04表)'!$E476</f>
        <v>0</v>
      </c>
      <c r="L477" s="53" t="str">
        <f t="shared" si="12"/>
        <v/>
      </c>
    </row>
    <row r="478" spans="10:12">
      <c r="J478" s="88">
        <f>'[1]Z04 支出决算表(财决04表)'!$A477</f>
        <v>0</v>
      </c>
      <c r="K478" s="74">
        <f>'[1]Z04 支出决算表(财决04表)'!$E477</f>
        <v>0</v>
      </c>
      <c r="L478" s="53" t="str">
        <f t="shared" si="12"/>
        <v/>
      </c>
    </row>
    <row r="479" spans="10:12">
      <c r="J479" s="88">
        <f>'[1]Z04 支出决算表(财决04表)'!$A478</f>
        <v>0</v>
      </c>
      <c r="K479" s="74">
        <f>'[1]Z04 支出决算表(财决04表)'!$E478</f>
        <v>0</v>
      </c>
      <c r="L479" s="53" t="str">
        <f t="shared" si="12"/>
        <v/>
      </c>
    </row>
    <row r="480" spans="10:12">
      <c r="J480" s="88">
        <f>'[1]Z04 支出决算表(财决04表)'!$A479</f>
        <v>0</v>
      </c>
      <c r="K480" s="74">
        <f>'[1]Z04 支出决算表(财决04表)'!$E479</f>
        <v>0</v>
      </c>
      <c r="L480" s="53" t="str">
        <f t="shared" si="12"/>
        <v/>
      </c>
    </row>
    <row r="481" spans="10:12">
      <c r="J481" s="88">
        <f>'[1]Z04 支出决算表(财决04表)'!$A480</f>
        <v>0</v>
      </c>
      <c r="K481" s="74">
        <f>'[1]Z04 支出决算表(财决04表)'!$E480</f>
        <v>0</v>
      </c>
      <c r="L481" s="53" t="str">
        <f t="shared" si="12"/>
        <v/>
      </c>
    </row>
    <row r="482" spans="10:12">
      <c r="J482" s="88">
        <f>'[1]Z04 支出决算表(财决04表)'!$A481</f>
        <v>0</v>
      </c>
      <c r="K482" s="74">
        <f>'[1]Z04 支出决算表(财决04表)'!$E481</f>
        <v>0</v>
      </c>
      <c r="L482" s="53" t="str">
        <f t="shared" si="12"/>
        <v/>
      </c>
    </row>
    <row r="483" spans="10:12">
      <c r="J483" s="88">
        <f>'[1]Z04 支出决算表(财决04表)'!$A482</f>
        <v>0</v>
      </c>
      <c r="K483" s="74">
        <f>'[1]Z04 支出决算表(财决04表)'!$E482</f>
        <v>0</v>
      </c>
      <c r="L483" s="53" t="str">
        <f t="shared" si="12"/>
        <v/>
      </c>
    </row>
    <row r="484" spans="10:12">
      <c r="J484" s="88">
        <f>'[1]Z04 支出决算表(财决04表)'!$A483</f>
        <v>0</v>
      </c>
      <c r="K484" s="74">
        <f>'[1]Z04 支出决算表(财决04表)'!$E483</f>
        <v>0</v>
      </c>
      <c r="L484" s="53" t="str">
        <f t="shared" si="12"/>
        <v/>
      </c>
    </row>
    <row r="485" spans="10:12">
      <c r="J485" s="88">
        <f>'[1]Z04 支出决算表(财决04表)'!$A484</f>
        <v>0</v>
      </c>
      <c r="K485" s="74">
        <f>'[1]Z04 支出决算表(财决04表)'!$E484</f>
        <v>0</v>
      </c>
      <c r="L485" s="53" t="str">
        <f t="shared" si="12"/>
        <v/>
      </c>
    </row>
    <row r="486" spans="10:12">
      <c r="J486" s="88">
        <f>'[1]Z04 支出决算表(财决04表)'!$A485</f>
        <v>0</v>
      </c>
      <c r="K486" s="74">
        <f>'[1]Z04 支出决算表(财决04表)'!$E485</f>
        <v>0</v>
      </c>
      <c r="L486" s="53" t="str">
        <f t="shared" si="12"/>
        <v/>
      </c>
    </row>
    <row r="487" spans="10:12">
      <c r="J487" s="88">
        <f>'[1]Z04 支出决算表(财决04表)'!$A486</f>
        <v>0</v>
      </c>
      <c r="K487" s="74">
        <f>'[1]Z04 支出决算表(财决04表)'!$E486</f>
        <v>0</v>
      </c>
      <c r="L487" s="53" t="str">
        <f t="shared" si="12"/>
        <v/>
      </c>
    </row>
    <row r="488" spans="10:12">
      <c r="J488" s="88">
        <f>'[1]Z04 支出决算表(财决04表)'!$A487</f>
        <v>0</v>
      </c>
      <c r="K488" s="74">
        <f>'[1]Z04 支出决算表(财决04表)'!$E487</f>
        <v>0</v>
      </c>
      <c r="L488" s="53" t="str">
        <f t="shared" si="12"/>
        <v/>
      </c>
    </row>
    <row r="489" spans="10:12">
      <c r="J489" s="88">
        <f>'[1]Z04 支出决算表(财决04表)'!$A488</f>
        <v>0</v>
      </c>
      <c r="K489" s="74">
        <f>'[1]Z04 支出决算表(财决04表)'!$E488</f>
        <v>0</v>
      </c>
      <c r="L489" s="53" t="str">
        <f t="shared" si="12"/>
        <v/>
      </c>
    </row>
    <row r="490" spans="10:12">
      <c r="J490" s="88">
        <f>'[1]Z04 支出决算表(财决04表)'!$A489</f>
        <v>0</v>
      </c>
      <c r="K490" s="74">
        <f>'[1]Z04 支出决算表(财决04表)'!$E489</f>
        <v>0</v>
      </c>
      <c r="L490" s="53" t="str">
        <f t="shared" si="12"/>
        <v/>
      </c>
    </row>
    <row r="491" spans="10:12">
      <c r="J491" s="88">
        <f>'[1]Z04 支出决算表(财决04表)'!$A490</f>
        <v>0</v>
      </c>
      <c r="K491" s="74">
        <f>'[1]Z04 支出决算表(财决04表)'!$E490</f>
        <v>0</v>
      </c>
      <c r="L491" s="53" t="str">
        <f t="shared" si="12"/>
        <v/>
      </c>
    </row>
    <row r="492" spans="10:12">
      <c r="J492" s="88">
        <f>'[1]Z04 支出决算表(财决04表)'!$A491</f>
        <v>0</v>
      </c>
      <c r="K492" s="74">
        <f>'[1]Z04 支出决算表(财决04表)'!$E491</f>
        <v>0</v>
      </c>
      <c r="L492" s="53" t="str">
        <f t="shared" si="12"/>
        <v/>
      </c>
    </row>
    <row r="493" spans="10:12">
      <c r="J493" s="88">
        <f>'[1]Z04 支出决算表(财决04表)'!$A492</f>
        <v>0</v>
      </c>
      <c r="K493" s="74">
        <f>'[1]Z04 支出决算表(财决04表)'!$E492</f>
        <v>0</v>
      </c>
      <c r="L493" s="53" t="str">
        <f t="shared" si="12"/>
        <v/>
      </c>
    </row>
    <row r="494" spans="10:12">
      <c r="J494" s="88">
        <f>'[1]Z04 支出决算表(财决04表)'!$A493</f>
        <v>0</v>
      </c>
      <c r="K494" s="74">
        <f>'[1]Z04 支出决算表(财决04表)'!$E493</f>
        <v>0</v>
      </c>
      <c r="L494" s="53" t="str">
        <f t="shared" si="12"/>
        <v/>
      </c>
    </row>
    <row r="495" spans="10:12">
      <c r="J495" s="88">
        <f>'[1]Z04 支出决算表(财决04表)'!$A494</f>
        <v>0</v>
      </c>
      <c r="K495" s="74">
        <f>'[1]Z04 支出决算表(财决04表)'!$E494</f>
        <v>0</v>
      </c>
      <c r="L495" s="53" t="str">
        <f t="shared" si="12"/>
        <v/>
      </c>
    </row>
    <row r="496" spans="10:12">
      <c r="J496" s="88">
        <f>'[1]Z04 支出决算表(财决04表)'!$A495</f>
        <v>0</v>
      </c>
      <c r="K496" s="74">
        <f>'[1]Z04 支出决算表(财决04表)'!$E495</f>
        <v>0</v>
      </c>
      <c r="L496" s="53" t="str">
        <f t="shared" si="12"/>
        <v/>
      </c>
    </row>
    <row r="497" spans="10:12">
      <c r="J497" s="88">
        <f>'[1]Z04 支出决算表(财决04表)'!$A496</f>
        <v>0</v>
      </c>
      <c r="K497" s="74">
        <f>'[1]Z04 支出决算表(财决04表)'!$E496</f>
        <v>0</v>
      </c>
      <c r="L497" s="53" t="str">
        <f t="shared" si="12"/>
        <v/>
      </c>
    </row>
    <row r="498" spans="10:12">
      <c r="J498" s="88">
        <f>'[1]Z04 支出决算表(财决04表)'!$A497</f>
        <v>0</v>
      </c>
      <c r="K498" s="74">
        <f>'[1]Z04 支出决算表(财决04表)'!$E497</f>
        <v>0</v>
      </c>
      <c r="L498" s="53" t="str">
        <f t="shared" si="12"/>
        <v/>
      </c>
    </row>
    <row r="499" spans="10:12">
      <c r="J499" s="88">
        <f>'[1]Z04 支出决算表(财决04表)'!$A498</f>
        <v>0</v>
      </c>
      <c r="K499" s="74">
        <f>'[1]Z04 支出决算表(财决04表)'!$E498</f>
        <v>0</v>
      </c>
      <c r="L499" s="53" t="str">
        <f t="shared" si="12"/>
        <v/>
      </c>
    </row>
    <row r="500" spans="10:12">
      <c r="J500" s="88">
        <f>'[1]Z04 支出决算表(财决04表)'!$A499</f>
        <v>0</v>
      </c>
      <c r="K500" s="74">
        <f>'[1]Z04 支出决算表(财决04表)'!$E499</f>
        <v>0</v>
      </c>
      <c r="L500" s="53" t="str">
        <f t="shared" si="12"/>
        <v/>
      </c>
    </row>
    <row r="501" spans="10:12">
      <c r="J501" s="88"/>
    </row>
    <row r="502" spans="10:12">
      <c r="J502" s="88"/>
    </row>
    <row r="503" spans="10:12">
      <c r="J503" s="88"/>
    </row>
  </sheetData>
  <mergeCells count="12">
    <mergeCell ref="A6:C6"/>
    <mergeCell ref="D6:D8"/>
    <mergeCell ref="E6:E8"/>
    <mergeCell ref="F6:F8"/>
    <mergeCell ref="A9:C9"/>
    <mergeCell ref="A10:C10"/>
    <mergeCell ref="A1:I1"/>
    <mergeCell ref="G6:G8"/>
    <mergeCell ref="H6:H8"/>
    <mergeCell ref="I6:I8"/>
    <mergeCell ref="A7:B8"/>
    <mergeCell ref="C7:C8"/>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03" t="s">
        <v>335</v>
      </c>
      <c r="B1" s="203"/>
      <c r="C1" s="203"/>
      <c r="D1" s="203"/>
      <c r="E1" s="203"/>
      <c r="F1" s="203"/>
      <c r="G1" s="203"/>
      <c r="H1" s="203"/>
      <c r="I1" s="10"/>
      <c r="J1" s="10"/>
    </row>
    <row r="2" spans="1:10" ht="9.9499999999999993" customHeight="1">
      <c r="A2" s="12"/>
      <c r="B2" s="12"/>
      <c r="C2" s="12"/>
      <c r="D2" s="12"/>
      <c r="E2" s="12"/>
      <c r="F2" s="12"/>
      <c r="G2" s="12"/>
      <c r="H2" s="14" t="s">
        <v>336</v>
      </c>
    </row>
    <row r="3" spans="1:10" ht="15" customHeight="1">
      <c r="A3" s="51" t="str">
        <f>'01收入支出决算总表'!A3</f>
        <v>部门：中国共产党益阳市纪律检查委员会</v>
      </c>
      <c r="B3" s="12"/>
      <c r="C3" s="12"/>
      <c r="D3" s="12"/>
      <c r="E3" s="12"/>
      <c r="F3" s="12"/>
      <c r="G3" s="12"/>
      <c r="H3" s="14" t="s">
        <v>49</v>
      </c>
    </row>
    <row r="4" spans="1:10" s="20" customFormat="1" ht="15.75" customHeight="1">
      <c r="A4" s="204" t="s">
        <v>0</v>
      </c>
      <c r="B4" s="204"/>
      <c r="C4" s="204"/>
      <c r="D4" s="204" t="s">
        <v>1</v>
      </c>
      <c r="E4" s="204"/>
      <c r="F4" s="204"/>
      <c r="G4" s="204"/>
      <c r="H4" s="204"/>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f>'[1]Z01_1 财政拨款收入支出决算总表(财决01-1表)'!$E$8</f>
        <v>2770.91</v>
      </c>
      <c r="D7" s="28" t="str">
        <f t="array" ref="D7">INDEX('[1]Z01_1 财政拨款收入支出决算总表(财决01-1表)'!F$1:F$65536,SMALL(IF('[1]Z01_1 财政拨款收入支出决算总表(财决01-1表)'!$N$8:$N$30&gt;0,ROW($7:$29),4^8),ROW('[1]Z01_1 财政拨款收入支出决算总表(财决01-1表)'!F1)))&amp;""</f>
        <v>栏    次</v>
      </c>
      <c r="E7" s="96">
        <v>31</v>
      </c>
      <c r="F7" s="97" t="str">
        <f>IF(ISERROR(VLOOKUP(D7,'[1]Z01_1 财政拨款收入支出决算总表(财决01-1表)'!$F$8:$P$30,9,FALSE)),"",VLOOKUP(D7,'[1]Z01_1 财政拨款收入支出决算总表(财决01-1表)'!$F$8:$P$30,9,FALSE))</f>
        <v/>
      </c>
      <c r="G7" s="97" t="str">
        <f>IF(ISERROR(VLOOKUP(D7,'[1]Z01_1 财政拨款收入支出决算总表(财决01-1表)'!$F$8:$P$30,10,FALSE)),"",VLOOKUP(D7,'[1]Z01_1 财政拨款收入支出决算总表(财决01-1表)'!$F$8:$P$30,10,FALSE))</f>
        <v/>
      </c>
      <c r="H7" s="27" t="str">
        <f>IF(ISERROR(VLOOKUP(D7,'[1]Z01_1 财政拨款收入支出决算总表(财决01-1表)'!$F$8:$P$30,11,FALSE)),"",VLOOKUP(D7,'[1]Z01_1 财政拨款收入支出决算总表(财决01-1表)'!$F$8:$P$30,11,FALSE))</f>
        <v/>
      </c>
      <c r="I7" s="19"/>
      <c r="J7" s="19"/>
    </row>
    <row r="8" spans="1:10" s="20" customFormat="1" ht="12" customHeight="1">
      <c r="A8" s="28" t="s">
        <v>59</v>
      </c>
      <c r="B8" s="26" t="s">
        <v>4</v>
      </c>
      <c r="C8" s="95">
        <f>'[1]Z01_1 财政拨款收入支出决算总表(财决01-1表)'!$E$9</f>
        <v>0</v>
      </c>
      <c r="D8" s="28" t="str">
        <f t="array" ref="D8">INDEX('[1]Z01_1 财政拨款收入支出决算总表(财决01-1表)'!F$1:F$65536,SMALL(IF('[1]Z01_1 财政拨款收入支出决算总表(财决01-1表)'!$N$8:$N$30&gt;0,ROW($8:$30),4^8),ROW('[1]Z01_1 财政拨款收入支出决算总表(财决01-1表)'!F1)))&amp;""</f>
        <v>一、一般公共服务支出</v>
      </c>
      <c r="E8" s="96">
        <v>32</v>
      </c>
      <c r="F8" s="97">
        <f>IF(ISERROR(VLOOKUP(D8,'[1]Z01_1 财政拨款收入支出决算总表(财决01-1表)'!$F$8:$P$30,9,FALSE)),"",VLOOKUP(D8,'[1]Z01_1 财政拨款收入支出决算总表(财决01-1表)'!$F$8:$P$30,9,FALSE))</f>
        <v>2526.67</v>
      </c>
      <c r="G8" s="97">
        <f>IF(ISERROR(VLOOKUP(D8,'[1]Z01_1 财政拨款收入支出决算总表(财决01-1表)'!$F$8:$P$30,10,FALSE)),"",VLOOKUP(D8,'[1]Z01_1 财政拨款收入支出决算总表(财决01-1表)'!$F$8:$P$30,10,FALSE))</f>
        <v>2526.67</v>
      </c>
      <c r="H8" s="27">
        <f>IF(ISERROR(VLOOKUP(D8,'[1]Z01_1 财政拨款收入支出决算总表(财决01-1表)'!$F$8:$P$30,11,FALSE)),"",VLOOKUP(D8,'[1]Z01_1 财政拨款收入支出决算总表(财决01-1表)'!$F$8:$P$30,11,FALSE))</f>
        <v>0</v>
      </c>
      <c r="I8" s="19"/>
      <c r="J8" s="19"/>
    </row>
    <row r="9" spans="1:10" s="20" customFormat="1" ht="12" customHeight="1">
      <c r="A9" s="28"/>
      <c r="B9" s="26" t="s">
        <v>5</v>
      </c>
      <c r="C9" s="95"/>
      <c r="D9" s="28" t="str">
        <f t="array" ref="D9">INDEX('[1]Z01_1 财政拨款收入支出决算总表(财决01-1表)'!F$1:F$65536,SMALL(IF('[1]Z01_1 财政拨款收入支出决算总表(财决01-1表)'!$N$8:$N$30&gt;0,ROW($8:$30),4^8),ROW('[1]Z01_1 财政拨款收入支出决算总表(财决01-1表)'!F2)))&amp;""</f>
        <v>八、社会保障和就业支出</v>
      </c>
      <c r="E9" s="96">
        <v>33</v>
      </c>
      <c r="F9" s="97">
        <f>IF(ISERROR(VLOOKUP(D9,'[1]Z01_1 财政拨款收入支出决算总表(财决01-1表)'!$F$8:$P$30,9,FALSE)),"",VLOOKUP(D9,'[1]Z01_1 财政拨款收入支出决算总表(财决01-1表)'!$F$8:$P$30,9,FALSE))</f>
        <v>4.53</v>
      </c>
      <c r="G9" s="97">
        <f>IF(ISERROR(VLOOKUP(D9,'[1]Z01_1 财政拨款收入支出决算总表(财决01-1表)'!$F$8:$P$30,10,FALSE)),"",VLOOKUP(D9,'[1]Z01_1 财政拨款收入支出决算总表(财决01-1表)'!$F$8:$P$30,10,FALSE))</f>
        <v>4.53</v>
      </c>
      <c r="H9" s="27">
        <f>IF(ISERROR(VLOOKUP(D9,'[1]Z01_1 财政拨款收入支出决算总表(财决01-1表)'!$F$8:$P$30,11,FALSE)),"",VLOOKUP(D9,'[1]Z01_1 财政拨款收入支出决算总表(财决01-1表)'!$F$8:$P$30,11,FALSE))</f>
        <v>0</v>
      </c>
      <c r="I9" s="19"/>
      <c r="J9" s="19"/>
    </row>
    <row r="10" spans="1:10" s="20" customFormat="1" ht="12" customHeight="1">
      <c r="A10" s="28"/>
      <c r="B10" s="26" t="s">
        <v>6</v>
      </c>
      <c r="C10" s="95"/>
      <c r="D10" s="28" t="str">
        <f t="array" ref="D10">INDEX('[1]Z01_1 财政拨款收入支出决算总表(财决01-1表)'!F$1:F$65536,SMALL(IF('[1]Z01_1 财政拨款收入支出决算总表(财决01-1表)'!$N$8:$N$30&gt;0,ROW($8:$30),4^8),ROW('[1]Z01_1 财政拨款收入支出决算总表(财决01-1表)'!F3)))&amp;""</f>
        <v>九、医疗卫生与计划生育支出</v>
      </c>
      <c r="E10" s="96">
        <v>34</v>
      </c>
      <c r="F10" s="97">
        <f>IF(ISERROR(VLOOKUP(D10,'[1]Z01_1 财政拨款收入支出决算总表(财决01-1表)'!$F$8:$P$30,9,FALSE)),"",VLOOKUP(D10,'[1]Z01_1 财政拨款收入支出决算总表(财决01-1表)'!$F$8:$P$30,9,FALSE))</f>
        <v>1</v>
      </c>
      <c r="G10" s="97">
        <f>IF(ISERROR(VLOOKUP(D10,'[1]Z01_1 财政拨款收入支出决算总表(财决01-1表)'!$F$8:$P$30,10,FALSE)),"",VLOOKUP(D10,'[1]Z01_1 财政拨款收入支出决算总表(财决01-1表)'!$F$8:$P$30,10,FALSE))</f>
        <v>1</v>
      </c>
      <c r="H10" s="27">
        <f>IF(ISERROR(VLOOKUP(D10,'[1]Z01_1 财政拨款收入支出决算总表(财决01-1表)'!$F$8:$P$30,11,FALSE)),"",VLOOKUP(D10,'[1]Z01_1 财政拨款收入支出决算总表(财决01-1表)'!$F$8:$P$30,11,FALSE))</f>
        <v>0</v>
      </c>
      <c r="I10" s="19"/>
      <c r="J10" s="19"/>
    </row>
    <row r="11" spans="1:10" s="20" customFormat="1" ht="12" customHeight="1">
      <c r="A11" s="28"/>
      <c r="B11" s="26" t="s">
        <v>7</v>
      </c>
      <c r="C11" s="95"/>
      <c r="D11" s="28" t="str">
        <f t="array" ref="D11">INDEX('[1]Z01_1 财政拨款收入支出决算总表(财决01-1表)'!F$1:F$65536,SMALL(IF('[1]Z01_1 财政拨款收入支出决算总表(财决01-1表)'!$N$8:$N$30&gt;0,ROW($8:$30),4^8),ROW('[1]Z01_1 财政拨款收入支出决算总表(财决01-1表)'!F4)))&amp;""</f>
        <v>十二、农林水支出</v>
      </c>
      <c r="E11" s="96">
        <v>35</v>
      </c>
      <c r="F11" s="97">
        <f>IF(ISERROR(VLOOKUP(D11,'[1]Z01_1 财政拨款收入支出决算总表(财决01-1表)'!$F$8:$P$30,9,FALSE)),"",VLOOKUP(D11,'[1]Z01_1 财政拨款收入支出决算总表(财决01-1表)'!$F$8:$P$30,9,FALSE))</f>
        <v>28</v>
      </c>
      <c r="G11" s="97">
        <f>IF(ISERROR(VLOOKUP(D11,'[1]Z01_1 财政拨款收入支出决算总表(财决01-1表)'!$F$8:$P$30,10,FALSE)),"",VLOOKUP(D11,'[1]Z01_1 财政拨款收入支出决算总表(财决01-1表)'!$F$8:$P$30,10,FALSE))</f>
        <v>28</v>
      </c>
      <c r="H11" s="27">
        <f>IF(ISERROR(VLOOKUP(D11,'[1]Z01_1 财政拨款收入支出决算总表(财决01-1表)'!$F$8:$P$30,11,FALSE)),"",VLOOKUP(D11,'[1]Z01_1 财政拨款收入支出决算总表(财决01-1表)'!$F$8:$P$30,11,FALSE))</f>
        <v>0</v>
      </c>
      <c r="I11" s="19"/>
      <c r="J11" s="19"/>
    </row>
    <row r="12" spans="1:10" s="20" customFormat="1" ht="12" customHeight="1">
      <c r="A12" s="28"/>
      <c r="B12" s="26" t="s">
        <v>8</v>
      </c>
      <c r="C12" s="95"/>
      <c r="D12" s="28" t="str">
        <f t="array" ref="D12">INDEX('[1]Z01_1 财政拨款收入支出决算总表(财决01-1表)'!F$1:F$65536,SMALL(IF('[1]Z01_1 财政拨款收入支出决算总表(财决01-1表)'!$N$8:$N$30&gt;0,ROW($8:$30),4^8),ROW('[1]Z01_1 财政拨款收入支出决算总表(财决01-1表)'!F5)))&amp;""</f>
        <v>十四、资源勘探信息等支出</v>
      </c>
      <c r="E12" s="96">
        <v>36</v>
      </c>
      <c r="F12" s="97">
        <f>IF(ISERROR(VLOOKUP(D12,'[1]Z01_1 财政拨款收入支出决算总表(财决01-1表)'!$F$8:$P$30,9,FALSE)),"",VLOOKUP(D12,'[1]Z01_1 财政拨款收入支出决算总表(财决01-1表)'!$F$8:$P$30,9,FALSE))</f>
        <v>1</v>
      </c>
      <c r="G12" s="97">
        <f>IF(ISERROR(VLOOKUP(D12,'[1]Z01_1 财政拨款收入支出决算总表(财决01-1表)'!$F$8:$P$30,10,FALSE)),"",VLOOKUP(D12,'[1]Z01_1 财政拨款收入支出决算总表(财决01-1表)'!$F$8:$P$30,10,FALSE))</f>
        <v>1</v>
      </c>
      <c r="H12" s="27">
        <f>IF(ISERROR(VLOOKUP(D12,'[1]Z01_1 财政拨款收入支出决算总表(财决01-1表)'!$F$8:$P$30,11,FALSE)),"",VLOOKUP(D12,'[1]Z01_1 财政拨款收入支出决算总表(财决01-1表)'!$F$8:$P$30,11,FALSE))</f>
        <v>0</v>
      </c>
      <c r="I12" s="19"/>
      <c r="J12" s="19"/>
    </row>
    <row r="13" spans="1:10" s="20" customFormat="1" ht="12" customHeight="1">
      <c r="A13" s="28"/>
      <c r="B13" s="26" t="s">
        <v>9</v>
      </c>
      <c r="C13" s="95"/>
      <c r="D13" s="28" t="str">
        <f t="array" ref="D13">INDEX('[1]Z01_1 财政拨款收入支出决算总表(财决01-1表)'!F$1:F$65536,SMALL(IF('[1]Z01_1 财政拨款收入支出决算总表(财决01-1表)'!$N$8:$N$30&gt;0,ROW($8:$30),4^8),ROW('[1]Z01_1 财政拨款收入支出决算总表(财决01-1表)'!F6)))&amp;""</f>
        <v/>
      </c>
      <c r="E13" s="96">
        <v>37</v>
      </c>
      <c r="F13" s="97" t="str">
        <f>IF(ISERROR(VLOOKUP(D13,'[1]Z01_1 财政拨款收入支出决算总表(财决01-1表)'!$F$8:$P$30,9,FALSE)),"",VLOOKUP(D13,'[1]Z01_1 财政拨款收入支出决算总表(财决01-1表)'!$F$8:$P$30,9,FALSE))</f>
        <v/>
      </c>
      <c r="G13" s="97" t="str">
        <f>IF(ISERROR(VLOOKUP(D13,'[1]Z01_1 财政拨款收入支出决算总表(财决01-1表)'!$F$8:$P$30,10,FALSE)),"",VLOOKUP(D13,'[1]Z01_1 财政拨款收入支出决算总表(财决01-1表)'!$F$8:$P$30,10,FALSE))</f>
        <v/>
      </c>
      <c r="H13" s="27" t="str">
        <f>IF(ISERROR(VLOOKUP(D13,'[1]Z01_1 财政拨款收入支出决算总表(财决01-1表)'!$F$8:$P$30,11,FALSE)),"",VLOOKUP(D13,'[1]Z01_1 财政拨款收入支出决算总表(财决01-1表)'!$F$8:$P$30,11,FALSE))</f>
        <v/>
      </c>
      <c r="I13" s="19"/>
      <c r="J13" s="19"/>
    </row>
    <row r="14" spans="1:10" s="20" customFormat="1" ht="12" customHeight="1">
      <c r="A14" s="28"/>
      <c r="B14" s="26" t="s">
        <v>10</v>
      </c>
      <c r="C14" s="95"/>
      <c r="D14" s="28" t="str">
        <f t="array" ref="D14">INDEX('[1]Z01_1 财政拨款收入支出决算总表(财决01-1表)'!F$1:F$65536,SMALL(IF('[1]Z01_1 财政拨款收入支出决算总表(财决01-1表)'!$N$8:$N$30&gt;0,ROW($8:$30),4^8),ROW('[1]Z01_1 财政拨款收入支出决算总表(财决01-1表)'!F7)))&amp;""</f>
        <v/>
      </c>
      <c r="E14" s="96">
        <v>38</v>
      </c>
      <c r="F14" s="97" t="str">
        <f>IF(ISERROR(VLOOKUP(D14,'[1]Z01_1 财政拨款收入支出决算总表(财决01-1表)'!$F$8:$P$30,9,FALSE)),"",VLOOKUP(D14,'[1]Z01_1 财政拨款收入支出决算总表(财决01-1表)'!$F$8:$P$30,9,FALSE))</f>
        <v/>
      </c>
      <c r="G14" s="97" t="str">
        <f>IF(ISERROR(VLOOKUP(D14,'[1]Z01_1 财政拨款收入支出决算总表(财决01-1表)'!$F$8:$P$30,10,FALSE)),"",VLOOKUP(D14,'[1]Z01_1 财政拨款收入支出决算总表(财决01-1表)'!$F$8:$P$30,10,FALSE))</f>
        <v/>
      </c>
      <c r="H14" s="27" t="str">
        <f>IF(ISERROR(VLOOKUP(D14,'[1]Z01_1 财政拨款收入支出决算总表(财决01-1表)'!$F$8:$P$30,11,FALSE)),"",VLOOKUP(D14,'[1]Z01_1 财政拨款收入支出决算总表(财决01-1表)'!$F$8:$P$30,11,FALSE))</f>
        <v/>
      </c>
      <c r="I14" s="19"/>
      <c r="J14" s="19"/>
    </row>
    <row r="15" spans="1:10" s="20" customFormat="1" ht="12" customHeight="1">
      <c r="A15" s="28"/>
      <c r="B15" s="26" t="s">
        <v>11</v>
      </c>
      <c r="C15" s="95"/>
      <c r="D15" s="28" t="str">
        <f t="array" ref="D15">INDEX('[1]Z01_1 财政拨款收入支出决算总表(财决01-1表)'!F$1:F$65536,SMALL(IF('[1]Z01_1 财政拨款收入支出决算总表(财决01-1表)'!$N$8:$N$30&gt;0,ROW($8:$30),4^8),ROW('[1]Z01_1 财政拨款收入支出决算总表(财决01-1表)'!F8)))&amp;""</f>
        <v/>
      </c>
      <c r="E15" s="96">
        <v>39</v>
      </c>
      <c r="F15" s="97" t="str">
        <f>IF(ISERROR(VLOOKUP(D15,'[1]Z01_1 财政拨款收入支出决算总表(财决01-1表)'!$F$8:$P$30,9,FALSE)),"",VLOOKUP(D15,'[1]Z01_1 财政拨款收入支出决算总表(财决01-1表)'!$F$8:$P$30,9,FALSE))</f>
        <v/>
      </c>
      <c r="G15" s="97" t="str">
        <f>IF(ISERROR(VLOOKUP(D15,'[1]Z01_1 财政拨款收入支出决算总表(财决01-1表)'!$F$8:$P$30,10,FALSE)),"",VLOOKUP(D15,'[1]Z01_1 财政拨款收入支出决算总表(财决01-1表)'!$F$8:$P$30,10,FALSE))</f>
        <v/>
      </c>
      <c r="H15" s="27" t="str">
        <f>IF(ISERROR(VLOOKUP(D15,'[1]Z01_1 财政拨款收入支出决算总表(财决01-1表)'!$F$8:$P$30,11,FALSE)),"",VLOOKUP(D15,'[1]Z01_1 财政拨款收入支出决算总表(财决01-1表)'!$F$8:$P$30,11,FALSE))</f>
        <v/>
      </c>
      <c r="I15" s="19"/>
      <c r="J15" s="19"/>
    </row>
    <row r="16" spans="1:10" s="20" customFormat="1" ht="12" customHeight="1">
      <c r="A16" s="28"/>
      <c r="B16" s="26" t="s">
        <v>12</v>
      </c>
      <c r="C16" s="95"/>
      <c r="D16" s="28" t="str">
        <f t="array" ref="D16">INDEX('[1]Z01_1 财政拨款收入支出决算总表(财决01-1表)'!F$1:F$65536,SMALL(IF('[1]Z01_1 财政拨款收入支出决算总表(财决01-1表)'!$N$8:$N$30&gt;0,ROW($8:$30),4^8),ROW('[1]Z01_1 财政拨款收入支出决算总表(财决01-1表)'!F9)))&amp;""</f>
        <v/>
      </c>
      <c r="E16" s="96">
        <v>40</v>
      </c>
      <c r="F16" s="97" t="str">
        <f>IF(ISERROR(VLOOKUP(D16,'[1]Z01_1 财政拨款收入支出决算总表(财决01-1表)'!$F$8:$P$30,9,FALSE)),"",VLOOKUP(D16,'[1]Z01_1 财政拨款收入支出决算总表(财决01-1表)'!$F$8:$P$30,9,FALSE))</f>
        <v/>
      </c>
      <c r="G16" s="97" t="str">
        <f>IF(ISERROR(VLOOKUP(D16,'[1]Z01_1 财政拨款收入支出决算总表(财决01-1表)'!$F$8:$P$30,10,FALSE)),"",VLOOKUP(D16,'[1]Z01_1 财政拨款收入支出决算总表(财决01-1表)'!$F$8:$P$30,10,FALSE))</f>
        <v/>
      </c>
      <c r="H16" s="27" t="str">
        <f>IF(ISERROR(VLOOKUP(D16,'[1]Z01_1 财政拨款收入支出决算总表(财决01-1表)'!$F$8:$P$30,11,FALSE)),"",VLOOKUP(D16,'[1]Z01_1 财政拨款收入支出决算总表(财决01-1表)'!$F$8:$P$30,11,FALSE))</f>
        <v/>
      </c>
      <c r="I16" s="19"/>
      <c r="J16" s="19"/>
    </row>
    <row r="17" spans="1:10" s="20" customFormat="1" ht="12" customHeight="1">
      <c r="A17" s="28"/>
      <c r="B17" s="26" t="s">
        <v>13</v>
      </c>
      <c r="C17" s="95"/>
      <c r="D17" s="28" t="str">
        <f t="array" ref="D17">INDEX('[1]Z01_1 财政拨款收入支出决算总表(财决01-1表)'!F$1:F$65536,SMALL(IF('[1]Z01_1 财政拨款收入支出决算总表(财决01-1表)'!$N$8:$N$30&gt;0,ROW($8:$30),4^8),ROW('[1]Z01_1 财政拨款收入支出决算总表(财决01-1表)'!F10)))&amp;""</f>
        <v/>
      </c>
      <c r="E17" s="96">
        <v>41</v>
      </c>
      <c r="F17" s="97" t="str">
        <f>IF(ISERROR(VLOOKUP(D17,'[1]Z01_1 财政拨款收入支出决算总表(财决01-1表)'!$F$8:$P$30,9,FALSE)),"",VLOOKUP(D17,'[1]Z01_1 财政拨款收入支出决算总表(财决01-1表)'!$F$8:$P$30,9,FALSE))</f>
        <v/>
      </c>
      <c r="G17" s="97" t="str">
        <f>IF(ISERROR(VLOOKUP(D17,'[1]Z01_1 财政拨款收入支出决算总表(财决01-1表)'!$F$8:$P$30,10,FALSE)),"",VLOOKUP(D17,'[1]Z01_1 财政拨款收入支出决算总表(财决01-1表)'!$F$8:$P$30,10,FALSE))</f>
        <v/>
      </c>
      <c r="H17" s="27" t="str">
        <f>IF(ISERROR(VLOOKUP(D17,'[1]Z01_1 财政拨款收入支出决算总表(财决01-1表)'!$F$8:$P$30,11,FALSE)),"",VLOOKUP(D17,'[1]Z01_1 财政拨款收入支出决算总表(财决01-1表)'!$F$8:$P$30,11,FALSE))</f>
        <v/>
      </c>
      <c r="I17" s="19"/>
      <c r="J17" s="19"/>
    </row>
    <row r="18" spans="1:10" s="20" customFormat="1" ht="12" customHeight="1">
      <c r="A18" s="28"/>
      <c r="B18" s="26" t="s">
        <v>14</v>
      </c>
      <c r="C18" s="95"/>
      <c r="D18" s="28" t="str">
        <f t="array" ref="D18">INDEX('[1]Z01_1 财政拨款收入支出决算总表(财决01-1表)'!F$1:F$65536,SMALL(IF('[1]Z01_1 财政拨款收入支出决算总表(财决01-1表)'!$N$8:$N$30&gt;0,ROW($8:$30),4^8),ROW('[1]Z01_1 财政拨款收入支出决算总表(财决01-1表)'!F11)))&amp;""</f>
        <v/>
      </c>
      <c r="E18" s="96">
        <v>42</v>
      </c>
      <c r="F18" s="97" t="str">
        <f>IF(ISERROR(VLOOKUP(D18,'[1]Z01_1 财政拨款收入支出决算总表(财决01-1表)'!$F$8:$P$30,9,FALSE)),"",VLOOKUP(D18,'[1]Z01_1 财政拨款收入支出决算总表(财决01-1表)'!$F$8:$P$30,9,FALSE))</f>
        <v/>
      </c>
      <c r="G18" s="97" t="str">
        <f>IF(ISERROR(VLOOKUP(D18,'[1]Z01_1 财政拨款收入支出决算总表(财决01-1表)'!$F$8:$P$30,10,FALSE)),"",VLOOKUP(D18,'[1]Z01_1 财政拨款收入支出决算总表(财决01-1表)'!$F$8:$P$30,10,FALSE))</f>
        <v/>
      </c>
      <c r="H18" s="27" t="str">
        <f>IF(ISERROR(VLOOKUP(D18,'[1]Z01_1 财政拨款收入支出决算总表(财决01-1表)'!$F$8:$P$30,11,FALSE)),"",VLOOKUP(D18,'[1]Z01_1 财政拨款收入支出决算总表(财决01-1表)'!$F$8:$P$30,11,FALSE))</f>
        <v/>
      </c>
      <c r="I18" s="19"/>
      <c r="J18" s="19"/>
    </row>
    <row r="19" spans="1:10" s="20" customFormat="1" ht="12" customHeight="1">
      <c r="A19" s="28"/>
      <c r="B19" s="26" t="s">
        <v>15</v>
      </c>
      <c r="C19" s="95"/>
      <c r="D19" s="28" t="str">
        <f t="array" ref="D19">INDEX('[1]Z01_1 财政拨款收入支出决算总表(财决01-1表)'!F$1:F$65536,SMALL(IF('[1]Z01_1 财政拨款收入支出决算总表(财决01-1表)'!$N$8:$N$30&gt;0,ROW($8:$30),4^8),ROW('[1]Z01_1 财政拨款收入支出决算总表(财决01-1表)'!F12)))&amp;""</f>
        <v/>
      </c>
      <c r="E19" s="96">
        <v>43</v>
      </c>
      <c r="F19" s="97" t="str">
        <f>IF(ISERROR(VLOOKUP(D19,'[1]Z01_1 财政拨款收入支出决算总表(财决01-1表)'!$F$8:$P$30,9,FALSE)),"",VLOOKUP(D19,'[1]Z01_1 财政拨款收入支出决算总表(财决01-1表)'!$F$8:$P$30,9,FALSE))</f>
        <v/>
      </c>
      <c r="G19" s="97" t="str">
        <f>IF(ISERROR(VLOOKUP(D19,'[1]Z01_1 财政拨款收入支出决算总表(财决01-1表)'!$F$8:$P$30,10,FALSE)),"",VLOOKUP(D19,'[1]Z01_1 财政拨款收入支出决算总表(财决01-1表)'!$F$8:$P$30,10,FALSE))</f>
        <v/>
      </c>
      <c r="H19" s="27" t="str">
        <f>IF(ISERROR(VLOOKUP(D19,'[1]Z01_1 财政拨款收入支出决算总表(财决01-1表)'!$F$8:$P$30,11,FALSE)),"",VLOOKUP(D19,'[1]Z01_1 财政拨款收入支出决算总表(财决01-1表)'!$F$8:$P$30,11,FALSE))</f>
        <v/>
      </c>
      <c r="I19" s="19"/>
      <c r="J19" s="19"/>
    </row>
    <row r="20" spans="1:10" s="20" customFormat="1" ht="12" customHeight="1">
      <c r="A20" s="28"/>
      <c r="B20" s="26" t="s">
        <v>16</v>
      </c>
      <c r="C20" s="95"/>
      <c r="D20" s="28" t="str">
        <f t="array" ref="D20">INDEX('[1]Z01_1 财政拨款收入支出决算总表(财决01-1表)'!F$1:F$65536,SMALL(IF('[1]Z01_1 财政拨款收入支出决算总表(财决01-1表)'!$N$8:$N$30&gt;0,ROW($8:$30),4^8),ROW('[1]Z01_1 财政拨款收入支出决算总表(财决01-1表)'!F13)))&amp;""</f>
        <v/>
      </c>
      <c r="E20" s="96">
        <v>44</v>
      </c>
      <c r="F20" s="97" t="str">
        <f>IF(ISERROR(VLOOKUP(D20,'[1]Z01_1 财政拨款收入支出决算总表(财决01-1表)'!$F$8:$P$30,9,FALSE)),"",VLOOKUP(D20,'[1]Z01_1 财政拨款收入支出决算总表(财决01-1表)'!$F$8:$P$30,9,FALSE))</f>
        <v/>
      </c>
      <c r="G20" s="97" t="str">
        <f>IF(ISERROR(VLOOKUP(D20,'[1]Z01_1 财政拨款收入支出决算总表(财决01-1表)'!$F$8:$P$30,10,FALSE)),"",VLOOKUP(D20,'[1]Z01_1 财政拨款收入支出决算总表(财决01-1表)'!$F$8:$P$30,10,FALSE))</f>
        <v/>
      </c>
      <c r="H20" s="27" t="str">
        <f>IF(ISERROR(VLOOKUP(D20,'[1]Z01_1 财政拨款收入支出决算总表(财决01-1表)'!$F$8:$P$30,11,FALSE)),"",VLOOKUP(D20,'[1]Z01_1 财政拨款收入支出决算总表(财决01-1表)'!$F$8:$P$30,11,FALSE))</f>
        <v/>
      </c>
      <c r="I20" s="19"/>
      <c r="J20" s="19"/>
    </row>
    <row r="21" spans="1:10" s="20" customFormat="1" ht="12" customHeight="1">
      <c r="A21" s="28"/>
      <c r="B21" s="26" t="s">
        <v>110</v>
      </c>
      <c r="C21" s="95"/>
      <c r="D21" s="28" t="str">
        <f t="array" ref="D21">INDEX('[1]Z01_1 财政拨款收入支出决算总表(财决01-1表)'!F$1:F$65536,SMALL(IF('[1]Z01_1 财政拨款收入支出决算总表(财决01-1表)'!$N$8:$N$30&gt;0,ROW($8:$30),4^8),ROW('[1]Z01_1 财政拨款收入支出决算总表(财决01-1表)'!F14)))&amp;""</f>
        <v/>
      </c>
      <c r="E21" s="96">
        <v>45</v>
      </c>
      <c r="F21" s="97" t="str">
        <f>IF(ISERROR(VLOOKUP(D21,'[1]Z01_1 财政拨款收入支出决算总表(财决01-1表)'!$F$8:$P$30,9,FALSE)),"",VLOOKUP(D21,'[1]Z01_1 财政拨款收入支出决算总表(财决01-1表)'!$F$8:$P$30,9,FALSE))</f>
        <v/>
      </c>
      <c r="G21" s="97" t="str">
        <f>IF(ISERROR(VLOOKUP(D21,'[1]Z01_1 财政拨款收入支出决算总表(财决01-1表)'!$F$8:$P$30,10,FALSE)),"",VLOOKUP(D21,'[1]Z01_1 财政拨款收入支出决算总表(财决01-1表)'!$F$8:$P$30,10,FALSE))</f>
        <v/>
      </c>
      <c r="H21" s="27" t="str">
        <f>IF(ISERROR(VLOOKUP(D21,'[1]Z01_1 财政拨款收入支出决算总表(财决01-1表)'!$F$8:$P$30,11,FALSE)),"",VLOOKUP(D21,'[1]Z01_1 财政拨款收入支出决算总表(财决01-1表)'!$F$8:$P$30,11,FALSE))</f>
        <v/>
      </c>
      <c r="I21" s="19"/>
      <c r="J21" s="19"/>
    </row>
    <row r="22" spans="1:10" s="20" customFormat="1" ht="12" customHeight="1">
      <c r="A22" s="28"/>
      <c r="B22" s="26" t="s">
        <v>17</v>
      </c>
      <c r="C22" s="95"/>
      <c r="D22" s="28" t="str">
        <f t="array" ref="D22">INDEX('[1]Z01_1 财政拨款收入支出决算总表(财决01-1表)'!F$1:F$65536,SMALL(IF('[1]Z01_1 财政拨款收入支出决算总表(财决01-1表)'!$N$8:$N$30&gt;0,ROW($8:$30),4^8),ROW('[1]Z01_1 财政拨款收入支出决算总表(财决01-1表)'!F15)))&amp;""</f>
        <v/>
      </c>
      <c r="E22" s="96">
        <v>46</v>
      </c>
      <c r="F22" s="97" t="str">
        <f>IF(ISERROR(VLOOKUP(D22,'[1]Z01_1 财政拨款收入支出决算总表(财决01-1表)'!$F$8:$P$30,9,FALSE)),"",VLOOKUP(D22,'[1]Z01_1 财政拨款收入支出决算总表(财决01-1表)'!$F$8:$P$30,9,FALSE))</f>
        <v/>
      </c>
      <c r="G22" s="97" t="str">
        <f>IF(ISERROR(VLOOKUP(D22,'[1]Z01_1 财政拨款收入支出决算总表(财决01-1表)'!$F$8:$P$30,10,FALSE)),"",VLOOKUP(D22,'[1]Z01_1 财政拨款收入支出决算总表(财决01-1表)'!$F$8:$P$30,10,FALSE))</f>
        <v/>
      </c>
      <c r="H22" s="27" t="str">
        <f>IF(ISERROR(VLOOKUP(D22,'[1]Z01_1 财政拨款收入支出决算总表(财决01-1表)'!$F$8:$P$30,11,FALSE)),"",VLOOKUP(D22,'[1]Z01_1 财政拨款收入支出决算总表(财决01-1表)'!$F$8:$P$30,11,FALSE))</f>
        <v/>
      </c>
      <c r="I22" s="19"/>
      <c r="J22" s="19"/>
    </row>
    <row r="23" spans="1:10" s="20" customFormat="1" ht="12" customHeight="1">
      <c r="A23" s="28"/>
      <c r="B23" s="26" t="s">
        <v>18</v>
      </c>
      <c r="C23" s="95"/>
      <c r="D23" s="28" t="str">
        <f t="array" ref="D23">INDEX('[1]Z01_1 财政拨款收入支出决算总表(财决01-1表)'!F$1:F$65536,SMALL(IF('[1]Z01_1 财政拨款收入支出决算总表(财决01-1表)'!$N$8:$N$30&gt;0,ROW($8:$30),4^8),ROW('[1]Z01_1 财政拨款收入支出决算总表(财决01-1表)'!F16)))&amp;""</f>
        <v/>
      </c>
      <c r="E23" s="96">
        <v>47</v>
      </c>
      <c r="F23" s="97" t="str">
        <f>IF(ISERROR(VLOOKUP(D23,'[1]Z01_1 财政拨款收入支出决算总表(财决01-1表)'!$F$8:$P$30,9,FALSE)),"",VLOOKUP(D23,'[1]Z01_1 财政拨款收入支出决算总表(财决01-1表)'!$F$8:$P$30,9,FALSE))</f>
        <v/>
      </c>
      <c r="G23" s="97" t="str">
        <f>IF(ISERROR(VLOOKUP(D23,'[1]Z01_1 财政拨款收入支出决算总表(财决01-1表)'!$F$8:$P$30,10,FALSE)),"",VLOOKUP(D23,'[1]Z01_1 财政拨款收入支出决算总表(财决01-1表)'!$F$8:$P$30,10,FALSE))</f>
        <v/>
      </c>
      <c r="H23" s="27" t="str">
        <f>IF(ISERROR(VLOOKUP(D23,'[1]Z01_1 财政拨款收入支出决算总表(财决01-1表)'!$F$8:$P$30,11,FALSE)),"",VLOOKUP(D23,'[1]Z01_1 财政拨款收入支出决算总表(财决01-1表)'!$F$8:$P$30,11,FALSE))</f>
        <v/>
      </c>
      <c r="I23" s="19"/>
      <c r="J23" s="19"/>
    </row>
    <row r="24" spans="1:10" s="20" customFormat="1" ht="12" customHeight="1">
      <c r="A24" s="28"/>
      <c r="B24" s="26" t="s">
        <v>19</v>
      </c>
      <c r="C24" s="95"/>
      <c r="D24" s="28" t="str">
        <f t="array" ref="D24">INDEX('[1]Z01_1 财政拨款收入支出决算总表(财决01-1表)'!F$1:F$65536,SMALL(IF('[1]Z01_1 财政拨款收入支出决算总表(财决01-1表)'!$N$8:$N$30&gt;0,ROW($8:$30),4^8),ROW('[1]Z01_1 财政拨款收入支出决算总表(财决01-1表)'!F17)))&amp;""</f>
        <v/>
      </c>
      <c r="E24" s="96">
        <v>48</v>
      </c>
      <c r="F24" s="97" t="str">
        <f>IF(ISERROR(VLOOKUP(D24,'[1]Z01_1 财政拨款收入支出决算总表(财决01-1表)'!$F$8:$P$30,9,FALSE)),"",VLOOKUP(D24,'[1]Z01_1 财政拨款收入支出决算总表(财决01-1表)'!$F$8:$P$30,9,FALSE))</f>
        <v/>
      </c>
      <c r="G24" s="97" t="str">
        <f>IF(ISERROR(VLOOKUP(D24,'[1]Z01_1 财政拨款收入支出决算总表(财决01-1表)'!$F$8:$P$30,10,FALSE)),"",VLOOKUP(D24,'[1]Z01_1 财政拨款收入支出决算总表(财决01-1表)'!$F$8:$P$30,10,FALSE))</f>
        <v/>
      </c>
      <c r="H24" s="27" t="str">
        <f>IF(ISERROR(VLOOKUP(D24,'[1]Z01_1 财政拨款收入支出决算总表(财决01-1表)'!$F$8:$P$30,11,FALSE)),"",VLOOKUP(D24,'[1]Z01_1 财政拨款收入支出决算总表(财决01-1表)'!$F$8:$P$30,11,FALSE))</f>
        <v/>
      </c>
      <c r="I24" s="19"/>
      <c r="J24" s="19"/>
    </row>
    <row r="25" spans="1:10" s="20" customFormat="1" ht="12" customHeight="1">
      <c r="A25" s="28"/>
      <c r="B25" s="26" t="s">
        <v>20</v>
      </c>
      <c r="C25" s="95"/>
      <c r="D25" s="28" t="str">
        <f t="array" ref="D25">INDEX('[1]Z01_1 财政拨款收入支出决算总表(财决01-1表)'!F$1:F$65536,SMALL(IF('[1]Z01_1 财政拨款收入支出决算总表(财决01-1表)'!$N$8:$N$30&gt;0,ROW($8:$30),4^8),ROW('[1]Z01_1 财政拨款收入支出决算总表(财决01-1表)'!F18)))&amp;""</f>
        <v/>
      </c>
      <c r="E25" s="96">
        <v>49</v>
      </c>
      <c r="F25" s="97" t="str">
        <f>IF(ISERROR(VLOOKUP(D25,'[1]Z01_1 财政拨款收入支出决算总表(财决01-1表)'!$F$8:$P$30,9,FALSE)),"",VLOOKUP(D25,'[1]Z01_1 财政拨款收入支出决算总表(财决01-1表)'!$F$8:$P$30,9,FALSE))</f>
        <v/>
      </c>
      <c r="G25" s="97" t="str">
        <f>IF(ISERROR(VLOOKUP(D25,'[1]Z01_1 财政拨款收入支出决算总表(财决01-1表)'!$F$8:$P$30,10,FALSE)),"",VLOOKUP(D25,'[1]Z01_1 财政拨款收入支出决算总表(财决01-1表)'!$F$8:$P$30,10,FALSE))</f>
        <v/>
      </c>
      <c r="H25" s="27" t="str">
        <f>IF(ISERROR(VLOOKUP(D25,'[1]Z01_1 财政拨款收入支出决算总表(财决01-1表)'!$F$8:$P$30,11,FALSE)),"",VLOOKUP(D25,'[1]Z01_1 财政拨款收入支出决算总表(财决01-1表)'!$F$8:$P$30,11,FALSE))</f>
        <v/>
      </c>
      <c r="I25" s="19"/>
      <c r="J25" s="19"/>
    </row>
    <row r="26" spans="1:10" s="20" customFormat="1" ht="12" customHeight="1">
      <c r="A26" s="98"/>
      <c r="B26" s="26" t="s">
        <v>21</v>
      </c>
      <c r="C26" s="95"/>
      <c r="D26" s="28" t="str">
        <f t="array" ref="D26">INDEX('[1]Z01_1 财政拨款收入支出决算总表(财决01-1表)'!F$1:F$65536,SMALL(IF('[1]Z01_1 财政拨款收入支出决算总表(财决01-1表)'!$N$8:$N$30&gt;0,ROW($8:$30),4^8),ROW('[1]Z01_1 财政拨款收入支出决算总表(财决01-1表)'!F19)))&amp;""</f>
        <v/>
      </c>
      <c r="E26" s="96">
        <v>50</v>
      </c>
      <c r="F26" s="97" t="str">
        <f>IF(ISERROR(VLOOKUP(D26,'[1]Z01_1 财政拨款收入支出决算总表(财决01-1表)'!$F$8:$P$30,9,FALSE)),"",VLOOKUP(D26,'[1]Z01_1 财政拨款收入支出决算总表(财决01-1表)'!$F$8:$P$30,9,FALSE))</f>
        <v/>
      </c>
      <c r="G26" s="97" t="str">
        <f>IF(ISERROR(VLOOKUP(D26,'[1]Z01_1 财政拨款收入支出决算总表(财决01-1表)'!$F$8:$P$30,10,FALSE)),"",VLOOKUP(D26,'[1]Z01_1 财政拨款收入支出决算总表(财决01-1表)'!$F$8:$P$30,10,FALSE))</f>
        <v/>
      </c>
      <c r="H26" s="27" t="str">
        <f>IF(ISERROR(VLOOKUP(D26,'[1]Z01_1 财政拨款收入支出决算总表(财决01-1表)'!$F$8:$P$30,11,FALSE)),"",VLOOKUP(D26,'[1]Z01_1 财政拨款收入支出决算总表(财决01-1表)'!$F$8:$P$30,11,FALSE))</f>
        <v/>
      </c>
      <c r="I26" s="19"/>
      <c r="J26" s="19"/>
    </row>
    <row r="27" spans="1:10" s="20" customFormat="1" ht="12" customHeight="1">
      <c r="A27" s="98"/>
      <c r="B27" s="26" t="s">
        <v>22</v>
      </c>
      <c r="C27" s="95"/>
      <c r="D27" s="28" t="str">
        <f t="array" ref="D27">INDEX('[1]Z01_1 财政拨款收入支出决算总表(财决01-1表)'!F$1:F$65536,SMALL(IF('[1]Z01_1 财政拨款收入支出决算总表(财决01-1表)'!$N$8:$N$30&gt;0,ROW($8:$30),4^8),ROW('[1]Z01_1 财政拨款收入支出决算总表(财决01-1表)'!F20)))&amp;""</f>
        <v/>
      </c>
      <c r="E27" s="96">
        <v>51</v>
      </c>
      <c r="F27" s="97" t="str">
        <f>IF(ISERROR(VLOOKUP(D27,'[1]Z01_1 财政拨款收入支出决算总表(财决01-1表)'!$F$8:$P$30,9,FALSE)),"",VLOOKUP(D27,'[1]Z01_1 财政拨款收入支出决算总表(财决01-1表)'!$F$8:$P$30,9,FALSE))</f>
        <v/>
      </c>
      <c r="G27" s="97" t="str">
        <f>IF(ISERROR(VLOOKUP(D27,'[1]Z01_1 财政拨款收入支出决算总表(财决01-1表)'!$F$8:$P$30,10,FALSE)),"",VLOOKUP(D27,'[1]Z01_1 财政拨款收入支出决算总表(财决01-1表)'!$F$8:$P$30,10,FALSE))</f>
        <v/>
      </c>
      <c r="H27" s="27" t="str">
        <f>IF(ISERROR(VLOOKUP(D27,'[1]Z01_1 财政拨款收入支出决算总表(财决01-1表)'!$F$8:$P$30,11,FALSE)),"",VLOOKUP(D27,'[1]Z01_1 财政拨款收入支出决算总表(财决01-1表)'!$F$8:$P$30,11,FALSE))</f>
        <v/>
      </c>
      <c r="I27" s="19"/>
      <c r="J27" s="19"/>
    </row>
    <row r="28" spans="1:10" s="20" customFormat="1" ht="12" customHeight="1">
      <c r="A28" s="34"/>
      <c r="B28" s="26" t="s">
        <v>23</v>
      </c>
      <c r="C28" s="99"/>
      <c r="D28" s="28" t="str">
        <f t="array" ref="D28">INDEX('[1]Z01_1 财政拨款收入支出决算总表(财决01-1表)'!F$1:F$65536,SMALL(IF('[1]Z01_1 财政拨款收入支出决算总表(财决01-1表)'!$N$8:$N$30&gt;0,ROW($8:$30),4^8),ROW('[1]Z01_1 财政拨款收入支出决算总表(财决01-1表)'!F21)))&amp;""</f>
        <v/>
      </c>
      <c r="E28" s="96">
        <v>52</v>
      </c>
      <c r="F28" s="97" t="str">
        <f>IF(ISERROR(VLOOKUP(D28,'[1]Z01_1 财政拨款收入支出决算总表(财决01-1表)'!$F$8:$P$30,9,FALSE)),"",VLOOKUP(D28,'[1]Z01_1 财政拨款收入支出决算总表(财决01-1表)'!$F$8:$P$30,9,FALSE))</f>
        <v/>
      </c>
      <c r="G28" s="97" t="str">
        <f>IF(ISERROR(VLOOKUP(D28,'[1]Z01_1 财政拨款收入支出决算总表(财决01-1表)'!$F$8:$P$30,10,FALSE)),"",VLOOKUP(D28,'[1]Z01_1 财政拨款收入支出决算总表(财决01-1表)'!$F$8:$P$30,10,FALSE))</f>
        <v/>
      </c>
      <c r="H28" s="27" t="str">
        <f>IF(ISERROR(VLOOKUP(D28,'[1]Z01_1 财政拨款收入支出决算总表(财决01-1表)'!$F$8:$P$30,11,FALSE)),"",VLOOKUP(D28,'[1]Z01_1 财政拨款收入支出决算总表(财决01-1表)'!$F$8:$P$30,11,FALSE))</f>
        <v/>
      </c>
      <c r="I28" s="19"/>
      <c r="J28" s="19"/>
    </row>
    <row r="29" spans="1:10" s="20" customFormat="1" ht="12" customHeight="1">
      <c r="A29" s="28"/>
      <c r="B29" s="26" t="s">
        <v>24</v>
      </c>
      <c r="C29" s="95"/>
      <c r="D29" s="28" t="str">
        <f t="array" ref="D29">INDEX('[1]Z01_1 财政拨款收入支出决算总表(财决01-1表)'!F$1:F$65536,SMALL(IF('[1]Z01_1 财政拨款收入支出决算总表(财决01-1表)'!$N$8:$N$30&gt;0,ROW($8:$30),4^8),ROW('[1]Z01_1 财政拨款收入支出决算总表(财决01-1表)'!F22)))&amp;""</f>
        <v/>
      </c>
      <c r="E29" s="96">
        <v>53</v>
      </c>
      <c r="F29" s="97" t="str">
        <f>IF(ISERROR(VLOOKUP(D29,'[1]Z01_1 财政拨款收入支出决算总表(财决01-1表)'!$F$8:$P$30,9,FALSE)),"",VLOOKUP(D29,'[1]Z01_1 财政拨款收入支出决算总表(财决01-1表)'!$F$8:$P$30,9,FALSE))</f>
        <v/>
      </c>
      <c r="G29" s="97" t="str">
        <f>IF(ISERROR(VLOOKUP(D29,'[1]Z01_1 财政拨款收入支出决算总表(财决01-1表)'!$F$8:$P$30,10,FALSE)),"",VLOOKUP(D29,'[1]Z01_1 财政拨款收入支出决算总表(财决01-1表)'!$F$8:$P$30,10,FALSE))</f>
        <v/>
      </c>
      <c r="H29" s="27" t="str">
        <f>IF(ISERROR(VLOOKUP(D29,'[1]Z01_1 财政拨款收入支出决算总表(财决01-1表)'!$F$8:$P$30,11,FALSE)),"",VLOOKUP(D29,'[1]Z01_1 财政拨款收入支出决算总表(财决01-1表)'!$F$8:$P$30,11,FALSE))</f>
        <v/>
      </c>
      <c r="I29" s="19"/>
      <c r="J29" s="19"/>
    </row>
    <row r="30" spans="1:10" s="20" customFormat="1" ht="12" customHeight="1">
      <c r="A30" s="100" t="s">
        <v>25</v>
      </c>
      <c r="B30" s="26" t="s">
        <v>26</v>
      </c>
      <c r="C30" s="101">
        <f>'[1]Z01_1 财政拨款收入支出决算总表(财决01-1表)'!$E$31</f>
        <v>2770.91</v>
      </c>
      <c r="D30" s="100" t="s">
        <v>27</v>
      </c>
      <c r="E30" s="96">
        <v>54</v>
      </c>
      <c r="F30" s="102">
        <f>'[1]Z01_1 财政拨款收入支出决算总表(财决01-1表)'!$Y$31</f>
        <v>2561.1999999999998</v>
      </c>
      <c r="G30" s="102">
        <f>'[1]Z01_1 财政拨款收入支出决算总表(财决01-1表)'!$Z$31</f>
        <v>2561.1999999999998</v>
      </c>
      <c r="H30" s="103">
        <f>'[1]Z01_1 财政拨款收入支出决算总表(财决01-1表)'!$AA$31</f>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f>'[1]Z01_1 财政拨款收入支出决算总表(财决01-1表)'!$E$33</f>
        <v>256.66000000000003</v>
      </c>
      <c r="D32" s="104" t="s">
        <v>86</v>
      </c>
      <c r="E32" s="96">
        <v>56</v>
      </c>
      <c r="F32" s="102">
        <f>'[1]Z01_1 财政拨款收入支出决算总表(财决01-1表)'!$Y$33</f>
        <v>466.37</v>
      </c>
      <c r="G32" s="102">
        <f>'[1]Z01_1 财政拨款收入支出决算总表(财决01-1表)'!$Z$33</f>
        <v>466.37</v>
      </c>
      <c r="H32" s="103">
        <f>'[1]Z01_1 财政拨款收入支出决算总表(财决01-1表)'!$AA$33</f>
        <v>0</v>
      </c>
      <c r="I32" s="19"/>
      <c r="J32" s="19"/>
    </row>
    <row r="33" spans="1:10" s="20" customFormat="1" ht="12" customHeight="1">
      <c r="A33" s="104" t="s">
        <v>87</v>
      </c>
      <c r="B33" s="26" t="s">
        <v>111</v>
      </c>
      <c r="C33" s="95">
        <f>'[1]Z01_1 财政拨款收入支出决算总表(财决01-1表)'!$E$34</f>
        <v>256.66000000000003</v>
      </c>
      <c r="D33" s="34"/>
      <c r="E33" s="96">
        <v>57</v>
      </c>
      <c r="F33" s="97"/>
      <c r="G33" s="97"/>
      <c r="H33" s="105"/>
      <c r="I33" s="19"/>
      <c r="J33" s="19"/>
    </row>
    <row r="34" spans="1:10" s="20" customFormat="1" ht="12" customHeight="1">
      <c r="A34" s="104" t="s">
        <v>88</v>
      </c>
      <c r="B34" s="26" t="s">
        <v>112</v>
      </c>
      <c r="C34" s="95">
        <f>'[1]Z01_1 财政拨款收入支出决算总表(财决01-1表)'!$E$35</f>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f>'[1]Z01_1 财政拨款收入支出决算总表(财决01-1表)'!$E$37</f>
        <v>3027.57</v>
      </c>
      <c r="D36" s="36" t="s">
        <v>30</v>
      </c>
      <c r="E36" s="96">
        <v>60</v>
      </c>
      <c r="F36" s="102">
        <f>'[1]Z01_1 财政拨款收入支出决算总表(财决01-1表)'!$Y$37</f>
        <v>3027.57</v>
      </c>
      <c r="G36" s="102">
        <f>'[1]Z01_1 财政拨款收入支出决算总表(财决01-1表)'!$Z$37</f>
        <v>3027.57</v>
      </c>
      <c r="H36" s="103">
        <f>'[1]Z01_1 财政拨款收入支出决算总表(财决01-1表)'!$AA$37</f>
        <v>0</v>
      </c>
    </row>
    <row r="37" spans="1:10" s="54" customFormat="1" ht="12" customHeight="1">
      <c r="A37" s="56" t="s">
        <v>209</v>
      </c>
    </row>
    <row r="38" spans="1:10" ht="12" customHeight="1">
      <c r="A38" s="45" t="s">
        <v>210</v>
      </c>
    </row>
    <row r="39" spans="1:10" ht="12" customHeight="1">
      <c r="A39" s="106" t="s">
        <v>211</v>
      </c>
    </row>
  </sheetData>
  <sheetCalcPr fullCalcOnLoad="1"/>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17" t="s">
        <v>337</v>
      </c>
      <c r="B1" s="217"/>
      <c r="C1" s="217"/>
      <c r="D1" s="217"/>
      <c r="E1" s="217"/>
      <c r="F1" s="217"/>
      <c r="G1" s="107"/>
      <c r="H1" s="108"/>
      <c r="I1" s="108"/>
      <c r="J1" s="108"/>
      <c r="K1" s="108"/>
      <c r="L1" s="108"/>
      <c r="M1" s="108" t="str">
        <f>"a1:"&amp;"f"&amp;MAX(L11:L500)</f>
        <v>a1:f36</v>
      </c>
      <c r="N1" s="183"/>
    </row>
    <row r="2" spans="1:24" s="112" customFormat="1" ht="14.25" customHeight="1">
      <c r="A2" s="51" t="str">
        <f>'01收入支出决算总表'!A3</f>
        <v>部门：中国共产党益阳市纪律检查委员会</v>
      </c>
      <c r="B2" s="110"/>
      <c r="C2" s="111"/>
      <c r="F2" s="14" t="s">
        <v>338</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328</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14" t="s">
        <v>46</v>
      </c>
      <c r="B6" s="214"/>
      <c r="C6" s="214"/>
      <c r="D6" s="220" t="s">
        <v>57</v>
      </c>
      <c r="E6" s="216" t="s">
        <v>47</v>
      </c>
      <c r="F6" s="216" t="s">
        <v>39</v>
      </c>
      <c r="G6" s="189"/>
      <c r="H6" s="189"/>
      <c r="I6" s="189"/>
      <c r="J6" s="189"/>
      <c r="K6" s="189"/>
      <c r="L6" s="189"/>
      <c r="M6" s="189"/>
      <c r="N6" s="185"/>
    </row>
    <row r="7" spans="1:24" s="119" customFormat="1" ht="9.9499999999999993" customHeight="1">
      <c r="A7" s="214" t="s">
        <v>219</v>
      </c>
      <c r="B7" s="218"/>
      <c r="C7" s="219" t="s">
        <v>36</v>
      </c>
      <c r="D7" s="216"/>
      <c r="E7" s="216"/>
      <c r="F7" s="216"/>
      <c r="G7" s="189"/>
      <c r="H7" s="189"/>
      <c r="I7" s="189"/>
      <c r="J7" s="189"/>
      <c r="K7" s="189"/>
      <c r="L7" s="189"/>
      <c r="M7" s="215"/>
      <c r="N7" s="215"/>
      <c r="O7" s="215"/>
      <c r="P7" s="215"/>
      <c r="Q7" s="215"/>
      <c r="R7" s="215"/>
      <c r="S7" s="215"/>
      <c r="T7" s="215"/>
      <c r="U7" s="215"/>
      <c r="V7" s="215"/>
      <c r="W7" s="215"/>
      <c r="X7" s="215"/>
    </row>
    <row r="8" spans="1:24" s="119" customFormat="1" ht="9.9499999999999993" customHeight="1">
      <c r="A8" s="218"/>
      <c r="B8" s="218"/>
      <c r="C8" s="219"/>
      <c r="D8" s="216"/>
      <c r="E8" s="216"/>
      <c r="F8" s="216"/>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18"/>
      <c r="B9" s="218"/>
      <c r="C9" s="219"/>
      <c r="D9" s="216"/>
      <c r="E9" s="216"/>
      <c r="F9" s="216"/>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14" t="s">
        <v>37</v>
      </c>
      <c r="B10" s="214"/>
      <c r="C10" s="214"/>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14" t="s">
        <v>48</v>
      </c>
      <c r="B11" s="214"/>
      <c r="C11" s="214"/>
      <c r="D11" s="124">
        <f>'[1]Z07 一般公共预算财政拨款收入支出决算表(财决07表)'!K9</f>
        <v>2561.1999999999998</v>
      </c>
      <c r="E11" s="124">
        <f>'[1]Z07 一般公共预算财政拨款收入支出决算表(财决07表)'!L9</f>
        <v>1213.81</v>
      </c>
      <c r="F11" s="124">
        <f>'[1]Z07 一般公共预算财政拨款收入支出决算表(财决07表)'!O9</f>
        <v>1347.39</v>
      </c>
      <c r="G11" s="189"/>
      <c r="H11" s="189"/>
      <c r="I11" s="189"/>
      <c r="J11" s="189"/>
      <c r="K11" s="189"/>
      <c r="L11" s="189">
        <f>ROW()</f>
        <v>11</v>
      </c>
      <c r="M11" s="189"/>
      <c r="N11" s="185"/>
    </row>
    <row r="12" spans="1:24" s="128" customFormat="1" ht="20.100000000000001" customHeight="1">
      <c r="A12" s="125" t="str">
        <f t="array" ref="A12">INDEX(G:G,SMALL(IF($K$12:$K$500=2,ROW($12:$500),4^8),ROW(G1)))&amp;""</f>
        <v>201</v>
      </c>
      <c r="B12" s="126"/>
      <c r="C12" s="195" t="str">
        <f>IF(ISERROR(VLOOKUP(A12,'[1]Z07 一般公共预算财政拨款收入支出决算表(财决07表)'!$A$10:$T$500,4,FALSE)),"",VLOOKUP(A12,'[1]Z07 一般公共预算财政拨款收入支出决算表(财决07表)'!$A$10:$T$500,4,FALSE))</f>
        <v>一般公共服务支出</v>
      </c>
      <c r="D12" s="127">
        <f>IF(ISERROR(VLOOKUP(A12,'[1]Z07 一般公共预算财政拨款收入支出决算表(财决07表)'!$A$10:$T$500,11,FALSE)),"",VLOOKUP(A12,'[1]Z07 一般公共预算财政拨款收入支出决算表(财决07表)'!$A$10:$T$500,11,FALSE))</f>
        <v>2526.67</v>
      </c>
      <c r="E12" s="127">
        <f>IF(ISERROR(VLOOKUP(A12,'[1]Z07 一般公共预算财政拨款收入支出决算表(财决07表)'!$A$10:$T$500,12,FALSE)),"",VLOOKUP(A12,'[1]Z07 一般公共预算财政拨款收入支出决算表(财决07表)'!$A$10:$T$500,12,FALSE))</f>
        <v>1208.28</v>
      </c>
      <c r="F12" s="127">
        <f>IF(ISERROR(VLOOKUP(A12,'[1]Z07 一般公共预算财政拨款收入支出决算表(财决07表)'!$A$10:$T$500,15,FALSE)),"",VLOOKUP(A12,'[1]Z07 一般公共预算财政拨款收入支出决算表(财决07表)'!$A$10:$T$500,15,FALSE))</f>
        <v>1318.39</v>
      </c>
      <c r="G12" s="190" t="str">
        <f>'[1]Z07 一般公共预算财政拨款收入支出决算表(财决07表)'!A10</f>
        <v>201</v>
      </c>
      <c r="H12" s="191">
        <f>'[1]Z07 一般公共预算财政拨款收入支出决算表(财决07表)'!$K10</f>
        <v>2526.67</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20102</v>
      </c>
      <c r="B13" s="126"/>
      <c r="C13" s="195" t="str">
        <f>IF(ISERROR(VLOOKUP(A13,'[1]Z07 一般公共预算财政拨款收入支出决算表(财决07表)'!$A$10:$T$500,4,FALSE)),"",VLOOKUP(A13,'[1]Z07 一般公共预算财政拨款收入支出决算表(财决07表)'!$A$10:$T$500,4,FALSE))</f>
        <v>政协事务</v>
      </c>
      <c r="D13" s="127">
        <f>IF(ISERROR(VLOOKUP(A13,'[1]Z07 一般公共预算财政拨款收入支出决算表(财决07表)'!$A$10:$T$500,11,FALSE)),"",VLOOKUP(A13,'[1]Z07 一般公共预算财政拨款收入支出决算表(财决07表)'!$A$10:$T$500,11,FALSE))</f>
        <v>55.79</v>
      </c>
      <c r="E13" s="127">
        <f>IF(ISERROR(VLOOKUP(A13,'[1]Z07 一般公共预算财政拨款收入支出决算表(财决07表)'!$A$10:$T$500,12,FALSE)),"",VLOOKUP(A13,'[1]Z07 一般公共预算财政拨款收入支出决算表(财决07表)'!$A$10:$T$500,12,FALSE))</f>
        <v>55.79</v>
      </c>
      <c r="F13" s="127">
        <f>IF(ISERROR(VLOOKUP(A13,'[1]Z07 一般公共预算财政拨款收入支出决算表(财决07表)'!$A$10:$T$500,15,FALSE)),"",VLOOKUP(A13,'[1]Z07 一般公共预算财政拨款收入支出决算表(财决07表)'!$A$10:$T$500,15,FALSE))</f>
        <v>0</v>
      </c>
      <c r="G13" s="190" t="str">
        <f>'[1]Z07 一般公共预算财政拨款收入支出决算表(财决07表)'!A11</f>
        <v>20102</v>
      </c>
      <c r="H13" s="191">
        <f>'[1]Z07 一般公共预算财政拨款收入支出决算表(财决07表)'!$K11</f>
        <v>55.79</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2010201</v>
      </c>
      <c r="B14" s="126"/>
      <c r="C14" s="195" t="str">
        <f>IF(ISERROR(VLOOKUP(A14,'[1]Z07 一般公共预算财政拨款收入支出决算表(财决07表)'!$A$10:$T$500,4,FALSE)),"",VLOOKUP(A14,'[1]Z07 一般公共预算财政拨款收入支出决算表(财决07表)'!$A$10:$T$500,4,FALSE))</f>
        <v xml:space="preserve">  行政运行</v>
      </c>
      <c r="D14" s="127">
        <f>IF(ISERROR(VLOOKUP(A14,'[1]Z07 一般公共预算财政拨款收入支出决算表(财决07表)'!$A$10:$T$500,11,FALSE)),"",VLOOKUP(A14,'[1]Z07 一般公共预算财政拨款收入支出决算表(财决07表)'!$A$10:$T$500,11,FALSE))</f>
        <v>55.79</v>
      </c>
      <c r="E14" s="127">
        <f>IF(ISERROR(VLOOKUP(A14,'[1]Z07 一般公共预算财政拨款收入支出决算表(财决07表)'!$A$10:$T$500,12,FALSE)),"",VLOOKUP(A14,'[1]Z07 一般公共预算财政拨款收入支出决算表(财决07表)'!$A$10:$T$500,12,FALSE))</f>
        <v>55.79</v>
      </c>
      <c r="F14" s="127">
        <f>IF(ISERROR(VLOOKUP(A14,'[1]Z07 一般公共预算财政拨款收入支出决算表(财决07表)'!$A$10:$T$500,15,FALSE)),"",VLOOKUP(A14,'[1]Z07 一般公共预算财政拨款收入支出决算表(财决07表)'!$A$10:$T$500,15,FALSE))</f>
        <v>0</v>
      </c>
      <c r="G14" s="190" t="str">
        <f>'[1]Z07 一般公共预算财政拨款收入支出决算表(财决07表)'!A12</f>
        <v>2010201</v>
      </c>
      <c r="H14" s="191">
        <f>'[1]Z07 一般公共预算财政拨款收入支出决算表(财决07表)'!$K12</f>
        <v>55.79</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20111</v>
      </c>
      <c r="B15" s="126"/>
      <c r="C15" s="195" t="str">
        <f>IF(ISERROR(VLOOKUP(A15,'[1]Z07 一般公共预算财政拨款收入支出决算表(财决07表)'!$A$10:$T$500,4,FALSE)),"",VLOOKUP(A15,'[1]Z07 一般公共预算财政拨款收入支出决算表(财决07表)'!$A$10:$T$500,4,FALSE))</f>
        <v>纪检监察事务</v>
      </c>
      <c r="D15" s="127">
        <f>IF(ISERROR(VLOOKUP(A15,'[1]Z07 一般公共预算财政拨款收入支出决算表(财决07表)'!$A$10:$T$500,11,FALSE)),"",VLOOKUP(A15,'[1]Z07 一般公共预算财政拨款收入支出决算表(财决07表)'!$A$10:$T$500,11,FALSE))</f>
        <v>2397.06</v>
      </c>
      <c r="E15" s="127">
        <f>IF(ISERROR(VLOOKUP(A15,'[1]Z07 一般公共预算财政拨款收入支出决算表(财决07表)'!$A$10:$T$500,12,FALSE)),"",VLOOKUP(A15,'[1]Z07 一般公共预算财政拨款收入支出决算表(财决07表)'!$A$10:$T$500,12,FALSE))</f>
        <v>1078.67</v>
      </c>
      <c r="F15" s="127">
        <f>IF(ISERROR(VLOOKUP(A15,'[1]Z07 一般公共预算财政拨款收入支出决算表(财决07表)'!$A$10:$T$500,15,FALSE)),"",VLOOKUP(A15,'[1]Z07 一般公共预算财政拨款收入支出决算表(财决07表)'!$A$10:$T$500,15,FALSE))</f>
        <v>1318.39</v>
      </c>
      <c r="G15" s="190" t="str">
        <f>'[1]Z07 一般公共预算财政拨款收入支出决算表(财决07表)'!A13</f>
        <v>20111</v>
      </c>
      <c r="H15" s="191">
        <f>'[1]Z07 一般公共预算财政拨款收入支出决算表(财决07表)'!$K13</f>
        <v>2397.06</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2011101</v>
      </c>
      <c r="B16" s="126"/>
      <c r="C16" s="195" t="str">
        <f>IF(ISERROR(VLOOKUP(A16,'[1]Z07 一般公共预算财政拨款收入支出决算表(财决07表)'!$A$10:$T$500,4,FALSE)),"",VLOOKUP(A16,'[1]Z07 一般公共预算财政拨款收入支出决算表(财决07表)'!$A$10:$T$500,4,FALSE))</f>
        <v xml:space="preserve">  行政运行</v>
      </c>
      <c r="D16" s="127">
        <f>IF(ISERROR(VLOOKUP(A16,'[1]Z07 一般公共预算财政拨款收入支出决算表(财决07表)'!$A$10:$T$500,11,FALSE)),"",VLOOKUP(A16,'[1]Z07 一般公共预算财政拨款收入支出决算表(财决07表)'!$A$10:$T$500,11,FALSE))</f>
        <v>1078.67</v>
      </c>
      <c r="E16" s="127">
        <f>IF(ISERROR(VLOOKUP(A16,'[1]Z07 一般公共预算财政拨款收入支出决算表(财决07表)'!$A$10:$T$500,12,FALSE)),"",VLOOKUP(A16,'[1]Z07 一般公共预算财政拨款收入支出决算表(财决07表)'!$A$10:$T$500,12,FALSE))</f>
        <v>1078.67</v>
      </c>
      <c r="F16" s="127">
        <f>IF(ISERROR(VLOOKUP(A16,'[1]Z07 一般公共预算财政拨款收入支出决算表(财决07表)'!$A$10:$T$500,15,FALSE)),"",VLOOKUP(A16,'[1]Z07 一般公共预算财政拨款收入支出决算表(财决07表)'!$A$10:$T$500,15,FALSE))</f>
        <v>0</v>
      </c>
      <c r="G16" s="190" t="str">
        <f>'[1]Z07 一般公共预算财政拨款收入支出决算表(财决07表)'!A14</f>
        <v>2011101</v>
      </c>
      <c r="H16" s="191">
        <f>'[1]Z07 一般公共预算财政拨款收入支出决算表(财决07表)'!$K14</f>
        <v>1078.67</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2011102</v>
      </c>
      <c r="B17" s="126"/>
      <c r="C17" s="195" t="str">
        <f>IF(ISERROR(VLOOKUP(A17,'[1]Z07 一般公共预算财政拨款收入支出决算表(财决07表)'!$A$10:$T$500,4,FALSE)),"",VLOOKUP(A17,'[1]Z07 一般公共预算财政拨款收入支出决算表(财决07表)'!$A$10:$T$500,4,FALSE))</f>
        <v xml:space="preserve">  一般行政管理事务</v>
      </c>
      <c r="D17" s="127">
        <f>IF(ISERROR(VLOOKUP(A17,'[1]Z07 一般公共预算财政拨款收入支出决算表(财决07表)'!$A$10:$T$500,11,FALSE)),"",VLOOKUP(A17,'[1]Z07 一般公共预算财政拨款收入支出决算表(财决07表)'!$A$10:$T$500,11,FALSE))</f>
        <v>1109.29</v>
      </c>
      <c r="E17" s="127">
        <f>IF(ISERROR(VLOOKUP(A17,'[1]Z07 一般公共预算财政拨款收入支出决算表(财决07表)'!$A$10:$T$500,12,FALSE)),"",VLOOKUP(A17,'[1]Z07 一般公共预算财政拨款收入支出决算表(财决07表)'!$A$10:$T$500,12,FALSE))</f>
        <v>0</v>
      </c>
      <c r="F17" s="127">
        <f>IF(ISERROR(VLOOKUP(A17,'[1]Z07 一般公共预算财政拨款收入支出决算表(财决07表)'!$A$10:$T$500,15,FALSE)),"",VLOOKUP(A17,'[1]Z07 一般公共预算财政拨款收入支出决算表(财决07表)'!$A$10:$T$500,15,FALSE))</f>
        <v>1109.29</v>
      </c>
      <c r="G17" s="190" t="str">
        <f>'[1]Z07 一般公共预算财政拨款收入支出决算表(财决07表)'!A15</f>
        <v>2011102</v>
      </c>
      <c r="H17" s="191">
        <f>'[1]Z07 一般公共预算财政拨款收入支出决算表(财决07表)'!$K15</f>
        <v>1109.29</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2011199</v>
      </c>
      <c r="B18" s="126"/>
      <c r="C18" s="195" t="str">
        <f>IF(ISERROR(VLOOKUP(A18,'[1]Z07 一般公共预算财政拨款收入支出决算表(财决07表)'!$A$10:$T$500,4,FALSE)),"",VLOOKUP(A18,'[1]Z07 一般公共预算财政拨款收入支出决算表(财决07表)'!$A$10:$T$500,4,FALSE))</f>
        <v xml:space="preserve">  其他纪检监察事务支出</v>
      </c>
      <c r="D18" s="127">
        <f>IF(ISERROR(VLOOKUP(A18,'[1]Z07 一般公共预算财政拨款收入支出决算表(财决07表)'!$A$10:$T$500,11,FALSE)),"",VLOOKUP(A18,'[1]Z07 一般公共预算财政拨款收入支出决算表(财决07表)'!$A$10:$T$500,11,FALSE))</f>
        <v>209.1</v>
      </c>
      <c r="E18" s="127">
        <f>IF(ISERROR(VLOOKUP(A18,'[1]Z07 一般公共预算财政拨款收入支出决算表(财决07表)'!$A$10:$T$500,12,FALSE)),"",VLOOKUP(A18,'[1]Z07 一般公共预算财政拨款收入支出决算表(财决07表)'!$A$10:$T$500,12,FALSE))</f>
        <v>0</v>
      </c>
      <c r="F18" s="127">
        <f>IF(ISERROR(VLOOKUP(A18,'[1]Z07 一般公共预算财政拨款收入支出决算表(财决07表)'!$A$10:$T$500,15,FALSE)),"",VLOOKUP(A18,'[1]Z07 一般公共预算财政拨款收入支出决算表(财决07表)'!$A$10:$T$500,15,FALSE))</f>
        <v>209.1</v>
      </c>
      <c r="G18" s="190" t="str">
        <f>'[1]Z07 一般公共预算财政拨款收入支出决算表(财决07表)'!A16</f>
        <v>2011199</v>
      </c>
      <c r="H18" s="191">
        <f>'[1]Z07 一般公共预算财政拨款收入支出决算表(财决07表)'!$K16</f>
        <v>209.1</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20136</v>
      </c>
      <c r="B19" s="126"/>
      <c r="C19" s="195" t="str">
        <f>IF(ISERROR(VLOOKUP(A19,'[1]Z07 一般公共预算财政拨款收入支出决算表(财决07表)'!$A$10:$T$500,4,FALSE)),"",VLOOKUP(A19,'[1]Z07 一般公共预算财政拨款收入支出决算表(财决07表)'!$A$10:$T$500,4,FALSE))</f>
        <v>其他共产党事务支出</v>
      </c>
      <c r="D19" s="127">
        <f>IF(ISERROR(VLOOKUP(A19,'[1]Z07 一般公共预算财政拨款收入支出决算表(财决07表)'!$A$10:$T$500,11,FALSE)),"",VLOOKUP(A19,'[1]Z07 一般公共预算财政拨款收入支出决算表(财决07表)'!$A$10:$T$500,11,FALSE))</f>
        <v>71.52</v>
      </c>
      <c r="E19" s="127">
        <f>IF(ISERROR(VLOOKUP(A19,'[1]Z07 一般公共预算财政拨款收入支出决算表(财决07表)'!$A$10:$T$500,12,FALSE)),"",VLOOKUP(A19,'[1]Z07 一般公共预算财政拨款收入支出决算表(财决07表)'!$A$10:$T$500,12,FALSE))</f>
        <v>71.52</v>
      </c>
      <c r="F19" s="127">
        <f>IF(ISERROR(VLOOKUP(A19,'[1]Z07 一般公共预算财政拨款收入支出决算表(财决07表)'!$A$10:$T$500,15,FALSE)),"",VLOOKUP(A19,'[1]Z07 一般公共预算财政拨款收入支出决算表(财决07表)'!$A$10:$T$500,15,FALSE))</f>
        <v>0</v>
      </c>
      <c r="G19" s="190" t="str">
        <f>'[1]Z07 一般公共预算财政拨款收入支出决算表(财决07表)'!A17</f>
        <v>20136</v>
      </c>
      <c r="H19" s="191">
        <f>'[1]Z07 一般公共预算财政拨款收入支出决算表(财决07表)'!$K17</f>
        <v>71.52</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2013601</v>
      </c>
      <c r="B20" s="126"/>
      <c r="C20" s="195" t="str">
        <f>IF(ISERROR(VLOOKUP(A20,'[1]Z07 一般公共预算财政拨款收入支出决算表(财决07表)'!$A$10:$T$500,4,FALSE)),"",VLOOKUP(A20,'[1]Z07 一般公共预算财政拨款收入支出决算表(财决07表)'!$A$10:$T$500,4,FALSE))</f>
        <v xml:space="preserve">  行政运行</v>
      </c>
      <c r="D20" s="127">
        <f>IF(ISERROR(VLOOKUP(A20,'[1]Z07 一般公共预算财政拨款收入支出决算表(财决07表)'!$A$10:$T$500,11,FALSE)),"",VLOOKUP(A20,'[1]Z07 一般公共预算财政拨款收入支出决算表(财决07表)'!$A$10:$T$500,11,FALSE))</f>
        <v>71.52</v>
      </c>
      <c r="E20" s="127">
        <f>IF(ISERROR(VLOOKUP(A20,'[1]Z07 一般公共预算财政拨款收入支出决算表(财决07表)'!$A$10:$T$500,12,FALSE)),"",VLOOKUP(A20,'[1]Z07 一般公共预算财政拨款收入支出决算表(财决07表)'!$A$10:$T$500,12,FALSE))</f>
        <v>71.52</v>
      </c>
      <c r="F20" s="127">
        <f>IF(ISERROR(VLOOKUP(A20,'[1]Z07 一般公共预算财政拨款收入支出决算表(财决07表)'!$A$10:$T$500,15,FALSE)),"",VLOOKUP(A20,'[1]Z07 一般公共预算财政拨款收入支出决算表(财决07表)'!$A$10:$T$500,15,FALSE))</f>
        <v>0</v>
      </c>
      <c r="G20" s="190" t="str">
        <f>'[1]Z07 一般公共预算财政拨款收入支出决算表(财决07表)'!A18</f>
        <v>2013601</v>
      </c>
      <c r="H20" s="191">
        <f>'[1]Z07 一般公共预算财政拨款收入支出决算表(财决07表)'!$K18</f>
        <v>71.52</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20199</v>
      </c>
      <c r="B21" s="126"/>
      <c r="C21" s="195" t="str">
        <f>IF(ISERROR(VLOOKUP(A21,'[1]Z07 一般公共预算财政拨款收入支出决算表(财决07表)'!$A$10:$T$500,4,FALSE)),"",VLOOKUP(A21,'[1]Z07 一般公共预算财政拨款收入支出决算表(财决07表)'!$A$10:$T$500,4,FALSE))</f>
        <v>其他一般公共服务支出</v>
      </c>
      <c r="D21" s="127">
        <f>IF(ISERROR(VLOOKUP(A21,'[1]Z07 一般公共预算财政拨款收入支出决算表(财决07表)'!$A$10:$T$500,11,FALSE)),"",VLOOKUP(A21,'[1]Z07 一般公共预算财政拨款收入支出决算表(财决07表)'!$A$10:$T$500,11,FALSE))</f>
        <v>2.2999999999999998</v>
      </c>
      <c r="E21" s="127">
        <f>IF(ISERROR(VLOOKUP(A21,'[1]Z07 一般公共预算财政拨款收入支出决算表(财决07表)'!$A$10:$T$500,12,FALSE)),"",VLOOKUP(A21,'[1]Z07 一般公共预算财政拨款收入支出决算表(财决07表)'!$A$10:$T$500,12,FALSE))</f>
        <v>2.2999999999999998</v>
      </c>
      <c r="F21" s="127">
        <f>IF(ISERROR(VLOOKUP(A21,'[1]Z07 一般公共预算财政拨款收入支出决算表(财决07表)'!$A$10:$T$500,15,FALSE)),"",VLOOKUP(A21,'[1]Z07 一般公共预算财政拨款收入支出决算表(财决07表)'!$A$10:$T$500,15,FALSE))</f>
        <v>0</v>
      </c>
      <c r="G21" s="190" t="str">
        <f>'[1]Z07 一般公共预算财政拨款收入支出决算表(财决07表)'!A19</f>
        <v>20199</v>
      </c>
      <c r="H21" s="191">
        <f>'[1]Z07 一般公共预算财政拨款收入支出决算表(财决07表)'!$K19</f>
        <v>2.2999999999999998</v>
      </c>
      <c r="I21" s="190" t="str">
        <f t="shared" si="0"/>
        <v>1</v>
      </c>
      <c r="J21" s="190" t="str">
        <f t="shared" si="1"/>
        <v>1</v>
      </c>
      <c r="K21" s="190">
        <f t="shared" si="2"/>
        <v>2</v>
      </c>
      <c r="L21" s="190">
        <f t="shared" si="3"/>
        <v>21</v>
      </c>
      <c r="M21" s="190"/>
      <c r="N21" s="187"/>
    </row>
    <row r="22" spans="1:14" s="128" customFormat="1" ht="20.100000000000001" customHeight="1">
      <c r="A22" s="125" t="str">
        <f t="array" ref="A22">INDEX(G:G,SMALL(IF($K$12:$K$500=2,ROW($12:$500),4^8),ROW(G11)))&amp;""</f>
        <v>2019999</v>
      </c>
      <c r="B22" s="126"/>
      <c r="C22" s="195" t="str">
        <f>IF(ISERROR(VLOOKUP(A22,'[1]Z07 一般公共预算财政拨款收入支出决算表(财决07表)'!$A$10:$T$500,4,FALSE)),"",VLOOKUP(A22,'[1]Z07 一般公共预算财政拨款收入支出决算表(财决07表)'!$A$10:$T$500,4,FALSE))</f>
        <v xml:space="preserve">  其他一般公共服务支出</v>
      </c>
      <c r="D22" s="127">
        <f>IF(ISERROR(VLOOKUP(A22,'[1]Z07 一般公共预算财政拨款收入支出决算表(财决07表)'!$A$10:$T$500,11,FALSE)),"",VLOOKUP(A22,'[1]Z07 一般公共预算财政拨款收入支出决算表(财决07表)'!$A$10:$T$500,11,FALSE))</f>
        <v>2.2999999999999998</v>
      </c>
      <c r="E22" s="127">
        <f>IF(ISERROR(VLOOKUP(A22,'[1]Z07 一般公共预算财政拨款收入支出决算表(财决07表)'!$A$10:$T$500,12,FALSE)),"",VLOOKUP(A22,'[1]Z07 一般公共预算财政拨款收入支出决算表(财决07表)'!$A$10:$T$500,12,FALSE))</f>
        <v>2.2999999999999998</v>
      </c>
      <c r="F22" s="127">
        <f>IF(ISERROR(VLOOKUP(A22,'[1]Z07 一般公共预算财政拨款收入支出决算表(财决07表)'!$A$10:$T$500,15,FALSE)),"",VLOOKUP(A22,'[1]Z07 一般公共预算财政拨款收入支出决算表(财决07表)'!$A$10:$T$500,15,FALSE))</f>
        <v>0</v>
      </c>
      <c r="G22" s="190" t="str">
        <f>'[1]Z07 一般公共预算财政拨款收入支出决算表(财决07表)'!A20</f>
        <v>2019999</v>
      </c>
      <c r="H22" s="191">
        <f>'[1]Z07 一般公共预算财政拨款收入支出决算表(财决07表)'!$K20</f>
        <v>2.2999999999999998</v>
      </c>
      <c r="I22" s="190" t="str">
        <f t="shared" si="0"/>
        <v>1</v>
      </c>
      <c r="J22" s="190" t="str">
        <f t="shared" si="1"/>
        <v>1</v>
      </c>
      <c r="K22" s="190">
        <f t="shared" si="2"/>
        <v>2</v>
      </c>
      <c r="L22" s="190">
        <f t="shared" si="3"/>
        <v>22</v>
      </c>
      <c r="M22" s="190"/>
      <c r="N22" s="187"/>
    </row>
    <row r="23" spans="1:14" s="128" customFormat="1" ht="20.100000000000001" customHeight="1">
      <c r="A23" s="125" t="str">
        <f t="array" ref="A23">INDEX(G:G,SMALL(IF($K$12:$K$500=2,ROW($12:$500),4^8),ROW(G12)))&amp;""</f>
        <v>208</v>
      </c>
      <c r="B23" s="126"/>
      <c r="C23" s="195" t="str">
        <f>IF(ISERROR(VLOOKUP(A23,'[1]Z07 一般公共预算财政拨款收入支出决算表(财决07表)'!$A$10:$T$500,4,FALSE)),"",VLOOKUP(A23,'[1]Z07 一般公共预算财政拨款收入支出决算表(财决07表)'!$A$10:$T$500,4,FALSE))</f>
        <v>社会保障和就业支出</v>
      </c>
      <c r="D23" s="127">
        <f>IF(ISERROR(VLOOKUP(A23,'[1]Z07 一般公共预算财政拨款收入支出决算表(财决07表)'!$A$10:$T$500,11,FALSE)),"",VLOOKUP(A23,'[1]Z07 一般公共预算财政拨款收入支出决算表(财决07表)'!$A$10:$T$500,11,FALSE))</f>
        <v>4.53</v>
      </c>
      <c r="E23" s="127">
        <f>IF(ISERROR(VLOOKUP(A23,'[1]Z07 一般公共预算财政拨款收入支出决算表(财决07表)'!$A$10:$T$500,12,FALSE)),"",VLOOKUP(A23,'[1]Z07 一般公共预算财政拨款收入支出决算表(财决07表)'!$A$10:$T$500,12,FALSE))</f>
        <v>4.53</v>
      </c>
      <c r="F23" s="127">
        <f>IF(ISERROR(VLOOKUP(A23,'[1]Z07 一般公共预算财政拨款收入支出决算表(财决07表)'!$A$10:$T$500,15,FALSE)),"",VLOOKUP(A23,'[1]Z07 一般公共预算财政拨款收入支出决算表(财决07表)'!$A$10:$T$500,15,FALSE))</f>
        <v>0</v>
      </c>
      <c r="G23" s="190" t="str">
        <f>'[1]Z07 一般公共预算财政拨款收入支出决算表(财决07表)'!A21</f>
        <v>208</v>
      </c>
      <c r="H23" s="191">
        <f>'[1]Z07 一般公共预算财政拨款收入支出决算表(财决07表)'!$K21</f>
        <v>4.53</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20805</v>
      </c>
      <c r="B24" s="126"/>
      <c r="C24" s="195" t="str">
        <f>IF(ISERROR(VLOOKUP(A24,'[1]Z07 一般公共预算财政拨款收入支出决算表(财决07表)'!$A$10:$T$500,4,FALSE)),"",VLOOKUP(A24,'[1]Z07 一般公共预算财政拨款收入支出决算表(财决07表)'!$A$10:$T$500,4,FALSE))</f>
        <v>行政事业单位离退休</v>
      </c>
      <c r="D24" s="127">
        <f>IF(ISERROR(VLOOKUP(A24,'[1]Z07 一般公共预算财政拨款收入支出决算表(财决07表)'!$A$10:$T$500,11,FALSE)),"",VLOOKUP(A24,'[1]Z07 一般公共预算财政拨款收入支出决算表(财决07表)'!$A$10:$T$500,11,FALSE))</f>
        <v>3.45</v>
      </c>
      <c r="E24" s="127">
        <f>IF(ISERROR(VLOOKUP(A24,'[1]Z07 一般公共预算财政拨款收入支出决算表(财决07表)'!$A$10:$T$500,12,FALSE)),"",VLOOKUP(A24,'[1]Z07 一般公共预算财政拨款收入支出决算表(财决07表)'!$A$10:$T$500,12,FALSE))</f>
        <v>3.45</v>
      </c>
      <c r="F24" s="127">
        <f>IF(ISERROR(VLOOKUP(A24,'[1]Z07 一般公共预算财政拨款收入支出决算表(财决07表)'!$A$10:$T$500,15,FALSE)),"",VLOOKUP(A24,'[1]Z07 一般公共预算财政拨款收入支出决算表(财决07表)'!$A$10:$T$500,15,FALSE))</f>
        <v>0</v>
      </c>
      <c r="G24" s="190" t="str">
        <f>'[1]Z07 一般公共预算财政拨款收入支出决算表(财决07表)'!A22</f>
        <v>20805</v>
      </c>
      <c r="H24" s="191">
        <f>'[1]Z07 一般公共预算财政拨款收入支出决算表(财决07表)'!$K22</f>
        <v>3.45</v>
      </c>
      <c r="I24" s="190" t="str">
        <f t="shared" si="0"/>
        <v>1</v>
      </c>
      <c r="J24" s="190" t="str">
        <f t="shared" si="1"/>
        <v>1</v>
      </c>
      <c r="K24" s="190">
        <f t="shared" si="2"/>
        <v>2</v>
      </c>
      <c r="L24" s="190">
        <f t="shared" si="3"/>
        <v>24</v>
      </c>
      <c r="M24" s="190"/>
      <c r="N24" s="187"/>
    </row>
    <row r="25" spans="1:14" s="128" customFormat="1" ht="20.100000000000001" customHeight="1">
      <c r="A25" s="125" t="str">
        <f t="array" ref="A25">INDEX(G:G,SMALL(IF($K$12:$K$500=2,ROW($12:$500),4^8),ROW(G14)))&amp;""</f>
        <v>2080501</v>
      </c>
      <c r="B25" s="126"/>
      <c r="C25" s="195" t="str">
        <f>IF(ISERROR(VLOOKUP(A25,'[1]Z07 一般公共预算财政拨款收入支出决算表(财决07表)'!$A$10:$T$500,4,FALSE)),"",VLOOKUP(A25,'[1]Z07 一般公共预算财政拨款收入支出决算表(财决07表)'!$A$10:$T$500,4,FALSE))</f>
        <v xml:space="preserve">  归口管理的行政单位离退休</v>
      </c>
      <c r="D25" s="127">
        <f>IF(ISERROR(VLOOKUP(A25,'[1]Z07 一般公共预算财政拨款收入支出决算表(财决07表)'!$A$10:$T$500,11,FALSE)),"",VLOOKUP(A25,'[1]Z07 一般公共预算财政拨款收入支出决算表(财决07表)'!$A$10:$T$500,11,FALSE))</f>
        <v>3.45</v>
      </c>
      <c r="E25" s="127">
        <f>IF(ISERROR(VLOOKUP(A25,'[1]Z07 一般公共预算财政拨款收入支出决算表(财决07表)'!$A$10:$T$500,12,FALSE)),"",VLOOKUP(A25,'[1]Z07 一般公共预算财政拨款收入支出决算表(财决07表)'!$A$10:$T$500,12,FALSE))</f>
        <v>3.45</v>
      </c>
      <c r="F25" s="127">
        <f>IF(ISERROR(VLOOKUP(A25,'[1]Z07 一般公共预算财政拨款收入支出决算表(财决07表)'!$A$10:$T$500,15,FALSE)),"",VLOOKUP(A25,'[1]Z07 一般公共预算财政拨款收入支出决算表(财决07表)'!$A$10:$T$500,15,FALSE))</f>
        <v>0</v>
      </c>
      <c r="G25" s="190" t="str">
        <f>'[1]Z07 一般公共预算财政拨款收入支出决算表(财决07表)'!A23</f>
        <v>2080501</v>
      </c>
      <c r="H25" s="191">
        <f>'[1]Z07 一般公共预算财政拨款收入支出决算表(财决07表)'!$K23</f>
        <v>3.45</v>
      </c>
      <c r="I25" s="190" t="str">
        <f t="shared" si="0"/>
        <v>1</v>
      </c>
      <c r="J25" s="190" t="str">
        <f t="shared" si="1"/>
        <v>1</v>
      </c>
      <c r="K25" s="190">
        <f t="shared" si="2"/>
        <v>2</v>
      </c>
      <c r="L25" s="190">
        <f t="shared" si="3"/>
        <v>25</v>
      </c>
      <c r="M25" s="190"/>
      <c r="N25" s="187"/>
    </row>
    <row r="26" spans="1:14" s="128" customFormat="1" ht="20.100000000000001" customHeight="1">
      <c r="A26" s="125" t="str">
        <f t="array" ref="A26">INDEX(G:G,SMALL(IF($K$12:$K$500=2,ROW($12:$500),4^8),ROW(G15)))&amp;""</f>
        <v>20807</v>
      </c>
      <c r="B26" s="126"/>
      <c r="C26" s="195" t="str">
        <f>IF(ISERROR(VLOOKUP(A26,'[1]Z07 一般公共预算财政拨款收入支出决算表(财决07表)'!$A$10:$T$500,4,FALSE)),"",VLOOKUP(A26,'[1]Z07 一般公共预算财政拨款收入支出决算表(财决07表)'!$A$10:$T$500,4,FALSE))</f>
        <v>就业补助</v>
      </c>
      <c r="D26" s="127">
        <f>IF(ISERROR(VLOOKUP(A26,'[1]Z07 一般公共预算财政拨款收入支出决算表(财决07表)'!$A$10:$T$500,11,FALSE)),"",VLOOKUP(A26,'[1]Z07 一般公共预算财政拨款收入支出决算表(财决07表)'!$A$10:$T$500,11,FALSE))</f>
        <v>1.08</v>
      </c>
      <c r="E26" s="127">
        <f>IF(ISERROR(VLOOKUP(A26,'[1]Z07 一般公共预算财政拨款收入支出决算表(财决07表)'!$A$10:$T$500,12,FALSE)),"",VLOOKUP(A26,'[1]Z07 一般公共预算财政拨款收入支出决算表(财决07表)'!$A$10:$T$500,12,FALSE))</f>
        <v>1.08</v>
      </c>
      <c r="F26" s="127">
        <f>IF(ISERROR(VLOOKUP(A26,'[1]Z07 一般公共预算财政拨款收入支出决算表(财决07表)'!$A$10:$T$500,15,FALSE)),"",VLOOKUP(A26,'[1]Z07 一般公共预算财政拨款收入支出决算表(财决07表)'!$A$10:$T$500,15,FALSE))</f>
        <v>0</v>
      </c>
      <c r="G26" s="190" t="str">
        <f>'[1]Z07 一般公共预算财政拨款收入支出决算表(财决07表)'!A24</f>
        <v>20807</v>
      </c>
      <c r="H26" s="191">
        <f>'[1]Z07 一般公共预算财政拨款收入支出决算表(财决07表)'!$K24</f>
        <v>1.08</v>
      </c>
      <c r="I26" s="190" t="str">
        <f t="shared" si="0"/>
        <v>1</v>
      </c>
      <c r="J26" s="190" t="str">
        <f t="shared" si="1"/>
        <v>1</v>
      </c>
      <c r="K26" s="190">
        <f t="shared" si="2"/>
        <v>2</v>
      </c>
      <c r="L26" s="190">
        <f t="shared" si="3"/>
        <v>26</v>
      </c>
      <c r="M26" s="190"/>
      <c r="N26" s="187"/>
    </row>
    <row r="27" spans="1:14" s="128" customFormat="1" ht="20.100000000000001" customHeight="1">
      <c r="A27" s="125" t="str">
        <f t="array" ref="A27">INDEX(G:G,SMALL(IF($K$12:$K$500=2,ROW($12:$500),4^8),ROW(G16)))&amp;""</f>
        <v>2080799</v>
      </c>
      <c r="B27" s="126"/>
      <c r="C27" s="195" t="str">
        <f>IF(ISERROR(VLOOKUP(A27,'[1]Z07 一般公共预算财政拨款收入支出决算表(财决07表)'!$A$10:$T$500,4,FALSE)),"",VLOOKUP(A27,'[1]Z07 一般公共预算财政拨款收入支出决算表(财决07表)'!$A$10:$T$500,4,FALSE))</f>
        <v xml:space="preserve">  其他就业补助支出★</v>
      </c>
      <c r="D27" s="127">
        <f>IF(ISERROR(VLOOKUP(A27,'[1]Z07 一般公共预算财政拨款收入支出决算表(财决07表)'!$A$10:$T$500,11,FALSE)),"",VLOOKUP(A27,'[1]Z07 一般公共预算财政拨款收入支出决算表(财决07表)'!$A$10:$T$500,11,FALSE))</f>
        <v>1.08</v>
      </c>
      <c r="E27" s="127">
        <f>IF(ISERROR(VLOOKUP(A27,'[1]Z07 一般公共预算财政拨款收入支出决算表(财决07表)'!$A$10:$T$500,12,FALSE)),"",VLOOKUP(A27,'[1]Z07 一般公共预算财政拨款收入支出决算表(财决07表)'!$A$10:$T$500,12,FALSE))</f>
        <v>1.08</v>
      </c>
      <c r="F27" s="127">
        <f>IF(ISERROR(VLOOKUP(A27,'[1]Z07 一般公共预算财政拨款收入支出决算表(财决07表)'!$A$10:$T$500,15,FALSE)),"",VLOOKUP(A27,'[1]Z07 一般公共预算财政拨款收入支出决算表(财决07表)'!$A$10:$T$500,15,FALSE))</f>
        <v>0</v>
      </c>
      <c r="G27" s="190" t="str">
        <f>'[1]Z07 一般公共预算财政拨款收入支出决算表(财决07表)'!A25</f>
        <v>2080799</v>
      </c>
      <c r="H27" s="191">
        <f>'[1]Z07 一般公共预算财政拨款收入支出决算表(财决07表)'!$K25</f>
        <v>1.08</v>
      </c>
      <c r="I27" s="190" t="str">
        <f t="shared" si="0"/>
        <v>1</v>
      </c>
      <c r="J27" s="190" t="str">
        <f t="shared" si="1"/>
        <v>1</v>
      </c>
      <c r="K27" s="190">
        <f t="shared" si="2"/>
        <v>2</v>
      </c>
      <c r="L27" s="190">
        <f t="shared" si="3"/>
        <v>27</v>
      </c>
      <c r="M27" s="190"/>
      <c r="N27" s="187"/>
    </row>
    <row r="28" spans="1:14" s="128" customFormat="1" ht="20.100000000000001" customHeight="1">
      <c r="A28" s="125" t="str">
        <f t="array" ref="A28">INDEX(G:G,SMALL(IF($K$12:$K$500=2,ROW($12:$500),4^8),ROW(G17)))&amp;""</f>
        <v>210</v>
      </c>
      <c r="B28" s="126"/>
      <c r="C28" s="195" t="str">
        <f>IF(ISERROR(VLOOKUP(A28,'[1]Z07 一般公共预算财政拨款收入支出决算表(财决07表)'!$A$10:$T$500,4,FALSE)),"",VLOOKUP(A28,'[1]Z07 一般公共预算财政拨款收入支出决算表(财决07表)'!$A$10:$T$500,4,FALSE))</f>
        <v>医疗卫生与计划生育支出</v>
      </c>
      <c r="D28" s="127">
        <f>IF(ISERROR(VLOOKUP(A28,'[1]Z07 一般公共预算财政拨款收入支出决算表(财决07表)'!$A$10:$T$500,11,FALSE)),"",VLOOKUP(A28,'[1]Z07 一般公共预算财政拨款收入支出决算表(财决07表)'!$A$10:$T$500,11,FALSE))</f>
        <v>1</v>
      </c>
      <c r="E28" s="127">
        <f>IF(ISERROR(VLOOKUP(A28,'[1]Z07 一般公共预算财政拨款收入支出决算表(财决07表)'!$A$10:$T$500,12,FALSE)),"",VLOOKUP(A28,'[1]Z07 一般公共预算财政拨款收入支出决算表(财决07表)'!$A$10:$T$500,12,FALSE))</f>
        <v>1</v>
      </c>
      <c r="F28" s="127">
        <f>IF(ISERROR(VLOOKUP(A28,'[1]Z07 一般公共预算财政拨款收入支出决算表(财决07表)'!$A$10:$T$500,15,FALSE)),"",VLOOKUP(A28,'[1]Z07 一般公共预算财政拨款收入支出决算表(财决07表)'!$A$10:$T$500,15,FALSE))</f>
        <v>0</v>
      </c>
      <c r="G28" s="190" t="str">
        <f>'[1]Z07 一般公共预算财政拨款收入支出决算表(财决07表)'!A26</f>
        <v>210</v>
      </c>
      <c r="H28" s="191">
        <f>'[1]Z07 一般公共预算财政拨款收入支出决算表(财决07表)'!$K26</f>
        <v>1</v>
      </c>
      <c r="I28" s="190" t="str">
        <f t="shared" si="0"/>
        <v>1</v>
      </c>
      <c r="J28" s="190" t="str">
        <f t="shared" si="1"/>
        <v>1</v>
      </c>
      <c r="K28" s="190">
        <f t="shared" si="2"/>
        <v>2</v>
      </c>
      <c r="L28" s="190">
        <f t="shared" si="3"/>
        <v>28</v>
      </c>
      <c r="M28" s="190"/>
      <c r="N28" s="187"/>
    </row>
    <row r="29" spans="1:14" s="128" customFormat="1" ht="20.100000000000001" customHeight="1">
      <c r="A29" s="125" t="str">
        <f t="array" ref="A29">INDEX(G:G,SMALL(IF($K$12:$K$500=2,ROW($12:$500),4^8),ROW(G18)))&amp;""</f>
        <v>21007</v>
      </c>
      <c r="B29" s="126"/>
      <c r="C29" s="195" t="str">
        <f>IF(ISERROR(VLOOKUP(A29,'[1]Z07 一般公共预算财政拨款收入支出决算表(财决07表)'!$A$10:$T$500,4,FALSE)),"",VLOOKUP(A29,'[1]Z07 一般公共预算财政拨款收入支出决算表(财决07表)'!$A$10:$T$500,4,FALSE))</f>
        <v>计划生育事务</v>
      </c>
      <c r="D29" s="127">
        <f>IF(ISERROR(VLOOKUP(A29,'[1]Z07 一般公共预算财政拨款收入支出决算表(财决07表)'!$A$10:$T$500,11,FALSE)),"",VLOOKUP(A29,'[1]Z07 一般公共预算财政拨款收入支出决算表(财决07表)'!$A$10:$T$500,11,FALSE))</f>
        <v>1</v>
      </c>
      <c r="E29" s="127">
        <f>IF(ISERROR(VLOOKUP(A29,'[1]Z07 一般公共预算财政拨款收入支出决算表(财决07表)'!$A$10:$T$500,12,FALSE)),"",VLOOKUP(A29,'[1]Z07 一般公共预算财政拨款收入支出决算表(财决07表)'!$A$10:$T$500,12,FALSE))</f>
        <v>1</v>
      </c>
      <c r="F29" s="127">
        <f>IF(ISERROR(VLOOKUP(A29,'[1]Z07 一般公共预算财政拨款收入支出决算表(财决07表)'!$A$10:$T$500,15,FALSE)),"",VLOOKUP(A29,'[1]Z07 一般公共预算财政拨款收入支出决算表(财决07表)'!$A$10:$T$500,15,FALSE))</f>
        <v>0</v>
      </c>
      <c r="G29" s="190" t="str">
        <f>'[1]Z07 一般公共预算财政拨款收入支出决算表(财决07表)'!A27</f>
        <v>21007</v>
      </c>
      <c r="H29" s="191">
        <f>'[1]Z07 一般公共预算财政拨款收入支出决算表(财决07表)'!$K27</f>
        <v>1</v>
      </c>
      <c r="I29" s="190" t="str">
        <f t="shared" si="0"/>
        <v>1</v>
      </c>
      <c r="J29" s="190" t="str">
        <f t="shared" si="1"/>
        <v>1</v>
      </c>
      <c r="K29" s="190">
        <f t="shared" si="2"/>
        <v>2</v>
      </c>
      <c r="L29" s="190">
        <f t="shared" si="3"/>
        <v>29</v>
      </c>
      <c r="M29" s="190"/>
      <c r="N29" s="187"/>
    </row>
    <row r="30" spans="1:14" s="128" customFormat="1" ht="20.100000000000001" customHeight="1">
      <c r="A30" s="125" t="str">
        <f t="array" ref="A30">INDEX(G:G,SMALL(IF($K$12:$K$500=2,ROW($12:$500),4^8),ROW(G19)))&amp;""</f>
        <v>2100799</v>
      </c>
      <c r="B30" s="126"/>
      <c r="C30" s="195" t="str">
        <f>IF(ISERROR(VLOOKUP(A30,'[1]Z07 一般公共预算财政拨款收入支出决算表(财决07表)'!$A$10:$T$500,4,FALSE)),"",VLOOKUP(A30,'[1]Z07 一般公共预算财政拨款收入支出决算表(财决07表)'!$A$10:$T$500,4,FALSE))</f>
        <v xml:space="preserve">  其他计划生育事务支出</v>
      </c>
      <c r="D30" s="127">
        <f>IF(ISERROR(VLOOKUP(A30,'[1]Z07 一般公共预算财政拨款收入支出决算表(财决07表)'!$A$10:$T$500,11,FALSE)),"",VLOOKUP(A30,'[1]Z07 一般公共预算财政拨款收入支出决算表(财决07表)'!$A$10:$T$500,11,FALSE))</f>
        <v>1</v>
      </c>
      <c r="E30" s="127">
        <f>IF(ISERROR(VLOOKUP(A30,'[1]Z07 一般公共预算财政拨款收入支出决算表(财决07表)'!$A$10:$T$500,12,FALSE)),"",VLOOKUP(A30,'[1]Z07 一般公共预算财政拨款收入支出决算表(财决07表)'!$A$10:$T$500,12,FALSE))</f>
        <v>1</v>
      </c>
      <c r="F30" s="127">
        <f>IF(ISERROR(VLOOKUP(A30,'[1]Z07 一般公共预算财政拨款收入支出决算表(财决07表)'!$A$10:$T$500,15,FALSE)),"",VLOOKUP(A30,'[1]Z07 一般公共预算财政拨款收入支出决算表(财决07表)'!$A$10:$T$500,15,FALSE))</f>
        <v>0</v>
      </c>
      <c r="G30" s="190" t="str">
        <f>'[1]Z07 一般公共预算财政拨款收入支出决算表(财决07表)'!A28</f>
        <v>2100799</v>
      </c>
      <c r="H30" s="191">
        <f>'[1]Z07 一般公共预算财政拨款收入支出决算表(财决07表)'!$K28</f>
        <v>1</v>
      </c>
      <c r="I30" s="190" t="str">
        <f t="shared" si="0"/>
        <v>1</v>
      </c>
      <c r="J30" s="190" t="str">
        <f t="shared" si="1"/>
        <v>1</v>
      </c>
      <c r="K30" s="190">
        <f t="shared" si="2"/>
        <v>2</v>
      </c>
      <c r="L30" s="190">
        <f t="shared" si="3"/>
        <v>30</v>
      </c>
      <c r="M30" s="190"/>
      <c r="N30" s="187"/>
    </row>
    <row r="31" spans="1:14" s="128" customFormat="1" ht="20.100000000000001" customHeight="1">
      <c r="A31" s="125" t="str">
        <f t="array" ref="A31">INDEX(G:G,SMALL(IF($K$12:$K$500=2,ROW($12:$500),4^8),ROW(G20)))&amp;""</f>
        <v>213</v>
      </c>
      <c r="B31" s="126"/>
      <c r="C31" s="195" t="str">
        <f>IF(ISERROR(VLOOKUP(A31,'[1]Z07 一般公共预算财政拨款收入支出决算表(财决07表)'!$A$10:$T$500,4,FALSE)),"",VLOOKUP(A31,'[1]Z07 一般公共预算财政拨款收入支出决算表(财决07表)'!$A$10:$T$500,4,FALSE))</f>
        <v>农林水支出</v>
      </c>
      <c r="D31" s="127">
        <f>IF(ISERROR(VLOOKUP(A31,'[1]Z07 一般公共预算财政拨款收入支出决算表(财决07表)'!$A$10:$T$500,11,FALSE)),"",VLOOKUP(A31,'[1]Z07 一般公共预算财政拨款收入支出决算表(财决07表)'!$A$10:$T$500,11,FALSE))</f>
        <v>28</v>
      </c>
      <c r="E31" s="127">
        <f>IF(ISERROR(VLOOKUP(A31,'[1]Z07 一般公共预算财政拨款收入支出决算表(财决07表)'!$A$10:$T$500,12,FALSE)),"",VLOOKUP(A31,'[1]Z07 一般公共预算财政拨款收入支出决算表(财决07表)'!$A$10:$T$500,12,FALSE))</f>
        <v>0</v>
      </c>
      <c r="F31" s="127">
        <f>IF(ISERROR(VLOOKUP(A31,'[1]Z07 一般公共预算财政拨款收入支出决算表(财决07表)'!$A$10:$T$500,15,FALSE)),"",VLOOKUP(A31,'[1]Z07 一般公共预算财政拨款收入支出决算表(财决07表)'!$A$10:$T$500,15,FALSE))</f>
        <v>28</v>
      </c>
      <c r="G31" s="190" t="str">
        <f>'[1]Z07 一般公共预算财政拨款收入支出决算表(财决07表)'!A29</f>
        <v>213</v>
      </c>
      <c r="H31" s="191">
        <f>'[1]Z07 一般公共预算财政拨款收入支出决算表(财决07表)'!$K29</f>
        <v>28</v>
      </c>
      <c r="I31" s="190" t="str">
        <f t="shared" si="0"/>
        <v>1</v>
      </c>
      <c r="J31" s="190" t="str">
        <f t="shared" si="1"/>
        <v>1</v>
      </c>
      <c r="K31" s="190">
        <f t="shared" si="2"/>
        <v>2</v>
      </c>
      <c r="L31" s="190">
        <f t="shared" si="3"/>
        <v>31</v>
      </c>
      <c r="M31" s="190"/>
      <c r="N31" s="187"/>
    </row>
    <row r="32" spans="1:14" s="128" customFormat="1" ht="20.100000000000001" customHeight="1">
      <c r="A32" s="125" t="str">
        <f t="array" ref="A32">INDEX(G:G,SMALL(IF($K$12:$K$500=2,ROW($12:$500),4^8),ROW(G21)))&amp;""</f>
        <v>21302</v>
      </c>
      <c r="B32" s="126"/>
      <c r="C32" s="195" t="str">
        <f>IF(ISERROR(VLOOKUP(A32,'[1]Z07 一般公共预算财政拨款收入支出决算表(财决07表)'!$A$10:$T$500,4,FALSE)),"",VLOOKUP(A32,'[1]Z07 一般公共预算财政拨款收入支出决算表(财决07表)'!$A$10:$T$500,4,FALSE))</f>
        <v>林业</v>
      </c>
      <c r="D32" s="127">
        <f>IF(ISERROR(VLOOKUP(A32,'[1]Z07 一般公共预算财政拨款收入支出决算表(财决07表)'!$A$10:$T$500,11,FALSE)),"",VLOOKUP(A32,'[1]Z07 一般公共预算财政拨款收入支出决算表(财决07表)'!$A$10:$T$500,11,FALSE))</f>
        <v>28</v>
      </c>
      <c r="E32" s="127">
        <f>IF(ISERROR(VLOOKUP(A32,'[1]Z07 一般公共预算财政拨款收入支出决算表(财决07表)'!$A$10:$T$500,12,FALSE)),"",VLOOKUP(A32,'[1]Z07 一般公共预算财政拨款收入支出决算表(财决07表)'!$A$10:$T$500,12,FALSE))</f>
        <v>0</v>
      </c>
      <c r="F32" s="127">
        <f>IF(ISERROR(VLOOKUP(A32,'[1]Z07 一般公共预算财政拨款收入支出决算表(财决07表)'!$A$10:$T$500,15,FALSE)),"",VLOOKUP(A32,'[1]Z07 一般公共预算财政拨款收入支出决算表(财决07表)'!$A$10:$T$500,15,FALSE))</f>
        <v>28</v>
      </c>
      <c r="G32" s="190" t="str">
        <f>'[1]Z07 一般公共预算财政拨款收入支出决算表(财决07表)'!A30</f>
        <v>21302</v>
      </c>
      <c r="H32" s="191">
        <f>'[1]Z07 一般公共预算财政拨款收入支出决算表(财决07表)'!$K30</f>
        <v>28</v>
      </c>
      <c r="I32" s="190" t="str">
        <f t="shared" si="0"/>
        <v>1</v>
      </c>
      <c r="J32" s="190" t="str">
        <f t="shared" si="1"/>
        <v>1</v>
      </c>
      <c r="K32" s="190">
        <f t="shared" si="2"/>
        <v>2</v>
      </c>
      <c r="L32" s="190">
        <f t="shared" si="3"/>
        <v>32</v>
      </c>
      <c r="M32" s="190"/>
      <c r="N32" s="187"/>
    </row>
    <row r="33" spans="1:14" s="128" customFormat="1" ht="20.100000000000001" customHeight="1">
      <c r="A33" s="125" t="str">
        <f t="array" ref="A33">INDEX(G:G,SMALL(IF($K$12:$K$500=2,ROW($12:$500),4^8),ROW(G22)))&amp;""</f>
        <v>2130205</v>
      </c>
      <c r="B33" s="126"/>
      <c r="C33" s="195" t="str">
        <f>IF(ISERROR(VLOOKUP(A33,'[1]Z07 一般公共预算财政拨款收入支出决算表(财决07表)'!$A$10:$T$500,4,FALSE)),"",VLOOKUP(A33,'[1]Z07 一般公共预算财政拨款收入支出决算表(财决07表)'!$A$10:$T$500,4,FALSE))</f>
        <v xml:space="preserve">  森林培育</v>
      </c>
      <c r="D33" s="127">
        <f>IF(ISERROR(VLOOKUP(A33,'[1]Z07 一般公共预算财政拨款收入支出决算表(财决07表)'!$A$10:$T$500,11,FALSE)),"",VLOOKUP(A33,'[1]Z07 一般公共预算财政拨款收入支出决算表(财决07表)'!$A$10:$T$500,11,FALSE))</f>
        <v>28</v>
      </c>
      <c r="E33" s="127">
        <f>IF(ISERROR(VLOOKUP(A33,'[1]Z07 一般公共预算财政拨款收入支出决算表(财决07表)'!$A$10:$T$500,12,FALSE)),"",VLOOKUP(A33,'[1]Z07 一般公共预算财政拨款收入支出决算表(财决07表)'!$A$10:$T$500,12,FALSE))</f>
        <v>0</v>
      </c>
      <c r="F33" s="127">
        <f>IF(ISERROR(VLOOKUP(A33,'[1]Z07 一般公共预算财政拨款收入支出决算表(财决07表)'!$A$10:$T$500,15,FALSE)),"",VLOOKUP(A33,'[1]Z07 一般公共预算财政拨款收入支出决算表(财决07表)'!$A$10:$T$500,15,FALSE))</f>
        <v>28</v>
      </c>
      <c r="G33" s="190" t="str">
        <f>'[1]Z07 一般公共预算财政拨款收入支出决算表(财决07表)'!A31</f>
        <v>2130205</v>
      </c>
      <c r="H33" s="191">
        <f>'[1]Z07 一般公共预算财政拨款收入支出决算表(财决07表)'!$K31</f>
        <v>28</v>
      </c>
      <c r="I33" s="190" t="str">
        <f t="shared" si="0"/>
        <v>1</v>
      </c>
      <c r="J33" s="190" t="str">
        <f t="shared" si="1"/>
        <v>1</v>
      </c>
      <c r="K33" s="190">
        <f t="shared" si="2"/>
        <v>2</v>
      </c>
      <c r="L33" s="190">
        <f t="shared" si="3"/>
        <v>33</v>
      </c>
      <c r="M33" s="190"/>
      <c r="N33" s="187"/>
    </row>
    <row r="34" spans="1:14" s="128" customFormat="1" ht="20.100000000000001" customHeight="1">
      <c r="A34" s="125" t="str">
        <f t="array" ref="A34">INDEX(G:G,SMALL(IF($K$12:$K$500=2,ROW($12:$500),4^8),ROW(G23)))&amp;""</f>
        <v>215</v>
      </c>
      <c r="B34" s="126"/>
      <c r="C34" s="195" t="str">
        <f>IF(ISERROR(VLOOKUP(A34,'[1]Z07 一般公共预算财政拨款收入支出决算表(财决07表)'!$A$10:$T$500,4,FALSE)),"",VLOOKUP(A34,'[1]Z07 一般公共预算财政拨款收入支出决算表(财决07表)'!$A$10:$T$500,4,FALSE))</f>
        <v>资源勘探信息等支出</v>
      </c>
      <c r="D34" s="127">
        <f>IF(ISERROR(VLOOKUP(A34,'[1]Z07 一般公共预算财政拨款收入支出决算表(财决07表)'!$A$10:$T$500,11,FALSE)),"",VLOOKUP(A34,'[1]Z07 一般公共预算财政拨款收入支出决算表(财决07表)'!$A$10:$T$500,11,FALSE))</f>
        <v>1</v>
      </c>
      <c r="E34" s="127">
        <f>IF(ISERROR(VLOOKUP(A34,'[1]Z07 一般公共预算财政拨款收入支出决算表(财决07表)'!$A$10:$T$500,12,FALSE)),"",VLOOKUP(A34,'[1]Z07 一般公共预算财政拨款收入支出决算表(财决07表)'!$A$10:$T$500,12,FALSE))</f>
        <v>0</v>
      </c>
      <c r="F34" s="127">
        <f>IF(ISERROR(VLOOKUP(A34,'[1]Z07 一般公共预算财政拨款收入支出决算表(财决07表)'!$A$10:$T$500,15,FALSE)),"",VLOOKUP(A34,'[1]Z07 一般公共预算财政拨款收入支出决算表(财决07表)'!$A$10:$T$500,15,FALSE))</f>
        <v>1</v>
      </c>
      <c r="G34" s="190" t="str">
        <f>'[1]Z07 一般公共预算财政拨款收入支出决算表(财决07表)'!A32</f>
        <v>215</v>
      </c>
      <c r="H34" s="191">
        <f>'[1]Z07 一般公共预算财政拨款收入支出决算表(财决07表)'!$K32</f>
        <v>1</v>
      </c>
      <c r="I34" s="190" t="str">
        <f t="shared" si="0"/>
        <v>1</v>
      </c>
      <c r="J34" s="190" t="str">
        <f t="shared" si="1"/>
        <v>1</v>
      </c>
      <c r="K34" s="190">
        <f t="shared" si="2"/>
        <v>2</v>
      </c>
      <c r="L34" s="190">
        <f t="shared" si="3"/>
        <v>34</v>
      </c>
      <c r="M34" s="190"/>
      <c r="N34" s="187"/>
    </row>
    <row r="35" spans="1:14" s="128" customFormat="1" ht="20.100000000000001" customHeight="1">
      <c r="A35" s="125" t="str">
        <f t="array" ref="A35">INDEX(G:G,SMALL(IF($K$12:$K$500=2,ROW($12:$500),4^8),ROW(G24)))&amp;""</f>
        <v>21506</v>
      </c>
      <c r="B35" s="126"/>
      <c r="C35" s="195" t="str">
        <f>IF(ISERROR(VLOOKUP(A35,'[1]Z07 一般公共预算财政拨款收入支出决算表(财决07表)'!$A$10:$T$500,4,FALSE)),"",VLOOKUP(A35,'[1]Z07 一般公共预算财政拨款收入支出决算表(财决07表)'!$A$10:$T$500,4,FALSE))</f>
        <v>安全生产监管</v>
      </c>
      <c r="D35" s="127">
        <f>IF(ISERROR(VLOOKUP(A35,'[1]Z07 一般公共预算财政拨款收入支出决算表(财决07表)'!$A$10:$T$500,11,FALSE)),"",VLOOKUP(A35,'[1]Z07 一般公共预算财政拨款收入支出决算表(财决07表)'!$A$10:$T$500,11,FALSE))</f>
        <v>1</v>
      </c>
      <c r="E35" s="127">
        <f>IF(ISERROR(VLOOKUP(A35,'[1]Z07 一般公共预算财政拨款收入支出决算表(财决07表)'!$A$10:$T$500,12,FALSE)),"",VLOOKUP(A35,'[1]Z07 一般公共预算财政拨款收入支出决算表(财决07表)'!$A$10:$T$500,12,FALSE))</f>
        <v>0</v>
      </c>
      <c r="F35" s="127">
        <f>IF(ISERROR(VLOOKUP(A35,'[1]Z07 一般公共预算财政拨款收入支出决算表(财决07表)'!$A$10:$T$500,15,FALSE)),"",VLOOKUP(A35,'[1]Z07 一般公共预算财政拨款收入支出决算表(财决07表)'!$A$10:$T$500,15,FALSE))</f>
        <v>1</v>
      </c>
      <c r="G35" s="190" t="str">
        <f>'[1]Z07 一般公共预算财政拨款收入支出决算表(财决07表)'!A33</f>
        <v>21506</v>
      </c>
      <c r="H35" s="191">
        <f>'[1]Z07 一般公共预算财政拨款收入支出决算表(财决07表)'!$K33</f>
        <v>1</v>
      </c>
      <c r="I35" s="190" t="str">
        <f t="shared" si="0"/>
        <v>1</v>
      </c>
      <c r="J35" s="190" t="str">
        <f t="shared" si="1"/>
        <v>1</v>
      </c>
      <c r="K35" s="190">
        <f t="shared" si="2"/>
        <v>2</v>
      </c>
      <c r="L35" s="190">
        <f t="shared" si="3"/>
        <v>35</v>
      </c>
      <c r="M35" s="190"/>
      <c r="N35" s="187"/>
    </row>
    <row r="36" spans="1:14" s="128" customFormat="1" ht="20.100000000000001" customHeight="1">
      <c r="A36" s="125" t="str">
        <f t="array" ref="A36">INDEX(G:G,SMALL(IF($K$12:$K$500=2,ROW($12:$500),4^8),ROW(G25)))&amp;""</f>
        <v>2150602</v>
      </c>
      <c r="B36" s="126"/>
      <c r="C36" s="195" t="str">
        <f>IF(ISERROR(VLOOKUP(A36,'[1]Z07 一般公共预算财政拨款收入支出决算表(财决07表)'!$A$10:$T$500,4,FALSE)),"",VLOOKUP(A36,'[1]Z07 一般公共预算财政拨款收入支出决算表(财决07表)'!$A$10:$T$500,4,FALSE))</f>
        <v xml:space="preserve">  一般行政管理事务</v>
      </c>
      <c r="D36" s="127">
        <f>IF(ISERROR(VLOOKUP(A36,'[1]Z07 一般公共预算财政拨款收入支出决算表(财决07表)'!$A$10:$T$500,11,FALSE)),"",VLOOKUP(A36,'[1]Z07 一般公共预算财政拨款收入支出决算表(财决07表)'!$A$10:$T$500,11,FALSE))</f>
        <v>1</v>
      </c>
      <c r="E36" s="127">
        <f>IF(ISERROR(VLOOKUP(A36,'[1]Z07 一般公共预算财政拨款收入支出决算表(财决07表)'!$A$10:$T$500,12,FALSE)),"",VLOOKUP(A36,'[1]Z07 一般公共预算财政拨款收入支出决算表(财决07表)'!$A$10:$T$500,12,FALSE))</f>
        <v>0</v>
      </c>
      <c r="F36" s="127">
        <f>IF(ISERROR(VLOOKUP(A36,'[1]Z07 一般公共预算财政拨款收入支出决算表(财决07表)'!$A$10:$T$500,15,FALSE)),"",VLOOKUP(A36,'[1]Z07 一般公共预算财政拨款收入支出决算表(财决07表)'!$A$10:$T$500,15,FALSE))</f>
        <v>1</v>
      </c>
      <c r="G36" s="190" t="str">
        <f>'[1]Z07 一般公共预算财政拨款收入支出决算表(财决07表)'!A34</f>
        <v>2150602</v>
      </c>
      <c r="H36" s="191">
        <f>'[1]Z07 一般公共预算财政拨款收入支出决算表(财决07表)'!$K34</f>
        <v>1</v>
      </c>
      <c r="I36" s="190" t="str">
        <f t="shared" si="0"/>
        <v>1</v>
      </c>
      <c r="J36" s="190" t="str">
        <f t="shared" si="1"/>
        <v>1</v>
      </c>
      <c r="K36" s="190">
        <f t="shared" si="2"/>
        <v>2</v>
      </c>
      <c r="L36" s="190">
        <f t="shared" si="3"/>
        <v>36</v>
      </c>
      <c r="M36" s="190"/>
      <c r="N36" s="187"/>
    </row>
    <row r="37" spans="1:14" s="128" customFormat="1" ht="20.100000000000001" customHeight="1">
      <c r="A37" s="125" t="str">
        <f t="array" ref="A37">INDEX(G:G,SMALL(IF($K$12:$K$500=2,ROW($12:$500),4^8),ROW(G26)))&amp;""</f>
        <v/>
      </c>
      <c r="B37" s="126"/>
      <c r="C37" s="195" t="str">
        <f>IF(ISERROR(VLOOKUP(A37,'[1]Z07 一般公共预算财政拨款收入支出决算表(财决07表)'!$A$10:$T$500,4,FALSE)),"",VLOOKUP(A37,'[1]Z07 一般公共预算财政拨款收入支出决算表(财决07表)'!$A$10:$T$500,4,FALSE))</f>
        <v/>
      </c>
      <c r="D37" s="127" t="str">
        <f>IF(ISERROR(VLOOKUP(A37,'[1]Z07 一般公共预算财政拨款收入支出决算表(财决07表)'!$A$10:$T$500,11,FALSE)),"",VLOOKUP(A37,'[1]Z07 一般公共预算财政拨款收入支出决算表(财决07表)'!$A$10:$T$500,11,FALSE))</f>
        <v/>
      </c>
      <c r="E37" s="127" t="str">
        <f>IF(ISERROR(VLOOKUP(A37,'[1]Z07 一般公共预算财政拨款收入支出决算表(财决07表)'!$A$10:$T$500,12,FALSE)),"",VLOOKUP(A37,'[1]Z07 一般公共预算财政拨款收入支出决算表(财决07表)'!$A$10:$T$500,12,FALSE))</f>
        <v/>
      </c>
      <c r="F37" s="127" t="str">
        <f>IF(ISERROR(VLOOKUP(A37,'[1]Z07 一般公共预算财政拨款收入支出决算表(财决07表)'!$A$10:$T$500,15,FALSE)),"",VLOOKUP(A37,'[1]Z07 一般公共预算财政拨款收入支出决算表(财决07表)'!$A$10:$T$500,15,FALSE))</f>
        <v/>
      </c>
      <c r="G37" s="190">
        <f>'[1]Z07 一般公共预算财政拨款收入支出决算表(财决07表)'!A35</f>
        <v>0</v>
      </c>
      <c r="H37" s="191">
        <f>'[1]Z07 一般公共预算财政拨款收入支出决算表(财决07表)'!$K35</f>
        <v>0</v>
      </c>
      <c r="I37" s="190" t="str">
        <f t="shared" si="0"/>
        <v>2</v>
      </c>
      <c r="J37" s="190" t="str">
        <f t="shared" si="1"/>
        <v>2</v>
      </c>
      <c r="K37" s="190">
        <f t="shared" si="2"/>
        <v>4</v>
      </c>
      <c r="L37" s="190" t="str">
        <f t="shared" si="3"/>
        <v/>
      </c>
      <c r="M37" s="190"/>
      <c r="N37" s="187"/>
    </row>
    <row r="38" spans="1:14" s="128" customFormat="1" ht="20.100000000000001" customHeight="1">
      <c r="A38" s="125" t="str">
        <f t="array" ref="A38">INDEX(G:G,SMALL(IF($K$12:$K$500=2,ROW($12:$500),4^8),ROW(G27)))&amp;""</f>
        <v/>
      </c>
      <c r="B38" s="126"/>
      <c r="C38" s="195" t="str">
        <f>IF(ISERROR(VLOOKUP(A38,'[1]Z07 一般公共预算财政拨款收入支出决算表(财决07表)'!$A$10:$T$500,4,FALSE)),"",VLOOKUP(A38,'[1]Z07 一般公共预算财政拨款收入支出决算表(财决07表)'!$A$10:$T$500,4,FALSE))</f>
        <v/>
      </c>
      <c r="D38" s="127" t="str">
        <f>IF(ISERROR(VLOOKUP(A38,'[1]Z07 一般公共预算财政拨款收入支出决算表(财决07表)'!$A$10:$T$500,11,FALSE)),"",VLOOKUP(A38,'[1]Z07 一般公共预算财政拨款收入支出决算表(财决07表)'!$A$10:$T$500,11,FALSE))</f>
        <v/>
      </c>
      <c r="E38" s="127" t="str">
        <f>IF(ISERROR(VLOOKUP(A38,'[1]Z07 一般公共预算财政拨款收入支出决算表(财决07表)'!$A$10:$T$500,12,FALSE)),"",VLOOKUP(A38,'[1]Z07 一般公共预算财政拨款收入支出决算表(财决07表)'!$A$10:$T$500,12,FALSE))</f>
        <v/>
      </c>
      <c r="F38" s="127" t="str">
        <f>IF(ISERROR(VLOOKUP(A38,'[1]Z07 一般公共预算财政拨款收入支出决算表(财决07表)'!$A$10:$T$500,15,FALSE)),"",VLOOKUP(A38,'[1]Z07 一般公共预算财政拨款收入支出决算表(财决07表)'!$A$10:$T$500,15,FALSE))</f>
        <v/>
      </c>
      <c r="G38" s="190">
        <f>'[1]Z07 一般公共预算财政拨款收入支出决算表(财决07表)'!A36</f>
        <v>0</v>
      </c>
      <c r="H38" s="191" t="str">
        <f>'[1]Z07 一般公共预算财政拨款收入支出决算表(财决07表)'!$K36</f>
        <v>— 12.%d —</v>
      </c>
      <c r="I38" s="190" t="str">
        <f t="shared" si="0"/>
        <v>2</v>
      </c>
      <c r="J38" s="190" t="str">
        <f t="shared" si="1"/>
        <v>1</v>
      </c>
      <c r="K38" s="190">
        <f t="shared" si="2"/>
        <v>3</v>
      </c>
      <c r="L38" s="190" t="str">
        <f t="shared" si="3"/>
        <v/>
      </c>
      <c r="M38" s="190"/>
      <c r="N38" s="187"/>
    </row>
    <row r="39" spans="1:14" s="128" customFormat="1" ht="20.100000000000001" customHeight="1">
      <c r="A39" s="125" t="str">
        <f t="array" ref="A39">INDEX(G:G,SMALL(IF($K$12:$K$500=2,ROW($12:$500),4^8),ROW(G28)))&amp;""</f>
        <v/>
      </c>
      <c r="B39" s="126"/>
      <c r="C39" s="195" t="str">
        <f>IF(ISERROR(VLOOKUP(A39,'[1]Z07 一般公共预算财政拨款收入支出决算表(财决07表)'!$A$10:$T$500,4,FALSE)),"",VLOOKUP(A39,'[1]Z07 一般公共预算财政拨款收入支出决算表(财决07表)'!$A$10:$T$500,4,FALSE))</f>
        <v/>
      </c>
      <c r="D39" s="127" t="str">
        <f>IF(ISERROR(VLOOKUP(A39,'[1]Z07 一般公共预算财政拨款收入支出决算表(财决07表)'!$A$10:$T$500,11,FALSE)),"",VLOOKUP(A39,'[1]Z07 一般公共预算财政拨款收入支出决算表(财决07表)'!$A$10:$T$500,11,FALSE))</f>
        <v/>
      </c>
      <c r="E39" s="127" t="str">
        <f>IF(ISERROR(VLOOKUP(A39,'[1]Z07 一般公共预算财政拨款收入支出决算表(财决07表)'!$A$10:$T$500,12,FALSE)),"",VLOOKUP(A39,'[1]Z07 一般公共预算财政拨款收入支出决算表(财决07表)'!$A$10:$T$500,12,FALSE))</f>
        <v/>
      </c>
      <c r="F39" s="127" t="str">
        <f>IF(ISERROR(VLOOKUP(A39,'[1]Z07 一般公共预算财政拨款收入支出决算表(财决07表)'!$A$10:$T$500,15,FALSE)),"",VLOOKUP(A39,'[1]Z07 一般公共预算财政拨款收入支出决算表(财决07表)'!$A$10:$T$500,15,FALSE))</f>
        <v/>
      </c>
      <c r="G39" s="190">
        <f>'[1]Z07 一般公共预算财政拨款收入支出决算表(财决07表)'!A37</f>
        <v>0</v>
      </c>
      <c r="H39" s="191">
        <f>'[1]Z07 一般公共预算财政拨款收入支出决算表(财决07表)'!$K37</f>
        <v>0</v>
      </c>
      <c r="I39" s="190" t="str">
        <f t="shared" si="0"/>
        <v>2</v>
      </c>
      <c r="J39" s="190" t="str">
        <f t="shared" si="1"/>
        <v>2</v>
      </c>
      <c r="K39" s="190">
        <f t="shared" si="2"/>
        <v>4</v>
      </c>
      <c r="L39" s="190" t="str">
        <f t="shared" si="3"/>
        <v/>
      </c>
      <c r="M39" s="190"/>
      <c r="N39" s="187"/>
    </row>
    <row r="40" spans="1:14" s="128" customFormat="1" ht="20.100000000000001" customHeight="1">
      <c r="A40" s="125" t="str">
        <f t="array" ref="A40">INDEX(G:G,SMALL(IF($K$12:$K$500=2,ROW($12:$500),4^8),ROW(G29)))&amp;""</f>
        <v/>
      </c>
      <c r="B40" s="126"/>
      <c r="C40" s="195" t="str">
        <f>IF(ISERROR(VLOOKUP(A40,'[1]Z07 一般公共预算财政拨款收入支出决算表(财决07表)'!$A$10:$T$500,4,FALSE)),"",VLOOKUP(A40,'[1]Z07 一般公共预算财政拨款收入支出决算表(财决07表)'!$A$10:$T$500,4,FALSE))</f>
        <v/>
      </c>
      <c r="D40" s="127" t="str">
        <f>IF(ISERROR(VLOOKUP(A40,'[1]Z07 一般公共预算财政拨款收入支出决算表(财决07表)'!$A$10:$T$500,11,FALSE)),"",VLOOKUP(A40,'[1]Z07 一般公共预算财政拨款收入支出决算表(财决07表)'!$A$10:$T$500,11,FALSE))</f>
        <v/>
      </c>
      <c r="E40" s="127" t="str">
        <f>IF(ISERROR(VLOOKUP(A40,'[1]Z07 一般公共预算财政拨款收入支出决算表(财决07表)'!$A$10:$T$500,12,FALSE)),"",VLOOKUP(A40,'[1]Z07 一般公共预算财政拨款收入支出决算表(财决07表)'!$A$10:$T$500,12,FALSE))</f>
        <v/>
      </c>
      <c r="F40" s="127" t="str">
        <f>IF(ISERROR(VLOOKUP(A40,'[1]Z07 一般公共预算财政拨款收入支出决算表(财决07表)'!$A$10:$T$500,15,FALSE)),"",VLOOKUP(A40,'[1]Z07 一般公共预算财政拨款收入支出决算表(财决07表)'!$A$10:$T$500,15,FALSE))</f>
        <v/>
      </c>
      <c r="G40" s="190">
        <f>'[1]Z07 一般公共预算财政拨款收入支出决算表(财决07表)'!A38</f>
        <v>0</v>
      </c>
      <c r="H40" s="191">
        <f>'[1]Z07 一般公共预算财政拨款收入支出决算表(财决07表)'!$K38</f>
        <v>0</v>
      </c>
      <c r="I40" s="190" t="str">
        <f t="shared" si="0"/>
        <v>2</v>
      </c>
      <c r="J40" s="190" t="str">
        <f t="shared" si="1"/>
        <v>2</v>
      </c>
      <c r="K40" s="190">
        <f t="shared" si="2"/>
        <v>4</v>
      </c>
      <c r="L40" s="190" t="str">
        <f t="shared" si="3"/>
        <v/>
      </c>
      <c r="M40" s="190"/>
      <c r="N40" s="187"/>
    </row>
    <row r="41" spans="1:14" s="128" customFormat="1" ht="20.100000000000001" customHeight="1">
      <c r="A41" s="125" t="str">
        <f t="array" ref="A41">INDEX(G:G,SMALL(IF($K$12:$K$500=2,ROW($12:$500),4^8),ROW(G30)))&amp;""</f>
        <v/>
      </c>
      <c r="B41" s="126"/>
      <c r="C41" s="195" t="str">
        <f>IF(ISERROR(VLOOKUP(A41,'[1]Z07 一般公共预算财政拨款收入支出决算表(财决07表)'!$A$10:$T$500,4,FALSE)),"",VLOOKUP(A41,'[1]Z07 一般公共预算财政拨款收入支出决算表(财决07表)'!$A$10:$T$500,4,FALSE))</f>
        <v/>
      </c>
      <c r="D41" s="127" t="str">
        <f>IF(ISERROR(VLOOKUP(A41,'[1]Z07 一般公共预算财政拨款收入支出决算表(财决07表)'!$A$10:$T$500,11,FALSE)),"",VLOOKUP(A41,'[1]Z07 一般公共预算财政拨款收入支出决算表(财决07表)'!$A$10:$T$500,11,FALSE))</f>
        <v/>
      </c>
      <c r="E41" s="127" t="str">
        <f>IF(ISERROR(VLOOKUP(A41,'[1]Z07 一般公共预算财政拨款收入支出决算表(财决07表)'!$A$10:$T$500,12,FALSE)),"",VLOOKUP(A41,'[1]Z07 一般公共预算财政拨款收入支出决算表(财决07表)'!$A$10:$T$500,12,FALSE))</f>
        <v/>
      </c>
      <c r="F41" s="127" t="str">
        <f>IF(ISERROR(VLOOKUP(A41,'[1]Z07 一般公共预算财政拨款收入支出决算表(财决07表)'!$A$10:$T$500,15,FALSE)),"",VLOOKUP(A41,'[1]Z07 一般公共预算财政拨款收入支出决算表(财决07表)'!$A$10:$T$500,15,FALSE))</f>
        <v/>
      </c>
      <c r="G41" s="190">
        <f>'[1]Z07 一般公共预算财政拨款收入支出决算表(财决07表)'!A39</f>
        <v>0</v>
      </c>
      <c r="H41" s="191">
        <f>'[1]Z07 一般公共预算财政拨款收入支出决算表(财决07表)'!$K39</f>
        <v>0</v>
      </c>
      <c r="I41" s="190" t="str">
        <f t="shared" si="0"/>
        <v>2</v>
      </c>
      <c r="J41" s="190" t="str">
        <f t="shared" si="1"/>
        <v>2</v>
      </c>
      <c r="K41" s="190">
        <f t="shared" si="2"/>
        <v>4</v>
      </c>
      <c r="L41" s="190" t="str">
        <f t="shared" si="3"/>
        <v/>
      </c>
      <c r="M41" s="190"/>
      <c r="N41" s="187"/>
    </row>
    <row r="42" spans="1:14" s="128" customFormat="1" ht="20.100000000000001" customHeight="1">
      <c r="A42" s="125" t="str">
        <f t="array" ref="A42">INDEX(G:G,SMALL(IF($K$12:$K$500=2,ROW($12:$500),4^8),ROW(G31)))&amp;""</f>
        <v/>
      </c>
      <c r="B42" s="126"/>
      <c r="C42" s="195" t="str">
        <f>IF(ISERROR(VLOOKUP(A42,'[1]Z07 一般公共预算财政拨款收入支出决算表(财决07表)'!$A$10:$T$500,4,FALSE)),"",VLOOKUP(A42,'[1]Z07 一般公共预算财政拨款收入支出决算表(财决07表)'!$A$10:$T$500,4,FALSE))</f>
        <v/>
      </c>
      <c r="D42" s="127" t="str">
        <f>IF(ISERROR(VLOOKUP(A42,'[1]Z07 一般公共预算财政拨款收入支出决算表(财决07表)'!$A$10:$T$500,11,FALSE)),"",VLOOKUP(A42,'[1]Z07 一般公共预算财政拨款收入支出决算表(财决07表)'!$A$10:$T$500,11,FALSE))</f>
        <v/>
      </c>
      <c r="E42" s="127" t="str">
        <f>IF(ISERROR(VLOOKUP(A42,'[1]Z07 一般公共预算财政拨款收入支出决算表(财决07表)'!$A$10:$T$500,12,FALSE)),"",VLOOKUP(A42,'[1]Z07 一般公共预算财政拨款收入支出决算表(财决07表)'!$A$10:$T$500,12,FALSE))</f>
        <v/>
      </c>
      <c r="F42" s="127" t="str">
        <f>IF(ISERROR(VLOOKUP(A42,'[1]Z07 一般公共预算财政拨款收入支出决算表(财决07表)'!$A$10:$T$500,15,FALSE)),"",VLOOKUP(A42,'[1]Z07 一般公共预算财政拨款收入支出决算表(财决07表)'!$A$10:$T$500,15,FALSE))</f>
        <v/>
      </c>
      <c r="G42" s="190">
        <f>'[1]Z07 一般公共预算财政拨款收入支出决算表(财决07表)'!A40</f>
        <v>0</v>
      </c>
      <c r="H42" s="191">
        <f>'[1]Z07 一般公共预算财政拨款收入支出决算表(财决07表)'!$K40</f>
        <v>0</v>
      </c>
      <c r="I42" s="190" t="str">
        <f t="shared" si="0"/>
        <v>2</v>
      </c>
      <c r="J42" s="190" t="str">
        <f t="shared" si="1"/>
        <v>2</v>
      </c>
      <c r="K42" s="190">
        <f t="shared" si="2"/>
        <v>4</v>
      </c>
      <c r="L42" s="190" t="str">
        <f t="shared" si="3"/>
        <v/>
      </c>
      <c r="M42" s="190"/>
      <c r="N42" s="187"/>
    </row>
    <row r="43" spans="1:14" s="128" customFormat="1" ht="20.100000000000001" customHeight="1">
      <c r="A43" s="125" t="str">
        <f t="array" ref="A43">INDEX(G:G,SMALL(IF($K$12:$K$500=2,ROW($12:$500),4^8),ROW(G32)))&amp;""</f>
        <v/>
      </c>
      <c r="B43" s="126"/>
      <c r="C43" s="195" t="str">
        <f>IF(ISERROR(VLOOKUP(A43,'[1]Z07 一般公共预算财政拨款收入支出决算表(财决07表)'!$A$10:$T$500,4,FALSE)),"",VLOOKUP(A43,'[1]Z07 一般公共预算财政拨款收入支出决算表(财决07表)'!$A$10:$T$500,4,FALSE))</f>
        <v/>
      </c>
      <c r="D43" s="127" t="str">
        <f>IF(ISERROR(VLOOKUP(A43,'[1]Z07 一般公共预算财政拨款收入支出决算表(财决07表)'!$A$10:$T$500,11,FALSE)),"",VLOOKUP(A43,'[1]Z07 一般公共预算财政拨款收入支出决算表(财决07表)'!$A$10:$T$500,11,FALSE))</f>
        <v/>
      </c>
      <c r="E43" s="127" t="str">
        <f>IF(ISERROR(VLOOKUP(A43,'[1]Z07 一般公共预算财政拨款收入支出决算表(财决07表)'!$A$10:$T$500,12,FALSE)),"",VLOOKUP(A43,'[1]Z07 一般公共预算财政拨款收入支出决算表(财决07表)'!$A$10:$T$500,12,FALSE))</f>
        <v/>
      </c>
      <c r="F43" s="127" t="str">
        <f>IF(ISERROR(VLOOKUP(A43,'[1]Z07 一般公共预算财政拨款收入支出决算表(财决07表)'!$A$10:$T$500,15,FALSE)),"",VLOOKUP(A43,'[1]Z07 一般公共预算财政拨款收入支出决算表(财决07表)'!$A$10:$T$500,15,FALSE))</f>
        <v/>
      </c>
      <c r="G43" s="190">
        <f>'[1]Z07 一般公共预算财政拨款收入支出决算表(财决07表)'!A41</f>
        <v>0</v>
      </c>
      <c r="H43" s="191">
        <f>'[1]Z07 一般公共预算财政拨款收入支出决算表(财决07表)'!$K41</f>
        <v>0</v>
      </c>
      <c r="I43" s="190" t="str">
        <f t="shared" si="0"/>
        <v>2</v>
      </c>
      <c r="J43" s="190" t="str">
        <f t="shared" si="1"/>
        <v>2</v>
      </c>
      <c r="K43" s="190">
        <f t="shared" si="2"/>
        <v>4</v>
      </c>
      <c r="L43" s="190" t="str">
        <f t="shared" si="3"/>
        <v/>
      </c>
      <c r="M43" s="190"/>
      <c r="N43" s="187"/>
    </row>
    <row r="44" spans="1:14" s="128" customFormat="1" ht="20.100000000000001" customHeight="1">
      <c r="A44" s="125" t="str">
        <f t="array" ref="A44">INDEX(G:G,SMALL(IF($K$12:$K$500=2,ROW($12:$500),4^8),ROW(G33)))&amp;""</f>
        <v/>
      </c>
      <c r="B44" s="126"/>
      <c r="C44" s="195" t="str">
        <f>IF(ISERROR(VLOOKUP(A44,'[1]Z07 一般公共预算财政拨款收入支出决算表(财决07表)'!$A$10:$T$500,4,FALSE)),"",VLOOKUP(A44,'[1]Z07 一般公共预算财政拨款收入支出决算表(财决07表)'!$A$10:$T$500,4,FALSE))</f>
        <v/>
      </c>
      <c r="D44" s="127" t="str">
        <f>IF(ISERROR(VLOOKUP(A44,'[1]Z07 一般公共预算财政拨款收入支出决算表(财决07表)'!$A$10:$T$500,11,FALSE)),"",VLOOKUP(A44,'[1]Z07 一般公共预算财政拨款收入支出决算表(财决07表)'!$A$10:$T$500,11,FALSE))</f>
        <v/>
      </c>
      <c r="E44" s="127" t="str">
        <f>IF(ISERROR(VLOOKUP(A44,'[1]Z07 一般公共预算财政拨款收入支出决算表(财决07表)'!$A$10:$T$500,12,FALSE)),"",VLOOKUP(A44,'[1]Z07 一般公共预算财政拨款收入支出决算表(财决07表)'!$A$10:$T$500,12,FALSE))</f>
        <v/>
      </c>
      <c r="F44" s="127" t="str">
        <f>IF(ISERROR(VLOOKUP(A44,'[1]Z07 一般公共预算财政拨款收入支出决算表(财决07表)'!$A$10:$T$500,15,FALSE)),"",VLOOKUP(A44,'[1]Z07 一般公共预算财政拨款收入支出决算表(财决07表)'!$A$10:$T$500,15,FALSE))</f>
        <v/>
      </c>
      <c r="G44" s="190">
        <f>'[1]Z07 一般公共预算财政拨款收入支出决算表(财决07表)'!A42</f>
        <v>0</v>
      </c>
      <c r="H44" s="191">
        <f>'[1]Z07 一般公共预算财政拨款收入支出决算表(财决07表)'!$K42</f>
        <v>0</v>
      </c>
      <c r="I44" s="190" t="str">
        <f t="shared" si="0"/>
        <v>2</v>
      </c>
      <c r="J44" s="190" t="str">
        <f t="shared" si="1"/>
        <v>2</v>
      </c>
      <c r="K44" s="190">
        <f t="shared" si="2"/>
        <v>4</v>
      </c>
      <c r="L44" s="190" t="str">
        <f t="shared" si="3"/>
        <v/>
      </c>
      <c r="M44" s="190"/>
      <c r="N44" s="187"/>
    </row>
    <row r="45" spans="1:14" s="128" customFormat="1" ht="20.100000000000001" customHeight="1">
      <c r="A45" s="125" t="str">
        <f t="array" ref="A45">INDEX(G:G,SMALL(IF($K$12:$K$500=2,ROW($12:$500),4^8),ROW(G34)))&amp;""</f>
        <v/>
      </c>
      <c r="B45" s="126"/>
      <c r="C45" s="195" t="str">
        <f>IF(ISERROR(VLOOKUP(A45,'[1]Z07 一般公共预算财政拨款收入支出决算表(财决07表)'!$A$10:$T$500,4,FALSE)),"",VLOOKUP(A45,'[1]Z07 一般公共预算财政拨款收入支出决算表(财决07表)'!$A$10:$T$500,4,FALSE))</f>
        <v/>
      </c>
      <c r="D45" s="127" t="str">
        <f>IF(ISERROR(VLOOKUP(A45,'[1]Z07 一般公共预算财政拨款收入支出决算表(财决07表)'!$A$10:$T$500,11,FALSE)),"",VLOOKUP(A45,'[1]Z07 一般公共预算财政拨款收入支出决算表(财决07表)'!$A$10:$T$500,11,FALSE))</f>
        <v/>
      </c>
      <c r="E45" s="127" t="str">
        <f>IF(ISERROR(VLOOKUP(A45,'[1]Z07 一般公共预算财政拨款收入支出决算表(财决07表)'!$A$10:$T$500,12,FALSE)),"",VLOOKUP(A45,'[1]Z07 一般公共预算财政拨款收入支出决算表(财决07表)'!$A$10:$T$500,12,FALSE))</f>
        <v/>
      </c>
      <c r="F45" s="127" t="str">
        <f>IF(ISERROR(VLOOKUP(A45,'[1]Z07 一般公共预算财政拨款收入支出决算表(财决07表)'!$A$10:$T$500,15,FALSE)),"",VLOOKUP(A45,'[1]Z07 一般公共预算财政拨款收入支出决算表(财决07表)'!$A$10:$T$500,15,FALSE))</f>
        <v/>
      </c>
      <c r="G45" s="190">
        <f>'[1]Z07 一般公共预算财政拨款收入支出决算表(财决07表)'!A43</f>
        <v>0</v>
      </c>
      <c r="H45" s="191">
        <f>'[1]Z07 一般公共预算财政拨款收入支出决算表(财决07表)'!$K43</f>
        <v>0</v>
      </c>
      <c r="I45" s="190" t="str">
        <f t="shared" si="0"/>
        <v>2</v>
      </c>
      <c r="J45" s="190" t="str">
        <f t="shared" si="1"/>
        <v>2</v>
      </c>
      <c r="K45" s="190">
        <f t="shared" si="2"/>
        <v>4</v>
      </c>
      <c r="L45" s="190" t="str">
        <f t="shared" si="3"/>
        <v/>
      </c>
      <c r="M45" s="190"/>
      <c r="N45" s="187"/>
    </row>
    <row r="46" spans="1:14" s="128" customFormat="1" ht="20.100000000000001" customHeight="1">
      <c r="A46" s="125" t="str">
        <f t="array" ref="A46">INDEX(G:G,SMALL(IF($K$12:$K$500=2,ROW($12:$500),4^8),ROW(G35)))&amp;""</f>
        <v/>
      </c>
      <c r="B46" s="126"/>
      <c r="C46" s="195" t="str">
        <f>IF(ISERROR(VLOOKUP(A46,'[1]Z07 一般公共预算财政拨款收入支出决算表(财决07表)'!$A$10:$T$500,4,FALSE)),"",VLOOKUP(A46,'[1]Z07 一般公共预算财政拨款收入支出决算表(财决07表)'!$A$10:$T$500,4,FALSE))</f>
        <v/>
      </c>
      <c r="D46" s="127" t="str">
        <f>IF(ISERROR(VLOOKUP(A46,'[1]Z07 一般公共预算财政拨款收入支出决算表(财决07表)'!$A$10:$T$500,11,FALSE)),"",VLOOKUP(A46,'[1]Z07 一般公共预算财政拨款收入支出决算表(财决07表)'!$A$10:$T$500,11,FALSE))</f>
        <v/>
      </c>
      <c r="E46" s="127" t="str">
        <f>IF(ISERROR(VLOOKUP(A46,'[1]Z07 一般公共预算财政拨款收入支出决算表(财决07表)'!$A$10:$T$500,12,FALSE)),"",VLOOKUP(A46,'[1]Z07 一般公共预算财政拨款收入支出决算表(财决07表)'!$A$10:$T$500,12,FALSE))</f>
        <v/>
      </c>
      <c r="F46" s="127" t="str">
        <f>IF(ISERROR(VLOOKUP(A46,'[1]Z07 一般公共预算财政拨款收入支出决算表(财决07表)'!$A$10:$T$500,15,FALSE)),"",VLOOKUP(A46,'[1]Z07 一般公共预算财政拨款收入支出决算表(财决07表)'!$A$10:$T$500,15,FALSE))</f>
        <v/>
      </c>
      <c r="G46" s="190">
        <f>'[1]Z07 一般公共预算财政拨款收入支出决算表(财决07表)'!A44</f>
        <v>0</v>
      </c>
      <c r="H46" s="191">
        <f>'[1]Z07 一般公共预算财政拨款收入支出决算表(财决07表)'!$K44</f>
        <v>0</v>
      </c>
      <c r="I46" s="190" t="str">
        <f t="shared" si="0"/>
        <v>2</v>
      </c>
      <c r="J46" s="190" t="str">
        <f t="shared" si="1"/>
        <v>2</v>
      </c>
      <c r="K46" s="190">
        <f t="shared" si="2"/>
        <v>4</v>
      </c>
      <c r="L46" s="190" t="str">
        <f t="shared" si="3"/>
        <v/>
      </c>
      <c r="M46" s="190"/>
      <c r="N46" s="187"/>
    </row>
    <row r="47" spans="1:14" s="128" customFormat="1" ht="20.100000000000001" customHeight="1">
      <c r="A47" s="125" t="str">
        <f t="array" ref="A47">INDEX(G:G,SMALL(IF($K$12:$K$500=2,ROW($12:$500),4^8),ROW(G36)))&amp;""</f>
        <v/>
      </c>
      <c r="B47" s="126"/>
      <c r="C47" s="195" t="str">
        <f>IF(ISERROR(VLOOKUP(A47,'[1]Z07 一般公共预算财政拨款收入支出决算表(财决07表)'!$A$10:$T$500,4,FALSE)),"",VLOOKUP(A47,'[1]Z07 一般公共预算财政拨款收入支出决算表(财决07表)'!$A$10:$T$500,4,FALSE))</f>
        <v/>
      </c>
      <c r="D47" s="127" t="str">
        <f>IF(ISERROR(VLOOKUP(A47,'[1]Z07 一般公共预算财政拨款收入支出决算表(财决07表)'!$A$10:$T$500,11,FALSE)),"",VLOOKUP(A47,'[1]Z07 一般公共预算财政拨款收入支出决算表(财决07表)'!$A$10:$T$500,11,FALSE))</f>
        <v/>
      </c>
      <c r="E47" s="127" t="str">
        <f>IF(ISERROR(VLOOKUP(A47,'[1]Z07 一般公共预算财政拨款收入支出决算表(财决07表)'!$A$10:$T$500,12,FALSE)),"",VLOOKUP(A47,'[1]Z07 一般公共预算财政拨款收入支出决算表(财决07表)'!$A$10:$T$500,12,FALSE))</f>
        <v/>
      </c>
      <c r="F47" s="127" t="str">
        <f>IF(ISERROR(VLOOKUP(A47,'[1]Z07 一般公共预算财政拨款收入支出决算表(财决07表)'!$A$10:$T$500,15,FALSE)),"",VLOOKUP(A47,'[1]Z07 一般公共预算财政拨款收入支出决算表(财决07表)'!$A$10:$T$500,15,FALSE))</f>
        <v/>
      </c>
      <c r="G47" s="190">
        <f>'[1]Z07 一般公共预算财政拨款收入支出决算表(财决07表)'!A45</f>
        <v>0</v>
      </c>
      <c r="H47" s="191">
        <f>'[1]Z07 一般公共预算财政拨款收入支出决算表(财决07表)'!$K45</f>
        <v>0</v>
      </c>
      <c r="I47" s="190" t="str">
        <f t="shared" si="0"/>
        <v>2</v>
      </c>
      <c r="J47" s="190" t="str">
        <f t="shared" si="1"/>
        <v>2</v>
      </c>
      <c r="K47" s="190">
        <f t="shared" si="2"/>
        <v>4</v>
      </c>
      <c r="L47" s="190" t="str">
        <f t="shared" si="3"/>
        <v/>
      </c>
      <c r="M47" s="190"/>
      <c r="N47" s="187"/>
    </row>
    <row r="48" spans="1:14" s="128" customFormat="1" ht="20.100000000000001" customHeight="1">
      <c r="A48" s="125" t="str">
        <f t="array" ref="A48">INDEX(G:G,SMALL(IF($K$12:$K$500=2,ROW($12:$500),4^8),ROW(G37)))&amp;""</f>
        <v/>
      </c>
      <c r="B48" s="126"/>
      <c r="C48" s="195" t="str">
        <f>IF(ISERROR(VLOOKUP(A48,'[1]Z07 一般公共预算财政拨款收入支出决算表(财决07表)'!$A$10:$T$500,4,FALSE)),"",VLOOKUP(A48,'[1]Z07 一般公共预算财政拨款收入支出决算表(财决07表)'!$A$10:$T$500,4,FALSE))</f>
        <v/>
      </c>
      <c r="D48" s="127" t="str">
        <f>IF(ISERROR(VLOOKUP(A48,'[1]Z07 一般公共预算财政拨款收入支出决算表(财决07表)'!$A$10:$T$500,11,FALSE)),"",VLOOKUP(A48,'[1]Z07 一般公共预算财政拨款收入支出决算表(财决07表)'!$A$10:$T$500,11,FALSE))</f>
        <v/>
      </c>
      <c r="E48" s="127" t="str">
        <f>IF(ISERROR(VLOOKUP(A48,'[1]Z07 一般公共预算财政拨款收入支出决算表(财决07表)'!$A$10:$T$500,12,FALSE)),"",VLOOKUP(A48,'[1]Z07 一般公共预算财政拨款收入支出决算表(财决07表)'!$A$10:$T$500,12,FALSE))</f>
        <v/>
      </c>
      <c r="F48" s="127" t="str">
        <f>IF(ISERROR(VLOOKUP(A48,'[1]Z07 一般公共预算财政拨款收入支出决算表(财决07表)'!$A$10:$T$500,15,FALSE)),"",VLOOKUP(A48,'[1]Z07 一般公共预算财政拨款收入支出决算表(财决07表)'!$A$10:$T$500,15,FALSE))</f>
        <v/>
      </c>
      <c r="G48" s="190">
        <f>'[1]Z07 一般公共预算财政拨款收入支出决算表(财决07表)'!A46</f>
        <v>0</v>
      </c>
      <c r="H48" s="191">
        <f>'[1]Z07 一般公共预算财政拨款收入支出决算表(财决07表)'!$K46</f>
        <v>0</v>
      </c>
      <c r="I48" s="190" t="str">
        <f t="shared" si="0"/>
        <v>2</v>
      </c>
      <c r="J48" s="190" t="str">
        <f t="shared" si="1"/>
        <v>2</v>
      </c>
      <c r="K48" s="190">
        <f t="shared" si="2"/>
        <v>4</v>
      </c>
      <c r="L48" s="190" t="str">
        <f t="shared" si="3"/>
        <v/>
      </c>
      <c r="M48" s="190"/>
      <c r="N48" s="187"/>
    </row>
    <row r="49" spans="1:14" s="128" customFormat="1" ht="20.100000000000001" customHeight="1">
      <c r="A49" s="125" t="str">
        <f t="array" ref="A49">INDEX(G:G,SMALL(IF($K$12:$K$500=2,ROW($12:$500),4^8),ROW(G38)))&amp;""</f>
        <v/>
      </c>
      <c r="B49" s="126"/>
      <c r="C49" s="195" t="str">
        <f>IF(ISERROR(VLOOKUP(A49,'[1]Z07 一般公共预算财政拨款收入支出决算表(财决07表)'!$A$10:$T$500,4,FALSE)),"",VLOOKUP(A49,'[1]Z07 一般公共预算财政拨款收入支出决算表(财决07表)'!$A$10:$T$500,4,FALSE))</f>
        <v/>
      </c>
      <c r="D49" s="127" t="str">
        <f>IF(ISERROR(VLOOKUP(A49,'[1]Z07 一般公共预算财政拨款收入支出决算表(财决07表)'!$A$10:$T$500,11,FALSE)),"",VLOOKUP(A49,'[1]Z07 一般公共预算财政拨款收入支出决算表(财决07表)'!$A$10:$T$500,11,FALSE))</f>
        <v/>
      </c>
      <c r="E49" s="127" t="str">
        <f>IF(ISERROR(VLOOKUP(A49,'[1]Z07 一般公共预算财政拨款收入支出决算表(财决07表)'!$A$10:$T$500,12,FALSE)),"",VLOOKUP(A49,'[1]Z07 一般公共预算财政拨款收入支出决算表(财决07表)'!$A$10:$T$500,12,FALSE))</f>
        <v/>
      </c>
      <c r="F49" s="127" t="str">
        <f>IF(ISERROR(VLOOKUP(A49,'[1]Z07 一般公共预算财政拨款收入支出决算表(财决07表)'!$A$10:$T$500,15,FALSE)),"",VLOOKUP(A49,'[1]Z07 一般公共预算财政拨款收入支出决算表(财决07表)'!$A$10:$T$500,15,FALSE))</f>
        <v/>
      </c>
      <c r="G49" s="190">
        <f>'[1]Z07 一般公共预算财政拨款收入支出决算表(财决07表)'!A47</f>
        <v>0</v>
      </c>
      <c r="H49" s="191">
        <f>'[1]Z07 一般公共预算财政拨款收入支出决算表(财决07表)'!$K47</f>
        <v>0</v>
      </c>
      <c r="I49" s="190" t="str">
        <f t="shared" si="0"/>
        <v>2</v>
      </c>
      <c r="J49" s="190" t="str">
        <f t="shared" si="1"/>
        <v>2</v>
      </c>
      <c r="K49" s="190">
        <f t="shared" si="2"/>
        <v>4</v>
      </c>
      <c r="L49" s="190" t="str">
        <f t="shared" si="3"/>
        <v/>
      </c>
      <c r="M49" s="190"/>
      <c r="N49" s="187"/>
    </row>
    <row r="50" spans="1:14" s="128" customFormat="1" ht="20.100000000000001" customHeight="1">
      <c r="A50" s="125" t="str">
        <f t="array" ref="A50">INDEX(G:G,SMALL(IF($K$12:$K$500=2,ROW($12:$500),4^8),ROW(G39)))&amp;""</f>
        <v/>
      </c>
      <c r="B50" s="126"/>
      <c r="C50" s="195" t="str">
        <f>IF(ISERROR(VLOOKUP(A50,'[1]Z07 一般公共预算财政拨款收入支出决算表(财决07表)'!$A$10:$T$500,4,FALSE)),"",VLOOKUP(A50,'[1]Z07 一般公共预算财政拨款收入支出决算表(财决07表)'!$A$10:$T$500,4,FALSE))</f>
        <v/>
      </c>
      <c r="D50" s="127" t="str">
        <f>IF(ISERROR(VLOOKUP(A50,'[1]Z07 一般公共预算财政拨款收入支出决算表(财决07表)'!$A$10:$T$500,11,FALSE)),"",VLOOKUP(A50,'[1]Z07 一般公共预算财政拨款收入支出决算表(财决07表)'!$A$10:$T$500,11,FALSE))</f>
        <v/>
      </c>
      <c r="E50" s="127" t="str">
        <f>IF(ISERROR(VLOOKUP(A50,'[1]Z07 一般公共预算财政拨款收入支出决算表(财决07表)'!$A$10:$T$500,12,FALSE)),"",VLOOKUP(A50,'[1]Z07 一般公共预算财政拨款收入支出决算表(财决07表)'!$A$10:$T$500,12,FALSE))</f>
        <v/>
      </c>
      <c r="F50" s="127" t="str">
        <f>IF(ISERROR(VLOOKUP(A50,'[1]Z07 一般公共预算财政拨款收入支出决算表(财决07表)'!$A$10:$T$500,15,FALSE)),"",VLOOKUP(A50,'[1]Z07 一般公共预算财政拨款收入支出决算表(财决07表)'!$A$10:$T$500,15,FALSE))</f>
        <v/>
      </c>
      <c r="G50" s="190">
        <f>'[1]Z07 一般公共预算财政拨款收入支出决算表(财决07表)'!A48</f>
        <v>0</v>
      </c>
      <c r="H50" s="191">
        <f>'[1]Z07 一般公共预算财政拨款收入支出决算表(财决07表)'!$K48</f>
        <v>0</v>
      </c>
      <c r="I50" s="190" t="str">
        <f t="shared" si="0"/>
        <v>2</v>
      </c>
      <c r="J50" s="190" t="str">
        <f t="shared" si="1"/>
        <v>2</v>
      </c>
      <c r="K50" s="190">
        <f t="shared" si="2"/>
        <v>4</v>
      </c>
      <c r="L50" s="190" t="str">
        <f t="shared" si="3"/>
        <v/>
      </c>
      <c r="M50" s="190"/>
      <c r="N50" s="187"/>
    </row>
    <row r="51" spans="1:14" s="128" customFormat="1" ht="20.100000000000001" customHeight="1">
      <c r="A51" s="125" t="str">
        <f t="array" ref="A51">INDEX(G:G,SMALL(IF($K$12:$K$500=2,ROW($12:$500),4^8),ROW(G40)))&amp;""</f>
        <v/>
      </c>
      <c r="B51" s="126"/>
      <c r="C51" s="195" t="str">
        <f>IF(ISERROR(VLOOKUP(A51,'[1]Z07 一般公共预算财政拨款收入支出决算表(财决07表)'!$A$10:$T$500,4,FALSE)),"",VLOOKUP(A51,'[1]Z07 一般公共预算财政拨款收入支出决算表(财决07表)'!$A$10:$T$500,4,FALSE))</f>
        <v/>
      </c>
      <c r="D51" s="127" t="str">
        <f>IF(ISERROR(VLOOKUP(A51,'[1]Z07 一般公共预算财政拨款收入支出决算表(财决07表)'!$A$10:$T$500,11,FALSE)),"",VLOOKUP(A51,'[1]Z07 一般公共预算财政拨款收入支出决算表(财决07表)'!$A$10:$T$500,11,FALSE))</f>
        <v/>
      </c>
      <c r="E51" s="127" t="str">
        <f>IF(ISERROR(VLOOKUP(A51,'[1]Z07 一般公共预算财政拨款收入支出决算表(财决07表)'!$A$10:$T$500,12,FALSE)),"",VLOOKUP(A51,'[1]Z07 一般公共预算财政拨款收入支出决算表(财决07表)'!$A$10:$T$500,12,FALSE))</f>
        <v/>
      </c>
      <c r="F51" s="127" t="str">
        <f>IF(ISERROR(VLOOKUP(A51,'[1]Z07 一般公共预算财政拨款收入支出决算表(财决07表)'!$A$10:$T$500,15,FALSE)),"",VLOOKUP(A51,'[1]Z07 一般公共预算财政拨款收入支出决算表(财决07表)'!$A$10:$T$500,15,FALSE))</f>
        <v/>
      </c>
      <c r="G51" s="190">
        <f>'[1]Z07 一般公共预算财政拨款收入支出决算表(财决07表)'!A49</f>
        <v>0</v>
      </c>
      <c r="H51" s="191">
        <f>'[1]Z07 一般公共预算财政拨款收入支出决算表(财决07表)'!$K49</f>
        <v>0</v>
      </c>
      <c r="I51" s="190" t="str">
        <f t="shared" si="0"/>
        <v>2</v>
      </c>
      <c r="J51" s="190" t="str">
        <f t="shared" si="1"/>
        <v>2</v>
      </c>
      <c r="K51" s="190">
        <f t="shared" si="2"/>
        <v>4</v>
      </c>
      <c r="L51" s="190" t="str">
        <f t="shared" si="3"/>
        <v/>
      </c>
      <c r="M51" s="190"/>
      <c r="N51" s="187"/>
    </row>
    <row r="52" spans="1:14" s="128" customFormat="1" ht="20.100000000000001" customHeight="1">
      <c r="A52" s="125" t="str">
        <f t="array" ref="A52">INDEX(G:G,SMALL(IF($K$12:$K$500=2,ROW($12:$500),4^8),ROW(G41)))&amp;""</f>
        <v/>
      </c>
      <c r="B52" s="126"/>
      <c r="C52" s="195" t="str">
        <f>IF(ISERROR(VLOOKUP(A52,'[1]Z07 一般公共预算财政拨款收入支出决算表(财决07表)'!$A$10:$T$500,4,FALSE)),"",VLOOKUP(A52,'[1]Z07 一般公共预算财政拨款收入支出决算表(财决07表)'!$A$10:$T$500,4,FALSE))</f>
        <v/>
      </c>
      <c r="D52" s="127" t="str">
        <f>IF(ISERROR(VLOOKUP(A52,'[1]Z07 一般公共预算财政拨款收入支出决算表(财决07表)'!$A$10:$T$500,11,FALSE)),"",VLOOKUP(A52,'[1]Z07 一般公共预算财政拨款收入支出决算表(财决07表)'!$A$10:$T$500,11,FALSE))</f>
        <v/>
      </c>
      <c r="E52" s="127" t="str">
        <f>IF(ISERROR(VLOOKUP(A52,'[1]Z07 一般公共预算财政拨款收入支出决算表(财决07表)'!$A$10:$T$500,12,FALSE)),"",VLOOKUP(A52,'[1]Z07 一般公共预算财政拨款收入支出决算表(财决07表)'!$A$10:$T$500,12,FALSE))</f>
        <v/>
      </c>
      <c r="F52" s="127" t="str">
        <f>IF(ISERROR(VLOOKUP(A52,'[1]Z07 一般公共预算财政拨款收入支出决算表(财决07表)'!$A$10:$T$500,15,FALSE)),"",VLOOKUP(A52,'[1]Z07 一般公共预算财政拨款收入支出决算表(财决07表)'!$A$10:$T$500,15,FALSE))</f>
        <v/>
      </c>
      <c r="G52" s="190">
        <f>'[1]Z07 一般公共预算财政拨款收入支出决算表(财决07表)'!A50</f>
        <v>0</v>
      </c>
      <c r="H52" s="191">
        <f>'[1]Z07 一般公共预算财政拨款收入支出决算表(财决07表)'!$K50</f>
        <v>0</v>
      </c>
      <c r="I52" s="190" t="str">
        <f t="shared" si="0"/>
        <v>2</v>
      </c>
      <c r="J52" s="190" t="str">
        <f t="shared" si="1"/>
        <v>2</v>
      </c>
      <c r="K52" s="190">
        <f t="shared" si="2"/>
        <v>4</v>
      </c>
      <c r="L52" s="190" t="str">
        <f t="shared" si="3"/>
        <v/>
      </c>
      <c r="M52" s="190"/>
      <c r="N52" s="187"/>
    </row>
    <row r="53" spans="1:14" s="128" customFormat="1" ht="20.100000000000001" customHeight="1">
      <c r="A53" s="125" t="str">
        <f t="array" ref="A53">INDEX(G:G,SMALL(IF($K$12:$K$500=2,ROW($12:$500),4^8),ROW(G42)))&amp;""</f>
        <v/>
      </c>
      <c r="B53" s="126"/>
      <c r="C53" s="195" t="str">
        <f>IF(ISERROR(VLOOKUP(A53,'[1]Z07 一般公共预算财政拨款收入支出决算表(财决07表)'!$A$10:$T$500,4,FALSE)),"",VLOOKUP(A53,'[1]Z07 一般公共预算财政拨款收入支出决算表(财决07表)'!$A$10:$T$500,4,FALSE))</f>
        <v/>
      </c>
      <c r="D53" s="127" t="str">
        <f>IF(ISERROR(VLOOKUP(A53,'[1]Z07 一般公共预算财政拨款收入支出决算表(财决07表)'!$A$10:$T$500,11,FALSE)),"",VLOOKUP(A53,'[1]Z07 一般公共预算财政拨款收入支出决算表(财决07表)'!$A$10:$T$500,11,FALSE))</f>
        <v/>
      </c>
      <c r="E53" s="127" t="str">
        <f>IF(ISERROR(VLOOKUP(A53,'[1]Z07 一般公共预算财政拨款收入支出决算表(财决07表)'!$A$10:$T$500,12,FALSE)),"",VLOOKUP(A53,'[1]Z07 一般公共预算财政拨款收入支出决算表(财决07表)'!$A$10:$T$500,12,FALSE))</f>
        <v/>
      </c>
      <c r="F53" s="127" t="str">
        <f>IF(ISERROR(VLOOKUP(A53,'[1]Z07 一般公共预算财政拨款收入支出决算表(财决07表)'!$A$10:$T$500,15,FALSE)),"",VLOOKUP(A53,'[1]Z07 一般公共预算财政拨款收入支出决算表(财决07表)'!$A$10:$T$500,15,FALSE))</f>
        <v/>
      </c>
      <c r="G53" s="190">
        <f>'[1]Z07 一般公共预算财政拨款收入支出决算表(财决07表)'!A51</f>
        <v>0</v>
      </c>
      <c r="H53" s="191">
        <f>'[1]Z07 一般公共预算财政拨款收入支出决算表(财决07表)'!$K51</f>
        <v>0</v>
      </c>
      <c r="I53" s="190" t="str">
        <f t="shared" si="0"/>
        <v>2</v>
      </c>
      <c r="J53" s="190" t="str">
        <f t="shared" si="1"/>
        <v>2</v>
      </c>
      <c r="K53" s="190">
        <f t="shared" si="2"/>
        <v>4</v>
      </c>
      <c r="L53" s="190" t="str">
        <f t="shared" si="3"/>
        <v/>
      </c>
      <c r="M53" s="190"/>
      <c r="N53" s="187"/>
    </row>
    <row r="54" spans="1:14" s="128" customFormat="1" ht="20.100000000000001" customHeight="1">
      <c r="A54" s="125" t="str">
        <f t="array" ref="A54">INDEX(G:G,SMALL(IF($K$12:$K$500=2,ROW($12:$500),4^8),ROW(G43)))&amp;""</f>
        <v/>
      </c>
      <c r="B54" s="126"/>
      <c r="C54" s="195" t="str">
        <f>IF(ISERROR(VLOOKUP(A54,'[1]Z07 一般公共预算财政拨款收入支出决算表(财决07表)'!$A$10:$T$500,4,FALSE)),"",VLOOKUP(A54,'[1]Z07 一般公共预算财政拨款收入支出决算表(财决07表)'!$A$10:$T$500,4,FALSE))</f>
        <v/>
      </c>
      <c r="D54" s="127" t="str">
        <f>IF(ISERROR(VLOOKUP(A54,'[1]Z07 一般公共预算财政拨款收入支出决算表(财决07表)'!$A$10:$T$500,11,FALSE)),"",VLOOKUP(A54,'[1]Z07 一般公共预算财政拨款收入支出决算表(财决07表)'!$A$10:$T$500,11,FALSE))</f>
        <v/>
      </c>
      <c r="E54" s="127" t="str">
        <f>IF(ISERROR(VLOOKUP(A54,'[1]Z07 一般公共预算财政拨款收入支出决算表(财决07表)'!$A$10:$T$500,12,FALSE)),"",VLOOKUP(A54,'[1]Z07 一般公共预算财政拨款收入支出决算表(财决07表)'!$A$10:$T$500,12,FALSE))</f>
        <v/>
      </c>
      <c r="F54" s="127" t="str">
        <f>IF(ISERROR(VLOOKUP(A54,'[1]Z07 一般公共预算财政拨款收入支出决算表(财决07表)'!$A$10:$T$500,15,FALSE)),"",VLOOKUP(A54,'[1]Z07 一般公共预算财政拨款收入支出决算表(财决07表)'!$A$10:$T$500,15,FALSE))</f>
        <v/>
      </c>
      <c r="G54" s="190">
        <f>'[1]Z07 一般公共预算财政拨款收入支出决算表(财决07表)'!A52</f>
        <v>0</v>
      </c>
      <c r="H54" s="191">
        <f>'[1]Z07 一般公共预算财政拨款收入支出决算表(财决07表)'!$K52</f>
        <v>0</v>
      </c>
      <c r="I54" s="190" t="str">
        <f t="shared" si="0"/>
        <v>2</v>
      </c>
      <c r="J54" s="190" t="str">
        <f t="shared" si="1"/>
        <v>2</v>
      </c>
      <c r="K54" s="190">
        <f t="shared" si="2"/>
        <v>4</v>
      </c>
      <c r="L54" s="190" t="str">
        <f t="shared" si="3"/>
        <v/>
      </c>
      <c r="M54" s="190"/>
      <c r="N54" s="187"/>
    </row>
    <row r="55" spans="1:14" s="128" customFormat="1" ht="20.100000000000001" customHeight="1">
      <c r="A55" s="125" t="str">
        <f t="array" ref="A55">INDEX(G:G,SMALL(IF($K$12:$K$500=2,ROW($12:$500),4^8),ROW(G44)))&amp;""</f>
        <v/>
      </c>
      <c r="B55" s="126"/>
      <c r="C55" s="195" t="str">
        <f>IF(ISERROR(VLOOKUP(A55,'[1]Z07 一般公共预算财政拨款收入支出决算表(财决07表)'!$A$10:$T$500,4,FALSE)),"",VLOOKUP(A55,'[1]Z07 一般公共预算财政拨款收入支出决算表(财决07表)'!$A$10:$T$500,4,FALSE))</f>
        <v/>
      </c>
      <c r="D55" s="127" t="str">
        <f>IF(ISERROR(VLOOKUP(A55,'[1]Z07 一般公共预算财政拨款收入支出决算表(财决07表)'!$A$10:$T$500,11,FALSE)),"",VLOOKUP(A55,'[1]Z07 一般公共预算财政拨款收入支出决算表(财决07表)'!$A$10:$T$500,11,FALSE))</f>
        <v/>
      </c>
      <c r="E55" s="127" t="str">
        <f>IF(ISERROR(VLOOKUP(A55,'[1]Z07 一般公共预算财政拨款收入支出决算表(财决07表)'!$A$10:$T$500,12,FALSE)),"",VLOOKUP(A55,'[1]Z07 一般公共预算财政拨款收入支出决算表(财决07表)'!$A$10:$T$500,12,FALSE))</f>
        <v/>
      </c>
      <c r="F55" s="127" t="str">
        <f>IF(ISERROR(VLOOKUP(A55,'[1]Z07 一般公共预算财政拨款收入支出决算表(财决07表)'!$A$10:$T$500,15,FALSE)),"",VLOOKUP(A55,'[1]Z07 一般公共预算财政拨款收入支出决算表(财决07表)'!$A$10:$T$500,15,FALSE))</f>
        <v/>
      </c>
      <c r="G55" s="190">
        <f>'[1]Z07 一般公共预算财政拨款收入支出决算表(财决07表)'!A53</f>
        <v>0</v>
      </c>
      <c r="H55" s="191">
        <f>'[1]Z07 一般公共预算财政拨款收入支出决算表(财决07表)'!$K53</f>
        <v>0</v>
      </c>
      <c r="I55" s="190" t="str">
        <f t="shared" si="0"/>
        <v>2</v>
      </c>
      <c r="J55" s="190" t="str">
        <f t="shared" si="1"/>
        <v>2</v>
      </c>
      <c r="K55" s="190">
        <f t="shared" si="2"/>
        <v>4</v>
      </c>
      <c r="L55" s="190" t="str">
        <f t="shared" si="3"/>
        <v/>
      </c>
      <c r="M55" s="190"/>
      <c r="N55" s="187"/>
    </row>
    <row r="56" spans="1:14" s="128" customFormat="1" ht="20.100000000000001" customHeight="1">
      <c r="A56" s="125" t="str">
        <f t="array" ref="A56">INDEX(G:G,SMALL(IF($K$12:$K$500=2,ROW($12:$500),4^8),ROW(G45)))&amp;""</f>
        <v/>
      </c>
      <c r="B56" s="126"/>
      <c r="C56" s="195" t="str">
        <f>IF(ISERROR(VLOOKUP(A56,'[1]Z07 一般公共预算财政拨款收入支出决算表(财决07表)'!$A$10:$T$500,4,FALSE)),"",VLOOKUP(A56,'[1]Z07 一般公共预算财政拨款收入支出决算表(财决07表)'!$A$10:$T$500,4,FALSE))</f>
        <v/>
      </c>
      <c r="D56" s="127" t="str">
        <f>IF(ISERROR(VLOOKUP(A56,'[1]Z07 一般公共预算财政拨款收入支出决算表(财决07表)'!$A$10:$T$500,11,FALSE)),"",VLOOKUP(A56,'[1]Z07 一般公共预算财政拨款收入支出决算表(财决07表)'!$A$10:$T$500,11,FALSE))</f>
        <v/>
      </c>
      <c r="E56" s="127" t="str">
        <f>IF(ISERROR(VLOOKUP(A56,'[1]Z07 一般公共预算财政拨款收入支出决算表(财决07表)'!$A$10:$T$500,12,FALSE)),"",VLOOKUP(A56,'[1]Z07 一般公共预算财政拨款收入支出决算表(财决07表)'!$A$10:$T$500,12,FALSE))</f>
        <v/>
      </c>
      <c r="F56" s="127" t="str">
        <f>IF(ISERROR(VLOOKUP(A56,'[1]Z07 一般公共预算财政拨款收入支出决算表(财决07表)'!$A$10:$T$500,15,FALSE)),"",VLOOKUP(A56,'[1]Z07 一般公共预算财政拨款收入支出决算表(财决07表)'!$A$10:$T$500,15,FALSE))</f>
        <v/>
      </c>
      <c r="G56" s="190">
        <f>'[1]Z07 一般公共预算财政拨款收入支出决算表(财决07表)'!A54</f>
        <v>0</v>
      </c>
      <c r="H56" s="191">
        <f>'[1]Z07 一般公共预算财政拨款收入支出决算表(财决07表)'!$K54</f>
        <v>0</v>
      </c>
      <c r="I56" s="190" t="str">
        <f t="shared" si="0"/>
        <v>2</v>
      </c>
      <c r="J56" s="190" t="str">
        <f t="shared" si="1"/>
        <v>2</v>
      </c>
      <c r="K56" s="190">
        <f t="shared" si="2"/>
        <v>4</v>
      </c>
      <c r="L56" s="190" t="str">
        <f t="shared" si="3"/>
        <v/>
      </c>
      <c r="M56" s="190"/>
      <c r="N56" s="187"/>
    </row>
    <row r="57" spans="1:14" s="128" customFormat="1" ht="20.100000000000001" customHeight="1">
      <c r="A57" s="125" t="str">
        <f t="array" ref="A57">INDEX(G:G,SMALL(IF($K$12:$K$500=2,ROW($12:$500),4^8),ROW(G46)))&amp;""</f>
        <v/>
      </c>
      <c r="B57" s="126"/>
      <c r="C57" s="195" t="str">
        <f>IF(ISERROR(VLOOKUP(A57,'[1]Z07 一般公共预算财政拨款收入支出决算表(财决07表)'!$A$10:$T$500,4,FALSE)),"",VLOOKUP(A57,'[1]Z07 一般公共预算财政拨款收入支出决算表(财决07表)'!$A$10:$T$500,4,FALSE))</f>
        <v/>
      </c>
      <c r="D57" s="127" t="str">
        <f>IF(ISERROR(VLOOKUP(A57,'[1]Z07 一般公共预算财政拨款收入支出决算表(财决07表)'!$A$10:$T$500,11,FALSE)),"",VLOOKUP(A57,'[1]Z07 一般公共预算财政拨款收入支出决算表(财决07表)'!$A$10:$T$500,11,FALSE))</f>
        <v/>
      </c>
      <c r="E57" s="127" t="str">
        <f>IF(ISERROR(VLOOKUP(A57,'[1]Z07 一般公共预算财政拨款收入支出决算表(财决07表)'!$A$10:$T$500,12,FALSE)),"",VLOOKUP(A57,'[1]Z07 一般公共预算财政拨款收入支出决算表(财决07表)'!$A$10:$T$500,12,FALSE))</f>
        <v/>
      </c>
      <c r="F57" s="127" t="str">
        <f>IF(ISERROR(VLOOKUP(A57,'[1]Z07 一般公共预算财政拨款收入支出决算表(财决07表)'!$A$10:$T$500,15,FALSE)),"",VLOOKUP(A57,'[1]Z07 一般公共预算财政拨款收入支出决算表(财决07表)'!$A$10:$T$500,15,FALSE))</f>
        <v/>
      </c>
      <c r="G57" s="190">
        <f>'[1]Z07 一般公共预算财政拨款收入支出决算表(财决07表)'!A55</f>
        <v>0</v>
      </c>
      <c r="H57" s="191">
        <f>'[1]Z07 一般公共预算财政拨款收入支出决算表(财决07表)'!$K55</f>
        <v>0</v>
      </c>
      <c r="I57" s="190" t="str">
        <f t="shared" si="0"/>
        <v>2</v>
      </c>
      <c r="J57" s="190" t="str">
        <f t="shared" si="1"/>
        <v>2</v>
      </c>
      <c r="K57" s="190">
        <f t="shared" si="2"/>
        <v>4</v>
      </c>
      <c r="L57" s="190" t="str">
        <f t="shared" si="3"/>
        <v/>
      </c>
      <c r="M57" s="190"/>
      <c r="N57" s="187"/>
    </row>
    <row r="58" spans="1:14" s="128" customFormat="1" ht="20.100000000000001" customHeight="1">
      <c r="A58" s="125" t="str">
        <f t="array" ref="A58">INDEX(G:G,SMALL(IF($K$12:$K$500=2,ROW($12:$500),4^8),ROW(G47)))&amp;""</f>
        <v/>
      </c>
      <c r="B58" s="126"/>
      <c r="C58" s="195" t="str">
        <f>IF(ISERROR(VLOOKUP(A58,'[1]Z07 一般公共预算财政拨款收入支出决算表(财决07表)'!$A$10:$T$500,4,FALSE)),"",VLOOKUP(A58,'[1]Z07 一般公共预算财政拨款收入支出决算表(财决07表)'!$A$10:$T$500,4,FALSE))</f>
        <v/>
      </c>
      <c r="D58" s="127" t="str">
        <f>IF(ISERROR(VLOOKUP(A58,'[1]Z07 一般公共预算财政拨款收入支出决算表(财决07表)'!$A$10:$T$500,11,FALSE)),"",VLOOKUP(A58,'[1]Z07 一般公共预算财政拨款收入支出决算表(财决07表)'!$A$10:$T$500,11,FALSE))</f>
        <v/>
      </c>
      <c r="E58" s="127" t="str">
        <f>IF(ISERROR(VLOOKUP(A58,'[1]Z07 一般公共预算财政拨款收入支出决算表(财决07表)'!$A$10:$T$500,12,FALSE)),"",VLOOKUP(A58,'[1]Z07 一般公共预算财政拨款收入支出决算表(财决07表)'!$A$10:$T$500,12,FALSE))</f>
        <v/>
      </c>
      <c r="F58" s="127" t="str">
        <f>IF(ISERROR(VLOOKUP(A58,'[1]Z07 一般公共预算财政拨款收入支出决算表(财决07表)'!$A$10:$T$500,15,FALSE)),"",VLOOKUP(A58,'[1]Z07 一般公共预算财政拨款收入支出决算表(财决07表)'!$A$10:$T$500,15,FALSE))</f>
        <v/>
      </c>
      <c r="G58" s="190">
        <f>'[1]Z07 一般公共预算财政拨款收入支出决算表(财决07表)'!A56</f>
        <v>0</v>
      </c>
      <c r="H58" s="191">
        <f>'[1]Z07 一般公共预算财政拨款收入支出决算表(财决07表)'!$K56</f>
        <v>0</v>
      </c>
      <c r="I58" s="190" t="str">
        <f t="shared" si="0"/>
        <v>2</v>
      </c>
      <c r="J58" s="190" t="str">
        <f t="shared" si="1"/>
        <v>2</v>
      </c>
      <c r="K58" s="190">
        <f t="shared" si="2"/>
        <v>4</v>
      </c>
      <c r="L58" s="190" t="str">
        <f t="shared" si="3"/>
        <v/>
      </c>
      <c r="M58" s="190"/>
      <c r="N58" s="187"/>
    </row>
    <row r="59" spans="1:14" s="128" customFormat="1" ht="20.100000000000001" customHeight="1">
      <c r="A59" s="125" t="str">
        <f t="array" ref="A59">INDEX(G:G,SMALL(IF($K$12:$K$500=2,ROW($12:$500),4^8),ROW(G48)))&amp;""</f>
        <v/>
      </c>
      <c r="B59" s="126"/>
      <c r="C59" s="195" t="str">
        <f>IF(ISERROR(VLOOKUP(A59,'[1]Z07 一般公共预算财政拨款收入支出决算表(财决07表)'!$A$10:$T$500,4,FALSE)),"",VLOOKUP(A59,'[1]Z07 一般公共预算财政拨款收入支出决算表(财决07表)'!$A$10:$T$500,4,FALSE))</f>
        <v/>
      </c>
      <c r="D59" s="127" t="str">
        <f>IF(ISERROR(VLOOKUP(A59,'[1]Z07 一般公共预算财政拨款收入支出决算表(财决07表)'!$A$10:$T$500,11,FALSE)),"",VLOOKUP(A59,'[1]Z07 一般公共预算财政拨款收入支出决算表(财决07表)'!$A$10:$T$500,11,FALSE))</f>
        <v/>
      </c>
      <c r="E59" s="127" t="str">
        <f>IF(ISERROR(VLOOKUP(A59,'[1]Z07 一般公共预算财政拨款收入支出决算表(财决07表)'!$A$10:$T$500,12,FALSE)),"",VLOOKUP(A59,'[1]Z07 一般公共预算财政拨款收入支出决算表(财决07表)'!$A$10:$T$500,12,FALSE))</f>
        <v/>
      </c>
      <c r="F59" s="127" t="str">
        <f>IF(ISERROR(VLOOKUP(A59,'[1]Z07 一般公共预算财政拨款收入支出决算表(财决07表)'!$A$10:$T$500,15,FALSE)),"",VLOOKUP(A59,'[1]Z07 一般公共预算财政拨款收入支出决算表(财决07表)'!$A$10:$T$500,15,FALSE))</f>
        <v/>
      </c>
      <c r="G59" s="190">
        <f>'[1]Z07 一般公共预算财政拨款收入支出决算表(财决07表)'!A57</f>
        <v>0</v>
      </c>
      <c r="H59" s="191">
        <f>'[1]Z07 一般公共预算财政拨款收入支出决算表(财决07表)'!$K57</f>
        <v>0</v>
      </c>
      <c r="I59" s="190" t="str">
        <f t="shared" si="0"/>
        <v>2</v>
      </c>
      <c r="J59" s="190" t="str">
        <f t="shared" si="1"/>
        <v>2</v>
      </c>
      <c r="K59" s="190">
        <f t="shared" si="2"/>
        <v>4</v>
      </c>
      <c r="L59" s="190" t="str">
        <f t="shared" si="3"/>
        <v/>
      </c>
      <c r="M59" s="190"/>
      <c r="N59" s="187"/>
    </row>
    <row r="60" spans="1:14" s="128" customFormat="1" ht="20.100000000000001" customHeight="1">
      <c r="A60" s="125" t="str">
        <f t="array" ref="A60">INDEX(G:G,SMALL(IF($K$12:$K$500=2,ROW($12:$500),4^8),ROW(G49)))&amp;""</f>
        <v/>
      </c>
      <c r="B60" s="126"/>
      <c r="C60" s="195" t="str">
        <f>IF(ISERROR(VLOOKUP(A60,'[1]Z07 一般公共预算财政拨款收入支出决算表(财决07表)'!$A$10:$T$500,4,FALSE)),"",VLOOKUP(A60,'[1]Z07 一般公共预算财政拨款收入支出决算表(财决07表)'!$A$10:$T$500,4,FALSE))</f>
        <v/>
      </c>
      <c r="D60" s="127" t="str">
        <f>IF(ISERROR(VLOOKUP(A60,'[1]Z07 一般公共预算财政拨款收入支出决算表(财决07表)'!$A$10:$T$500,11,FALSE)),"",VLOOKUP(A60,'[1]Z07 一般公共预算财政拨款收入支出决算表(财决07表)'!$A$10:$T$500,11,FALSE))</f>
        <v/>
      </c>
      <c r="E60" s="127" t="str">
        <f>IF(ISERROR(VLOOKUP(A60,'[1]Z07 一般公共预算财政拨款收入支出决算表(财决07表)'!$A$10:$T$500,12,FALSE)),"",VLOOKUP(A60,'[1]Z07 一般公共预算财政拨款收入支出决算表(财决07表)'!$A$10:$T$500,12,FALSE))</f>
        <v/>
      </c>
      <c r="F60" s="127" t="str">
        <f>IF(ISERROR(VLOOKUP(A60,'[1]Z07 一般公共预算财政拨款收入支出决算表(财决07表)'!$A$10:$T$500,15,FALSE)),"",VLOOKUP(A60,'[1]Z07 一般公共预算财政拨款收入支出决算表(财决07表)'!$A$10:$T$500,15,FALSE))</f>
        <v/>
      </c>
      <c r="G60" s="190">
        <f>'[1]Z07 一般公共预算财政拨款收入支出决算表(财决07表)'!A58</f>
        <v>0</v>
      </c>
      <c r="H60" s="191">
        <f>'[1]Z07 一般公共预算财政拨款收入支出决算表(财决07表)'!$K58</f>
        <v>0</v>
      </c>
      <c r="I60" s="190" t="str">
        <f t="shared" si="0"/>
        <v>2</v>
      </c>
      <c r="J60" s="190" t="str">
        <f t="shared" si="1"/>
        <v>2</v>
      </c>
      <c r="K60" s="190">
        <f t="shared" si="2"/>
        <v>4</v>
      </c>
      <c r="L60" s="190" t="str">
        <f t="shared" si="3"/>
        <v/>
      </c>
      <c r="M60" s="190"/>
      <c r="N60" s="187"/>
    </row>
    <row r="61" spans="1:14" s="128" customFormat="1" ht="20.100000000000001" customHeight="1">
      <c r="A61" s="125" t="str">
        <f t="array" ref="A61">INDEX(G:G,SMALL(IF($K$12:$K$500=2,ROW($12:$500),4^8),ROW(G50)))&amp;""</f>
        <v/>
      </c>
      <c r="B61" s="126"/>
      <c r="C61" s="195" t="str">
        <f>IF(ISERROR(VLOOKUP(A61,'[1]Z07 一般公共预算财政拨款收入支出决算表(财决07表)'!$A$10:$T$500,4,FALSE)),"",VLOOKUP(A61,'[1]Z07 一般公共预算财政拨款收入支出决算表(财决07表)'!$A$10:$T$500,4,FALSE))</f>
        <v/>
      </c>
      <c r="D61" s="127" t="str">
        <f>IF(ISERROR(VLOOKUP(A61,'[1]Z07 一般公共预算财政拨款收入支出决算表(财决07表)'!$A$10:$T$500,11,FALSE)),"",VLOOKUP(A61,'[1]Z07 一般公共预算财政拨款收入支出决算表(财决07表)'!$A$10:$T$500,11,FALSE))</f>
        <v/>
      </c>
      <c r="E61" s="127" t="str">
        <f>IF(ISERROR(VLOOKUP(A61,'[1]Z07 一般公共预算财政拨款收入支出决算表(财决07表)'!$A$10:$T$500,12,FALSE)),"",VLOOKUP(A61,'[1]Z07 一般公共预算财政拨款收入支出决算表(财决07表)'!$A$10:$T$500,12,FALSE))</f>
        <v/>
      </c>
      <c r="F61" s="127" t="str">
        <f>IF(ISERROR(VLOOKUP(A61,'[1]Z07 一般公共预算财政拨款收入支出决算表(财决07表)'!$A$10:$T$500,15,FALSE)),"",VLOOKUP(A61,'[1]Z07 一般公共预算财政拨款收入支出决算表(财决07表)'!$A$10:$T$500,15,FALSE))</f>
        <v/>
      </c>
      <c r="G61" s="190">
        <f>'[1]Z07 一般公共预算财政拨款收入支出决算表(财决07表)'!A59</f>
        <v>0</v>
      </c>
      <c r="H61" s="191">
        <f>'[1]Z07 一般公共预算财政拨款收入支出决算表(财决07表)'!$K59</f>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tr">
        <f>IF(ISERROR(VLOOKUP(A62,'[1]Z07 一般公共预算财政拨款收入支出决算表(财决07表)'!$A$10:$T$500,4,FALSE)),"",VLOOKUP(A62,'[1]Z07 一般公共预算财政拨款收入支出决算表(财决07表)'!$A$10:$T$500,4,FALSE))</f>
        <v/>
      </c>
      <c r="D62" s="127" t="str">
        <f>IF(ISERROR(VLOOKUP(A62,'[1]Z07 一般公共预算财政拨款收入支出决算表(财决07表)'!$A$10:$T$500,11,FALSE)),"",VLOOKUP(A62,'[1]Z07 一般公共预算财政拨款收入支出决算表(财决07表)'!$A$10:$T$500,11,FALSE))</f>
        <v/>
      </c>
      <c r="E62" s="127" t="str">
        <f>IF(ISERROR(VLOOKUP(A62,'[1]Z07 一般公共预算财政拨款收入支出决算表(财决07表)'!$A$10:$T$500,12,FALSE)),"",VLOOKUP(A62,'[1]Z07 一般公共预算财政拨款收入支出决算表(财决07表)'!$A$10:$T$500,12,FALSE))</f>
        <v/>
      </c>
      <c r="F62" s="127" t="str">
        <f>IF(ISERROR(VLOOKUP(A62,'[1]Z07 一般公共预算财政拨款收入支出决算表(财决07表)'!$A$10:$T$500,15,FALSE)),"",VLOOKUP(A62,'[1]Z07 一般公共预算财政拨款收入支出决算表(财决07表)'!$A$10:$T$500,15,FALSE))</f>
        <v/>
      </c>
      <c r="G62" s="190">
        <f>'[1]Z07 一般公共预算财政拨款收入支出决算表(财决07表)'!A60</f>
        <v>0</v>
      </c>
      <c r="H62" s="191">
        <f>'[1]Z07 一般公共预算财政拨款收入支出决算表(财决07表)'!$K60</f>
        <v>0</v>
      </c>
      <c r="I62" s="190" t="str">
        <f t="shared" si="0"/>
        <v>2</v>
      </c>
      <c r="J62" s="190" t="str">
        <f t="shared" si="1"/>
        <v>2</v>
      </c>
      <c r="K62" s="190">
        <f t="shared" si="2"/>
        <v>4</v>
      </c>
      <c r="L62" s="190" t="str">
        <f t="shared" si="3"/>
        <v/>
      </c>
      <c r="M62" s="190"/>
      <c r="N62" s="187"/>
    </row>
    <row r="63" spans="1:14" s="128" customFormat="1" ht="20.100000000000001" customHeight="1">
      <c r="A63" s="125" t="str">
        <f t="array" ref="A63">INDEX(G:G,SMALL(IF($K$12:$K$500=2,ROW($12:$500),4^8),ROW(G52)))&amp;""</f>
        <v/>
      </c>
      <c r="B63" s="126"/>
      <c r="C63" s="195" t="str">
        <f>IF(ISERROR(VLOOKUP(A63,'[1]Z07 一般公共预算财政拨款收入支出决算表(财决07表)'!$A$10:$T$500,4,FALSE)),"",VLOOKUP(A63,'[1]Z07 一般公共预算财政拨款收入支出决算表(财决07表)'!$A$10:$T$500,4,FALSE))</f>
        <v/>
      </c>
      <c r="D63" s="127" t="str">
        <f>IF(ISERROR(VLOOKUP(A63,'[1]Z07 一般公共预算财政拨款收入支出决算表(财决07表)'!$A$10:$T$500,11,FALSE)),"",VLOOKUP(A63,'[1]Z07 一般公共预算财政拨款收入支出决算表(财决07表)'!$A$10:$T$500,11,FALSE))</f>
        <v/>
      </c>
      <c r="E63" s="127" t="str">
        <f>IF(ISERROR(VLOOKUP(A63,'[1]Z07 一般公共预算财政拨款收入支出决算表(财决07表)'!$A$10:$T$500,12,FALSE)),"",VLOOKUP(A63,'[1]Z07 一般公共预算财政拨款收入支出决算表(财决07表)'!$A$10:$T$500,12,FALSE))</f>
        <v/>
      </c>
      <c r="F63" s="127" t="str">
        <f>IF(ISERROR(VLOOKUP(A63,'[1]Z07 一般公共预算财政拨款收入支出决算表(财决07表)'!$A$10:$T$500,15,FALSE)),"",VLOOKUP(A63,'[1]Z07 一般公共预算财政拨款收入支出决算表(财决07表)'!$A$10:$T$500,15,FALSE))</f>
        <v/>
      </c>
      <c r="G63" s="190">
        <f>'[1]Z07 一般公共预算财政拨款收入支出决算表(财决07表)'!A61</f>
        <v>0</v>
      </c>
      <c r="H63" s="191">
        <f>'[1]Z07 一般公共预算财政拨款收入支出决算表(财决07表)'!$K61</f>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tr">
        <f>IF(ISERROR(VLOOKUP(A64,'[1]Z07 一般公共预算财政拨款收入支出决算表(财决07表)'!$A$10:$T$500,4,FALSE)),"",VLOOKUP(A64,'[1]Z07 一般公共预算财政拨款收入支出决算表(财决07表)'!$A$10:$T$500,4,FALSE))</f>
        <v/>
      </c>
      <c r="D64" s="127" t="str">
        <f>IF(ISERROR(VLOOKUP(A64,'[1]Z07 一般公共预算财政拨款收入支出决算表(财决07表)'!$A$10:$T$500,11,FALSE)),"",VLOOKUP(A64,'[1]Z07 一般公共预算财政拨款收入支出决算表(财决07表)'!$A$10:$T$500,11,FALSE))</f>
        <v/>
      </c>
      <c r="E64" s="127" t="str">
        <f>IF(ISERROR(VLOOKUP(A64,'[1]Z07 一般公共预算财政拨款收入支出决算表(财决07表)'!$A$10:$T$500,12,FALSE)),"",VLOOKUP(A64,'[1]Z07 一般公共预算财政拨款收入支出决算表(财决07表)'!$A$10:$T$500,12,FALSE))</f>
        <v/>
      </c>
      <c r="F64" s="127" t="str">
        <f>IF(ISERROR(VLOOKUP(A64,'[1]Z07 一般公共预算财政拨款收入支出决算表(财决07表)'!$A$10:$T$500,15,FALSE)),"",VLOOKUP(A64,'[1]Z07 一般公共预算财政拨款收入支出决算表(财决07表)'!$A$10:$T$500,15,FALSE))</f>
        <v/>
      </c>
      <c r="G64" s="190">
        <f>'[1]Z07 一般公共预算财政拨款收入支出决算表(财决07表)'!A62</f>
        <v>0</v>
      </c>
      <c r="H64" s="191">
        <f>'[1]Z07 一般公共预算财政拨款收入支出决算表(财决07表)'!$K62</f>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tr">
        <f>IF(ISERROR(VLOOKUP(A65,'[1]Z07 一般公共预算财政拨款收入支出决算表(财决07表)'!$A$10:$T$500,4,FALSE)),"",VLOOKUP(A65,'[1]Z07 一般公共预算财政拨款收入支出决算表(财决07表)'!$A$10:$T$500,4,FALSE))</f>
        <v/>
      </c>
      <c r="D65" s="127" t="str">
        <f>IF(ISERROR(VLOOKUP(A65,'[1]Z07 一般公共预算财政拨款收入支出决算表(财决07表)'!$A$10:$T$500,11,FALSE)),"",VLOOKUP(A65,'[1]Z07 一般公共预算财政拨款收入支出决算表(财决07表)'!$A$10:$T$500,11,FALSE))</f>
        <v/>
      </c>
      <c r="E65" s="127" t="str">
        <f>IF(ISERROR(VLOOKUP(A65,'[1]Z07 一般公共预算财政拨款收入支出决算表(财决07表)'!$A$10:$T$500,12,FALSE)),"",VLOOKUP(A65,'[1]Z07 一般公共预算财政拨款收入支出决算表(财决07表)'!$A$10:$T$500,12,FALSE))</f>
        <v/>
      </c>
      <c r="F65" s="127" t="str">
        <f>IF(ISERROR(VLOOKUP(A65,'[1]Z07 一般公共预算财政拨款收入支出决算表(财决07表)'!$A$10:$T$500,15,FALSE)),"",VLOOKUP(A65,'[1]Z07 一般公共预算财政拨款收入支出决算表(财决07表)'!$A$10:$T$500,15,FALSE))</f>
        <v/>
      </c>
      <c r="G65" s="190">
        <f>'[1]Z07 一般公共预算财政拨款收入支出决算表(财决07表)'!A63</f>
        <v>0</v>
      </c>
      <c r="H65" s="191">
        <f>'[1]Z07 一般公共预算财政拨款收入支出决算表(财决07表)'!$K63</f>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tr">
        <f>IF(ISERROR(VLOOKUP(A66,'[1]Z07 一般公共预算财政拨款收入支出决算表(财决07表)'!$A$10:$T$500,4,FALSE)),"",VLOOKUP(A66,'[1]Z07 一般公共预算财政拨款收入支出决算表(财决07表)'!$A$10:$T$500,4,FALSE))</f>
        <v/>
      </c>
      <c r="D66" s="127" t="str">
        <f>IF(ISERROR(VLOOKUP(A66,'[1]Z07 一般公共预算财政拨款收入支出决算表(财决07表)'!$A$10:$T$500,11,FALSE)),"",VLOOKUP(A66,'[1]Z07 一般公共预算财政拨款收入支出决算表(财决07表)'!$A$10:$T$500,11,FALSE))</f>
        <v/>
      </c>
      <c r="E66" s="127" t="str">
        <f>IF(ISERROR(VLOOKUP(A66,'[1]Z07 一般公共预算财政拨款收入支出决算表(财决07表)'!$A$10:$T$500,12,FALSE)),"",VLOOKUP(A66,'[1]Z07 一般公共预算财政拨款收入支出决算表(财决07表)'!$A$10:$T$500,12,FALSE))</f>
        <v/>
      </c>
      <c r="F66" s="127" t="str">
        <f>IF(ISERROR(VLOOKUP(A66,'[1]Z07 一般公共预算财政拨款收入支出决算表(财决07表)'!$A$10:$T$500,15,FALSE)),"",VLOOKUP(A66,'[1]Z07 一般公共预算财政拨款收入支出决算表(财决07表)'!$A$10:$T$500,15,FALSE))</f>
        <v/>
      </c>
      <c r="G66" s="190">
        <f>'[1]Z07 一般公共预算财政拨款收入支出决算表(财决07表)'!A64</f>
        <v>0</v>
      </c>
      <c r="H66" s="191">
        <f>'[1]Z07 一般公共预算财政拨款收入支出决算表(财决07表)'!$K64</f>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tr">
        <f>IF(ISERROR(VLOOKUP(A67,'[1]Z07 一般公共预算财政拨款收入支出决算表(财决07表)'!$A$10:$T$500,4,FALSE)),"",VLOOKUP(A67,'[1]Z07 一般公共预算财政拨款收入支出决算表(财决07表)'!$A$10:$T$500,4,FALSE))</f>
        <v/>
      </c>
      <c r="D67" s="127" t="str">
        <f>IF(ISERROR(VLOOKUP(A67,'[1]Z07 一般公共预算财政拨款收入支出决算表(财决07表)'!$A$10:$T$500,11,FALSE)),"",VLOOKUP(A67,'[1]Z07 一般公共预算财政拨款收入支出决算表(财决07表)'!$A$10:$T$500,11,FALSE))</f>
        <v/>
      </c>
      <c r="E67" s="127" t="str">
        <f>IF(ISERROR(VLOOKUP(A67,'[1]Z07 一般公共预算财政拨款收入支出决算表(财决07表)'!$A$10:$T$500,12,FALSE)),"",VLOOKUP(A67,'[1]Z07 一般公共预算财政拨款收入支出决算表(财决07表)'!$A$10:$T$500,12,FALSE))</f>
        <v/>
      </c>
      <c r="F67" s="127" t="str">
        <f>IF(ISERROR(VLOOKUP(A67,'[1]Z07 一般公共预算财政拨款收入支出决算表(财决07表)'!$A$10:$T$500,15,FALSE)),"",VLOOKUP(A67,'[1]Z07 一般公共预算财政拨款收入支出决算表(财决07表)'!$A$10:$T$500,15,FALSE))</f>
        <v/>
      </c>
      <c r="G67" s="190">
        <f>'[1]Z07 一般公共预算财政拨款收入支出决算表(财决07表)'!A65</f>
        <v>0</v>
      </c>
      <c r="H67" s="191">
        <f>'[1]Z07 一般公共预算财政拨款收入支出决算表(财决07表)'!$K65</f>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tr">
        <f>IF(ISERROR(VLOOKUP(A68,'[1]Z07 一般公共预算财政拨款收入支出决算表(财决07表)'!$A$10:$T$500,4,FALSE)),"",VLOOKUP(A68,'[1]Z07 一般公共预算财政拨款收入支出决算表(财决07表)'!$A$10:$T$500,4,FALSE))</f>
        <v/>
      </c>
      <c r="D68" s="127" t="str">
        <f>IF(ISERROR(VLOOKUP(A68,'[1]Z07 一般公共预算财政拨款收入支出决算表(财决07表)'!$A$10:$T$500,11,FALSE)),"",VLOOKUP(A68,'[1]Z07 一般公共预算财政拨款收入支出决算表(财决07表)'!$A$10:$T$500,11,FALSE))</f>
        <v/>
      </c>
      <c r="E68" s="127" t="str">
        <f>IF(ISERROR(VLOOKUP(A68,'[1]Z07 一般公共预算财政拨款收入支出决算表(财决07表)'!$A$10:$T$500,12,FALSE)),"",VLOOKUP(A68,'[1]Z07 一般公共预算财政拨款收入支出决算表(财决07表)'!$A$10:$T$500,12,FALSE))</f>
        <v/>
      </c>
      <c r="F68" s="127" t="str">
        <f>IF(ISERROR(VLOOKUP(A68,'[1]Z07 一般公共预算财政拨款收入支出决算表(财决07表)'!$A$10:$T$500,15,FALSE)),"",VLOOKUP(A68,'[1]Z07 一般公共预算财政拨款收入支出决算表(财决07表)'!$A$10:$T$500,15,FALSE))</f>
        <v/>
      </c>
      <c r="G68" s="190">
        <f>'[1]Z07 一般公共预算财政拨款收入支出决算表(财决07表)'!A66</f>
        <v>0</v>
      </c>
      <c r="H68" s="191">
        <f>'[1]Z07 一般公共预算财政拨款收入支出决算表(财决07表)'!$K66</f>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tr">
        <f>IF(ISERROR(VLOOKUP(A69,'[1]Z07 一般公共预算财政拨款收入支出决算表(财决07表)'!$A$10:$T$500,4,FALSE)),"",VLOOKUP(A69,'[1]Z07 一般公共预算财政拨款收入支出决算表(财决07表)'!$A$10:$T$500,4,FALSE))</f>
        <v/>
      </c>
      <c r="D69" s="127" t="str">
        <f>IF(ISERROR(VLOOKUP(A69,'[1]Z07 一般公共预算财政拨款收入支出决算表(财决07表)'!$A$10:$T$500,11,FALSE)),"",VLOOKUP(A69,'[1]Z07 一般公共预算财政拨款收入支出决算表(财决07表)'!$A$10:$T$500,11,FALSE))</f>
        <v/>
      </c>
      <c r="E69" s="127" t="str">
        <f>IF(ISERROR(VLOOKUP(A69,'[1]Z07 一般公共预算财政拨款收入支出决算表(财决07表)'!$A$10:$T$500,12,FALSE)),"",VLOOKUP(A69,'[1]Z07 一般公共预算财政拨款收入支出决算表(财决07表)'!$A$10:$T$500,12,FALSE))</f>
        <v/>
      </c>
      <c r="F69" s="127" t="str">
        <f>IF(ISERROR(VLOOKUP(A69,'[1]Z07 一般公共预算财政拨款收入支出决算表(财决07表)'!$A$10:$T$500,15,FALSE)),"",VLOOKUP(A69,'[1]Z07 一般公共预算财政拨款收入支出决算表(财决07表)'!$A$10:$T$500,15,FALSE))</f>
        <v/>
      </c>
      <c r="G69" s="190">
        <f>'[1]Z07 一般公共预算财政拨款收入支出决算表(财决07表)'!A67</f>
        <v>0</v>
      </c>
      <c r="H69" s="191">
        <f>'[1]Z07 一般公共预算财政拨款收入支出决算表(财决07表)'!$K67</f>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tr">
        <f>IF(ISERROR(VLOOKUP(A70,'[1]Z07 一般公共预算财政拨款收入支出决算表(财决07表)'!$A$10:$T$500,4,FALSE)),"",VLOOKUP(A70,'[1]Z07 一般公共预算财政拨款收入支出决算表(财决07表)'!$A$10:$T$500,4,FALSE))</f>
        <v/>
      </c>
      <c r="D70" s="127" t="str">
        <f>IF(ISERROR(VLOOKUP(A70,'[1]Z07 一般公共预算财政拨款收入支出决算表(财决07表)'!$A$10:$T$500,11,FALSE)),"",VLOOKUP(A70,'[1]Z07 一般公共预算财政拨款收入支出决算表(财决07表)'!$A$10:$T$500,11,FALSE))</f>
        <v/>
      </c>
      <c r="E70" s="127" t="str">
        <f>IF(ISERROR(VLOOKUP(A70,'[1]Z07 一般公共预算财政拨款收入支出决算表(财决07表)'!$A$10:$T$500,12,FALSE)),"",VLOOKUP(A70,'[1]Z07 一般公共预算财政拨款收入支出决算表(财决07表)'!$A$10:$T$500,12,FALSE))</f>
        <v/>
      </c>
      <c r="F70" s="127" t="str">
        <f>IF(ISERROR(VLOOKUP(A70,'[1]Z07 一般公共预算财政拨款收入支出决算表(财决07表)'!$A$10:$T$500,15,FALSE)),"",VLOOKUP(A70,'[1]Z07 一般公共预算财政拨款收入支出决算表(财决07表)'!$A$10:$T$500,15,FALSE))</f>
        <v/>
      </c>
      <c r="G70" s="190">
        <f>'[1]Z07 一般公共预算财政拨款收入支出决算表(财决07表)'!A68</f>
        <v>0</v>
      </c>
      <c r="H70" s="191">
        <f>'[1]Z07 一般公共预算财政拨款收入支出决算表(财决07表)'!$K68</f>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tr">
        <f>IF(ISERROR(VLOOKUP(A71,'[1]Z07 一般公共预算财政拨款收入支出决算表(财决07表)'!$A$10:$T$500,4,FALSE)),"",VLOOKUP(A71,'[1]Z07 一般公共预算财政拨款收入支出决算表(财决07表)'!$A$10:$T$500,4,FALSE))</f>
        <v/>
      </c>
      <c r="D71" s="127" t="str">
        <f>IF(ISERROR(VLOOKUP(A71,'[1]Z07 一般公共预算财政拨款收入支出决算表(财决07表)'!$A$10:$T$500,11,FALSE)),"",VLOOKUP(A71,'[1]Z07 一般公共预算财政拨款收入支出决算表(财决07表)'!$A$10:$T$500,11,FALSE))</f>
        <v/>
      </c>
      <c r="E71" s="127" t="str">
        <f>IF(ISERROR(VLOOKUP(A71,'[1]Z07 一般公共预算财政拨款收入支出决算表(财决07表)'!$A$10:$T$500,12,FALSE)),"",VLOOKUP(A71,'[1]Z07 一般公共预算财政拨款收入支出决算表(财决07表)'!$A$10:$T$500,12,FALSE))</f>
        <v/>
      </c>
      <c r="F71" s="127" t="str">
        <f>IF(ISERROR(VLOOKUP(A71,'[1]Z07 一般公共预算财政拨款收入支出决算表(财决07表)'!$A$10:$T$500,15,FALSE)),"",VLOOKUP(A71,'[1]Z07 一般公共预算财政拨款收入支出决算表(财决07表)'!$A$10:$T$500,15,FALSE))</f>
        <v/>
      </c>
      <c r="G71" s="190">
        <f>'[1]Z07 一般公共预算财政拨款收入支出决算表(财决07表)'!A69</f>
        <v>0</v>
      </c>
      <c r="H71" s="191">
        <f>'[1]Z07 一般公共预算财政拨款收入支出决算表(财决07表)'!$K69</f>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tr">
        <f>IF(ISERROR(VLOOKUP(A72,'[1]Z07 一般公共预算财政拨款收入支出决算表(财决07表)'!$A$10:$T$500,4,FALSE)),"",VLOOKUP(A72,'[1]Z07 一般公共预算财政拨款收入支出决算表(财决07表)'!$A$10:$T$500,4,FALSE))</f>
        <v/>
      </c>
      <c r="D72" s="127" t="str">
        <f>IF(ISERROR(VLOOKUP(A72,'[1]Z07 一般公共预算财政拨款收入支出决算表(财决07表)'!$A$10:$T$500,11,FALSE)),"",VLOOKUP(A72,'[1]Z07 一般公共预算财政拨款收入支出决算表(财决07表)'!$A$10:$T$500,11,FALSE))</f>
        <v/>
      </c>
      <c r="E72" s="127" t="str">
        <f>IF(ISERROR(VLOOKUP(A72,'[1]Z07 一般公共预算财政拨款收入支出决算表(财决07表)'!$A$10:$T$500,12,FALSE)),"",VLOOKUP(A72,'[1]Z07 一般公共预算财政拨款收入支出决算表(财决07表)'!$A$10:$T$500,12,FALSE))</f>
        <v/>
      </c>
      <c r="F72" s="127" t="str">
        <f>IF(ISERROR(VLOOKUP(A72,'[1]Z07 一般公共预算财政拨款收入支出决算表(财决07表)'!$A$10:$T$500,15,FALSE)),"",VLOOKUP(A72,'[1]Z07 一般公共预算财政拨款收入支出决算表(财决07表)'!$A$10:$T$500,15,FALSE))</f>
        <v/>
      </c>
      <c r="G72" s="190">
        <f>'[1]Z07 一般公共预算财政拨款收入支出决算表(财决07表)'!A70</f>
        <v>0</v>
      </c>
      <c r="H72" s="191">
        <f>'[1]Z07 一般公共预算财政拨款收入支出决算表(财决07表)'!$K70</f>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tr">
        <f>IF(ISERROR(VLOOKUP(A73,'[1]Z07 一般公共预算财政拨款收入支出决算表(财决07表)'!$A$10:$T$500,4,FALSE)),"",VLOOKUP(A73,'[1]Z07 一般公共预算财政拨款收入支出决算表(财决07表)'!$A$10:$T$500,4,FALSE))</f>
        <v/>
      </c>
      <c r="D73" s="127" t="str">
        <f>IF(ISERROR(VLOOKUP(A73,'[1]Z07 一般公共预算财政拨款收入支出决算表(财决07表)'!$A$10:$T$500,11,FALSE)),"",VLOOKUP(A73,'[1]Z07 一般公共预算财政拨款收入支出决算表(财决07表)'!$A$10:$T$500,11,FALSE))</f>
        <v/>
      </c>
      <c r="E73" s="127" t="str">
        <f>IF(ISERROR(VLOOKUP(A73,'[1]Z07 一般公共预算财政拨款收入支出决算表(财决07表)'!$A$10:$T$500,12,FALSE)),"",VLOOKUP(A73,'[1]Z07 一般公共预算财政拨款收入支出决算表(财决07表)'!$A$10:$T$500,12,FALSE))</f>
        <v/>
      </c>
      <c r="F73" s="127" t="str">
        <f>IF(ISERROR(VLOOKUP(A73,'[1]Z07 一般公共预算财政拨款收入支出决算表(财决07表)'!$A$10:$T$500,15,FALSE)),"",VLOOKUP(A73,'[1]Z07 一般公共预算财政拨款收入支出决算表(财决07表)'!$A$10:$T$500,15,FALSE))</f>
        <v/>
      </c>
      <c r="G73" s="190">
        <f>'[1]Z07 一般公共预算财政拨款收入支出决算表(财决07表)'!A71</f>
        <v>0</v>
      </c>
      <c r="H73" s="191">
        <f>'[1]Z07 一般公共预算财政拨款收入支出决算表(财决07表)'!$K71</f>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tr">
        <f>IF(ISERROR(VLOOKUP(A74,'[1]Z07 一般公共预算财政拨款收入支出决算表(财决07表)'!$A$10:$T$500,4,FALSE)),"",VLOOKUP(A74,'[1]Z07 一般公共预算财政拨款收入支出决算表(财决07表)'!$A$10:$T$500,4,FALSE))</f>
        <v/>
      </c>
      <c r="D74" s="127" t="str">
        <f>IF(ISERROR(VLOOKUP(A74,'[1]Z07 一般公共预算财政拨款收入支出决算表(财决07表)'!$A$10:$T$500,11,FALSE)),"",VLOOKUP(A74,'[1]Z07 一般公共预算财政拨款收入支出决算表(财决07表)'!$A$10:$T$500,11,FALSE))</f>
        <v/>
      </c>
      <c r="E74" s="127" t="str">
        <f>IF(ISERROR(VLOOKUP(A74,'[1]Z07 一般公共预算财政拨款收入支出决算表(财决07表)'!$A$10:$T$500,12,FALSE)),"",VLOOKUP(A74,'[1]Z07 一般公共预算财政拨款收入支出决算表(财决07表)'!$A$10:$T$500,12,FALSE))</f>
        <v/>
      </c>
      <c r="F74" s="127" t="str">
        <f>IF(ISERROR(VLOOKUP(A74,'[1]Z07 一般公共预算财政拨款收入支出决算表(财决07表)'!$A$10:$T$500,15,FALSE)),"",VLOOKUP(A74,'[1]Z07 一般公共预算财政拨款收入支出决算表(财决07表)'!$A$10:$T$500,15,FALSE))</f>
        <v/>
      </c>
      <c r="G74" s="190">
        <f>'[1]Z07 一般公共预算财政拨款收入支出决算表(财决07表)'!A72</f>
        <v>0</v>
      </c>
      <c r="H74" s="191">
        <f>'[1]Z07 一般公共预算财政拨款收入支出决算表(财决07表)'!$K72</f>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tr">
        <f>IF(ISERROR(VLOOKUP(A75,'[1]Z07 一般公共预算财政拨款收入支出决算表(财决07表)'!$A$10:$T$500,4,FALSE)),"",VLOOKUP(A75,'[1]Z07 一般公共预算财政拨款收入支出决算表(财决07表)'!$A$10:$T$500,4,FALSE))</f>
        <v/>
      </c>
      <c r="D75" s="127" t="str">
        <f>IF(ISERROR(VLOOKUP(A75,'[1]Z07 一般公共预算财政拨款收入支出决算表(财决07表)'!$A$10:$T$500,11,FALSE)),"",VLOOKUP(A75,'[1]Z07 一般公共预算财政拨款收入支出决算表(财决07表)'!$A$10:$T$500,11,FALSE))</f>
        <v/>
      </c>
      <c r="E75" s="127" t="str">
        <f>IF(ISERROR(VLOOKUP(A75,'[1]Z07 一般公共预算财政拨款收入支出决算表(财决07表)'!$A$10:$T$500,12,FALSE)),"",VLOOKUP(A75,'[1]Z07 一般公共预算财政拨款收入支出决算表(财决07表)'!$A$10:$T$500,12,FALSE))</f>
        <v/>
      </c>
      <c r="F75" s="127" t="str">
        <f>IF(ISERROR(VLOOKUP(A75,'[1]Z07 一般公共预算财政拨款收入支出决算表(财决07表)'!$A$10:$T$500,15,FALSE)),"",VLOOKUP(A75,'[1]Z07 一般公共预算财政拨款收入支出决算表(财决07表)'!$A$10:$T$500,15,FALSE))</f>
        <v/>
      </c>
      <c r="G75" s="190">
        <f>'[1]Z07 一般公共预算财政拨款收入支出决算表(财决07表)'!A73</f>
        <v>0</v>
      </c>
      <c r="H75" s="191">
        <f>'[1]Z07 一般公共预算财政拨款收入支出决算表(财决07表)'!$K73</f>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tr">
        <f>IF(ISERROR(VLOOKUP(A76,'[1]Z07 一般公共预算财政拨款收入支出决算表(财决07表)'!$A$10:$T$500,4,FALSE)),"",VLOOKUP(A76,'[1]Z07 一般公共预算财政拨款收入支出决算表(财决07表)'!$A$10:$T$500,4,FALSE))</f>
        <v/>
      </c>
      <c r="D76" s="127" t="str">
        <f>IF(ISERROR(VLOOKUP(A76,'[1]Z07 一般公共预算财政拨款收入支出决算表(财决07表)'!$A$10:$T$500,11,FALSE)),"",VLOOKUP(A76,'[1]Z07 一般公共预算财政拨款收入支出决算表(财决07表)'!$A$10:$T$500,11,FALSE))</f>
        <v/>
      </c>
      <c r="E76" s="127" t="str">
        <f>IF(ISERROR(VLOOKUP(A76,'[1]Z07 一般公共预算财政拨款收入支出决算表(财决07表)'!$A$10:$T$500,12,FALSE)),"",VLOOKUP(A76,'[1]Z07 一般公共预算财政拨款收入支出决算表(财决07表)'!$A$10:$T$500,12,FALSE))</f>
        <v/>
      </c>
      <c r="F76" s="127" t="str">
        <f>IF(ISERROR(VLOOKUP(A76,'[1]Z07 一般公共预算财政拨款收入支出决算表(财决07表)'!$A$10:$T$500,15,FALSE)),"",VLOOKUP(A76,'[1]Z07 一般公共预算财政拨款收入支出决算表(财决07表)'!$A$10:$T$500,15,FALSE))</f>
        <v/>
      </c>
      <c r="G76" s="190">
        <f>'[1]Z07 一般公共预算财政拨款收入支出决算表(财决07表)'!A74</f>
        <v>0</v>
      </c>
      <c r="H76" s="191">
        <f>'[1]Z07 一般公共预算财政拨款收入支出决算表(财决07表)'!$K74</f>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tr">
        <f>IF(ISERROR(VLOOKUP(A77,'[1]Z07 一般公共预算财政拨款收入支出决算表(财决07表)'!$A$10:$T$500,4,FALSE)),"",VLOOKUP(A77,'[1]Z07 一般公共预算财政拨款收入支出决算表(财决07表)'!$A$10:$T$500,4,FALSE))</f>
        <v/>
      </c>
      <c r="D77" s="127" t="str">
        <f>IF(ISERROR(VLOOKUP(A77,'[1]Z07 一般公共预算财政拨款收入支出决算表(财决07表)'!$A$10:$T$500,11,FALSE)),"",VLOOKUP(A77,'[1]Z07 一般公共预算财政拨款收入支出决算表(财决07表)'!$A$10:$T$500,11,FALSE))</f>
        <v/>
      </c>
      <c r="E77" s="127" t="str">
        <f>IF(ISERROR(VLOOKUP(A77,'[1]Z07 一般公共预算财政拨款收入支出决算表(财决07表)'!$A$10:$T$500,12,FALSE)),"",VLOOKUP(A77,'[1]Z07 一般公共预算财政拨款收入支出决算表(财决07表)'!$A$10:$T$500,12,FALSE))</f>
        <v/>
      </c>
      <c r="F77" s="127" t="str">
        <f>IF(ISERROR(VLOOKUP(A77,'[1]Z07 一般公共预算财政拨款收入支出决算表(财决07表)'!$A$10:$T$500,15,FALSE)),"",VLOOKUP(A77,'[1]Z07 一般公共预算财政拨款收入支出决算表(财决07表)'!$A$10:$T$500,15,FALSE))</f>
        <v/>
      </c>
      <c r="G77" s="190">
        <f>'[1]Z07 一般公共预算财政拨款收入支出决算表(财决07表)'!A75</f>
        <v>0</v>
      </c>
      <c r="H77" s="191">
        <f>'[1]Z07 一般公共预算财政拨款收入支出决算表(财决07表)'!$K75</f>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tr">
        <f>IF(ISERROR(VLOOKUP(A78,'[1]Z07 一般公共预算财政拨款收入支出决算表(财决07表)'!$A$10:$T$500,4,FALSE)),"",VLOOKUP(A78,'[1]Z07 一般公共预算财政拨款收入支出决算表(财决07表)'!$A$10:$T$500,4,FALSE))</f>
        <v/>
      </c>
      <c r="D78" s="129" t="str">
        <f>IF(ISERROR(VLOOKUP(A78,'[1]Z07 一般公共预算财政拨款收入支出决算表(财决07表)'!$A$10:$T$500,11,FALSE)),"",VLOOKUP(A78,'[1]Z07 一般公共预算财政拨款收入支出决算表(财决07表)'!$A$10:$T$500,11,FALSE))</f>
        <v/>
      </c>
      <c r="E78" s="129" t="str">
        <f>IF(ISERROR(VLOOKUP(A78,'[1]Z07 一般公共预算财政拨款收入支出决算表(财决07表)'!$A$10:$T$500,12,FALSE)),"",VLOOKUP(A78,'[1]Z07 一般公共预算财政拨款收入支出决算表(财决07表)'!$A$10:$T$500,12,FALSE))</f>
        <v/>
      </c>
      <c r="F78" s="129" t="str">
        <f>IF(ISERROR(VLOOKUP(A78,'[1]Z07 一般公共预算财政拨款收入支出决算表(财决07表)'!$A$10:$T$500,15,FALSE)),"",VLOOKUP(A78,'[1]Z07 一般公共预算财政拨款收入支出决算表(财决07表)'!$A$10:$T$500,15,FALSE))</f>
        <v/>
      </c>
      <c r="G78" s="190">
        <f>'[1]Z07 一般公共预算财政拨款收入支出决算表(财决07表)'!A76</f>
        <v>0</v>
      </c>
      <c r="H78" s="191">
        <f>'[1]Z07 一般公共预算财政拨款收入支出决算表(财决07表)'!$K76</f>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tr">
        <f>IF(ISERROR(VLOOKUP(A79,'[1]Z07 一般公共预算财政拨款收入支出决算表(财决07表)'!$A$10:$T$500,4,FALSE)),"",VLOOKUP(A79,'[1]Z07 一般公共预算财政拨款收入支出决算表(财决07表)'!$A$10:$T$500,4,FALSE))</f>
        <v/>
      </c>
      <c r="D79" s="129" t="str">
        <f>IF(ISERROR(VLOOKUP(A79,'[1]Z07 一般公共预算财政拨款收入支出决算表(财决07表)'!$A$10:$T$500,11,FALSE)),"",VLOOKUP(A79,'[1]Z07 一般公共预算财政拨款收入支出决算表(财决07表)'!$A$10:$T$500,11,FALSE))</f>
        <v/>
      </c>
      <c r="E79" s="129" t="str">
        <f>IF(ISERROR(VLOOKUP(A79,'[1]Z07 一般公共预算财政拨款收入支出决算表(财决07表)'!$A$10:$T$500,12,FALSE)),"",VLOOKUP(A79,'[1]Z07 一般公共预算财政拨款收入支出决算表(财决07表)'!$A$10:$T$500,12,FALSE))</f>
        <v/>
      </c>
      <c r="F79" s="129" t="str">
        <f>IF(ISERROR(VLOOKUP(A79,'[1]Z07 一般公共预算财政拨款收入支出决算表(财决07表)'!$A$10:$T$500,15,FALSE)),"",VLOOKUP(A79,'[1]Z07 一般公共预算财政拨款收入支出决算表(财决07表)'!$A$10:$T$500,15,FALSE))</f>
        <v/>
      </c>
      <c r="G79" s="190">
        <f>'[1]Z07 一般公共预算财政拨款收入支出决算表(财决07表)'!A77</f>
        <v>0</v>
      </c>
      <c r="H79" s="191">
        <f>'[1]Z07 一般公共预算财政拨款收入支出决算表(财决07表)'!$K77</f>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tr">
        <f>IF(ISERROR(VLOOKUP(A80,'[1]Z07 一般公共预算财政拨款收入支出决算表(财决07表)'!$A$10:$T$500,4,FALSE)),"",VLOOKUP(A80,'[1]Z07 一般公共预算财政拨款收入支出决算表(财决07表)'!$A$10:$T$500,4,FALSE))</f>
        <v/>
      </c>
      <c r="D80" s="129" t="str">
        <f>IF(ISERROR(VLOOKUP(A80,'[1]Z07 一般公共预算财政拨款收入支出决算表(财决07表)'!$A$10:$T$500,11,FALSE)),"",VLOOKUP(A80,'[1]Z07 一般公共预算财政拨款收入支出决算表(财决07表)'!$A$10:$T$500,11,FALSE))</f>
        <v/>
      </c>
      <c r="E80" s="129" t="str">
        <f>IF(ISERROR(VLOOKUP(A80,'[1]Z07 一般公共预算财政拨款收入支出决算表(财决07表)'!$A$10:$T$500,12,FALSE)),"",VLOOKUP(A80,'[1]Z07 一般公共预算财政拨款收入支出决算表(财决07表)'!$A$10:$T$500,12,FALSE))</f>
        <v/>
      </c>
      <c r="F80" s="129" t="str">
        <f>IF(ISERROR(VLOOKUP(A80,'[1]Z07 一般公共预算财政拨款收入支出决算表(财决07表)'!$A$10:$T$500,15,FALSE)),"",VLOOKUP(A80,'[1]Z07 一般公共预算财政拨款收入支出决算表(财决07表)'!$A$10:$T$500,15,FALSE))</f>
        <v/>
      </c>
      <c r="G80" s="190">
        <f>'[1]Z07 一般公共预算财政拨款收入支出决算表(财决07表)'!A78</f>
        <v>0</v>
      </c>
      <c r="H80" s="191">
        <f>'[1]Z07 一般公共预算财政拨款收入支出决算表(财决07表)'!$K78</f>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tr">
        <f>IF(ISERROR(VLOOKUP(A81,'[1]Z07 一般公共预算财政拨款收入支出决算表(财决07表)'!$A$10:$T$500,4,FALSE)),"",VLOOKUP(A81,'[1]Z07 一般公共预算财政拨款收入支出决算表(财决07表)'!$A$10:$T$500,4,FALSE))</f>
        <v/>
      </c>
      <c r="D81" s="129" t="str">
        <f>IF(ISERROR(VLOOKUP(A81,'[1]Z07 一般公共预算财政拨款收入支出决算表(财决07表)'!$A$10:$T$500,11,FALSE)),"",VLOOKUP(A81,'[1]Z07 一般公共预算财政拨款收入支出决算表(财决07表)'!$A$10:$T$500,11,FALSE))</f>
        <v/>
      </c>
      <c r="E81" s="129" t="str">
        <f>IF(ISERROR(VLOOKUP(A81,'[1]Z07 一般公共预算财政拨款收入支出决算表(财决07表)'!$A$10:$T$500,12,FALSE)),"",VLOOKUP(A81,'[1]Z07 一般公共预算财政拨款收入支出决算表(财决07表)'!$A$10:$T$500,12,FALSE))</f>
        <v/>
      </c>
      <c r="F81" s="129" t="str">
        <f>IF(ISERROR(VLOOKUP(A81,'[1]Z07 一般公共预算财政拨款收入支出决算表(财决07表)'!$A$10:$T$500,15,FALSE)),"",VLOOKUP(A81,'[1]Z07 一般公共预算财政拨款收入支出决算表(财决07表)'!$A$10:$T$500,15,FALSE))</f>
        <v/>
      </c>
      <c r="G81" s="190">
        <f>'[1]Z07 一般公共预算财政拨款收入支出决算表(财决07表)'!A79</f>
        <v>0</v>
      </c>
      <c r="H81" s="191">
        <f>'[1]Z07 一般公共预算财政拨款收入支出决算表(财决07表)'!$K79</f>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tr">
        <f>IF(ISERROR(VLOOKUP(A82,'[1]Z07 一般公共预算财政拨款收入支出决算表(财决07表)'!$A$10:$T$500,4,FALSE)),"",VLOOKUP(A82,'[1]Z07 一般公共预算财政拨款收入支出决算表(财决07表)'!$A$10:$T$500,4,FALSE))</f>
        <v/>
      </c>
      <c r="D82" s="129" t="str">
        <f>IF(ISERROR(VLOOKUP(A82,'[1]Z07 一般公共预算财政拨款收入支出决算表(财决07表)'!$A$10:$T$500,11,FALSE)),"",VLOOKUP(A82,'[1]Z07 一般公共预算财政拨款收入支出决算表(财决07表)'!$A$10:$T$500,11,FALSE))</f>
        <v/>
      </c>
      <c r="E82" s="129" t="str">
        <f>IF(ISERROR(VLOOKUP(A82,'[1]Z07 一般公共预算财政拨款收入支出决算表(财决07表)'!$A$10:$T$500,12,FALSE)),"",VLOOKUP(A82,'[1]Z07 一般公共预算财政拨款收入支出决算表(财决07表)'!$A$10:$T$500,12,FALSE))</f>
        <v/>
      </c>
      <c r="F82" s="129" t="str">
        <f>IF(ISERROR(VLOOKUP(A82,'[1]Z07 一般公共预算财政拨款收入支出决算表(财决07表)'!$A$10:$T$500,15,FALSE)),"",VLOOKUP(A82,'[1]Z07 一般公共预算财政拨款收入支出决算表(财决07表)'!$A$10:$T$500,15,FALSE))</f>
        <v/>
      </c>
      <c r="G82" s="190">
        <f>'[1]Z07 一般公共预算财政拨款收入支出决算表(财决07表)'!A80</f>
        <v>0</v>
      </c>
      <c r="H82" s="191">
        <f>'[1]Z07 一般公共预算财政拨款收入支出决算表(财决07表)'!$K80</f>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tr">
        <f>IF(ISERROR(VLOOKUP(A83,'[1]Z07 一般公共预算财政拨款收入支出决算表(财决07表)'!$A$10:$T$500,4,FALSE)),"",VLOOKUP(A83,'[1]Z07 一般公共预算财政拨款收入支出决算表(财决07表)'!$A$10:$T$500,4,FALSE))</f>
        <v/>
      </c>
      <c r="D83" s="129" t="str">
        <f>IF(ISERROR(VLOOKUP(A83,'[1]Z07 一般公共预算财政拨款收入支出决算表(财决07表)'!$A$10:$T$500,11,FALSE)),"",VLOOKUP(A83,'[1]Z07 一般公共预算财政拨款收入支出决算表(财决07表)'!$A$10:$T$500,11,FALSE))</f>
        <v/>
      </c>
      <c r="E83" s="129" t="str">
        <f>IF(ISERROR(VLOOKUP(A83,'[1]Z07 一般公共预算财政拨款收入支出决算表(财决07表)'!$A$10:$T$500,12,FALSE)),"",VLOOKUP(A83,'[1]Z07 一般公共预算财政拨款收入支出决算表(财决07表)'!$A$10:$T$500,12,FALSE))</f>
        <v/>
      </c>
      <c r="F83" s="129" t="str">
        <f>IF(ISERROR(VLOOKUP(A83,'[1]Z07 一般公共预算财政拨款收入支出决算表(财决07表)'!$A$10:$T$500,15,FALSE)),"",VLOOKUP(A83,'[1]Z07 一般公共预算财政拨款收入支出决算表(财决07表)'!$A$10:$T$500,15,FALSE))</f>
        <v/>
      </c>
      <c r="G83" s="190">
        <f>'[1]Z07 一般公共预算财政拨款收入支出决算表(财决07表)'!A81</f>
        <v>0</v>
      </c>
      <c r="H83" s="191">
        <f>'[1]Z07 一般公共预算财政拨款收入支出决算表(财决07表)'!$K81</f>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tr">
        <f>IF(ISERROR(VLOOKUP(A84,'[1]Z07 一般公共预算财政拨款收入支出决算表(财决07表)'!$A$10:$T$500,4,FALSE)),"",VLOOKUP(A84,'[1]Z07 一般公共预算财政拨款收入支出决算表(财决07表)'!$A$10:$T$500,4,FALSE))</f>
        <v/>
      </c>
      <c r="D84" s="129" t="str">
        <f>IF(ISERROR(VLOOKUP(A84,'[1]Z07 一般公共预算财政拨款收入支出决算表(财决07表)'!$A$10:$T$500,11,FALSE)),"",VLOOKUP(A84,'[1]Z07 一般公共预算财政拨款收入支出决算表(财决07表)'!$A$10:$T$500,11,FALSE))</f>
        <v/>
      </c>
      <c r="E84" s="129" t="str">
        <f>IF(ISERROR(VLOOKUP(A84,'[1]Z07 一般公共预算财政拨款收入支出决算表(财决07表)'!$A$10:$T$500,12,FALSE)),"",VLOOKUP(A84,'[1]Z07 一般公共预算财政拨款收入支出决算表(财决07表)'!$A$10:$T$500,12,FALSE))</f>
        <v/>
      </c>
      <c r="F84" s="129" t="str">
        <f>IF(ISERROR(VLOOKUP(A84,'[1]Z07 一般公共预算财政拨款收入支出决算表(财决07表)'!$A$10:$T$500,15,FALSE)),"",VLOOKUP(A84,'[1]Z07 一般公共预算财政拨款收入支出决算表(财决07表)'!$A$10:$T$500,15,FALSE))</f>
        <v/>
      </c>
      <c r="G84" s="190">
        <f>'[1]Z07 一般公共预算财政拨款收入支出决算表(财决07表)'!A82</f>
        <v>0</v>
      </c>
      <c r="H84" s="191">
        <f>'[1]Z07 一般公共预算财政拨款收入支出决算表(财决07表)'!$K82</f>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tr">
        <f>IF(ISERROR(VLOOKUP(A85,'[1]Z07 一般公共预算财政拨款收入支出决算表(财决07表)'!$A$10:$T$500,4,FALSE)),"",VLOOKUP(A85,'[1]Z07 一般公共预算财政拨款收入支出决算表(财决07表)'!$A$10:$T$500,4,FALSE))</f>
        <v/>
      </c>
      <c r="D85" s="129" t="str">
        <f>IF(ISERROR(VLOOKUP(A85,'[1]Z07 一般公共预算财政拨款收入支出决算表(财决07表)'!$A$10:$T$500,11,FALSE)),"",VLOOKUP(A85,'[1]Z07 一般公共预算财政拨款收入支出决算表(财决07表)'!$A$10:$T$500,11,FALSE))</f>
        <v/>
      </c>
      <c r="E85" s="129" t="str">
        <f>IF(ISERROR(VLOOKUP(A85,'[1]Z07 一般公共预算财政拨款收入支出决算表(财决07表)'!$A$10:$T$500,12,FALSE)),"",VLOOKUP(A85,'[1]Z07 一般公共预算财政拨款收入支出决算表(财决07表)'!$A$10:$T$500,12,FALSE))</f>
        <v/>
      </c>
      <c r="F85" s="129" t="str">
        <f>IF(ISERROR(VLOOKUP(A85,'[1]Z07 一般公共预算财政拨款收入支出决算表(财决07表)'!$A$10:$T$500,15,FALSE)),"",VLOOKUP(A85,'[1]Z07 一般公共预算财政拨款收入支出决算表(财决07表)'!$A$10:$T$500,15,FALSE))</f>
        <v/>
      </c>
      <c r="G85" s="190">
        <f>'[1]Z07 一般公共预算财政拨款收入支出决算表(财决07表)'!A83</f>
        <v>0</v>
      </c>
      <c r="H85" s="191">
        <f>'[1]Z07 一般公共预算财政拨款收入支出决算表(财决07表)'!$K83</f>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tr">
        <f>IF(ISERROR(VLOOKUP(A86,'[1]Z07 一般公共预算财政拨款收入支出决算表(财决07表)'!$A$10:$T$500,4,FALSE)),"",VLOOKUP(A86,'[1]Z07 一般公共预算财政拨款收入支出决算表(财决07表)'!$A$10:$T$500,4,FALSE))</f>
        <v/>
      </c>
      <c r="D86" s="129" t="str">
        <f>IF(ISERROR(VLOOKUP(A86,'[1]Z07 一般公共预算财政拨款收入支出决算表(财决07表)'!$A$10:$T$500,11,FALSE)),"",VLOOKUP(A86,'[1]Z07 一般公共预算财政拨款收入支出决算表(财决07表)'!$A$10:$T$500,11,FALSE))</f>
        <v/>
      </c>
      <c r="E86" s="129" t="str">
        <f>IF(ISERROR(VLOOKUP(A86,'[1]Z07 一般公共预算财政拨款收入支出决算表(财决07表)'!$A$10:$T$500,12,FALSE)),"",VLOOKUP(A86,'[1]Z07 一般公共预算财政拨款收入支出决算表(财决07表)'!$A$10:$T$500,12,FALSE))</f>
        <v/>
      </c>
      <c r="F86" s="129" t="str">
        <f>IF(ISERROR(VLOOKUP(A86,'[1]Z07 一般公共预算财政拨款收入支出决算表(财决07表)'!$A$10:$T$500,15,FALSE)),"",VLOOKUP(A86,'[1]Z07 一般公共预算财政拨款收入支出决算表(财决07表)'!$A$10:$T$500,15,FALSE))</f>
        <v/>
      </c>
      <c r="G86" s="190">
        <f>'[1]Z07 一般公共预算财政拨款收入支出决算表(财决07表)'!A84</f>
        <v>0</v>
      </c>
      <c r="H86" s="191">
        <f>'[1]Z07 一般公共预算财政拨款收入支出决算表(财决07表)'!$K84</f>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tr">
        <f>IF(ISERROR(VLOOKUP(A87,'[1]Z07 一般公共预算财政拨款收入支出决算表(财决07表)'!$A$10:$T$500,4,FALSE)),"",VLOOKUP(A87,'[1]Z07 一般公共预算财政拨款收入支出决算表(财决07表)'!$A$10:$T$500,4,FALSE))</f>
        <v/>
      </c>
      <c r="D87" s="129" t="str">
        <f>IF(ISERROR(VLOOKUP(A87,'[1]Z07 一般公共预算财政拨款收入支出决算表(财决07表)'!$A$10:$T$500,11,FALSE)),"",VLOOKUP(A87,'[1]Z07 一般公共预算财政拨款收入支出决算表(财决07表)'!$A$10:$T$500,11,FALSE))</f>
        <v/>
      </c>
      <c r="E87" s="129" t="str">
        <f>IF(ISERROR(VLOOKUP(A87,'[1]Z07 一般公共预算财政拨款收入支出决算表(财决07表)'!$A$10:$T$500,12,FALSE)),"",VLOOKUP(A87,'[1]Z07 一般公共预算财政拨款收入支出决算表(财决07表)'!$A$10:$T$500,12,FALSE))</f>
        <v/>
      </c>
      <c r="F87" s="129" t="str">
        <f>IF(ISERROR(VLOOKUP(A87,'[1]Z07 一般公共预算财政拨款收入支出决算表(财决07表)'!$A$10:$T$500,15,FALSE)),"",VLOOKUP(A87,'[1]Z07 一般公共预算财政拨款收入支出决算表(财决07表)'!$A$10:$T$500,15,FALSE))</f>
        <v/>
      </c>
      <c r="G87" s="190">
        <f>'[1]Z07 一般公共预算财政拨款收入支出决算表(财决07表)'!A85</f>
        <v>0</v>
      </c>
      <c r="H87" s="191">
        <f>'[1]Z07 一般公共预算财政拨款收入支出决算表(财决07表)'!$K85</f>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tr">
        <f>IF(ISERROR(VLOOKUP(A88,'[1]Z07 一般公共预算财政拨款收入支出决算表(财决07表)'!$A$10:$T$500,4,FALSE)),"",VLOOKUP(A88,'[1]Z07 一般公共预算财政拨款收入支出决算表(财决07表)'!$A$10:$T$500,4,FALSE))</f>
        <v/>
      </c>
      <c r="D88" s="129" t="str">
        <f>IF(ISERROR(VLOOKUP(A88,'[1]Z07 一般公共预算财政拨款收入支出决算表(财决07表)'!$A$10:$T$500,11,FALSE)),"",VLOOKUP(A88,'[1]Z07 一般公共预算财政拨款收入支出决算表(财决07表)'!$A$10:$T$500,11,FALSE))</f>
        <v/>
      </c>
      <c r="E88" s="129" t="str">
        <f>IF(ISERROR(VLOOKUP(A88,'[1]Z07 一般公共预算财政拨款收入支出决算表(财决07表)'!$A$10:$T$500,12,FALSE)),"",VLOOKUP(A88,'[1]Z07 一般公共预算财政拨款收入支出决算表(财决07表)'!$A$10:$T$500,12,FALSE))</f>
        <v/>
      </c>
      <c r="F88" s="129" t="str">
        <f>IF(ISERROR(VLOOKUP(A88,'[1]Z07 一般公共预算财政拨款收入支出决算表(财决07表)'!$A$10:$T$500,15,FALSE)),"",VLOOKUP(A88,'[1]Z07 一般公共预算财政拨款收入支出决算表(财决07表)'!$A$10:$T$500,15,FALSE))</f>
        <v/>
      </c>
      <c r="G88" s="190">
        <f>'[1]Z07 一般公共预算财政拨款收入支出决算表(财决07表)'!A86</f>
        <v>0</v>
      </c>
      <c r="H88" s="191">
        <f>'[1]Z07 一般公共预算财政拨款收入支出决算表(财决07表)'!$K86</f>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tr">
        <f>IF(ISERROR(VLOOKUP(A89,'[1]Z07 一般公共预算财政拨款收入支出决算表(财决07表)'!$A$10:$T$500,4,FALSE)),"",VLOOKUP(A89,'[1]Z07 一般公共预算财政拨款收入支出决算表(财决07表)'!$A$10:$T$500,4,FALSE))</f>
        <v/>
      </c>
      <c r="D89" s="129" t="str">
        <f>IF(ISERROR(VLOOKUP(A89,'[1]Z07 一般公共预算财政拨款收入支出决算表(财决07表)'!$A$10:$T$500,11,FALSE)),"",VLOOKUP(A89,'[1]Z07 一般公共预算财政拨款收入支出决算表(财决07表)'!$A$10:$T$500,11,FALSE))</f>
        <v/>
      </c>
      <c r="E89" s="129" t="str">
        <f>IF(ISERROR(VLOOKUP(A89,'[1]Z07 一般公共预算财政拨款收入支出决算表(财决07表)'!$A$10:$T$500,12,FALSE)),"",VLOOKUP(A89,'[1]Z07 一般公共预算财政拨款收入支出决算表(财决07表)'!$A$10:$T$500,12,FALSE))</f>
        <v/>
      </c>
      <c r="F89" s="129" t="str">
        <f>IF(ISERROR(VLOOKUP(A89,'[1]Z07 一般公共预算财政拨款收入支出决算表(财决07表)'!$A$10:$T$500,15,FALSE)),"",VLOOKUP(A89,'[1]Z07 一般公共预算财政拨款收入支出决算表(财决07表)'!$A$10:$T$500,15,FALSE))</f>
        <v/>
      </c>
      <c r="G89" s="190">
        <f>'[1]Z07 一般公共预算财政拨款收入支出决算表(财决07表)'!A87</f>
        <v>0</v>
      </c>
      <c r="H89" s="191">
        <f>'[1]Z07 一般公共预算财政拨款收入支出决算表(财决07表)'!$K87</f>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tr">
        <f>IF(ISERROR(VLOOKUP(A90,'[1]Z07 一般公共预算财政拨款收入支出决算表(财决07表)'!$A$10:$T$500,4,FALSE)),"",VLOOKUP(A90,'[1]Z07 一般公共预算财政拨款收入支出决算表(财决07表)'!$A$10:$T$500,4,FALSE))</f>
        <v/>
      </c>
      <c r="D90" s="129" t="str">
        <f>IF(ISERROR(VLOOKUP(A90,'[1]Z07 一般公共预算财政拨款收入支出决算表(财决07表)'!$A$10:$T$500,11,FALSE)),"",VLOOKUP(A90,'[1]Z07 一般公共预算财政拨款收入支出决算表(财决07表)'!$A$10:$T$500,11,FALSE))</f>
        <v/>
      </c>
      <c r="E90" s="129" t="str">
        <f>IF(ISERROR(VLOOKUP(A90,'[1]Z07 一般公共预算财政拨款收入支出决算表(财决07表)'!$A$10:$T$500,12,FALSE)),"",VLOOKUP(A90,'[1]Z07 一般公共预算财政拨款收入支出决算表(财决07表)'!$A$10:$T$500,12,FALSE))</f>
        <v/>
      </c>
      <c r="F90" s="129" t="str">
        <f>IF(ISERROR(VLOOKUP(A90,'[1]Z07 一般公共预算财政拨款收入支出决算表(财决07表)'!$A$10:$T$500,15,FALSE)),"",VLOOKUP(A90,'[1]Z07 一般公共预算财政拨款收入支出决算表(财决07表)'!$A$10:$T$500,15,FALSE))</f>
        <v/>
      </c>
      <c r="G90" s="190">
        <f>'[1]Z07 一般公共预算财政拨款收入支出决算表(财决07表)'!A88</f>
        <v>0</v>
      </c>
      <c r="H90" s="191">
        <f>'[1]Z07 一般公共预算财政拨款收入支出决算表(财决07表)'!$K88</f>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tr">
        <f>IF(ISERROR(VLOOKUP(A91,'[1]Z07 一般公共预算财政拨款收入支出决算表(财决07表)'!$A$10:$T$500,4,FALSE)),"",VLOOKUP(A91,'[1]Z07 一般公共预算财政拨款收入支出决算表(财决07表)'!$A$10:$T$500,4,FALSE))</f>
        <v/>
      </c>
      <c r="D91" s="129" t="str">
        <f>IF(ISERROR(VLOOKUP(A91,'[1]Z07 一般公共预算财政拨款收入支出决算表(财决07表)'!$A$10:$T$500,11,FALSE)),"",VLOOKUP(A91,'[1]Z07 一般公共预算财政拨款收入支出决算表(财决07表)'!$A$10:$T$500,11,FALSE))</f>
        <v/>
      </c>
      <c r="E91" s="129" t="str">
        <f>IF(ISERROR(VLOOKUP(A91,'[1]Z07 一般公共预算财政拨款收入支出决算表(财决07表)'!$A$10:$T$500,12,FALSE)),"",VLOOKUP(A91,'[1]Z07 一般公共预算财政拨款收入支出决算表(财决07表)'!$A$10:$T$500,12,FALSE))</f>
        <v/>
      </c>
      <c r="F91" s="129" t="str">
        <f>IF(ISERROR(VLOOKUP(A91,'[1]Z07 一般公共预算财政拨款收入支出决算表(财决07表)'!$A$10:$T$500,15,FALSE)),"",VLOOKUP(A91,'[1]Z07 一般公共预算财政拨款收入支出决算表(财决07表)'!$A$10:$T$500,15,FALSE))</f>
        <v/>
      </c>
      <c r="G91" s="190">
        <f>'[1]Z07 一般公共预算财政拨款收入支出决算表(财决07表)'!A89</f>
        <v>0</v>
      </c>
      <c r="H91" s="191">
        <f>'[1]Z07 一般公共预算财政拨款收入支出决算表(财决07表)'!$K89</f>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tr">
        <f>IF(ISERROR(VLOOKUP(A92,'[1]Z07 一般公共预算财政拨款收入支出决算表(财决07表)'!$A$10:$T$500,4,FALSE)),"",VLOOKUP(A92,'[1]Z07 一般公共预算财政拨款收入支出决算表(财决07表)'!$A$10:$T$500,4,FALSE))</f>
        <v/>
      </c>
      <c r="D92" s="129" t="str">
        <f>IF(ISERROR(VLOOKUP(A92,'[1]Z07 一般公共预算财政拨款收入支出决算表(财决07表)'!$A$10:$T$500,11,FALSE)),"",VLOOKUP(A92,'[1]Z07 一般公共预算财政拨款收入支出决算表(财决07表)'!$A$10:$T$500,11,FALSE))</f>
        <v/>
      </c>
      <c r="E92" s="129" t="str">
        <f>IF(ISERROR(VLOOKUP(A92,'[1]Z07 一般公共预算财政拨款收入支出决算表(财决07表)'!$A$10:$T$500,12,FALSE)),"",VLOOKUP(A92,'[1]Z07 一般公共预算财政拨款收入支出决算表(财决07表)'!$A$10:$T$500,12,FALSE))</f>
        <v/>
      </c>
      <c r="F92" s="129" t="str">
        <f>IF(ISERROR(VLOOKUP(A92,'[1]Z07 一般公共预算财政拨款收入支出决算表(财决07表)'!$A$10:$T$500,15,FALSE)),"",VLOOKUP(A92,'[1]Z07 一般公共预算财政拨款收入支出决算表(财决07表)'!$A$10:$T$500,15,FALSE))</f>
        <v/>
      </c>
      <c r="G92" s="190">
        <f>'[1]Z07 一般公共预算财政拨款收入支出决算表(财决07表)'!A90</f>
        <v>0</v>
      </c>
      <c r="H92" s="191">
        <f>'[1]Z07 一般公共预算财政拨款收入支出决算表(财决07表)'!$K90</f>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tr">
        <f>IF(ISERROR(VLOOKUP(A93,'[1]Z07 一般公共预算财政拨款收入支出决算表(财决07表)'!$A$10:$T$500,4,FALSE)),"",VLOOKUP(A93,'[1]Z07 一般公共预算财政拨款收入支出决算表(财决07表)'!$A$10:$T$500,4,FALSE))</f>
        <v/>
      </c>
      <c r="D93" s="129" t="str">
        <f>IF(ISERROR(VLOOKUP(A93,'[1]Z07 一般公共预算财政拨款收入支出决算表(财决07表)'!$A$10:$T$500,11,FALSE)),"",VLOOKUP(A93,'[1]Z07 一般公共预算财政拨款收入支出决算表(财决07表)'!$A$10:$T$500,11,FALSE))</f>
        <v/>
      </c>
      <c r="E93" s="129" t="str">
        <f>IF(ISERROR(VLOOKUP(A93,'[1]Z07 一般公共预算财政拨款收入支出决算表(财决07表)'!$A$10:$T$500,12,FALSE)),"",VLOOKUP(A93,'[1]Z07 一般公共预算财政拨款收入支出决算表(财决07表)'!$A$10:$T$500,12,FALSE))</f>
        <v/>
      </c>
      <c r="F93" s="129" t="str">
        <f>IF(ISERROR(VLOOKUP(A93,'[1]Z07 一般公共预算财政拨款收入支出决算表(财决07表)'!$A$10:$T$500,15,FALSE)),"",VLOOKUP(A93,'[1]Z07 一般公共预算财政拨款收入支出决算表(财决07表)'!$A$10:$T$500,15,FALSE))</f>
        <v/>
      </c>
      <c r="G93" s="190">
        <f>'[1]Z07 一般公共预算财政拨款收入支出决算表(财决07表)'!A91</f>
        <v>0</v>
      </c>
      <c r="H93" s="191">
        <f>'[1]Z07 一般公共预算财政拨款收入支出决算表(财决07表)'!$K91</f>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tr">
        <f>IF(ISERROR(VLOOKUP(A94,'[1]Z07 一般公共预算财政拨款收入支出决算表(财决07表)'!$A$10:$T$500,4,FALSE)),"",VLOOKUP(A94,'[1]Z07 一般公共预算财政拨款收入支出决算表(财决07表)'!$A$10:$T$500,4,FALSE))</f>
        <v/>
      </c>
      <c r="D94" s="129" t="str">
        <f>IF(ISERROR(VLOOKUP(A94,'[1]Z07 一般公共预算财政拨款收入支出决算表(财决07表)'!$A$10:$T$500,11,FALSE)),"",VLOOKUP(A94,'[1]Z07 一般公共预算财政拨款收入支出决算表(财决07表)'!$A$10:$T$500,11,FALSE))</f>
        <v/>
      </c>
      <c r="E94" s="129" t="str">
        <f>IF(ISERROR(VLOOKUP(A94,'[1]Z07 一般公共预算财政拨款收入支出决算表(财决07表)'!$A$10:$T$500,12,FALSE)),"",VLOOKUP(A94,'[1]Z07 一般公共预算财政拨款收入支出决算表(财决07表)'!$A$10:$T$500,12,FALSE))</f>
        <v/>
      </c>
      <c r="F94" s="129" t="str">
        <f>IF(ISERROR(VLOOKUP(A94,'[1]Z07 一般公共预算财政拨款收入支出决算表(财决07表)'!$A$10:$T$500,15,FALSE)),"",VLOOKUP(A94,'[1]Z07 一般公共预算财政拨款收入支出决算表(财决07表)'!$A$10:$T$500,15,FALSE))</f>
        <v/>
      </c>
      <c r="G94" s="190">
        <f>'[1]Z07 一般公共预算财政拨款收入支出决算表(财决07表)'!A92</f>
        <v>0</v>
      </c>
      <c r="H94" s="191">
        <f>'[1]Z07 一般公共预算财政拨款收入支出决算表(财决07表)'!$K92</f>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tr">
        <f>IF(ISERROR(VLOOKUP(A95,'[1]Z07 一般公共预算财政拨款收入支出决算表(财决07表)'!$A$10:$T$500,4,FALSE)),"",VLOOKUP(A95,'[1]Z07 一般公共预算财政拨款收入支出决算表(财决07表)'!$A$10:$T$500,4,FALSE))</f>
        <v/>
      </c>
      <c r="D95" s="129" t="str">
        <f>IF(ISERROR(VLOOKUP(A95,'[1]Z07 一般公共预算财政拨款收入支出决算表(财决07表)'!$A$10:$T$500,11,FALSE)),"",VLOOKUP(A95,'[1]Z07 一般公共预算财政拨款收入支出决算表(财决07表)'!$A$10:$T$500,11,FALSE))</f>
        <v/>
      </c>
      <c r="E95" s="129" t="str">
        <f>IF(ISERROR(VLOOKUP(A95,'[1]Z07 一般公共预算财政拨款收入支出决算表(财决07表)'!$A$10:$T$500,12,FALSE)),"",VLOOKUP(A95,'[1]Z07 一般公共预算财政拨款收入支出决算表(财决07表)'!$A$10:$T$500,12,FALSE))</f>
        <v/>
      </c>
      <c r="F95" s="129" t="str">
        <f>IF(ISERROR(VLOOKUP(A95,'[1]Z07 一般公共预算财政拨款收入支出决算表(财决07表)'!$A$10:$T$500,15,FALSE)),"",VLOOKUP(A95,'[1]Z07 一般公共预算财政拨款收入支出决算表(财决07表)'!$A$10:$T$500,15,FALSE))</f>
        <v/>
      </c>
      <c r="G95" s="190">
        <f>'[1]Z07 一般公共预算财政拨款收入支出决算表(财决07表)'!A93</f>
        <v>0</v>
      </c>
      <c r="H95" s="191">
        <f>'[1]Z07 一般公共预算财政拨款收入支出决算表(财决07表)'!$K93</f>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tr">
        <f>IF(ISERROR(VLOOKUP(A96,'[1]Z07 一般公共预算财政拨款收入支出决算表(财决07表)'!$A$10:$T$500,4,FALSE)),"",VLOOKUP(A96,'[1]Z07 一般公共预算财政拨款收入支出决算表(财决07表)'!$A$10:$T$500,4,FALSE))</f>
        <v/>
      </c>
      <c r="D96" s="129" t="str">
        <f>IF(ISERROR(VLOOKUP(A96,'[1]Z07 一般公共预算财政拨款收入支出决算表(财决07表)'!$A$10:$T$500,11,FALSE)),"",VLOOKUP(A96,'[1]Z07 一般公共预算财政拨款收入支出决算表(财决07表)'!$A$10:$T$500,11,FALSE))</f>
        <v/>
      </c>
      <c r="E96" s="129" t="str">
        <f>IF(ISERROR(VLOOKUP(A96,'[1]Z07 一般公共预算财政拨款收入支出决算表(财决07表)'!$A$10:$T$500,12,FALSE)),"",VLOOKUP(A96,'[1]Z07 一般公共预算财政拨款收入支出决算表(财决07表)'!$A$10:$T$500,12,FALSE))</f>
        <v/>
      </c>
      <c r="F96" s="129" t="str">
        <f>IF(ISERROR(VLOOKUP(A96,'[1]Z07 一般公共预算财政拨款收入支出决算表(财决07表)'!$A$10:$T$500,15,FALSE)),"",VLOOKUP(A96,'[1]Z07 一般公共预算财政拨款收入支出决算表(财决07表)'!$A$10:$T$500,15,FALSE))</f>
        <v/>
      </c>
      <c r="G96" s="190">
        <f>'[1]Z07 一般公共预算财政拨款收入支出决算表(财决07表)'!A94</f>
        <v>0</v>
      </c>
      <c r="H96" s="191">
        <f>'[1]Z07 一般公共预算财政拨款收入支出决算表(财决07表)'!$K94</f>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tr">
        <f>IF(ISERROR(VLOOKUP(A97,'[1]Z07 一般公共预算财政拨款收入支出决算表(财决07表)'!$A$10:$T$500,4,FALSE)),"",VLOOKUP(A97,'[1]Z07 一般公共预算财政拨款收入支出决算表(财决07表)'!$A$10:$T$500,4,FALSE))</f>
        <v/>
      </c>
      <c r="D97" s="129" t="str">
        <f>IF(ISERROR(VLOOKUP(A97,'[1]Z07 一般公共预算财政拨款收入支出决算表(财决07表)'!$A$10:$T$500,11,FALSE)),"",VLOOKUP(A97,'[1]Z07 一般公共预算财政拨款收入支出决算表(财决07表)'!$A$10:$T$500,11,FALSE))</f>
        <v/>
      </c>
      <c r="E97" s="129" t="str">
        <f>IF(ISERROR(VLOOKUP(A97,'[1]Z07 一般公共预算财政拨款收入支出决算表(财决07表)'!$A$10:$T$500,12,FALSE)),"",VLOOKUP(A97,'[1]Z07 一般公共预算财政拨款收入支出决算表(财决07表)'!$A$10:$T$500,12,FALSE))</f>
        <v/>
      </c>
      <c r="F97" s="129" t="str">
        <f>IF(ISERROR(VLOOKUP(A97,'[1]Z07 一般公共预算财政拨款收入支出决算表(财决07表)'!$A$10:$T$500,15,FALSE)),"",VLOOKUP(A97,'[1]Z07 一般公共预算财政拨款收入支出决算表(财决07表)'!$A$10:$T$500,15,FALSE))</f>
        <v/>
      </c>
      <c r="G97" s="190">
        <f>'[1]Z07 一般公共预算财政拨款收入支出决算表(财决07表)'!A95</f>
        <v>0</v>
      </c>
      <c r="H97" s="191">
        <f>'[1]Z07 一般公共预算财政拨款收入支出决算表(财决07表)'!$K95</f>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tr">
        <f>IF(ISERROR(VLOOKUP(A98,'[1]Z07 一般公共预算财政拨款收入支出决算表(财决07表)'!$A$10:$T$500,4,FALSE)),"",VLOOKUP(A98,'[1]Z07 一般公共预算财政拨款收入支出决算表(财决07表)'!$A$10:$T$500,4,FALSE))</f>
        <v/>
      </c>
      <c r="D98" s="129" t="str">
        <f>IF(ISERROR(VLOOKUP(A98,'[1]Z07 一般公共预算财政拨款收入支出决算表(财决07表)'!$A$10:$T$500,11,FALSE)),"",VLOOKUP(A98,'[1]Z07 一般公共预算财政拨款收入支出决算表(财决07表)'!$A$10:$T$500,11,FALSE))</f>
        <v/>
      </c>
      <c r="E98" s="129" t="str">
        <f>IF(ISERROR(VLOOKUP(A98,'[1]Z07 一般公共预算财政拨款收入支出决算表(财决07表)'!$A$10:$T$500,12,FALSE)),"",VLOOKUP(A98,'[1]Z07 一般公共预算财政拨款收入支出决算表(财决07表)'!$A$10:$T$500,12,FALSE))</f>
        <v/>
      </c>
      <c r="F98" s="129" t="str">
        <f>IF(ISERROR(VLOOKUP(A98,'[1]Z07 一般公共预算财政拨款收入支出决算表(财决07表)'!$A$10:$T$500,15,FALSE)),"",VLOOKUP(A98,'[1]Z07 一般公共预算财政拨款收入支出决算表(财决07表)'!$A$10:$T$500,15,FALSE))</f>
        <v/>
      </c>
      <c r="G98" s="190">
        <f>'[1]Z07 一般公共预算财政拨款收入支出决算表(财决07表)'!A96</f>
        <v>0</v>
      </c>
      <c r="H98" s="191">
        <f>'[1]Z07 一般公共预算财政拨款收入支出决算表(财决07表)'!$K96</f>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tr">
        <f>IF(ISERROR(VLOOKUP(A99,'[1]Z07 一般公共预算财政拨款收入支出决算表(财决07表)'!$A$10:$T$500,4,FALSE)),"",VLOOKUP(A99,'[1]Z07 一般公共预算财政拨款收入支出决算表(财决07表)'!$A$10:$T$500,4,FALSE))</f>
        <v/>
      </c>
      <c r="D99" s="129" t="str">
        <f>IF(ISERROR(VLOOKUP(A99,'[1]Z07 一般公共预算财政拨款收入支出决算表(财决07表)'!$A$10:$T$500,11,FALSE)),"",VLOOKUP(A99,'[1]Z07 一般公共预算财政拨款收入支出决算表(财决07表)'!$A$10:$T$500,11,FALSE))</f>
        <v/>
      </c>
      <c r="E99" s="129" t="str">
        <f>IF(ISERROR(VLOOKUP(A99,'[1]Z07 一般公共预算财政拨款收入支出决算表(财决07表)'!$A$10:$T$500,12,FALSE)),"",VLOOKUP(A99,'[1]Z07 一般公共预算财政拨款收入支出决算表(财决07表)'!$A$10:$T$500,12,FALSE))</f>
        <v/>
      </c>
      <c r="F99" s="129" t="str">
        <f>IF(ISERROR(VLOOKUP(A99,'[1]Z07 一般公共预算财政拨款收入支出决算表(财决07表)'!$A$10:$T$500,15,FALSE)),"",VLOOKUP(A99,'[1]Z07 一般公共预算财政拨款收入支出决算表(财决07表)'!$A$10:$T$500,15,FALSE))</f>
        <v/>
      </c>
      <c r="G99" s="190">
        <f>'[1]Z07 一般公共预算财政拨款收入支出决算表(财决07表)'!A97</f>
        <v>0</v>
      </c>
      <c r="H99" s="191">
        <f>'[1]Z07 一般公共预算财政拨款收入支出决算表(财决07表)'!$K97</f>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tr">
        <f>IF(ISERROR(VLOOKUP(A100,'[1]Z07 一般公共预算财政拨款收入支出决算表(财决07表)'!$A$10:$T$500,4,FALSE)),"",VLOOKUP(A100,'[1]Z07 一般公共预算财政拨款收入支出决算表(财决07表)'!$A$10:$T$500,4,FALSE))</f>
        <v/>
      </c>
      <c r="D100" s="129" t="str">
        <f>IF(ISERROR(VLOOKUP(A100,'[1]Z07 一般公共预算财政拨款收入支出决算表(财决07表)'!$A$10:$T$500,11,FALSE)),"",VLOOKUP(A100,'[1]Z07 一般公共预算财政拨款收入支出决算表(财决07表)'!$A$10:$T$500,11,FALSE))</f>
        <v/>
      </c>
      <c r="E100" s="129" t="str">
        <f>IF(ISERROR(VLOOKUP(A100,'[1]Z07 一般公共预算财政拨款收入支出决算表(财决07表)'!$A$10:$T$500,12,FALSE)),"",VLOOKUP(A100,'[1]Z07 一般公共预算财政拨款收入支出决算表(财决07表)'!$A$10:$T$500,12,FALSE))</f>
        <v/>
      </c>
      <c r="F100" s="129" t="str">
        <f>IF(ISERROR(VLOOKUP(A100,'[1]Z07 一般公共预算财政拨款收入支出决算表(财决07表)'!$A$10:$T$500,15,FALSE)),"",VLOOKUP(A100,'[1]Z07 一般公共预算财政拨款收入支出决算表(财决07表)'!$A$10:$T$500,15,FALSE))</f>
        <v/>
      </c>
      <c r="G100" s="190">
        <f>'[1]Z07 一般公共预算财政拨款收入支出决算表(财决07表)'!A98</f>
        <v>0</v>
      </c>
      <c r="H100" s="191">
        <f>'[1]Z07 一般公共预算财政拨款收入支出决算表(财决07表)'!$K98</f>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tr">
        <f>IF(ISERROR(VLOOKUP(A101,'[1]Z07 一般公共预算财政拨款收入支出决算表(财决07表)'!$A$10:$T$500,4,FALSE)),"",VLOOKUP(A101,'[1]Z07 一般公共预算财政拨款收入支出决算表(财决07表)'!$A$10:$T$500,4,FALSE))</f>
        <v/>
      </c>
      <c r="D101" s="129" t="str">
        <f>IF(ISERROR(VLOOKUP(A101,'[1]Z07 一般公共预算财政拨款收入支出决算表(财决07表)'!$A$10:$T$500,11,FALSE)),"",VLOOKUP(A101,'[1]Z07 一般公共预算财政拨款收入支出决算表(财决07表)'!$A$10:$T$500,11,FALSE))</f>
        <v/>
      </c>
      <c r="E101" s="129" t="str">
        <f>IF(ISERROR(VLOOKUP(A101,'[1]Z07 一般公共预算财政拨款收入支出决算表(财决07表)'!$A$10:$T$500,12,FALSE)),"",VLOOKUP(A101,'[1]Z07 一般公共预算财政拨款收入支出决算表(财决07表)'!$A$10:$T$500,12,FALSE))</f>
        <v/>
      </c>
      <c r="F101" s="129" t="str">
        <f>IF(ISERROR(VLOOKUP(A101,'[1]Z07 一般公共预算财政拨款收入支出决算表(财决07表)'!$A$10:$T$500,15,FALSE)),"",VLOOKUP(A101,'[1]Z07 一般公共预算财政拨款收入支出决算表(财决07表)'!$A$10:$T$500,15,FALSE))</f>
        <v/>
      </c>
      <c r="G101" s="190">
        <f>'[1]Z07 一般公共预算财政拨款收入支出决算表(财决07表)'!A99</f>
        <v>0</v>
      </c>
      <c r="H101" s="191">
        <f>'[1]Z07 一般公共预算财政拨款收入支出决算表(财决07表)'!$K99</f>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tr">
        <f>IF(ISERROR(VLOOKUP(A102,'[1]Z07 一般公共预算财政拨款收入支出决算表(财决07表)'!$A$10:$T$500,4,FALSE)),"",VLOOKUP(A102,'[1]Z07 一般公共预算财政拨款收入支出决算表(财决07表)'!$A$10:$T$500,4,FALSE))</f>
        <v/>
      </c>
      <c r="D102" s="129" t="str">
        <f>IF(ISERROR(VLOOKUP(A102,'[1]Z07 一般公共预算财政拨款收入支出决算表(财决07表)'!$A$10:$T$500,11,FALSE)),"",VLOOKUP(A102,'[1]Z07 一般公共预算财政拨款收入支出决算表(财决07表)'!$A$10:$T$500,11,FALSE))</f>
        <v/>
      </c>
      <c r="E102" s="129" t="str">
        <f>IF(ISERROR(VLOOKUP(A102,'[1]Z07 一般公共预算财政拨款收入支出决算表(财决07表)'!$A$10:$T$500,12,FALSE)),"",VLOOKUP(A102,'[1]Z07 一般公共预算财政拨款收入支出决算表(财决07表)'!$A$10:$T$500,12,FALSE))</f>
        <v/>
      </c>
      <c r="F102" s="129" t="str">
        <f>IF(ISERROR(VLOOKUP(A102,'[1]Z07 一般公共预算财政拨款收入支出决算表(财决07表)'!$A$10:$T$500,15,FALSE)),"",VLOOKUP(A102,'[1]Z07 一般公共预算财政拨款收入支出决算表(财决07表)'!$A$10:$T$500,15,FALSE))</f>
        <v/>
      </c>
      <c r="G102" s="190">
        <f>'[1]Z07 一般公共预算财政拨款收入支出决算表(财决07表)'!A100</f>
        <v>0</v>
      </c>
      <c r="H102" s="191">
        <f>'[1]Z07 一般公共预算财政拨款收入支出决算表(财决07表)'!$K100</f>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tr">
        <f>IF(ISERROR(VLOOKUP(A103,'[1]Z07 一般公共预算财政拨款收入支出决算表(财决07表)'!$A$10:$T$500,4,FALSE)),"",VLOOKUP(A103,'[1]Z07 一般公共预算财政拨款收入支出决算表(财决07表)'!$A$10:$T$500,4,FALSE))</f>
        <v/>
      </c>
      <c r="D103" s="129" t="str">
        <f>IF(ISERROR(VLOOKUP(A103,'[1]Z07 一般公共预算财政拨款收入支出决算表(财决07表)'!$A$10:$T$500,11,FALSE)),"",VLOOKUP(A103,'[1]Z07 一般公共预算财政拨款收入支出决算表(财决07表)'!$A$10:$T$500,11,FALSE))</f>
        <v/>
      </c>
      <c r="E103" s="129" t="str">
        <f>IF(ISERROR(VLOOKUP(A103,'[1]Z07 一般公共预算财政拨款收入支出决算表(财决07表)'!$A$10:$T$500,12,FALSE)),"",VLOOKUP(A103,'[1]Z07 一般公共预算财政拨款收入支出决算表(财决07表)'!$A$10:$T$500,12,FALSE))</f>
        <v/>
      </c>
      <c r="F103" s="129" t="str">
        <f>IF(ISERROR(VLOOKUP(A103,'[1]Z07 一般公共预算财政拨款收入支出决算表(财决07表)'!$A$10:$T$500,15,FALSE)),"",VLOOKUP(A103,'[1]Z07 一般公共预算财政拨款收入支出决算表(财决07表)'!$A$10:$T$500,15,FALSE))</f>
        <v/>
      </c>
      <c r="G103" s="190">
        <f>'[1]Z07 一般公共预算财政拨款收入支出决算表(财决07表)'!A101</f>
        <v>0</v>
      </c>
      <c r="H103" s="191">
        <f>'[1]Z07 一般公共预算财政拨款收入支出决算表(财决07表)'!$K101</f>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tr">
        <f>IF(ISERROR(VLOOKUP(A104,'[1]Z07 一般公共预算财政拨款收入支出决算表(财决07表)'!$A$10:$T$500,4,FALSE)),"",VLOOKUP(A104,'[1]Z07 一般公共预算财政拨款收入支出决算表(财决07表)'!$A$10:$T$500,4,FALSE))</f>
        <v/>
      </c>
      <c r="D104" s="129" t="str">
        <f>IF(ISERROR(VLOOKUP(A104,'[1]Z07 一般公共预算财政拨款收入支出决算表(财决07表)'!$A$10:$T$500,11,FALSE)),"",VLOOKUP(A104,'[1]Z07 一般公共预算财政拨款收入支出决算表(财决07表)'!$A$10:$T$500,11,FALSE))</f>
        <v/>
      </c>
      <c r="E104" s="129" t="str">
        <f>IF(ISERROR(VLOOKUP(A104,'[1]Z07 一般公共预算财政拨款收入支出决算表(财决07表)'!$A$10:$T$500,12,FALSE)),"",VLOOKUP(A104,'[1]Z07 一般公共预算财政拨款收入支出决算表(财决07表)'!$A$10:$T$500,12,FALSE))</f>
        <v/>
      </c>
      <c r="F104" s="129" t="str">
        <f>IF(ISERROR(VLOOKUP(A104,'[1]Z07 一般公共预算财政拨款收入支出决算表(财决07表)'!$A$10:$T$500,15,FALSE)),"",VLOOKUP(A104,'[1]Z07 一般公共预算财政拨款收入支出决算表(财决07表)'!$A$10:$T$500,15,FALSE))</f>
        <v/>
      </c>
      <c r="G104" s="190">
        <f>'[1]Z07 一般公共预算财政拨款收入支出决算表(财决07表)'!A102</f>
        <v>0</v>
      </c>
      <c r="H104" s="191">
        <f>'[1]Z07 一般公共预算财政拨款收入支出决算表(财决07表)'!$K102</f>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tr">
        <f>IF(ISERROR(VLOOKUP(A105,'[1]Z07 一般公共预算财政拨款收入支出决算表(财决07表)'!$A$10:$T$500,4,FALSE)),"",VLOOKUP(A105,'[1]Z07 一般公共预算财政拨款收入支出决算表(财决07表)'!$A$10:$T$500,4,FALSE))</f>
        <v/>
      </c>
      <c r="D105" s="129" t="str">
        <f>IF(ISERROR(VLOOKUP(A105,'[1]Z07 一般公共预算财政拨款收入支出决算表(财决07表)'!$A$10:$T$500,11,FALSE)),"",VLOOKUP(A105,'[1]Z07 一般公共预算财政拨款收入支出决算表(财决07表)'!$A$10:$T$500,11,FALSE))</f>
        <v/>
      </c>
      <c r="E105" s="129" t="str">
        <f>IF(ISERROR(VLOOKUP(A105,'[1]Z07 一般公共预算财政拨款收入支出决算表(财决07表)'!$A$10:$T$500,12,FALSE)),"",VLOOKUP(A105,'[1]Z07 一般公共预算财政拨款收入支出决算表(财决07表)'!$A$10:$T$500,12,FALSE))</f>
        <v/>
      </c>
      <c r="F105" s="129" t="str">
        <f>IF(ISERROR(VLOOKUP(A105,'[1]Z07 一般公共预算财政拨款收入支出决算表(财决07表)'!$A$10:$T$500,15,FALSE)),"",VLOOKUP(A105,'[1]Z07 一般公共预算财政拨款收入支出决算表(财决07表)'!$A$10:$T$500,15,FALSE))</f>
        <v/>
      </c>
      <c r="G105" s="190">
        <f>'[1]Z07 一般公共预算财政拨款收入支出决算表(财决07表)'!A103</f>
        <v>0</v>
      </c>
      <c r="H105" s="191">
        <f>'[1]Z07 一般公共预算财政拨款收入支出决算表(财决07表)'!$K103</f>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tr">
        <f>IF(ISERROR(VLOOKUP(A106,'[1]Z07 一般公共预算财政拨款收入支出决算表(财决07表)'!$A$10:$T$500,4,FALSE)),"",VLOOKUP(A106,'[1]Z07 一般公共预算财政拨款收入支出决算表(财决07表)'!$A$10:$T$500,4,FALSE))</f>
        <v/>
      </c>
      <c r="D106" s="129" t="str">
        <f>IF(ISERROR(VLOOKUP(A106,'[1]Z07 一般公共预算财政拨款收入支出决算表(财决07表)'!$A$10:$T$500,11,FALSE)),"",VLOOKUP(A106,'[1]Z07 一般公共预算财政拨款收入支出决算表(财决07表)'!$A$10:$T$500,11,FALSE))</f>
        <v/>
      </c>
      <c r="E106" s="129" t="str">
        <f>IF(ISERROR(VLOOKUP(A106,'[1]Z07 一般公共预算财政拨款收入支出决算表(财决07表)'!$A$10:$T$500,12,FALSE)),"",VLOOKUP(A106,'[1]Z07 一般公共预算财政拨款收入支出决算表(财决07表)'!$A$10:$T$500,12,FALSE))</f>
        <v/>
      </c>
      <c r="F106" s="129" t="str">
        <f>IF(ISERROR(VLOOKUP(A106,'[1]Z07 一般公共预算财政拨款收入支出决算表(财决07表)'!$A$10:$T$500,15,FALSE)),"",VLOOKUP(A106,'[1]Z07 一般公共预算财政拨款收入支出决算表(财决07表)'!$A$10:$T$500,15,FALSE))</f>
        <v/>
      </c>
      <c r="G106" s="190">
        <f>'[1]Z07 一般公共预算财政拨款收入支出决算表(财决07表)'!A104</f>
        <v>0</v>
      </c>
      <c r="H106" s="191">
        <f>'[1]Z07 一般公共预算财政拨款收入支出决算表(财决07表)'!$K104</f>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tr">
        <f>IF(ISERROR(VLOOKUP(A107,'[1]Z07 一般公共预算财政拨款收入支出决算表(财决07表)'!$A$10:$T$500,4,FALSE)),"",VLOOKUP(A107,'[1]Z07 一般公共预算财政拨款收入支出决算表(财决07表)'!$A$10:$T$500,4,FALSE))</f>
        <v/>
      </c>
      <c r="D107" s="129" t="str">
        <f>IF(ISERROR(VLOOKUP(A107,'[1]Z07 一般公共预算财政拨款收入支出决算表(财决07表)'!$A$10:$T$500,11,FALSE)),"",VLOOKUP(A107,'[1]Z07 一般公共预算财政拨款收入支出决算表(财决07表)'!$A$10:$T$500,11,FALSE))</f>
        <v/>
      </c>
      <c r="E107" s="129" t="str">
        <f>IF(ISERROR(VLOOKUP(A107,'[1]Z07 一般公共预算财政拨款收入支出决算表(财决07表)'!$A$10:$T$500,12,FALSE)),"",VLOOKUP(A107,'[1]Z07 一般公共预算财政拨款收入支出决算表(财决07表)'!$A$10:$T$500,12,FALSE))</f>
        <v/>
      </c>
      <c r="F107" s="129" t="str">
        <f>IF(ISERROR(VLOOKUP(A107,'[1]Z07 一般公共预算财政拨款收入支出决算表(财决07表)'!$A$10:$T$500,15,FALSE)),"",VLOOKUP(A107,'[1]Z07 一般公共预算财政拨款收入支出决算表(财决07表)'!$A$10:$T$500,15,FALSE))</f>
        <v/>
      </c>
      <c r="G107" s="190">
        <f>'[1]Z07 一般公共预算财政拨款收入支出决算表(财决07表)'!A105</f>
        <v>0</v>
      </c>
      <c r="H107" s="191">
        <f>'[1]Z07 一般公共预算财政拨款收入支出决算表(财决07表)'!$K105</f>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tr">
        <f>IF(ISERROR(VLOOKUP(A108,'[1]Z07 一般公共预算财政拨款收入支出决算表(财决07表)'!$A$10:$T$500,4,FALSE)),"",VLOOKUP(A108,'[1]Z07 一般公共预算财政拨款收入支出决算表(财决07表)'!$A$10:$T$500,4,FALSE))</f>
        <v/>
      </c>
      <c r="D108" s="129" t="str">
        <f>IF(ISERROR(VLOOKUP(A108,'[1]Z07 一般公共预算财政拨款收入支出决算表(财决07表)'!$A$10:$T$500,11,FALSE)),"",VLOOKUP(A108,'[1]Z07 一般公共预算财政拨款收入支出决算表(财决07表)'!$A$10:$T$500,11,FALSE))</f>
        <v/>
      </c>
      <c r="E108" s="129" t="str">
        <f>IF(ISERROR(VLOOKUP(A108,'[1]Z07 一般公共预算财政拨款收入支出决算表(财决07表)'!$A$10:$T$500,12,FALSE)),"",VLOOKUP(A108,'[1]Z07 一般公共预算财政拨款收入支出决算表(财决07表)'!$A$10:$T$500,12,FALSE))</f>
        <v/>
      </c>
      <c r="F108" s="129" t="str">
        <f>IF(ISERROR(VLOOKUP(A108,'[1]Z07 一般公共预算财政拨款收入支出决算表(财决07表)'!$A$10:$T$500,15,FALSE)),"",VLOOKUP(A108,'[1]Z07 一般公共预算财政拨款收入支出决算表(财决07表)'!$A$10:$T$500,15,FALSE))</f>
        <v/>
      </c>
      <c r="G108" s="190">
        <f>'[1]Z07 一般公共预算财政拨款收入支出决算表(财决07表)'!A106</f>
        <v>0</v>
      </c>
      <c r="H108" s="191">
        <f>'[1]Z07 一般公共预算财政拨款收入支出决算表(财决07表)'!$K106</f>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tr">
        <f>IF(ISERROR(VLOOKUP(A109,'[1]Z07 一般公共预算财政拨款收入支出决算表(财决07表)'!$A$10:$T$500,4,FALSE)),"",VLOOKUP(A109,'[1]Z07 一般公共预算财政拨款收入支出决算表(财决07表)'!$A$10:$T$500,4,FALSE))</f>
        <v/>
      </c>
      <c r="D109" s="129" t="str">
        <f>IF(ISERROR(VLOOKUP(A109,'[1]Z07 一般公共预算财政拨款收入支出决算表(财决07表)'!$A$10:$T$500,11,FALSE)),"",VLOOKUP(A109,'[1]Z07 一般公共预算财政拨款收入支出决算表(财决07表)'!$A$10:$T$500,11,FALSE))</f>
        <v/>
      </c>
      <c r="E109" s="129" t="str">
        <f>IF(ISERROR(VLOOKUP(A109,'[1]Z07 一般公共预算财政拨款收入支出决算表(财决07表)'!$A$10:$T$500,12,FALSE)),"",VLOOKUP(A109,'[1]Z07 一般公共预算财政拨款收入支出决算表(财决07表)'!$A$10:$T$500,12,FALSE))</f>
        <v/>
      </c>
      <c r="F109" s="129" t="str">
        <f>IF(ISERROR(VLOOKUP(A109,'[1]Z07 一般公共预算财政拨款收入支出决算表(财决07表)'!$A$10:$T$500,15,FALSE)),"",VLOOKUP(A109,'[1]Z07 一般公共预算财政拨款收入支出决算表(财决07表)'!$A$10:$T$500,15,FALSE))</f>
        <v/>
      </c>
      <c r="G109" s="190">
        <f>'[1]Z07 一般公共预算财政拨款收入支出决算表(财决07表)'!A107</f>
        <v>0</v>
      </c>
      <c r="H109" s="191">
        <f>'[1]Z07 一般公共预算财政拨款收入支出决算表(财决07表)'!$K107</f>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tr">
        <f>IF(ISERROR(VLOOKUP(A110,'[1]Z07 一般公共预算财政拨款收入支出决算表(财决07表)'!$A$10:$T$500,4,FALSE)),"",VLOOKUP(A110,'[1]Z07 一般公共预算财政拨款收入支出决算表(财决07表)'!$A$10:$T$500,4,FALSE))</f>
        <v/>
      </c>
      <c r="D110" s="129" t="str">
        <f>IF(ISERROR(VLOOKUP(A110,'[1]Z07 一般公共预算财政拨款收入支出决算表(财决07表)'!$A$10:$T$500,11,FALSE)),"",VLOOKUP(A110,'[1]Z07 一般公共预算财政拨款收入支出决算表(财决07表)'!$A$10:$T$500,11,FALSE))</f>
        <v/>
      </c>
      <c r="E110" s="129" t="str">
        <f>IF(ISERROR(VLOOKUP(A110,'[1]Z07 一般公共预算财政拨款收入支出决算表(财决07表)'!$A$10:$T$500,12,FALSE)),"",VLOOKUP(A110,'[1]Z07 一般公共预算财政拨款收入支出决算表(财决07表)'!$A$10:$T$500,12,FALSE))</f>
        <v/>
      </c>
      <c r="F110" s="129" t="str">
        <f>IF(ISERROR(VLOOKUP(A110,'[1]Z07 一般公共预算财政拨款收入支出决算表(财决07表)'!$A$10:$T$500,15,FALSE)),"",VLOOKUP(A110,'[1]Z07 一般公共预算财政拨款收入支出决算表(财决07表)'!$A$10:$T$500,15,FALSE))</f>
        <v/>
      </c>
      <c r="G110" s="190">
        <f>'[1]Z07 一般公共预算财政拨款收入支出决算表(财决07表)'!A108</f>
        <v>0</v>
      </c>
      <c r="H110" s="191">
        <f>'[1]Z07 一般公共预算财政拨款收入支出决算表(财决07表)'!$K108</f>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tr">
        <f>IF(ISERROR(VLOOKUP(A111,'[1]Z07 一般公共预算财政拨款收入支出决算表(财决07表)'!$A$10:$T$500,4,FALSE)),"",VLOOKUP(A111,'[1]Z07 一般公共预算财政拨款收入支出决算表(财决07表)'!$A$10:$T$500,4,FALSE))</f>
        <v/>
      </c>
      <c r="D111" s="129" t="str">
        <f>IF(ISERROR(VLOOKUP(A111,'[1]Z07 一般公共预算财政拨款收入支出决算表(财决07表)'!$A$10:$T$500,11,FALSE)),"",VLOOKUP(A111,'[1]Z07 一般公共预算财政拨款收入支出决算表(财决07表)'!$A$10:$T$500,11,FALSE))</f>
        <v/>
      </c>
      <c r="E111" s="129" t="str">
        <f>IF(ISERROR(VLOOKUP(A111,'[1]Z07 一般公共预算财政拨款收入支出决算表(财决07表)'!$A$10:$T$500,12,FALSE)),"",VLOOKUP(A111,'[1]Z07 一般公共预算财政拨款收入支出决算表(财决07表)'!$A$10:$T$500,12,FALSE))</f>
        <v/>
      </c>
      <c r="F111" s="129" t="str">
        <f>IF(ISERROR(VLOOKUP(A111,'[1]Z07 一般公共预算财政拨款收入支出决算表(财决07表)'!$A$10:$T$500,15,FALSE)),"",VLOOKUP(A111,'[1]Z07 一般公共预算财政拨款收入支出决算表(财决07表)'!$A$10:$T$500,15,FALSE))</f>
        <v/>
      </c>
      <c r="G111" s="190">
        <f>'[1]Z07 一般公共预算财政拨款收入支出决算表(财决07表)'!A109</f>
        <v>0</v>
      </c>
      <c r="H111" s="191">
        <f>'[1]Z07 一般公共预算财政拨款收入支出决算表(财决07表)'!$K109</f>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tr">
        <f>IF(ISERROR(VLOOKUP(A112,'[1]Z07 一般公共预算财政拨款收入支出决算表(财决07表)'!$A$10:$T$500,4,FALSE)),"",VLOOKUP(A112,'[1]Z07 一般公共预算财政拨款收入支出决算表(财决07表)'!$A$10:$T$500,4,FALSE))</f>
        <v/>
      </c>
      <c r="D112" s="129" t="str">
        <f>IF(ISERROR(VLOOKUP(A112,'[1]Z07 一般公共预算财政拨款收入支出决算表(财决07表)'!$A$10:$T$500,11,FALSE)),"",VLOOKUP(A112,'[1]Z07 一般公共预算财政拨款收入支出决算表(财决07表)'!$A$10:$T$500,11,FALSE))</f>
        <v/>
      </c>
      <c r="E112" s="129" t="str">
        <f>IF(ISERROR(VLOOKUP(A112,'[1]Z07 一般公共预算财政拨款收入支出决算表(财决07表)'!$A$10:$T$500,12,FALSE)),"",VLOOKUP(A112,'[1]Z07 一般公共预算财政拨款收入支出决算表(财决07表)'!$A$10:$T$500,12,FALSE))</f>
        <v/>
      </c>
      <c r="F112" s="129" t="str">
        <f>IF(ISERROR(VLOOKUP(A112,'[1]Z07 一般公共预算财政拨款收入支出决算表(财决07表)'!$A$10:$T$500,15,FALSE)),"",VLOOKUP(A112,'[1]Z07 一般公共预算财政拨款收入支出决算表(财决07表)'!$A$10:$T$500,15,FALSE))</f>
        <v/>
      </c>
      <c r="G112" s="190">
        <f>'[1]Z07 一般公共预算财政拨款收入支出决算表(财决07表)'!A110</f>
        <v>0</v>
      </c>
      <c r="H112" s="191">
        <f>'[1]Z07 一般公共预算财政拨款收入支出决算表(财决07表)'!$K110</f>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tr">
        <f>IF(ISERROR(VLOOKUP(A113,'[1]Z07 一般公共预算财政拨款收入支出决算表(财决07表)'!$A$10:$T$500,4,FALSE)),"",VLOOKUP(A113,'[1]Z07 一般公共预算财政拨款收入支出决算表(财决07表)'!$A$10:$T$500,4,FALSE))</f>
        <v/>
      </c>
      <c r="D113" s="129" t="str">
        <f>IF(ISERROR(VLOOKUP(A113,'[1]Z07 一般公共预算财政拨款收入支出决算表(财决07表)'!$A$10:$T$500,11,FALSE)),"",VLOOKUP(A113,'[1]Z07 一般公共预算财政拨款收入支出决算表(财决07表)'!$A$10:$T$500,11,FALSE))</f>
        <v/>
      </c>
      <c r="E113" s="129" t="str">
        <f>IF(ISERROR(VLOOKUP(A113,'[1]Z07 一般公共预算财政拨款收入支出决算表(财决07表)'!$A$10:$T$500,12,FALSE)),"",VLOOKUP(A113,'[1]Z07 一般公共预算财政拨款收入支出决算表(财决07表)'!$A$10:$T$500,12,FALSE))</f>
        <v/>
      </c>
      <c r="F113" s="129" t="str">
        <f>IF(ISERROR(VLOOKUP(A113,'[1]Z07 一般公共预算财政拨款收入支出决算表(财决07表)'!$A$10:$T$500,15,FALSE)),"",VLOOKUP(A113,'[1]Z07 一般公共预算财政拨款收入支出决算表(财决07表)'!$A$10:$T$500,15,FALSE))</f>
        <v/>
      </c>
      <c r="G113" s="190">
        <f>'[1]Z07 一般公共预算财政拨款收入支出决算表(财决07表)'!A111</f>
        <v>0</v>
      </c>
      <c r="H113" s="191">
        <f>'[1]Z07 一般公共预算财政拨款收入支出决算表(财决07表)'!$K111</f>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tr">
        <f>IF(ISERROR(VLOOKUP(A114,'[1]Z07 一般公共预算财政拨款收入支出决算表(财决07表)'!$A$10:$T$500,4,FALSE)),"",VLOOKUP(A114,'[1]Z07 一般公共预算财政拨款收入支出决算表(财决07表)'!$A$10:$T$500,4,FALSE))</f>
        <v/>
      </c>
      <c r="D114" s="129" t="str">
        <f>IF(ISERROR(VLOOKUP(A114,'[1]Z07 一般公共预算财政拨款收入支出决算表(财决07表)'!$A$10:$T$500,11,FALSE)),"",VLOOKUP(A114,'[1]Z07 一般公共预算财政拨款收入支出决算表(财决07表)'!$A$10:$T$500,11,FALSE))</f>
        <v/>
      </c>
      <c r="E114" s="129" t="str">
        <f>IF(ISERROR(VLOOKUP(A114,'[1]Z07 一般公共预算财政拨款收入支出决算表(财决07表)'!$A$10:$T$500,12,FALSE)),"",VLOOKUP(A114,'[1]Z07 一般公共预算财政拨款收入支出决算表(财决07表)'!$A$10:$T$500,12,FALSE))</f>
        <v/>
      </c>
      <c r="F114" s="129" t="str">
        <f>IF(ISERROR(VLOOKUP(A114,'[1]Z07 一般公共预算财政拨款收入支出决算表(财决07表)'!$A$10:$T$500,15,FALSE)),"",VLOOKUP(A114,'[1]Z07 一般公共预算财政拨款收入支出决算表(财决07表)'!$A$10:$T$500,15,FALSE))</f>
        <v/>
      </c>
      <c r="G114" s="190">
        <f>'[1]Z07 一般公共预算财政拨款收入支出决算表(财决07表)'!A112</f>
        <v>0</v>
      </c>
      <c r="H114" s="191">
        <f>'[1]Z07 一般公共预算财政拨款收入支出决算表(财决07表)'!$K112</f>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tr">
        <f>IF(ISERROR(VLOOKUP(A115,'[1]Z07 一般公共预算财政拨款收入支出决算表(财决07表)'!$A$10:$T$500,4,FALSE)),"",VLOOKUP(A115,'[1]Z07 一般公共预算财政拨款收入支出决算表(财决07表)'!$A$10:$T$500,4,FALSE))</f>
        <v/>
      </c>
      <c r="D115" s="129" t="str">
        <f>IF(ISERROR(VLOOKUP(A115,'[1]Z07 一般公共预算财政拨款收入支出决算表(财决07表)'!$A$10:$T$500,11,FALSE)),"",VLOOKUP(A115,'[1]Z07 一般公共预算财政拨款收入支出决算表(财决07表)'!$A$10:$T$500,11,FALSE))</f>
        <v/>
      </c>
      <c r="E115" s="129" t="str">
        <f>IF(ISERROR(VLOOKUP(A115,'[1]Z07 一般公共预算财政拨款收入支出决算表(财决07表)'!$A$10:$T$500,12,FALSE)),"",VLOOKUP(A115,'[1]Z07 一般公共预算财政拨款收入支出决算表(财决07表)'!$A$10:$T$500,12,FALSE))</f>
        <v/>
      </c>
      <c r="F115" s="129" t="str">
        <f>IF(ISERROR(VLOOKUP(A115,'[1]Z07 一般公共预算财政拨款收入支出决算表(财决07表)'!$A$10:$T$500,15,FALSE)),"",VLOOKUP(A115,'[1]Z07 一般公共预算财政拨款收入支出决算表(财决07表)'!$A$10:$T$500,15,FALSE))</f>
        <v/>
      </c>
      <c r="G115" s="190">
        <f>'[1]Z07 一般公共预算财政拨款收入支出决算表(财决07表)'!A113</f>
        <v>0</v>
      </c>
      <c r="H115" s="191">
        <f>'[1]Z07 一般公共预算财政拨款收入支出决算表(财决07表)'!$K113</f>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tr">
        <f>IF(ISERROR(VLOOKUP(A116,'[1]Z07 一般公共预算财政拨款收入支出决算表(财决07表)'!$A$10:$T$500,4,FALSE)),"",VLOOKUP(A116,'[1]Z07 一般公共预算财政拨款收入支出决算表(财决07表)'!$A$10:$T$500,4,FALSE))</f>
        <v/>
      </c>
      <c r="D116" s="129" t="str">
        <f>IF(ISERROR(VLOOKUP(A116,'[1]Z07 一般公共预算财政拨款收入支出决算表(财决07表)'!$A$10:$T$500,11,FALSE)),"",VLOOKUP(A116,'[1]Z07 一般公共预算财政拨款收入支出决算表(财决07表)'!$A$10:$T$500,11,FALSE))</f>
        <v/>
      </c>
      <c r="E116" s="129" t="str">
        <f>IF(ISERROR(VLOOKUP(A116,'[1]Z07 一般公共预算财政拨款收入支出决算表(财决07表)'!$A$10:$T$500,12,FALSE)),"",VLOOKUP(A116,'[1]Z07 一般公共预算财政拨款收入支出决算表(财决07表)'!$A$10:$T$500,12,FALSE))</f>
        <v/>
      </c>
      <c r="F116" s="129" t="str">
        <f>IF(ISERROR(VLOOKUP(A116,'[1]Z07 一般公共预算财政拨款收入支出决算表(财决07表)'!$A$10:$T$500,15,FALSE)),"",VLOOKUP(A116,'[1]Z07 一般公共预算财政拨款收入支出决算表(财决07表)'!$A$10:$T$500,15,FALSE))</f>
        <v/>
      </c>
      <c r="G116" s="190">
        <f>'[1]Z07 一般公共预算财政拨款收入支出决算表(财决07表)'!A114</f>
        <v>0</v>
      </c>
      <c r="H116" s="191">
        <f>'[1]Z07 一般公共预算财政拨款收入支出决算表(财决07表)'!$K114</f>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tr">
        <f>IF(ISERROR(VLOOKUP(A117,'[1]Z07 一般公共预算财政拨款收入支出决算表(财决07表)'!$A$10:$T$500,4,FALSE)),"",VLOOKUP(A117,'[1]Z07 一般公共预算财政拨款收入支出决算表(财决07表)'!$A$10:$T$500,4,FALSE))</f>
        <v/>
      </c>
      <c r="D117" s="129" t="str">
        <f>IF(ISERROR(VLOOKUP(A117,'[1]Z07 一般公共预算财政拨款收入支出决算表(财决07表)'!$A$10:$T$500,11,FALSE)),"",VLOOKUP(A117,'[1]Z07 一般公共预算财政拨款收入支出决算表(财决07表)'!$A$10:$T$500,11,FALSE))</f>
        <v/>
      </c>
      <c r="E117" s="129" t="str">
        <f>IF(ISERROR(VLOOKUP(A117,'[1]Z07 一般公共预算财政拨款收入支出决算表(财决07表)'!$A$10:$T$500,12,FALSE)),"",VLOOKUP(A117,'[1]Z07 一般公共预算财政拨款收入支出决算表(财决07表)'!$A$10:$T$500,12,FALSE))</f>
        <v/>
      </c>
      <c r="F117" s="129" t="str">
        <f>IF(ISERROR(VLOOKUP(A117,'[1]Z07 一般公共预算财政拨款收入支出决算表(财决07表)'!$A$10:$T$500,15,FALSE)),"",VLOOKUP(A117,'[1]Z07 一般公共预算财政拨款收入支出决算表(财决07表)'!$A$10:$T$500,15,FALSE))</f>
        <v/>
      </c>
      <c r="G117" s="190">
        <f>'[1]Z07 一般公共预算财政拨款收入支出决算表(财决07表)'!A115</f>
        <v>0</v>
      </c>
      <c r="H117" s="191">
        <f>'[1]Z07 一般公共预算财政拨款收入支出决算表(财决07表)'!$K115</f>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tr">
        <f>IF(ISERROR(VLOOKUP(A118,'[1]Z07 一般公共预算财政拨款收入支出决算表(财决07表)'!$A$10:$T$500,4,FALSE)),"",VLOOKUP(A118,'[1]Z07 一般公共预算财政拨款收入支出决算表(财决07表)'!$A$10:$T$500,4,FALSE))</f>
        <v/>
      </c>
      <c r="D118" s="129" t="str">
        <f>IF(ISERROR(VLOOKUP(A118,'[1]Z07 一般公共预算财政拨款收入支出决算表(财决07表)'!$A$10:$T$500,11,FALSE)),"",VLOOKUP(A118,'[1]Z07 一般公共预算财政拨款收入支出决算表(财决07表)'!$A$10:$T$500,11,FALSE))</f>
        <v/>
      </c>
      <c r="E118" s="129" t="str">
        <f>IF(ISERROR(VLOOKUP(A118,'[1]Z07 一般公共预算财政拨款收入支出决算表(财决07表)'!$A$10:$T$500,12,FALSE)),"",VLOOKUP(A118,'[1]Z07 一般公共预算财政拨款收入支出决算表(财决07表)'!$A$10:$T$500,12,FALSE))</f>
        <v/>
      </c>
      <c r="F118" s="129" t="str">
        <f>IF(ISERROR(VLOOKUP(A118,'[1]Z07 一般公共预算财政拨款收入支出决算表(财决07表)'!$A$10:$T$500,15,FALSE)),"",VLOOKUP(A118,'[1]Z07 一般公共预算财政拨款收入支出决算表(财决07表)'!$A$10:$T$500,15,FALSE))</f>
        <v/>
      </c>
      <c r="G118" s="190">
        <f>'[1]Z07 一般公共预算财政拨款收入支出决算表(财决07表)'!A116</f>
        <v>0</v>
      </c>
      <c r="H118" s="191">
        <f>'[1]Z07 一般公共预算财政拨款收入支出决算表(财决07表)'!$K116</f>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tr">
        <f>IF(ISERROR(VLOOKUP(A119,'[1]Z07 一般公共预算财政拨款收入支出决算表(财决07表)'!$A$10:$T$500,4,FALSE)),"",VLOOKUP(A119,'[1]Z07 一般公共预算财政拨款收入支出决算表(财决07表)'!$A$10:$T$500,4,FALSE))</f>
        <v/>
      </c>
      <c r="D119" s="129" t="str">
        <f>IF(ISERROR(VLOOKUP(A119,'[1]Z07 一般公共预算财政拨款收入支出决算表(财决07表)'!$A$10:$T$500,11,FALSE)),"",VLOOKUP(A119,'[1]Z07 一般公共预算财政拨款收入支出决算表(财决07表)'!$A$10:$T$500,11,FALSE))</f>
        <v/>
      </c>
      <c r="E119" s="129" t="str">
        <f>IF(ISERROR(VLOOKUP(A119,'[1]Z07 一般公共预算财政拨款收入支出决算表(财决07表)'!$A$10:$T$500,12,FALSE)),"",VLOOKUP(A119,'[1]Z07 一般公共预算财政拨款收入支出决算表(财决07表)'!$A$10:$T$500,12,FALSE))</f>
        <v/>
      </c>
      <c r="F119" s="129" t="str">
        <f>IF(ISERROR(VLOOKUP(A119,'[1]Z07 一般公共预算财政拨款收入支出决算表(财决07表)'!$A$10:$T$500,15,FALSE)),"",VLOOKUP(A119,'[1]Z07 一般公共预算财政拨款收入支出决算表(财决07表)'!$A$10:$T$500,15,FALSE))</f>
        <v/>
      </c>
      <c r="G119" s="190">
        <f>'[1]Z07 一般公共预算财政拨款收入支出决算表(财决07表)'!A117</f>
        <v>0</v>
      </c>
      <c r="H119" s="191">
        <f>'[1]Z07 一般公共预算财政拨款收入支出决算表(财决07表)'!$K117</f>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tr">
        <f>IF(ISERROR(VLOOKUP(A120,'[1]Z07 一般公共预算财政拨款收入支出决算表(财决07表)'!$A$10:$T$500,4,FALSE)),"",VLOOKUP(A120,'[1]Z07 一般公共预算财政拨款收入支出决算表(财决07表)'!$A$10:$T$500,4,FALSE))</f>
        <v/>
      </c>
      <c r="D120" s="129" t="str">
        <f>IF(ISERROR(VLOOKUP(A120,'[1]Z07 一般公共预算财政拨款收入支出决算表(财决07表)'!$A$10:$T$500,11,FALSE)),"",VLOOKUP(A120,'[1]Z07 一般公共预算财政拨款收入支出决算表(财决07表)'!$A$10:$T$500,11,FALSE))</f>
        <v/>
      </c>
      <c r="E120" s="129" t="str">
        <f>IF(ISERROR(VLOOKUP(A120,'[1]Z07 一般公共预算财政拨款收入支出决算表(财决07表)'!$A$10:$T$500,12,FALSE)),"",VLOOKUP(A120,'[1]Z07 一般公共预算财政拨款收入支出决算表(财决07表)'!$A$10:$T$500,12,FALSE))</f>
        <v/>
      </c>
      <c r="F120" s="129" t="str">
        <f>IF(ISERROR(VLOOKUP(A120,'[1]Z07 一般公共预算财政拨款收入支出决算表(财决07表)'!$A$10:$T$500,15,FALSE)),"",VLOOKUP(A120,'[1]Z07 一般公共预算财政拨款收入支出决算表(财决07表)'!$A$10:$T$500,15,FALSE))</f>
        <v/>
      </c>
      <c r="G120" s="190">
        <f>'[1]Z07 一般公共预算财政拨款收入支出决算表(财决07表)'!A118</f>
        <v>0</v>
      </c>
      <c r="H120" s="191">
        <f>'[1]Z07 一般公共预算财政拨款收入支出决算表(财决07表)'!$K118</f>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tr">
        <f>IF(ISERROR(VLOOKUP(A121,'[1]Z07 一般公共预算财政拨款收入支出决算表(财决07表)'!$A$10:$T$500,4,FALSE)),"",VLOOKUP(A121,'[1]Z07 一般公共预算财政拨款收入支出决算表(财决07表)'!$A$10:$T$500,4,FALSE))</f>
        <v/>
      </c>
      <c r="D121" s="129" t="str">
        <f>IF(ISERROR(VLOOKUP(A121,'[1]Z07 一般公共预算财政拨款收入支出决算表(财决07表)'!$A$10:$T$500,11,FALSE)),"",VLOOKUP(A121,'[1]Z07 一般公共预算财政拨款收入支出决算表(财决07表)'!$A$10:$T$500,11,FALSE))</f>
        <v/>
      </c>
      <c r="E121" s="129" t="str">
        <f>IF(ISERROR(VLOOKUP(A121,'[1]Z07 一般公共预算财政拨款收入支出决算表(财决07表)'!$A$10:$T$500,12,FALSE)),"",VLOOKUP(A121,'[1]Z07 一般公共预算财政拨款收入支出决算表(财决07表)'!$A$10:$T$500,12,FALSE))</f>
        <v/>
      </c>
      <c r="F121" s="129" t="str">
        <f>IF(ISERROR(VLOOKUP(A121,'[1]Z07 一般公共预算财政拨款收入支出决算表(财决07表)'!$A$10:$T$500,15,FALSE)),"",VLOOKUP(A121,'[1]Z07 一般公共预算财政拨款收入支出决算表(财决07表)'!$A$10:$T$500,15,FALSE))</f>
        <v/>
      </c>
      <c r="G121" s="190">
        <f>'[1]Z07 一般公共预算财政拨款收入支出决算表(财决07表)'!A119</f>
        <v>0</v>
      </c>
      <c r="H121" s="191">
        <f>'[1]Z07 一般公共预算财政拨款收入支出决算表(财决07表)'!$K119</f>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tr">
        <f>IF(ISERROR(VLOOKUP(A122,'[1]Z07 一般公共预算财政拨款收入支出决算表(财决07表)'!$A$10:$T$500,4,FALSE)),"",VLOOKUP(A122,'[1]Z07 一般公共预算财政拨款收入支出决算表(财决07表)'!$A$10:$T$500,4,FALSE))</f>
        <v/>
      </c>
      <c r="D122" s="129" t="str">
        <f>IF(ISERROR(VLOOKUP(A122,'[1]Z07 一般公共预算财政拨款收入支出决算表(财决07表)'!$A$10:$T$500,11,FALSE)),"",VLOOKUP(A122,'[1]Z07 一般公共预算财政拨款收入支出决算表(财决07表)'!$A$10:$T$500,11,FALSE))</f>
        <v/>
      </c>
      <c r="E122" s="129" t="str">
        <f>IF(ISERROR(VLOOKUP(A122,'[1]Z07 一般公共预算财政拨款收入支出决算表(财决07表)'!$A$10:$T$500,12,FALSE)),"",VLOOKUP(A122,'[1]Z07 一般公共预算财政拨款收入支出决算表(财决07表)'!$A$10:$T$500,12,FALSE))</f>
        <v/>
      </c>
      <c r="F122" s="129" t="str">
        <f>IF(ISERROR(VLOOKUP(A122,'[1]Z07 一般公共预算财政拨款收入支出决算表(财决07表)'!$A$10:$T$500,15,FALSE)),"",VLOOKUP(A122,'[1]Z07 一般公共预算财政拨款收入支出决算表(财决07表)'!$A$10:$T$500,15,FALSE))</f>
        <v/>
      </c>
      <c r="G122" s="190">
        <f>'[1]Z07 一般公共预算财政拨款收入支出决算表(财决07表)'!A120</f>
        <v>0</v>
      </c>
      <c r="H122" s="191">
        <f>'[1]Z07 一般公共预算财政拨款收入支出决算表(财决07表)'!$K120</f>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tr">
        <f>IF(ISERROR(VLOOKUP(A123,'[1]Z07 一般公共预算财政拨款收入支出决算表(财决07表)'!$A$10:$T$500,4,FALSE)),"",VLOOKUP(A123,'[1]Z07 一般公共预算财政拨款收入支出决算表(财决07表)'!$A$10:$T$500,4,FALSE))</f>
        <v/>
      </c>
      <c r="D123" s="129" t="str">
        <f>IF(ISERROR(VLOOKUP(A123,'[1]Z07 一般公共预算财政拨款收入支出决算表(财决07表)'!$A$10:$T$500,11,FALSE)),"",VLOOKUP(A123,'[1]Z07 一般公共预算财政拨款收入支出决算表(财决07表)'!$A$10:$T$500,11,FALSE))</f>
        <v/>
      </c>
      <c r="E123" s="129" t="str">
        <f>IF(ISERROR(VLOOKUP(A123,'[1]Z07 一般公共预算财政拨款收入支出决算表(财决07表)'!$A$10:$T$500,12,FALSE)),"",VLOOKUP(A123,'[1]Z07 一般公共预算财政拨款收入支出决算表(财决07表)'!$A$10:$T$500,12,FALSE))</f>
        <v/>
      </c>
      <c r="F123" s="129" t="str">
        <f>IF(ISERROR(VLOOKUP(A123,'[1]Z07 一般公共预算财政拨款收入支出决算表(财决07表)'!$A$10:$T$500,15,FALSE)),"",VLOOKUP(A123,'[1]Z07 一般公共预算财政拨款收入支出决算表(财决07表)'!$A$10:$T$500,15,FALSE))</f>
        <v/>
      </c>
      <c r="G123" s="190">
        <f>'[1]Z07 一般公共预算财政拨款收入支出决算表(财决07表)'!A121</f>
        <v>0</v>
      </c>
      <c r="H123" s="191">
        <f>'[1]Z07 一般公共预算财政拨款收入支出决算表(财决07表)'!$K121</f>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tr">
        <f>IF(ISERROR(VLOOKUP(A124,'[1]Z07 一般公共预算财政拨款收入支出决算表(财决07表)'!$A$10:$T$500,4,FALSE)),"",VLOOKUP(A124,'[1]Z07 一般公共预算财政拨款收入支出决算表(财决07表)'!$A$10:$T$500,4,FALSE))</f>
        <v/>
      </c>
      <c r="D124" s="129" t="str">
        <f>IF(ISERROR(VLOOKUP(A124,'[1]Z07 一般公共预算财政拨款收入支出决算表(财决07表)'!$A$10:$T$500,11,FALSE)),"",VLOOKUP(A124,'[1]Z07 一般公共预算财政拨款收入支出决算表(财决07表)'!$A$10:$T$500,11,FALSE))</f>
        <v/>
      </c>
      <c r="E124" s="129" t="str">
        <f>IF(ISERROR(VLOOKUP(A124,'[1]Z07 一般公共预算财政拨款收入支出决算表(财决07表)'!$A$10:$T$500,12,FALSE)),"",VLOOKUP(A124,'[1]Z07 一般公共预算财政拨款收入支出决算表(财决07表)'!$A$10:$T$500,12,FALSE))</f>
        <v/>
      </c>
      <c r="F124" s="129" t="str">
        <f>IF(ISERROR(VLOOKUP(A124,'[1]Z07 一般公共预算财政拨款收入支出决算表(财决07表)'!$A$10:$T$500,15,FALSE)),"",VLOOKUP(A124,'[1]Z07 一般公共预算财政拨款收入支出决算表(财决07表)'!$A$10:$T$500,15,FALSE))</f>
        <v/>
      </c>
      <c r="G124" s="190">
        <f>'[1]Z07 一般公共预算财政拨款收入支出决算表(财决07表)'!A122</f>
        <v>0</v>
      </c>
      <c r="H124" s="191">
        <f>'[1]Z07 一般公共预算财政拨款收入支出决算表(财决07表)'!$K122</f>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tr">
        <f>IF(ISERROR(VLOOKUP(A125,'[1]Z07 一般公共预算财政拨款收入支出决算表(财决07表)'!$A$10:$T$500,4,FALSE)),"",VLOOKUP(A125,'[1]Z07 一般公共预算财政拨款收入支出决算表(财决07表)'!$A$10:$T$500,4,FALSE))</f>
        <v/>
      </c>
      <c r="D125" s="129" t="str">
        <f>IF(ISERROR(VLOOKUP(A125,'[1]Z07 一般公共预算财政拨款收入支出决算表(财决07表)'!$A$10:$T$500,11,FALSE)),"",VLOOKUP(A125,'[1]Z07 一般公共预算财政拨款收入支出决算表(财决07表)'!$A$10:$T$500,11,FALSE))</f>
        <v/>
      </c>
      <c r="E125" s="129" t="str">
        <f>IF(ISERROR(VLOOKUP(A125,'[1]Z07 一般公共预算财政拨款收入支出决算表(财决07表)'!$A$10:$T$500,12,FALSE)),"",VLOOKUP(A125,'[1]Z07 一般公共预算财政拨款收入支出决算表(财决07表)'!$A$10:$T$500,12,FALSE))</f>
        <v/>
      </c>
      <c r="F125" s="129" t="str">
        <f>IF(ISERROR(VLOOKUP(A125,'[1]Z07 一般公共预算财政拨款收入支出决算表(财决07表)'!$A$10:$T$500,15,FALSE)),"",VLOOKUP(A125,'[1]Z07 一般公共预算财政拨款收入支出决算表(财决07表)'!$A$10:$T$500,15,FALSE))</f>
        <v/>
      </c>
      <c r="G125" s="190">
        <f>'[1]Z07 一般公共预算财政拨款收入支出决算表(财决07表)'!A123</f>
        <v>0</v>
      </c>
      <c r="H125" s="191">
        <f>'[1]Z07 一般公共预算财政拨款收入支出决算表(财决07表)'!$K123</f>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tr">
        <f>IF(ISERROR(VLOOKUP(A126,'[1]Z07 一般公共预算财政拨款收入支出决算表(财决07表)'!$A$10:$T$500,4,FALSE)),"",VLOOKUP(A126,'[1]Z07 一般公共预算财政拨款收入支出决算表(财决07表)'!$A$10:$T$500,4,FALSE))</f>
        <v/>
      </c>
      <c r="D126" s="129" t="str">
        <f>IF(ISERROR(VLOOKUP(A126,'[1]Z07 一般公共预算财政拨款收入支出决算表(财决07表)'!$A$10:$T$500,11,FALSE)),"",VLOOKUP(A126,'[1]Z07 一般公共预算财政拨款收入支出决算表(财决07表)'!$A$10:$T$500,11,FALSE))</f>
        <v/>
      </c>
      <c r="E126" s="129" t="str">
        <f>IF(ISERROR(VLOOKUP(A126,'[1]Z07 一般公共预算财政拨款收入支出决算表(财决07表)'!$A$10:$T$500,12,FALSE)),"",VLOOKUP(A126,'[1]Z07 一般公共预算财政拨款收入支出决算表(财决07表)'!$A$10:$T$500,12,FALSE))</f>
        <v/>
      </c>
      <c r="F126" s="129" t="str">
        <f>IF(ISERROR(VLOOKUP(A126,'[1]Z07 一般公共预算财政拨款收入支出决算表(财决07表)'!$A$10:$T$500,15,FALSE)),"",VLOOKUP(A126,'[1]Z07 一般公共预算财政拨款收入支出决算表(财决07表)'!$A$10:$T$500,15,FALSE))</f>
        <v/>
      </c>
      <c r="G126" s="190">
        <f>'[1]Z07 一般公共预算财政拨款收入支出决算表(财决07表)'!A124</f>
        <v>0</v>
      </c>
      <c r="H126" s="191">
        <f>'[1]Z07 一般公共预算财政拨款收入支出决算表(财决07表)'!$K124</f>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tr">
        <f>IF(ISERROR(VLOOKUP(A127,'[1]Z07 一般公共预算财政拨款收入支出决算表(财决07表)'!$A$10:$T$500,4,FALSE)),"",VLOOKUP(A127,'[1]Z07 一般公共预算财政拨款收入支出决算表(财决07表)'!$A$10:$T$500,4,FALSE))</f>
        <v/>
      </c>
      <c r="D127" s="129" t="str">
        <f>IF(ISERROR(VLOOKUP(A127,'[1]Z07 一般公共预算财政拨款收入支出决算表(财决07表)'!$A$10:$T$500,11,FALSE)),"",VLOOKUP(A127,'[1]Z07 一般公共预算财政拨款收入支出决算表(财决07表)'!$A$10:$T$500,11,FALSE))</f>
        <v/>
      </c>
      <c r="E127" s="129" t="str">
        <f>IF(ISERROR(VLOOKUP(A127,'[1]Z07 一般公共预算财政拨款收入支出决算表(财决07表)'!$A$10:$T$500,12,FALSE)),"",VLOOKUP(A127,'[1]Z07 一般公共预算财政拨款收入支出决算表(财决07表)'!$A$10:$T$500,12,FALSE))</f>
        <v/>
      </c>
      <c r="F127" s="129" t="str">
        <f>IF(ISERROR(VLOOKUP(A127,'[1]Z07 一般公共预算财政拨款收入支出决算表(财决07表)'!$A$10:$T$500,15,FALSE)),"",VLOOKUP(A127,'[1]Z07 一般公共预算财政拨款收入支出决算表(财决07表)'!$A$10:$T$500,15,FALSE))</f>
        <v/>
      </c>
      <c r="G127" s="190">
        <f>'[1]Z07 一般公共预算财政拨款收入支出决算表(财决07表)'!A125</f>
        <v>0</v>
      </c>
      <c r="H127" s="191">
        <f>'[1]Z07 一般公共预算财政拨款收入支出决算表(财决07表)'!$K125</f>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tr">
        <f>IF(ISERROR(VLOOKUP(A128,'[1]Z07 一般公共预算财政拨款收入支出决算表(财决07表)'!$A$10:$T$500,4,FALSE)),"",VLOOKUP(A128,'[1]Z07 一般公共预算财政拨款收入支出决算表(财决07表)'!$A$10:$T$500,4,FALSE))</f>
        <v/>
      </c>
      <c r="D128" s="129" t="str">
        <f>IF(ISERROR(VLOOKUP(A128,'[1]Z07 一般公共预算财政拨款收入支出决算表(财决07表)'!$A$10:$T$500,11,FALSE)),"",VLOOKUP(A128,'[1]Z07 一般公共预算财政拨款收入支出决算表(财决07表)'!$A$10:$T$500,11,FALSE))</f>
        <v/>
      </c>
      <c r="E128" s="129" t="str">
        <f>IF(ISERROR(VLOOKUP(A128,'[1]Z07 一般公共预算财政拨款收入支出决算表(财决07表)'!$A$10:$T$500,12,FALSE)),"",VLOOKUP(A128,'[1]Z07 一般公共预算财政拨款收入支出决算表(财决07表)'!$A$10:$T$500,12,FALSE))</f>
        <v/>
      </c>
      <c r="F128" s="129" t="str">
        <f>IF(ISERROR(VLOOKUP(A128,'[1]Z07 一般公共预算财政拨款收入支出决算表(财决07表)'!$A$10:$T$500,15,FALSE)),"",VLOOKUP(A128,'[1]Z07 一般公共预算财政拨款收入支出决算表(财决07表)'!$A$10:$T$500,15,FALSE))</f>
        <v/>
      </c>
      <c r="G128" s="190">
        <f>'[1]Z07 一般公共预算财政拨款收入支出决算表(财决07表)'!A126</f>
        <v>0</v>
      </c>
      <c r="H128" s="191">
        <f>'[1]Z07 一般公共预算财政拨款收入支出决算表(财决07表)'!$K126</f>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tr">
        <f>IF(ISERROR(VLOOKUP(A129,'[1]Z07 一般公共预算财政拨款收入支出决算表(财决07表)'!$A$10:$T$500,4,FALSE)),"",VLOOKUP(A129,'[1]Z07 一般公共预算财政拨款收入支出决算表(财决07表)'!$A$10:$T$500,4,FALSE))</f>
        <v/>
      </c>
      <c r="D129" s="129" t="str">
        <f>IF(ISERROR(VLOOKUP(A129,'[1]Z07 一般公共预算财政拨款收入支出决算表(财决07表)'!$A$10:$T$500,11,FALSE)),"",VLOOKUP(A129,'[1]Z07 一般公共预算财政拨款收入支出决算表(财决07表)'!$A$10:$T$500,11,FALSE))</f>
        <v/>
      </c>
      <c r="E129" s="129" t="str">
        <f>IF(ISERROR(VLOOKUP(A129,'[1]Z07 一般公共预算财政拨款收入支出决算表(财决07表)'!$A$10:$T$500,12,FALSE)),"",VLOOKUP(A129,'[1]Z07 一般公共预算财政拨款收入支出决算表(财决07表)'!$A$10:$T$500,12,FALSE))</f>
        <v/>
      </c>
      <c r="F129" s="129" t="str">
        <f>IF(ISERROR(VLOOKUP(A129,'[1]Z07 一般公共预算财政拨款收入支出决算表(财决07表)'!$A$10:$T$500,15,FALSE)),"",VLOOKUP(A129,'[1]Z07 一般公共预算财政拨款收入支出决算表(财决07表)'!$A$10:$T$500,15,FALSE))</f>
        <v/>
      </c>
      <c r="G129" s="190">
        <f>'[1]Z07 一般公共预算财政拨款收入支出决算表(财决07表)'!A127</f>
        <v>0</v>
      </c>
      <c r="H129" s="191">
        <f>'[1]Z07 一般公共预算财政拨款收入支出决算表(财决07表)'!$K127</f>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tr">
        <f>IF(ISERROR(VLOOKUP(A130,'[1]Z07 一般公共预算财政拨款收入支出决算表(财决07表)'!$A$10:$T$500,4,FALSE)),"",VLOOKUP(A130,'[1]Z07 一般公共预算财政拨款收入支出决算表(财决07表)'!$A$10:$T$500,4,FALSE))</f>
        <v/>
      </c>
      <c r="D130" s="129" t="str">
        <f>IF(ISERROR(VLOOKUP(A130,'[1]Z07 一般公共预算财政拨款收入支出决算表(财决07表)'!$A$10:$T$500,11,FALSE)),"",VLOOKUP(A130,'[1]Z07 一般公共预算财政拨款收入支出决算表(财决07表)'!$A$10:$T$500,11,FALSE))</f>
        <v/>
      </c>
      <c r="E130" s="129" t="str">
        <f>IF(ISERROR(VLOOKUP(A130,'[1]Z07 一般公共预算财政拨款收入支出决算表(财决07表)'!$A$10:$T$500,12,FALSE)),"",VLOOKUP(A130,'[1]Z07 一般公共预算财政拨款收入支出决算表(财决07表)'!$A$10:$T$500,12,FALSE))</f>
        <v/>
      </c>
      <c r="F130" s="129" t="str">
        <f>IF(ISERROR(VLOOKUP(A130,'[1]Z07 一般公共预算财政拨款收入支出决算表(财决07表)'!$A$10:$T$500,15,FALSE)),"",VLOOKUP(A130,'[1]Z07 一般公共预算财政拨款收入支出决算表(财决07表)'!$A$10:$T$500,15,FALSE))</f>
        <v/>
      </c>
      <c r="G130" s="190">
        <f>'[1]Z07 一般公共预算财政拨款收入支出决算表(财决07表)'!A128</f>
        <v>0</v>
      </c>
      <c r="H130" s="191">
        <f>'[1]Z07 一般公共预算财政拨款收入支出决算表(财决07表)'!$K128</f>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tr">
        <f>IF(ISERROR(VLOOKUP(A131,'[1]Z07 一般公共预算财政拨款收入支出决算表(财决07表)'!$A$10:$T$500,4,FALSE)),"",VLOOKUP(A131,'[1]Z07 一般公共预算财政拨款收入支出决算表(财决07表)'!$A$10:$T$500,4,FALSE))</f>
        <v/>
      </c>
      <c r="D131" s="129" t="str">
        <f>IF(ISERROR(VLOOKUP(A131,'[1]Z07 一般公共预算财政拨款收入支出决算表(财决07表)'!$A$10:$T$500,11,FALSE)),"",VLOOKUP(A131,'[1]Z07 一般公共预算财政拨款收入支出决算表(财决07表)'!$A$10:$T$500,11,FALSE))</f>
        <v/>
      </c>
      <c r="E131" s="129" t="str">
        <f>IF(ISERROR(VLOOKUP(A131,'[1]Z07 一般公共预算财政拨款收入支出决算表(财决07表)'!$A$10:$T$500,12,FALSE)),"",VLOOKUP(A131,'[1]Z07 一般公共预算财政拨款收入支出决算表(财决07表)'!$A$10:$T$500,12,FALSE))</f>
        <v/>
      </c>
      <c r="F131" s="129" t="str">
        <f>IF(ISERROR(VLOOKUP(A131,'[1]Z07 一般公共预算财政拨款收入支出决算表(财决07表)'!$A$10:$T$500,15,FALSE)),"",VLOOKUP(A131,'[1]Z07 一般公共预算财政拨款收入支出决算表(财决07表)'!$A$10:$T$500,15,FALSE))</f>
        <v/>
      </c>
      <c r="G131" s="190">
        <f>'[1]Z07 一般公共预算财政拨款收入支出决算表(财决07表)'!A129</f>
        <v>0</v>
      </c>
      <c r="H131" s="191">
        <f>'[1]Z07 一般公共预算财政拨款收入支出决算表(财决07表)'!$K129</f>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tr">
        <f>IF(ISERROR(VLOOKUP(A132,'[1]Z07 一般公共预算财政拨款收入支出决算表(财决07表)'!$A$10:$T$500,4,FALSE)),"",VLOOKUP(A132,'[1]Z07 一般公共预算财政拨款收入支出决算表(财决07表)'!$A$10:$T$500,4,FALSE))</f>
        <v/>
      </c>
      <c r="D132" s="129" t="str">
        <f>IF(ISERROR(VLOOKUP(A132,'[1]Z07 一般公共预算财政拨款收入支出决算表(财决07表)'!$A$10:$T$500,11,FALSE)),"",VLOOKUP(A132,'[1]Z07 一般公共预算财政拨款收入支出决算表(财决07表)'!$A$10:$T$500,11,FALSE))</f>
        <v/>
      </c>
      <c r="E132" s="129" t="str">
        <f>IF(ISERROR(VLOOKUP(A132,'[1]Z07 一般公共预算财政拨款收入支出决算表(财决07表)'!$A$10:$T$500,12,FALSE)),"",VLOOKUP(A132,'[1]Z07 一般公共预算财政拨款收入支出决算表(财决07表)'!$A$10:$T$500,12,FALSE))</f>
        <v/>
      </c>
      <c r="F132" s="129" t="str">
        <f>IF(ISERROR(VLOOKUP(A132,'[1]Z07 一般公共预算财政拨款收入支出决算表(财决07表)'!$A$10:$T$500,15,FALSE)),"",VLOOKUP(A132,'[1]Z07 一般公共预算财政拨款收入支出决算表(财决07表)'!$A$10:$T$500,15,FALSE))</f>
        <v/>
      </c>
      <c r="G132" s="190">
        <f>'[1]Z07 一般公共预算财政拨款收入支出决算表(财决07表)'!A130</f>
        <v>0</v>
      </c>
      <c r="H132" s="191">
        <f>'[1]Z07 一般公共预算财政拨款收入支出决算表(财决07表)'!$K130</f>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tr">
        <f>IF(ISERROR(VLOOKUP(A133,'[1]Z07 一般公共预算财政拨款收入支出决算表(财决07表)'!$A$10:$T$500,4,FALSE)),"",VLOOKUP(A133,'[1]Z07 一般公共预算财政拨款收入支出决算表(财决07表)'!$A$10:$T$500,4,FALSE))</f>
        <v/>
      </c>
      <c r="D133" s="129" t="str">
        <f>IF(ISERROR(VLOOKUP(A133,'[1]Z07 一般公共预算财政拨款收入支出决算表(财决07表)'!$A$10:$T$500,11,FALSE)),"",VLOOKUP(A133,'[1]Z07 一般公共预算财政拨款收入支出决算表(财决07表)'!$A$10:$T$500,11,FALSE))</f>
        <v/>
      </c>
      <c r="E133" s="129" t="str">
        <f>IF(ISERROR(VLOOKUP(A133,'[1]Z07 一般公共预算财政拨款收入支出决算表(财决07表)'!$A$10:$T$500,12,FALSE)),"",VLOOKUP(A133,'[1]Z07 一般公共预算财政拨款收入支出决算表(财决07表)'!$A$10:$T$500,12,FALSE))</f>
        <v/>
      </c>
      <c r="F133" s="129" t="str">
        <f>IF(ISERROR(VLOOKUP(A133,'[1]Z07 一般公共预算财政拨款收入支出决算表(财决07表)'!$A$10:$T$500,15,FALSE)),"",VLOOKUP(A133,'[1]Z07 一般公共预算财政拨款收入支出决算表(财决07表)'!$A$10:$T$500,15,FALSE))</f>
        <v/>
      </c>
      <c r="G133" s="190">
        <f>'[1]Z07 一般公共预算财政拨款收入支出决算表(财决07表)'!A131</f>
        <v>0</v>
      </c>
      <c r="H133" s="191">
        <f>'[1]Z07 一般公共预算财政拨款收入支出决算表(财决07表)'!$K131</f>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tr">
        <f>IF(ISERROR(VLOOKUP(A134,'[1]Z07 一般公共预算财政拨款收入支出决算表(财决07表)'!$A$10:$T$500,4,FALSE)),"",VLOOKUP(A134,'[1]Z07 一般公共预算财政拨款收入支出决算表(财决07表)'!$A$10:$T$500,4,FALSE))</f>
        <v/>
      </c>
      <c r="D134" s="129" t="str">
        <f>IF(ISERROR(VLOOKUP(A134,'[1]Z07 一般公共预算财政拨款收入支出决算表(财决07表)'!$A$10:$T$500,11,FALSE)),"",VLOOKUP(A134,'[1]Z07 一般公共预算财政拨款收入支出决算表(财决07表)'!$A$10:$T$500,11,FALSE))</f>
        <v/>
      </c>
      <c r="E134" s="129" t="str">
        <f>IF(ISERROR(VLOOKUP(A134,'[1]Z07 一般公共预算财政拨款收入支出决算表(财决07表)'!$A$10:$T$500,12,FALSE)),"",VLOOKUP(A134,'[1]Z07 一般公共预算财政拨款收入支出决算表(财决07表)'!$A$10:$T$500,12,FALSE))</f>
        <v/>
      </c>
      <c r="F134" s="129" t="str">
        <f>IF(ISERROR(VLOOKUP(A134,'[1]Z07 一般公共预算财政拨款收入支出决算表(财决07表)'!$A$10:$T$500,15,FALSE)),"",VLOOKUP(A134,'[1]Z07 一般公共预算财政拨款收入支出决算表(财决07表)'!$A$10:$T$500,15,FALSE))</f>
        <v/>
      </c>
      <c r="G134" s="190">
        <f>'[1]Z07 一般公共预算财政拨款收入支出决算表(财决07表)'!A132</f>
        <v>0</v>
      </c>
      <c r="H134" s="191">
        <f>'[1]Z07 一般公共预算财政拨款收入支出决算表(财决07表)'!$K132</f>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tr">
        <f>IF(ISERROR(VLOOKUP(A135,'[1]Z07 一般公共预算财政拨款收入支出决算表(财决07表)'!$A$10:$T$500,4,FALSE)),"",VLOOKUP(A135,'[1]Z07 一般公共预算财政拨款收入支出决算表(财决07表)'!$A$10:$T$500,4,FALSE))</f>
        <v/>
      </c>
      <c r="D135" s="129" t="str">
        <f>IF(ISERROR(VLOOKUP(A135,'[1]Z07 一般公共预算财政拨款收入支出决算表(财决07表)'!$A$10:$T$500,11,FALSE)),"",VLOOKUP(A135,'[1]Z07 一般公共预算财政拨款收入支出决算表(财决07表)'!$A$10:$T$500,11,FALSE))</f>
        <v/>
      </c>
      <c r="E135" s="129" t="str">
        <f>IF(ISERROR(VLOOKUP(A135,'[1]Z07 一般公共预算财政拨款收入支出决算表(财决07表)'!$A$10:$T$500,12,FALSE)),"",VLOOKUP(A135,'[1]Z07 一般公共预算财政拨款收入支出决算表(财决07表)'!$A$10:$T$500,12,FALSE))</f>
        <v/>
      </c>
      <c r="F135" s="129" t="str">
        <f>IF(ISERROR(VLOOKUP(A135,'[1]Z07 一般公共预算财政拨款收入支出决算表(财决07表)'!$A$10:$T$500,15,FALSE)),"",VLOOKUP(A135,'[1]Z07 一般公共预算财政拨款收入支出决算表(财决07表)'!$A$10:$T$500,15,FALSE))</f>
        <v/>
      </c>
      <c r="G135" s="190">
        <f>'[1]Z07 一般公共预算财政拨款收入支出决算表(财决07表)'!A133</f>
        <v>0</v>
      </c>
      <c r="H135" s="191">
        <f>'[1]Z07 一般公共预算财政拨款收入支出决算表(财决07表)'!$K133</f>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tr">
        <f>IF(ISERROR(VLOOKUP(A136,'[1]Z07 一般公共预算财政拨款收入支出决算表(财决07表)'!$A$10:$T$500,4,FALSE)),"",VLOOKUP(A136,'[1]Z07 一般公共预算财政拨款收入支出决算表(财决07表)'!$A$10:$T$500,4,FALSE))</f>
        <v/>
      </c>
      <c r="D136" s="129" t="str">
        <f>IF(ISERROR(VLOOKUP(A136,'[1]Z07 一般公共预算财政拨款收入支出决算表(财决07表)'!$A$10:$T$500,11,FALSE)),"",VLOOKUP(A136,'[1]Z07 一般公共预算财政拨款收入支出决算表(财决07表)'!$A$10:$T$500,11,FALSE))</f>
        <v/>
      </c>
      <c r="E136" s="129" t="str">
        <f>IF(ISERROR(VLOOKUP(A136,'[1]Z07 一般公共预算财政拨款收入支出决算表(财决07表)'!$A$10:$T$500,12,FALSE)),"",VLOOKUP(A136,'[1]Z07 一般公共预算财政拨款收入支出决算表(财决07表)'!$A$10:$T$500,12,FALSE))</f>
        <v/>
      </c>
      <c r="F136" s="129" t="str">
        <f>IF(ISERROR(VLOOKUP(A136,'[1]Z07 一般公共预算财政拨款收入支出决算表(财决07表)'!$A$10:$T$500,15,FALSE)),"",VLOOKUP(A136,'[1]Z07 一般公共预算财政拨款收入支出决算表(财决07表)'!$A$10:$T$500,15,FALSE))</f>
        <v/>
      </c>
      <c r="G136" s="190">
        <f>'[1]Z07 一般公共预算财政拨款收入支出决算表(财决07表)'!A134</f>
        <v>0</v>
      </c>
      <c r="H136" s="191">
        <f>'[1]Z07 一般公共预算财政拨款收入支出决算表(财决07表)'!$K134</f>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tr">
        <f>IF(ISERROR(VLOOKUP(A137,'[1]Z07 一般公共预算财政拨款收入支出决算表(财决07表)'!$A$10:$T$500,4,FALSE)),"",VLOOKUP(A137,'[1]Z07 一般公共预算财政拨款收入支出决算表(财决07表)'!$A$10:$T$500,4,FALSE))</f>
        <v/>
      </c>
      <c r="D137" s="129" t="str">
        <f>IF(ISERROR(VLOOKUP(A137,'[1]Z07 一般公共预算财政拨款收入支出决算表(财决07表)'!$A$10:$T$500,11,FALSE)),"",VLOOKUP(A137,'[1]Z07 一般公共预算财政拨款收入支出决算表(财决07表)'!$A$10:$T$500,11,FALSE))</f>
        <v/>
      </c>
      <c r="E137" s="129" t="str">
        <f>IF(ISERROR(VLOOKUP(A137,'[1]Z07 一般公共预算财政拨款收入支出决算表(财决07表)'!$A$10:$T$500,12,FALSE)),"",VLOOKUP(A137,'[1]Z07 一般公共预算财政拨款收入支出决算表(财决07表)'!$A$10:$T$500,12,FALSE))</f>
        <v/>
      </c>
      <c r="F137" s="129" t="str">
        <f>IF(ISERROR(VLOOKUP(A137,'[1]Z07 一般公共预算财政拨款收入支出决算表(财决07表)'!$A$10:$T$500,15,FALSE)),"",VLOOKUP(A137,'[1]Z07 一般公共预算财政拨款收入支出决算表(财决07表)'!$A$10:$T$500,15,FALSE))</f>
        <v/>
      </c>
      <c r="G137" s="190">
        <f>'[1]Z07 一般公共预算财政拨款收入支出决算表(财决07表)'!A135</f>
        <v>0</v>
      </c>
      <c r="H137" s="191">
        <f>'[1]Z07 一般公共预算财政拨款收入支出决算表(财决07表)'!$K135</f>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tr">
        <f>IF(ISERROR(VLOOKUP(A138,'[1]Z07 一般公共预算财政拨款收入支出决算表(财决07表)'!$A$10:$T$500,4,FALSE)),"",VLOOKUP(A138,'[1]Z07 一般公共预算财政拨款收入支出决算表(财决07表)'!$A$10:$T$500,4,FALSE))</f>
        <v/>
      </c>
      <c r="D138" s="129" t="str">
        <f>IF(ISERROR(VLOOKUP(A138,'[1]Z07 一般公共预算财政拨款收入支出决算表(财决07表)'!$A$10:$T$500,11,FALSE)),"",VLOOKUP(A138,'[1]Z07 一般公共预算财政拨款收入支出决算表(财决07表)'!$A$10:$T$500,11,FALSE))</f>
        <v/>
      </c>
      <c r="E138" s="129" t="str">
        <f>IF(ISERROR(VLOOKUP(A138,'[1]Z07 一般公共预算财政拨款收入支出决算表(财决07表)'!$A$10:$T$500,12,FALSE)),"",VLOOKUP(A138,'[1]Z07 一般公共预算财政拨款收入支出决算表(财决07表)'!$A$10:$T$500,12,FALSE))</f>
        <v/>
      </c>
      <c r="F138" s="129" t="str">
        <f>IF(ISERROR(VLOOKUP(A138,'[1]Z07 一般公共预算财政拨款收入支出决算表(财决07表)'!$A$10:$T$500,15,FALSE)),"",VLOOKUP(A138,'[1]Z07 一般公共预算财政拨款收入支出决算表(财决07表)'!$A$10:$T$500,15,FALSE))</f>
        <v/>
      </c>
      <c r="G138" s="190">
        <f>'[1]Z07 一般公共预算财政拨款收入支出决算表(财决07表)'!A136</f>
        <v>0</v>
      </c>
      <c r="H138" s="191">
        <f>'[1]Z07 一般公共预算财政拨款收入支出决算表(财决07表)'!$K136</f>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tr">
        <f>IF(ISERROR(VLOOKUP(A139,'[1]Z07 一般公共预算财政拨款收入支出决算表(财决07表)'!$A$10:$T$500,4,FALSE)),"",VLOOKUP(A139,'[1]Z07 一般公共预算财政拨款收入支出决算表(财决07表)'!$A$10:$T$500,4,FALSE))</f>
        <v/>
      </c>
      <c r="D139" s="129" t="str">
        <f>IF(ISERROR(VLOOKUP(A139,'[1]Z07 一般公共预算财政拨款收入支出决算表(财决07表)'!$A$10:$T$500,11,FALSE)),"",VLOOKUP(A139,'[1]Z07 一般公共预算财政拨款收入支出决算表(财决07表)'!$A$10:$T$500,11,FALSE))</f>
        <v/>
      </c>
      <c r="E139" s="129" t="str">
        <f>IF(ISERROR(VLOOKUP(A139,'[1]Z07 一般公共预算财政拨款收入支出决算表(财决07表)'!$A$10:$T$500,12,FALSE)),"",VLOOKUP(A139,'[1]Z07 一般公共预算财政拨款收入支出决算表(财决07表)'!$A$10:$T$500,12,FALSE))</f>
        <v/>
      </c>
      <c r="F139" s="129" t="str">
        <f>IF(ISERROR(VLOOKUP(A139,'[1]Z07 一般公共预算财政拨款收入支出决算表(财决07表)'!$A$10:$T$500,15,FALSE)),"",VLOOKUP(A139,'[1]Z07 一般公共预算财政拨款收入支出决算表(财决07表)'!$A$10:$T$500,15,FALSE))</f>
        <v/>
      </c>
      <c r="G139" s="190">
        <f>'[1]Z07 一般公共预算财政拨款收入支出决算表(财决07表)'!A137</f>
        <v>0</v>
      </c>
      <c r="H139" s="191">
        <f>'[1]Z07 一般公共预算财政拨款收入支出决算表(财决07表)'!$K137</f>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tr">
        <f>IF(ISERROR(VLOOKUP(A140,'[1]Z07 一般公共预算财政拨款收入支出决算表(财决07表)'!$A$10:$T$500,4,FALSE)),"",VLOOKUP(A140,'[1]Z07 一般公共预算财政拨款收入支出决算表(财决07表)'!$A$10:$T$500,4,FALSE))</f>
        <v/>
      </c>
      <c r="D140" s="129" t="str">
        <f>IF(ISERROR(VLOOKUP(A140,'[1]Z07 一般公共预算财政拨款收入支出决算表(财决07表)'!$A$10:$T$500,11,FALSE)),"",VLOOKUP(A140,'[1]Z07 一般公共预算财政拨款收入支出决算表(财决07表)'!$A$10:$T$500,11,FALSE))</f>
        <v/>
      </c>
      <c r="E140" s="129" t="str">
        <f>IF(ISERROR(VLOOKUP(A140,'[1]Z07 一般公共预算财政拨款收入支出决算表(财决07表)'!$A$10:$T$500,12,FALSE)),"",VLOOKUP(A140,'[1]Z07 一般公共预算财政拨款收入支出决算表(财决07表)'!$A$10:$T$500,12,FALSE))</f>
        <v/>
      </c>
      <c r="F140" s="129" t="str">
        <f>IF(ISERROR(VLOOKUP(A140,'[1]Z07 一般公共预算财政拨款收入支出决算表(财决07表)'!$A$10:$T$500,15,FALSE)),"",VLOOKUP(A140,'[1]Z07 一般公共预算财政拨款收入支出决算表(财决07表)'!$A$10:$T$500,15,FALSE))</f>
        <v/>
      </c>
      <c r="G140" s="190">
        <f>'[1]Z07 一般公共预算财政拨款收入支出决算表(财决07表)'!A138</f>
        <v>0</v>
      </c>
      <c r="H140" s="191">
        <f>'[1]Z07 一般公共预算财政拨款收入支出决算表(财决07表)'!$K138</f>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tr">
        <f>IF(ISERROR(VLOOKUP(A141,'[1]Z07 一般公共预算财政拨款收入支出决算表(财决07表)'!$A$10:$T$500,4,FALSE)),"",VLOOKUP(A141,'[1]Z07 一般公共预算财政拨款收入支出决算表(财决07表)'!$A$10:$T$500,4,FALSE))</f>
        <v/>
      </c>
      <c r="D141" s="129" t="str">
        <f>IF(ISERROR(VLOOKUP(A141,'[1]Z07 一般公共预算财政拨款收入支出决算表(财决07表)'!$A$10:$T$500,11,FALSE)),"",VLOOKUP(A141,'[1]Z07 一般公共预算财政拨款收入支出决算表(财决07表)'!$A$10:$T$500,11,FALSE))</f>
        <v/>
      </c>
      <c r="E141" s="129" t="str">
        <f>IF(ISERROR(VLOOKUP(A141,'[1]Z07 一般公共预算财政拨款收入支出决算表(财决07表)'!$A$10:$T$500,12,FALSE)),"",VLOOKUP(A141,'[1]Z07 一般公共预算财政拨款收入支出决算表(财决07表)'!$A$10:$T$500,12,FALSE))</f>
        <v/>
      </c>
      <c r="F141" s="129" t="str">
        <f>IF(ISERROR(VLOOKUP(A141,'[1]Z07 一般公共预算财政拨款收入支出决算表(财决07表)'!$A$10:$T$500,15,FALSE)),"",VLOOKUP(A141,'[1]Z07 一般公共预算财政拨款收入支出决算表(财决07表)'!$A$10:$T$500,15,FALSE))</f>
        <v/>
      </c>
      <c r="G141" s="190">
        <f>'[1]Z07 一般公共预算财政拨款收入支出决算表(财决07表)'!A139</f>
        <v>0</v>
      </c>
      <c r="H141" s="191">
        <f>'[1]Z07 一般公共预算财政拨款收入支出决算表(财决07表)'!$K139</f>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tr">
        <f>IF(ISERROR(VLOOKUP(A142,'[1]Z07 一般公共预算财政拨款收入支出决算表(财决07表)'!$A$10:$T$500,4,FALSE)),"",VLOOKUP(A142,'[1]Z07 一般公共预算财政拨款收入支出决算表(财决07表)'!$A$10:$T$500,4,FALSE))</f>
        <v/>
      </c>
      <c r="D142" s="129" t="str">
        <f>IF(ISERROR(VLOOKUP(A142,'[1]Z07 一般公共预算财政拨款收入支出决算表(财决07表)'!$A$10:$T$500,11,FALSE)),"",VLOOKUP(A142,'[1]Z07 一般公共预算财政拨款收入支出决算表(财决07表)'!$A$10:$T$500,11,FALSE))</f>
        <v/>
      </c>
      <c r="E142" s="129" t="str">
        <f>IF(ISERROR(VLOOKUP(A142,'[1]Z07 一般公共预算财政拨款收入支出决算表(财决07表)'!$A$10:$T$500,12,FALSE)),"",VLOOKUP(A142,'[1]Z07 一般公共预算财政拨款收入支出决算表(财决07表)'!$A$10:$T$500,12,FALSE))</f>
        <v/>
      </c>
      <c r="F142" s="129" t="str">
        <f>IF(ISERROR(VLOOKUP(A142,'[1]Z07 一般公共预算财政拨款收入支出决算表(财决07表)'!$A$10:$T$500,15,FALSE)),"",VLOOKUP(A142,'[1]Z07 一般公共预算财政拨款收入支出决算表(财决07表)'!$A$10:$T$500,15,FALSE))</f>
        <v/>
      </c>
      <c r="G142" s="190">
        <f>'[1]Z07 一般公共预算财政拨款收入支出决算表(财决07表)'!A140</f>
        <v>0</v>
      </c>
      <c r="H142" s="191">
        <f>'[1]Z07 一般公共预算财政拨款收入支出决算表(财决07表)'!$K140</f>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tr">
        <f>IF(ISERROR(VLOOKUP(A143,'[1]Z07 一般公共预算财政拨款收入支出决算表(财决07表)'!$A$10:$T$500,4,FALSE)),"",VLOOKUP(A143,'[1]Z07 一般公共预算财政拨款收入支出决算表(财决07表)'!$A$10:$T$500,4,FALSE))</f>
        <v/>
      </c>
      <c r="D143" s="129" t="str">
        <f>IF(ISERROR(VLOOKUP(A143,'[1]Z07 一般公共预算财政拨款收入支出决算表(财决07表)'!$A$10:$T$500,11,FALSE)),"",VLOOKUP(A143,'[1]Z07 一般公共预算财政拨款收入支出决算表(财决07表)'!$A$10:$T$500,11,FALSE))</f>
        <v/>
      </c>
      <c r="E143" s="129" t="str">
        <f>IF(ISERROR(VLOOKUP(A143,'[1]Z07 一般公共预算财政拨款收入支出决算表(财决07表)'!$A$10:$T$500,12,FALSE)),"",VLOOKUP(A143,'[1]Z07 一般公共预算财政拨款收入支出决算表(财决07表)'!$A$10:$T$500,12,FALSE))</f>
        <v/>
      </c>
      <c r="F143" s="129" t="str">
        <f>IF(ISERROR(VLOOKUP(A143,'[1]Z07 一般公共预算财政拨款收入支出决算表(财决07表)'!$A$10:$T$500,15,FALSE)),"",VLOOKUP(A143,'[1]Z07 一般公共预算财政拨款收入支出决算表(财决07表)'!$A$10:$T$500,15,FALSE))</f>
        <v/>
      </c>
      <c r="G143" s="190">
        <f>'[1]Z07 一般公共预算财政拨款收入支出决算表(财决07表)'!A141</f>
        <v>0</v>
      </c>
      <c r="H143" s="191">
        <f>'[1]Z07 一般公共预算财政拨款收入支出决算表(财决07表)'!$K141</f>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tr">
        <f>IF(ISERROR(VLOOKUP(A144,'[1]Z07 一般公共预算财政拨款收入支出决算表(财决07表)'!$A$10:$T$500,4,FALSE)),"",VLOOKUP(A144,'[1]Z07 一般公共预算财政拨款收入支出决算表(财决07表)'!$A$10:$T$500,4,FALSE))</f>
        <v/>
      </c>
      <c r="D144" s="129" t="str">
        <f>IF(ISERROR(VLOOKUP(A144,'[1]Z07 一般公共预算财政拨款收入支出决算表(财决07表)'!$A$10:$T$500,11,FALSE)),"",VLOOKUP(A144,'[1]Z07 一般公共预算财政拨款收入支出决算表(财决07表)'!$A$10:$T$500,11,FALSE))</f>
        <v/>
      </c>
      <c r="E144" s="129" t="str">
        <f>IF(ISERROR(VLOOKUP(A144,'[1]Z07 一般公共预算财政拨款收入支出决算表(财决07表)'!$A$10:$T$500,12,FALSE)),"",VLOOKUP(A144,'[1]Z07 一般公共预算财政拨款收入支出决算表(财决07表)'!$A$10:$T$500,12,FALSE))</f>
        <v/>
      </c>
      <c r="F144" s="129" t="str">
        <f>IF(ISERROR(VLOOKUP(A144,'[1]Z07 一般公共预算财政拨款收入支出决算表(财决07表)'!$A$10:$T$500,15,FALSE)),"",VLOOKUP(A144,'[1]Z07 一般公共预算财政拨款收入支出决算表(财决07表)'!$A$10:$T$500,15,FALSE))</f>
        <v/>
      </c>
      <c r="G144" s="190">
        <f>'[1]Z07 一般公共预算财政拨款收入支出决算表(财决07表)'!A142</f>
        <v>0</v>
      </c>
      <c r="H144" s="191">
        <f>'[1]Z07 一般公共预算财政拨款收入支出决算表(财决07表)'!$K142</f>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tr">
        <f>IF(ISERROR(VLOOKUP(A145,'[1]Z07 一般公共预算财政拨款收入支出决算表(财决07表)'!$A$10:$T$500,4,FALSE)),"",VLOOKUP(A145,'[1]Z07 一般公共预算财政拨款收入支出决算表(财决07表)'!$A$10:$T$500,4,FALSE))</f>
        <v/>
      </c>
      <c r="D145" s="129" t="str">
        <f>IF(ISERROR(VLOOKUP(A145,'[1]Z07 一般公共预算财政拨款收入支出决算表(财决07表)'!$A$10:$T$500,11,FALSE)),"",VLOOKUP(A145,'[1]Z07 一般公共预算财政拨款收入支出决算表(财决07表)'!$A$10:$T$500,11,FALSE))</f>
        <v/>
      </c>
      <c r="E145" s="129" t="str">
        <f>IF(ISERROR(VLOOKUP(A145,'[1]Z07 一般公共预算财政拨款收入支出决算表(财决07表)'!$A$10:$T$500,12,FALSE)),"",VLOOKUP(A145,'[1]Z07 一般公共预算财政拨款收入支出决算表(财决07表)'!$A$10:$T$500,12,FALSE))</f>
        <v/>
      </c>
      <c r="F145" s="129" t="str">
        <f>IF(ISERROR(VLOOKUP(A145,'[1]Z07 一般公共预算财政拨款收入支出决算表(财决07表)'!$A$10:$T$500,15,FALSE)),"",VLOOKUP(A145,'[1]Z07 一般公共预算财政拨款收入支出决算表(财决07表)'!$A$10:$T$500,15,FALSE))</f>
        <v/>
      </c>
      <c r="G145" s="190">
        <f>'[1]Z07 一般公共预算财政拨款收入支出决算表(财决07表)'!A143</f>
        <v>0</v>
      </c>
      <c r="H145" s="191">
        <f>'[1]Z07 一般公共预算财政拨款收入支出决算表(财决07表)'!$K143</f>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tr">
        <f>IF(ISERROR(VLOOKUP(A146,'[1]Z07 一般公共预算财政拨款收入支出决算表(财决07表)'!$A$10:$T$500,4,FALSE)),"",VLOOKUP(A146,'[1]Z07 一般公共预算财政拨款收入支出决算表(财决07表)'!$A$10:$T$500,4,FALSE))</f>
        <v/>
      </c>
      <c r="D146" s="129" t="str">
        <f>IF(ISERROR(VLOOKUP(A146,'[1]Z07 一般公共预算财政拨款收入支出决算表(财决07表)'!$A$10:$T$500,11,FALSE)),"",VLOOKUP(A146,'[1]Z07 一般公共预算财政拨款收入支出决算表(财决07表)'!$A$10:$T$500,11,FALSE))</f>
        <v/>
      </c>
      <c r="E146" s="129" t="str">
        <f>IF(ISERROR(VLOOKUP(A146,'[1]Z07 一般公共预算财政拨款收入支出决算表(财决07表)'!$A$10:$T$500,12,FALSE)),"",VLOOKUP(A146,'[1]Z07 一般公共预算财政拨款收入支出决算表(财决07表)'!$A$10:$T$500,12,FALSE))</f>
        <v/>
      </c>
      <c r="F146" s="129" t="str">
        <f>IF(ISERROR(VLOOKUP(A146,'[1]Z07 一般公共预算财政拨款收入支出决算表(财决07表)'!$A$10:$T$500,15,FALSE)),"",VLOOKUP(A146,'[1]Z07 一般公共预算财政拨款收入支出决算表(财决07表)'!$A$10:$T$500,15,FALSE))</f>
        <v/>
      </c>
      <c r="G146" s="190">
        <f>'[1]Z07 一般公共预算财政拨款收入支出决算表(财决07表)'!A144</f>
        <v>0</v>
      </c>
      <c r="H146" s="191">
        <f>'[1]Z07 一般公共预算财政拨款收入支出决算表(财决07表)'!$K144</f>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tr">
        <f>IF(ISERROR(VLOOKUP(A147,'[1]Z07 一般公共预算财政拨款收入支出决算表(财决07表)'!$A$10:$T$500,4,FALSE)),"",VLOOKUP(A147,'[1]Z07 一般公共预算财政拨款收入支出决算表(财决07表)'!$A$10:$T$500,4,FALSE))</f>
        <v/>
      </c>
      <c r="D147" s="129" t="str">
        <f>IF(ISERROR(VLOOKUP(A147,'[1]Z07 一般公共预算财政拨款收入支出决算表(财决07表)'!$A$10:$T$500,11,FALSE)),"",VLOOKUP(A147,'[1]Z07 一般公共预算财政拨款收入支出决算表(财决07表)'!$A$10:$T$500,11,FALSE))</f>
        <v/>
      </c>
      <c r="E147" s="129" t="str">
        <f>IF(ISERROR(VLOOKUP(A147,'[1]Z07 一般公共预算财政拨款收入支出决算表(财决07表)'!$A$10:$T$500,12,FALSE)),"",VLOOKUP(A147,'[1]Z07 一般公共预算财政拨款收入支出决算表(财决07表)'!$A$10:$T$500,12,FALSE))</f>
        <v/>
      </c>
      <c r="F147" s="129" t="str">
        <f>IF(ISERROR(VLOOKUP(A147,'[1]Z07 一般公共预算财政拨款收入支出决算表(财决07表)'!$A$10:$T$500,15,FALSE)),"",VLOOKUP(A147,'[1]Z07 一般公共预算财政拨款收入支出决算表(财决07表)'!$A$10:$T$500,15,FALSE))</f>
        <v/>
      </c>
      <c r="G147" s="190">
        <f>'[1]Z07 一般公共预算财政拨款收入支出决算表(财决07表)'!A145</f>
        <v>0</v>
      </c>
      <c r="H147" s="191">
        <f>'[1]Z07 一般公共预算财政拨款收入支出决算表(财决07表)'!$K145</f>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tr">
        <f>IF(ISERROR(VLOOKUP(A148,'[1]Z07 一般公共预算财政拨款收入支出决算表(财决07表)'!$A$10:$T$500,4,FALSE)),"",VLOOKUP(A148,'[1]Z07 一般公共预算财政拨款收入支出决算表(财决07表)'!$A$10:$T$500,4,FALSE))</f>
        <v/>
      </c>
      <c r="D148" s="129" t="str">
        <f>IF(ISERROR(VLOOKUP(A148,'[1]Z07 一般公共预算财政拨款收入支出决算表(财决07表)'!$A$10:$T$500,11,FALSE)),"",VLOOKUP(A148,'[1]Z07 一般公共预算财政拨款收入支出决算表(财决07表)'!$A$10:$T$500,11,FALSE))</f>
        <v/>
      </c>
      <c r="E148" s="129" t="str">
        <f>IF(ISERROR(VLOOKUP(A148,'[1]Z07 一般公共预算财政拨款收入支出决算表(财决07表)'!$A$10:$T$500,12,FALSE)),"",VLOOKUP(A148,'[1]Z07 一般公共预算财政拨款收入支出决算表(财决07表)'!$A$10:$T$500,12,FALSE))</f>
        <v/>
      </c>
      <c r="F148" s="129" t="str">
        <f>IF(ISERROR(VLOOKUP(A148,'[1]Z07 一般公共预算财政拨款收入支出决算表(财决07表)'!$A$10:$T$500,15,FALSE)),"",VLOOKUP(A148,'[1]Z07 一般公共预算财政拨款收入支出决算表(财决07表)'!$A$10:$T$500,15,FALSE))</f>
        <v/>
      </c>
      <c r="G148" s="190">
        <f>'[1]Z07 一般公共预算财政拨款收入支出决算表(财决07表)'!A146</f>
        <v>0</v>
      </c>
      <c r="H148" s="191">
        <f>'[1]Z07 一般公共预算财政拨款收入支出决算表(财决07表)'!$K146</f>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tr">
        <f>IF(ISERROR(VLOOKUP(A149,'[1]Z07 一般公共预算财政拨款收入支出决算表(财决07表)'!$A$10:$T$500,4,FALSE)),"",VLOOKUP(A149,'[1]Z07 一般公共预算财政拨款收入支出决算表(财决07表)'!$A$10:$T$500,4,FALSE))</f>
        <v/>
      </c>
      <c r="D149" s="129" t="str">
        <f>IF(ISERROR(VLOOKUP(A149,'[1]Z07 一般公共预算财政拨款收入支出决算表(财决07表)'!$A$10:$T$500,11,FALSE)),"",VLOOKUP(A149,'[1]Z07 一般公共预算财政拨款收入支出决算表(财决07表)'!$A$10:$T$500,11,FALSE))</f>
        <v/>
      </c>
      <c r="E149" s="129" t="str">
        <f>IF(ISERROR(VLOOKUP(A149,'[1]Z07 一般公共预算财政拨款收入支出决算表(财决07表)'!$A$10:$T$500,12,FALSE)),"",VLOOKUP(A149,'[1]Z07 一般公共预算财政拨款收入支出决算表(财决07表)'!$A$10:$T$500,12,FALSE))</f>
        <v/>
      </c>
      <c r="F149" s="129" t="str">
        <f>IF(ISERROR(VLOOKUP(A149,'[1]Z07 一般公共预算财政拨款收入支出决算表(财决07表)'!$A$10:$T$500,15,FALSE)),"",VLOOKUP(A149,'[1]Z07 一般公共预算财政拨款收入支出决算表(财决07表)'!$A$10:$T$500,15,FALSE))</f>
        <v/>
      </c>
      <c r="G149" s="190">
        <f>'[1]Z07 一般公共预算财政拨款收入支出决算表(财决07表)'!A147</f>
        <v>0</v>
      </c>
      <c r="H149" s="191">
        <f>'[1]Z07 一般公共预算财政拨款收入支出决算表(财决07表)'!$K147</f>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tr">
        <f>IF(ISERROR(VLOOKUP(A150,'[1]Z07 一般公共预算财政拨款收入支出决算表(财决07表)'!$A$10:$T$500,4,FALSE)),"",VLOOKUP(A150,'[1]Z07 一般公共预算财政拨款收入支出决算表(财决07表)'!$A$10:$T$500,4,FALSE))</f>
        <v/>
      </c>
      <c r="D150" s="129" t="str">
        <f>IF(ISERROR(VLOOKUP(A150,'[1]Z07 一般公共预算财政拨款收入支出决算表(财决07表)'!$A$10:$T$500,11,FALSE)),"",VLOOKUP(A150,'[1]Z07 一般公共预算财政拨款收入支出决算表(财决07表)'!$A$10:$T$500,11,FALSE))</f>
        <v/>
      </c>
      <c r="E150" s="129" t="str">
        <f>IF(ISERROR(VLOOKUP(A150,'[1]Z07 一般公共预算财政拨款收入支出决算表(财决07表)'!$A$10:$T$500,12,FALSE)),"",VLOOKUP(A150,'[1]Z07 一般公共预算财政拨款收入支出决算表(财决07表)'!$A$10:$T$500,12,FALSE))</f>
        <v/>
      </c>
      <c r="F150" s="129" t="str">
        <f>IF(ISERROR(VLOOKUP(A150,'[1]Z07 一般公共预算财政拨款收入支出决算表(财决07表)'!$A$10:$T$500,15,FALSE)),"",VLOOKUP(A150,'[1]Z07 一般公共预算财政拨款收入支出决算表(财决07表)'!$A$10:$T$500,15,FALSE))</f>
        <v/>
      </c>
      <c r="G150" s="190">
        <f>'[1]Z07 一般公共预算财政拨款收入支出决算表(财决07表)'!A148</f>
        <v>0</v>
      </c>
      <c r="H150" s="191">
        <f>'[1]Z07 一般公共预算财政拨款收入支出决算表(财决07表)'!$K148</f>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tr">
        <f>IF(ISERROR(VLOOKUP(A151,'[1]Z07 一般公共预算财政拨款收入支出决算表(财决07表)'!$A$10:$T$500,4,FALSE)),"",VLOOKUP(A151,'[1]Z07 一般公共预算财政拨款收入支出决算表(财决07表)'!$A$10:$T$500,4,FALSE))</f>
        <v/>
      </c>
      <c r="D151" s="129" t="str">
        <f>IF(ISERROR(VLOOKUP(A151,'[1]Z07 一般公共预算财政拨款收入支出决算表(财决07表)'!$A$10:$T$500,11,FALSE)),"",VLOOKUP(A151,'[1]Z07 一般公共预算财政拨款收入支出决算表(财决07表)'!$A$10:$T$500,11,FALSE))</f>
        <v/>
      </c>
      <c r="E151" s="129" t="str">
        <f>IF(ISERROR(VLOOKUP(A151,'[1]Z07 一般公共预算财政拨款收入支出决算表(财决07表)'!$A$10:$T$500,12,FALSE)),"",VLOOKUP(A151,'[1]Z07 一般公共预算财政拨款收入支出决算表(财决07表)'!$A$10:$T$500,12,FALSE))</f>
        <v/>
      </c>
      <c r="F151" s="129" t="str">
        <f>IF(ISERROR(VLOOKUP(A151,'[1]Z07 一般公共预算财政拨款收入支出决算表(财决07表)'!$A$10:$T$500,15,FALSE)),"",VLOOKUP(A151,'[1]Z07 一般公共预算财政拨款收入支出决算表(财决07表)'!$A$10:$T$500,15,FALSE))</f>
        <v/>
      </c>
      <c r="G151" s="190">
        <f>'[1]Z07 一般公共预算财政拨款收入支出决算表(财决07表)'!A149</f>
        <v>0</v>
      </c>
      <c r="H151" s="191">
        <f>'[1]Z07 一般公共预算财政拨款收入支出决算表(财决07表)'!$K149</f>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tr">
        <f>IF(ISERROR(VLOOKUP(A152,'[1]Z07 一般公共预算财政拨款收入支出决算表(财决07表)'!$A$10:$T$500,4,FALSE)),"",VLOOKUP(A152,'[1]Z07 一般公共预算财政拨款收入支出决算表(财决07表)'!$A$10:$T$500,4,FALSE))</f>
        <v/>
      </c>
      <c r="D152" s="129" t="str">
        <f>IF(ISERROR(VLOOKUP(A152,'[1]Z07 一般公共预算财政拨款收入支出决算表(财决07表)'!$A$10:$T$500,11,FALSE)),"",VLOOKUP(A152,'[1]Z07 一般公共预算财政拨款收入支出决算表(财决07表)'!$A$10:$T$500,11,FALSE))</f>
        <v/>
      </c>
      <c r="E152" s="129" t="str">
        <f>IF(ISERROR(VLOOKUP(A152,'[1]Z07 一般公共预算财政拨款收入支出决算表(财决07表)'!$A$10:$T$500,12,FALSE)),"",VLOOKUP(A152,'[1]Z07 一般公共预算财政拨款收入支出决算表(财决07表)'!$A$10:$T$500,12,FALSE))</f>
        <v/>
      </c>
      <c r="F152" s="129" t="str">
        <f>IF(ISERROR(VLOOKUP(A152,'[1]Z07 一般公共预算财政拨款收入支出决算表(财决07表)'!$A$10:$T$500,15,FALSE)),"",VLOOKUP(A152,'[1]Z07 一般公共预算财政拨款收入支出决算表(财决07表)'!$A$10:$T$500,15,FALSE))</f>
        <v/>
      </c>
      <c r="G152" s="190">
        <f>'[1]Z07 一般公共预算财政拨款收入支出决算表(财决07表)'!A150</f>
        <v>0</v>
      </c>
      <c r="H152" s="191">
        <f>'[1]Z07 一般公共预算财政拨款收入支出决算表(财决07表)'!$K150</f>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tr">
        <f>IF(ISERROR(VLOOKUP(A153,'[1]Z07 一般公共预算财政拨款收入支出决算表(财决07表)'!$A$10:$T$500,4,FALSE)),"",VLOOKUP(A153,'[1]Z07 一般公共预算财政拨款收入支出决算表(财决07表)'!$A$10:$T$500,4,FALSE))</f>
        <v/>
      </c>
      <c r="D153" s="129" t="str">
        <f>IF(ISERROR(VLOOKUP(A153,'[1]Z07 一般公共预算财政拨款收入支出决算表(财决07表)'!$A$10:$T$500,11,FALSE)),"",VLOOKUP(A153,'[1]Z07 一般公共预算财政拨款收入支出决算表(财决07表)'!$A$10:$T$500,11,FALSE))</f>
        <v/>
      </c>
      <c r="E153" s="129" t="str">
        <f>IF(ISERROR(VLOOKUP(A153,'[1]Z07 一般公共预算财政拨款收入支出决算表(财决07表)'!$A$10:$T$500,12,FALSE)),"",VLOOKUP(A153,'[1]Z07 一般公共预算财政拨款收入支出决算表(财决07表)'!$A$10:$T$500,12,FALSE))</f>
        <v/>
      </c>
      <c r="F153" s="129" t="str">
        <f>IF(ISERROR(VLOOKUP(A153,'[1]Z07 一般公共预算财政拨款收入支出决算表(财决07表)'!$A$10:$T$500,15,FALSE)),"",VLOOKUP(A153,'[1]Z07 一般公共预算财政拨款收入支出决算表(财决07表)'!$A$10:$T$500,15,FALSE))</f>
        <v/>
      </c>
      <c r="G153" s="190">
        <f>'[1]Z07 一般公共预算财政拨款收入支出决算表(财决07表)'!A151</f>
        <v>0</v>
      </c>
      <c r="H153" s="191">
        <f>'[1]Z07 一般公共预算财政拨款收入支出决算表(财决07表)'!$K151</f>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tr">
        <f>IF(ISERROR(VLOOKUP(A154,'[1]Z07 一般公共预算财政拨款收入支出决算表(财决07表)'!$A$10:$T$500,4,FALSE)),"",VLOOKUP(A154,'[1]Z07 一般公共预算财政拨款收入支出决算表(财决07表)'!$A$10:$T$500,4,FALSE))</f>
        <v/>
      </c>
      <c r="D154" s="129" t="str">
        <f>IF(ISERROR(VLOOKUP(A154,'[1]Z07 一般公共预算财政拨款收入支出决算表(财决07表)'!$A$10:$T$500,11,FALSE)),"",VLOOKUP(A154,'[1]Z07 一般公共预算财政拨款收入支出决算表(财决07表)'!$A$10:$T$500,11,FALSE))</f>
        <v/>
      </c>
      <c r="E154" s="129" t="str">
        <f>IF(ISERROR(VLOOKUP(A154,'[1]Z07 一般公共预算财政拨款收入支出决算表(财决07表)'!$A$10:$T$500,12,FALSE)),"",VLOOKUP(A154,'[1]Z07 一般公共预算财政拨款收入支出决算表(财决07表)'!$A$10:$T$500,12,FALSE))</f>
        <v/>
      </c>
      <c r="F154" s="129" t="str">
        <f>IF(ISERROR(VLOOKUP(A154,'[1]Z07 一般公共预算财政拨款收入支出决算表(财决07表)'!$A$10:$T$500,15,FALSE)),"",VLOOKUP(A154,'[1]Z07 一般公共预算财政拨款收入支出决算表(财决07表)'!$A$10:$T$500,15,FALSE))</f>
        <v/>
      </c>
      <c r="G154" s="190">
        <f>'[1]Z07 一般公共预算财政拨款收入支出决算表(财决07表)'!A152</f>
        <v>0</v>
      </c>
      <c r="H154" s="191">
        <f>'[1]Z07 一般公共预算财政拨款收入支出决算表(财决07表)'!$K152</f>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tr">
        <f>IF(ISERROR(VLOOKUP(A155,'[1]Z07 一般公共预算财政拨款收入支出决算表(财决07表)'!$A$10:$T$500,4,FALSE)),"",VLOOKUP(A155,'[1]Z07 一般公共预算财政拨款收入支出决算表(财决07表)'!$A$10:$T$500,4,FALSE))</f>
        <v/>
      </c>
      <c r="D155" s="129" t="str">
        <f>IF(ISERROR(VLOOKUP(A155,'[1]Z07 一般公共预算财政拨款收入支出决算表(财决07表)'!$A$10:$T$500,11,FALSE)),"",VLOOKUP(A155,'[1]Z07 一般公共预算财政拨款收入支出决算表(财决07表)'!$A$10:$T$500,11,FALSE))</f>
        <v/>
      </c>
      <c r="E155" s="129" t="str">
        <f>IF(ISERROR(VLOOKUP(A155,'[1]Z07 一般公共预算财政拨款收入支出决算表(财决07表)'!$A$10:$T$500,12,FALSE)),"",VLOOKUP(A155,'[1]Z07 一般公共预算财政拨款收入支出决算表(财决07表)'!$A$10:$T$500,12,FALSE))</f>
        <v/>
      </c>
      <c r="F155" s="129" t="str">
        <f>IF(ISERROR(VLOOKUP(A155,'[1]Z07 一般公共预算财政拨款收入支出决算表(财决07表)'!$A$10:$T$500,15,FALSE)),"",VLOOKUP(A155,'[1]Z07 一般公共预算财政拨款收入支出决算表(财决07表)'!$A$10:$T$500,15,FALSE))</f>
        <v/>
      </c>
      <c r="G155" s="190">
        <f>'[1]Z07 一般公共预算财政拨款收入支出决算表(财决07表)'!A153</f>
        <v>0</v>
      </c>
      <c r="H155" s="191">
        <f>'[1]Z07 一般公共预算财政拨款收入支出决算表(财决07表)'!$K153</f>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tr">
        <f>IF(ISERROR(VLOOKUP(A156,'[1]Z07 一般公共预算财政拨款收入支出决算表(财决07表)'!$A$10:$T$500,4,FALSE)),"",VLOOKUP(A156,'[1]Z07 一般公共预算财政拨款收入支出决算表(财决07表)'!$A$10:$T$500,4,FALSE))</f>
        <v/>
      </c>
      <c r="D156" s="129" t="str">
        <f>IF(ISERROR(VLOOKUP(A156,'[1]Z07 一般公共预算财政拨款收入支出决算表(财决07表)'!$A$10:$T$500,11,FALSE)),"",VLOOKUP(A156,'[1]Z07 一般公共预算财政拨款收入支出决算表(财决07表)'!$A$10:$T$500,11,FALSE))</f>
        <v/>
      </c>
      <c r="E156" s="129" t="str">
        <f>IF(ISERROR(VLOOKUP(A156,'[1]Z07 一般公共预算财政拨款收入支出决算表(财决07表)'!$A$10:$T$500,12,FALSE)),"",VLOOKUP(A156,'[1]Z07 一般公共预算财政拨款收入支出决算表(财决07表)'!$A$10:$T$500,12,FALSE))</f>
        <v/>
      </c>
      <c r="F156" s="129" t="str">
        <f>IF(ISERROR(VLOOKUP(A156,'[1]Z07 一般公共预算财政拨款收入支出决算表(财决07表)'!$A$10:$T$500,15,FALSE)),"",VLOOKUP(A156,'[1]Z07 一般公共预算财政拨款收入支出决算表(财决07表)'!$A$10:$T$500,15,FALSE))</f>
        <v/>
      </c>
      <c r="G156" s="190">
        <f>'[1]Z07 一般公共预算财政拨款收入支出决算表(财决07表)'!A154</f>
        <v>0</v>
      </c>
      <c r="H156" s="191">
        <f>'[1]Z07 一般公共预算财政拨款收入支出决算表(财决07表)'!$K154</f>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tr">
        <f>IF(ISERROR(VLOOKUP(A157,'[1]Z07 一般公共预算财政拨款收入支出决算表(财决07表)'!$A$10:$T$500,4,FALSE)),"",VLOOKUP(A157,'[1]Z07 一般公共预算财政拨款收入支出决算表(财决07表)'!$A$10:$T$500,4,FALSE))</f>
        <v/>
      </c>
      <c r="D157" s="129" t="str">
        <f>IF(ISERROR(VLOOKUP(A157,'[1]Z07 一般公共预算财政拨款收入支出决算表(财决07表)'!$A$10:$T$500,11,FALSE)),"",VLOOKUP(A157,'[1]Z07 一般公共预算财政拨款收入支出决算表(财决07表)'!$A$10:$T$500,11,FALSE))</f>
        <v/>
      </c>
      <c r="E157" s="129" t="str">
        <f>IF(ISERROR(VLOOKUP(A157,'[1]Z07 一般公共预算财政拨款收入支出决算表(财决07表)'!$A$10:$T$500,12,FALSE)),"",VLOOKUP(A157,'[1]Z07 一般公共预算财政拨款收入支出决算表(财决07表)'!$A$10:$T$500,12,FALSE))</f>
        <v/>
      </c>
      <c r="F157" s="129" t="str">
        <f>IF(ISERROR(VLOOKUP(A157,'[1]Z07 一般公共预算财政拨款收入支出决算表(财决07表)'!$A$10:$T$500,15,FALSE)),"",VLOOKUP(A157,'[1]Z07 一般公共预算财政拨款收入支出决算表(财决07表)'!$A$10:$T$500,15,FALSE))</f>
        <v/>
      </c>
      <c r="G157" s="190">
        <f>'[1]Z07 一般公共预算财政拨款收入支出决算表(财决07表)'!A155</f>
        <v>0</v>
      </c>
      <c r="H157" s="191">
        <f>'[1]Z07 一般公共预算财政拨款收入支出决算表(财决07表)'!$K155</f>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tr">
        <f>IF(ISERROR(VLOOKUP(A158,'[1]Z07 一般公共预算财政拨款收入支出决算表(财决07表)'!$A$10:$T$500,4,FALSE)),"",VLOOKUP(A158,'[1]Z07 一般公共预算财政拨款收入支出决算表(财决07表)'!$A$10:$T$500,4,FALSE))</f>
        <v/>
      </c>
      <c r="D158" s="129" t="str">
        <f>IF(ISERROR(VLOOKUP(A158,'[1]Z07 一般公共预算财政拨款收入支出决算表(财决07表)'!$A$10:$T$500,11,FALSE)),"",VLOOKUP(A158,'[1]Z07 一般公共预算财政拨款收入支出决算表(财决07表)'!$A$10:$T$500,11,FALSE))</f>
        <v/>
      </c>
      <c r="E158" s="129" t="str">
        <f>IF(ISERROR(VLOOKUP(A158,'[1]Z07 一般公共预算财政拨款收入支出决算表(财决07表)'!$A$10:$T$500,12,FALSE)),"",VLOOKUP(A158,'[1]Z07 一般公共预算财政拨款收入支出决算表(财决07表)'!$A$10:$T$500,12,FALSE))</f>
        <v/>
      </c>
      <c r="F158" s="129" t="str">
        <f>IF(ISERROR(VLOOKUP(A158,'[1]Z07 一般公共预算财政拨款收入支出决算表(财决07表)'!$A$10:$T$500,15,FALSE)),"",VLOOKUP(A158,'[1]Z07 一般公共预算财政拨款收入支出决算表(财决07表)'!$A$10:$T$500,15,FALSE))</f>
        <v/>
      </c>
      <c r="G158" s="190">
        <f>'[1]Z07 一般公共预算财政拨款收入支出决算表(财决07表)'!A156</f>
        <v>0</v>
      </c>
      <c r="H158" s="191">
        <f>'[1]Z07 一般公共预算财政拨款收入支出决算表(财决07表)'!$K156</f>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tr">
        <f>IF(ISERROR(VLOOKUP(A159,'[1]Z07 一般公共预算财政拨款收入支出决算表(财决07表)'!$A$10:$T$500,4,FALSE)),"",VLOOKUP(A159,'[1]Z07 一般公共预算财政拨款收入支出决算表(财决07表)'!$A$10:$T$500,4,FALSE))</f>
        <v/>
      </c>
      <c r="D159" s="129" t="str">
        <f>IF(ISERROR(VLOOKUP(A159,'[1]Z07 一般公共预算财政拨款收入支出决算表(财决07表)'!$A$10:$T$500,11,FALSE)),"",VLOOKUP(A159,'[1]Z07 一般公共预算财政拨款收入支出决算表(财决07表)'!$A$10:$T$500,11,FALSE))</f>
        <v/>
      </c>
      <c r="E159" s="129" t="str">
        <f>IF(ISERROR(VLOOKUP(A159,'[1]Z07 一般公共预算财政拨款收入支出决算表(财决07表)'!$A$10:$T$500,12,FALSE)),"",VLOOKUP(A159,'[1]Z07 一般公共预算财政拨款收入支出决算表(财决07表)'!$A$10:$T$500,12,FALSE))</f>
        <v/>
      </c>
      <c r="F159" s="129" t="str">
        <f>IF(ISERROR(VLOOKUP(A159,'[1]Z07 一般公共预算财政拨款收入支出决算表(财决07表)'!$A$10:$T$500,15,FALSE)),"",VLOOKUP(A159,'[1]Z07 一般公共预算财政拨款收入支出决算表(财决07表)'!$A$10:$T$500,15,FALSE))</f>
        <v/>
      </c>
      <c r="G159" s="190">
        <f>'[1]Z07 一般公共预算财政拨款收入支出决算表(财决07表)'!A157</f>
        <v>0</v>
      </c>
      <c r="H159" s="191">
        <f>'[1]Z07 一般公共预算财政拨款收入支出决算表(财决07表)'!$K157</f>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tr">
        <f>IF(ISERROR(VLOOKUP(A160,'[1]Z07 一般公共预算财政拨款收入支出决算表(财决07表)'!$A$10:$T$500,4,FALSE)),"",VLOOKUP(A160,'[1]Z07 一般公共预算财政拨款收入支出决算表(财决07表)'!$A$10:$T$500,4,FALSE))</f>
        <v/>
      </c>
      <c r="D160" s="129" t="str">
        <f>IF(ISERROR(VLOOKUP(A160,'[1]Z07 一般公共预算财政拨款收入支出决算表(财决07表)'!$A$10:$T$500,11,FALSE)),"",VLOOKUP(A160,'[1]Z07 一般公共预算财政拨款收入支出决算表(财决07表)'!$A$10:$T$500,11,FALSE))</f>
        <v/>
      </c>
      <c r="E160" s="129" t="str">
        <f>IF(ISERROR(VLOOKUP(A160,'[1]Z07 一般公共预算财政拨款收入支出决算表(财决07表)'!$A$10:$T$500,12,FALSE)),"",VLOOKUP(A160,'[1]Z07 一般公共预算财政拨款收入支出决算表(财决07表)'!$A$10:$T$500,12,FALSE))</f>
        <v/>
      </c>
      <c r="F160" s="129" t="str">
        <f>IF(ISERROR(VLOOKUP(A160,'[1]Z07 一般公共预算财政拨款收入支出决算表(财决07表)'!$A$10:$T$500,15,FALSE)),"",VLOOKUP(A160,'[1]Z07 一般公共预算财政拨款收入支出决算表(财决07表)'!$A$10:$T$500,15,FALSE))</f>
        <v/>
      </c>
      <c r="G160" s="190">
        <f>'[1]Z07 一般公共预算财政拨款收入支出决算表(财决07表)'!A158</f>
        <v>0</v>
      </c>
      <c r="H160" s="191">
        <f>'[1]Z07 一般公共预算财政拨款收入支出决算表(财决07表)'!$K158</f>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tr">
        <f>IF(ISERROR(VLOOKUP(A161,'[1]Z07 一般公共预算财政拨款收入支出决算表(财决07表)'!$A$10:$T$500,4,FALSE)),"",VLOOKUP(A161,'[1]Z07 一般公共预算财政拨款收入支出决算表(财决07表)'!$A$10:$T$500,4,FALSE))</f>
        <v/>
      </c>
      <c r="D161" s="129" t="str">
        <f>IF(ISERROR(VLOOKUP(A161,'[1]Z07 一般公共预算财政拨款收入支出决算表(财决07表)'!$A$10:$T$500,11,FALSE)),"",VLOOKUP(A161,'[1]Z07 一般公共预算财政拨款收入支出决算表(财决07表)'!$A$10:$T$500,11,FALSE))</f>
        <v/>
      </c>
      <c r="E161" s="129" t="str">
        <f>IF(ISERROR(VLOOKUP(A161,'[1]Z07 一般公共预算财政拨款收入支出决算表(财决07表)'!$A$10:$T$500,12,FALSE)),"",VLOOKUP(A161,'[1]Z07 一般公共预算财政拨款收入支出决算表(财决07表)'!$A$10:$T$500,12,FALSE))</f>
        <v/>
      </c>
      <c r="F161" s="129" t="str">
        <f>IF(ISERROR(VLOOKUP(A161,'[1]Z07 一般公共预算财政拨款收入支出决算表(财决07表)'!$A$10:$T$500,15,FALSE)),"",VLOOKUP(A161,'[1]Z07 一般公共预算财政拨款收入支出决算表(财决07表)'!$A$10:$T$500,15,FALSE))</f>
        <v/>
      </c>
      <c r="G161" s="190">
        <f>'[1]Z07 一般公共预算财政拨款收入支出决算表(财决07表)'!A159</f>
        <v>0</v>
      </c>
      <c r="H161" s="191">
        <f>'[1]Z07 一般公共预算财政拨款收入支出决算表(财决07表)'!$K159</f>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tr">
        <f>IF(ISERROR(VLOOKUP(A162,'[1]Z07 一般公共预算财政拨款收入支出决算表(财决07表)'!$A$10:$T$500,4,FALSE)),"",VLOOKUP(A162,'[1]Z07 一般公共预算财政拨款收入支出决算表(财决07表)'!$A$10:$T$500,4,FALSE))</f>
        <v/>
      </c>
      <c r="D162" s="129" t="str">
        <f>IF(ISERROR(VLOOKUP(A162,'[1]Z07 一般公共预算财政拨款收入支出决算表(财决07表)'!$A$10:$T$500,11,FALSE)),"",VLOOKUP(A162,'[1]Z07 一般公共预算财政拨款收入支出决算表(财决07表)'!$A$10:$T$500,11,FALSE))</f>
        <v/>
      </c>
      <c r="E162" s="129" t="str">
        <f>IF(ISERROR(VLOOKUP(A162,'[1]Z07 一般公共预算财政拨款收入支出决算表(财决07表)'!$A$10:$T$500,12,FALSE)),"",VLOOKUP(A162,'[1]Z07 一般公共预算财政拨款收入支出决算表(财决07表)'!$A$10:$T$500,12,FALSE))</f>
        <v/>
      </c>
      <c r="F162" s="129" t="str">
        <f>IF(ISERROR(VLOOKUP(A162,'[1]Z07 一般公共预算财政拨款收入支出决算表(财决07表)'!$A$10:$T$500,15,FALSE)),"",VLOOKUP(A162,'[1]Z07 一般公共预算财政拨款收入支出决算表(财决07表)'!$A$10:$T$500,15,FALSE))</f>
        <v/>
      </c>
      <c r="G162" s="190">
        <f>'[1]Z07 一般公共预算财政拨款收入支出决算表(财决07表)'!A160</f>
        <v>0</v>
      </c>
      <c r="H162" s="191">
        <f>'[1]Z07 一般公共预算财政拨款收入支出决算表(财决07表)'!$K160</f>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tr">
        <f>IF(ISERROR(VLOOKUP(A163,'[1]Z07 一般公共预算财政拨款收入支出决算表(财决07表)'!$A$10:$T$500,4,FALSE)),"",VLOOKUP(A163,'[1]Z07 一般公共预算财政拨款收入支出决算表(财决07表)'!$A$10:$T$500,4,FALSE))</f>
        <v/>
      </c>
      <c r="D163" s="129" t="str">
        <f>IF(ISERROR(VLOOKUP(A163,'[1]Z07 一般公共预算财政拨款收入支出决算表(财决07表)'!$A$10:$T$500,11,FALSE)),"",VLOOKUP(A163,'[1]Z07 一般公共预算财政拨款收入支出决算表(财决07表)'!$A$10:$T$500,11,FALSE))</f>
        <v/>
      </c>
      <c r="E163" s="129" t="str">
        <f>IF(ISERROR(VLOOKUP(A163,'[1]Z07 一般公共预算财政拨款收入支出决算表(财决07表)'!$A$10:$T$500,12,FALSE)),"",VLOOKUP(A163,'[1]Z07 一般公共预算财政拨款收入支出决算表(财决07表)'!$A$10:$T$500,12,FALSE))</f>
        <v/>
      </c>
      <c r="F163" s="129" t="str">
        <f>IF(ISERROR(VLOOKUP(A163,'[1]Z07 一般公共预算财政拨款收入支出决算表(财决07表)'!$A$10:$T$500,15,FALSE)),"",VLOOKUP(A163,'[1]Z07 一般公共预算财政拨款收入支出决算表(财决07表)'!$A$10:$T$500,15,FALSE))</f>
        <v/>
      </c>
      <c r="G163" s="190">
        <f>'[1]Z07 一般公共预算财政拨款收入支出决算表(财决07表)'!A161</f>
        <v>0</v>
      </c>
      <c r="H163" s="191">
        <f>'[1]Z07 一般公共预算财政拨款收入支出决算表(财决07表)'!$K161</f>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tr">
        <f>IF(ISERROR(VLOOKUP(A164,'[1]Z07 一般公共预算财政拨款收入支出决算表(财决07表)'!$A$10:$T$500,4,FALSE)),"",VLOOKUP(A164,'[1]Z07 一般公共预算财政拨款收入支出决算表(财决07表)'!$A$10:$T$500,4,FALSE))</f>
        <v/>
      </c>
      <c r="D164" s="129" t="str">
        <f>IF(ISERROR(VLOOKUP(A164,'[1]Z07 一般公共预算财政拨款收入支出决算表(财决07表)'!$A$10:$T$500,11,FALSE)),"",VLOOKUP(A164,'[1]Z07 一般公共预算财政拨款收入支出决算表(财决07表)'!$A$10:$T$500,11,FALSE))</f>
        <v/>
      </c>
      <c r="E164" s="129" t="str">
        <f>IF(ISERROR(VLOOKUP(A164,'[1]Z07 一般公共预算财政拨款收入支出决算表(财决07表)'!$A$10:$T$500,12,FALSE)),"",VLOOKUP(A164,'[1]Z07 一般公共预算财政拨款收入支出决算表(财决07表)'!$A$10:$T$500,12,FALSE))</f>
        <v/>
      </c>
      <c r="F164" s="129" t="str">
        <f>IF(ISERROR(VLOOKUP(A164,'[1]Z07 一般公共预算财政拨款收入支出决算表(财决07表)'!$A$10:$T$500,15,FALSE)),"",VLOOKUP(A164,'[1]Z07 一般公共预算财政拨款收入支出决算表(财决07表)'!$A$10:$T$500,15,FALSE))</f>
        <v/>
      </c>
      <c r="G164" s="190">
        <f>'[1]Z07 一般公共预算财政拨款收入支出决算表(财决07表)'!A162</f>
        <v>0</v>
      </c>
      <c r="H164" s="191">
        <f>'[1]Z07 一般公共预算财政拨款收入支出决算表(财决07表)'!$K162</f>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tr">
        <f>IF(ISERROR(VLOOKUP(A165,'[1]Z07 一般公共预算财政拨款收入支出决算表(财决07表)'!$A$10:$T$500,4,FALSE)),"",VLOOKUP(A165,'[1]Z07 一般公共预算财政拨款收入支出决算表(财决07表)'!$A$10:$T$500,4,FALSE))</f>
        <v/>
      </c>
      <c r="D165" s="129" t="str">
        <f>IF(ISERROR(VLOOKUP(A165,'[1]Z07 一般公共预算财政拨款收入支出决算表(财决07表)'!$A$10:$T$500,11,FALSE)),"",VLOOKUP(A165,'[1]Z07 一般公共预算财政拨款收入支出决算表(财决07表)'!$A$10:$T$500,11,FALSE))</f>
        <v/>
      </c>
      <c r="E165" s="129" t="str">
        <f>IF(ISERROR(VLOOKUP(A165,'[1]Z07 一般公共预算财政拨款收入支出决算表(财决07表)'!$A$10:$T$500,12,FALSE)),"",VLOOKUP(A165,'[1]Z07 一般公共预算财政拨款收入支出决算表(财决07表)'!$A$10:$T$500,12,FALSE))</f>
        <v/>
      </c>
      <c r="F165" s="129" t="str">
        <f>IF(ISERROR(VLOOKUP(A165,'[1]Z07 一般公共预算财政拨款收入支出决算表(财决07表)'!$A$10:$T$500,15,FALSE)),"",VLOOKUP(A165,'[1]Z07 一般公共预算财政拨款收入支出决算表(财决07表)'!$A$10:$T$500,15,FALSE))</f>
        <v/>
      </c>
      <c r="G165" s="190">
        <f>'[1]Z07 一般公共预算财政拨款收入支出决算表(财决07表)'!A163</f>
        <v>0</v>
      </c>
      <c r="H165" s="191">
        <f>'[1]Z07 一般公共预算财政拨款收入支出决算表(财决07表)'!$K163</f>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tr">
        <f>IF(ISERROR(VLOOKUP(A166,'[1]Z07 一般公共预算财政拨款收入支出决算表(财决07表)'!$A$10:$T$500,4,FALSE)),"",VLOOKUP(A166,'[1]Z07 一般公共预算财政拨款收入支出决算表(财决07表)'!$A$10:$T$500,4,FALSE))</f>
        <v/>
      </c>
      <c r="D166" s="129" t="str">
        <f>IF(ISERROR(VLOOKUP(A166,'[1]Z07 一般公共预算财政拨款收入支出决算表(财决07表)'!$A$10:$T$500,11,FALSE)),"",VLOOKUP(A166,'[1]Z07 一般公共预算财政拨款收入支出决算表(财决07表)'!$A$10:$T$500,11,FALSE))</f>
        <v/>
      </c>
      <c r="E166" s="129" t="str">
        <f>IF(ISERROR(VLOOKUP(A166,'[1]Z07 一般公共预算财政拨款收入支出决算表(财决07表)'!$A$10:$T$500,12,FALSE)),"",VLOOKUP(A166,'[1]Z07 一般公共预算财政拨款收入支出决算表(财决07表)'!$A$10:$T$500,12,FALSE))</f>
        <v/>
      </c>
      <c r="F166" s="129" t="str">
        <f>IF(ISERROR(VLOOKUP(A166,'[1]Z07 一般公共预算财政拨款收入支出决算表(财决07表)'!$A$10:$T$500,15,FALSE)),"",VLOOKUP(A166,'[1]Z07 一般公共预算财政拨款收入支出决算表(财决07表)'!$A$10:$T$500,15,FALSE))</f>
        <v/>
      </c>
      <c r="G166" s="190">
        <f>'[1]Z07 一般公共预算财政拨款收入支出决算表(财决07表)'!A164</f>
        <v>0</v>
      </c>
      <c r="H166" s="191">
        <f>'[1]Z07 一般公共预算财政拨款收入支出决算表(财决07表)'!$K164</f>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tr">
        <f>IF(ISERROR(VLOOKUP(A167,'[1]Z07 一般公共预算财政拨款收入支出决算表(财决07表)'!$A$10:$T$500,4,FALSE)),"",VLOOKUP(A167,'[1]Z07 一般公共预算财政拨款收入支出决算表(财决07表)'!$A$10:$T$500,4,FALSE))</f>
        <v/>
      </c>
      <c r="D167" s="129" t="str">
        <f>IF(ISERROR(VLOOKUP(A167,'[1]Z07 一般公共预算财政拨款收入支出决算表(财决07表)'!$A$10:$T$500,11,FALSE)),"",VLOOKUP(A167,'[1]Z07 一般公共预算财政拨款收入支出决算表(财决07表)'!$A$10:$T$500,11,FALSE))</f>
        <v/>
      </c>
      <c r="E167" s="129" t="str">
        <f>IF(ISERROR(VLOOKUP(A167,'[1]Z07 一般公共预算财政拨款收入支出决算表(财决07表)'!$A$10:$T$500,12,FALSE)),"",VLOOKUP(A167,'[1]Z07 一般公共预算财政拨款收入支出决算表(财决07表)'!$A$10:$T$500,12,FALSE))</f>
        <v/>
      </c>
      <c r="F167" s="129" t="str">
        <f>IF(ISERROR(VLOOKUP(A167,'[1]Z07 一般公共预算财政拨款收入支出决算表(财决07表)'!$A$10:$T$500,15,FALSE)),"",VLOOKUP(A167,'[1]Z07 一般公共预算财政拨款收入支出决算表(财决07表)'!$A$10:$T$500,15,FALSE))</f>
        <v/>
      </c>
      <c r="G167" s="190">
        <f>'[1]Z07 一般公共预算财政拨款收入支出决算表(财决07表)'!A165</f>
        <v>0</v>
      </c>
      <c r="H167" s="191">
        <f>'[1]Z07 一般公共预算财政拨款收入支出决算表(财决07表)'!$K165</f>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tr">
        <f>IF(ISERROR(VLOOKUP(A168,'[1]Z07 一般公共预算财政拨款收入支出决算表(财决07表)'!$A$10:$T$500,4,FALSE)),"",VLOOKUP(A168,'[1]Z07 一般公共预算财政拨款收入支出决算表(财决07表)'!$A$10:$T$500,4,FALSE))</f>
        <v/>
      </c>
      <c r="D168" s="129" t="str">
        <f>IF(ISERROR(VLOOKUP(A168,'[1]Z07 一般公共预算财政拨款收入支出决算表(财决07表)'!$A$10:$T$500,11,FALSE)),"",VLOOKUP(A168,'[1]Z07 一般公共预算财政拨款收入支出决算表(财决07表)'!$A$10:$T$500,11,FALSE))</f>
        <v/>
      </c>
      <c r="E168" s="129" t="str">
        <f>IF(ISERROR(VLOOKUP(A168,'[1]Z07 一般公共预算财政拨款收入支出决算表(财决07表)'!$A$10:$T$500,12,FALSE)),"",VLOOKUP(A168,'[1]Z07 一般公共预算财政拨款收入支出决算表(财决07表)'!$A$10:$T$500,12,FALSE))</f>
        <v/>
      </c>
      <c r="F168" s="129" t="str">
        <f>IF(ISERROR(VLOOKUP(A168,'[1]Z07 一般公共预算财政拨款收入支出决算表(财决07表)'!$A$10:$T$500,15,FALSE)),"",VLOOKUP(A168,'[1]Z07 一般公共预算财政拨款收入支出决算表(财决07表)'!$A$10:$T$500,15,FALSE))</f>
        <v/>
      </c>
      <c r="G168" s="190">
        <f>'[1]Z07 一般公共预算财政拨款收入支出决算表(财决07表)'!A166</f>
        <v>0</v>
      </c>
      <c r="H168" s="191">
        <f>'[1]Z07 一般公共预算财政拨款收入支出决算表(财决07表)'!$K166</f>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tr">
        <f>IF(ISERROR(VLOOKUP(A169,'[1]Z07 一般公共预算财政拨款收入支出决算表(财决07表)'!$A$10:$T$500,4,FALSE)),"",VLOOKUP(A169,'[1]Z07 一般公共预算财政拨款收入支出决算表(财决07表)'!$A$10:$T$500,4,FALSE))</f>
        <v/>
      </c>
      <c r="D169" s="129" t="str">
        <f>IF(ISERROR(VLOOKUP(A169,'[1]Z07 一般公共预算财政拨款收入支出决算表(财决07表)'!$A$10:$T$500,11,FALSE)),"",VLOOKUP(A169,'[1]Z07 一般公共预算财政拨款收入支出决算表(财决07表)'!$A$10:$T$500,11,FALSE))</f>
        <v/>
      </c>
      <c r="E169" s="129" t="str">
        <f>IF(ISERROR(VLOOKUP(A169,'[1]Z07 一般公共预算财政拨款收入支出决算表(财决07表)'!$A$10:$T$500,12,FALSE)),"",VLOOKUP(A169,'[1]Z07 一般公共预算财政拨款收入支出决算表(财决07表)'!$A$10:$T$500,12,FALSE))</f>
        <v/>
      </c>
      <c r="F169" s="129" t="str">
        <f>IF(ISERROR(VLOOKUP(A169,'[1]Z07 一般公共预算财政拨款收入支出决算表(财决07表)'!$A$10:$T$500,15,FALSE)),"",VLOOKUP(A169,'[1]Z07 一般公共预算财政拨款收入支出决算表(财决07表)'!$A$10:$T$500,15,FALSE))</f>
        <v/>
      </c>
      <c r="G169" s="190">
        <f>'[1]Z07 一般公共预算财政拨款收入支出决算表(财决07表)'!A167</f>
        <v>0</v>
      </c>
      <c r="H169" s="191">
        <f>'[1]Z07 一般公共预算财政拨款收入支出决算表(财决07表)'!$K167</f>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tr">
        <f>IF(ISERROR(VLOOKUP(A170,'[1]Z07 一般公共预算财政拨款收入支出决算表(财决07表)'!$A$10:$T$500,4,FALSE)),"",VLOOKUP(A170,'[1]Z07 一般公共预算财政拨款收入支出决算表(财决07表)'!$A$10:$T$500,4,FALSE))</f>
        <v/>
      </c>
      <c r="D170" s="129" t="str">
        <f>IF(ISERROR(VLOOKUP(A170,'[1]Z07 一般公共预算财政拨款收入支出决算表(财决07表)'!$A$10:$T$500,11,FALSE)),"",VLOOKUP(A170,'[1]Z07 一般公共预算财政拨款收入支出决算表(财决07表)'!$A$10:$T$500,11,FALSE))</f>
        <v/>
      </c>
      <c r="E170" s="129" t="str">
        <f>IF(ISERROR(VLOOKUP(A170,'[1]Z07 一般公共预算财政拨款收入支出决算表(财决07表)'!$A$10:$T$500,12,FALSE)),"",VLOOKUP(A170,'[1]Z07 一般公共预算财政拨款收入支出决算表(财决07表)'!$A$10:$T$500,12,FALSE))</f>
        <v/>
      </c>
      <c r="F170" s="129" t="str">
        <f>IF(ISERROR(VLOOKUP(A170,'[1]Z07 一般公共预算财政拨款收入支出决算表(财决07表)'!$A$10:$T$500,15,FALSE)),"",VLOOKUP(A170,'[1]Z07 一般公共预算财政拨款收入支出决算表(财决07表)'!$A$10:$T$500,15,FALSE))</f>
        <v/>
      </c>
      <c r="G170" s="190">
        <f>'[1]Z07 一般公共预算财政拨款收入支出决算表(财决07表)'!A168</f>
        <v>0</v>
      </c>
      <c r="H170" s="191">
        <f>'[1]Z07 一般公共预算财政拨款收入支出决算表(财决07表)'!$K168</f>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tr">
        <f>IF(ISERROR(VLOOKUP(A171,'[1]Z07 一般公共预算财政拨款收入支出决算表(财决07表)'!$A$10:$T$500,4,FALSE)),"",VLOOKUP(A171,'[1]Z07 一般公共预算财政拨款收入支出决算表(财决07表)'!$A$10:$T$500,4,FALSE))</f>
        <v/>
      </c>
      <c r="D171" s="129" t="str">
        <f>IF(ISERROR(VLOOKUP(A171,'[1]Z07 一般公共预算财政拨款收入支出决算表(财决07表)'!$A$10:$T$500,11,FALSE)),"",VLOOKUP(A171,'[1]Z07 一般公共预算财政拨款收入支出决算表(财决07表)'!$A$10:$T$500,11,FALSE))</f>
        <v/>
      </c>
      <c r="E171" s="129" t="str">
        <f>IF(ISERROR(VLOOKUP(A171,'[1]Z07 一般公共预算财政拨款收入支出决算表(财决07表)'!$A$10:$T$500,12,FALSE)),"",VLOOKUP(A171,'[1]Z07 一般公共预算财政拨款收入支出决算表(财决07表)'!$A$10:$T$500,12,FALSE))</f>
        <v/>
      </c>
      <c r="F171" s="129" t="str">
        <f>IF(ISERROR(VLOOKUP(A171,'[1]Z07 一般公共预算财政拨款收入支出决算表(财决07表)'!$A$10:$T$500,15,FALSE)),"",VLOOKUP(A171,'[1]Z07 一般公共预算财政拨款收入支出决算表(财决07表)'!$A$10:$T$500,15,FALSE))</f>
        <v/>
      </c>
      <c r="G171" s="190">
        <f>'[1]Z07 一般公共预算财政拨款收入支出决算表(财决07表)'!A169</f>
        <v>0</v>
      </c>
      <c r="H171" s="191">
        <f>'[1]Z07 一般公共预算财政拨款收入支出决算表(财决07表)'!$K169</f>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tr">
        <f>IF(ISERROR(VLOOKUP(A172,'[1]Z07 一般公共预算财政拨款收入支出决算表(财决07表)'!$A$10:$T$500,4,FALSE)),"",VLOOKUP(A172,'[1]Z07 一般公共预算财政拨款收入支出决算表(财决07表)'!$A$10:$T$500,4,FALSE))</f>
        <v/>
      </c>
      <c r="D172" s="129" t="str">
        <f>IF(ISERROR(VLOOKUP(A172,'[1]Z07 一般公共预算财政拨款收入支出决算表(财决07表)'!$A$10:$T$500,11,FALSE)),"",VLOOKUP(A172,'[1]Z07 一般公共预算财政拨款收入支出决算表(财决07表)'!$A$10:$T$500,11,FALSE))</f>
        <v/>
      </c>
      <c r="E172" s="129" t="str">
        <f>IF(ISERROR(VLOOKUP(A172,'[1]Z07 一般公共预算财政拨款收入支出决算表(财决07表)'!$A$10:$T$500,12,FALSE)),"",VLOOKUP(A172,'[1]Z07 一般公共预算财政拨款收入支出决算表(财决07表)'!$A$10:$T$500,12,FALSE))</f>
        <v/>
      </c>
      <c r="F172" s="129" t="str">
        <f>IF(ISERROR(VLOOKUP(A172,'[1]Z07 一般公共预算财政拨款收入支出决算表(财决07表)'!$A$10:$T$500,15,FALSE)),"",VLOOKUP(A172,'[1]Z07 一般公共预算财政拨款收入支出决算表(财决07表)'!$A$10:$T$500,15,FALSE))</f>
        <v/>
      </c>
      <c r="G172" s="190">
        <f>'[1]Z07 一般公共预算财政拨款收入支出决算表(财决07表)'!A170</f>
        <v>0</v>
      </c>
      <c r="H172" s="191">
        <f>'[1]Z07 一般公共预算财政拨款收入支出决算表(财决07表)'!$K170</f>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tr">
        <f>IF(ISERROR(VLOOKUP(A173,'[1]Z07 一般公共预算财政拨款收入支出决算表(财决07表)'!$A$10:$T$500,4,FALSE)),"",VLOOKUP(A173,'[1]Z07 一般公共预算财政拨款收入支出决算表(财决07表)'!$A$10:$T$500,4,FALSE))</f>
        <v/>
      </c>
      <c r="D173" s="129" t="str">
        <f>IF(ISERROR(VLOOKUP(A173,'[1]Z07 一般公共预算财政拨款收入支出决算表(财决07表)'!$A$10:$T$500,11,FALSE)),"",VLOOKUP(A173,'[1]Z07 一般公共预算财政拨款收入支出决算表(财决07表)'!$A$10:$T$500,11,FALSE))</f>
        <v/>
      </c>
      <c r="E173" s="129" t="str">
        <f>IF(ISERROR(VLOOKUP(A173,'[1]Z07 一般公共预算财政拨款收入支出决算表(财决07表)'!$A$10:$T$500,12,FALSE)),"",VLOOKUP(A173,'[1]Z07 一般公共预算财政拨款收入支出决算表(财决07表)'!$A$10:$T$500,12,FALSE))</f>
        <v/>
      </c>
      <c r="F173" s="129" t="str">
        <f>IF(ISERROR(VLOOKUP(A173,'[1]Z07 一般公共预算财政拨款收入支出决算表(财决07表)'!$A$10:$T$500,15,FALSE)),"",VLOOKUP(A173,'[1]Z07 一般公共预算财政拨款收入支出决算表(财决07表)'!$A$10:$T$500,15,FALSE))</f>
        <v/>
      </c>
      <c r="G173" s="190">
        <f>'[1]Z07 一般公共预算财政拨款收入支出决算表(财决07表)'!A171</f>
        <v>0</v>
      </c>
      <c r="H173" s="191">
        <f>'[1]Z07 一般公共预算财政拨款收入支出决算表(财决07表)'!$K171</f>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tr">
        <f>IF(ISERROR(VLOOKUP(A174,'[1]Z07 一般公共预算财政拨款收入支出决算表(财决07表)'!$A$10:$T$500,4,FALSE)),"",VLOOKUP(A174,'[1]Z07 一般公共预算财政拨款收入支出决算表(财决07表)'!$A$10:$T$500,4,FALSE))</f>
        <v/>
      </c>
      <c r="D174" s="129" t="str">
        <f>IF(ISERROR(VLOOKUP(A174,'[1]Z07 一般公共预算财政拨款收入支出决算表(财决07表)'!$A$10:$T$500,11,FALSE)),"",VLOOKUP(A174,'[1]Z07 一般公共预算财政拨款收入支出决算表(财决07表)'!$A$10:$T$500,11,FALSE))</f>
        <v/>
      </c>
      <c r="E174" s="129" t="str">
        <f>IF(ISERROR(VLOOKUP(A174,'[1]Z07 一般公共预算财政拨款收入支出决算表(财决07表)'!$A$10:$T$500,12,FALSE)),"",VLOOKUP(A174,'[1]Z07 一般公共预算财政拨款收入支出决算表(财决07表)'!$A$10:$T$500,12,FALSE))</f>
        <v/>
      </c>
      <c r="F174" s="129" t="str">
        <f>IF(ISERROR(VLOOKUP(A174,'[1]Z07 一般公共预算财政拨款收入支出决算表(财决07表)'!$A$10:$T$500,15,FALSE)),"",VLOOKUP(A174,'[1]Z07 一般公共预算财政拨款收入支出决算表(财决07表)'!$A$10:$T$500,15,FALSE))</f>
        <v/>
      </c>
      <c r="G174" s="190">
        <f>'[1]Z07 一般公共预算财政拨款收入支出决算表(财决07表)'!A172</f>
        <v>0</v>
      </c>
      <c r="H174" s="191">
        <f>'[1]Z07 一般公共预算财政拨款收入支出决算表(财决07表)'!$K172</f>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tr">
        <f>IF(ISERROR(VLOOKUP(A175,'[1]Z07 一般公共预算财政拨款收入支出决算表(财决07表)'!$A$10:$T$500,4,FALSE)),"",VLOOKUP(A175,'[1]Z07 一般公共预算财政拨款收入支出决算表(财决07表)'!$A$10:$T$500,4,FALSE))</f>
        <v/>
      </c>
      <c r="D175" s="129" t="str">
        <f>IF(ISERROR(VLOOKUP(A175,'[1]Z07 一般公共预算财政拨款收入支出决算表(财决07表)'!$A$10:$T$500,11,FALSE)),"",VLOOKUP(A175,'[1]Z07 一般公共预算财政拨款收入支出决算表(财决07表)'!$A$10:$T$500,11,FALSE))</f>
        <v/>
      </c>
      <c r="E175" s="129" t="str">
        <f>IF(ISERROR(VLOOKUP(A175,'[1]Z07 一般公共预算财政拨款收入支出决算表(财决07表)'!$A$10:$T$500,12,FALSE)),"",VLOOKUP(A175,'[1]Z07 一般公共预算财政拨款收入支出决算表(财决07表)'!$A$10:$T$500,12,FALSE))</f>
        <v/>
      </c>
      <c r="F175" s="129" t="str">
        <f>IF(ISERROR(VLOOKUP(A175,'[1]Z07 一般公共预算财政拨款收入支出决算表(财决07表)'!$A$10:$T$500,15,FALSE)),"",VLOOKUP(A175,'[1]Z07 一般公共预算财政拨款收入支出决算表(财决07表)'!$A$10:$T$500,15,FALSE))</f>
        <v/>
      </c>
      <c r="G175" s="190">
        <f>'[1]Z07 一般公共预算财政拨款收入支出决算表(财决07表)'!A173</f>
        <v>0</v>
      </c>
      <c r="H175" s="191">
        <f>'[1]Z07 一般公共预算财政拨款收入支出决算表(财决07表)'!$K173</f>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tr">
        <f>IF(ISERROR(VLOOKUP(A176,'[1]Z07 一般公共预算财政拨款收入支出决算表(财决07表)'!$A$10:$T$500,4,FALSE)),"",VLOOKUP(A176,'[1]Z07 一般公共预算财政拨款收入支出决算表(财决07表)'!$A$10:$T$500,4,FALSE))</f>
        <v/>
      </c>
      <c r="D176" s="129" t="str">
        <f>IF(ISERROR(VLOOKUP(A176,'[1]Z07 一般公共预算财政拨款收入支出决算表(财决07表)'!$A$10:$T$500,11,FALSE)),"",VLOOKUP(A176,'[1]Z07 一般公共预算财政拨款收入支出决算表(财决07表)'!$A$10:$T$500,11,FALSE))</f>
        <v/>
      </c>
      <c r="E176" s="129" t="str">
        <f>IF(ISERROR(VLOOKUP(A176,'[1]Z07 一般公共预算财政拨款收入支出决算表(财决07表)'!$A$10:$T$500,12,FALSE)),"",VLOOKUP(A176,'[1]Z07 一般公共预算财政拨款收入支出决算表(财决07表)'!$A$10:$T$500,12,FALSE))</f>
        <v/>
      </c>
      <c r="F176" s="129" t="str">
        <f>IF(ISERROR(VLOOKUP(A176,'[1]Z07 一般公共预算财政拨款收入支出决算表(财决07表)'!$A$10:$T$500,15,FALSE)),"",VLOOKUP(A176,'[1]Z07 一般公共预算财政拨款收入支出决算表(财决07表)'!$A$10:$T$500,15,FALSE))</f>
        <v/>
      </c>
      <c r="G176" s="190">
        <f>'[1]Z07 一般公共预算财政拨款收入支出决算表(财决07表)'!A174</f>
        <v>0</v>
      </c>
      <c r="H176" s="191">
        <f>'[1]Z07 一般公共预算财政拨款收入支出决算表(财决07表)'!$K174</f>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tr">
        <f>IF(ISERROR(VLOOKUP(A177,'[1]Z07 一般公共预算财政拨款收入支出决算表(财决07表)'!$A$10:$T$500,4,FALSE)),"",VLOOKUP(A177,'[1]Z07 一般公共预算财政拨款收入支出决算表(财决07表)'!$A$10:$T$500,4,FALSE))</f>
        <v/>
      </c>
      <c r="D177" s="129" t="str">
        <f>IF(ISERROR(VLOOKUP(A177,'[1]Z07 一般公共预算财政拨款收入支出决算表(财决07表)'!$A$10:$T$500,11,FALSE)),"",VLOOKUP(A177,'[1]Z07 一般公共预算财政拨款收入支出决算表(财决07表)'!$A$10:$T$500,11,FALSE))</f>
        <v/>
      </c>
      <c r="E177" s="129" t="str">
        <f>IF(ISERROR(VLOOKUP(A177,'[1]Z07 一般公共预算财政拨款收入支出决算表(财决07表)'!$A$10:$T$500,12,FALSE)),"",VLOOKUP(A177,'[1]Z07 一般公共预算财政拨款收入支出决算表(财决07表)'!$A$10:$T$500,12,FALSE))</f>
        <v/>
      </c>
      <c r="F177" s="129" t="str">
        <f>IF(ISERROR(VLOOKUP(A177,'[1]Z07 一般公共预算财政拨款收入支出决算表(财决07表)'!$A$10:$T$500,15,FALSE)),"",VLOOKUP(A177,'[1]Z07 一般公共预算财政拨款收入支出决算表(财决07表)'!$A$10:$T$500,15,FALSE))</f>
        <v/>
      </c>
      <c r="G177" s="190">
        <f>'[1]Z07 一般公共预算财政拨款收入支出决算表(财决07表)'!A175</f>
        <v>0</v>
      </c>
      <c r="H177" s="191">
        <f>'[1]Z07 一般公共预算财政拨款收入支出决算表(财决07表)'!$K175</f>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tr">
        <f>IF(ISERROR(VLOOKUP(A178,'[1]Z07 一般公共预算财政拨款收入支出决算表(财决07表)'!$A$10:$T$500,4,FALSE)),"",VLOOKUP(A178,'[1]Z07 一般公共预算财政拨款收入支出决算表(财决07表)'!$A$10:$T$500,4,FALSE))</f>
        <v/>
      </c>
      <c r="D178" s="129" t="str">
        <f>IF(ISERROR(VLOOKUP(A178,'[1]Z07 一般公共预算财政拨款收入支出决算表(财决07表)'!$A$10:$T$500,11,FALSE)),"",VLOOKUP(A178,'[1]Z07 一般公共预算财政拨款收入支出决算表(财决07表)'!$A$10:$T$500,11,FALSE))</f>
        <v/>
      </c>
      <c r="E178" s="129" t="str">
        <f>IF(ISERROR(VLOOKUP(A178,'[1]Z07 一般公共预算财政拨款收入支出决算表(财决07表)'!$A$10:$T$500,12,FALSE)),"",VLOOKUP(A178,'[1]Z07 一般公共预算财政拨款收入支出决算表(财决07表)'!$A$10:$T$500,12,FALSE))</f>
        <v/>
      </c>
      <c r="F178" s="129" t="str">
        <f>IF(ISERROR(VLOOKUP(A178,'[1]Z07 一般公共预算财政拨款收入支出决算表(财决07表)'!$A$10:$T$500,15,FALSE)),"",VLOOKUP(A178,'[1]Z07 一般公共预算财政拨款收入支出决算表(财决07表)'!$A$10:$T$500,15,FALSE))</f>
        <v/>
      </c>
      <c r="G178" s="190">
        <f>'[1]Z07 一般公共预算财政拨款收入支出决算表(财决07表)'!A176</f>
        <v>0</v>
      </c>
      <c r="H178" s="191">
        <f>'[1]Z07 一般公共预算财政拨款收入支出决算表(财决07表)'!$K176</f>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tr">
        <f>IF(ISERROR(VLOOKUP(A179,'[1]Z07 一般公共预算财政拨款收入支出决算表(财决07表)'!$A$10:$T$500,4,FALSE)),"",VLOOKUP(A179,'[1]Z07 一般公共预算财政拨款收入支出决算表(财决07表)'!$A$10:$T$500,4,FALSE))</f>
        <v/>
      </c>
      <c r="D179" s="129" t="str">
        <f>IF(ISERROR(VLOOKUP(A179,'[1]Z07 一般公共预算财政拨款收入支出决算表(财决07表)'!$A$10:$T$500,11,FALSE)),"",VLOOKUP(A179,'[1]Z07 一般公共预算财政拨款收入支出决算表(财决07表)'!$A$10:$T$500,11,FALSE))</f>
        <v/>
      </c>
      <c r="E179" s="129" t="str">
        <f>IF(ISERROR(VLOOKUP(A179,'[1]Z07 一般公共预算财政拨款收入支出决算表(财决07表)'!$A$10:$T$500,12,FALSE)),"",VLOOKUP(A179,'[1]Z07 一般公共预算财政拨款收入支出决算表(财决07表)'!$A$10:$T$500,12,FALSE))</f>
        <v/>
      </c>
      <c r="F179" s="129" t="str">
        <f>IF(ISERROR(VLOOKUP(A179,'[1]Z07 一般公共预算财政拨款收入支出决算表(财决07表)'!$A$10:$T$500,15,FALSE)),"",VLOOKUP(A179,'[1]Z07 一般公共预算财政拨款收入支出决算表(财决07表)'!$A$10:$T$500,15,FALSE))</f>
        <v/>
      </c>
      <c r="G179" s="190">
        <f>'[1]Z07 一般公共预算财政拨款收入支出决算表(财决07表)'!A177</f>
        <v>0</v>
      </c>
      <c r="H179" s="191">
        <f>'[1]Z07 一般公共预算财政拨款收入支出决算表(财决07表)'!$K177</f>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tr">
        <f>IF(ISERROR(VLOOKUP(A180,'[1]Z07 一般公共预算财政拨款收入支出决算表(财决07表)'!$A$10:$T$500,4,FALSE)),"",VLOOKUP(A180,'[1]Z07 一般公共预算财政拨款收入支出决算表(财决07表)'!$A$10:$T$500,4,FALSE))</f>
        <v/>
      </c>
      <c r="D180" s="129" t="str">
        <f>IF(ISERROR(VLOOKUP(A180,'[1]Z07 一般公共预算财政拨款收入支出决算表(财决07表)'!$A$10:$T$500,11,FALSE)),"",VLOOKUP(A180,'[1]Z07 一般公共预算财政拨款收入支出决算表(财决07表)'!$A$10:$T$500,11,FALSE))</f>
        <v/>
      </c>
      <c r="E180" s="129" t="str">
        <f>IF(ISERROR(VLOOKUP(A180,'[1]Z07 一般公共预算财政拨款收入支出决算表(财决07表)'!$A$10:$T$500,12,FALSE)),"",VLOOKUP(A180,'[1]Z07 一般公共预算财政拨款收入支出决算表(财决07表)'!$A$10:$T$500,12,FALSE))</f>
        <v/>
      </c>
      <c r="F180" s="129" t="str">
        <f>IF(ISERROR(VLOOKUP(A180,'[1]Z07 一般公共预算财政拨款收入支出决算表(财决07表)'!$A$10:$T$500,15,FALSE)),"",VLOOKUP(A180,'[1]Z07 一般公共预算财政拨款收入支出决算表(财决07表)'!$A$10:$T$500,15,FALSE))</f>
        <v/>
      </c>
      <c r="G180" s="190">
        <f>'[1]Z07 一般公共预算财政拨款收入支出决算表(财决07表)'!A178</f>
        <v>0</v>
      </c>
      <c r="H180" s="191">
        <f>'[1]Z07 一般公共预算财政拨款收入支出决算表(财决07表)'!$K178</f>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tr">
        <f>IF(ISERROR(VLOOKUP(A181,'[1]Z07 一般公共预算财政拨款收入支出决算表(财决07表)'!$A$10:$T$500,4,FALSE)),"",VLOOKUP(A181,'[1]Z07 一般公共预算财政拨款收入支出决算表(财决07表)'!$A$10:$T$500,4,FALSE))</f>
        <v/>
      </c>
      <c r="D181" s="129" t="str">
        <f>IF(ISERROR(VLOOKUP(A181,'[1]Z07 一般公共预算财政拨款收入支出决算表(财决07表)'!$A$10:$T$500,11,FALSE)),"",VLOOKUP(A181,'[1]Z07 一般公共预算财政拨款收入支出决算表(财决07表)'!$A$10:$T$500,11,FALSE))</f>
        <v/>
      </c>
      <c r="E181" s="129" t="str">
        <f>IF(ISERROR(VLOOKUP(A181,'[1]Z07 一般公共预算财政拨款收入支出决算表(财决07表)'!$A$10:$T$500,12,FALSE)),"",VLOOKUP(A181,'[1]Z07 一般公共预算财政拨款收入支出决算表(财决07表)'!$A$10:$T$500,12,FALSE))</f>
        <v/>
      </c>
      <c r="F181" s="129" t="str">
        <f>IF(ISERROR(VLOOKUP(A181,'[1]Z07 一般公共预算财政拨款收入支出决算表(财决07表)'!$A$10:$T$500,15,FALSE)),"",VLOOKUP(A181,'[1]Z07 一般公共预算财政拨款收入支出决算表(财决07表)'!$A$10:$T$500,15,FALSE))</f>
        <v/>
      </c>
      <c r="G181" s="190">
        <f>'[1]Z07 一般公共预算财政拨款收入支出决算表(财决07表)'!A179</f>
        <v>0</v>
      </c>
      <c r="H181" s="191">
        <f>'[1]Z07 一般公共预算财政拨款收入支出决算表(财决07表)'!$K179</f>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tr">
        <f>IF(ISERROR(VLOOKUP(A182,'[1]Z07 一般公共预算财政拨款收入支出决算表(财决07表)'!$A$10:$T$500,4,FALSE)),"",VLOOKUP(A182,'[1]Z07 一般公共预算财政拨款收入支出决算表(财决07表)'!$A$10:$T$500,4,FALSE))</f>
        <v/>
      </c>
      <c r="D182" s="129" t="str">
        <f>IF(ISERROR(VLOOKUP(A182,'[1]Z07 一般公共预算财政拨款收入支出决算表(财决07表)'!$A$10:$T$500,11,FALSE)),"",VLOOKUP(A182,'[1]Z07 一般公共预算财政拨款收入支出决算表(财决07表)'!$A$10:$T$500,11,FALSE))</f>
        <v/>
      </c>
      <c r="E182" s="129" t="str">
        <f>IF(ISERROR(VLOOKUP(A182,'[1]Z07 一般公共预算财政拨款收入支出决算表(财决07表)'!$A$10:$T$500,12,FALSE)),"",VLOOKUP(A182,'[1]Z07 一般公共预算财政拨款收入支出决算表(财决07表)'!$A$10:$T$500,12,FALSE))</f>
        <v/>
      </c>
      <c r="F182" s="129" t="str">
        <f>IF(ISERROR(VLOOKUP(A182,'[1]Z07 一般公共预算财政拨款收入支出决算表(财决07表)'!$A$10:$T$500,15,FALSE)),"",VLOOKUP(A182,'[1]Z07 一般公共预算财政拨款收入支出决算表(财决07表)'!$A$10:$T$500,15,FALSE))</f>
        <v/>
      </c>
      <c r="G182" s="190">
        <f>'[1]Z07 一般公共预算财政拨款收入支出决算表(财决07表)'!A180</f>
        <v>0</v>
      </c>
      <c r="H182" s="191">
        <f>'[1]Z07 一般公共预算财政拨款收入支出决算表(财决07表)'!$K180</f>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tr">
        <f>IF(ISERROR(VLOOKUP(A183,'[1]Z07 一般公共预算财政拨款收入支出决算表(财决07表)'!$A$10:$T$500,4,FALSE)),"",VLOOKUP(A183,'[1]Z07 一般公共预算财政拨款收入支出决算表(财决07表)'!$A$10:$T$500,4,FALSE))</f>
        <v/>
      </c>
      <c r="D183" s="129" t="str">
        <f>IF(ISERROR(VLOOKUP(A183,'[1]Z07 一般公共预算财政拨款收入支出决算表(财决07表)'!$A$10:$T$500,11,FALSE)),"",VLOOKUP(A183,'[1]Z07 一般公共预算财政拨款收入支出决算表(财决07表)'!$A$10:$T$500,11,FALSE))</f>
        <v/>
      </c>
      <c r="E183" s="129" t="str">
        <f>IF(ISERROR(VLOOKUP(A183,'[1]Z07 一般公共预算财政拨款收入支出决算表(财决07表)'!$A$10:$T$500,12,FALSE)),"",VLOOKUP(A183,'[1]Z07 一般公共预算财政拨款收入支出决算表(财决07表)'!$A$10:$T$500,12,FALSE))</f>
        <v/>
      </c>
      <c r="F183" s="129" t="str">
        <f>IF(ISERROR(VLOOKUP(A183,'[1]Z07 一般公共预算财政拨款收入支出决算表(财决07表)'!$A$10:$T$500,15,FALSE)),"",VLOOKUP(A183,'[1]Z07 一般公共预算财政拨款收入支出决算表(财决07表)'!$A$10:$T$500,15,FALSE))</f>
        <v/>
      </c>
      <c r="G183" s="190">
        <f>'[1]Z07 一般公共预算财政拨款收入支出决算表(财决07表)'!A181</f>
        <v>0</v>
      </c>
      <c r="H183" s="191">
        <f>'[1]Z07 一般公共预算财政拨款收入支出决算表(财决07表)'!$K181</f>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tr">
        <f>IF(ISERROR(VLOOKUP(A184,'[1]Z07 一般公共预算财政拨款收入支出决算表(财决07表)'!$A$10:$T$500,4,FALSE)),"",VLOOKUP(A184,'[1]Z07 一般公共预算财政拨款收入支出决算表(财决07表)'!$A$10:$T$500,4,FALSE))</f>
        <v/>
      </c>
      <c r="D184" s="129" t="str">
        <f>IF(ISERROR(VLOOKUP(A184,'[1]Z07 一般公共预算财政拨款收入支出决算表(财决07表)'!$A$10:$T$500,11,FALSE)),"",VLOOKUP(A184,'[1]Z07 一般公共预算财政拨款收入支出决算表(财决07表)'!$A$10:$T$500,11,FALSE))</f>
        <v/>
      </c>
      <c r="E184" s="129" t="str">
        <f>IF(ISERROR(VLOOKUP(A184,'[1]Z07 一般公共预算财政拨款收入支出决算表(财决07表)'!$A$10:$T$500,12,FALSE)),"",VLOOKUP(A184,'[1]Z07 一般公共预算财政拨款收入支出决算表(财决07表)'!$A$10:$T$500,12,FALSE))</f>
        <v/>
      </c>
      <c r="F184" s="129" t="str">
        <f>IF(ISERROR(VLOOKUP(A184,'[1]Z07 一般公共预算财政拨款收入支出决算表(财决07表)'!$A$10:$T$500,15,FALSE)),"",VLOOKUP(A184,'[1]Z07 一般公共预算财政拨款收入支出决算表(财决07表)'!$A$10:$T$500,15,FALSE))</f>
        <v/>
      </c>
      <c r="G184" s="190">
        <f>'[1]Z07 一般公共预算财政拨款收入支出决算表(财决07表)'!A182</f>
        <v>0</v>
      </c>
      <c r="H184" s="191">
        <f>'[1]Z07 一般公共预算财政拨款收入支出决算表(财决07表)'!$K182</f>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tr">
        <f>IF(ISERROR(VLOOKUP(A185,'[1]Z07 一般公共预算财政拨款收入支出决算表(财决07表)'!$A$10:$T$500,4,FALSE)),"",VLOOKUP(A185,'[1]Z07 一般公共预算财政拨款收入支出决算表(财决07表)'!$A$10:$T$500,4,FALSE))</f>
        <v/>
      </c>
      <c r="D185" s="129" t="str">
        <f>IF(ISERROR(VLOOKUP(A185,'[1]Z07 一般公共预算财政拨款收入支出决算表(财决07表)'!$A$10:$T$500,11,FALSE)),"",VLOOKUP(A185,'[1]Z07 一般公共预算财政拨款收入支出决算表(财决07表)'!$A$10:$T$500,11,FALSE))</f>
        <v/>
      </c>
      <c r="E185" s="129" t="str">
        <f>IF(ISERROR(VLOOKUP(A185,'[1]Z07 一般公共预算财政拨款收入支出决算表(财决07表)'!$A$10:$T$500,12,FALSE)),"",VLOOKUP(A185,'[1]Z07 一般公共预算财政拨款收入支出决算表(财决07表)'!$A$10:$T$500,12,FALSE))</f>
        <v/>
      </c>
      <c r="F185" s="129" t="str">
        <f>IF(ISERROR(VLOOKUP(A185,'[1]Z07 一般公共预算财政拨款收入支出决算表(财决07表)'!$A$10:$T$500,15,FALSE)),"",VLOOKUP(A185,'[1]Z07 一般公共预算财政拨款收入支出决算表(财决07表)'!$A$10:$T$500,15,FALSE))</f>
        <v/>
      </c>
      <c r="G185" s="190">
        <f>'[1]Z07 一般公共预算财政拨款收入支出决算表(财决07表)'!A183</f>
        <v>0</v>
      </c>
      <c r="H185" s="191">
        <f>'[1]Z07 一般公共预算财政拨款收入支出决算表(财决07表)'!$K183</f>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tr">
        <f>IF(ISERROR(VLOOKUP(A186,'[1]Z07 一般公共预算财政拨款收入支出决算表(财决07表)'!$A$10:$T$500,4,FALSE)),"",VLOOKUP(A186,'[1]Z07 一般公共预算财政拨款收入支出决算表(财决07表)'!$A$10:$T$500,4,FALSE))</f>
        <v/>
      </c>
      <c r="D186" s="129" t="str">
        <f>IF(ISERROR(VLOOKUP(A186,'[1]Z07 一般公共预算财政拨款收入支出决算表(财决07表)'!$A$10:$T$500,11,FALSE)),"",VLOOKUP(A186,'[1]Z07 一般公共预算财政拨款收入支出决算表(财决07表)'!$A$10:$T$500,11,FALSE))</f>
        <v/>
      </c>
      <c r="E186" s="129" t="str">
        <f>IF(ISERROR(VLOOKUP(A186,'[1]Z07 一般公共预算财政拨款收入支出决算表(财决07表)'!$A$10:$T$500,12,FALSE)),"",VLOOKUP(A186,'[1]Z07 一般公共预算财政拨款收入支出决算表(财决07表)'!$A$10:$T$500,12,FALSE))</f>
        <v/>
      </c>
      <c r="F186" s="129" t="str">
        <f>IF(ISERROR(VLOOKUP(A186,'[1]Z07 一般公共预算财政拨款收入支出决算表(财决07表)'!$A$10:$T$500,15,FALSE)),"",VLOOKUP(A186,'[1]Z07 一般公共预算财政拨款收入支出决算表(财决07表)'!$A$10:$T$500,15,FALSE))</f>
        <v/>
      </c>
      <c r="G186" s="190">
        <f>'[1]Z07 一般公共预算财政拨款收入支出决算表(财决07表)'!A184</f>
        <v>0</v>
      </c>
      <c r="H186" s="191">
        <f>'[1]Z07 一般公共预算财政拨款收入支出决算表(财决07表)'!$K184</f>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tr">
        <f>IF(ISERROR(VLOOKUP(A187,'[1]Z07 一般公共预算财政拨款收入支出决算表(财决07表)'!$A$10:$T$500,4,FALSE)),"",VLOOKUP(A187,'[1]Z07 一般公共预算财政拨款收入支出决算表(财决07表)'!$A$10:$T$500,4,FALSE))</f>
        <v/>
      </c>
      <c r="D187" s="129" t="str">
        <f>IF(ISERROR(VLOOKUP(A187,'[1]Z07 一般公共预算财政拨款收入支出决算表(财决07表)'!$A$10:$T$500,11,FALSE)),"",VLOOKUP(A187,'[1]Z07 一般公共预算财政拨款收入支出决算表(财决07表)'!$A$10:$T$500,11,FALSE))</f>
        <v/>
      </c>
      <c r="E187" s="129" t="str">
        <f>IF(ISERROR(VLOOKUP(A187,'[1]Z07 一般公共预算财政拨款收入支出决算表(财决07表)'!$A$10:$T$500,12,FALSE)),"",VLOOKUP(A187,'[1]Z07 一般公共预算财政拨款收入支出决算表(财决07表)'!$A$10:$T$500,12,FALSE))</f>
        <v/>
      </c>
      <c r="F187" s="129" t="str">
        <f>IF(ISERROR(VLOOKUP(A187,'[1]Z07 一般公共预算财政拨款收入支出决算表(财决07表)'!$A$10:$T$500,15,FALSE)),"",VLOOKUP(A187,'[1]Z07 一般公共预算财政拨款收入支出决算表(财决07表)'!$A$10:$T$500,15,FALSE))</f>
        <v/>
      </c>
      <c r="G187" s="190">
        <f>'[1]Z07 一般公共预算财政拨款收入支出决算表(财决07表)'!A185</f>
        <v>0</v>
      </c>
      <c r="H187" s="191">
        <f>'[1]Z07 一般公共预算财政拨款收入支出决算表(财决07表)'!$K185</f>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tr">
        <f>IF(ISERROR(VLOOKUP(A188,'[1]Z07 一般公共预算财政拨款收入支出决算表(财决07表)'!$A$10:$T$500,4,FALSE)),"",VLOOKUP(A188,'[1]Z07 一般公共预算财政拨款收入支出决算表(财决07表)'!$A$10:$T$500,4,FALSE))</f>
        <v/>
      </c>
      <c r="D188" s="129" t="str">
        <f>IF(ISERROR(VLOOKUP(A188,'[1]Z07 一般公共预算财政拨款收入支出决算表(财决07表)'!$A$10:$T$500,11,FALSE)),"",VLOOKUP(A188,'[1]Z07 一般公共预算财政拨款收入支出决算表(财决07表)'!$A$10:$T$500,11,FALSE))</f>
        <v/>
      </c>
      <c r="E188" s="129" t="str">
        <f>IF(ISERROR(VLOOKUP(A188,'[1]Z07 一般公共预算财政拨款收入支出决算表(财决07表)'!$A$10:$T$500,12,FALSE)),"",VLOOKUP(A188,'[1]Z07 一般公共预算财政拨款收入支出决算表(财决07表)'!$A$10:$T$500,12,FALSE))</f>
        <v/>
      </c>
      <c r="F188" s="129" t="str">
        <f>IF(ISERROR(VLOOKUP(A188,'[1]Z07 一般公共预算财政拨款收入支出决算表(财决07表)'!$A$10:$T$500,15,FALSE)),"",VLOOKUP(A188,'[1]Z07 一般公共预算财政拨款收入支出决算表(财决07表)'!$A$10:$T$500,15,FALSE))</f>
        <v/>
      </c>
      <c r="G188" s="190">
        <f>'[1]Z07 一般公共预算财政拨款收入支出决算表(财决07表)'!A186</f>
        <v>0</v>
      </c>
      <c r="H188" s="191">
        <f>'[1]Z07 一般公共预算财政拨款收入支出决算表(财决07表)'!$K186</f>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tr">
        <f>IF(ISERROR(VLOOKUP(A189,'[1]Z07 一般公共预算财政拨款收入支出决算表(财决07表)'!$A$10:$T$500,4,FALSE)),"",VLOOKUP(A189,'[1]Z07 一般公共预算财政拨款收入支出决算表(财决07表)'!$A$10:$T$500,4,FALSE))</f>
        <v/>
      </c>
      <c r="D189" s="129" t="str">
        <f>IF(ISERROR(VLOOKUP(A189,'[1]Z07 一般公共预算财政拨款收入支出决算表(财决07表)'!$A$10:$T$500,11,FALSE)),"",VLOOKUP(A189,'[1]Z07 一般公共预算财政拨款收入支出决算表(财决07表)'!$A$10:$T$500,11,FALSE))</f>
        <v/>
      </c>
      <c r="E189" s="129" t="str">
        <f>IF(ISERROR(VLOOKUP(A189,'[1]Z07 一般公共预算财政拨款收入支出决算表(财决07表)'!$A$10:$T$500,12,FALSE)),"",VLOOKUP(A189,'[1]Z07 一般公共预算财政拨款收入支出决算表(财决07表)'!$A$10:$T$500,12,FALSE))</f>
        <v/>
      </c>
      <c r="F189" s="129" t="str">
        <f>IF(ISERROR(VLOOKUP(A189,'[1]Z07 一般公共预算财政拨款收入支出决算表(财决07表)'!$A$10:$T$500,15,FALSE)),"",VLOOKUP(A189,'[1]Z07 一般公共预算财政拨款收入支出决算表(财决07表)'!$A$10:$T$500,15,FALSE))</f>
        <v/>
      </c>
      <c r="G189" s="190">
        <f>'[1]Z07 一般公共预算财政拨款收入支出决算表(财决07表)'!A187</f>
        <v>0</v>
      </c>
      <c r="H189" s="191">
        <f>'[1]Z07 一般公共预算财政拨款收入支出决算表(财决07表)'!$K187</f>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tr">
        <f>IF(ISERROR(VLOOKUP(A190,'[1]Z07 一般公共预算财政拨款收入支出决算表(财决07表)'!$A$10:$T$500,4,FALSE)),"",VLOOKUP(A190,'[1]Z07 一般公共预算财政拨款收入支出决算表(财决07表)'!$A$10:$T$500,4,FALSE))</f>
        <v/>
      </c>
      <c r="D190" s="129" t="str">
        <f>IF(ISERROR(VLOOKUP(A190,'[1]Z07 一般公共预算财政拨款收入支出决算表(财决07表)'!$A$10:$T$500,11,FALSE)),"",VLOOKUP(A190,'[1]Z07 一般公共预算财政拨款收入支出决算表(财决07表)'!$A$10:$T$500,11,FALSE))</f>
        <v/>
      </c>
      <c r="E190" s="129" t="str">
        <f>IF(ISERROR(VLOOKUP(A190,'[1]Z07 一般公共预算财政拨款收入支出决算表(财决07表)'!$A$10:$T$500,12,FALSE)),"",VLOOKUP(A190,'[1]Z07 一般公共预算财政拨款收入支出决算表(财决07表)'!$A$10:$T$500,12,FALSE))</f>
        <v/>
      </c>
      <c r="F190" s="129" t="str">
        <f>IF(ISERROR(VLOOKUP(A190,'[1]Z07 一般公共预算财政拨款收入支出决算表(财决07表)'!$A$10:$T$500,15,FALSE)),"",VLOOKUP(A190,'[1]Z07 一般公共预算财政拨款收入支出决算表(财决07表)'!$A$10:$T$500,15,FALSE))</f>
        <v/>
      </c>
      <c r="G190" s="190">
        <f>'[1]Z07 一般公共预算财政拨款收入支出决算表(财决07表)'!A188</f>
        <v>0</v>
      </c>
      <c r="H190" s="191">
        <f>'[1]Z07 一般公共预算财政拨款收入支出决算表(财决07表)'!$K188</f>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tr">
        <f>IF(ISERROR(VLOOKUP(A191,'[1]Z07 一般公共预算财政拨款收入支出决算表(财决07表)'!$A$10:$T$500,4,FALSE)),"",VLOOKUP(A191,'[1]Z07 一般公共预算财政拨款收入支出决算表(财决07表)'!$A$10:$T$500,4,FALSE))</f>
        <v/>
      </c>
      <c r="D191" s="129" t="str">
        <f>IF(ISERROR(VLOOKUP(A191,'[1]Z07 一般公共预算财政拨款收入支出决算表(财决07表)'!$A$10:$T$500,11,FALSE)),"",VLOOKUP(A191,'[1]Z07 一般公共预算财政拨款收入支出决算表(财决07表)'!$A$10:$T$500,11,FALSE))</f>
        <v/>
      </c>
      <c r="E191" s="129" t="str">
        <f>IF(ISERROR(VLOOKUP(A191,'[1]Z07 一般公共预算财政拨款收入支出决算表(财决07表)'!$A$10:$T$500,12,FALSE)),"",VLOOKUP(A191,'[1]Z07 一般公共预算财政拨款收入支出决算表(财决07表)'!$A$10:$T$500,12,FALSE))</f>
        <v/>
      </c>
      <c r="F191" s="129" t="str">
        <f>IF(ISERROR(VLOOKUP(A191,'[1]Z07 一般公共预算财政拨款收入支出决算表(财决07表)'!$A$10:$T$500,15,FALSE)),"",VLOOKUP(A191,'[1]Z07 一般公共预算财政拨款收入支出决算表(财决07表)'!$A$10:$T$500,15,FALSE))</f>
        <v/>
      </c>
      <c r="G191" s="190">
        <f>'[1]Z07 一般公共预算财政拨款收入支出决算表(财决07表)'!A189</f>
        <v>0</v>
      </c>
      <c r="H191" s="191">
        <f>'[1]Z07 一般公共预算财政拨款收入支出决算表(财决07表)'!$K189</f>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tr">
        <f>IF(ISERROR(VLOOKUP(A192,'[1]Z07 一般公共预算财政拨款收入支出决算表(财决07表)'!$A$10:$T$500,4,FALSE)),"",VLOOKUP(A192,'[1]Z07 一般公共预算财政拨款收入支出决算表(财决07表)'!$A$10:$T$500,4,FALSE))</f>
        <v/>
      </c>
      <c r="D192" s="129" t="str">
        <f>IF(ISERROR(VLOOKUP(A192,'[1]Z07 一般公共预算财政拨款收入支出决算表(财决07表)'!$A$10:$T$500,11,FALSE)),"",VLOOKUP(A192,'[1]Z07 一般公共预算财政拨款收入支出决算表(财决07表)'!$A$10:$T$500,11,FALSE))</f>
        <v/>
      </c>
      <c r="E192" s="129" t="str">
        <f>IF(ISERROR(VLOOKUP(A192,'[1]Z07 一般公共预算财政拨款收入支出决算表(财决07表)'!$A$10:$T$500,12,FALSE)),"",VLOOKUP(A192,'[1]Z07 一般公共预算财政拨款收入支出决算表(财决07表)'!$A$10:$T$500,12,FALSE))</f>
        <v/>
      </c>
      <c r="F192" s="129" t="str">
        <f>IF(ISERROR(VLOOKUP(A192,'[1]Z07 一般公共预算财政拨款收入支出决算表(财决07表)'!$A$10:$T$500,15,FALSE)),"",VLOOKUP(A192,'[1]Z07 一般公共预算财政拨款收入支出决算表(财决07表)'!$A$10:$T$500,15,FALSE))</f>
        <v/>
      </c>
      <c r="G192" s="190">
        <f>'[1]Z07 一般公共预算财政拨款收入支出决算表(财决07表)'!A190</f>
        <v>0</v>
      </c>
      <c r="H192" s="191">
        <f>'[1]Z07 一般公共预算财政拨款收入支出决算表(财决07表)'!$K190</f>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tr">
        <f>IF(ISERROR(VLOOKUP(A193,'[1]Z07 一般公共预算财政拨款收入支出决算表(财决07表)'!$A$10:$T$500,4,FALSE)),"",VLOOKUP(A193,'[1]Z07 一般公共预算财政拨款收入支出决算表(财决07表)'!$A$10:$T$500,4,FALSE))</f>
        <v/>
      </c>
      <c r="D193" s="129" t="str">
        <f>IF(ISERROR(VLOOKUP(A193,'[1]Z07 一般公共预算财政拨款收入支出决算表(财决07表)'!$A$10:$T$500,11,FALSE)),"",VLOOKUP(A193,'[1]Z07 一般公共预算财政拨款收入支出决算表(财决07表)'!$A$10:$T$500,11,FALSE))</f>
        <v/>
      </c>
      <c r="E193" s="129" t="str">
        <f>IF(ISERROR(VLOOKUP(A193,'[1]Z07 一般公共预算财政拨款收入支出决算表(财决07表)'!$A$10:$T$500,12,FALSE)),"",VLOOKUP(A193,'[1]Z07 一般公共预算财政拨款收入支出决算表(财决07表)'!$A$10:$T$500,12,FALSE))</f>
        <v/>
      </c>
      <c r="F193" s="129" t="str">
        <f>IF(ISERROR(VLOOKUP(A193,'[1]Z07 一般公共预算财政拨款收入支出决算表(财决07表)'!$A$10:$T$500,15,FALSE)),"",VLOOKUP(A193,'[1]Z07 一般公共预算财政拨款收入支出决算表(财决07表)'!$A$10:$T$500,15,FALSE))</f>
        <v/>
      </c>
      <c r="G193" s="190">
        <f>'[1]Z07 一般公共预算财政拨款收入支出决算表(财决07表)'!A191</f>
        <v>0</v>
      </c>
      <c r="H193" s="191">
        <f>'[1]Z07 一般公共预算财政拨款收入支出决算表(财决07表)'!$K191</f>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tr">
        <f>IF(ISERROR(VLOOKUP(A194,'[1]Z07 一般公共预算财政拨款收入支出决算表(财决07表)'!$A$10:$T$500,4,FALSE)),"",VLOOKUP(A194,'[1]Z07 一般公共预算财政拨款收入支出决算表(财决07表)'!$A$10:$T$500,4,FALSE))</f>
        <v/>
      </c>
      <c r="D194" s="129" t="str">
        <f>IF(ISERROR(VLOOKUP(A194,'[1]Z07 一般公共预算财政拨款收入支出决算表(财决07表)'!$A$10:$T$500,11,FALSE)),"",VLOOKUP(A194,'[1]Z07 一般公共预算财政拨款收入支出决算表(财决07表)'!$A$10:$T$500,11,FALSE))</f>
        <v/>
      </c>
      <c r="E194" s="129" t="str">
        <f>IF(ISERROR(VLOOKUP(A194,'[1]Z07 一般公共预算财政拨款收入支出决算表(财决07表)'!$A$10:$T$500,12,FALSE)),"",VLOOKUP(A194,'[1]Z07 一般公共预算财政拨款收入支出决算表(财决07表)'!$A$10:$T$500,12,FALSE))</f>
        <v/>
      </c>
      <c r="F194" s="129" t="str">
        <f>IF(ISERROR(VLOOKUP(A194,'[1]Z07 一般公共预算财政拨款收入支出决算表(财决07表)'!$A$10:$T$500,15,FALSE)),"",VLOOKUP(A194,'[1]Z07 一般公共预算财政拨款收入支出决算表(财决07表)'!$A$10:$T$500,15,FALSE))</f>
        <v/>
      </c>
      <c r="G194" s="190">
        <f>'[1]Z07 一般公共预算财政拨款收入支出决算表(财决07表)'!A192</f>
        <v>0</v>
      </c>
      <c r="H194" s="191">
        <f>'[1]Z07 一般公共预算财政拨款收入支出决算表(财决07表)'!$K192</f>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tr">
        <f>IF(ISERROR(VLOOKUP(A195,'[1]Z07 一般公共预算财政拨款收入支出决算表(财决07表)'!$A$10:$T$500,4,FALSE)),"",VLOOKUP(A195,'[1]Z07 一般公共预算财政拨款收入支出决算表(财决07表)'!$A$10:$T$500,4,FALSE))</f>
        <v/>
      </c>
      <c r="D195" s="129" t="str">
        <f>IF(ISERROR(VLOOKUP(A195,'[1]Z07 一般公共预算财政拨款收入支出决算表(财决07表)'!$A$10:$T$500,11,FALSE)),"",VLOOKUP(A195,'[1]Z07 一般公共预算财政拨款收入支出决算表(财决07表)'!$A$10:$T$500,11,FALSE))</f>
        <v/>
      </c>
      <c r="E195" s="129" t="str">
        <f>IF(ISERROR(VLOOKUP(A195,'[1]Z07 一般公共预算财政拨款收入支出决算表(财决07表)'!$A$10:$T$500,12,FALSE)),"",VLOOKUP(A195,'[1]Z07 一般公共预算财政拨款收入支出决算表(财决07表)'!$A$10:$T$500,12,FALSE))</f>
        <v/>
      </c>
      <c r="F195" s="129" t="str">
        <f>IF(ISERROR(VLOOKUP(A195,'[1]Z07 一般公共预算财政拨款收入支出决算表(财决07表)'!$A$10:$T$500,15,FALSE)),"",VLOOKUP(A195,'[1]Z07 一般公共预算财政拨款收入支出决算表(财决07表)'!$A$10:$T$500,15,FALSE))</f>
        <v/>
      </c>
      <c r="G195" s="190">
        <f>'[1]Z07 一般公共预算财政拨款收入支出决算表(财决07表)'!A193</f>
        <v>0</v>
      </c>
      <c r="H195" s="191">
        <f>'[1]Z07 一般公共预算财政拨款收入支出决算表(财决07表)'!$K193</f>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tr">
        <f>IF(ISERROR(VLOOKUP(A196,'[1]Z07 一般公共预算财政拨款收入支出决算表(财决07表)'!$A$10:$T$500,4,FALSE)),"",VLOOKUP(A196,'[1]Z07 一般公共预算财政拨款收入支出决算表(财决07表)'!$A$10:$T$500,4,FALSE))</f>
        <v/>
      </c>
      <c r="D196" s="129" t="str">
        <f>IF(ISERROR(VLOOKUP(A196,'[1]Z07 一般公共预算财政拨款收入支出决算表(财决07表)'!$A$10:$T$500,11,FALSE)),"",VLOOKUP(A196,'[1]Z07 一般公共预算财政拨款收入支出决算表(财决07表)'!$A$10:$T$500,11,FALSE))</f>
        <v/>
      </c>
      <c r="E196" s="129" t="str">
        <f>IF(ISERROR(VLOOKUP(A196,'[1]Z07 一般公共预算财政拨款收入支出决算表(财决07表)'!$A$10:$T$500,12,FALSE)),"",VLOOKUP(A196,'[1]Z07 一般公共预算财政拨款收入支出决算表(财决07表)'!$A$10:$T$500,12,FALSE))</f>
        <v/>
      </c>
      <c r="F196" s="129" t="str">
        <f>IF(ISERROR(VLOOKUP(A196,'[1]Z07 一般公共预算财政拨款收入支出决算表(财决07表)'!$A$10:$T$500,15,FALSE)),"",VLOOKUP(A196,'[1]Z07 一般公共预算财政拨款收入支出决算表(财决07表)'!$A$10:$T$500,15,FALSE))</f>
        <v/>
      </c>
      <c r="G196" s="190">
        <f>'[1]Z07 一般公共预算财政拨款收入支出决算表(财决07表)'!A194</f>
        <v>0</v>
      </c>
      <c r="H196" s="191">
        <f>'[1]Z07 一般公共预算财政拨款收入支出决算表(财决07表)'!$K194</f>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tr">
        <f>IF(ISERROR(VLOOKUP(A197,'[1]Z07 一般公共预算财政拨款收入支出决算表(财决07表)'!$A$10:$T$500,4,FALSE)),"",VLOOKUP(A197,'[1]Z07 一般公共预算财政拨款收入支出决算表(财决07表)'!$A$10:$T$500,4,FALSE))</f>
        <v/>
      </c>
      <c r="D197" s="129" t="str">
        <f>IF(ISERROR(VLOOKUP(A197,'[1]Z07 一般公共预算财政拨款收入支出决算表(财决07表)'!$A$10:$T$500,11,FALSE)),"",VLOOKUP(A197,'[1]Z07 一般公共预算财政拨款收入支出决算表(财决07表)'!$A$10:$T$500,11,FALSE))</f>
        <v/>
      </c>
      <c r="E197" s="129" t="str">
        <f>IF(ISERROR(VLOOKUP(A197,'[1]Z07 一般公共预算财政拨款收入支出决算表(财决07表)'!$A$10:$T$500,12,FALSE)),"",VLOOKUP(A197,'[1]Z07 一般公共预算财政拨款收入支出决算表(财决07表)'!$A$10:$T$500,12,FALSE))</f>
        <v/>
      </c>
      <c r="F197" s="129" t="str">
        <f>IF(ISERROR(VLOOKUP(A197,'[1]Z07 一般公共预算财政拨款收入支出决算表(财决07表)'!$A$10:$T$500,15,FALSE)),"",VLOOKUP(A197,'[1]Z07 一般公共预算财政拨款收入支出决算表(财决07表)'!$A$10:$T$500,15,FALSE))</f>
        <v/>
      </c>
      <c r="G197" s="190">
        <f>'[1]Z07 一般公共预算财政拨款收入支出决算表(财决07表)'!A195</f>
        <v>0</v>
      </c>
      <c r="H197" s="191">
        <f>'[1]Z07 一般公共预算财政拨款收入支出决算表(财决07表)'!$K195</f>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tr">
        <f>IF(ISERROR(VLOOKUP(A198,'[1]Z07 一般公共预算财政拨款收入支出决算表(财决07表)'!$A$10:$T$500,4,FALSE)),"",VLOOKUP(A198,'[1]Z07 一般公共预算财政拨款收入支出决算表(财决07表)'!$A$10:$T$500,4,FALSE))</f>
        <v/>
      </c>
      <c r="D198" s="129" t="str">
        <f>IF(ISERROR(VLOOKUP(A198,'[1]Z07 一般公共预算财政拨款收入支出决算表(财决07表)'!$A$10:$T$500,11,FALSE)),"",VLOOKUP(A198,'[1]Z07 一般公共预算财政拨款收入支出决算表(财决07表)'!$A$10:$T$500,11,FALSE))</f>
        <v/>
      </c>
      <c r="E198" s="129" t="str">
        <f>IF(ISERROR(VLOOKUP(A198,'[1]Z07 一般公共预算财政拨款收入支出决算表(财决07表)'!$A$10:$T$500,12,FALSE)),"",VLOOKUP(A198,'[1]Z07 一般公共预算财政拨款收入支出决算表(财决07表)'!$A$10:$T$500,12,FALSE))</f>
        <v/>
      </c>
      <c r="F198" s="129" t="str">
        <f>IF(ISERROR(VLOOKUP(A198,'[1]Z07 一般公共预算财政拨款收入支出决算表(财决07表)'!$A$10:$T$500,15,FALSE)),"",VLOOKUP(A198,'[1]Z07 一般公共预算财政拨款收入支出决算表(财决07表)'!$A$10:$T$500,15,FALSE))</f>
        <v/>
      </c>
      <c r="G198" s="190">
        <f>'[1]Z07 一般公共预算财政拨款收入支出决算表(财决07表)'!A196</f>
        <v>0</v>
      </c>
      <c r="H198" s="191">
        <f>'[1]Z07 一般公共预算财政拨款收入支出决算表(财决07表)'!$K196</f>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tr">
        <f>IF(ISERROR(VLOOKUP(A199,'[1]Z07 一般公共预算财政拨款收入支出决算表(财决07表)'!$A$10:$T$500,4,FALSE)),"",VLOOKUP(A199,'[1]Z07 一般公共预算财政拨款收入支出决算表(财决07表)'!$A$10:$T$500,4,FALSE))</f>
        <v/>
      </c>
      <c r="D199" s="129" t="str">
        <f>IF(ISERROR(VLOOKUP(A199,'[1]Z07 一般公共预算财政拨款收入支出决算表(财决07表)'!$A$10:$T$500,11,FALSE)),"",VLOOKUP(A199,'[1]Z07 一般公共预算财政拨款收入支出决算表(财决07表)'!$A$10:$T$500,11,FALSE))</f>
        <v/>
      </c>
      <c r="E199" s="129" t="str">
        <f>IF(ISERROR(VLOOKUP(A199,'[1]Z07 一般公共预算财政拨款收入支出决算表(财决07表)'!$A$10:$T$500,12,FALSE)),"",VLOOKUP(A199,'[1]Z07 一般公共预算财政拨款收入支出决算表(财决07表)'!$A$10:$T$500,12,FALSE))</f>
        <v/>
      </c>
      <c r="F199" s="129" t="str">
        <f>IF(ISERROR(VLOOKUP(A199,'[1]Z07 一般公共预算财政拨款收入支出决算表(财决07表)'!$A$10:$T$500,15,FALSE)),"",VLOOKUP(A199,'[1]Z07 一般公共预算财政拨款收入支出决算表(财决07表)'!$A$10:$T$500,15,FALSE))</f>
        <v/>
      </c>
      <c r="G199" s="190">
        <f>'[1]Z07 一般公共预算财政拨款收入支出决算表(财决07表)'!A197</f>
        <v>0</v>
      </c>
      <c r="H199" s="191">
        <f>'[1]Z07 一般公共预算财政拨款收入支出决算表(财决07表)'!$K197</f>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tr">
        <f>IF(ISERROR(VLOOKUP(A200,'[1]Z07 一般公共预算财政拨款收入支出决算表(财决07表)'!$A$10:$T$500,4,FALSE)),"",VLOOKUP(A200,'[1]Z07 一般公共预算财政拨款收入支出决算表(财决07表)'!$A$10:$T$500,4,FALSE))</f>
        <v/>
      </c>
      <c r="D200" s="129" t="str">
        <f>IF(ISERROR(VLOOKUP(A200,'[1]Z07 一般公共预算财政拨款收入支出决算表(财决07表)'!$A$10:$T$500,11,FALSE)),"",VLOOKUP(A200,'[1]Z07 一般公共预算财政拨款收入支出决算表(财决07表)'!$A$10:$T$500,11,FALSE))</f>
        <v/>
      </c>
      <c r="E200" s="129" t="str">
        <f>IF(ISERROR(VLOOKUP(A200,'[1]Z07 一般公共预算财政拨款收入支出决算表(财决07表)'!$A$10:$T$500,12,FALSE)),"",VLOOKUP(A200,'[1]Z07 一般公共预算财政拨款收入支出决算表(财决07表)'!$A$10:$T$500,12,FALSE))</f>
        <v/>
      </c>
      <c r="F200" s="129" t="str">
        <f>IF(ISERROR(VLOOKUP(A200,'[1]Z07 一般公共预算财政拨款收入支出决算表(财决07表)'!$A$10:$T$500,15,FALSE)),"",VLOOKUP(A200,'[1]Z07 一般公共预算财政拨款收入支出决算表(财决07表)'!$A$10:$T$500,15,FALSE))</f>
        <v/>
      </c>
      <c r="G200" s="190">
        <f>'[1]Z07 一般公共预算财政拨款收入支出决算表(财决07表)'!A198</f>
        <v>0</v>
      </c>
      <c r="H200" s="191">
        <f>'[1]Z07 一般公共预算财政拨款收入支出决算表(财决07表)'!$K198</f>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tr">
        <f>IF(ISERROR(VLOOKUP(A201,'[1]Z07 一般公共预算财政拨款收入支出决算表(财决07表)'!$A$10:$T$500,4,FALSE)),"",VLOOKUP(A201,'[1]Z07 一般公共预算财政拨款收入支出决算表(财决07表)'!$A$10:$T$500,4,FALSE))</f>
        <v/>
      </c>
      <c r="D201" s="129" t="str">
        <f>IF(ISERROR(VLOOKUP(A201,'[1]Z07 一般公共预算财政拨款收入支出决算表(财决07表)'!$A$10:$T$500,11,FALSE)),"",VLOOKUP(A201,'[1]Z07 一般公共预算财政拨款收入支出决算表(财决07表)'!$A$10:$T$500,11,FALSE))</f>
        <v/>
      </c>
      <c r="E201" s="129" t="str">
        <f>IF(ISERROR(VLOOKUP(A201,'[1]Z07 一般公共预算财政拨款收入支出决算表(财决07表)'!$A$10:$T$500,12,FALSE)),"",VLOOKUP(A201,'[1]Z07 一般公共预算财政拨款收入支出决算表(财决07表)'!$A$10:$T$500,12,FALSE))</f>
        <v/>
      </c>
      <c r="F201" s="129" t="str">
        <f>IF(ISERROR(VLOOKUP(A201,'[1]Z07 一般公共预算财政拨款收入支出决算表(财决07表)'!$A$10:$T$500,15,FALSE)),"",VLOOKUP(A201,'[1]Z07 一般公共预算财政拨款收入支出决算表(财决07表)'!$A$10:$T$500,15,FALSE))</f>
        <v/>
      </c>
      <c r="G201" s="190">
        <f>'[1]Z07 一般公共预算财政拨款收入支出决算表(财决07表)'!A199</f>
        <v>0</v>
      </c>
      <c r="H201" s="191">
        <f>'[1]Z07 一般公共预算财政拨款收入支出决算表(财决07表)'!$K199</f>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tr">
        <f>IF(ISERROR(VLOOKUP(A202,'[1]Z07 一般公共预算财政拨款收入支出决算表(财决07表)'!$A$10:$T$500,4,FALSE)),"",VLOOKUP(A202,'[1]Z07 一般公共预算财政拨款收入支出决算表(财决07表)'!$A$10:$T$500,4,FALSE))</f>
        <v/>
      </c>
      <c r="D202" s="129" t="str">
        <f>IF(ISERROR(VLOOKUP(A202,'[1]Z07 一般公共预算财政拨款收入支出决算表(财决07表)'!$A$10:$T$500,11,FALSE)),"",VLOOKUP(A202,'[1]Z07 一般公共预算财政拨款收入支出决算表(财决07表)'!$A$10:$T$500,11,FALSE))</f>
        <v/>
      </c>
      <c r="E202" s="129" t="str">
        <f>IF(ISERROR(VLOOKUP(A202,'[1]Z07 一般公共预算财政拨款收入支出决算表(财决07表)'!$A$10:$T$500,12,FALSE)),"",VLOOKUP(A202,'[1]Z07 一般公共预算财政拨款收入支出决算表(财决07表)'!$A$10:$T$500,12,FALSE))</f>
        <v/>
      </c>
      <c r="F202" s="129" t="str">
        <f>IF(ISERROR(VLOOKUP(A202,'[1]Z07 一般公共预算财政拨款收入支出决算表(财决07表)'!$A$10:$T$500,15,FALSE)),"",VLOOKUP(A202,'[1]Z07 一般公共预算财政拨款收入支出决算表(财决07表)'!$A$10:$T$500,15,FALSE))</f>
        <v/>
      </c>
      <c r="G202" s="190">
        <f>'[1]Z07 一般公共预算财政拨款收入支出决算表(财决07表)'!A200</f>
        <v>0</v>
      </c>
      <c r="H202" s="191">
        <f>'[1]Z07 一般公共预算财政拨款收入支出决算表(财决07表)'!$K200</f>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tr">
        <f>IF(ISERROR(VLOOKUP(A203,'[1]Z07 一般公共预算财政拨款收入支出决算表(财决07表)'!$A$10:$T$500,4,FALSE)),"",VLOOKUP(A203,'[1]Z07 一般公共预算财政拨款收入支出决算表(财决07表)'!$A$10:$T$500,4,FALSE))</f>
        <v/>
      </c>
      <c r="D203" s="129" t="str">
        <f>IF(ISERROR(VLOOKUP(A203,'[1]Z07 一般公共预算财政拨款收入支出决算表(财决07表)'!$A$10:$T$500,11,FALSE)),"",VLOOKUP(A203,'[1]Z07 一般公共预算财政拨款收入支出决算表(财决07表)'!$A$10:$T$500,11,FALSE))</f>
        <v/>
      </c>
      <c r="E203" s="129" t="str">
        <f>IF(ISERROR(VLOOKUP(A203,'[1]Z07 一般公共预算财政拨款收入支出决算表(财决07表)'!$A$10:$T$500,12,FALSE)),"",VLOOKUP(A203,'[1]Z07 一般公共预算财政拨款收入支出决算表(财决07表)'!$A$10:$T$500,12,FALSE))</f>
        <v/>
      </c>
      <c r="F203" s="129" t="str">
        <f>IF(ISERROR(VLOOKUP(A203,'[1]Z07 一般公共预算财政拨款收入支出决算表(财决07表)'!$A$10:$T$500,15,FALSE)),"",VLOOKUP(A203,'[1]Z07 一般公共预算财政拨款收入支出决算表(财决07表)'!$A$10:$T$500,15,FALSE))</f>
        <v/>
      </c>
      <c r="G203" s="190">
        <f>'[1]Z07 一般公共预算财政拨款收入支出决算表(财决07表)'!A201</f>
        <v>0</v>
      </c>
      <c r="H203" s="191">
        <f>'[1]Z07 一般公共预算财政拨款收入支出决算表(财决07表)'!$K201</f>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tr">
        <f>IF(ISERROR(VLOOKUP(A204,'[1]Z07 一般公共预算财政拨款收入支出决算表(财决07表)'!$A$10:$T$500,4,FALSE)),"",VLOOKUP(A204,'[1]Z07 一般公共预算财政拨款收入支出决算表(财决07表)'!$A$10:$T$500,4,FALSE))</f>
        <v/>
      </c>
      <c r="D204" s="129" t="str">
        <f>IF(ISERROR(VLOOKUP(A204,'[1]Z07 一般公共预算财政拨款收入支出决算表(财决07表)'!$A$10:$T$500,11,FALSE)),"",VLOOKUP(A204,'[1]Z07 一般公共预算财政拨款收入支出决算表(财决07表)'!$A$10:$T$500,11,FALSE))</f>
        <v/>
      </c>
      <c r="E204" s="129" t="str">
        <f>IF(ISERROR(VLOOKUP(A204,'[1]Z07 一般公共预算财政拨款收入支出决算表(财决07表)'!$A$10:$T$500,12,FALSE)),"",VLOOKUP(A204,'[1]Z07 一般公共预算财政拨款收入支出决算表(财决07表)'!$A$10:$T$500,12,FALSE))</f>
        <v/>
      </c>
      <c r="F204" s="129" t="str">
        <f>IF(ISERROR(VLOOKUP(A204,'[1]Z07 一般公共预算财政拨款收入支出决算表(财决07表)'!$A$10:$T$500,15,FALSE)),"",VLOOKUP(A204,'[1]Z07 一般公共预算财政拨款收入支出决算表(财决07表)'!$A$10:$T$500,15,FALSE))</f>
        <v/>
      </c>
      <c r="G204" s="190">
        <f>'[1]Z07 一般公共预算财政拨款收入支出决算表(财决07表)'!A202</f>
        <v>0</v>
      </c>
      <c r="H204" s="191">
        <f>'[1]Z07 一般公共预算财政拨款收入支出决算表(财决07表)'!$K202</f>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tr">
        <f>IF(ISERROR(VLOOKUP(A205,'[1]Z07 一般公共预算财政拨款收入支出决算表(财决07表)'!$A$10:$T$500,4,FALSE)),"",VLOOKUP(A205,'[1]Z07 一般公共预算财政拨款收入支出决算表(财决07表)'!$A$10:$T$500,4,FALSE))</f>
        <v/>
      </c>
      <c r="D205" s="129" t="str">
        <f>IF(ISERROR(VLOOKUP(A205,'[1]Z07 一般公共预算财政拨款收入支出决算表(财决07表)'!$A$10:$T$500,11,FALSE)),"",VLOOKUP(A205,'[1]Z07 一般公共预算财政拨款收入支出决算表(财决07表)'!$A$10:$T$500,11,FALSE))</f>
        <v/>
      </c>
      <c r="E205" s="129" t="str">
        <f>IF(ISERROR(VLOOKUP(A205,'[1]Z07 一般公共预算财政拨款收入支出决算表(财决07表)'!$A$10:$T$500,12,FALSE)),"",VLOOKUP(A205,'[1]Z07 一般公共预算财政拨款收入支出决算表(财决07表)'!$A$10:$T$500,12,FALSE))</f>
        <v/>
      </c>
      <c r="F205" s="129" t="str">
        <f>IF(ISERROR(VLOOKUP(A205,'[1]Z07 一般公共预算财政拨款收入支出决算表(财决07表)'!$A$10:$T$500,15,FALSE)),"",VLOOKUP(A205,'[1]Z07 一般公共预算财政拨款收入支出决算表(财决07表)'!$A$10:$T$500,15,FALSE))</f>
        <v/>
      </c>
      <c r="G205" s="190">
        <f>'[1]Z07 一般公共预算财政拨款收入支出决算表(财决07表)'!A203</f>
        <v>0</v>
      </c>
      <c r="H205" s="191">
        <f>'[1]Z07 一般公共预算财政拨款收入支出决算表(财决07表)'!$K203</f>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tr">
        <f>IF(ISERROR(VLOOKUP(A206,'[1]Z07 一般公共预算财政拨款收入支出决算表(财决07表)'!$A$10:$T$500,4,FALSE)),"",VLOOKUP(A206,'[1]Z07 一般公共预算财政拨款收入支出决算表(财决07表)'!$A$10:$T$500,4,FALSE))</f>
        <v/>
      </c>
      <c r="D206" s="129" t="str">
        <f>IF(ISERROR(VLOOKUP(A206,'[1]Z07 一般公共预算财政拨款收入支出决算表(财决07表)'!$A$10:$T$500,11,FALSE)),"",VLOOKUP(A206,'[1]Z07 一般公共预算财政拨款收入支出决算表(财决07表)'!$A$10:$T$500,11,FALSE))</f>
        <v/>
      </c>
      <c r="E206" s="129" t="str">
        <f>IF(ISERROR(VLOOKUP(A206,'[1]Z07 一般公共预算财政拨款收入支出决算表(财决07表)'!$A$10:$T$500,12,FALSE)),"",VLOOKUP(A206,'[1]Z07 一般公共预算财政拨款收入支出决算表(财决07表)'!$A$10:$T$500,12,FALSE))</f>
        <v/>
      </c>
      <c r="F206" s="129" t="str">
        <f>IF(ISERROR(VLOOKUP(A206,'[1]Z07 一般公共预算财政拨款收入支出决算表(财决07表)'!$A$10:$T$500,15,FALSE)),"",VLOOKUP(A206,'[1]Z07 一般公共预算财政拨款收入支出决算表(财决07表)'!$A$10:$T$500,15,FALSE))</f>
        <v/>
      </c>
      <c r="G206" s="190">
        <f>'[1]Z07 一般公共预算财政拨款收入支出决算表(财决07表)'!A204</f>
        <v>0</v>
      </c>
      <c r="H206" s="191">
        <f>'[1]Z07 一般公共预算财政拨款收入支出决算表(财决07表)'!$K204</f>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tr">
        <f>IF(ISERROR(VLOOKUP(A207,'[1]Z07 一般公共预算财政拨款收入支出决算表(财决07表)'!$A$10:$T$500,4,FALSE)),"",VLOOKUP(A207,'[1]Z07 一般公共预算财政拨款收入支出决算表(财决07表)'!$A$10:$T$500,4,FALSE))</f>
        <v/>
      </c>
      <c r="D207" s="129" t="str">
        <f>IF(ISERROR(VLOOKUP(A207,'[1]Z07 一般公共预算财政拨款收入支出决算表(财决07表)'!$A$10:$T$500,11,FALSE)),"",VLOOKUP(A207,'[1]Z07 一般公共预算财政拨款收入支出决算表(财决07表)'!$A$10:$T$500,11,FALSE))</f>
        <v/>
      </c>
      <c r="E207" s="129" t="str">
        <f>IF(ISERROR(VLOOKUP(A207,'[1]Z07 一般公共预算财政拨款收入支出决算表(财决07表)'!$A$10:$T$500,12,FALSE)),"",VLOOKUP(A207,'[1]Z07 一般公共预算财政拨款收入支出决算表(财决07表)'!$A$10:$T$500,12,FALSE))</f>
        <v/>
      </c>
      <c r="F207" s="129" t="str">
        <f>IF(ISERROR(VLOOKUP(A207,'[1]Z07 一般公共预算财政拨款收入支出决算表(财决07表)'!$A$10:$T$500,15,FALSE)),"",VLOOKUP(A207,'[1]Z07 一般公共预算财政拨款收入支出决算表(财决07表)'!$A$10:$T$500,15,FALSE))</f>
        <v/>
      </c>
      <c r="G207" s="190">
        <f>'[1]Z07 一般公共预算财政拨款收入支出决算表(财决07表)'!A205</f>
        <v>0</v>
      </c>
      <c r="H207" s="191">
        <f>'[1]Z07 一般公共预算财政拨款收入支出决算表(财决07表)'!$K205</f>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tr">
        <f>IF(ISERROR(VLOOKUP(A208,'[1]Z07 一般公共预算财政拨款收入支出决算表(财决07表)'!$A$10:$T$500,4,FALSE)),"",VLOOKUP(A208,'[1]Z07 一般公共预算财政拨款收入支出决算表(财决07表)'!$A$10:$T$500,4,FALSE))</f>
        <v/>
      </c>
      <c r="D208" s="129" t="str">
        <f>IF(ISERROR(VLOOKUP(A208,'[1]Z07 一般公共预算财政拨款收入支出决算表(财决07表)'!$A$10:$T$500,11,FALSE)),"",VLOOKUP(A208,'[1]Z07 一般公共预算财政拨款收入支出决算表(财决07表)'!$A$10:$T$500,11,FALSE))</f>
        <v/>
      </c>
      <c r="E208" s="129" t="str">
        <f>IF(ISERROR(VLOOKUP(A208,'[1]Z07 一般公共预算财政拨款收入支出决算表(财决07表)'!$A$10:$T$500,12,FALSE)),"",VLOOKUP(A208,'[1]Z07 一般公共预算财政拨款收入支出决算表(财决07表)'!$A$10:$T$500,12,FALSE))</f>
        <v/>
      </c>
      <c r="F208" s="129" t="str">
        <f>IF(ISERROR(VLOOKUP(A208,'[1]Z07 一般公共预算财政拨款收入支出决算表(财决07表)'!$A$10:$T$500,15,FALSE)),"",VLOOKUP(A208,'[1]Z07 一般公共预算财政拨款收入支出决算表(财决07表)'!$A$10:$T$500,15,FALSE))</f>
        <v/>
      </c>
      <c r="G208" s="190">
        <f>'[1]Z07 一般公共预算财政拨款收入支出决算表(财决07表)'!A206</f>
        <v>0</v>
      </c>
      <c r="H208" s="191">
        <f>'[1]Z07 一般公共预算财政拨款收入支出决算表(财决07表)'!$K206</f>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tr">
        <f>IF(ISERROR(VLOOKUP(A209,'[1]Z07 一般公共预算财政拨款收入支出决算表(财决07表)'!$A$10:$T$500,4,FALSE)),"",VLOOKUP(A209,'[1]Z07 一般公共预算财政拨款收入支出决算表(财决07表)'!$A$10:$T$500,4,FALSE))</f>
        <v/>
      </c>
      <c r="D209" s="129" t="str">
        <f>IF(ISERROR(VLOOKUP(A209,'[1]Z07 一般公共预算财政拨款收入支出决算表(财决07表)'!$A$10:$T$500,11,FALSE)),"",VLOOKUP(A209,'[1]Z07 一般公共预算财政拨款收入支出决算表(财决07表)'!$A$10:$T$500,11,FALSE))</f>
        <v/>
      </c>
      <c r="E209" s="129" t="str">
        <f>IF(ISERROR(VLOOKUP(A209,'[1]Z07 一般公共预算财政拨款收入支出决算表(财决07表)'!$A$10:$T$500,12,FALSE)),"",VLOOKUP(A209,'[1]Z07 一般公共预算财政拨款收入支出决算表(财决07表)'!$A$10:$T$500,12,FALSE))</f>
        <v/>
      </c>
      <c r="F209" s="129" t="str">
        <f>IF(ISERROR(VLOOKUP(A209,'[1]Z07 一般公共预算财政拨款收入支出决算表(财决07表)'!$A$10:$T$500,15,FALSE)),"",VLOOKUP(A209,'[1]Z07 一般公共预算财政拨款收入支出决算表(财决07表)'!$A$10:$T$500,15,FALSE))</f>
        <v/>
      </c>
      <c r="G209" s="190">
        <f>'[1]Z07 一般公共预算财政拨款收入支出决算表(财决07表)'!A207</f>
        <v>0</v>
      </c>
      <c r="H209" s="191">
        <f>'[1]Z07 一般公共预算财政拨款收入支出决算表(财决07表)'!$K207</f>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tr">
        <f>IF(ISERROR(VLOOKUP(A210,'[1]Z07 一般公共预算财政拨款收入支出决算表(财决07表)'!$A$10:$T$500,4,FALSE)),"",VLOOKUP(A210,'[1]Z07 一般公共预算财政拨款收入支出决算表(财决07表)'!$A$10:$T$500,4,FALSE))</f>
        <v/>
      </c>
      <c r="D210" s="129" t="str">
        <f>IF(ISERROR(VLOOKUP(A210,'[1]Z07 一般公共预算财政拨款收入支出决算表(财决07表)'!$A$10:$T$500,11,FALSE)),"",VLOOKUP(A210,'[1]Z07 一般公共预算财政拨款收入支出决算表(财决07表)'!$A$10:$T$500,11,FALSE))</f>
        <v/>
      </c>
      <c r="E210" s="129" t="str">
        <f>IF(ISERROR(VLOOKUP(A210,'[1]Z07 一般公共预算财政拨款收入支出决算表(财决07表)'!$A$10:$T$500,12,FALSE)),"",VLOOKUP(A210,'[1]Z07 一般公共预算财政拨款收入支出决算表(财决07表)'!$A$10:$T$500,12,FALSE))</f>
        <v/>
      </c>
      <c r="F210" s="129" t="str">
        <f>IF(ISERROR(VLOOKUP(A210,'[1]Z07 一般公共预算财政拨款收入支出决算表(财决07表)'!$A$10:$T$500,15,FALSE)),"",VLOOKUP(A210,'[1]Z07 一般公共预算财政拨款收入支出决算表(财决07表)'!$A$10:$T$500,15,FALSE))</f>
        <v/>
      </c>
      <c r="G210" s="190">
        <f>'[1]Z07 一般公共预算财政拨款收入支出决算表(财决07表)'!A208</f>
        <v>0</v>
      </c>
      <c r="H210" s="191">
        <f>'[1]Z07 一般公共预算财政拨款收入支出决算表(财决07表)'!$K208</f>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tr">
        <f>IF(ISERROR(VLOOKUP(A211,'[1]Z07 一般公共预算财政拨款收入支出决算表(财决07表)'!$A$10:$T$500,4,FALSE)),"",VLOOKUP(A211,'[1]Z07 一般公共预算财政拨款收入支出决算表(财决07表)'!$A$10:$T$500,4,FALSE))</f>
        <v/>
      </c>
      <c r="D211" s="129" t="str">
        <f>IF(ISERROR(VLOOKUP(A211,'[1]Z07 一般公共预算财政拨款收入支出决算表(财决07表)'!$A$10:$T$500,11,FALSE)),"",VLOOKUP(A211,'[1]Z07 一般公共预算财政拨款收入支出决算表(财决07表)'!$A$10:$T$500,11,FALSE))</f>
        <v/>
      </c>
      <c r="E211" s="129" t="str">
        <f>IF(ISERROR(VLOOKUP(A211,'[1]Z07 一般公共预算财政拨款收入支出决算表(财决07表)'!$A$10:$T$500,12,FALSE)),"",VLOOKUP(A211,'[1]Z07 一般公共预算财政拨款收入支出决算表(财决07表)'!$A$10:$T$500,12,FALSE))</f>
        <v/>
      </c>
      <c r="F211" s="129" t="str">
        <f>IF(ISERROR(VLOOKUP(A211,'[1]Z07 一般公共预算财政拨款收入支出决算表(财决07表)'!$A$10:$T$500,15,FALSE)),"",VLOOKUP(A211,'[1]Z07 一般公共预算财政拨款收入支出决算表(财决07表)'!$A$10:$T$500,15,FALSE))</f>
        <v/>
      </c>
      <c r="G211" s="190">
        <f>'[1]Z07 一般公共预算财政拨款收入支出决算表(财决07表)'!A209</f>
        <v>0</v>
      </c>
      <c r="H211" s="191">
        <f>'[1]Z07 一般公共预算财政拨款收入支出决算表(财决07表)'!$K209</f>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tr">
        <f>IF(ISERROR(VLOOKUP(A212,'[1]Z07 一般公共预算财政拨款收入支出决算表(财决07表)'!$A$10:$T$500,4,FALSE)),"",VLOOKUP(A212,'[1]Z07 一般公共预算财政拨款收入支出决算表(财决07表)'!$A$10:$T$500,4,FALSE))</f>
        <v/>
      </c>
      <c r="D212" s="129" t="str">
        <f>IF(ISERROR(VLOOKUP(A212,'[1]Z07 一般公共预算财政拨款收入支出决算表(财决07表)'!$A$10:$T$500,11,FALSE)),"",VLOOKUP(A212,'[1]Z07 一般公共预算财政拨款收入支出决算表(财决07表)'!$A$10:$T$500,11,FALSE))</f>
        <v/>
      </c>
      <c r="E212" s="129" t="str">
        <f>IF(ISERROR(VLOOKUP(A212,'[1]Z07 一般公共预算财政拨款收入支出决算表(财决07表)'!$A$10:$T$500,12,FALSE)),"",VLOOKUP(A212,'[1]Z07 一般公共预算财政拨款收入支出决算表(财决07表)'!$A$10:$T$500,12,FALSE))</f>
        <v/>
      </c>
      <c r="F212" s="129" t="str">
        <f>IF(ISERROR(VLOOKUP(A212,'[1]Z07 一般公共预算财政拨款收入支出决算表(财决07表)'!$A$10:$T$500,15,FALSE)),"",VLOOKUP(A212,'[1]Z07 一般公共预算财政拨款收入支出决算表(财决07表)'!$A$10:$T$500,15,FALSE))</f>
        <v/>
      </c>
      <c r="G212" s="190">
        <f>'[1]Z07 一般公共预算财政拨款收入支出决算表(财决07表)'!A210</f>
        <v>0</v>
      </c>
      <c r="H212" s="191">
        <f>'[1]Z07 一般公共预算财政拨款收入支出决算表(财决07表)'!$K210</f>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tr">
        <f>IF(ISERROR(VLOOKUP(A213,'[1]Z07 一般公共预算财政拨款收入支出决算表(财决07表)'!$A$10:$T$500,4,FALSE)),"",VLOOKUP(A213,'[1]Z07 一般公共预算财政拨款收入支出决算表(财决07表)'!$A$10:$T$500,4,FALSE))</f>
        <v/>
      </c>
      <c r="D213" s="129" t="str">
        <f>IF(ISERROR(VLOOKUP(A213,'[1]Z07 一般公共预算财政拨款收入支出决算表(财决07表)'!$A$10:$T$500,11,FALSE)),"",VLOOKUP(A213,'[1]Z07 一般公共预算财政拨款收入支出决算表(财决07表)'!$A$10:$T$500,11,FALSE))</f>
        <v/>
      </c>
      <c r="E213" s="129" t="str">
        <f>IF(ISERROR(VLOOKUP(A213,'[1]Z07 一般公共预算财政拨款收入支出决算表(财决07表)'!$A$10:$T$500,12,FALSE)),"",VLOOKUP(A213,'[1]Z07 一般公共预算财政拨款收入支出决算表(财决07表)'!$A$10:$T$500,12,FALSE))</f>
        <v/>
      </c>
      <c r="F213" s="129" t="str">
        <f>IF(ISERROR(VLOOKUP(A213,'[1]Z07 一般公共预算财政拨款收入支出决算表(财决07表)'!$A$10:$T$500,15,FALSE)),"",VLOOKUP(A213,'[1]Z07 一般公共预算财政拨款收入支出决算表(财决07表)'!$A$10:$T$500,15,FALSE))</f>
        <v/>
      </c>
      <c r="G213" s="190">
        <f>'[1]Z07 一般公共预算财政拨款收入支出决算表(财决07表)'!A211</f>
        <v>0</v>
      </c>
      <c r="H213" s="191">
        <f>'[1]Z07 一般公共预算财政拨款收入支出决算表(财决07表)'!$K211</f>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tr">
        <f>IF(ISERROR(VLOOKUP(A214,'[1]Z07 一般公共预算财政拨款收入支出决算表(财决07表)'!$A$10:$T$500,4,FALSE)),"",VLOOKUP(A214,'[1]Z07 一般公共预算财政拨款收入支出决算表(财决07表)'!$A$10:$T$500,4,FALSE))</f>
        <v/>
      </c>
      <c r="D214" s="129" t="str">
        <f>IF(ISERROR(VLOOKUP(A214,'[1]Z07 一般公共预算财政拨款收入支出决算表(财决07表)'!$A$10:$T$500,11,FALSE)),"",VLOOKUP(A214,'[1]Z07 一般公共预算财政拨款收入支出决算表(财决07表)'!$A$10:$T$500,11,FALSE))</f>
        <v/>
      </c>
      <c r="E214" s="129" t="str">
        <f>IF(ISERROR(VLOOKUP(A214,'[1]Z07 一般公共预算财政拨款收入支出决算表(财决07表)'!$A$10:$T$500,12,FALSE)),"",VLOOKUP(A214,'[1]Z07 一般公共预算财政拨款收入支出决算表(财决07表)'!$A$10:$T$500,12,FALSE))</f>
        <v/>
      </c>
      <c r="F214" s="129" t="str">
        <f>IF(ISERROR(VLOOKUP(A214,'[1]Z07 一般公共预算财政拨款收入支出决算表(财决07表)'!$A$10:$T$500,15,FALSE)),"",VLOOKUP(A214,'[1]Z07 一般公共预算财政拨款收入支出决算表(财决07表)'!$A$10:$T$500,15,FALSE))</f>
        <v/>
      </c>
      <c r="G214" s="190">
        <f>'[1]Z07 一般公共预算财政拨款收入支出决算表(财决07表)'!A212</f>
        <v>0</v>
      </c>
      <c r="H214" s="191">
        <f>'[1]Z07 一般公共预算财政拨款收入支出决算表(财决07表)'!$K212</f>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tr">
        <f>IF(ISERROR(VLOOKUP(A215,'[1]Z07 一般公共预算财政拨款收入支出决算表(财决07表)'!$A$10:$T$500,4,FALSE)),"",VLOOKUP(A215,'[1]Z07 一般公共预算财政拨款收入支出决算表(财决07表)'!$A$10:$T$500,4,FALSE))</f>
        <v/>
      </c>
      <c r="D215" s="129" t="str">
        <f>IF(ISERROR(VLOOKUP(A215,'[1]Z07 一般公共预算财政拨款收入支出决算表(财决07表)'!$A$10:$T$500,11,FALSE)),"",VLOOKUP(A215,'[1]Z07 一般公共预算财政拨款收入支出决算表(财决07表)'!$A$10:$T$500,11,FALSE))</f>
        <v/>
      </c>
      <c r="E215" s="129" t="str">
        <f>IF(ISERROR(VLOOKUP(A215,'[1]Z07 一般公共预算财政拨款收入支出决算表(财决07表)'!$A$10:$T$500,12,FALSE)),"",VLOOKUP(A215,'[1]Z07 一般公共预算财政拨款收入支出决算表(财决07表)'!$A$10:$T$500,12,FALSE))</f>
        <v/>
      </c>
      <c r="F215" s="129" t="str">
        <f>IF(ISERROR(VLOOKUP(A215,'[1]Z07 一般公共预算财政拨款收入支出决算表(财决07表)'!$A$10:$T$500,15,FALSE)),"",VLOOKUP(A215,'[1]Z07 一般公共预算财政拨款收入支出决算表(财决07表)'!$A$10:$T$500,15,FALSE))</f>
        <v/>
      </c>
      <c r="G215" s="190">
        <f>'[1]Z07 一般公共预算财政拨款收入支出决算表(财决07表)'!A213</f>
        <v>0</v>
      </c>
      <c r="H215" s="191">
        <f>'[1]Z07 一般公共预算财政拨款收入支出决算表(财决07表)'!$K213</f>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tr">
        <f>IF(ISERROR(VLOOKUP(A216,'[1]Z07 一般公共预算财政拨款收入支出决算表(财决07表)'!$A$10:$T$500,4,FALSE)),"",VLOOKUP(A216,'[1]Z07 一般公共预算财政拨款收入支出决算表(财决07表)'!$A$10:$T$500,4,FALSE))</f>
        <v/>
      </c>
      <c r="D216" s="129" t="str">
        <f>IF(ISERROR(VLOOKUP(A216,'[1]Z07 一般公共预算财政拨款收入支出决算表(财决07表)'!$A$10:$T$500,11,FALSE)),"",VLOOKUP(A216,'[1]Z07 一般公共预算财政拨款收入支出决算表(财决07表)'!$A$10:$T$500,11,FALSE))</f>
        <v/>
      </c>
      <c r="E216" s="129" t="str">
        <f>IF(ISERROR(VLOOKUP(A216,'[1]Z07 一般公共预算财政拨款收入支出决算表(财决07表)'!$A$10:$T$500,12,FALSE)),"",VLOOKUP(A216,'[1]Z07 一般公共预算财政拨款收入支出决算表(财决07表)'!$A$10:$T$500,12,FALSE))</f>
        <v/>
      </c>
      <c r="F216" s="129" t="str">
        <f>IF(ISERROR(VLOOKUP(A216,'[1]Z07 一般公共预算财政拨款收入支出决算表(财决07表)'!$A$10:$T$500,15,FALSE)),"",VLOOKUP(A216,'[1]Z07 一般公共预算财政拨款收入支出决算表(财决07表)'!$A$10:$T$500,15,FALSE))</f>
        <v/>
      </c>
      <c r="G216" s="190">
        <f>'[1]Z07 一般公共预算财政拨款收入支出决算表(财决07表)'!A214</f>
        <v>0</v>
      </c>
      <c r="H216" s="191">
        <f>'[1]Z07 一般公共预算财政拨款收入支出决算表(财决07表)'!$K214</f>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tr">
        <f>IF(ISERROR(VLOOKUP(A217,'[1]Z07 一般公共预算财政拨款收入支出决算表(财决07表)'!$A$10:$T$500,4,FALSE)),"",VLOOKUP(A217,'[1]Z07 一般公共预算财政拨款收入支出决算表(财决07表)'!$A$10:$T$500,4,FALSE))</f>
        <v/>
      </c>
      <c r="D217" s="129" t="str">
        <f>IF(ISERROR(VLOOKUP(A217,'[1]Z07 一般公共预算财政拨款收入支出决算表(财决07表)'!$A$10:$T$500,11,FALSE)),"",VLOOKUP(A217,'[1]Z07 一般公共预算财政拨款收入支出决算表(财决07表)'!$A$10:$T$500,11,FALSE))</f>
        <v/>
      </c>
      <c r="E217" s="129" t="str">
        <f>IF(ISERROR(VLOOKUP(A217,'[1]Z07 一般公共预算财政拨款收入支出决算表(财决07表)'!$A$10:$T$500,12,FALSE)),"",VLOOKUP(A217,'[1]Z07 一般公共预算财政拨款收入支出决算表(财决07表)'!$A$10:$T$500,12,FALSE))</f>
        <v/>
      </c>
      <c r="F217" s="129" t="str">
        <f>IF(ISERROR(VLOOKUP(A217,'[1]Z07 一般公共预算财政拨款收入支出决算表(财决07表)'!$A$10:$T$500,15,FALSE)),"",VLOOKUP(A217,'[1]Z07 一般公共预算财政拨款收入支出决算表(财决07表)'!$A$10:$T$500,15,FALSE))</f>
        <v/>
      </c>
      <c r="G217" s="190">
        <f>'[1]Z07 一般公共预算财政拨款收入支出决算表(财决07表)'!A215</f>
        <v>0</v>
      </c>
      <c r="H217" s="191">
        <f>'[1]Z07 一般公共预算财政拨款收入支出决算表(财决07表)'!$K215</f>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tr">
        <f>IF(ISERROR(VLOOKUP(A218,'[1]Z07 一般公共预算财政拨款收入支出决算表(财决07表)'!$A$10:$T$500,4,FALSE)),"",VLOOKUP(A218,'[1]Z07 一般公共预算财政拨款收入支出决算表(财决07表)'!$A$10:$T$500,4,FALSE))</f>
        <v/>
      </c>
      <c r="D218" s="129" t="str">
        <f>IF(ISERROR(VLOOKUP(A218,'[1]Z07 一般公共预算财政拨款收入支出决算表(财决07表)'!$A$10:$T$500,11,FALSE)),"",VLOOKUP(A218,'[1]Z07 一般公共预算财政拨款收入支出决算表(财决07表)'!$A$10:$T$500,11,FALSE))</f>
        <v/>
      </c>
      <c r="E218" s="129" t="str">
        <f>IF(ISERROR(VLOOKUP(A218,'[1]Z07 一般公共预算财政拨款收入支出决算表(财决07表)'!$A$10:$T$500,12,FALSE)),"",VLOOKUP(A218,'[1]Z07 一般公共预算财政拨款收入支出决算表(财决07表)'!$A$10:$T$500,12,FALSE))</f>
        <v/>
      </c>
      <c r="F218" s="129" t="str">
        <f>IF(ISERROR(VLOOKUP(A218,'[1]Z07 一般公共预算财政拨款收入支出决算表(财决07表)'!$A$10:$T$500,15,FALSE)),"",VLOOKUP(A218,'[1]Z07 一般公共预算财政拨款收入支出决算表(财决07表)'!$A$10:$T$500,15,FALSE))</f>
        <v/>
      </c>
      <c r="G218" s="190">
        <f>'[1]Z07 一般公共预算财政拨款收入支出决算表(财决07表)'!A216</f>
        <v>0</v>
      </c>
      <c r="H218" s="191">
        <f>'[1]Z07 一般公共预算财政拨款收入支出决算表(财决07表)'!$K216</f>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tr">
        <f>IF(ISERROR(VLOOKUP(A219,'[1]Z07 一般公共预算财政拨款收入支出决算表(财决07表)'!$A$10:$T$500,4,FALSE)),"",VLOOKUP(A219,'[1]Z07 一般公共预算财政拨款收入支出决算表(财决07表)'!$A$10:$T$500,4,FALSE))</f>
        <v/>
      </c>
      <c r="D219" s="129" t="str">
        <f>IF(ISERROR(VLOOKUP(A219,'[1]Z07 一般公共预算财政拨款收入支出决算表(财决07表)'!$A$10:$T$500,11,FALSE)),"",VLOOKUP(A219,'[1]Z07 一般公共预算财政拨款收入支出决算表(财决07表)'!$A$10:$T$500,11,FALSE))</f>
        <v/>
      </c>
      <c r="E219" s="129" t="str">
        <f>IF(ISERROR(VLOOKUP(A219,'[1]Z07 一般公共预算财政拨款收入支出决算表(财决07表)'!$A$10:$T$500,12,FALSE)),"",VLOOKUP(A219,'[1]Z07 一般公共预算财政拨款收入支出决算表(财决07表)'!$A$10:$T$500,12,FALSE))</f>
        <v/>
      </c>
      <c r="F219" s="129" t="str">
        <f>IF(ISERROR(VLOOKUP(A219,'[1]Z07 一般公共预算财政拨款收入支出决算表(财决07表)'!$A$10:$T$500,15,FALSE)),"",VLOOKUP(A219,'[1]Z07 一般公共预算财政拨款收入支出决算表(财决07表)'!$A$10:$T$500,15,FALSE))</f>
        <v/>
      </c>
      <c r="G219" s="190">
        <f>'[1]Z07 一般公共预算财政拨款收入支出决算表(财决07表)'!A217</f>
        <v>0</v>
      </c>
      <c r="H219" s="191">
        <f>'[1]Z07 一般公共预算财政拨款收入支出决算表(财决07表)'!$K217</f>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tr">
        <f>IF(ISERROR(VLOOKUP(A220,'[1]Z07 一般公共预算财政拨款收入支出决算表(财决07表)'!$A$10:$T$500,4,FALSE)),"",VLOOKUP(A220,'[1]Z07 一般公共预算财政拨款收入支出决算表(财决07表)'!$A$10:$T$500,4,FALSE))</f>
        <v/>
      </c>
      <c r="D220" s="129" t="str">
        <f>IF(ISERROR(VLOOKUP(A220,'[1]Z07 一般公共预算财政拨款收入支出决算表(财决07表)'!$A$10:$T$500,11,FALSE)),"",VLOOKUP(A220,'[1]Z07 一般公共预算财政拨款收入支出决算表(财决07表)'!$A$10:$T$500,11,FALSE))</f>
        <v/>
      </c>
      <c r="E220" s="129" t="str">
        <f>IF(ISERROR(VLOOKUP(A220,'[1]Z07 一般公共预算财政拨款收入支出决算表(财决07表)'!$A$10:$T$500,12,FALSE)),"",VLOOKUP(A220,'[1]Z07 一般公共预算财政拨款收入支出决算表(财决07表)'!$A$10:$T$500,12,FALSE))</f>
        <v/>
      </c>
      <c r="F220" s="129" t="str">
        <f>IF(ISERROR(VLOOKUP(A220,'[1]Z07 一般公共预算财政拨款收入支出决算表(财决07表)'!$A$10:$T$500,15,FALSE)),"",VLOOKUP(A220,'[1]Z07 一般公共预算财政拨款收入支出决算表(财决07表)'!$A$10:$T$500,15,FALSE))</f>
        <v/>
      </c>
      <c r="G220" s="190">
        <f>'[1]Z07 一般公共预算财政拨款收入支出决算表(财决07表)'!A218</f>
        <v>0</v>
      </c>
      <c r="H220" s="191">
        <f>'[1]Z07 一般公共预算财政拨款收入支出决算表(财决07表)'!$K218</f>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tr">
        <f>IF(ISERROR(VLOOKUP(A221,'[1]Z07 一般公共预算财政拨款收入支出决算表(财决07表)'!$A$10:$T$500,4,FALSE)),"",VLOOKUP(A221,'[1]Z07 一般公共预算财政拨款收入支出决算表(财决07表)'!$A$10:$T$500,4,FALSE))</f>
        <v/>
      </c>
      <c r="D221" s="129" t="str">
        <f>IF(ISERROR(VLOOKUP(A221,'[1]Z07 一般公共预算财政拨款收入支出决算表(财决07表)'!$A$10:$T$500,11,FALSE)),"",VLOOKUP(A221,'[1]Z07 一般公共预算财政拨款收入支出决算表(财决07表)'!$A$10:$T$500,11,FALSE))</f>
        <v/>
      </c>
      <c r="E221" s="129" t="str">
        <f>IF(ISERROR(VLOOKUP(A221,'[1]Z07 一般公共预算财政拨款收入支出决算表(财决07表)'!$A$10:$T$500,12,FALSE)),"",VLOOKUP(A221,'[1]Z07 一般公共预算财政拨款收入支出决算表(财决07表)'!$A$10:$T$500,12,FALSE))</f>
        <v/>
      </c>
      <c r="F221" s="129" t="str">
        <f>IF(ISERROR(VLOOKUP(A221,'[1]Z07 一般公共预算财政拨款收入支出决算表(财决07表)'!$A$10:$T$500,15,FALSE)),"",VLOOKUP(A221,'[1]Z07 一般公共预算财政拨款收入支出决算表(财决07表)'!$A$10:$T$500,15,FALSE))</f>
        <v/>
      </c>
      <c r="G221" s="190">
        <f>'[1]Z07 一般公共预算财政拨款收入支出决算表(财决07表)'!A219</f>
        <v>0</v>
      </c>
      <c r="H221" s="191">
        <f>'[1]Z07 一般公共预算财政拨款收入支出决算表(财决07表)'!$K219</f>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tr">
        <f>IF(ISERROR(VLOOKUP(A222,'[1]Z07 一般公共预算财政拨款收入支出决算表(财决07表)'!$A$10:$T$500,4,FALSE)),"",VLOOKUP(A222,'[1]Z07 一般公共预算财政拨款收入支出决算表(财决07表)'!$A$10:$T$500,4,FALSE))</f>
        <v/>
      </c>
      <c r="D222" s="129" t="str">
        <f>IF(ISERROR(VLOOKUP(A222,'[1]Z07 一般公共预算财政拨款收入支出决算表(财决07表)'!$A$10:$T$500,11,FALSE)),"",VLOOKUP(A222,'[1]Z07 一般公共预算财政拨款收入支出决算表(财决07表)'!$A$10:$T$500,11,FALSE))</f>
        <v/>
      </c>
      <c r="E222" s="129" t="str">
        <f>IF(ISERROR(VLOOKUP(A222,'[1]Z07 一般公共预算财政拨款收入支出决算表(财决07表)'!$A$10:$T$500,12,FALSE)),"",VLOOKUP(A222,'[1]Z07 一般公共预算财政拨款收入支出决算表(财决07表)'!$A$10:$T$500,12,FALSE))</f>
        <v/>
      </c>
      <c r="F222" s="129" t="str">
        <f>IF(ISERROR(VLOOKUP(A222,'[1]Z07 一般公共预算财政拨款收入支出决算表(财决07表)'!$A$10:$T$500,15,FALSE)),"",VLOOKUP(A222,'[1]Z07 一般公共预算财政拨款收入支出决算表(财决07表)'!$A$10:$T$500,15,FALSE))</f>
        <v/>
      </c>
      <c r="G222" s="190">
        <f>'[1]Z07 一般公共预算财政拨款收入支出决算表(财决07表)'!A220</f>
        <v>0</v>
      </c>
      <c r="H222" s="191">
        <f>'[1]Z07 一般公共预算财政拨款收入支出决算表(财决07表)'!$K220</f>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tr">
        <f>IF(ISERROR(VLOOKUP(A223,'[1]Z07 一般公共预算财政拨款收入支出决算表(财决07表)'!$A$10:$T$500,4,FALSE)),"",VLOOKUP(A223,'[1]Z07 一般公共预算财政拨款收入支出决算表(财决07表)'!$A$10:$T$500,4,FALSE))</f>
        <v/>
      </c>
      <c r="D223" s="129" t="str">
        <f>IF(ISERROR(VLOOKUP(A223,'[1]Z07 一般公共预算财政拨款收入支出决算表(财决07表)'!$A$10:$T$500,11,FALSE)),"",VLOOKUP(A223,'[1]Z07 一般公共预算财政拨款收入支出决算表(财决07表)'!$A$10:$T$500,11,FALSE))</f>
        <v/>
      </c>
      <c r="E223" s="129" t="str">
        <f>IF(ISERROR(VLOOKUP(A223,'[1]Z07 一般公共预算财政拨款收入支出决算表(财决07表)'!$A$10:$T$500,12,FALSE)),"",VLOOKUP(A223,'[1]Z07 一般公共预算财政拨款收入支出决算表(财决07表)'!$A$10:$T$500,12,FALSE))</f>
        <v/>
      </c>
      <c r="F223" s="129" t="str">
        <f>IF(ISERROR(VLOOKUP(A223,'[1]Z07 一般公共预算财政拨款收入支出决算表(财决07表)'!$A$10:$T$500,15,FALSE)),"",VLOOKUP(A223,'[1]Z07 一般公共预算财政拨款收入支出决算表(财决07表)'!$A$10:$T$500,15,FALSE))</f>
        <v/>
      </c>
      <c r="G223" s="190">
        <f>'[1]Z07 一般公共预算财政拨款收入支出决算表(财决07表)'!A221</f>
        <v>0</v>
      </c>
      <c r="H223" s="191">
        <f>'[1]Z07 一般公共预算财政拨款收入支出决算表(财决07表)'!$K221</f>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tr">
        <f>IF(ISERROR(VLOOKUP(A224,'[1]Z07 一般公共预算财政拨款收入支出决算表(财决07表)'!$A$10:$T$500,4,FALSE)),"",VLOOKUP(A224,'[1]Z07 一般公共预算财政拨款收入支出决算表(财决07表)'!$A$10:$T$500,4,FALSE))</f>
        <v/>
      </c>
      <c r="D224" s="129" t="str">
        <f>IF(ISERROR(VLOOKUP(A224,'[1]Z07 一般公共预算财政拨款收入支出决算表(财决07表)'!$A$10:$T$500,11,FALSE)),"",VLOOKUP(A224,'[1]Z07 一般公共预算财政拨款收入支出决算表(财决07表)'!$A$10:$T$500,11,FALSE))</f>
        <v/>
      </c>
      <c r="E224" s="129" t="str">
        <f>IF(ISERROR(VLOOKUP(A224,'[1]Z07 一般公共预算财政拨款收入支出决算表(财决07表)'!$A$10:$T$500,12,FALSE)),"",VLOOKUP(A224,'[1]Z07 一般公共预算财政拨款收入支出决算表(财决07表)'!$A$10:$T$500,12,FALSE))</f>
        <v/>
      </c>
      <c r="F224" s="129" t="str">
        <f>IF(ISERROR(VLOOKUP(A224,'[1]Z07 一般公共预算财政拨款收入支出决算表(财决07表)'!$A$10:$T$500,15,FALSE)),"",VLOOKUP(A224,'[1]Z07 一般公共预算财政拨款收入支出决算表(财决07表)'!$A$10:$T$500,15,FALSE))</f>
        <v/>
      </c>
      <c r="G224" s="190">
        <f>'[1]Z07 一般公共预算财政拨款收入支出决算表(财决07表)'!A222</f>
        <v>0</v>
      </c>
      <c r="H224" s="191">
        <f>'[1]Z07 一般公共预算财政拨款收入支出决算表(财决07表)'!$K222</f>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tr">
        <f>IF(ISERROR(VLOOKUP(A225,'[1]Z07 一般公共预算财政拨款收入支出决算表(财决07表)'!$A$10:$T$500,4,FALSE)),"",VLOOKUP(A225,'[1]Z07 一般公共预算财政拨款收入支出决算表(财决07表)'!$A$10:$T$500,4,FALSE))</f>
        <v/>
      </c>
      <c r="D225" s="129" t="str">
        <f>IF(ISERROR(VLOOKUP(A225,'[1]Z07 一般公共预算财政拨款收入支出决算表(财决07表)'!$A$10:$T$500,11,FALSE)),"",VLOOKUP(A225,'[1]Z07 一般公共预算财政拨款收入支出决算表(财决07表)'!$A$10:$T$500,11,FALSE))</f>
        <v/>
      </c>
      <c r="E225" s="129" t="str">
        <f>IF(ISERROR(VLOOKUP(A225,'[1]Z07 一般公共预算财政拨款收入支出决算表(财决07表)'!$A$10:$T$500,12,FALSE)),"",VLOOKUP(A225,'[1]Z07 一般公共预算财政拨款收入支出决算表(财决07表)'!$A$10:$T$500,12,FALSE))</f>
        <v/>
      </c>
      <c r="F225" s="129" t="str">
        <f>IF(ISERROR(VLOOKUP(A225,'[1]Z07 一般公共预算财政拨款收入支出决算表(财决07表)'!$A$10:$T$500,15,FALSE)),"",VLOOKUP(A225,'[1]Z07 一般公共预算财政拨款收入支出决算表(财决07表)'!$A$10:$T$500,15,FALSE))</f>
        <v/>
      </c>
      <c r="G225" s="190">
        <f>'[1]Z07 一般公共预算财政拨款收入支出决算表(财决07表)'!A223</f>
        <v>0</v>
      </c>
      <c r="H225" s="191">
        <f>'[1]Z07 一般公共预算财政拨款收入支出决算表(财决07表)'!$K223</f>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tr">
        <f>IF(ISERROR(VLOOKUP(A226,'[1]Z07 一般公共预算财政拨款收入支出决算表(财决07表)'!$A$10:$T$500,4,FALSE)),"",VLOOKUP(A226,'[1]Z07 一般公共预算财政拨款收入支出决算表(财决07表)'!$A$10:$T$500,4,FALSE))</f>
        <v/>
      </c>
      <c r="D226" s="129" t="str">
        <f>IF(ISERROR(VLOOKUP(A226,'[1]Z07 一般公共预算财政拨款收入支出决算表(财决07表)'!$A$10:$T$500,11,FALSE)),"",VLOOKUP(A226,'[1]Z07 一般公共预算财政拨款收入支出决算表(财决07表)'!$A$10:$T$500,11,FALSE))</f>
        <v/>
      </c>
      <c r="E226" s="129" t="str">
        <f>IF(ISERROR(VLOOKUP(A226,'[1]Z07 一般公共预算财政拨款收入支出决算表(财决07表)'!$A$10:$T$500,12,FALSE)),"",VLOOKUP(A226,'[1]Z07 一般公共预算财政拨款收入支出决算表(财决07表)'!$A$10:$T$500,12,FALSE))</f>
        <v/>
      </c>
      <c r="F226" s="129" t="str">
        <f>IF(ISERROR(VLOOKUP(A226,'[1]Z07 一般公共预算财政拨款收入支出决算表(财决07表)'!$A$10:$T$500,15,FALSE)),"",VLOOKUP(A226,'[1]Z07 一般公共预算财政拨款收入支出决算表(财决07表)'!$A$10:$T$500,15,FALSE))</f>
        <v/>
      </c>
      <c r="G226" s="190">
        <f>'[1]Z07 一般公共预算财政拨款收入支出决算表(财决07表)'!A224</f>
        <v>0</v>
      </c>
      <c r="H226" s="191">
        <f>'[1]Z07 一般公共预算财政拨款收入支出决算表(财决07表)'!$K224</f>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tr">
        <f>IF(ISERROR(VLOOKUP(A227,'[1]Z07 一般公共预算财政拨款收入支出决算表(财决07表)'!$A$10:$T$500,4,FALSE)),"",VLOOKUP(A227,'[1]Z07 一般公共预算财政拨款收入支出决算表(财决07表)'!$A$10:$T$500,4,FALSE))</f>
        <v/>
      </c>
      <c r="D227" s="129" t="str">
        <f>IF(ISERROR(VLOOKUP(A227,'[1]Z07 一般公共预算财政拨款收入支出决算表(财决07表)'!$A$10:$T$500,11,FALSE)),"",VLOOKUP(A227,'[1]Z07 一般公共预算财政拨款收入支出决算表(财决07表)'!$A$10:$T$500,11,FALSE))</f>
        <v/>
      </c>
      <c r="E227" s="129" t="str">
        <f>IF(ISERROR(VLOOKUP(A227,'[1]Z07 一般公共预算财政拨款收入支出决算表(财决07表)'!$A$10:$T$500,12,FALSE)),"",VLOOKUP(A227,'[1]Z07 一般公共预算财政拨款收入支出决算表(财决07表)'!$A$10:$T$500,12,FALSE))</f>
        <v/>
      </c>
      <c r="F227" s="129" t="str">
        <f>IF(ISERROR(VLOOKUP(A227,'[1]Z07 一般公共预算财政拨款收入支出决算表(财决07表)'!$A$10:$T$500,15,FALSE)),"",VLOOKUP(A227,'[1]Z07 一般公共预算财政拨款收入支出决算表(财决07表)'!$A$10:$T$500,15,FALSE))</f>
        <v/>
      </c>
      <c r="G227" s="190">
        <f>'[1]Z07 一般公共预算财政拨款收入支出决算表(财决07表)'!A225</f>
        <v>0</v>
      </c>
      <c r="H227" s="191">
        <f>'[1]Z07 一般公共预算财政拨款收入支出决算表(财决07表)'!$K225</f>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tr">
        <f>IF(ISERROR(VLOOKUP(A228,'[1]Z07 一般公共预算财政拨款收入支出决算表(财决07表)'!$A$10:$T$500,4,FALSE)),"",VLOOKUP(A228,'[1]Z07 一般公共预算财政拨款收入支出决算表(财决07表)'!$A$10:$T$500,4,FALSE))</f>
        <v/>
      </c>
      <c r="D228" s="129" t="str">
        <f>IF(ISERROR(VLOOKUP(A228,'[1]Z07 一般公共预算财政拨款收入支出决算表(财决07表)'!$A$10:$T$500,11,FALSE)),"",VLOOKUP(A228,'[1]Z07 一般公共预算财政拨款收入支出决算表(财决07表)'!$A$10:$T$500,11,FALSE))</f>
        <v/>
      </c>
      <c r="E228" s="129" t="str">
        <f>IF(ISERROR(VLOOKUP(A228,'[1]Z07 一般公共预算财政拨款收入支出决算表(财决07表)'!$A$10:$T$500,12,FALSE)),"",VLOOKUP(A228,'[1]Z07 一般公共预算财政拨款收入支出决算表(财决07表)'!$A$10:$T$500,12,FALSE))</f>
        <v/>
      </c>
      <c r="F228" s="129" t="str">
        <f>IF(ISERROR(VLOOKUP(A228,'[1]Z07 一般公共预算财政拨款收入支出决算表(财决07表)'!$A$10:$T$500,15,FALSE)),"",VLOOKUP(A228,'[1]Z07 一般公共预算财政拨款收入支出决算表(财决07表)'!$A$10:$T$500,15,FALSE))</f>
        <v/>
      </c>
      <c r="G228" s="190">
        <f>'[1]Z07 一般公共预算财政拨款收入支出决算表(财决07表)'!A226</f>
        <v>0</v>
      </c>
      <c r="H228" s="191">
        <f>'[1]Z07 一般公共预算财政拨款收入支出决算表(财决07表)'!$K226</f>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tr">
        <f>IF(ISERROR(VLOOKUP(A229,'[1]Z07 一般公共预算财政拨款收入支出决算表(财决07表)'!$A$10:$T$500,4,FALSE)),"",VLOOKUP(A229,'[1]Z07 一般公共预算财政拨款收入支出决算表(财决07表)'!$A$10:$T$500,4,FALSE))</f>
        <v/>
      </c>
      <c r="D229" s="129" t="str">
        <f>IF(ISERROR(VLOOKUP(A229,'[1]Z07 一般公共预算财政拨款收入支出决算表(财决07表)'!$A$10:$T$500,11,FALSE)),"",VLOOKUP(A229,'[1]Z07 一般公共预算财政拨款收入支出决算表(财决07表)'!$A$10:$T$500,11,FALSE))</f>
        <v/>
      </c>
      <c r="E229" s="129" t="str">
        <f>IF(ISERROR(VLOOKUP(A229,'[1]Z07 一般公共预算财政拨款收入支出决算表(财决07表)'!$A$10:$T$500,12,FALSE)),"",VLOOKUP(A229,'[1]Z07 一般公共预算财政拨款收入支出决算表(财决07表)'!$A$10:$T$500,12,FALSE))</f>
        <v/>
      </c>
      <c r="F229" s="129" t="str">
        <f>IF(ISERROR(VLOOKUP(A229,'[1]Z07 一般公共预算财政拨款收入支出决算表(财决07表)'!$A$10:$T$500,15,FALSE)),"",VLOOKUP(A229,'[1]Z07 一般公共预算财政拨款收入支出决算表(财决07表)'!$A$10:$T$500,15,FALSE))</f>
        <v/>
      </c>
      <c r="G229" s="190">
        <f>'[1]Z07 一般公共预算财政拨款收入支出决算表(财决07表)'!A227</f>
        <v>0</v>
      </c>
      <c r="H229" s="191">
        <f>'[1]Z07 一般公共预算财政拨款收入支出决算表(财决07表)'!$K227</f>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tr">
        <f>IF(ISERROR(VLOOKUP(A230,'[1]Z07 一般公共预算财政拨款收入支出决算表(财决07表)'!$A$10:$T$500,4,FALSE)),"",VLOOKUP(A230,'[1]Z07 一般公共预算财政拨款收入支出决算表(财决07表)'!$A$10:$T$500,4,FALSE))</f>
        <v/>
      </c>
      <c r="D230" s="129" t="str">
        <f>IF(ISERROR(VLOOKUP(A230,'[1]Z07 一般公共预算财政拨款收入支出决算表(财决07表)'!$A$10:$T$500,11,FALSE)),"",VLOOKUP(A230,'[1]Z07 一般公共预算财政拨款收入支出决算表(财决07表)'!$A$10:$T$500,11,FALSE))</f>
        <v/>
      </c>
      <c r="E230" s="129" t="str">
        <f>IF(ISERROR(VLOOKUP(A230,'[1]Z07 一般公共预算财政拨款收入支出决算表(财决07表)'!$A$10:$T$500,12,FALSE)),"",VLOOKUP(A230,'[1]Z07 一般公共预算财政拨款收入支出决算表(财决07表)'!$A$10:$T$500,12,FALSE))</f>
        <v/>
      </c>
      <c r="F230" s="129" t="str">
        <f>IF(ISERROR(VLOOKUP(A230,'[1]Z07 一般公共预算财政拨款收入支出决算表(财决07表)'!$A$10:$T$500,15,FALSE)),"",VLOOKUP(A230,'[1]Z07 一般公共预算财政拨款收入支出决算表(财决07表)'!$A$10:$T$500,15,FALSE))</f>
        <v/>
      </c>
      <c r="G230" s="190">
        <f>'[1]Z07 一般公共预算财政拨款收入支出决算表(财决07表)'!A228</f>
        <v>0</v>
      </c>
      <c r="H230" s="191">
        <f>'[1]Z07 一般公共预算财政拨款收入支出决算表(财决07表)'!$K228</f>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tr">
        <f>IF(ISERROR(VLOOKUP(A231,'[1]Z07 一般公共预算财政拨款收入支出决算表(财决07表)'!$A$10:$T$500,4,FALSE)),"",VLOOKUP(A231,'[1]Z07 一般公共预算财政拨款收入支出决算表(财决07表)'!$A$10:$T$500,4,FALSE))</f>
        <v/>
      </c>
      <c r="D231" s="129" t="str">
        <f>IF(ISERROR(VLOOKUP(A231,'[1]Z07 一般公共预算财政拨款收入支出决算表(财决07表)'!$A$10:$T$500,11,FALSE)),"",VLOOKUP(A231,'[1]Z07 一般公共预算财政拨款收入支出决算表(财决07表)'!$A$10:$T$500,11,FALSE))</f>
        <v/>
      </c>
      <c r="E231" s="129" t="str">
        <f>IF(ISERROR(VLOOKUP(A231,'[1]Z07 一般公共预算财政拨款收入支出决算表(财决07表)'!$A$10:$T$500,12,FALSE)),"",VLOOKUP(A231,'[1]Z07 一般公共预算财政拨款收入支出决算表(财决07表)'!$A$10:$T$500,12,FALSE))</f>
        <v/>
      </c>
      <c r="F231" s="129" t="str">
        <f>IF(ISERROR(VLOOKUP(A231,'[1]Z07 一般公共预算财政拨款收入支出决算表(财决07表)'!$A$10:$T$500,15,FALSE)),"",VLOOKUP(A231,'[1]Z07 一般公共预算财政拨款收入支出决算表(财决07表)'!$A$10:$T$500,15,FALSE))</f>
        <v/>
      </c>
      <c r="G231" s="190">
        <f>'[1]Z07 一般公共预算财政拨款收入支出决算表(财决07表)'!A229</f>
        <v>0</v>
      </c>
      <c r="H231" s="191">
        <f>'[1]Z07 一般公共预算财政拨款收入支出决算表(财决07表)'!$K229</f>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tr">
        <f>IF(ISERROR(VLOOKUP(A232,'[1]Z07 一般公共预算财政拨款收入支出决算表(财决07表)'!$A$10:$T$500,4,FALSE)),"",VLOOKUP(A232,'[1]Z07 一般公共预算财政拨款收入支出决算表(财决07表)'!$A$10:$T$500,4,FALSE))</f>
        <v/>
      </c>
      <c r="D232" s="129" t="str">
        <f>IF(ISERROR(VLOOKUP(A232,'[1]Z07 一般公共预算财政拨款收入支出决算表(财决07表)'!$A$10:$T$500,11,FALSE)),"",VLOOKUP(A232,'[1]Z07 一般公共预算财政拨款收入支出决算表(财决07表)'!$A$10:$T$500,11,FALSE))</f>
        <v/>
      </c>
      <c r="E232" s="129" t="str">
        <f>IF(ISERROR(VLOOKUP(A232,'[1]Z07 一般公共预算财政拨款收入支出决算表(财决07表)'!$A$10:$T$500,12,FALSE)),"",VLOOKUP(A232,'[1]Z07 一般公共预算财政拨款收入支出决算表(财决07表)'!$A$10:$T$500,12,FALSE))</f>
        <v/>
      </c>
      <c r="F232" s="129" t="str">
        <f>IF(ISERROR(VLOOKUP(A232,'[1]Z07 一般公共预算财政拨款收入支出决算表(财决07表)'!$A$10:$T$500,15,FALSE)),"",VLOOKUP(A232,'[1]Z07 一般公共预算财政拨款收入支出决算表(财决07表)'!$A$10:$T$500,15,FALSE))</f>
        <v/>
      </c>
      <c r="G232" s="190">
        <f>'[1]Z07 一般公共预算财政拨款收入支出决算表(财决07表)'!A230</f>
        <v>0</v>
      </c>
      <c r="H232" s="191">
        <f>'[1]Z07 一般公共预算财政拨款收入支出决算表(财决07表)'!$K230</f>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tr">
        <f>IF(ISERROR(VLOOKUP(A233,'[1]Z07 一般公共预算财政拨款收入支出决算表(财决07表)'!$A$10:$T$500,4,FALSE)),"",VLOOKUP(A233,'[1]Z07 一般公共预算财政拨款收入支出决算表(财决07表)'!$A$10:$T$500,4,FALSE))</f>
        <v/>
      </c>
      <c r="D233" s="129" t="str">
        <f>IF(ISERROR(VLOOKUP(A233,'[1]Z07 一般公共预算财政拨款收入支出决算表(财决07表)'!$A$10:$T$500,11,FALSE)),"",VLOOKUP(A233,'[1]Z07 一般公共预算财政拨款收入支出决算表(财决07表)'!$A$10:$T$500,11,FALSE))</f>
        <v/>
      </c>
      <c r="E233" s="129" t="str">
        <f>IF(ISERROR(VLOOKUP(A233,'[1]Z07 一般公共预算财政拨款收入支出决算表(财决07表)'!$A$10:$T$500,12,FALSE)),"",VLOOKUP(A233,'[1]Z07 一般公共预算财政拨款收入支出决算表(财决07表)'!$A$10:$T$500,12,FALSE))</f>
        <v/>
      </c>
      <c r="F233" s="129" t="str">
        <f>IF(ISERROR(VLOOKUP(A233,'[1]Z07 一般公共预算财政拨款收入支出决算表(财决07表)'!$A$10:$T$500,15,FALSE)),"",VLOOKUP(A233,'[1]Z07 一般公共预算财政拨款收入支出决算表(财决07表)'!$A$10:$T$500,15,FALSE))</f>
        <v/>
      </c>
      <c r="G233" s="190">
        <f>'[1]Z07 一般公共预算财政拨款收入支出决算表(财决07表)'!A231</f>
        <v>0</v>
      </c>
      <c r="H233" s="191">
        <f>'[1]Z07 一般公共预算财政拨款收入支出决算表(财决07表)'!$K231</f>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tr">
        <f>IF(ISERROR(VLOOKUP(A234,'[1]Z07 一般公共预算财政拨款收入支出决算表(财决07表)'!$A$10:$T$500,4,FALSE)),"",VLOOKUP(A234,'[1]Z07 一般公共预算财政拨款收入支出决算表(财决07表)'!$A$10:$T$500,4,FALSE))</f>
        <v/>
      </c>
      <c r="D234" s="129" t="str">
        <f>IF(ISERROR(VLOOKUP(A234,'[1]Z07 一般公共预算财政拨款收入支出决算表(财决07表)'!$A$10:$T$500,11,FALSE)),"",VLOOKUP(A234,'[1]Z07 一般公共预算财政拨款收入支出决算表(财决07表)'!$A$10:$T$500,11,FALSE))</f>
        <v/>
      </c>
      <c r="E234" s="129" t="str">
        <f>IF(ISERROR(VLOOKUP(A234,'[1]Z07 一般公共预算财政拨款收入支出决算表(财决07表)'!$A$10:$T$500,12,FALSE)),"",VLOOKUP(A234,'[1]Z07 一般公共预算财政拨款收入支出决算表(财决07表)'!$A$10:$T$500,12,FALSE))</f>
        <v/>
      </c>
      <c r="F234" s="129" t="str">
        <f>IF(ISERROR(VLOOKUP(A234,'[1]Z07 一般公共预算财政拨款收入支出决算表(财决07表)'!$A$10:$T$500,15,FALSE)),"",VLOOKUP(A234,'[1]Z07 一般公共预算财政拨款收入支出决算表(财决07表)'!$A$10:$T$500,15,FALSE))</f>
        <v/>
      </c>
      <c r="G234" s="190">
        <f>'[1]Z07 一般公共预算财政拨款收入支出决算表(财决07表)'!A232</f>
        <v>0</v>
      </c>
      <c r="H234" s="191">
        <f>'[1]Z07 一般公共预算财政拨款收入支出决算表(财决07表)'!$K232</f>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tr">
        <f>IF(ISERROR(VLOOKUP(A235,'[1]Z07 一般公共预算财政拨款收入支出决算表(财决07表)'!$A$10:$T$500,4,FALSE)),"",VLOOKUP(A235,'[1]Z07 一般公共预算财政拨款收入支出决算表(财决07表)'!$A$10:$T$500,4,FALSE))</f>
        <v/>
      </c>
      <c r="D235" s="129" t="str">
        <f>IF(ISERROR(VLOOKUP(A235,'[1]Z07 一般公共预算财政拨款收入支出决算表(财决07表)'!$A$10:$T$500,11,FALSE)),"",VLOOKUP(A235,'[1]Z07 一般公共预算财政拨款收入支出决算表(财决07表)'!$A$10:$T$500,11,FALSE))</f>
        <v/>
      </c>
      <c r="E235" s="129" t="str">
        <f>IF(ISERROR(VLOOKUP(A235,'[1]Z07 一般公共预算财政拨款收入支出决算表(财决07表)'!$A$10:$T$500,12,FALSE)),"",VLOOKUP(A235,'[1]Z07 一般公共预算财政拨款收入支出决算表(财决07表)'!$A$10:$T$500,12,FALSE))</f>
        <v/>
      </c>
      <c r="F235" s="129" t="str">
        <f>IF(ISERROR(VLOOKUP(A235,'[1]Z07 一般公共预算财政拨款收入支出决算表(财决07表)'!$A$10:$T$500,15,FALSE)),"",VLOOKUP(A235,'[1]Z07 一般公共预算财政拨款收入支出决算表(财决07表)'!$A$10:$T$500,15,FALSE))</f>
        <v/>
      </c>
      <c r="G235" s="190">
        <f>'[1]Z07 一般公共预算财政拨款收入支出决算表(财决07表)'!A233</f>
        <v>0</v>
      </c>
      <c r="H235" s="191">
        <f>'[1]Z07 一般公共预算财政拨款收入支出决算表(财决07表)'!$K233</f>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tr">
        <f>IF(ISERROR(VLOOKUP(A236,'[1]Z07 一般公共预算财政拨款收入支出决算表(财决07表)'!$A$10:$T$500,4,FALSE)),"",VLOOKUP(A236,'[1]Z07 一般公共预算财政拨款收入支出决算表(财决07表)'!$A$10:$T$500,4,FALSE))</f>
        <v/>
      </c>
      <c r="D236" s="129" t="str">
        <f>IF(ISERROR(VLOOKUP(A236,'[1]Z07 一般公共预算财政拨款收入支出决算表(财决07表)'!$A$10:$T$500,11,FALSE)),"",VLOOKUP(A236,'[1]Z07 一般公共预算财政拨款收入支出决算表(财决07表)'!$A$10:$T$500,11,FALSE))</f>
        <v/>
      </c>
      <c r="E236" s="129" t="str">
        <f>IF(ISERROR(VLOOKUP(A236,'[1]Z07 一般公共预算财政拨款收入支出决算表(财决07表)'!$A$10:$T$500,12,FALSE)),"",VLOOKUP(A236,'[1]Z07 一般公共预算财政拨款收入支出决算表(财决07表)'!$A$10:$T$500,12,FALSE))</f>
        <v/>
      </c>
      <c r="F236" s="129" t="str">
        <f>IF(ISERROR(VLOOKUP(A236,'[1]Z07 一般公共预算财政拨款收入支出决算表(财决07表)'!$A$10:$T$500,15,FALSE)),"",VLOOKUP(A236,'[1]Z07 一般公共预算财政拨款收入支出决算表(财决07表)'!$A$10:$T$500,15,FALSE))</f>
        <v/>
      </c>
      <c r="G236" s="190">
        <f>'[1]Z07 一般公共预算财政拨款收入支出决算表(财决07表)'!A234</f>
        <v>0</v>
      </c>
      <c r="H236" s="191">
        <f>'[1]Z07 一般公共预算财政拨款收入支出决算表(财决07表)'!$K234</f>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tr">
        <f>IF(ISERROR(VLOOKUP(A237,'[1]Z07 一般公共预算财政拨款收入支出决算表(财决07表)'!$A$10:$T$500,4,FALSE)),"",VLOOKUP(A237,'[1]Z07 一般公共预算财政拨款收入支出决算表(财决07表)'!$A$10:$T$500,4,FALSE))</f>
        <v/>
      </c>
      <c r="D237" s="129" t="str">
        <f>IF(ISERROR(VLOOKUP(A237,'[1]Z07 一般公共预算财政拨款收入支出决算表(财决07表)'!$A$10:$T$500,11,FALSE)),"",VLOOKUP(A237,'[1]Z07 一般公共预算财政拨款收入支出决算表(财决07表)'!$A$10:$T$500,11,FALSE))</f>
        <v/>
      </c>
      <c r="E237" s="129" t="str">
        <f>IF(ISERROR(VLOOKUP(A237,'[1]Z07 一般公共预算财政拨款收入支出决算表(财决07表)'!$A$10:$T$500,12,FALSE)),"",VLOOKUP(A237,'[1]Z07 一般公共预算财政拨款收入支出决算表(财决07表)'!$A$10:$T$500,12,FALSE))</f>
        <v/>
      </c>
      <c r="F237" s="129" t="str">
        <f>IF(ISERROR(VLOOKUP(A237,'[1]Z07 一般公共预算财政拨款收入支出决算表(财决07表)'!$A$10:$T$500,15,FALSE)),"",VLOOKUP(A237,'[1]Z07 一般公共预算财政拨款收入支出决算表(财决07表)'!$A$10:$T$500,15,FALSE))</f>
        <v/>
      </c>
      <c r="G237" s="190">
        <f>'[1]Z07 一般公共预算财政拨款收入支出决算表(财决07表)'!A235</f>
        <v>0</v>
      </c>
      <c r="H237" s="191">
        <f>'[1]Z07 一般公共预算财政拨款收入支出决算表(财决07表)'!$K235</f>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tr">
        <f>IF(ISERROR(VLOOKUP(A238,'[1]Z07 一般公共预算财政拨款收入支出决算表(财决07表)'!$A$10:$T$500,4,FALSE)),"",VLOOKUP(A238,'[1]Z07 一般公共预算财政拨款收入支出决算表(财决07表)'!$A$10:$T$500,4,FALSE))</f>
        <v/>
      </c>
      <c r="D238" s="129" t="str">
        <f>IF(ISERROR(VLOOKUP(A238,'[1]Z07 一般公共预算财政拨款收入支出决算表(财决07表)'!$A$10:$T$500,11,FALSE)),"",VLOOKUP(A238,'[1]Z07 一般公共预算财政拨款收入支出决算表(财决07表)'!$A$10:$T$500,11,FALSE))</f>
        <v/>
      </c>
      <c r="E238" s="129" t="str">
        <f>IF(ISERROR(VLOOKUP(A238,'[1]Z07 一般公共预算财政拨款收入支出决算表(财决07表)'!$A$10:$T$500,12,FALSE)),"",VLOOKUP(A238,'[1]Z07 一般公共预算财政拨款收入支出决算表(财决07表)'!$A$10:$T$500,12,FALSE))</f>
        <v/>
      </c>
      <c r="F238" s="129" t="str">
        <f>IF(ISERROR(VLOOKUP(A238,'[1]Z07 一般公共预算财政拨款收入支出决算表(财决07表)'!$A$10:$T$500,15,FALSE)),"",VLOOKUP(A238,'[1]Z07 一般公共预算财政拨款收入支出决算表(财决07表)'!$A$10:$T$500,15,FALSE))</f>
        <v/>
      </c>
      <c r="G238" s="190">
        <f>'[1]Z07 一般公共预算财政拨款收入支出决算表(财决07表)'!A236</f>
        <v>0</v>
      </c>
      <c r="H238" s="191">
        <f>'[1]Z07 一般公共预算财政拨款收入支出决算表(财决07表)'!$K236</f>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tr">
        <f>IF(ISERROR(VLOOKUP(A239,'[1]Z07 一般公共预算财政拨款收入支出决算表(财决07表)'!$A$10:$T$500,4,FALSE)),"",VLOOKUP(A239,'[1]Z07 一般公共预算财政拨款收入支出决算表(财决07表)'!$A$10:$T$500,4,FALSE))</f>
        <v/>
      </c>
      <c r="D239" s="129" t="str">
        <f>IF(ISERROR(VLOOKUP(A239,'[1]Z07 一般公共预算财政拨款收入支出决算表(财决07表)'!$A$10:$T$500,11,FALSE)),"",VLOOKUP(A239,'[1]Z07 一般公共预算财政拨款收入支出决算表(财决07表)'!$A$10:$T$500,11,FALSE))</f>
        <v/>
      </c>
      <c r="E239" s="129" t="str">
        <f>IF(ISERROR(VLOOKUP(A239,'[1]Z07 一般公共预算财政拨款收入支出决算表(财决07表)'!$A$10:$T$500,12,FALSE)),"",VLOOKUP(A239,'[1]Z07 一般公共预算财政拨款收入支出决算表(财决07表)'!$A$10:$T$500,12,FALSE))</f>
        <v/>
      </c>
      <c r="F239" s="129" t="str">
        <f>IF(ISERROR(VLOOKUP(A239,'[1]Z07 一般公共预算财政拨款收入支出决算表(财决07表)'!$A$10:$T$500,15,FALSE)),"",VLOOKUP(A239,'[1]Z07 一般公共预算财政拨款收入支出决算表(财决07表)'!$A$10:$T$500,15,FALSE))</f>
        <v/>
      </c>
      <c r="G239" s="190">
        <f>'[1]Z07 一般公共预算财政拨款收入支出决算表(财决07表)'!A237</f>
        <v>0</v>
      </c>
      <c r="H239" s="191">
        <f>'[1]Z07 一般公共预算财政拨款收入支出决算表(财决07表)'!$K237</f>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tr">
        <f>IF(ISERROR(VLOOKUP(A240,'[1]Z07 一般公共预算财政拨款收入支出决算表(财决07表)'!$A$10:$T$500,4,FALSE)),"",VLOOKUP(A240,'[1]Z07 一般公共预算财政拨款收入支出决算表(财决07表)'!$A$10:$T$500,4,FALSE))</f>
        <v/>
      </c>
      <c r="D240" s="129" t="str">
        <f>IF(ISERROR(VLOOKUP(A240,'[1]Z07 一般公共预算财政拨款收入支出决算表(财决07表)'!$A$10:$T$500,11,FALSE)),"",VLOOKUP(A240,'[1]Z07 一般公共预算财政拨款收入支出决算表(财决07表)'!$A$10:$T$500,11,FALSE))</f>
        <v/>
      </c>
      <c r="E240" s="129" t="str">
        <f>IF(ISERROR(VLOOKUP(A240,'[1]Z07 一般公共预算财政拨款收入支出决算表(财决07表)'!$A$10:$T$500,12,FALSE)),"",VLOOKUP(A240,'[1]Z07 一般公共预算财政拨款收入支出决算表(财决07表)'!$A$10:$T$500,12,FALSE))</f>
        <v/>
      </c>
      <c r="F240" s="129" t="str">
        <f>IF(ISERROR(VLOOKUP(A240,'[1]Z07 一般公共预算财政拨款收入支出决算表(财决07表)'!$A$10:$T$500,15,FALSE)),"",VLOOKUP(A240,'[1]Z07 一般公共预算财政拨款收入支出决算表(财决07表)'!$A$10:$T$500,15,FALSE))</f>
        <v/>
      </c>
      <c r="G240" s="190">
        <f>'[1]Z07 一般公共预算财政拨款收入支出决算表(财决07表)'!A238</f>
        <v>0</v>
      </c>
      <c r="H240" s="191">
        <f>'[1]Z07 一般公共预算财政拨款收入支出决算表(财决07表)'!$K238</f>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tr">
        <f>IF(ISERROR(VLOOKUP(A241,'[1]Z07 一般公共预算财政拨款收入支出决算表(财决07表)'!$A$10:$T$500,4,FALSE)),"",VLOOKUP(A241,'[1]Z07 一般公共预算财政拨款收入支出决算表(财决07表)'!$A$10:$T$500,4,FALSE))</f>
        <v/>
      </c>
      <c r="D241" s="129" t="str">
        <f>IF(ISERROR(VLOOKUP(A241,'[1]Z07 一般公共预算财政拨款收入支出决算表(财决07表)'!$A$10:$T$500,11,FALSE)),"",VLOOKUP(A241,'[1]Z07 一般公共预算财政拨款收入支出决算表(财决07表)'!$A$10:$T$500,11,FALSE))</f>
        <v/>
      </c>
      <c r="E241" s="129" t="str">
        <f>IF(ISERROR(VLOOKUP(A241,'[1]Z07 一般公共预算财政拨款收入支出决算表(财决07表)'!$A$10:$T$500,12,FALSE)),"",VLOOKUP(A241,'[1]Z07 一般公共预算财政拨款收入支出决算表(财决07表)'!$A$10:$T$500,12,FALSE))</f>
        <v/>
      </c>
      <c r="F241" s="129" t="str">
        <f>IF(ISERROR(VLOOKUP(A241,'[1]Z07 一般公共预算财政拨款收入支出决算表(财决07表)'!$A$10:$T$500,15,FALSE)),"",VLOOKUP(A241,'[1]Z07 一般公共预算财政拨款收入支出决算表(财决07表)'!$A$10:$T$500,15,FALSE))</f>
        <v/>
      </c>
      <c r="G241" s="190">
        <f>'[1]Z07 一般公共预算财政拨款收入支出决算表(财决07表)'!A239</f>
        <v>0</v>
      </c>
      <c r="H241" s="191">
        <f>'[1]Z07 一般公共预算财政拨款收入支出决算表(财决07表)'!$K239</f>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tr">
        <f>IF(ISERROR(VLOOKUP(A242,'[1]Z07 一般公共预算财政拨款收入支出决算表(财决07表)'!$A$10:$T$500,4,FALSE)),"",VLOOKUP(A242,'[1]Z07 一般公共预算财政拨款收入支出决算表(财决07表)'!$A$10:$T$500,4,FALSE))</f>
        <v/>
      </c>
      <c r="D242" s="129" t="str">
        <f>IF(ISERROR(VLOOKUP(A242,'[1]Z07 一般公共预算财政拨款收入支出决算表(财决07表)'!$A$10:$T$500,11,FALSE)),"",VLOOKUP(A242,'[1]Z07 一般公共预算财政拨款收入支出决算表(财决07表)'!$A$10:$T$500,11,FALSE))</f>
        <v/>
      </c>
      <c r="E242" s="129" t="str">
        <f>IF(ISERROR(VLOOKUP(A242,'[1]Z07 一般公共预算财政拨款收入支出决算表(财决07表)'!$A$10:$T$500,12,FALSE)),"",VLOOKUP(A242,'[1]Z07 一般公共预算财政拨款收入支出决算表(财决07表)'!$A$10:$T$500,12,FALSE))</f>
        <v/>
      </c>
      <c r="F242" s="129" t="str">
        <f>IF(ISERROR(VLOOKUP(A242,'[1]Z07 一般公共预算财政拨款收入支出决算表(财决07表)'!$A$10:$T$500,15,FALSE)),"",VLOOKUP(A242,'[1]Z07 一般公共预算财政拨款收入支出决算表(财决07表)'!$A$10:$T$500,15,FALSE))</f>
        <v/>
      </c>
      <c r="G242" s="190">
        <f>'[1]Z07 一般公共预算财政拨款收入支出决算表(财决07表)'!A240</f>
        <v>0</v>
      </c>
      <c r="H242" s="191">
        <f>'[1]Z07 一般公共预算财政拨款收入支出决算表(财决07表)'!$K240</f>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tr">
        <f>IF(ISERROR(VLOOKUP(A243,'[1]Z07 一般公共预算财政拨款收入支出决算表(财决07表)'!$A$10:$T$500,4,FALSE)),"",VLOOKUP(A243,'[1]Z07 一般公共预算财政拨款收入支出决算表(财决07表)'!$A$10:$T$500,4,FALSE))</f>
        <v/>
      </c>
      <c r="D243" s="129" t="str">
        <f>IF(ISERROR(VLOOKUP(A243,'[1]Z07 一般公共预算财政拨款收入支出决算表(财决07表)'!$A$10:$T$500,11,FALSE)),"",VLOOKUP(A243,'[1]Z07 一般公共预算财政拨款收入支出决算表(财决07表)'!$A$10:$T$500,11,FALSE))</f>
        <v/>
      </c>
      <c r="E243" s="129" t="str">
        <f>IF(ISERROR(VLOOKUP(A243,'[1]Z07 一般公共预算财政拨款收入支出决算表(财决07表)'!$A$10:$T$500,12,FALSE)),"",VLOOKUP(A243,'[1]Z07 一般公共预算财政拨款收入支出决算表(财决07表)'!$A$10:$T$500,12,FALSE))</f>
        <v/>
      </c>
      <c r="F243" s="129" t="str">
        <f>IF(ISERROR(VLOOKUP(A243,'[1]Z07 一般公共预算财政拨款收入支出决算表(财决07表)'!$A$10:$T$500,15,FALSE)),"",VLOOKUP(A243,'[1]Z07 一般公共预算财政拨款收入支出决算表(财决07表)'!$A$10:$T$500,15,FALSE))</f>
        <v/>
      </c>
      <c r="G243" s="190">
        <f>'[1]Z07 一般公共预算财政拨款收入支出决算表(财决07表)'!A241</f>
        <v>0</v>
      </c>
      <c r="H243" s="191">
        <f>'[1]Z07 一般公共预算财政拨款收入支出决算表(财决07表)'!$K241</f>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tr">
        <f>IF(ISERROR(VLOOKUP(A244,'[1]Z07 一般公共预算财政拨款收入支出决算表(财决07表)'!$A$10:$T$500,4,FALSE)),"",VLOOKUP(A244,'[1]Z07 一般公共预算财政拨款收入支出决算表(财决07表)'!$A$10:$T$500,4,FALSE))</f>
        <v/>
      </c>
      <c r="D244" s="129" t="str">
        <f>IF(ISERROR(VLOOKUP(A244,'[1]Z07 一般公共预算财政拨款收入支出决算表(财决07表)'!$A$10:$T$500,11,FALSE)),"",VLOOKUP(A244,'[1]Z07 一般公共预算财政拨款收入支出决算表(财决07表)'!$A$10:$T$500,11,FALSE))</f>
        <v/>
      </c>
      <c r="E244" s="129" t="str">
        <f>IF(ISERROR(VLOOKUP(A244,'[1]Z07 一般公共预算财政拨款收入支出决算表(财决07表)'!$A$10:$T$500,12,FALSE)),"",VLOOKUP(A244,'[1]Z07 一般公共预算财政拨款收入支出决算表(财决07表)'!$A$10:$T$500,12,FALSE))</f>
        <v/>
      </c>
      <c r="F244" s="129" t="str">
        <f>IF(ISERROR(VLOOKUP(A244,'[1]Z07 一般公共预算财政拨款收入支出决算表(财决07表)'!$A$10:$T$500,15,FALSE)),"",VLOOKUP(A244,'[1]Z07 一般公共预算财政拨款收入支出决算表(财决07表)'!$A$10:$T$500,15,FALSE))</f>
        <v/>
      </c>
      <c r="G244" s="190">
        <f>'[1]Z07 一般公共预算财政拨款收入支出决算表(财决07表)'!A242</f>
        <v>0</v>
      </c>
      <c r="H244" s="191">
        <f>'[1]Z07 一般公共预算财政拨款收入支出决算表(财决07表)'!$K242</f>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tr">
        <f>IF(ISERROR(VLOOKUP(A245,'[1]Z07 一般公共预算财政拨款收入支出决算表(财决07表)'!$A$10:$T$500,4,FALSE)),"",VLOOKUP(A245,'[1]Z07 一般公共预算财政拨款收入支出决算表(财决07表)'!$A$10:$T$500,4,FALSE))</f>
        <v/>
      </c>
      <c r="D245" s="129" t="str">
        <f>IF(ISERROR(VLOOKUP(A245,'[1]Z07 一般公共预算财政拨款收入支出决算表(财决07表)'!$A$10:$T$500,11,FALSE)),"",VLOOKUP(A245,'[1]Z07 一般公共预算财政拨款收入支出决算表(财决07表)'!$A$10:$T$500,11,FALSE))</f>
        <v/>
      </c>
      <c r="E245" s="129" t="str">
        <f>IF(ISERROR(VLOOKUP(A245,'[1]Z07 一般公共预算财政拨款收入支出决算表(财决07表)'!$A$10:$T$500,12,FALSE)),"",VLOOKUP(A245,'[1]Z07 一般公共预算财政拨款收入支出决算表(财决07表)'!$A$10:$T$500,12,FALSE))</f>
        <v/>
      </c>
      <c r="F245" s="129" t="str">
        <f>IF(ISERROR(VLOOKUP(A245,'[1]Z07 一般公共预算财政拨款收入支出决算表(财决07表)'!$A$10:$T$500,15,FALSE)),"",VLOOKUP(A245,'[1]Z07 一般公共预算财政拨款收入支出决算表(财决07表)'!$A$10:$T$500,15,FALSE))</f>
        <v/>
      </c>
      <c r="G245" s="190">
        <f>'[1]Z07 一般公共预算财政拨款收入支出决算表(财决07表)'!A243</f>
        <v>0</v>
      </c>
      <c r="H245" s="191">
        <f>'[1]Z07 一般公共预算财政拨款收入支出决算表(财决07表)'!$K243</f>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tr">
        <f>IF(ISERROR(VLOOKUP(A246,'[1]Z07 一般公共预算财政拨款收入支出决算表(财决07表)'!$A$10:$T$500,4,FALSE)),"",VLOOKUP(A246,'[1]Z07 一般公共预算财政拨款收入支出决算表(财决07表)'!$A$10:$T$500,4,FALSE))</f>
        <v/>
      </c>
      <c r="D246" s="129" t="str">
        <f>IF(ISERROR(VLOOKUP(A246,'[1]Z07 一般公共预算财政拨款收入支出决算表(财决07表)'!$A$10:$T$500,11,FALSE)),"",VLOOKUP(A246,'[1]Z07 一般公共预算财政拨款收入支出决算表(财决07表)'!$A$10:$T$500,11,FALSE))</f>
        <v/>
      </c>
      <c r="E246" s="129" t="str">
        <f>IF(ISERROR(VLOOKUP(A246,'[1]Z07 一般公共预算财政拨款收入支出决算表(财决07表)'!$A$10:$T$500,12,FALSE)),"",VLOOKUP(A246,'[1]Z07 一般公共预算财政拨款收入支出决算表(财决07表)'!$A$10:$T$500,12,FALSE))</f>
        <v/>
      </c>
      <c r="F246" s="129" t="str">
        <f>IF(ISERROR(VLOOKUP(A246,'[1]Z07 一般公共预算财政拨款收入支出决算表(财决07表)'!$A$10:$T$500,15,FALSE)),"",VLOOKUP(A246,'[1]Z07 一般公共预算财政拨款收入支出决算表(财决07表)'!$A$10:$T$500,15,FALSE))</f>
        <v/>
      </c>
      <c r="G246" s="190">
        <f>'[1]Z07 一般公共预算财政拨款收入支出决算表(财决07表)'!A244</f>
        <v>0</v>
      </c>
      <c r="H246" s="191">
        <f>'[1]Z07 一般公共预算财政拨款收入支出决算表(财决07表)'!$K244</f>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tr">
        <f>IF(ISERROR(VLOOKUP(A247,'[1]Z07 一般公共预算财政拨款收入支出决算表(财决07表)'!$A$10:$T$500,4,FALSE)),"",VLOOKUP(A247,'[1]Z07 一般公共预算财政拨款收入支出决算表(财决07表)'!$A$10:$T$500,4,FALSE))</f>
        <v/>
      </c>
      <c r="D247" s="129" t="str">
        <f>IF(ISERROR(VLOOKUP(A247,'[1]Z07 一般公共预算财政拨款收入支出决算表(财决07表)'!$A$10:$T$500,11,FALSE)),"",VLOOKUP(A247,'[1]Z07 一般公共预算财政拨款收入支出决算表(财决07表)'!$A$10:$T$500,11,FALSE))</f>
        <v/>
      </c>
      <c r="E247" s="129" t="str">
        <f>IF(ISERROR(VLOOKUP(A247,'[1]Z07 一般公共预算财政拨款收入支出决算表(财决07表)'!$A$10:$T$500,12,FALSE)),"",VLOOKUP(A247,'[1]Z07 一般公共预算财政拨款收入支出决算表(财决07表)'!$A$10:$T$500,12,FALSE))</f>
        <v/>
      </c>
      <c r="F247" s="129" t="str">
        <f>IF(ISERROR(VLOOKUP(A247,'[1]Z07 一般公共预算财政拨款收入支出决算表(财决07表)'!$A$10:$T$500,15,FALSE)),"",VLOOKUP(A247,'[1]Z07 一般公共预算财政拨款收入支出决算表(财决07表)'!$A$10:$T$500,15,FALSE))</f>
        <v/>
      </c>
      <c r="G247" s="190">
        <f>'[1]Z07 一般公共预算财政拨款收入支出决算表(财决07表)'!A245</f>
        <v>0</v>
      </c>
      <c r="H247" s="191">
        <f>'[1]Z07 一般公共预算财政拨款收入支出决算表(财决07表)'!$K245</f>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tr">
        <f>IF(ISERROR(VLOOKUP(A248,'[1]Z07 一般公共预算财政拨款收入支出决算表(财决07表)'!$A$10:$T$500,4,FALSE)),"",VLOOKUP(A248,'[1]Z07 一般公共预算财政拨款收入支出决算表(财决07表)'!$A$10:$T$500,4,FALSE))</f>
        <v/>
      </c>
      <c r="D248" s="129" t="str">
        <f>IF(ISERROR(VLOOKUP(A248,'[1]Z07 一般公共预算财政拨款收入支出决算表(财决07表)'!$A$10:$T$500,11,FALSE)),"",VLOOKUP(A248,'[1]Z07 一般公共预算财政拨款收入支出决算表(财决07表)'!$A$10:$T$500,11,FALSE))</f>
        <v/>
      </c>
      <c r="E248" s="129" t="str">
        <f>IF(ISERROR(VLOOKUP(A248,'[1]Z07 一般公共预算财政拨款收入支出决算表(财决07表)'!$A$10:$T$500,12,FALSE)),"",VLOOKUP(A248,'[1]Z07 一般公共预算财政拨款收入支出决算表(财决07表)'!$A$10:$T$500,12,FALSE))</f>
        <v/>
      </c>
      <c r="F248" s="129" t="str">
        <f>IF(ISERROR(VLOOKUP(A248,'[1]Z07 一般公共预算财政拨款收入支出决算表(财决07表)'!$A$10:$T$500,15,FALSE)),"",VLOOKUP(A248,'[1]Z07 一般公共预算财政拨款收入支出决算表(财决07表)'!$A$10:$T$500,15,FALSE))</f>
        <v/>
      </c>
      <c r="G248" s="190">
        <f>'[1]Z07 一般公共预算财政拨款收入支出决算表(财决07表)'!A246</f>
        <v>0</v>
      </c>
      <c r="H248" s="191">
        <f>'[1]Z07 一般公共预算财政拨款收入支出决算表(财决07表)'!$K246</f>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tr">
        <f>IF(ISERROR(VLOOKUP(A249,'[1]Z07 一般公共预算财政拨款收入支出决算表(财决07表)'!$A$10:$T$500,4,FALSE)),"",VLOOKUP(A249,'[1]Z07 一般公共预算财政拨款收入支出决算表(财决07表)'!$A$10:$T$500,4,FALSE))</f>
        <v/>
      </c>
      <c r="D249" s="129" t="str">
        <f>IF(ISERROR(VLOOKUP(A249,'[1]Z07 一般公共预算财政拨款收入支出决算表(财决07表)'!$A$10:$T$500,11,FALSE)),"",VLOOKUP(A249,'[1]Z07 一般公共预算财政拨款收入支出决算表(财决07表)'!$A$10:$T$500,11,FALSE))</f>
        <v/>
      </c>
      <c r="E249" s="129" t="str">
        <f>IF(ISERROR(VLOOKUP(A249,'[1]Z07 一般公共预算财政拨款收入支出决算表(财决07表)'!$A$10:$T$500,12,FALSE)),"",VLOOKUP(A249,'[1]Z07 一般公共预算财政拨款收入支出决算表(财决07表)'!$A$10:$T$500,12,FALSE))</f>
        <v/>
      </c>
      <c r="F249" s="129" t="str">
        <f>IF(ISERROR(VLOOKUP(A249,'[1]Z07 一般公共预算财政拨款收入支出决算表(财决07表)'!$A$10:$T$500,15,FALSE)),"",VLOOKUP(A249,'[1]Z07 一般公共预算财政拨款收入支出决算表(财决07表)'!$A$10:$T$500,15,FALSE))</f>
        <v/>
      </c>
      <c r="G249" s="190">
        <f>'[1]Z07 一般公共预算财政拨款收入支出决算表(财决07表)'!A247</f>
        <v>0</v>
      </c>
      <c r="H249" s="191">
        <f>'[1]Z07 一般公共预算财政拨款收入支出决算表(财决07表)'!$K247</f>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tr">
        <f>IF(ISERROR(VLOOKUP(A250,'[1]Z07 一般公共预算财政拨款收入支出决算表(财决07表)'!$A$10:$T$500,4,FALSE)),"",VLOOKUP(A250,'[1]Z07 一般公共预算财政拨款收入支出决算表(财决07表)'!$A$10:$T$500,4,FALSE))</f>
        <v/>
      </c>
      <c r="D250" s="129" t="str">
        <f>IF(ISERROR(VLOOKUP(A250,'[1]Z07 一般公共预算财政拨款收入支出决算表(财决07表)'!$A$10:$T$500,11,FALSE)),"",VLOOKUP(A250,'[1]Z07 一般公共预算财政拨款收入支出决算表(财决07表)'!$A$10:$T$500,11,FALSE))</f>
        <v/>
      </c>
      <c r="E250" s="129" t="str">
        <f>IF(ISERROR(VLOOKUP(A250,'[1]Z07 一般公共预算财政拨款收入支出决算表(财决07表)'!$A$10:$T$500,12,FALSE)),"",VLOOKUP(A250,'[1]Z07 一般公共预算财政拨款收入支出决算表(财决07表)'!$A$10:$T$500,12,FALSE))</f>
        <v/>
      </c>
      <c r="F250" s="129" t="str">
        <f>IF(ISERROR(VLOOKUP(A250,'[1]Z07 一般公共预算财政拨款收入支出决算表(财决07表)'!$A$10:$T$500,15,FALSE)),"",VLOOKUP(A250,'[1]Z07 一般公共预算财政拨款收入支出决算表(财决07表)'!$A$10:$T$500,15,FALSE))</f>
        <v/>
      </c>
      <c r="G250" s="190">
        <f>'[1]Z07 一般公共预算财政拨款收入支出决算表(财决07表)'!A248</f>
        <v>0</v>
      </c>
      <c r="H250" s="191">
        <f>'[1]Z07 一般公共预算财政拨款收入支出决算表(财决07表)'!$K248</f>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tr">
        <f>IF(ISERROR(VLOOKUP(A251,'[1]Z07 一般公共预算财政拨款收入支出决算表(财决07表)'!$A$10:$T$500,4,FALSE)),"",VLOOKUP(A251,'[1]Z07 一般公共预算财政拨款收入支出决算表(财决07表)'!$A$10:$T$500,4,FALSE))</f>
        <v/>
      </c>
      <c r="D251" s="129" t="str">
        <f>IF(ISERROR(VLOOKUP(A251,'[1]Z07 一般公共预算财政拨款收入支出决算表(财决07表)'!$A$10:$T$500,11,FALSE)),"",VLOOKUP(A251,'[1]Z07 一般公共预算财政拨款收入支出决算表(财决07表)'!$A$10:$T$500,11,FALSE))</f>
        <v/>
      </c>
      <c r="E251" s="129" t="str">
        <f>IF(ISERROR(VLOOKUP(A251,'[1]Z07 一般公共预算财政拨款收入支出决算表(财决07表)'!$A$10:$T$500,12,FALSE)),"",VLOOKUP(A251,'[1]Z07 一般公共预算财政拨款收入支出决算表(财决07表)'!$A$10:$T$500,12,FALSE))</f>
        <v/>
      </c>
      <c r="F251" s="129" t="str">
        <f>IF(ISERROR(VLOOKUP(A251,'[1]Z07 一般公共预算财政拨款收入支出决算表(财决07表)'!$A$10:$T$500,15,FALSE)),"",VLOOKUP(A251,'[1]Z07 一般公共预算财政拨款收入支出决算表(财决07表)'!$A$10:$T$500,15,FALSE))</f>
        <v/>
      </c>
      <c r="G251" s="190">
        <f>'[1]Z07 一般公共预算财政拨款收入支出决算表(财决07表)'!A249</f>
        <v>0</v>
      </c>
      <c r="H251" s="191">
        <f>'[1]Z07 一般公共预算财政拨款收入支出决算表(财决07表)'!$K249</f>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tr">
        <f>IF(ISERROR(VLOOKUP(A252,'[1]Z07 一般公共预算财政拨款收入支出决算表(财决07表)'!$A$10:$T$500,4,FALSE)),"",VLOOKUP(A252,'[1]Z07 一般公共预算财政拨款收入支出决算表(财决07表)'!$A$10:$T$500,4,FALSE))</f>
        <v/>
      </c>
      <c r="D252" s="129" t="str">
        <f>IF(ISERROR(VLOOKUP(A252,'[1]Z07 一般公共预算财政拨款收入支出决算表(财决07表)'!$A$10:$T$500,11,FALSE)),"",VLOOKUP(A252,'[1]Z07 一般公共预算财政拨款收入支出决算表(财决07表)'!$A$10:$T$500,11,FALSE))</f>
        <v/>
      </c>
      <c r="E252" s="129" t="str">
        <f>IF(ISERROR(VLOOKUP(A252,'[1]Z07 一般公共预算财政拨款收入支出决算表(财决07表)'!$A$10:$T$500,12,FALSE)),"",VLOOKUP(A252,'[1]Z07 一般公共预算财政拨款收入支出决算表(财决07表)'!$A$10:$T$500,12,FALSE))</f>
        <v/>
      </c>
      <c r="F252" s="129" t="str">
        <f>IF(ISERROR(VLOOKUP(A252,'[1]Z07 一般公共预算财政拨款收入支出决算表(财决07表)'!$A$10:$T$500,15,FALSE)),"",VLOOKUP(A252,'[1]Z07 一般公共预算财政拨款收入支出决算表(财决07表)'!$A$10:$T$500,15,FALSE))</f>
        <v/>
      </c>
      <c r="G252" s="190">
        <f>'[1]Z07 一般公共预算财政拨款收入支出决算表(财决07表)'!A250</f>
        <v>0</v>
      </c>
      <c r="H252" s="191">
        <f>'[1]Z07 一般公共预算财政拨款收入支出决算表(财决07表)'!$K250</f>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tr">
        <f>IF(ISERROR(VLOOKUP(A253,'[1]Z07 一般公共预算财政拨款收入支出决算表(财决07表)'!$A$10:$T$500,4,FALSE)),"",VLOOKUP(A253,'[1]Z07 一般公共预算财政拨款收入支出决算表(财决07表)'!$A$10:$T$500,4,FALSE))</f>
        <v/>
      </c>
      <c r="D253" s="129" t="str">
        <f>IF(ISERROR(VLOOKUP(A253,'[1]Z07 一般公共预算财政拨款收入支出决算表(财决07表)'!$A$10:$T$500,11,FALSE)),"",VLOOKUP(A253,'[1]Z07 一般公共预算财政拨款收入支出决算表(财决07表)'!$A$10:$T$500,11,FALSE))</f>
        <v/>
      </c>
      <c r="E253" s="129" t="str">
        <f>IF(ISERROR(VLOOKUP(A253,'[1]Z07 一般公共预算财政拨款收入支出决算表(财决07表)'!$A$10:$T$500,12,FALSE)),"",VLOOKUP(A253,'[1]Z07 一般公共预算财政拨款收入支出决算表(财决07表)'!$A$10:$T$500,12,FALSE))</f>
        <v/>
      </c>
      <c r="F253" s="129" t="str">
        <f>IF(ISERROR(VLOOKUP(A253,'[1]Z07 一般公共预算财政拨款收入支出决算表(财决07表)'!$A$10:$T$500,15,FALSE)),"",VLOOKUP(A253,'[1]Z07 一般公共预算财政拨款收入支出决算表(财决07表)'!$A$10:$T$500,15,FALSE))</f>
        <v/>
      </c>
      <c r="G253" s="190">
        <f>'[1]Z07 一般公共预算财政拨款收入支出决算表(财决07表)'!A251</f>
        <v>0</v>
      </c>
      <c r="H253" s="191">
        <f>'[1]Z07 一般公共预算财政拨款收入支出决算表(财决07表)'!$K251</f>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tr">
        <f>IF(ISERROR(VLOOKUP(A254,'[1]Z07 一般公共预算财政拨款收入支出决算表(财决07表)'!$A$10:$T$500,4,FALSE)),"",VLOOKUP(A254,'[1]Z07 一般公共预算财政拨款收入支出决算表(财决07表)'!$A$10:$T$500,4,FALSE))</f>
        <v/>
      </c>
      <c r="D254" s="129" t="str">
        <f>IF(ISERROR(VLOOKUP(A254,'[1]Z07 一般公共预算财政拨款收入支出决算表(财决07表)'!$A$10:$T$500,11,FALSE)),"",VLOOKUP(A254,'[1]Z07 一般公共预算财政拨款收入支出决算表(财决07表)'!$A$10:$T$500,11,FALSE))</f>
        <v/>
      </c>
      <c r="E254" s="129" t="str">
        <f>IF(ISERROR(VLOOKUP(A254,'[1]Z07 一般公共预算财政拨款收入支出决算表(财决07表)'!$A$10:$T$500,12,FALSE)),"",VLOOKUP(A254,'[1]Z07 一般公共预算财政拨款收入支出决算表(财决07表)'!$A$10:$T$500,12,FALSE))</f>
        <v/>
      </c>
      <c r="F254" s="129" t="str">
        <f>IF(ISERROR(VLOOKUP(A254,'[1]Z07 一般公共预算财政拨款收入支出决算表(财决07表)'!$A$10:$T$500,15,FALSE)),"",VLOOKUP(A254,'[1]Z07 一般公共预算财政拨款收入支出决算表(财决07表)'!$A$10:$T$500,15,FALSE))</f>
        <v/>
      </c>
      <c r="G254" s="190">
        <f>'[1]Z07 一般公共预算财政拨款收入支出决算表(财决07表)'!A252</f>
        <v>0</v>
      </c>
      <c r="H254" s="191">
        <f>'[1]Z07 一般公共预算财政拨款收入支出决算表(财决07表)'!$K252</f>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tr">
        <f>IF(ISERROR(VLOOKUP(A255,'[1]Z07 一般公共预算财政拨款收入支出决算表(财决07表)'!$A$10:$T$500,4,FALSE)),"",VLOOKUP(A255,'[1]Z07 一般公共预算财政拨款收入支出决算表(财决07表)'!$A$10:$T$500,4,FALSE))</f>
        <v/>
      </c>
      <c r="D255" s="129" t="str">
        <f>IF(ISERROR(VLOOKUP(A255,'[1]Z07 一般公共预算财政拨款收入支出决算表(财决07表)'!$A$10:$T$500,11,FALSE)),"",VLOOKUP(A255,'[1]Z07 一般公共预算财政拨款收入支出决算表(财决07表)'!$A$10:$T$500,11,FALSE))</f>
        <v/>
      </c>
      <c r="E255" s="129" t="str">
        <f>IF(ISERROR(VLOOKUP(A255,'[1]Z07 一般公共预算财政拨款收入支出决算表(财决07表)'!$A$10:$T$500,12,FALSE)),"",VLOOKUP(A255,'[1]Z07 一般公共预算财政拨款收入支出决算表(财决07表)'!$A$10:$T$500,12,FALSE))</f>
        <v/>
      </c>
      <c r="F255" s="129" t="str">
        <f>IF(ISERROR(VLOOKUP(A255,'[1]Z07 一般公共预算财政拨款收入支出决算表(财决07表)'!$A$10:$T$500,15,FALSE)),"",VLOOKUP(A255,'[1]Z07 一般公共预算财政拨款收入支出决算表(财决07表)'!$A$10:$T$500,15,FALSE))</f>
        <v/>
      </c>
      <c r="G255" s="190">
        <f>'[1]Z07 一般公共预算财政拨款收入支出决算表(财决07表)'!A253</f>
        <v>0</v>
      </c>
      <c r="H255" s="191">
        <f>'[1]Z07 一般公共预算财政拨款收入支出决算表(财决07表)'!$K253</f>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tr">
        <f>IF(ISERROR(VLOOKUP(A256,'[1]Z07 一般公共预算财政拨款收入支出决算表(财决07表)'!$A$10:$T$500,4,FALSE)),"",VLOOKUP(A256,'[1]Z07 一般公共预算财政拨款收入支出决算表(财决07表)'!$A$10:$T$500,4,FALSE))</f>
        <v/>
      </c>
      <c r="D256" s="129" t="str">
        <f>IF(ISERROR(VLOOKUP(A256,'[1]Z07 一般公共预算财政拨款收入支出决算表(财决07表)'!$A$10:$T$500,11,FALSE)),"",VLOOKUP(A256,'[1]Z07 一般公共预算财政拨款收入支出决算表(财决07表)'!$A$10:$T$500,11,FALSE))</f>
        <v/>
      </c>
      <c r="E256" s="129" t="str">
        <f>IF(ISERROR(VLOOKUP(A256,'[1]Z07 一般公共预算财政拨款收入支出决算表(财决07表)'!$A$10:$T$500,12,FALSE)),"",VLOOKUP(A256,'[1]Z07 一般公共预算财政拨款收入支出决算表(财决07表)'!$A$10:$T$500,12,FALSE))</f>
        <v/>
      </c>
      <c r="F256" s="129" t="str">
        <f>IF(ISERROR(VLOOKUP(A256,'[1]Z07 一般公共预算财政拨款收入支出决算表(财决07表)'!$A$10:$T$500,15,FALSE)),"",VLOOKUP(A256,'[1]Z07 一般公共预算财政拨款收入支出决算表(财决07表)'!$A$10:$T$500,15,FALSE))</f>
        <v/>
      </c>
      <c r="G256" s="190">
        <f>'[1]Z07 一般公共预算财政拨款收入支出决算表(财决07表)'!A254</f>
        <v>0</v>
      </c>
      <c r="H256" s="191">
        <f>'[1]Z07 一般公共预算财政拨款收入支出决算表(财决07表)'!$K254</f>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tr">
        <f>IF(ISERROR(VLOOKUP(A257,'[1]Z07 一般公共预算财政拨款收入支出决算表(财决07表)'!$A$10:$T$500,4,FALSE)),"",VLOOKUP(A257,'[1]Z07 一般公共预算财政拨款收入支出决算表(财决07表)'!$A$10:$T$500,4,FALSE))</f>
        <v/>
      </c>
      <c r="D257" s="129" t="str">
        <f>IF(ISERROR(VLOOKUP(A257,'[1]Z07 一般公共预算财政拨款收入支出决算表(财决07表)'!$A$10:$T$500,11,FALSE)),"",VLOOKUP(A257,'[1]Z07 一般公共预算财政拨款收入支出决算表(财决07表)'!$A$10:$T$500,11,FALSE))</f>
        <v/>
      </c>
      <c r="E257" s="129" t="str">
        <f>IF(ISERROR(VLOOKUP(A257,'[1]Z07 一般公共预算财政拨款收入支出决算表(财决07表)'!$A$10:$T$500,12,FALSE)),"",VLOOKUP(A257,'[1]Z07 一般公共预算财政拨款收入支出决算表(财决07表)'!$A$10:$T$500,12,FALSE))</f>
        <v/>
      </c>
      <c r="F257" s="129" t="str">
        <f>IF(ISERROR(VLOOKUP(A257,'[1]Z07 一般公共预算财政拨款收入支出决算表(财决07表)'!$A$10:$T$500,15,FALSE)),"",VLOOKUP(A257,'[1]Z07 一般公共预算财政拨款收入支出决算表(财决07表)'!$A$10:$T$500,15,FALSE))</f>
        <v/>
      </c>
      <c r="G257" s="190">
        <f>'[1]Z07 一般公共预算财政拨款收入支出决算表(财决07表)'!A255</f>
        <v>0</v>
      </c>
      <c r="H257" s="191">
        <f>'[1]Z07 一般公共预算财政拨款收入支出决算表(财决07表)'!$K255</f>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tr">
        <f>IF(ISERROR(VLOOKUP(A258,'[1]Z07 一般公共预算财政拨款收入支出决算表(财决07表)'!$A$10:$T$500,4,FALSE)),"",VLOOKUP(A258,'[1]Z07 一般公共预算财政拨款收入支出决算表(财决07表)'!$A$10:$T$500,4,FALSE))</f>
        <v/>
      </c>
      <c r="D258" s="129" t="str">
        <f>IF(ISERROR(VLOOKUP(A258,'[1]Z07 一般公共预算财政拨款收入支出决算表(财决07表)'!$A$10:$T$500,11,FALSE)),"",VLOOKUP(A258,'[1]Z07 一般公共预算财政拨款收入支出决算表(财决07表)'!$A$10:$T$500,11,FALSE))</f>
        <v/>
      </c>
      <c r="E258" s="129" t="str">
        <f>IF(ISERROR(VLOOKUP(A258,'[1]Z07 一般公共预算财政拨款收入支出决算表(财决07表)'!$A$10:$T$500,12,FALSE)),"",VLOOKUP(A258,'[1]Z07 一般公共预算财政拨款收入支出决算表(财决07表)'!$A$10:$T$500,12,FALSE))</f>
        <v/>
      </c>
      <c r="F258" s="129" t="str">
        <f>IF(ISERROR(VLOOKUP(A258,'[1]Z07 一般公共预算财政拨款收入支出决算表(财决07表)'!$A$10:$T$500,15,FALSE)),"",VLOOKUP(A258,'[1]Z07 一般公共预算财政拨款收入支出决算表(财决07表)'!$A$10:$T$500,15,FALSE))</f>
        <v/>
      </c>
      <c r="G258" s="190">
        <f>'[1]Z07 一般公共预算财政拨款收入支出决算表(财决07表)'!A256</f>
        <v>0</v>
      </c>
      <c r="H258" s="191">
        <f>'[1]Z07 一般公共预算财政拨款收入支出决算表(财决07表)'!$K256</f>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tr">
        <f>IF(ISERROR(VLOOKUP(A259,'[1]Z07 一般公共预算财政拨款收入支出决算表(财决07表)'!$A$10:$T$500,4,FALSE)),"",VLOOKUP(A259,'[1]Z07 一般公共预算财政拨款收入支出决算表(财决07表)'!$A$10:$T$500,4,FALSE))</f>
        <v/>
      </c>
      <c r="D259" s="129" t="str">
        <f>IF(ISERROR(VLOOKUP(A259,'[1]Z07 一般公共预算财政拨款收入支出决算表(财决07表)'!$A$10:$T$500,11,FALSE)),"",VLOOKUP(A259,'[1]Z07 一般公共预算财政拨款收入支出决算表(财决07表)'!$A$10:$T$500,11,FALSE))</f>
        <v/>
      </c>
      <c r="E259" s="129" t="str">
        <f>IF(ISERROR(VLOOKUP(A259,'[1]Z07 一般公共预算财政拨款收入支出决算表(财决07表)'!$A$10:$T$500,12,FALSE)),"",VLOOKUP(A259,'[1]Z07 一般公共预算财政拨款收入支出决算表(财决07表)'!$A$10:$T$500,12,FALSE))</f>
        <v/>
      </c>
      <c r="F259" s="129" t="str">
        <f>IF(ISERROR(VLOOKUP(A259,'[1]Z07 一般公共预算财政拨款收入支出决算表(财决07表)'!$A$10:$T$500,15,FALSE)),"",VLOOKUP(A259,'[1]Z07 一般公共预算财政拨款收入支出决算表(财决07表)'!$A$10:$T$500,15,FALSE))</f>
        <v/>
      </c>
      <c r="G259" s="190">
        <f>'[1]Z07 一般公共预算财政拨款收入支出决算表(财决07表)'!A257</f>
        <v>0</v>
      </c>
      <c r="H259" s="191">
        <f>'[1]Z07 一般公共预算财政拨款收入支出决算表(财决07表)'!$K257</f>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tr">
        <f>IF(ISERROR(VLOOKUP(A260,'[1]Z07 一般公共预算财政拨款收入支出决算表(财决07表)'!$A$10:$T$500,4,FALSE)),"",VLOOKUP(A260,'[1]Z07 一般公共预算财政拨款收入支出决算表(财决07表)'!$A$10:$T$500,4,FALSE))</f>
        <v/>
      </c>
      <c r="D260" s="129" t="str">
        <f>IF(ISERROR(VLOOKUP(A260,'[1]Z07 一般公共预算财政拨款收入支出决算表(财决07表)'!$A$10:$T$500,11,FALSE)),"",VLOOKUP(A260,'[1]Z07 一般公共预算财政拨款收入支出决算表(财决07表)'!$A$10:$T$500,11,FALSE))</f>
        <v/>
      </c>
      <c r="E260" s="129" t="str">
        <f>IF(ISERROR(VLOOKUP(A260,'[1]Z07 一般公共预算财政拨款收入支出决算表(财决07表)'!$A$10:$T$500,12,FALSE)),"",VLOOKUP(A260,'[1]Z07 一般公共预算财政拨款收入支出决算表(财决07表)'!$A$10:$T$500,12,FALSE))</f>
        <v/>
      </c>
      <c r="F260" s="129" t="str">
        <f>IF(ISERROR(VLOOKUP(A260,'[1]Z07 一般公共预算财政拨款收入支出决算表(财决07表)'!$A$10:$T$500,15,FALSE)),"",VLOOKUP(A260,'[1]Z07 一般公共预算财政拨款收入支出决算表(财决07表)'!$A$10:$T$500,15,FALSE))</f>
        <v/>
      </c>
      <c r="G260" s="190">
        <f>'[1]Z07 一般公共预算财政拨款收入支出决算表(财决07表)'!A258</f>
        <v>0</v>
      </c>
      <c r="H260" s="191">
        <f>'[1]Z07 一般公共预算财政拨款收入支出决算表(财决07表)'!$K258</f>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tr">
        <f>IF(ISERROR(VLOOKUP(A261,'[1]Z07 一般公共预算财政拨款收入支出决算表(财决07表)'!$A$10:$T$500,4,FALSE)),"",VLOOKUP(A261,'[1]Z07 一般公共预算财政拨款收入支出决算表(财决07表)'!$A$10:$T$500,4,FALSE))</f>
        <v/>
      </c>
      <c r="D261" s="129" t="str">
        <f>IF(ISERROR(VLOOKUP(A261,'[1]Z07 一般公共预算财政拨款收入支出决算表(财决07表)'!$A$10:$T$500,11,FALSE)),"",VLOOKUP(A261,'[1]Z07 一般公共预算财政拨款收入支出决算表(财决07表)'!$A$10:$T$500,11,FALSE))</f>
        <v/>
      </c>
      <c r="E261" s="129" t="str">
        <f>IF(ISERROR(VLOOKUP(A261,'[1]Z07 一般公共预算财政拨款收入支出决算表(财决07表)'!$A$10:$T$500,12,FALSE)),"",VLOOKUP(A261,'[1]Z07 一般公共预算财政拨款收入支出决算表(财决07表)'!$A$10:$T$500,12,FALSE))</f>
        <v/>
      </c>
      <c r="F261" s="129" t="str">
        <f>IF(ISERROR(VLOOKUP(A261,'[1]Z07 一般公共预算财政拨款收入支出决算表(财决07表)'!$A$10:$T$500,15,FALSE)),"",VLOOKUP(A261,'[1]Z07 一般公共预算财政拨款收入支出决算表(财决07表)'!$A$10:$T$500,15,FALSE))</f>
        <v/>
      </c>
      <c r="G261" s="190">
        <f>'[1]Z07 一般公共预算财政拨款收入支出决算表(财决07表)'!A259</f>
        <v>0</v>
      </c>
      <c r="H261" s="191">
        <f>'[1]Z07 一般公共预算财政拨款收入支出决算表(财决07表)'!$K259</f>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tr">
        <f>IF(ISERROR(VLOOKUP(A262,'[1]Z07 一般公共预算财政拨款收入支出决算表(财决07表)'!$A$10:$T$500,4,FALSE)),"",VLOOKUP(A262,'[1]Z07 一般公共预算财政拨款收入支出决算表(财决07表)'!$A$10:$T$500,4,FALSE))</f>
        <v/>
      </c>
      <c r="D262" s="129" t="str">
        <f>IF(ISERROR(VLOOKUP(A262,'[1]Z07 一般公共预算财政拨款收入支出决算表(财决07表)'!$A$10:$T$500,11,FALSE)),"",VLOOKUP(A262,'[1]Z07 一般公共预算财政拨款收入支出决算表(财决07表)'!$A$10:$T$500,11,FALSE))</f>
        <v/>
      </c>
      <c r="E262" s="129" t="str">
        <f>IF(ISERROR(VLOOKUP(A262,'[1]Z07 一般公共预算财政拨款收入支出决算表(财决07表)'!$A$10:$T$500,12,FALSE)),"",VLOOKUP(A262,'[1]Z07 一般公共预算财政拨款收入支出决算表(财决07表)'!$A$10:$T$500,12,FALSE))</f>
        <v/>
      </c>
      <c r="F262" s="129" t="str">
        <f>IF(ISERROR(VLOOKUP(A262,'[1]Z07 一般公共预算财政拨款收入支出决算表(财决07表)'!$A$10:$T$500,15,FALSE)),"",VLOOKUP(A262,'[1]Z07 一般公共预算财政拨款收入支出决算表(财决07表)'!$A$10:$T$500,15,FALSE))</f>
        <v/>
      </c>
      <c r="G262" s="190">
        <f>'[1]Z07 一般公共预算财政拨款收入支出决算表(财决07表)'!A260</f>
        <v>0</v>
      </c>
      <c r="H262" s="191">
        <f>'[1]Z07 一般公共预算财政拨款收入支出决算表(财决07表)'!$K260</f>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tr">
        <f>IF(ISERROR(VLOOKUP(A263,'[1]Z07 一般公共预算财政拨款收入支出决算表(财决07表)'!$A$10:$T$500,4,FALSE)),"",VLOOKUP(A263,'[1]Z07 一般公共预算财政拨款收入支出决算表(财决07表)'!$A$10:$T$500,4,FALSE))</f>
        <v/>
      </c>
      <c r="D263" s="129" t="str">
        <f>IF(ISERROR(VLOOKUP(A263,'[1]Z07 一般公共预算财政拨款收入支出决算表(财决07表)'!$A$10:$T$500,11,FALSE)),"",VLOOKUP(A263,'[1]Z07 一般公共预算财政拨款收入支出决算表(财决07表)'!$A$10:$T$500,11,FALSE))</f>
        <v/>
      </c>
      <c r="E263" s="129" t="str">
        <f>IF(ISERROR(VLOOKUP(A263,'[1]Z07 一般公共预算财政拨款收入支出决算表(财决07表)'!$A$10:$T$500,12,FALSE)),"",VLOOKUP(A263,'[1]Z07 一般公共预算财政拨款收入支出决算表(财决07表)'!$A$10:$T$500,12,FALSE))</f>
        <v/>
      </c>
      <c r="F263" s="129" t="str">
        <f>IF(ISERROR(VLOOKUP(A263,'[1]Z07 一般公共预算财政拨款收入支出决算表(财决07表)'!$A$10:$T$500,15,FALSE)),"",VLOOKUP(A263,'[1]Z07 一般公共预算财政拨款收入支出决算表(财决07表)'!$A$10:$T$500,15,FALSE))</f>
        <v/>
      </c>
      <c r="G263" s="190">
        <f>'[1]Z07 一般公共预算财政拨款收入支出决算表(财决07表)'!A261</f>
        <v>0</v>
      </c>
      <c r="H263" s="191">
        <f>'[1]Z07 一般公共预算财政拨款收入支出决算表(财决07表)'!$K261</f>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tr">
        <f>IF(ISERROR(VLOOKUP(A264,'[1]Z07 一般公共预算财政拨款收入支出决算表(财决07表)'!$A$10:$T$500,4,FALSE)),"",VLOOKUP(A264,'[1]Z07 一般公共预算财政拨款收入支出决算表(财决07表)'!$A$10:$T$500,4,FALSE))</f>
        <v/>
      </c>
      <c r="D264" s="129" t="str">
        <f>IF(ISERROR(VLOOKUP(A264,'[1]Z07 一般公共预算财政拨款收入支出决算表(财决07表)'!$A$10:$T$500,11,FALSE)),"",VLOOKUP(A264,'[1]Z07 一般公共预算财政拨款收入支出决算表(财决07表)'!$A$10:$T$500,11,FALSE))</f>
        <v/>
      </c>
      <c r="E264" s="129" t="str">
        <f>IF(ISERROR(VLOOKUP(A264,'[1]Z07 一般公共预算财政拨款收入支出决算表(财决07表)'!$A$10:$T$500,12,FALSE)),"",VLOOKUP(A264,'[1]Z07 一般公共预算财政拨款收入支出决算表(财决07表)'!$A$10:$T$500,12,FALSE))</f>
        <v/>
      </c>
      <c r="F264" s="129" t="str">
        <f>IF(ISERROR(VLOOKUP(A264,'[1]Z07 一般公共预算财政拨款收入支出决算表(财决07表)'!$A$10:$T$500,15,FALSE)),"",VLOOKUP(A264,'[1]Z07 一般公共预算财政拨款收入支出决算表(财决07表)'!$A$10:$T$500,15,FALSE))</f>
        <v/>
      </c>
      <c r="G264" s="190">
        <f>'[1]Z07 一般公共预算财政拨款收入支出决算表(财决07表)'!A262</f>
        <v>0</v>
      </c>
      <c r="H264" s="191">
        <f>'[1]Z07 一般公共预算财政拨款收入支出决算表(财决07表)'!$K262</f>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tr">
        <f>IF(ISERROR(VLOOKUP(A265,'[1]Z07 一般公共预算财政拨款收入支出决算表(财决07表)'!$A$10:$T$500,4,FALSE)),"",VLOOKUP(A265,'[1]Z07 一般公共预算财政拨款收入支出决算表(财决07表)'!$A$10:$T$500,4,FALSE))</f>
        <v/>
      </c>
      <c r="D265" s="129" t="str">
        <f>IF(ISERROR(VLOOKUP(A265,'[1]Z07 一般公共预算财政拨款收入支出决算表(财决07表)'!$A$10:$T$500,11,FALSE)),"",VLOOKUP(A265,'[1]Z07 一般公共预算财政拨款收入支出决算表(财决07表)'!$A$10:$T$500,11,FALSE))</f>
        <v/>
      </c>
      <c r="E265" s="129" t="str">
        <f>IF(ISERROR(VLOOKUP(A265,'[1]Z07 一般公共预算财政拨款收入支出决算表(财决07表)'!$A$10:$T$500,12,FALSE)),"",VLOOKUP(A265,'[1]Z07 一般公共预算财政拨款收入支出决算表(财决07表)'!$A$10:$T$500,12,FALSE))</f>
        <v/>
      </c>
      <c r="F265" s="129" t="str">
        <f>IF(ISERROR(VLOOKUP(A265,'[1]Z07 一般公共预算财政拨款收入支出决算表(财决07表)'!$A$10:$T$500,15,FALSE)),"",VLOOKUP(A265,'[1]Z07 一般公共预算财政拨款收入支出决算表(财决07表)'!$A$10:$T$500,15,FALSE))</f>
        <v/>
      </c>
      <c r="G265" s="190">
        <f>'[1]Z07 一般公共预算财政拨款收入支出决算表(财决07表)'!A263</f>
        <v>0</v>
      </c>
      <c r="H265" s="191">
        <f>'[1]Z07 一般公共预算财政拨款收入支出决算表(财决07表)'!$K263</f>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tr">
        <f>IF(ISERROR(VLOOKUP(A266,'[1]Z07 一般公共预算财政拨款收入支出决算表(财决07表)'!$A$10:$T$500,4,FALSE)),"",VLOOKUP(A266,'[1]Z07 一般公共预算财政拨款收入支出决算表(财决07表)'!$A$10:$T$500,4,FALSE))</f>
        <v/>
      </c>
      <c r="D266" s="129" t="str">
        <f>IF(ISERROR(VLOOKUP(A266,'[1]Z07 一般公共预算财政拨款收入支出决算表(财决07表)'!$A$10:$T$500,11,FALSE)),"",VLOOKUP(A266,'[1]Z07 一般公共预算财政拨款收入支出决算表(财决07表)'!$A$10:$T$500,11,FALSE))</f>
        <v/>
      </c>
      <c r="E266" s="129" t="str">
        <f>IF(ISERROR(VLOOKUP(A266,'[1]Z07 一般公共预算财政拨款收入支出决算表(财决07表)'!$A$10:$T$500,12,FALSE)),"",VLOOKUP(A266,'[1]Z07 一般公共预算财政拨款收入支出决算表(财决07表)'!$A$10:$T$500,12,FALSE))</f>
        <v/>
      </c>
      <c r="F266" s="129" t="str">
        <f>IF(ISERROR(VLOOKUP(A266,'[1]Z07 一般公共预算财政拨款收入支出决算表(财决07表)'!$A$10:$T$500,15,FALSE)),"",VLOOKUP(A266,'[1]Z07 一般公共预算财政拨款收入支出决算表(财决07表)'!$A$10:$T$500,15,FALSE))</f>
        <v/>
      </c>
      <c r="G266" s="190">
        <f>'[1]Z07 一般公共预算财政拨款收入支出决算表(财决07表)'!A264</f>
        <v>0</v>
      </c>
      <c r="H266" s="191">
        <f>'[1]Z07 一般公共预算财政拨款收入支出决算表(财决07表)'!$K264</f>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tr">
        <f>IF(ISERROR(VLOOKUP(A267,'[1]Z07 一般公共预算财政拨款收入支出决算表(财决07表)'!$A$10:$T$500,4,FALSE)),"",VLOOKUP(A267,'[1]Z07 一般公共预算财政拨款收入支出决算表(财决07表)'!$A$10:$T$500,4,FALSE))</f>
        <v/>
      </c>
      <c r="D267" s="129" t="str">
        <f>IF(ISERROR(VLOOKUP(A267,'[1]Z07 一般公共预算财政拨款收入支出决算表(财决07表)'!$A$10:$T$500,11,FALSE)),"",VLOOKUP(A267,'[1]Z07 一般公共预算财政拨款收入支出决算表(财决07表)'!$A$10:$T$500,11,FALSE))</f>
        <v/>
      </c>
      <c r="E267" s="129" t="str">
        <f>IF(ISERROR(VLOOKUP(A267,'[1]Z07 一般公共预算财政拨款收入支出决算表(财决07表)'!$A$10:$T$500,12,FALSE)),"",VLOOKUP(A267,'[1]Z07 一般公共预算财政拨款收入支出决算表(财决07表)'!$A$10:$T$500,12,FALSE))</f>
        <v/>
      </c>
      <c r="F267" s="129" t="str">
        <f>IF(ISERROR(VLOOKUP(A267,'[1]Z07 一般公共预算财政拨款收入支出决算表(财决07表)'!$A$10:$T$500,15,FALSE)),"",VLOOKUP(A267,'[1]Z07 一般公共预算财政拨款收入支出决算表(财决07表)'!$A$10:$T$500,15,FALSE))</f>
        <v/>
      </c>
      <c r="G267" s="190">
        <f>'[1]Z07 一般公共预算财政拨款收入支出决算表(财决07表)'!A265</f>
        <v>0</v>
      </c>
      <c r="H267" s="191">
        <f>'[1]Z07 一般公共预算财政拨款收入支出决算表(财决07表)'!$K265</f>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tr">
        <f>IF(ISERROR(VLOOKUP(A268,'[1]Z07 一般公共预算财政拨款收入支出决算表(财决07表)'!$A$10:$T$500,4,FALSE)),"",VLOOKUP(A268,'[1]Z07 一般公共预算财政拨款收入支出决算表(财决07表)'!$A$10:$T$500,4,FALSE))</f>
        <v/>
      </c>
      <c r="D268" s="129" t="str">
        <f>IF(ISERROR(VLOOKUP(A268,'[1]Z07 一般公共预算财政拨款收入支出决算表(财决07表)'!$A$10:$T$500,11,FALSE)),"",VLOOKUP(A268,'[1]Z07 一般公共预算财政拨款收入支出决算表(财决07表)'!$A$10:$T$500,11,FALSE))</f>
        <v/>
      </c>
      <c r="E268" s="129" t="str">
        <f>IF(ISERROR(VLOOKUP(A268,'[1]Z07 一般公共预算财政拨款收入支出决算表(财决07表)'!$A$10:$T$500,12,FALSE)),"",VLOOKUP(A268,'[1]Z07 一般公共预算财政拨款收入支出决算表(财决07表)'!$A$10:$T$500,12,FALSE))</f>
        <v/>
      </c>
      <c r="F268" s="129" t="str">
        <f>IF(ISERROR(VLOOKUP(A268,'[1]Z07 一般公共预算财政拨款收入支出决算表(财决07表)'!$A$10:$T$500,15,FALSE)),"",VLOOKUP(A268,'[1]Z07 一般公共预算财政拨款收入支出决算表(财决07表)'!$A$10:$T$500,15,FALSE))</f>
        <v/>
      </c>
      <c r="G268" s="190">
        <f>'[1]Z07 一般公共预算财政拨款收入支出决算表(财决07表)'!A266</f>
        <v>0</v>
      </c>
      <c r="H268" s="191">
        <f>'[1]Z07 一般公共预算财政拨款收入支出决算表(财决07表)'!$K266</f>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tr">
        <f>IF(ISERROR(VLOOKUP(A269,'[1]Z07 一般公共预算财政拨款收入支出决算表(财决07表)'!$A$10:$T$500,4,FALSE)),"",VLOOKUP(A269,'[1]Z07 一般公共预算财政拨款收入支出决算表(财决07表)'!$A$10:$T$500,4,FALSE))</f>
        <v/>
      </c>
      <c r="D269" s="129" t="str">
        <f>IF(ISERROR(VLOOKUP(A269,'[1]Z07 一般公共预算财政拨款收入支出决算表(财决07表)'!$A$10:$T$500,11,FALSE)),"",VLOOKUP(A269,'[1]Z07 一般公共预算财政拨款收入支出决算表(财决07表)'!$A$10:$T$500,11,FALSE))</f>
        <v/>
      </c>
      <c r="E269" s="129" t="str">
        <f>IF(ISERROR(VLOOKUP(A269,'[1]Z07 一般公共预算财政拨款收入支出决算表(财决07表)'!$A$10:$T$500,12,FALSE)),"",VLOOKUP(A269,'[1]Z07 一般公共预算财政拨款收入支出决算表(财决07表)'!$A$10:$T$500,12,FALSE))</f>
        <v/>
      </c>
      <c r="F269" s="129" t="str">
        <f>IF(ISERROR(VLOOKUP(A269,'[1]Z07 一般公共预算财政拨款收入支出决算表(财决07表)'!$A$10:$T$500,15,FALSE)),"",VLOOKUP(A269,'[1]Z07 一般公共预算财政拨款收入支出决算表(财决07表)'!$A$10:$T$500,15,FALSE))</f>
        <v/>
      </c>
      <c r="G269" s="190">
        <f>'[1]Z07 一般公共预算财政拨款收入支出决算表(财决07表)'!A267</f>
        <v>0</v>
      </c>
      <c r="H269" s="191">
        <f>'[1]Z07 一般公共预算财政拨款收入支出决算表(财决07表)'!$K267</f>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tr">
        <f>IF(ISERROR(VLOOKUP(A270,'[1]Z07 一般公共预算财政拨款收入支出决算表(财决07表)'!$A$10:$T$500,4,FALSE)),"",VLOOKUP(A270,'[1]Z07 一般公共预算财政拨款收入支出决算表(财决07表)'!$A$10:$T$500,4,FALSE))</f>
        <v/>
      </c>
      <c r="D270" s="129" t="str">
        <f>IF(ISERROR(VLOOKUP(A270,'[1]Z07 一般公共预算财政拨款收入支出决算表(财决07表)'!$A$10:$T$500,11,FALSE)),"",VLOOKUP(A270,'[1]Z07 一般公共预算财政拨款收入支出决算表(财决07表)'!$A$10:$T$500,11,FALSE))</f>
        <v/>
      </c>
      <c r="E270" s="129" t="str">
        <f>IF(ISERROR(VLOOKUP(A270,'[1]Z07 一般公共预算财政拨款收入支出决算表(财决07表)'!$A$10:$T$500,12,FALSE)),"",VLOOKUP(A270,'[1]Z07 一般公共预算财政拨款收入支出决算表(财决07表)'!$A$10:$T$500,12,FALSE))</f>
        <v/>
      </c>
      <c r="F270" s="129" t="str">
        <f>IF(ISERROR(VLOOKUP(A270,'[1]Z07 一般公共预算财政拨款收入支出决算表(财决07表)'!$A$10:$T$500,15,FALSE)),"",VLOOKUP(A270,'[1]Z07 一般公共预算财政拨款收入支出决算表(财决07表)'!$A$10:$T$500,15,FALSE))</f>
        <v/>
      </c>
      <c r="G270" s="190">
        <f>'[1]Z07 一般公共预算财政拨款收入支出决算表(财决07表)'!A268</f>
        <v>0</v>
      </c>
      <c r="H270" s="191">
        <f>'[1]Z07 一般公共预算财政拨款收入支出决算表(财决07表)'!$K268</f>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tr">
        <f>IF(ISERROR(VLOOKUP(A271,'[1]Z07 一般公共预算财政拨款收入支出决算表(财决07表)'!$A$10:$T$500,4,FALSE)),"",VLOOKUP(A271,'[1]Z07 一般公共预算财政拨款收入支出决算表(财决07表)'!$A$10:$T$500,4,FALSE))</f>
        <v/>
      </c>
      <c r="D271" s="129" t="str">
        <f>IF(ISERROR(VLOOKUP(A271,'[1]Z07 一般公共预算财政拨款收入支出决算表(财决07表)'!$A$10:$T$500,11,FALSE)),"",VLOOKUP(A271,'[1]Z07 一般公共预算财政拨款收入支出决算表(财决07表)'!$A$10:$T$500,11,FALSE))</f>
        <v/>
      </c>
      <c r="E271" s="129" t="str">
        <f>IF(ISERROR(VLOOKUP(A271,'[1]Z07 一般公共预算财政拨款收入支出决算表(财决07表)'!$A$10:$T$500,12,FALSE)),"",VLOOKUP(A271,'[1]Z07 一般公共预算财政拨款收入支出决算表(财决07表)'!$A$10:$T$500,12,FALSE))</f>
        <v/>
      </c>
      <c r="F271" s="129" t="str">
        <f>IF(ISERROR(VLOOKUP(A271,'[1]Z07 一般公共预算财政拨款收入支出决算表(财决07表)'!$A$10:$T$500,15,FALSE)),"",VLOOKUP(A271,'[1]Z07 一般公共预算财政拨款收入支出决算表(财决07表)'!$A$10:$T$500,15,FALSE))</f>
        <v/>
      </c>
      <c r="G271" s="190">
        <f>'[1]Z07 一般公共预算财政拨款收入支出决算表(财决07表)'!A269</f>
        <v>0</v>
      </c>
      <c r="H271" s="191">
        <f>'[1]Z07 一般公共预算财政拨款收入支出决算表(财决07表)'!$K269</f>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tr">
        <f>IF(ISERROR(VLOOKUP(A272,'[1]Z07 一般公共预算财政拨款收入支出决算表(财决07表)'!$A$10:$T$500,4,FALSE)),"",VLOOKUP(A272,'[1]Z07 一般公共预算财政拨款收入支出决算表(财决07表)'!$A$10:$T$500,4,FALSE))</f>
        <v/>
      </c>
      <c r="D272" s="129" t="str">
        <f>IF(ISERROR(VLOOKUP(A272,'[1]Z07 一般公共预算财政拨款收入支出决算表(财决07表)'!$A$10:$T$500,11,FALSE)),"",VLOOKUP(A272,'[1]Z07 一般公共预算财政拨款收入支出决算表(财决07表)'!$A$10:$T$500,11,FALSE))</f>
        <v/>
      </c>
      <c r="E272" s="129" t="str">
        <f>IF(ISERROR(VLOOKUP(A272,'[1]Z07 一般公共预算财政拨款收入支出决算表(财决07表)'!$A$10:$T$500,12,FALSE)),"",VLOOKUP(A272,'[1]Z07 一般公共预算财政拨款收入支出决算表(财决07表)'!$A$10:$T$500,12,FALSE))</f>
        <v/>
      </c>
      <c r="F272" s="129" t="str">
        <f>IF(ISERROR(VLOOKUP(A272,'[1]Z07 一般公共预算财政拨款收入支出决算表(财决07表)'!$A$10:$T$500,15,FALSE)),"",VLOOKUP(A272,'[1]Z07 一般公共预算财政拨款收入支出决算表(财决07表)'!$A$10:$T$500,15,FALSE))</f>
        <v/>
      </c>
      <c r="G272" s="190">
        <f>'[1]Z07 一般公共预算财政拨款收入支出决算表(财决07表)'!A270</f>
        <v>0</v>
      </c>
      <c r="H272" s="191">
        <f>'[1]Z07 一般公共预算财政拨款收入支出决算表(财决07表)'!$K270</f>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tr">
        <f>IF(ISERROR(VLOOKUP(A273,'[1]Z07 一般公共预算财政拨款收入支出决算表(财决07表)'!$A$10:$T$500,4,FALSE)),"",VLOOKUP(A273,'[1]Z07 一般公共预算财政拨款收入支出决算表(财决07表)'!$A$10:$T$500,4,FALSE))</f>
        <v/>
      </c>
      <c r="D273" s="129" t="str">
        <f>IF(ISERROR(VLOOKUP(A273,'[1]Z07 一般公共预算财政拨款收入支出决算表(财决07表)'!$A$10:$T$500,11,FALSE)),"",VLOOKUP(A273,'[1]Z07 一般公共预算财政拨款收入支出决算表(财决07表)'!$A$10:$T$500,11,FALSE))</f>
        <v/>
      </c>
      <c r="E273" s="129" t="str">
        <f>IF(ISERROR(VLOOKUP(A273,'[1]Z07 一般公共预算财政拨款收入支出决算表(财决07表)'!$A$10:$T$500,12,FALSE)),"",VLOOKUP(A273,'[1]Z07 一般公共预算财政拨款收入支出决算表(财决07表)'!$A$10:$T$500,12,FALSE))</f>
        <v/>
      </c>
      <c r="F273" s="129" t="str">
        <f>IF(ISERROR(VLOOKUP(A273,'[1]Z07 一般公共预算财政拨款收入支出决算表(财决07表)'!$A$10:$T$500,15,FALSE)),"",VLOOKUP(A273,'[1]Z07 一般公共预算财政拨款收入支出决算表(财决07表)'!$A$10:$T$500,15,FALSE))</f>
        <v/>
      </c>
      <c r="G273" s="190">
        <f>'[1]Z07 一般公共预算财政拨款收入支出决算表(财决07表)'!A271</f>
        <v>0</v>
      </c>
      <c r="H273" s="191">
        <f>'[1]Z07 一般公共预算财政拨款收入支出决算表(财决07表)'!$K271</f>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tr">
        <f>IF(ISERROR(VLOOKUP(A274,'[1]Z07 一般公共预算财政拨款收入支出决算表(财决07表)'!$A$10:$T$500,4,FALSE)),"",VLOOKUP(A274,'[1]Z07 一般公共预算财政拨款收入支出决算表(财决07表)'!$A$10:$T$500,4,FALSE))</f>
        <v/>
      </c>
      <c r="D274" s="129" t="str">
        <f>IF(ISERROR(VLOOKUP(A274,'[1]Z07 一般公共预算财政拨款收入支出决算表(财决07表)'!$A$10:$T$500,11,FALSE)),"",VLOOKUP(A274,'[1]Z07 一般公共预算财政拨款收入支出决算表(财决07表)'!$A$10:$T$500,11,FALSE))</f>
        <v/>
      </c>
      <c r="E274" s="129" t="str">
        <f>IF(ISERROR(VLOOKUP(A274,'[1]Z07 一般公共预算财政拨款收入支出决算表(财决07表)'!$A$10:$T$500,12,FALSE)),"",VLOOKUP(A274,'[1]Z07 一般公共预算财政拨款收入支出决算表(财决07表)'!$A$10:$T$500,12,FALSE))</f>
        <v/>
      </c>
      <c r="F274" s="129" t="str">
        <f>IF(ISERROR(VLOOKUP(A274,'[1]Z07 一般公共预算财政拨款收入支出决算表(财决07表)'!$A$10:$T$500,15,FALSE)),"",VLOOKUP(A274,'[1]Z07 一般公共预算财政拨款收入支出决算表(财决07表)'!$A$10:$T$500,15,FALSE))</f>
        <v/>
      </c>
      <c r="G274" s="190">
        <f>'[1]Z07 一般公共预算财政拨款收入支出决算表(财决07表)'!A272</f>
        <v>0</v>
      </c>
      <c r="H274" s="191">
        <f>'[1]Z07 一般公共预算财政拨款收入支出决算表(财决07表)'!$K272</f>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tr">
        <f>IF(ISERROR(VLOOKUP(A275,'[1]Z07 一般公共预算财政拨款收入支出决算表(财决07表)'!$A$10:$T$500,4,FALSE)),"",VLOOKUP(A275,'[1]Z07 一般公共预算财政拨款收入支出决算表(财决07表)'!$A$10:$T$500,4,FALSE))</f>
        <v/>
      </c>
      <c r="D275" s="129" t="str">
        <f>IF(ISERROR(VLOOKUP(A275,'[1]Z07 一般公共预算财政拨款收入支出决算表(财决07表)'!$A$10:$T$500,11,FALSE)),"",VLOOKUP(A275,'[1]Z07 一般公共预算财政拨款收入支出决算表(财决07表)'!$A$10:$T$500,11,FALSE))</f>
        <v/>
      </c>
      <c r="E275" s="129" t="str">
        <f>IF(ISERROR(VLOOKUP(A275,'[1]Z07 一般公共预算财政拨款收入支出决算表(财决07表)'!$A$10:$T$500,12,FALSE)),"",VLOOKUP(A275,'[1]Z07 一般公共预算财政拨款收入支出决算表(财决07表)'!$A$10:$T$500,12,FALSE))</f>
        <v/>
      </c>
      <c r="F275" s="129" t="str">
        <f>IF(ISERROR(VLOOKUP(A275,'[1]Z07 一般公共预算财政拨款收入支出决算表(财决07表)'!$A$10:$T$500,15,FALSE)),"",VLOOKUP(A275,'[1]Z07 一般公共预算财政拨款收入支出决算表(财决07表)'!$A$10:$T$500,15,FALSE))</f>
        <v/>
      </c>
      <c r="G275" s="190">
        <f>'[1]Z07 一般公共预算财政拨款收入支出决算表(财决07表)'!A273</f>
        <v>0</v>
      </c>
      <c r="H275" s="191">
        <f>'[1]Z07 一般公共预算财政拨款收入支出决算表(财决07表)'!$K273</f>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tr">
        <f>IF(ISERROR(VLOOKUP(A276,'[1]Z07 一般公共预算财政拨款收入支出决算表(财决07表)'!$A$10:$T$500,4,FALSE)),"",VLOOKUP(A276,'[1]Z07 一般公共预算财政拨款收入支出决算表(财决07表)'!$A$10:$T$500,4,FALSE))</f>
        <v/>
      </c>
      <c r="D276" s="129" t="str">
        <f>IF(ISERROR(VLOOKUP(A276,'[1]Z07 一般公共预算财政拨款收入支出决算表(财决07表)'!$A$10:$T$500,11,FALSE)),"",VLOOKUP(A276,'[1]Z07 一般公共预算财政拨款收入支出决算表(财决07表)'!$A$10:$T$500,11,FALSE))</f>
        <v/>
      </c>
      <c r="E276" s="129" t="str">
        <f>IF(ISERROR(VLOOKUP(A276,'[1]Z07 一般公共预算财政拨款收入支出决算表(财决07表)'!$A$10:$T$500,12,FALSE)),"",VLOOKUP(A276,'[1]Z07 一般公共预算财政拨款收入支出决算表(财决07表)'!$A$10:$T$500,12,FALSE))</f>
        <v/>
      </c>
      <c r="F276" s="129" t="str">
        <f>IF(ISERROR(VLOOKUP(A276,'[1]Z07 一般公共预算财政拨款收入支出决算表(财决07表)'!$A$10:$T$500,15,FALSE)),"",VLOOKUP(A276,'[1]Z07 一般公共预算财政拨款收入支出决算表(财决07表)'!$A$10:$T$500,15,FALSE))</f>
        <v/>
      </c>
      <c r="G276" s="190">
        <f>'[1]Z07 一般公共预算财政拨款收入支出决算表(财决07表)'!A274</f>
        <v>0</v>
      </c>
      <c r="H276" s="191">
        <f>'[1]Z07 一般公共预算财政拨款收入支出决算表(财决07表)'!$K274</f>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tr">
        <f>IF(ISERROR(VLOOKUP(A277,'[1]Z07 一般公共预算财政拨款收入支出决算表(财决07表)'!$A$10:$T$500,4,FALSE)),"",VLOOKUP(A277,'[1]Z07 一般公共预算财政拨款收入支出决算表(财决07表)'!$A$10:$T$500,4,FALSE))</f>
        <v/>
      </c>
      <c r="D277" s="129" t="str">
        <f>IF(ISERROR(VLOOKUP(A277,'[1]Z07 一般公共预算财政拨款收入支出决算表(财决07表)'!$A$10:$T$500,11,FALSE)),"",VLOOKUP(A277,'[1]Z07 一般公共预算财政拨款收入支出决算表(财决07表)'!$A$10:$T$500,11,FALSE))</f>
        <v/>
      </c>
      <c r="E277" s="129" t="str">
        <f>IF(ISERROR(VLOOKUP(A277,'[1]Z07 一般公共预算财政拨款收入支出决算表(财决07表)'!$A$10:$T$500,12,FALSE)),"",VLOOKUP(A277,'[1]Z07 一般公共预算财政拨款收入支出决算表(财决07表)'!$A$10:$T$500,12,FALSE))</f>
        <v/>
      </c>
      <c r="F277" s="129" t="str">
        <f>IF(ISERROR(VLOOKUP(A277,'[1]Z07 一般公共预算财政拨款收入支出决算表(财决07表)'!$A$10:$T$500,15,FALSE)),"",VLOOKUP(A277,'[1]Z07 一般公共预算财政拨款收入支出决算表(财决07表)'!$A$10:$T$500,15,FALSE))</f>
        <v/>
      </c>
      <c r="G277" s="190">
        <f>'[1]Z07 一般公共预算财政拨款收入支出决算表(财决07表)'!A275</f>
        <v>0</v>
      </c>
      <c r="H277" s="191">
        <f>'[1]Z07 一般公共预算财政拨款收入支出决算表(财决07表)'!$K275</f>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tr">
        <f>IF(ISERROR(VLOOKUP(A278,'[1]Z07 一般公共预算财政拨款收入支出决算表(财决07表)'!$A$10:$T$500,4,FALSE)),"",VLOOKUP(A278,'[1]Z07 一般公共预算财政拨款收入支出决算表(财决07表)'!$A$10:$T$500,4,FALSE))</f>
        <v/>
      </c>
      <c r="D278" s="129" t="str">
        <f>IF(ISERROR(VLOOKUP(A278,'[1]Z07 一般公共预算财政拨款收入支出决算表(财决07表)'!$A$10:$T$500,11,FALSE)),"",VLOOKUP(A278,'[1]Z07 一般公共预算财政拨款收入支出决算表(财决07表)'!$A$10:$T$500,11,FALSE))</f>
        <v/>
      </c>
      <c r="E278" s="129" t="str">
        <f>IF(ISERROR(VLOOKUP(A278,'[1]Z07 一般公共预算财政拨款收入支出决算表(财决07表)'!$A$10:$T$500,12,FALSE)),"",VLOOKUP(A278,'[1]Z07 一般公共预算财政拨款收入支出决算表(财决07表)'!$A$10:$T$500,12,FALSE))</f>
        <v/>
      </c>
      <c r="F278" s="129" t="str">
        <f>IF(ISERROR(VLOOKUP(A278,'[1]Z07 一般公共预算财政拨款收入支出决算表(财决07表)'!$A$10:$T$500,15,FALSE)),"",VLOOKUP(A278,'[1]Z07 一般公共预算财政拨款收入支出决算表(财决07表)'!$A$10:$T$500,15,FALSE))</f>
        <v/>
      </c>
      <c r="G278" s="190">
        <f>'[1]Z07 一般公共预算财政拨款收入支出决算表(财决07表)'!A276</f>
        <v>0</v>
      </c>
      <c r="H278" s="191">
        <f>'[1]Z07 一般公共预算财政拨款收入支出决算表(财决07表)'!$K276</f>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tr">
        <f>IF(ISERROR(VLOOKUP(A279,'[1]Z07 一般公共预算财政拨款收入支出决算表(财决07表)'!$A$10:$T$500,4,FALSE)),"",VLOOKUP(A279,'[1]Z07 一般公共预算财政拨款收入支出决算表(财决07表)'!$A$10:$T$500,4,FALSE))</f>
        <v/>
      </c>
      <c r="D279" s="129" t="str">
        <f>IF(ISERROR(VLOOKUP(A279,'[1]Z07 一般公共预算财政拨款收入支出决算表(财决07表)'!$A$10:$T$500,11,FALSE)),"",VLOOKUP(A279,'[1]Z07 一般公共预算财政拨款收入支出决算表(财决07表)'!$A$10:$T$500,11,FALSE))</f>
        <v/>
      </c>
      <c r="E279" s="129" t="str">
        <f>IF(ISERROR(VLOOKUP(A279,'[1]Z07 一般公共预算财政拨款收入支出决算表(财决07表)'!$A$10:$T$500,12,FALSE)),"",VLOOKUP(A279,'[1]Z07 一般公共预算财政拨款收入支出决算表(财决07表)'!$A$10:$T$500,12,FALSE))</f>
        <v/>
      </c>
      <c r="F279" s="129" t="str">
        <f>IF(ISERROR(VLOOKUP(A279,'[1]Z07 一般公共预算财政拨款收入支出决算表(财决07表)'!$A$10:$T$500,15,FALSE)),"",VLOOKUP(A279,'[1]Z07 一般公共预算财政拨款收入支出决算表(财决07表)'!$A$10:$T$500,15,FALSE))</f>
        <v/>
      </c>
      <c r="G279" s="190">
        <f>'[1]Z07 一般公共预算财政拨款收入支出决算表(财决07表)'!A277</f>
        <v>0</v>
      </c>
      <c r="H279" s="191">
        <f>'[1]Z07 一般公共预算财政拨款收入支出决算表(财决07表)'!$K277</f>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tr">
        <f>IF(ISERROR(VLOOKUP(A280,'[1]Z07 一般公共预算财政拨款收入支出决算表(财决07表)'!$A$10:$T$500,4,FALSE)),"",VLOOKUP(A280,'[1]Z07 一般公共预算财政拨款收入支出决算表(财决07表)'!$A$10:$T$500,4,FALSE))</f>
        <v/>
      </c>
      <c r="D280" s="129" t="str">
        <f>IF(ISERROR(VLOOKUP(A280,'[1]Z07 一般公共预算财政拨款收入支出决算表(财决07表)'!$A$10:$T$500,11,FALSE)),"",VLOOKUP(A280,'[1]Z07 一般公共预算财政拨款收入支出决算表(财决07表)'!$A$10:$T$500,11,FALSE))</f>
        <v/>
      </c>
      <c r="E280" s="129" t="str">
        <f>IF(ISERROR(VLOOKUP(A280,'[1]Z07 一般公共预算财政拨款收入支出决算表(财决07表)'!$A$10:$T$500,12,FALSE)),"",VLOOKUP(A280,'[1]Z07 一般公共预算财政拨款收入支出决算表(财决07表)'!$A$10:$T$500,12,FALSE))</f>
        <v/>
      </c>
      <c r="F280" s="129" t="str">
        <f>IF(ISERROR(VLOOKUP(A280,'[1]Z07 一般公共预算财政拨款收入支出决算表(财决07表)'!$A$10:$T$500,15,FALSE)),"",VLOOKUP(A280,'[1]Z07 一般公共预算财政拨款收入支出决算表(财决07表)'!$A$10:$T$500,15,FALSE))</f>
        <v/>
      </c>
      <c r="G280" s="190">
        <f>'[1]Z07 一般公共预算财政拨款收入支出决算表(财决07表)'!A278</f>
        <v>0</v>
      </c>
      <c r="H280" s="191">
        <f>'[1]Z07 一般公共预算财政拨款收入支出决算表(财决07表)'!$K278</f>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tr">
        <f>IF(ISERROR(VLOOKUP(A281,'[1]Z07 一般公共预算财政拨款收入支出决算表(财决07表)'!$A$10:$T$500,4,FALSE)),"",VLOOKUP(A281,'[1]Z07 一般公共预算财政拨款收入支出决算表(财决07表)'!$A$10:$T$500,4,FALSE))</f>
        <v/>
      </c>
      <c r="D281" s="129" t="str">
        <f>IF(ISERROR(VLOOKUP(A281,'[1]Z07 一般公共预算财政拨款收入支出决算表(财决07表)'!$A$10:$T$500,11,FALSE)),"",VLOOKUP(A281,'[1]Z07 一般公共预算财政拨款收入支出决算表(财决07表)'!$A$10:$T$500,11,FALSE))</f>
        <v/>
      </c>
      <c r="E281" s="129" t="str">
        <f>IF(ISERROR(VLOOKUP(A281,'[1]Z07 一般公共预算财政拨款收入支出决算表(财决07表)'!$A$10:$T$500,12,FALSE)),"",VLOOKUP(A281,'[1]Z07 一般公共预算财政拨款收入支出决算表(财决07表)'!$A$10:$T$500,12,FALSE))</f>
        <v/>
      </c>
      <c r="F281" s="129" t="str">
        <f>IF(ISERROR(VLOOKUP(A281,'[1]Z07 一般公共预算财政拨款收入支出决算表(财决07表)'!$A$10:$T$500,15,FALSE)),"",VLOOKUP(A281,'[1]Z07 一般公共预算财政拨款收入支出决算表(财决07表)'!$A$10:$T$500,15,FALSE))</f>
        <v/>
      </c>
      <c r="G281" s="190">
        <f>'[1]Z07 一般公共预算财政拨款收入支出决算表(财决07表)'!A279</f>
        <v>0</v>
      </c>
      <c r="H281" s="191">
        <f>'[1]Z07 一般公共预算财政拨款收入支出决算表(财决07表)'!$K279</f>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tr">
        <f>IF(ISERROR(VLOOKUP(A282,'[1]Z07 一般公共预算财政拨款收入支出决算表(财决07表)'!$A$10:$T$500,4,FALSE)),"",VLOOKUP(A282,'[1]Z07 一般公共预算财政拨款收入支出决算表(财决07表)'!$A$10:$T$500,4,FALSE))</f>
        <v/>
      </c>
      <c r="D282" s="129" t="str">
        <f>IF(ISERROR(VLOOKUP(A282,'[1]Z07 一般公共预算财政拨款收入支出决算表(财决07表)'!$A$10:$T$500,11,FALSE)),"",VLOOKUP(A282,'[1]Z07 一般公共预算财政拨款收入支出决算表(财决07表)'!$A$10:$T$500,11,FALSE))</f>
        <v/>
      </c>
      <c r="E282" s="129" t="str">
        <f>IF(ISERROR(VLOOKUP(A282,'[1]Z07 一般公共预算财政拨款收入支出决算表(财决07表)'!$A$10:$T$500,12,FALSE)),"",VLOOKUP(A282,'[1]Z07 一般公共预算财政拨款收入支出决算表(财决07表)'!$A$10:$T$500,12,FALSE))</f>
        <v/>
      </c>
      <c r="F282" s="129" t="str">
        <f>IF(ISERROR(VLOOKUP(A282,'[1]Z07 一般公共预算财政拨款收入支出决算表(财决07表)'!$A$10:$T$500,15,FALSE)),"",VLOOKUP(A282,'[1]Z07 一般公共预算财政拨款收入支出决算表(财决07表)'!$A$10:$T$500,15,FALSE))</f>
        <v/>
      </c>
      <c r="G282" s="190">
        <f>'[1]Z07 一般公共预算财政拨款收入支出决算表(财决07表)'!A280</f>
        <v>0</v>
      </c>
      <c r="H282" s="191">
        <f>'[1]Z07 一般公共预算财政拨款收入支出决算表(财决07表)'!$K280</f>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tr">
        <f>IF(ISERROR(VLOOKUP(A283,'[1]Z07 一般公共预算财政拨款收入支出决算表(财决07表)'!$A$10:$T$500,4,FALSE)),"",VLOOKUP(A283,'[1]Z07 一般公共预算财政拨款收入支出决算表(财决07表)'!$A$10:$T$500,4,FALSE))</f>
        <v/>
      </c>
      <c r="D283" s="129" t="str">
        <f>IF(ISERROR(VLOOKUP(A283,'[1]Z07 一般公共预算财政拨款收入支出决算表(财决07表)'!$A$10:$T$500,11,FALSE)),"",VLOOKUP(A283,'[1]Z07 一般公共预算财政拨款收入支出决算表(财决07表)'!$A$10:$T$500,11,FALSE))</f>
        <v/>
      </c>
      <c r="E283" s="129" t="str">
        <f>IF(ISERROR(VLOOKUP(A283,'[1]Z07 一般公共预算财政拨款收入支出决算表(财决07表)'!$A$10:$T$500,12,FALSE)),"",VLOOKUP(A283,'[1]Z07 一般公共预算财政拨款收入支出决算表(财决07表)'!$A$10:$T$500,12,FALSE))</f>
        <v/>
      </c>
      <c r="F283" s="129" t="str">
        <f>IF(ISERROR(VLOOKUP(A283,'[1]Z07 一般公共预算财政拨款收入支出决算表(财决07表)'!$A$10:$T$500,15,FALSE)),"",VLOOKUP(A283,'[1]Z07 一般公共预算财政拨款收入支出决算表(财决07表)'!$A$10:$T$500,15,FALSE))</f>
        <v/>
      </c>
      <c r="G283" s="190">
        <f>'[1]Z07 一般公共预算财政拨款收入支出决算表(财决07表)'!A281</f>
        <v>0</v>
      </c>
      <c r="H283" s="191">
        <f>'[1]Z07 一般公共预算财政拨款收入支出决算表(财决07表)'!$K281</f>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tr">
        <f>IF(ISERROR(VLOOKUP(A284,'[1]Z07 一般公共预算财政拨款收入支出决算表(财决07表)'!$A$10:$T$500,4,FALSE)),"",VLOOKUP(A284,'[1]Z07 一般公共预算财政拨款收入支出决算表(财决07表)'!$A$10:$T$500,4,FALSE))</f>
        <v/>
      </c>
      <c r="D284" s="129" t="str">
        <f>IF(ISERROR(VLOOKUP(A284,'[1]Z07 一般公共预算财政拨款收入支出决算表(财决07表)'!$A$10:$T$500,11,FALSE)),"",VLOOKUP(A284,'[1]Z07 一般公共预算财政拨款收入支出决算表(财决07表)'!$A$10:$T$500,11,FALSE))</f>
        <v/>
      </c>
      <c r="E284" s="129" t="str">
        <f>IF(ISERROR(VLOOKUP(A284,'[1]Z07 一般公共预算财政拨款收入支出决算表(财决07表)'!$A$10:$T$500,12,FALSE)),"",VLOOKUP(A284,'[1]Z07 一般公共预算财政拨款收入支出决算表(财决07表)'!$A$10:$T$500,12,FALSE))</f>
        <v/>
      </c>
      <c r="F284" s="129" t="str">
        <f>IF(ISERROR(VLOOKUP(A284,'[1]Z07 一般公共预算财政拨款收入支出决算表(财决07表)'!$A$10:$T$500,15,FALSE)),"",VLOOKUP(A284,'[1]Z07 一般公共预算财政拨款收入支出决算表(财决07表)'!$A$10:$T$500,15,FALSE))</f>
        <v/>
      </c>
      <c r="G284" s="190">
        <f>'[1]Z07 一般公共预算财政拨款收入支出决算表(财决07表)'!A282</f>
        <v>0</v>
      </c>
      <c r="H284" s="191">
        <f>'[1]Z07 一般公共预算财政拨款收入支出决算表(财决07表)'!$K282</f>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tr">
        <f>IF(ISERROR(VLOOKUP(A285,'[1]Z07 一般公共预算财政拨款收入支出决算表(财决07表)'!$A$10:$T$500,4,FALSE)),"",VLOOKUP(A285,'[1]Z07 一般公共预算财政拨款收入支出决算表(财决07表)'!$A$10:$T$500,4,FALSE))</f>
        <v/>
      </c>
      <c r="D285" s="129" t="str">
        <f>IF(ISERROR(VLOOKUP(A285,'[1]Z07 一般公共预算财政拨款收入支出决算表(财决07表)'!$A$10:$T$500,11,FALSE)),"",VLOOKUP(A285,'[1]Z07 一般公共预算财政拨款收入支出决算表(财决07表)'!$A$10:$T$500,11,FALSE))</f>
        <v/>
      </c>
      <c r="E285" s="129" t="str">
        <f>IF(ISERROR(VLOOKUP(A285,'[1]Z07 一般公共预算财政拨款收入支出决算表(财决07表)'!$A$10:$T$500,12,FALSE)),"",VLOOKUP(A285,'[1]Z07 一般公共预算财政拨款收入支出决算表(财决07表)'!$A$10:$T$500,12,FALSE))</f>
        <v/>
      </c>
      <c r="F285" s="129" t="str">
        <f>IF(ISERROR(VLOOKUP(A285,'[1]Z07 一般公共预算财政拨款收入支出决算表(财决07表)'!$A$10:$T$500,15,FALSE)),"",VLOOKUP(A285,'[1]Z07 一般公共预算财政拨款收入支出决算表(财决07表)'!$A$10:$T$500,15,FALSE))</f>
        <v/>
      </c>
      <c r="G285" s="190">
        <f>'[1]Z07 一般公共预算财政拨款收入支出决算表(财决07表)'!A283</f>
        <v>0</v>
      </c>
      <c r="H285" s="191">
        <f>'[1]Z07 一般公共预算财政拨款收入支出决算表(财决07表)'!$K283</f>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tr">
        <f>IF(ISERROR(VLOOKUP(A286,'[1]Z07 一般公共预算财政拨款收入支出决算表(财决07表)'!$A$10:$T$500,4,FALSE)),"",VLOOKUP(A286,'[1]Z07 一般公共预算财政拨款收入支出决算表(财决07表)'!$A$10:$T$500,4,FALSE))</f>
        <v/>
      </c>
      <c r="D286" s="129" t="str">
        <f>IF(ISERROR(VLOOKUP(A286,'[1]Z07 一般公共预算财政拨款收入支出决算表(财决07表)'!$A$10:$T$500,11,FALSE)),"",VLOOKUP(A286,'[1]Z07 一般公共预算财政拨款收入支出决算表(财决07表)'!$A$10:$T$500,11,FALSE))</f>
        <v/>
      </c>
      <c r="E286" s="129" t="str">
        <f>IF(ISERROR(VLOOKUP(A286,'[1]Z07 一般公共预算财政拨款收入支出决算表(财决07表)'!$A$10:$T$500,12,FALSE)),"",VLOOKUP(A286,'[1]Z07 一般公共预算财政拨款收入支出决算表(财决07表)'!$A$10:$T$500,12,FALSE))</f>
        <v/>
      </c>
      <c r="F286" s="129" t="str">
        <f>IF(ISERROR(VLOOKUP(A286,'[1]Z07 一般公共预算财政拨款收入支出决算表(财决07表)'!$A$10:$T$500,15,FALSE)),"",VLOOKUP(A286,'[1]Z07 一般公共预算财政拨款收入支出决算表(财决07表)'!$A$10:$T$500,15,FALSE))</f>
        <v/>
      </c>
      <c r="G286" s="190">
        <f>'[1]Z07 一般公共预算财政拨款收入支出决算表(财决07表)'!A284</f>
        <v>0</v>
      </c>
      <c r="H286" s="191">
        <f>'[1]Z07 一般公共预算财政拨款收入支出决算表(财决07表)'!$K284</f>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tr">
        <f>IF(ISERROR(VLOOKUP(A287,'[1]Z07 一般公共预算财政拨款收入支出决算表(财决07表)'!$A$10:$T$500,4,FALSE)),"",VLOOKUP(A287,'[1]Z07 一般公共预算财政拨款收入支出决算表(财决07表)'!$A$10:$T$500,4,FALSE))</f>
        <v/>
      </c>
      <c r="D287" s="129" t="str">
        <f>IF(ISERROR(VLOOKUP(A287,'[1]Z07 一般公共预算财政拨款收入支出决算表(财决07表)'!$A$10:$T$500,11,FALSE)),"",VLOOKUP(A287,'[1]Z07 一般公共预算财政拨款收入支出决算表(财决07表)'!$A$10:$T$500,11,FALSE))</f>
        <v/>
      </c>
      <c r="E287" s="129" t="str">
        <f>IF(ISERROR(VLOOKUP(A287,'[1]Z07 一般公共预算财政拨款收入支出决算表(财决07表)'!$A$10:$T$500,12,FALSE)),"",VLOOKUP(A287,'[1]Z07 一般公共预算财政拨款收入支出决算表(财决07表)'!$A$10:$T$500,12,FALSE))</f>
        <v/>
      </c>
      <c r="F287" s="129" t="str">
        <f>IF(ISERROR(VLOOKUP(A287,'[1]Z07 一般公共预算财政拨款收入支出决算表(财决07表)'!$A$10:$T$500,15,FALSE)),"",VLOOKUP(A287,'[1]Z07 一般公共预算财政拨款收入支出决算表(财决07表)'!$A$10:$T$500,15,FALSE))</f>
        <v/>
      </c>
      <c r="G287" s="190">
        <f>'[1]Z07 一般公共预算财政拨款收入支出决算表(财决07表)'!A285</f>
        <v>0</v>
      </c>
      <c r="H287" s="191">
        <f>'[1]Z07 一般公共预算财政拨款收入支出决算表(财决07表)'!$K285</f>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tr">
        <f>IF(ISERROR(VLOOKUP(A288,'[1]Z07 一般公共预算财政拨款收入支出决算表(财决07表)'!$A$10:$T$500,4,FALSE)),"",VLOOKUP(A288,'[1]Z07 一般公共预算财政拨款收入支出决算表(财决07表)'!$A$10:$T$500,4,FALSE))</f>
        <v/>
      </c>
      <c r="D288" s="129" t="str">
        <f>IF(ISERROR(VLOOKUP(A288,'[1]Z07 一般公共预算财政拨款收入支出决算表(财决07表)'!$A$10:$T$500,11,FALSE)),"",VLOOKUP(A288,'[1]Z07 一般公共预算财政拨款收入支出决算表(财决07表)'!$A$10:$T$500,11,FALSE))</f>
        <v/>
      </c>
      <c r="E288" s="129" t="str">
        <f>IF(ISERROR(VLOOKUP(A288,'[1]Z07 一般公共预算财政拨款收入支出决算表(财决07表)'!$A$10:$T$500,12,FALSE)),"",VLOOKUP(A288,'[1]Z07 一般公共预算财政拨款收入支出决算表(财决07表)'!$A$10:$T$500,12,FALSE))</f>
        <v/>
      </c>
      <c r="F288" s="129" t="str">
        <f>IF(ISERROR(VLOOKUP(A288,'[1]Z07 一般公共预算财政拨款收入支出决算表(财决07表)'!$A$10:$T$500,15,FALSE)),"",VLOOKUP(A288,'[1]Z07 一般公共预算财政拨款收入支出决算表(财决07表)'!$A$10:$T$500,15,FALSE))</f>
        <v/>
      </c>
      <c r="G288" s="190">
        <f>'[1]Z07 一般公共预算财政拨款收入支出决算表(财决07表)'!A286</f>
        <v>0</v>
      </c>
      <c r="H288" s="191">
        <f>'[1]Z07 一般公共预算财政拨款收入支出决算表(财决07表)'!$K286</f>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tr">
        <f>IF(ISERROR(VLOOKUP(A289,'[1]Z07 一般公共预算财政拨款收入支出决算表(财决07表)'!$A$10:$T$500,4,FALSE)),"",VLOOKUP(A289,'[1]Z07 一般公共预算财政拨款收入支出决算表(财决07表)'!$A$10:$T$500,4,FALSE))</f>
        <v/>
      </c>
      <c r="D289" s="129" t="str">
        <f>IF(ISERROR(VLOOKUP(A289,'[1]Z07 一般公共预算财政拨款收入支出决算表(财决07表)'!$A$10:$T$500,11,FALSE)),"",VLOOKUP(A289,'[1]Z07 一般公共预算财政拨款收入支出决算表(财决07表)'!$A$10:$T$500,11,FALSE))</f>
        <v/>
      </c>
      <c r="E289" s="129" t="str">
        <f>IF(ISERROR(VLOOKUP(A289,'[1]Z07 一般公共预算财政拨款收入支出决算表(财决07表)'!$A$10:$T$500,12,FALSE)),"",VLOOKUP(A289,'[1]Z07 一般公共预算财政拨款收入支出决算表(财决07表)'!$A$10:$T$500,12,FALSE))</f>
        <v/>
      </c>
      <c r="F289" s="129" t="str">
        <f>IF(ISERROR(VLOOKUP(A289,'[1]Z07 一般公共预算财政拨款收入支出决算表(财决07表)'!$A$10:$T$500,15,FALSE)),"",VLOOKUP(A289,'[1]Z07 一般公共预算财政拨款收入支出决算表(财决07表)'!$A$10:$T$500,15,FALSE))</f>
        <v/>
      </c>
      <c r="G289" s="190">
        <f>'[1]Z07 一般公共预算财政拨款收入支出决算表(财决07表)'!A287</f>
        <v>0</v>
      </c>
      <c r="H289" s="191">
        <f>'[1]Z07 一般公共预算财政拨款收入支出决算表(财决07表)'!$K287</f>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tr">
        <f>IF(ISERROR(VLOOKUP(A290,'[1]Z07 一般公共预算财政拨款收入支出决算表(财决07表)'!$A$10:$T$500,4,FALSE)),"",VLOOKUP(A290,'[1]Z07 一般公共预算财政拨款收入支出决算表(财决07表)'!$A$10:$T$500,4,FALSE))</f>
        <v/>
      </c>
      <c r="D290" s="129" t="str">
        <f>IF(ISERROR(VLOOKUP(A290,'[1]Z07 一般公共预算财政拨款收入支出决算表(财决07表)'!$A$10:$T$500,11,FALSE)),"",VLOOKUP(A290,'[1]Z07 一般公共预算财政拨款收入支出决算表(财决07表)'!$A$10:$T$500,11,FALSE))</f>
        <v/>
      </c>
      <c r="E290" s="129" t="str">
        <f>IF(ISERROR(VLOOKUP(A290,'[1]Z07 一般公共预算财政拨款收入支出决算表(财决07表)'!$A$10:$T$500,12,FALSE)),"",VLOOKUP(A290,'[1]Z07 一般公共预算财政拨款收入支出决算表(财决07表)'!$A$10:$T$500,12,FALSE))</f>
        <v/>
      </c>
      <c r="F290" s="129" t="str">
        <f>IF(ISERROR(VLOOKUP(A290,'[1]Z07 一般公共预算财政拨款收入支出决算表(财决07表)'!$A$10:$T$500,15,FALSE)),"",VLOOKUP(A290,'[1]Z07 一般公共预算财政拨款收入支出决算表(财决07表)'!$A$10:$T$500,15,FALSE))</f>
        <v/>
      </c>
      <c r="G290" s="190">
        <f>'[1]Z07 一般公共预算财政拨款收入支出决算表(财决07表)'!A288</f>
        <v>0</v>
      </c>
      <c r="H290" s="191">
        <f>'[1]Z07 一般公共预算财政拨款收入支出决算表(财决07表)'!$K288</f>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tr">
        <f>IF(ISERROR(VLOOKUP(A291,'[1]Z07 一般公共预算财政拨款收入支出决算表(财决07表)'!$A$10:$T$500,4,FALSE)),"",VLOOKUP(A291,'[1]Z07 一般公共预算财政拨款收入支出决算表(财决07表)'!$A$10:$T$500,4,FALSE))</f>
        <v/>
      </c>
      <c r="D291" s="129" t="str">
        <f>IF(ISERROR(VLOOKUP(A291,'[1]Z07 一般公共预算财政拨款收入支出决算表(财决07表)'!$A$10:$T$500,11,FALSE)),"",VLOOKUP(A291,'[1]Z07 一般公共预算财政拨款收入支出决算表(财决07表)'!$A$10:$T$500,11,FALSE))</f>
        <v/>
      </c>
      <c r="E291" s="129" t="str">
        <f>IF(ISERROR(VLOOKUP(A291,'[1]Z07 一般公共预算财政拨款收入支出决算表(财决07表)'!$A$10:$T$500,12,FALSE)),"",VLOOKUP(A291,'[1]Z07 一般公共预算财政拨款收入支出决算表(财决07表)'!$A$10:$T$500,12,FALSE))</f>
        <v/>
      </c>
      <c r="F291" s="129" t="str">
        <f>IF(ISERROR(VLOOKUP(A291,'[1]Z07 一般公共预算财政拨款收入支出决算表(财决07表)'!$A$10:$T$500,15,FALSE)),"",VLOOKUP(A291,'[1]Z07 一般公共预算财政拨款收入支出决算表(财决07表)'!$A$10:$T$500,15,FALSE))</f>
        <v/>
      </c>
      <c r="G291" s="190">
        <f>'[1]Z07 一般公共预算财政拨款收入支出决算表(财决07表)'!A289</f>
        <v>0</v>
      </c>
      <c r="H291" s="191">
        <f>'[1]Z07 一般公共预算财政拨款收入支出决算表(财决07表)'!$K289</f>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tr">
        <f>IF(ISERROR(VLOOKUP(A292,'[1]Z07 一般公共预算财政拨款收入支出决算表(财决07表)'!$A$10:$T$500,4,FALSE)),"",VLOOKUP(A292,'[1]Z07 一般公共预算财政拨款收入支出决算表(财决07表)'!$A$10:$T$500,4,FALSE))</f>
        <v/>
      </c>
      <c r="D292" s="129" t="str">
        <f>IF(ISERROR(VLOOKUP(A292,'[1]Z07 一般公共预算财政拨款收入支出决算表(财决07表)'!$A$10:$T$500,11,FALSE)),"",VLOOKUP(A292,'[1]Z07 一般公共预算财政拨款收入支出决算表(财决07表)'!$A$10:$T$500,11,FALSE))</f>
        <v/>
      </c>
      <c r="E292" s="129" t="str">
        <f>IF(ISERROR(VLOOKUP(A292,'[1]Z07 一般公共预算财政拨款收入支出决算表(财决07表)'!$A$10:$T$500,12,FALSE)),"",VLOOKUP(A292,'[1]Z07 一般公共预算财政拨款收入支出决算表(财决07表)'!$A$10:$T$500,12,FALSE))</f>
        <v/>
      </c>
      <c r="F292" s="129" t="str">
        <f>IF(ISERROR(VLOOKUP(A292,'[1]Z07 一般公共预算财政拨款收入支出决算表(财决07表)'!$A$10:$T$500,15,FALSE)),"",VLOOKUP(A292,'[1]Z07 一般公共预算财政拨款收入支出决算表(财决07表)'!$A$10:$T$500,15,FALSE))</f>
        <v/>
      </c>
      <c r="G292" s="190">
        <f>'[1]Z07 一般公共预算财政拨款收入支出决算表(财决07表)'!A290</f>
        <v>0</v>
      </c>
      <c r="H292" s="191">
        <f>'[1]Z07 一般公共预算财政拨款收入支出决算表(财决07表)'!$K290</f>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tr">
        <f>IF(ISERROR(VLOOKUP(A293,'[1]Z07 一般公共预算财政拨款收入支出决算表(财决07表)'!$A$10:$T$500,4,FALSE)),"",VLOOKUP(A293,'[1]Z07 一般公共预算财政拨款收入支出决算表(财决07表)'!$A$10:$T$500,4,FALSE))</f>
        <v/>
      </c>
      <c r="D293" s="129" t="str">
        <f>IF(ISERROR(VLOOKUP(A293,'[1]Z07 一般公共预算财政拨款收入支出决算表(财决07表)'!$A$10:$T$500,11,FALSE)),"",VLOOKUP(A293,'[1]Z07 一般公共预算财政拨款收入支出决算表(财决07表)'!$A$10:$T$500,11,FALSE))</f>
        <v/>
      </c>
      <c r="E293" s="129" t="str">
        <f>IF(ISERROR(VLOOKUP(A293,'[1]Z07 一般公共预算财政拨款收入支出决算表(财决07表)'!$A$10:$T$500,12,FALSE)),"",VLOOKUP(A293,'[1]Z07 一般公共预算财政拨款收入支出决算表(财决07表)'!$A$10:$T$500,12,FALSE))</f>
        <v/>
      </c>
      <c r="F293" s="129" t="str">
        <f>IF(ISERROR(VLOOKUP(A293,'[1]Z07 一般公共预算财政拨款收入支出决算表(财决07表)'!$A$10:$T$500,15,FALSE)),"",VLOOKUP(A293,'[1]Z07 一般公共预算财政拨款收入支出决算表(财决07表)'!$A$10:$T$500,15,FALSE))</f>
        <v/>
      </c>
      <c r="G293" s="190">
        <f>'[1]Z07 一般公共预算财政拨款收入支出决算表(财决07表)'!A291</f>
        <v>0</v>
      </c>
      <c r="H293" s="191">
        <f>'[1]Z07 一般公共预算财政拨款收入支出决算表(财决07表)'!$K291</f>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tr">
        <f>IF(ISERROR(VLOOKUP(A294,'[1]Z07 一般公共预算财政拨款收入支出决算表(财决07表)'!$A$10:$T$500,4,FALSE)),"",VLOOKUP(A294,'[1]Z07 一般公共预算财政拨款收入支出决算表(财决07表)'!$A$10:$T$500,4,FALSE))</f>
        <v/>
      </c>
      <c r="D294" s="129" t="str">
        <f>IF(ISERROR(VLOOKUP(A294,'[1]Z07 一般公共预算财政拨款收入支出决算表(财决07表)'!$A$10:$T$500,11,FALSE)),"",VLOOKUP(A294,'[1]Z07 一般公共预算财政拨款收入支出决算表(财决07表)'!$A$10:$T$500,11,FALSE))</f>
        <v/>
      </c>
      <c r="E294" s="129" t="str">
        <f>IF(ISERROR(VLOOKUP(A294,'[1]Z07 一般公共预算财政拨款收入支出决算表(财决07表)'!$A$10:$T$500,12,FALSE)),"",VLOOKUP(A294,'[1]Z07 一般公共预算财政拨款收入支出决算表(财决07表)'!$A$10:$T$500,12,FALSE))</f>
        <v/>
      </c>
      <c r="F294" s="129" t="str">
        <f>IF(ISERROR(VLOOKUP(A294,'[1]Z07 一般公共预算财政拨款收入支出决算表(财决07表)'!$A$10:$T$500,15,FALSE)),"",VLOOKUP(A294,'[1]Z07 一般公共预算财政拨款收入支出决算表(财决07表)'!$A$10:$T$500,15,FALSE))</f>
        <v/>
      </c>
      <c r="G294" s="190">
        <f>'[1]Z07 一般公共预算财政拨款收入支出决算表(财决07表)'!A292</f>
        <v>0</v>
      </c>
      <c r="H294" s="191">
        <f>'[1]Z07 一般公共预算财政拨款收入支出决算表(财决07表)'!$K292</f>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tr">
        <f>IF(ISERROR(VLOOKUP(A295,'[1]Z07 一般公共预算财政拨款收入支出决算表(财决07表)'!$A$10:$T$500,4,FALSE)),"",VLOOKUP(A295,'[1]Z07 一般公共预算财政拨款收入支出决算表(财决07表)'!$A$10:$T$500,4,FALSE))</f>
        <v/>
      </c>
      <c r="D295" s="129" t="str">
        <f>IF(ISERROR(VLOOKUP(A295,'[1]Z07 一般公共预算财政拨款收入支出决算表(财决07表)'!$A$10:$T$500,11,FALSE)),"",VLOOKUP(A295,'[1]Z07 一般公共预算财政拨款收入支出决算表(财决07表)'!$A$10:$T$500,11,FALSE))</f>
        <v/>
      </c>
      <c r="E295" s="129" t="str">
        <f>IF(ISERROR(VLOOKUP(A295,'[1]Z07 一般公共预算财政拨款收入支出决算表(财决07表)'!$A$10:$T$500,12,FALSE)),"",VLOOKUP(A295,'[1]Z07 一般公共预算财政拨款收入支出决算表(财决07表)'!$A$10:$T$500,12,FALSE))</f>
        <v/>
      </c>
      <c r="F295" s="129" t="str">
        <f>IF(ISERROR(VLOOKUP(A295,'[1]Z07 一般公共预算财政拨款收入支出决算表(财决07表)'!$A$10:$T$500,15,FALSE)),"",VLOOKUP(A295,'[1]Z07 一般公共预算财政拨款收入支出决算表(财决07表)'!$A$10:$T$500,15,FALSE))</f>
        <v/>
      </c>
      <c r="G295" s="190">
        <f>'[1]Z07 一般公共预算财政拨款收入支出决算表(财决07表)'!A293</f>
        <v>0</v>
      </c>
      <c r="H295" s="191">
        <f>'[1]Z07 一般公共预算财政拨款收入支出决算表(财决07表)'!$K293</f>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tr">
        <f>IF(ISERROR(VLOOKUP(A296,'[1]Z07 一般公共预算财政拨款收入支出决算表(财决07表)'!$A$10:$T$500,4,FALSE)),"",VLOOKUP(A296,'[1]Z07 一般公共预算财政拨款收入支出决算表(财决07表)'!$A$10:$T$500,4,FALSE))</f>
        <v/>
      </c>
      <c r="D296" s="129" t="str">
        <f>IF(ISERROR(VLOOKUP(A296,'[1]Z07 一般公共预算财政拨款收入支出决算表(财决07表)'!$A$10:$T$500,11,FALSE)),"",VLOOKUP(A296,'[1]Z07 一般公共预算财政拨款收入支出决算表(财决07表)'!$A$10:$T$500,11,FALSE))</f>
        <v/>
      </c>
      <c r="E296" s="129" t="str">
        <f>IF(ISERROR(VLOOKUP(A296,'[1]Z07 一般公共预算财政拨款收入支出决算表(财决07表)'!$A$10:$T$500,12,FALSE)),"",VLOOKUP(A296,'[1]Z07 一般公共预算财政拨款收入支出决算表(财决07表)'!$A$10:$T$500,12,FALSE))</f>
        <v/>
      </c>
      <c r="F296" s="129" t="str">
        <f>IF(ISERROR(VLOOKUP(A296,'[1]Z07 一般公共预算财政拨款收入支出决算表(财决07表)'!$A$10:$T$500,15,FALSE)),"",VLOOKUP(A296,'[1]Z07 一般公共预算财政拨款收入支出决算表(财决07表)'!$A$10:$T$500,15,FALSE))</f>
        <v/>
      </c>
      <c r="G296" s="190">
        <f>'[1]Z07 一般公共预算财政拨款收入支出决算表(财决07表)'!A294</f>
        <v>0</v>
      </c>
      <c r="H296" s="191">
        <f>'[1]Z07 一般公共预算财政拨款收入支出决算表(财决07表)'!$K294</f>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tr">
        <f>IF(ISERROR(VLOOKUP(A297,'[1]Z07 一般公共预算财政拨款收入支出决算表(财决07表)'!$A$10:$T$500,4,FALSE)),"",VLOOKUP(A297,'[1]Z07 一般公共预算财政拨款收入支出决算表(财决07表)'!$A$10:$T$500,4,FALSE))</f>
        <v/>
      </c>
      <c r="D297" s="129" t="str">
        <f>IF(ISERROR(VLOOKUP(A297,'[1]Z07 一般公共预算财政拨款收入支出决算表(财决07表)'!$A$10:$T$500,11,FALSE)),"",VLOOKUP(A297,'[1]Z07 一般公共预算财政拨款收入支出决算表(财决07表)'!$A$10:$T$500,11,FALSE))</f>
        <v/>
      </c>
      <c r="E297" s="129" t="str">
        <f>IF(ISERROR(VLOOKUP(A297,'[1]Z07 一般公共预算财政拨款收入支出决算表(财决07表)'!$A$10:$T$500,12,FALSE)),"",VLOOKUP(A297,'[1]Z07 一般公共预算财政拨款收入支出决算表(财决07表)'!$A$10:$T$500,12,FALSE))</f>
        <v/>
      </c>
      <c r="F297" s="129" t="str">
        <f>IF(ISERROR(VLOOKUP(A297,'[1]Z07 一般公共预算财政拨款收入支出决算表(财决07表)'!$A$10:$T$500,15,FALSE)),"",VLOOKUP(A297,'[1]Z07 一般公共预算财政拨款收入支出决算表(财决07表)'!$A$10:$T$500,15,FALSE))</f>
        <v/>
      </c>
      <c r="G297" s="190">
        <f>'[1]Z07 一般公共预算财政拨款收入支出决算表(财决07表)'!A295</f>
        <v>0</v>
      </c>
      <c r="H297" s="191">
        <f>'[1]Z07 一般公共预算财政拨款收入支出决算表(财决07表)'!$K295</f>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tr">
        <f>IF(ISERROR(VLOOKUP(A298,'[1]Z07 一般公共预算财政拨款收入支出决算表(财决07表)'!$A$10:$T$500,4,FALSE)),"",VLOOKUP(A298,'[1]Z07 一般公共预算财政拨款收入支出决算表(财决07表)'!$A$10:$T$500,4,FALSE))</f>
        <v/>
      </c>
      <c r="D298" s="129" t="str">
        <f>IF(ISERROR(VLOOKUP(A298,'[1]Z07 一般公共预算财政拨款收入支出决算表(财决07表)'!$A$10:$T$500,11,FALSE)),"",VLOOKUP(A298,'[1]Z07 一般公共预算财政拨款收入支出决算表(财决07表)'!$A$10:$T$500,11,FALSE))</f>
        <v/>
      </c>
      <c r="E298" s="129" t="str">
        <f>IF(ISERROR(VLOOKUP(A298,'[1]Z07 一般公共预算财政拨款收入支出决算表(财决07表)'!$A$10:$T$500,12,FALSE)),"",VLOOKUP(A298,'[1]Z07 一般公共预算财政拨款收入支出决算表(财决07表)'!$A$10:$T$500,12,FALSE))</f>
        <v/>
      </c>
      <c r="F298" s="129" t="str">
        <f>IF(ISERROR(VLOOKUP(A298,'[1]Z07 一般公共预算财政拨款收入支出决算表(财决07表)'!$A$10:$T$500,15,FALSE)),"",VLOOKUP(A298,'[1]Z07 一般公共预算财政拨款收入支出决算表(财决07表)'!$A$10:$T$500,15,FALSE))</f>
        <v/>
      </c>
      <c r="G298" s="190">
        <f>'[1]Z07 一般公共预算财政拨款收入支出决算表(财决07表)'!A296</f>
        <v>0</v>
      </c>
      <c r="H298" s="191">
        <f>'[1]Z07 一般公共预算财政拨款收入支出决算表(财决07表)'!$K296</f>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tr">
        <f>IF(ISERROR(VLOOKUP(A299,'[1]Z07 一般公共预算财政拨款收入支出决算表(财决07表)'!$A$10:$T$500,4,FALSE)),"",VLOOKUP(A299,'[1]Z07 一般公共预算财政拨款收入支出决算表(财决07表)'!$A$10:$T$500,4,FALSE))</f>
        <v/>
      </c>
      <c r="D299" s="129" t="str">
        <f>IF(ISERROR(VLOOKUP(A299,'[1]Z07 一般公共预算财政拨款收入支出决算表(财决07表)'!$A$10:$T$500,11,FALSE)),"",VLOOKUP(A299,'[1]Z07 一般公共预算财政拨款收入支出决算表(财决07表)'!$A$10:$T$500,11,FALSE))</f>
        <v/>
      </c>
      <c r="E299" s="129" t="str">
        <f>IF(ISERROR(VLOOKUP(A299,'[1]Z07 一般公共预算财政拨款收入支出决算表(财决07表)'!$A$10:$T$500,12,FALSE)),"",VLOOKUP(A299,'[1]Z07 一般公共预算财政拨款收入支出决算表(财决07表)'!$A$10:$T$500,12,FALSE))</f>
        <v/>
      </c>
      <c r="F299" s="129" t="str">
        <f>IF(ISERROR(VLOOKUP(A299,'[1]Z07 一般公共预算财政拨款收入支出决算表(财决07表)'!$A$10:$T$500,15,FALSE)),"",VLOOKUP(A299,'[1]Z07 一般公共预算财政拨款收入支出决算表(财决07表)'!$A$10:$T$500,15,FALSE))</f>
        <v/>
      </c>
      <c r="G299" s="190">
        <f>'[1]Z07 一般公共预算财政拨款收入支出决算表(财决07表)'!A297</f>
        <v>0</v>
      </c>
      <c r="H299" s="191">
        <f>'[1]Z07 一般公共预算财政拨款收入支出决算表(财决07表)'!$K297</f>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tr">
        <f>IF(ISERROR(VLOOKUP(A300,'[1]Z07 一般公共预算财政拨款收入支出决算表(财决07表)'!$A$10:$T$500,4,FALSE)),"",VLOOKUP(A300,'[1]Z07 一般公共预算财政拨款收入支出决算表(财决07表)'!$A$10:$T$500,4,FALSE))</f>
        <v/>
      </c>
      <c r="D300" s="129" t="str">
        <f>IF(ISERROR(VLOOKUP(A300,'[1]Z07 一般公共预算财政拨款收入支出决算表(财决07表)'!$A$10:$T$500,11,FALSE)),"",VLOOKUP(A300,'[1]Z07 一般公共预算财政拨款收入支出决算表(财决07表)'!$A$10:$T$500,11,FALSE))</f>
        <v/>
      </c>
      <c r="E300" s="129" t="str">
        <f>IF(ISERROR(VLOOKUP(A300,'[1]Z07 一般公共预算财政拨款收入支出决算表(财决07表)'!$A$10:$T$500,12,FALSE)),"",VLOOKUP(A300,'[1]Z07 一般公共预算财政拨款收入支出决算表(财决07表)'!$A$10:$T$500,12,FALSE))</f>
        <v/>
      </c>
      <c r="F300" s="129" t="str">
        <f>IF(ISERROR(VLOOKUP(A300,'[1]Z07 一般公共预算财政拨款收入支出决算表(财决07表)'!$A$10:$T$500,15,FALSE)),"",VLOOKUP(A300,'[1]Z07 一般公共预算财政拨款收入支出决算表(财决07表)'!$A$10:$T$500,15,FALSE))</f>
        <v/>
      </c>
      <c r="G300" s="190">
        <f>'[1]Z07 一般公共预算财政拨款收入支出决算表(财决07表)'!A298</f>
        <v>0</v>
      </c>
      <c r="H300" s="191">
        <f>'[1]Z07 一般公共预算财政拨款收入支出决算表(财决07表)'!$K298</f>
        <v>0</v>
      </c>
      <c r="I300" s="190" t="str">
        <f t="shared" si="16"/>
        <v>2</v>
      </c>
      <c r="J300" s="190" t="str">
        <f t="shared" si="17"/>
        <v>2</v>
      </c>
      <c r="K300" s="190">
        <f t="shared" si="18"/>
        <v>4</v>
      </c>
      <c r="L300" s="190" t="str">
        <f t="shared" si="19"/>
        <v/>
      </c>
    </row>
    <row r="301" spans="1:12">
      <c r="G301" s="190">
        <f>'[1]Z07 一般公共预算财政拨款收入支出决算表(财决07表)'!A299</f>
        <v>0</v>
      </c>
      <c r="H301" s="191">
        <f>'[1]Z07 一般公共预算财政拨款收入支出决算表(财决07表)'!$K299</f>
        <v>0</v>
      </c>
      <c r="I301" s="190" t="str">
        <f t="shared" si="16"/>
        <v>2</v>
      </c>
      <c r="J301" s="190" t="str">
        <f t="shared" si="17"/>
        <v>2</v>
      </c>
      <c r="K301" s="190">
        <f t="shared" si="18"/>
        <v>4</v>
      </c>
      <c r="L301" s="190" t="str">
        <f t="shared" si="19"/>
        <v/>
      </c>
    </row>
    <row r="302" spans="1:12">
      <c r="G302" s="190">
        <f>'[1]Z07 一般公共预算财政拨款收入支出决算表(财决07表)'!A300</f>
        <v>0</v>
      </c>
      <c r="H302" s="191">
        <f>'[1]Z07 一般公共预算财政拨款收入支出决算表(财决07表)'!$K300</f>
        <v>0</v>
      </c>
      <c r="I302" s="190" t="str">
        <f t="shared" si="16"/>
        <v>2</v>
      </c>
      <c r="J302" s="190" t="str">
        <f t="shared" si="17"/>
        <v>2</v>
      </c>
      <c r="K302" s="190">
        <f t="shared" si="18"/>
        <v>4</v>
      </c>
      <c r="L302" s="190" t="str">
        <f t="shared" si="19"/>
        <v/>
      </c>
    </row>
    <row r="303" spans="1:12">
      <c r="G303" s="190">
        <f>'[1]Z07 一般公共预算财政拨款收入支出决算表(财决07表)'!A301</f>
        <v>0</v>
      </c>
      <c r="H303" s="191">
        <f>'[1]Z07 一般公共预算财政拨款收入支出决算表(财决07表)'!$K301</f>
        <v>0</v>
      </c>
      <c r="I303" s="190" t="str">
        <f t="shared" si="16"/>
        <v>2</v>
      </c>
      <c r="J303" s="190" t="str">
        <f t="shared" si="17"/>
        <v>2</v>
      </c>
      <c r="K303" s="190">
        <f t="shared" si="18"/>
        <v>4</v>
      </c>
      <c r="L303" s="190" t="str">
        <f t="shared" si="19"/>
        <v/>
      </c>
    </row>
    <row r="304" spans="1:12">
      <c r="G304" s="190">
        <f>'[1]Z07 一般公共预算财政拨款收入支出决算表(财决07表)'!A302</f>
        <v>0</v>
      </c>
      <c r="H304" s="191">
        <f>'[1]Z07 一般公共预算财政拨款收入支出决算表(财决07表)'!$K302</f>
        <v>0</v>
      </c>
      <c r="I304" s="190" t="str">
        <f t="shared" si="16"/>
        <v>2</v>
      </c>
      <c r="J304" s="190" t="str">
        <f t="shared" si="17"/>
        <v>2</v>
      </c>
      <c r="K304" s="190">
        <f t="shared" si="18"/>
        <v>4</v>
      </c>
      <c r="L304" s="190" t="str">
        <f t="shared" si="19"/>
        <v/>
      </c>
    </row>
    <row r="305" spans="7:12">
      <c r="G305" s="190">
        <f>'[1]Z07 一般公共预算财政拨款收入支出决算表(财决07表)'!A303</f>
        <v>0</v>
      </c>
      <c r="H305" s="191">
        <f>'[1]Z07 一般公共预算财政拨款收入支出决算表(财决07表)'!$K303</f>
        <v>0</v>
      </c>
      <c r="I305" s="190" t="str">
        <f t="shared" si="16"/>
        <v>2</v>
      </c>
      <c r="J305" s="190" t="str">
        <f t="shared" si="17"/>
        <v>2</v>
      </c>
      <c r="K305" s="190">
        <f t="shared" si="18"/>
        <v>4</v>
      </c>
      <c r="L305" s="190" t="str">
        <f t="shared" si="19"/>
        <v/>
      </c>
    </row>
    <row r="306" spans="7:12">
      <c r="G306" s="190">
        <f>'[1]Z07 一般公共预算财政拨款收入支出决算表(财决07表)'!A304</f>
        <v>0</v>
      </c>
      <c r="H306" s="191">
        <f>'[1]Z07 一般公共预算财政拨款收入支出决算表(财决07表)'!$K304</f>
        <v>0</v>
      </c>
      <c r="I306" s="190" t="str">
        <f t="shared" si="16"/>
        <v>2</v>
      </c>
      <c r="J306" s="190" t="str">
        <f t="shared" si="17"/>
        <v>2</v>
      </c>
      <c r="K306" s="190">
        <f t="shared" si="18"/>
        <v>4</v>
      </c>
      <c r="L306" s="190" t="str">
        <f t="shared" si="19"/>
        <v/>
      </c>
    </row>
    <row r="307" spans="7:12">
      <c r="G307" s="190">
        <f>'[1]Z07 一般公共预算财政拨款收入支出决算表(财决07表)'!A305</f>
        <v>0</v>
      </c>
      <c r="H307" s="191">
        <f>'[1]Z07 一般公共预算财政拨款收入支出决算表(财决07表)'!$K305</f>
        <v>0</v>
      </c>
      <c r="I307" s="190" t="str">
        <f t="shared" si="16"/>
        <v>2</v>
      </c>
      <c r="J307" s="190" t="str">
        <f t="shared" si="17"/>
        <v>2</v>
      </c>
      <c r="K307" s="190">
        <f t="shared" si="18"/>
        <v>4</v>
      </c>
      <c r="L307" s="190" t="str">
        <f t="shared" si="19"/>
        <v/>
      </c>
    </row>
    <row r="308" spans="7:12">
      <c r="G308" s="190">
        <f>'[1]Z07 一般公共预算财政拨款收入支出决算表(财决07表)'!A306</f>
        <v>0</v>
      </c>
      <c r="H308" s="191">
        <f>'[1]Z07 一般公共预算财政拨款收入支出决算表(财决07表)'!$K306</f>
        <v>0</v>
      </c>
      <c r="I308" s="190" t="str">
        <f t="shared" si="16"/>
        <v>2</v>
      </c>
      <c r="J308" s="190" t="str">
        <f t="shared" si="17"/>
        <v>2</v>
      </c>
      <c r="K308" s="190">
        <f t="shared" si="18"/>
        <v>4</v>
      </c>
      <c r="L308" s="190" t="str">
        <f t="shared" si="19"/>
        <v/>
      </c>
    </row>
    <row r="309" spans="7:12">
      <c r="G309" s="190">
        <f>'[1]Z07 一般公共预算财政拨款收入支出决算表(财决07表)'!A307</f>
        <v>0</v>
      </c>
      <c r="H309" s="191">
        <f>'[1]Z07 一般公共预算财政拨款收入支出决算表(财决07表)'!$K307</f>
        <v>0</v>
      </c>
      <c r="I309" s="190" t="str">
        <f t="shared" si="16"/>
        <v>2</v>
      </c>
      <c r="J309" s="190" t="str">
        <f t="shared" si="17"/>
        <v>2</v>
      </c>
      <c r="K309" s="190">
        <f t="shared" si="18"/>
        <v>4</v>
      </c>
      <c r="L309" s="190" t="str">
        <f t="shared" si="19"/>
        <v/>
      </c>
    </row>
    <row r="310" spans="7:12">
      <c r="G310" s="190">
        <f>'[1]Z07 一般公共预算财政拨款收入支出决算表(财决07表)'!A308</f>
        <v>0</v>
      </c>
      <c r="H310" s="191">
        <f>'[1]Z07 一般公共预算财政拨款收入支出决算表(财决07表)'!$K308</f>
        <v>0</v>
      </c>
      <c r="I310" s="190" t="str">
        <f t="shared" si="16"/>
        <v>2</v>
      </c>
      <c r="J310" s="190" t="str">
        <f t="shared" si="17"/>
        <v>2</v>
      </c>
      <c r="K310" s="190">
        <f t="shared" si="18"/>
        <v>4</v>
      </c>
      <c r="L310" s="190" t="str">
        <f t="shared" si="19"/>
        <v/>
      </c>
    </row>
    <row r="311" spans="7:12">
      <c r="G311" s="190">
        <f>'[1]Z07 一般公共预算财政拨款收入支出决算表(财决07表)'!A309</f>
        <v>0</v>
      </c>
      <c r="H311" s="191">
        <f>'[1]Z07 一般公共预算财政拨款收入支出决算表(财决07表)'!$K309</f>
        <v>0</v>
      </c>
      <c r="I311" s="190" t="str">
        <f t="shared" si="16"/>
        <v>2</v>
      </c>
      <c r="J311" s="190" t="str">
        <f t="shared" si="17"/>
        <v>2</v>
      </c>
      <c r="K311" s="190">
        <f t="shared" si="18"/>
        <v>4</v>
      </c>
      <c r="L311" s="190" t="str">
        <f t="shared" si="19"/>
        <v/>
      </c>
    </row>
    <row r="312" spans="7:12">
      <c r="G312" s="190">
        <f>'[1]Z07 一般公共预算财政拨款收入支出决算表(财决07表)'!A310</f>
        <v>0</v>
      </c>
      <c r="H312" s="191">
        <f>'[1]Z07 一般公共预算财政拨款收入支出决算表(财决07表)'!$K310</f>
        <v>0</v>
      </c>
      <c r="I312" s="190" t="str">
        <f t="shared" si="16"/>
        <v>2</v>
      </c>
      <c r="J312" s="190" t="str">
        <f t="shared" si="17"/>
        <v>2</v>
      </c>
      <c r="K312" s="190">
        <f t="shared" si="18"/>
        <v>4</v>
      </c>
      <c r="L312" s="190" t="str">
        <f t="shared" si="19"/>
        <v/>
      </c>
    </row>
    <row r="313" spans="7:12">
      <c r="G313" s="190">
        <f>'[1]Z07 一般公共预算财政拨款收入支出决算表(财决07表)'!A311</f>
        <v>0</v>
      </c>
      <c r="H313" s="191">
        <f>'[1]Z07 一般公共预算财政拨款收入支出决算表(财决07表)'!$K311</f>
        <v>0</v>
      </c>
      <c r="I313" s="190" t="str">
        <f t="shared" si="16"/>
        <v>2</v>
      </c>
      <c r="J313" s="190" t="str">
        <f t="shared" si="17"/>
        <v>2</v>
      </c>
      <c r="K313" s="190">
        <f t="shared" si="18"/>
        <v>4</v>
      </c>
      <c r="L313" s="190" t="str">
        <f t="shared" si="19"/>
        <v/>
      </c>
    </row>
    <row r="314" spans="7:12">
      <c r="G314" s="190">
        <f>'[1]Z07 一般公共预算财政拨款收入支出决算表(财决07表)'!A312</f>
        <v>0</v>
      </c>
      <c r="H314" s="191">
        <f>'[1]Z07 一般公共预算财政拨款收入支出决算表(财决07表)'!$K312</f>
        <v>0</v>
      </c>
      <c r="I314" s="190" t="str">
        <f t="shared" si="16"/>
        <v>2</v>
      </c>
      <c r="J314" s="190" t="str">
        <f t="shared" si="17"/>
        <v>2</v>
      </c>
      <c r="K314" s="190">
        <f t="shared" si="18"/>
        <v>4</v>
      </c>
      <c r="L314" s="190" t="str">
        <f t="shared" si="19"/>
        <v/>
      </c>
    </row>
    <row r="315" spans="7:12">
      <c r="G315" s="190">
        <f>'[1]Z07 一般公共预算财政拨款收入支出决算表(财决07表)'!A313</f>
        <v>0</v>
      </c>
      <c r="H315" s="191">
        <f>'[1]Z07 一般公共预算财政拨款收入支出决算表(财决07表)'!$K313</f>
        <v>0</v>
      </c>
      <c r="I315" s="190" t="str">
        <f t="shared" si="16"/>
        <v>2</v>
      </c>
      <c r="J315" s="190" t="str">
        <f t="shared" si="17"/>
        <v>2</v>
      </c>
      <c r="K315" s="190">
        <f t="shared" si="18"/>
        <v>4</v>
      </c>
      <c r="L315" s="190" t="str">
        <f t="shared" si="19"/>
        <v/>
      </c>
    </row>
    <row r="316" spans="7:12">
      <c r="G316" s="190">
        <f>'[1]Z07 一般公共预算财政拨款收入支出决算表(财决07表)'!A314</f>
        <v>0</v>
      </c>
      <c r="H316" s="191">
        <f>'[1]Z07 一般公共预算财政拨款收入支出决算表(财决07表)'!$K314</f>
        <v>0</v>
      </c>
      <c r="I316" s="190" t="str">
        <f t="shared" si="16"/>
        <v>2</v>
      </c>
      <c r="J316" s="190" t="str">
        <f t="shared" si="17"/>
        <v>2</v>
      </c>
      <c r="K316" s="190">
        <f t="shared" si="18"/>
        <v>4</v>
      </c>
      <c r="L316" s="190" t="str">
        <f t="shared" si="19"/>
        <v/>
      </c>
    </row>
    <row r="317" spans="7:12">
      <c r="G317" s="190">
        <f>'[1]Z07 一般公共预算财政拨款收入支出决算表(财决07表)'!A315</f>
        <v>0</v>
      </c>
      <c r="H317" s="191">
        <f>'[1]Z07 一般公共预算财政拨款收入支出决算表(财决07表)'!$K315</f>
        <v>0</v>
      </c>
      <c r="I317" s="190" t="str">
        <f t="shared" si="16"/>
        <v>2</v>
      </c>
      <c r="J317" s="190" t="str">
        <f t="shared" si="17"/>
        <v>2</v>
      </c>
      <c r="K317" s="190">
        <f t="shared" si="18"/>
        <v>4</v>
      </c>
      <c r="L317" s="190" t="str">
        <f t="shared" si="19"/>
        <v/>
      </c>
    </row>
    <row r="318" spans="7:12">
      <c r="G318" s="190">
        <f>'[1]Z07 一般公共预算财政拨款收入支出决算表(财决07表)'!A316</f>
        <v>0</v>
      </c>
      <c r="H318" s="191">
        <f>'[1]Z07 一般公共预算财政拨款收入支出决算表(财决07表)'!$K316</f>
        <v>0</v>
      </c>
      <c r="I318" s="190" t="str">
        <f t="shared" si="16"/>
        <v>2</v>
      </c>
      <c r="J318" s="190" t="str">
        <f t="shared" si="17"/>
        <v>2</v>
      </c>
      <c r="K318" s="190">
        <f t="shared" si="18"/>
        <v>4</v>
      </c>
      <c r="L318" s="190" t="str">
        <f t="shared" si="19"/>
        <v/>
      </c>
    </row>
    <row r="319" spans="7:12">
      <c r="G319" s="190">
        <f>'[1]Z07 一般公共预算财政拨款收入支出决算表(财决07表)'!A317</f>
        <v>0</v>
      </c>
      <c r="H319" s="191">
        <f>'[1]Z07 一般公共预算财政拨款收入支出决算表(财决07表)'!$K317</f>
        <v>0</v>
      </c>
      <c r="I319" s="190" t="str">
        <f t="shared" si="16"/>
        <v>2</v>
      </c>
      <c r="J319" s="190" t="str">
        <f t="shared" si="17"/>
        <v>2</v>
      </c>
      <c r="K319" s="190">
        <f t="shared" si="18"/>
        <v>4</v>
      </c>
      <c r="L319" s="190" t="str">
        <f t="shared" si="19"/>
        <v/>
      </c>
    </row>
    <row r="320" spans="7:12">
      <c r="G320" s="190">
        <f>'[1]Z07 一般公共预算财政拨款收入支出决算表(财决07表)'!A318</f>
        <v>0</v>
      </c>
      <c r="H320" s="191">
        <f>'[1]Z07 一般公共预算财政拨款收入支出决算表(财决07表)'!$K318</f>
        <v>0</v>
      </c>
      <c r="I320" s="190" t="str">
        <f t="shared" si="16"/>
        <v>2</v>
      </c>
      <c r="J320" s="190" t="str">
        <f t="shared" si="17"/>
        <v>2</v>
      </c>
      <c r="K320" s="190">
        <f t="shared" si="18"/>
        <v>4</v>
      </c>
      <c r="L320" s="190" t="str">
        <f t="shared" si="19"/>
        <v/>
      </c>
    </row>
    <row r="321" spans="7:12">
      <c r="G321" s="190">
        <f>'[1]Z07 一般公共预算财政拨款收入支出决算表(财决07表)'!A319</f>
        <v>0</v>
      </c>
      <c r="H321" s="191">
        <f>'[1]Z07 一般公共预算财政拨款收入支出决算表(财决07表)'!$K319</f>
        <v>0</v>
      </c>
      <c r="I321" s="190" t="str">
        <f t="shared" si="16"/>
        <v>2</v>
      </c>
      <c r="J321" s="190" t="str">
        <f t="shared" si="17"/>
        <v>2</v>
      </c>
      <c r="K321" s="190">
        <f t="shared" si="18"/>
        <v>4</v>
      </c>
      <c r="L321" s="190" t="str">
        <f t="shared" si="19"/>
        <v/>
      </c>
    </row>
    <row r="322" spans="7:12">
      <c r="G322" s="190">
        <f>'[1]Z07 一般公共预算财政拨款收入支出决算表(财决07表)'!A320</f>
        <v>0</v>
      </c>
      <c r="H322" s="191">
        <f>'[1]Z07 一般公共预算财政拨款收入支出决算表(财决07表)'!$K320</f>
        <v>0</v>
      </c>
      <c r="I322" s="190" t="str">
        <f t="shared" si="16"/>
        <v>2</v>
      </c>
      <c r="J322" s="190" t="str">
        <f t="shared" si="17"/>
        <v>2</v>
      </c>
      <c r="K322" s="190">
        <f t="shared" si="18"/>
        <v>4</v>
      </c>
      <c r="L322" s="190" t="str">
        <f t="shared" si="19"/>
        <v/>
      </c>
    </row>
    <row r="323" spans="7:12">
      <c r="G323" s="190">
        <f>'[1]Z07 一般公共预算财政拨款收入支出决算表(财决07表)'!A321</f>
        <v>0</v>
      </c>
      <c r="H323" s="191">
        <f>'[1]Z07 一般公共预算财政拨款收入支出决算表(财决07表)'!$K321</f>
        <v>0</v>
      </c>
      <c r="I323" s="190" t="str">
        <f t="shared" si="16"/>
        <v>2</v>
      </c>
      <c r="J323" s="190" t="str">
        <f t="shared" si="17"/>
        <v>2</v>
      </c>
      <c r="K323" s="190">
        <f t="shared" si="18"/>
        <v>4</v>
      </c>
      <c r="L323" s="190" t="str">
        <f t="shared" si="19"/>
        <v/>
      </c>
    </row>
    <row r="324" spans="7:12">
      <c r="G324" s="190">
        <f>'[1]Z07 一般公共预算财政拨款收入支出决算表(财决07表)'!A322</f>
        <v>0</v>
      </c>
      <c r="H324" s="191">
        <f>'[1]Z07 一般公共预算财政拨款收入支出决算表(财决07表)'!$K322</f>
        <v>0</v>
      </c>
      <c r="I324" s="190" t="str">
        <f t="shared" si="16"/>
        <v>2</v>
      </c>
      <c r="J324" s="190" t="str">
        <f t="shared" si="17"/>
        <v>2</v>
      </c>
      <c r="K324" s="190">
        <f t="shared" si="18"/>
        <v>4</v>
      </c>
      <c r="L324" s="190" t="str">
        <f t="shared" si="19"/>
        <v/>
      </c>
    </row>
    <row r="325" spans="7:12">
      <c r="G325" s="190">
        <f>'[1]Z07 一般公共预算财政拨款收入支出决算表(财决07表)'!A323</f>
        <v>0</v>
      </c>
      <c r="H325" s="191">
        <f>'[1]Z07 一般公共预算财政拨款收入支出决算表(财决07表)'!$K323</f>
        <v>0</v>
      </c>
      <c r="I325" s="190" t="str">
        <f t="shared" si="16"/>
        <v>2</v>
      </c>
      <c r="J325" s="190" t="str">
        <f t="shared" si="17"/>
        <v>2</v>
      </c>
      <c r="K325" s="190">
        <f t="shared" si="18"/>
        <v>4</v>
      </c>
      <c r="L325" s="190" t="str">
        <f t="shared" si="19"/>
        <v/>
      </c>
    </row>
    <row r="326" spans="7:12">
      <c r="G326" s="190">
        <f>'[1]Z07 一般公共预算财政拨款收入支出决算表(财决07表)'!A324</f>
        <v>0</v>
      </c>
      <c r="H326" s="191">
        <f>'[1]Z07 一般公共预算财政拨款收入支出决算表(财决07表)'!$K324</f>
        <v>0</v>
      </c>
      <c r="I326" s="190" t="str">
        <f t="shared" si="16"/>
        <v>2</v>
      </c>
      <c r="J326" s="190" t="str">
        <f t="shared" si="17"/>
        <v>2</v>
      </c>
      <c r="K326" s="190">
        <f t="shared" si="18"/>
        <v>4</v>
      </c>
      <c r="L326" s="190" t="str">
        <f t="shared" si="19"/>
        <v/>
      </c>
    </row>
    <row r="327" spans="7:12">
      <c r="G327" s="190">
        <f>'[1]Z07 一般公共预算财政拨款收入支出决算表(财决07表)'!A325</f>
        <v>0</v>
      </c>
      <c r="H327" s="191">
        <f>'[1]Z07 一般公共预算财政拨款收入支出决算表(财决07表)'!$K325</f>
        <v>0</v>
      </c>
      <c r="I327" s="190" t="str">
        <f t="shared" si="16"/>
        <v>2</v>
      </c>
      <c r="J327" s="190" t="str">
        <f t="shared" si="17"/>
        <v>2</v>
      </c>
      <c r="K327" s="190">
        <f t="shared" si="18"/>
        <v>4</v>
      </c>
      <c r="L327" s="190" t="str">
        <f t="shared" si="19"/>
        <v/>
      </c>
    </row>
    <row r="328" spans="7:12">
      <c r="G328" s="190">
        <f>'[1]Z07 一般公共预算财政拨款收入支出决算表(财决07表)'!A326</f>
        <v>0</v>
      </c>
      <c r="H328" s="191">
        <f>'[1]Z07 一般公共预算财政拨款收入支出决算表(财决07表)'!$K326</f>
        <v>0</v>
      </c>
      <c r="I328" s="190" t="str">
        <f t="shared" si="16"/>
        <v>2</v>
      </c>
      <c r="J328" s="190" t="str">
        <f t="shared" si="17"/>
        <v>2</v>
      </c>
      <c r="K328" s="190">
        <f t="shared" si="18"/>
        <v>4</v>
      </c>
      <c r="L328" s="190" t="str">
        <f t="shared" si="19"/>
        <v/>
      </c>
    </row>
    <row r="329" spans="7:12">
      <c r="G329" s="190">
        <f>'[1]Z07 一般公共预算财政拨款收入支出决算表(财决07表)'!A327</f>
        <v>0</v>
      </c>
      <c r="H329" s="191">
        <f>'[1]Z07 一般公共预算财政拨款收入支出决算表(财决07表)'!$K327</f>
        <v>0</v>
      </c>
      <c r="I329" s="190" t="str">
        <f t="shared" si="16"/>
        <v>2</v>
      </c>
      <c r="J329" s="190" t="str">
        <f t="shared" si="17"/>
        <v>2</v>
      </c>
      <c r="K329" s="190">
        <f t="shared" si="18"/>
        <v>4</v>
      </c>
      <c r="L329" s="190" t="str">
        <f t="shared" si="19"/>
        <v/>
      </c>
    </row>
    <row r="330" spans="7:12">
      <c r="G330" s="190">
        <f>'[1]Z07 一般公共预算财政拨款收入支出决算表(财决07表)'!A328</f>
        <v>0</v>
      </c>
      <c r="H330" s="191">
        <f>'[1]Z07 一般公共预算财政拨款收入支出决算表(财决07表)'!$K328</f>
        <v>0</v>
      </c>
      <c r="I330" s="190" t="str">
        <f t="shared" si="16"/>
        <v>2</v>
      </c>
      <c r="J330" s="190" t="str">
        <f t="shared" si="17"/>
        <v>2</v>
      </c>
      <c r="K330" s="190">
        <f t="shared" si="18"/>
        <v>4</v>
      </c>
      <c r="L330" s="190" t="str">
        <f t="shared" si="19"/>
        <v/>
      </c>
    </row>
    <row r="331" spans="7:12">
      <c r="G331" s="190">
        <f>'[1]Z07 一般公共预算财政拨款收入支出决算表(财决07表)'!A329</f>
        <v>0</v>
      </c>
      <c r="H331" s="191">
        <f>'[1]Z07 一般公共预算财政拨款收入支出决算表(财决07表)'!$K329</f>
        <v>0</v>
      </c>
      <c r="I331" s="190" t="str">
        <f t="shared" si="16"/>
        <v>2</v>
      </c>
      <c r="J331" s="190" t="str">
        <f t="shared" si="17"/>
        <v>2</v>
      </c>
      <c r="K331" s="190">
        <f t="shared" si="18"/>
        <v>4</v>
      </c>
      <c r="L331" s="190" t="str">
        <f t="shared" si="19"/>
        <v/>
      </c>
    </row>
    <row r="332" spans="7:12">
      <c r="G332" s="190">
        <f>'[1]Z07 一般公共预算财政拨款收入支出决算表(财决07表)'!A330</f>
        <v>0</v>
      </c>
      <c r="H332" s="191">
        <f>'[1]Z07 一般公共预算财政拨款收入支出决算表(财决07表)'!$K330</f>
        <v>0</v>
      </c>
      <c r="I332" s="190" t="str">
        <f t="shared" si="16"/>
        <v>2</v>
      </c>
      <c r="J332" s="190" t="str">
        <f t="shared" si="17"/>
        <v>2</v>
      </c>
      <c r="K332" s="190">
        <f t="shared" si="18"/>
        <v>4</v>
      </c>
      <c r="L332" s="190" t="str">
        <f t="shared" si="19"/>
        <v/>
      </c>
    </row>
    <row r="333" spans="7:12">
      <c r="G333" s="190">
        <f>'[1]Z07 一般公共预算财政拨款收入支出决算表(财决07表)'!A331</f>
        <v>0</v>
      </c>
      <c r="H333" s="191">
        <f>'[1]Z07 一般公共预算财政拨款收入支出决算表(财决07表)'!$K331</f>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f>'[1]Z07 一般公共预算财政拨款收入支出决算表(财决07表)'!A332</f>
        <v>0</v>
      </c>
      <c r="H334" s="191">
        <f>'[1]Z07 一般公共预算财政拨款收入支出决算表(财决07表)'!$K332</f>
        <v>0</v>
      </c>
      <c r="I334" s="190" t="str">
        <f t="shared" si="20"/>
        <v>2</v>
      </c>
      <c r="J334" s="190" t="str">
        <f t="shared" si="21"/>
        <v>2</v>
      </c>
      <c r="K334" s="190">
        <f t="shared" si="22"/>
        <v>4</v>
      </c>
      <c r="L334" s="190" t="str">
        <f t="shared" si="23"/>
        <v/>
      </c>
    </row>
    <row r="335" spans="7:12">
      <c r="G335" s="190">
        <f>'[1]Z07 一般公共预算财政拨款收入支出决算表(财决07表)'!A333</f>
        <v>0</v>
      </c>
      <c r="H335" s="191">
        <f>'[1]Z07 一般公共预算财政拨款收入支出决算表(财决07表)'!$K333</f>
        <v>0</v>
      </c>
      <c r="I335" s="190" t="str">
        <f t="shared" si="20"/>
        <v>2</v>
      </c>
      <c r="J335" s="190" t="str">
        <f t="shared" si="21"/>
        <v>2</v>
      </c>
      <c r="K335" s="190">
        <f t="shared" si="22"/>
        <v>4</v>
      </c>
      <c r="L335" s="190" t="str">
        <f t="shared" si="23"/>
        <v/>
      </c>
    </row>
    <row r="336" spans="7:12">
      <c r="G336" s="190">
        <f>'[1]Z07 一般公共预算财政拨款收入支出决算表(财决07表)'!A334</f>
        <v>0</v>
      </c>
      <c r="H336" s="191">
        <f>'[1]Z07 一般公共预算财政拨款收入支出决算表(财决07表)'!$K334</f>
        <v>0</v>
      </c>
      <c r="I336" s="190" t="str">
        <f t="shared" si="20"/>
        <v>2</v>
      </c>
      <c r="J336" s="190" t="str">
        <f t="shared" si="21"/>
        <v>2</v>
      </c>
      <c r="K336" s="190">
        <f t="shared" si="22"/>
        <v>4</v>
      </c>
      <c r="L336" s="190" t="str">
        <f t="shared" si="23"/>
        <v/>
      </c>
    </row>
    <row r="337" spans="7:12">
      <c r="G337" s="190">
        <f>'[1]Z07 一般公共预算财政拨款收入支出决算表(财决07表)'!A335</f>
        <v>0</v>
      </c>
      <c r="H337" s="191">
        <f>'[1]Z07 一般公共预算财政拨款收入支出决算表(财决07表)'!$K335</f>
        <v>0</v>
      </c>
      <c r="I337" s="190" t="str">
        <f t="shared" si="20"/>
        <v>2</v>
      </c>
      <c r="J337" s="190" t="str">
        <f t="shared" si="21"/>
        <v>2</v>
      </c>
      <c r="K337" s="190">
        <f t="shared" si="22"/>
        <v>4</v>
      </c>
      <c r="L337" s="190" t="str">
        <f t="shared" si="23"/>
        <v/>
      </c>
    </row>
    <row r="338" spans="7:12">
      <c r="G338" s="190">
        <f>'[1]Z07 一般公共预算财政拨款收入支出决算表(财决07表)'!A336</f>
        <v>0</v>
      </c>
      <c r="H338" s="191">
        <f>'[1]Z07 一般公共预算财政拨款收入支出决算表(财决07表)'!$K336</f>
        <v>0</v>
      </c>
      <c r="I338" s="190" t="str">
        <f t="shared" si="20"/>
        <v>2</v>
      </c>
      <c r="J338" s="190" t="str">
        <f t="shared" si="21"/>
        <v>2</v>
      </c>
      <c r="K338" s="190">
        <f t="shared" si="22"/>
        <v>4</v>
      </c>
      <c r="L338" s="190" t="str">
        <f t="shared" si="23"/>
        <v/>
      </c>
    </row>
    <row r="339" spans="7:12">
      <c r="G339" s="190">
        <f>'[1]Z07 一般公共预算财政拨款收入支出决算表(财决07表)'!A337</f>
        <v>0</v>
      </c>
      <c r="H339" s="191">
        <f>'[1]Z07 一般公共预算财政拨款收入支出决算表(财决07表)'!$K337</f>
        <v>0</v>
      </c>
      <c r="I339" s="190" t="str">
        <f t="shared" si="20"/>
        <v>2</v>
      </c>
      <c r="J339" s="190" t="str">
        <f t="shared" si="21"/>
        <v>2</v>
      </c>
      <c r="K339" s="190">
        <f t="shared" si="22"/>
        <v>4</v>
      </c>
      <c r="L339" s="190" t="str">
        <f t="shared" si="23"/>
        <v/>
      </c>
    </row>
    <row r="340" spans="7:12">
      <c r="G340" s="190">
        <f>'[1]Z07 一般公共预算财政拨款收入支出决算表(财决07表)'!A338</f>
        <v>0</v>
      </c>
      <c r="H340" s="191">
        <f>'[1]Z07 一般公共预算财政拨款收入支出决算表(财决07表)'!$K338</f>
        <v>0</v>
      </c>
      <c r="I340" s="190" t="str">
        <f t="shared" si="20"/>
        <v>2</v>
      </c>
      <c r="J340" s="190" t="str">
        <f t="shared" si="21"/>
        <v>2</v>
      </c>
      <c r="K340" s="190">
        <f t="shared" si="22"/>
        <v>4</v>
      </c>
      <c r="L340" s="190" t="str">
        <f t="shared" si="23"/>
        <v/>
      </c>
    </row>
    <row r="341" spans="7:12">
      <c r="G341" s="190">
        <f>'[1]Z07 一般公共预算财政拨款收入支出决算表(财决07表)'!A339</f>
        <v>0</v>
      </c>
      <c r="H341" s="191">
        <f>'[1]Z07 一般公共预算财政拨款收入支出决算表(财决07表)'!$K339</f>
        <v>0</v>
      </c>
      <c r="I341" s="190" t="str">
        <f t="shared" si="20"/>
        <v>2</v>
      </c>
      <c r="J341" s="190" t="str">
        <f t="shared" si="21"/>
        <v>2</v>
      </c>
      <c r="K341" s="190">
        <f t="shared" si="22"/>
        <v>4</v>
      </c>
      <c r="L341" s="190" t="str">
        <f t="shared" si="23"/>
        <v/>
      </c>
    </row>
    <row r="342" spans="7:12">
      <c r="G342" s="190">
        <f>'[1]Z07 一般公共预算财政拨款收入支出决算表(财决07表)'!A340</f>
        <v>0</v>
      </c>
      <c r="H342" s="191">
        <f>'[1]Z07 一般公共预算财政拨款收入支出决算表(财决07表)'!$K340</f>
        <v>0</v>
      </c>
      <c r="I342" s="190" t="str">
        <f t="shared" si="20"/>
        <v>2</v>
      </c>
      <c r="J342" s="190" t="str">
        <f t="shared" si="21"/>
        <v>2</v>
      </c>
      <c r="K342" s="190">
        <f t="shared" si="22"/>
        <v>4</v>
      </c>
      <c r="L342" s="190" t="str">
        <f t="shared" si="23"/>
        <v/>
      </c>
    </row>
    <row r="343" spans="7:12">
      <c r="G343" s="190">
        <f>'[1]Z07 一般公共预算财政拨款收入支出决算表(财决07表)'!A341</f>
        <v>0</v>
      </c>
      <c r="H343" s="191">
        <f>'[1]Z07 一般公共预算财政拨款收入支出决算表(财决07表)'!$K341</f>
        <v>0</v>
      </c>
      <c r="I343" s="190" t="str">
        <f t="shared" si="20"/>
        <v>2</v>
      </c>
      <c r="J343" s="190" t="str">
        <f t="shared" si="21"/>
        <v>2</v>
      </c>
      <c r="K343" s="190">
        <f t="shared" si="22"/>
        <v>4</v>
      </c>
      <c r="L343" s="190" t="str">
        <f t="shared" si="23"/>
        <v/>
      </c>
    </row>
    <row r="344" spans="7:12">
      <c r="G344" s="190">
        <f>'[1]Z07 一般公共预算财政拨款收入支出决算表(财决07表)'!A342</f>
        <v>0</v>
      </c>
      <c r="H344" s="191">
        <f>'[1]Z07 一般公共预算财政拨款收入支出决算表(财决07表)'!$K342</f>
        <v>0</v>
      </c>
      <c r="I344" s="190" t="str">
        <f t="shared" si="20"/>
        <v>2</v>
      </c>
      <c r="J344" s="190" t="str">
        <f t="shared" si="21"/>
        <v>2</v>
      </c>
      <c r="K344" s="190">
        <f t="shared" si="22"/>
        <v>4</v>
      </c>
      <c r="L344" s="190" t="str">
        <f t="shared" si="23"/>
        <v/>
      </c>
    </row>
    <row r="345" spans="7:12">
      <c r="G345" s="190">
        <f>'[1]Z07 一般公共预算财政拨款收入支出决算表(财决07表)'!A343</f>
        <v>0</v>
      </c>
      <c r="H345" s="191">
        <f>'[1]Z07 一般公共预算财政拨款收入支出决算表(财决07表)'!$K343</f>
        <v>0</v>
      </c>
      <c r="I345" s="190" t="str">
        <f t="shared" si="20"/>
        <v>2</v>
      </c>
      <c r="J345" s="190" t="str">
        <f t="shared" si="21"/>
        <v>2</v>
      </c>
      <c r="K345" s="190">
        <f t="shared" si="22"/>
        <v>4</v>
      </c>
      <c r="L345" s="190" t="str">
        <f t="shared" si="23"/>
        <v/>
      </c>
    </row>
    <row r="346" spans="7:12">
      <c r="G346" s="190">
        <f>'[1]Z07 一般公共预算财政拨款收入支出决算表(财决07表)'!A344</f>
        <v>0</v>
      </c>
      <c r="H346" s="191">
        <f>'[1]Z07 一般公共预算财政拨款收入支出决算表(财决07表)'!$K344</f>
        <v>0</v>
      </c>
      <c r="I346" s="190" t="str">
        <f t="shared" si="20"/>
        <v>2</v>
      </c>
      <c r="J346" s="190" t="str">
        <f t="shared" si="21"/>
        <v>2</v>
      </c>
      <c r="K346" s="190">
        <f t="shared" si="22"/>
        <v>4</v>
      </c>
      <c r="L346" s="190" t="str">
        <f t="shared" si="23"/>
        <v/>
      </c>
    </row>
    <row r="347" spans="7:12">
      <c r="G347" s="190">
        <f>'[1]Z07 一般公共预算财政拨款收入支出决算表(财决07表)'!A345</f>
        <v>0</v>
      </c>
      <c r="H347" s="191">
        <f>'[1]Z07 一般公共预算财政拨款收入支出决算表(财决07表)'!$K345</f>
        <v>0</v>
      </c>
      <c r="I347" s="190" t="str">
        <f t="shared" si="20"/>
        <v>2</v>
      </c>
      <c r="J347" s="190" t="str">
        <f t="shared" si="21"/>
        <v>2</v>
      </c>
      <c r="K347" s="190">
        <f t="shared" si="22"/>
        <v>4</v>
      </c>
      <c r="L347" s="190" t="str">
        <f t="shared" si="23"/>
        <v/>
      </c>
    </row>
    <row r="348" spans="7:12">
      <c r="G348" s="190">
        <f>'[1]Z07 一般公共预算财政拨款收入支出决算表(财决07表)'!A346</f>
        <v>0</v>
      </c>
      <c r="H348" s="191">
        <f>'[1]Z07 一般公共预算财政拨款收入支出决算表(财决07表)'!$K346</f>
        <v>0</v>
      </c>
      <c r="I348" s="190" t="str">
        <f t="shared" si="20"/>
        <v>2</v>
      </c>
      <c r="J348" s="190" t="str">
        <f t="shared" si="21"/>
        <v>2</v>
      </c>
      <c r="K348" s="190">
        <f t="shared" si="22"/>
        <v>4</v>
      </c>
      <c r="L348" s="190" t="str">
        <f t="shared" si="23"/>
        <v/>
      </c>
    </row>
    <row r="349" spans="7:12">
      <c r="G349" s="190">
        <f>'[1]Z07 一般公共预算财政拨款收入支出决算表(财决07表)'!A347</f>
        <v>0</v>
      </c>
      <c r="H349" s="191">
        <f>'[1]Z07 一般公共预算财政拨款收入支出决算表(财决07表)'!$K347</f>
        <v>0</v>
      </c>
      <c r="I349" s="190" t="str">
        <f t="shared" si="20"/>
        <v>2</v>
      </c>
      <c r="J349" s="190" t="str">
        <f t="shared" si="21"/>
        <v>2</v>
      </c>
      <c r="K349" s="190">
        <f t="shared" si="22"/>
        <v>4</v>
      </c>
      <c r="L349" s="190" t="str">
        <f t="shared" si="23"/>
        <v/>
      </c>
    </row>
    <row r="350" spans="7:12">
      <c r="G350" s="190">
        <f>'[1]Z07 一般公共预算财政拨款收入支出决算表(财决07表)'!A348</f>
        <v>0</v>
      </c>
      <c r="H350" s="191">
        <f>'[1]Z07 一般公共预算财政拨款收入支出决算表(财决07表)'!$K348</f>
        <v>0</v>
      </c>
      <c r="I350" s="190" t="str">
        <f t="shared" si="20"/>
        <v>2</v>
      </c>
      <c r="J350" s="190" t="str">
        <f t="shared" si="21"/>
        <v>2</v>
      </c>
      <c r="K350" s="190">
        <f t="shared" si="22"/>
        <v>4</v>
      </c>
      <c r="L350" s="190" t="str">
        <f t="shared" si="23"/>
        <v/>
      </c>
    </row>
    <row r="351" spans="7:12">
      <c r="G351" s="190">
        <f>'[1]Z07 一般公共预算财政拨款收入支出决算表(财决07表)'!A349</f>
        <v>0</v>
      </c>
      <c r="H351" s="191">
        <f>'[1]Z07 一般公共预算财政拨款收入支出决算表(财决07表)'!$K349</f>
        <v>0</v>
      </c>
      <c r="I351" s="190" t="str">
        <f t="shared" si="20"/>
        <v>2</v>
      </c>
      <c r="J351" s="190" t="str">
        <f t="shared" si="21"/>
        <v>2</v>
      </c>
      <c r="K351" s="190">
        <f t="shared" si="22"/>
        <v>4</v>
      </c>
      <c r="L351" s="190" t="str">
        <f t="shared" si="23"/>
        <v/>
      </c>
    </row>
    <row r="352" spans="7:12">
      <c r="G352" s="190">
        <f>'[1]Z07 一般公共预算财政拨款收入支出决算表(财决07表)'!A350</f>
        <v>0</v>
      </c>
      <c r="H352" s="191">
        <f>'[1]Z07 一般公共预算财政拨款收入支出决算表(财决07表)'!$K350</f>
        <v>0</v>
      </c>
      <c r="I352" s="190" t="str">
        <f t="shared" si="20"/>
        <v>2</v>
      </c>
      <c r="J352" s="190" t="str">
        <f t="shared" si="21"/>
        <v>2</v>
      </c>
      <c r="K352" s="190">
        <f t="shared" si="22"/>
        <v>4</v>
      </c>
      <c r="L352" s="190" t="str">
        <f t="shared" si="23"/>
        <v/>
      </c>
    </row>
    <row r="353" spans="7:12">
      <c r="G353" s="190">
        <f>'[1]Z07 一般公共预算财政拨款收入支出决算表(财决07表)'!A351</f>
        <v>0</v>
      </c>
      <c r="H353" s="191">
        <f>'[1]Z07 一般公共预算财政拨款收入支出决算表(财决07表)'!$K351</f>
        <v>0</v>
      </c>
      <c r="I353" s="190" t="str">
        <f t="shared" si="20"/>
        <v>2</v>
      </c>
      <c r="J353" s="190" t="str">
        <f t="shared" si="21"/>
        <v>2</v>
      </c>
      <c r="K353" s="190">
        <f t="shared" si="22"/>
        <v>4</v>
      </c>
      <c r="L353" s="190" t="str">
        <f t="shared" si="23"/>
        <v/>
      </c>
    </row>
    <row r="354" spans="7:12">
      <c r="G354" s="190">
        <f>'[1]Z07 一般公共预算财政拨款收入支出决算表(财决07表)'!A352</f>
        <v>0</v>
      </c>
      <c r="H354" s="191">
        <f>'[1]Z07 一般公共预算财政拨款收入支出决算表(财决07表)'!$K352</f>
        <v>0</v>
      </c>
      <c r="I354" s="190" t="str">
        <f t="shared" si="20"/>
        <v>2</v>
      </c>
      <c r="J354" s="190" t="str">
        <f t="shared" si="21"/>
        <v>2</v>
      </c>
      <c r="K354" s="190">
        <f t="shared" si="22"/>
        <v>4</v>
      </c>
      <c r="L354" s="190" t="str">
        <f t="shared" si="23"/>
        <v/>
      </c>
    </row>
    <row r="355" spans="7:12">
      <c r="G355" s="190">
        <f>'[1]Z07 一般公共预算财政拨款收入支出决算表(财决07表)'!A353</f>
        <v>0</v>
      </c>
      <c r="H355" s="191">
        <f>'[1]Z07 一般公共预算财政拨款收入支出决算表(财决07表)'!$K353</f>
        <v>0</v>
      </c>
      <c r="I355" s="190" t="str">
        <f t="shared" si="20"/>
        <v>2</v>
      </c>
      <c r="J355" s="190" t="str">
        <f t="shared" si="21"/>
        <v>2</v>
      </c>
      <c r="K355" s="190">
        <f t="shared" si="22"/>
        <v>4</v>
      </c>
      <c r="L355" s="190" t="str">
        <f t="shared" si="23"/>
        <v/>
      </c>
    </row>
    <row r="356" spans="7:12">
      <c r="G356" s="190">
        <f>'[1]Z07 一般公共预算财政拨款收入支出决算表(财决07表)'!A354</f>
        <v>0</v>
      </c>
      <c r="H356" s="191">
        <f>'[1]Z07 一般公共预算财政拨款收入支出决算表(财决07表)'!$K354</f>
        <v>0</v>
      </c>
      <c r="I356" s="190" t="str">
        <f t="shared" si="20"/>
        <v>2</v>
      </c>
      <c r="J356" s="190" t="str">
        <f t="shared" si="21"/>
        <v>2</v>
      </c>
      <c r="K356" s="190">
        <f t="shared" si="22"/>
        <v>4</v>
      </c>
      <c r="L356" s="190" t="str">
        <f t="shared" si="23"/>
        <v/>
      </c>
    </row>
    <row r="357" spans="7:12">
      <c r="G357" s="190">
        <f>'[1]Z07 一般公共预算财政拨款收入支出决算表(财决07表)'!A355</f>
        <v>0</v>
      </c>
      <c r="H357" s="191">
        <f>'[1]Z07 一般公共预算财政拨款收入支出决算表(财决07表)'!$K355</f>
        <v>0</v>
      </c>
      <c r="I357" s="190" t="str">
        <f t="shared" si="20"/>
        <v>2</v>
      </c>
      <c r="J357" s="190" t="str">
        <f t="shared" si="21"/>
        <v>2</v>
      </c>
      <c r="K357" s="190">
        <f t="shared" si="22"/>
        <v>4</v>
      </c>
      <c r="L357" s="190" t="str">
        <f t="shared" si="23"/>
        <v/>
      </c>
    </row>
    <row r="358" spans="7:12">
      <c r="G358" s="190">
        <f>'[1]Z07 一般公共预算财政拨款收入支出决算表(财决07表)'!A356</f>
        <v>0</v>
      </c>
      <c r="H358" s="191">
        <f>'[1]Z07 一般公共预算财政拨款收入支出决算表(财决07表)'!$K356</f>
        <v>0</v>
      </c>
      <c r="I358" s="190" t="str">
        <f t="shared" si="20"/>
        <v>2</v>
      </c>
      <c r="J358" s="190" t="str">
        <f t="shared" si="21"/>
        <v>2</v>
      </c>
      <c r="K358" s="190">
        <f t="shared" si="22"/>
        <v>4</v>
      </c>
      <c r="L358" s="190" t="str">
        <f t="shared" si="23"/>
        <v/>
      </c>
    </row>
    <row r="359" spans="7:12">
      <c r="G359" s="190">
        <f>'[1]Z07 一般公共预算财政拨款收入支出决算表(财决07表)'!A357</f>
        <v>0</v>
      </c>
      <c r="H359" s="191">
        <f>'[1]Z07 一般公共预算财政拨款收入支出决算表(财决07表)'!$K357</f>
        <v>0</v>
      </c>
      <c r="I359" s="190" t="str">
        <f t="shared" si="20"/>
        <v>2</v>
      </c>
      <c r="J359" s="190" t="str">
        <f t="shared" si="21"/>
        <v>2</v>
      </c>
      <c r="K359" s="190">
        <f t="shared" si="22"/>
        <v>4</v>
      </c>
      <c r="L359" s="190" t="str">
        <f t="shared" si="23"/>
        <v/>
      </c>
    </row>
    <row r="360" spans="7:12">
      <c r="G360" s="190">
        <f>'[1]Z07 一般公共预算财政拨款收入支出决算表(财决07表)'!A358</f>
        <v>0</v>
      </c>
      <c r="H360" s="191">
        <f>'[1]Z07 一般公共预算财政拨款收入支出决算表(财决07表)'!$K358</f>
        <v>0</v>
      </c>
      <c r="I360" s="190" t="str">
        <f t="shared" si="20"/>
        <v>2</v>
      </c>
      <c r="J360" s="190" t="str">
        <f t="shared" si="21"/>
        <v>2</v>
      </c>
      <c r="K360" s="190">
        <f t="shared" si="22"/>
        <v>4</v>
      </c>
      <c r="L360" s="190" t="str">
        <f t="shared" si="23"/>
        <v/>
      </c>
    </row>
    <row r="361" spans="7:12">
      <c r="G361" s="190">
        <f>'[1]Z07 一般公共预算财政拨款收入支出决算表(财决07表)'!A359</f>
        <v>0</v>
      </c>
      <c r="H361" s="191">
        <f>'[1]Z07 一般公共预算财政拨款收入支出决算表(财决07表)'!$K359</f>
        <v>0</v>
      </c>
      <c r="I361" s="190" t="str">
        <f t="shared" si="20"/>
        <v>2</v>
      </c>
      <c r="J361" s="190" t="str">
        <f t="shared" si="21"/>
        <v>2</v>
      </c>
      <c r="K361" s="190">
        <f t="shared" si="22"/>
        <v>4</v>
      </c>
      <c r="L361" s="190" t="str">
        <f t="shared" si="23"/>
        <v/>
      </c>
    </row>
    <row r="362" spans="7:12">
      <c r="G362" s="190">
        <f>'[1]Z07 一般公共预算财政拨款收入支出决算表(财决07表)'!A360</f>
        <v>0</v>
      </c>
      <c r="H362" s="191">
        <f>'[1]Z07 一般公共预算财政拨款收入支出决算表(财决07表)'!$K360</f>
        <v>0</v>
      </c>
      <c r="I362" s="190" t="str">
        <f t="shared" si="20"/>
        <v>2</v>
      </c>
      <c r="J362" s="190" t="str">
        <f t="shared" si="21"/>
        <v>2</v>
      </c>
      <c r="K362" s="190">
        <f t="shared" si="22"/>
        <v>4</v>
      </c>
      <c r="L362" s="190" t="str">
        <f t="shared" si="23"/>
        <v/>
      </c>
    </row>
    <row r="363" spans="7:12">
      <c r="G363" s="190">
        <f>'[1]Z07 一般公共预算财政拨款收入支出决算表(财决07表)'!A361</f>
        <v>0</v>
      </c>
      <c r="H363" s="191">
        <f>'[1]Z07 一般公共预算财政拨款收入支出决算表(财决07表)'!$K361</f>
        <v>0</v>
      </c>
      <c r="I363" s="190" t="str">
        <f t="shared" si="20"/>
        <v>2</v>
      </c>
      <c r="J363" s="190" t="str">
        <f t="shared" si="21"/>
        <v>2</v>
      </c>
      <c r="K363" s="190">
        <f t="shared" si="22"/>
        <v>4</v>
      </c>
      <c r="L363" s="190" t="str">
        <f t="shared" si="23"/>
        <v/>
      </c>
    </row>
    <row r="364" spans="7:12">
      <c r="G364" s="190">
        <f>'[1]Z07 一般公共预算财政拨款收入支出决算表(财决07表)'!A362</f>
        <v>0</v>
      </c>
      <c r="H364" s="191">
        <f>'[1]Z07 一般公共预算财政拨款收入支出决算表(财决07表)'!$K362</f>
        <v>0</v>
      </c>
      <c r="I364" s="190" t="str">
        <f t="shared" si="20"/>
        <v>2</v>
      </c>
      <c r="J364" s="190" t="str">
        <f t="shared" si="21"/>
        <v>2</v>
      </c>
      <c r="K364" s="190">
        <f t="shared" si="22"/>
        <v>4</v>
      </c>
      <c r="L364" s="190" t="str">
        <f t="shared" si="23"/>
        <v/>
      </c>
    </row>
    <row r="365" spans="7:12">
      <c r="G365" s="190">
        <f>'[1]Z07 一般公共预算财政拨款收入支出决算表(财决07表)'!A363</f>
        <v>0</v>
      </c>
      <c r="H365" s="191">
        <f>'[1]Z07 一般公共预算财政拨款收入支出决算表(财决07表)'!$K363</f>
        <v>0</v>
      </c>
      <c r="I365" s="190" t="str">
        <f t="shared" si="20"/>
        <v>2</v>
      </c>
      <c r="J365" s="190" t="str">
        <f t="shared" si="21"/>
        <v>2</v>
      </c>
      <c r="K365" s="190">
        <f t="shared" si="22"/>
        <v>4</v>
      </c>
      <c r="L365" s="190" t="str">
        <f t="shared" si="23"/>
        <v/>
      </c>
    </row>
    <row r="366" spans="7:12">
      <c r="G366" s="190">
        <f>'[1]Z07 一般公共预算财政拨款收入支出决算表(财决07表)'!A364</f>
        <v>0</v>
      </c>
      <c r="H366" s="191">
        <f>'[1]Z07 一般公共预算财政拨款收入支出决算表(财决07表)'!$K364</f>
        <v>0</v>
      </c>
      <c r="I366" s="190" t="str">
        <f t="shared" si="20"/>
        <v>2</v>
      </c>
      <c r="J366" s="190" t="str">
        <f t="shared" si="21"/>
        <v>2</v>
      </c>
      <c r="K366" s="190">
        <f t="shared" si="22"/>
        <v>4</v>
      </c>
      <c r="L366" s="190" t="str">
        <f t="shared" si="23"/>
        <v/>
      </c>
    </row>
    <row r="367" spans="7:12">
      <c r="G367" s="190">
        <f>'[1]Z07 一般公共预算财政拨款收入支出决算表(财决07表)'!A365</f>
        <v>0</v>
      </c>
      <c r="H367" s="191">
        <f>'[1]Z07 一般公共预算财政拨款收入支出决算表(财决07表)'!$K365</f>
        <v>0</v>
      </c>
      <c r="I367" s="190" t="str">
        <f t="shared" si="20"/>
        <v>2</v>
      </c>
      <c r="J367" s="190" t="str">
        <f t="shared" si="21"/>
        <v>2</v>
      </c>
      <c r="K367" s="190">
        <f t="shared" si="22"/>
        <v>4</v>
      </c>
      <c r="L367" s="190" t="str">
        <f t="shared" si="23"/>
        <v/>
      </c>
    </row>
    <row r="368" spans="7:12">
      <c r="G368" s="190">
        <f>'[1]Z07 一般公共预算财政拨款收入支出决算表(财决07表)'!A366</f>
        <v>0</v>
      </c>
      <c r="H368" s="191">
        <f>'[1]Z07 一般公共预算财政拨款收入支出决算表(财决07表)'!$K366</f>
        <v>0</v>
      </c>
      <c r="I368" s="190" t="str">
        <f t="shared" si="20"/>
        <v>2</v>
      </c>
      <c r="J368" s="190" t="str">
        <f t="shared" si="21"/>
        <v>2</v>
      </c>
      <c r="K368" s="190">
        <f t="shared" si="22"/>
        <v>4</v>
      </c>
      <c r="L368" s="190" t="str">
        <f t="shared" si="23"/>
        <v/>
      </c>
    </row>
    <row r="369" spans="7:12">
      <c r="G369" s="190">
        <f>'[1]Z07 一般公共预算财政拨款收入支出决算表(财决07表)'!A367</f>
        <v>0</v>
      </c>
      <c r="H369" s="191">
        <f>'[1]Z07 一般公共预算财政拨款收入支出决算表(财决07表)'!$K367</f>
        <v>0</v>
      </c>
      <c r="I369" s="190" t="str">
        <f t="shared" si="20"/>
        <v>2</v>
      </c>
      <c r="J369" s="190" t="str">
        <f t="shared" si="21"/>
        <v>2</v>
      </c>
      <c r="K369" s="190">
        <f t="shared" si="22"/>
        <v>4</v>
      </c>
      <c r="L369" s="190" t="str">
        <f t="shared" si="23"/>
        <v/>
      </c>
    </row>
    <row r="370" spans="7:12">
      <c r="G370" s="190">
        <f>'[1]Z07 一般公共预算财政拨款收入支出决算表(财决07表)'!A368</f>
        <v>0</v>
      </c>
      <c r="H370" s="191">
        <f>'[1]Z07 一般公共预算财政拨款收入支出决算表(财决07表)'!$K368</f>
        <v>0</v>
      </c>
      <c r="I370" s="190" t="str">
        <f t="shared" si="20"/>
        <v>2</v>
      </c>
      <c r="J370" s="190" t="str">
        <f t="shared" si="21"/>
        <v>2</v>
      </c>
      <c r="K370" s="190">
        <f t="shared" si="22"/>
        <v>4</v>
      </c>
      <c r="L370" s="190" t="str">
        <f t="shared" si="23"/>
        <v/>
      </c>
    </row>
    <row r="371" spans="7:12">
      <c r="G371" s="190">
        <f>'[1]Z07 一般公共预算财政拨款收入支出决算表(财决07表)'!A369</f>
        <v>0</v>
      </c>
      <c r="H371" s="191">
        <f>'[1]Z07 一般公共预算财政拨款收入支出决算表(财决07表)'!$K369</f>
        <v>0</v>
      </c>
      <c r="I371" s="190" t="str">
        <f t="shared" si="20"/>
        <v>2</v>
      </c>
      <c r="J371" s="190" t="str">
        <f t="shared" si="21"/>
        <v>2</v>
      </c>
      <c r="K371" s="190">
        <f t="shared" si="22"/>
        <v>4</v>
      </c>
      <c r="L371" s="190" t="str">
        <f t="shared" si="23"/>
        <v/>
      </c>
    </row>
    <row r="372" spans="7:12">
      <c r="G372" s="190">
        <f>'[1]Z07 一般公共预算财政拨款收入支出决算表(财决07表)'!A370</f>
        <v>0</v>
      </c>
      <c r="H372" s="191">
        <f>'[1]Z07 一般公共预算财政拨款收入支出决算表(财决07表)'!$K370</f>
        <v>0</v>
      </c>
      <c r="I372" s="190" t="str">
        <f t="shared" si="20"/>
        <v>2</v>
      </c>
      <c r="J372" s="190" t="str">
        <f t="shared" si="21"/>
        <v>2</v>
      </c>
      <c r="K372" s="190">
        <f t="shared" si="22"/>
        <v>4</v>
      </c>
      <c r="L372" s="190" t="str">
        <f t="shared" si="23"/>
        <v/>
      </c>
    </row>
    <row r="373" spans="7:12">
      <c r="G373" s="190">
        <f>'[1]Z07 一般公共预算财政拨款收入支出决算表(财决07表)'!A371</f>
        <v>0</v>
      </c>
      <c r="H373" s="191">
        <f>'[1]Z07 一般公共预算财政拨款收入支出决算表(财决07表)'!$K371</f>
        <v>0</v>
      </c>
      <c r="I373" s="190" t="str">
        <f t="shared" si="20"/>
        <v>2</v>
      </c>
      <c r="J373" s="190" t="str">
        <f t="shared" si="21"/>
        <v>2</v>
      </c>
      <c r="K373" s="190">
        <f t="shared" si="22"/>
        <v>4</v>
      </c>
      <c r="L373" s="190" t="str">
        <f t="shared" si="23"/>
        <v/>
      </c>
    </row>
    <row r="374" spans="7:12">
      <c r="G374" s="190">
        <f>'[1]Z07 一般公共预算财政拨款收入支出决算表(财决07表)'!A372</f>
        <v>0</v>
      </c>
      <c r="H374" s="191">
        <f>'[1]Z07 一般公共预算财政拨款收入支出决算表(财决07表)'!$K372</f>
        <v>0</v>
      </c>
      <c r="I374" s="190" t="str">
        <f t="shared" si="20"/>
        <v>2</v>
      </c>
      <c r="J374" s="190" t="str">
        <f t="shared" si="21"/>
        <v>2</v>
      </c>
      <c r="K374" s="190">
        <f t="shared" si="22"/>
        <v>4</v>
      </c>
      <c r="L374" s="190" t="str">
        <f t="shared" si="23"/>
        <v/>
      </c>
    </row>
    <row r="375" spans="7:12">
      <c r="G375" s="190">
        <f>'[1]Z07 一般公共预算财政拨款收入支出决算表(财决07表)'!A373</f>
        <v>0</v>
      </c>
      <c r="H375" s="191">
        <f>'[1]Z07 一般公共预算财政拨款收入支出决算表(财决07表)'!$K373</f>
        <v>0</v>
      </c>
      <c r="I375" s="190" t="str">
        <f t="shared" si="20"/>
        <v>2</v>
      </c>
      <c r="J375" s="190" t="str">
        <f t="shared" si="21"/>
        <v>2</v>
      </c>
      <c r="K375" s="190">
        <f t="shared" si="22"/>
        <v>4</v>
      </c>
      <c r="L375" s="190" t="str">
        <f t="shared" si="23"/>
        <v/>
      </c>
    </row>
    <row r="376" spans="7:12">
      <c r="G376" s="190">
        <f>'[1]Z07 一般公共预算财政拨款收入支出决算表(财决07表)'!A374</f>
        <v>0</v>
      </c>
      <c r="H376" s="191">
        <f>'[1]Z07 一般公共预算财政拨款收入支出决算表(财决07表)'!$K374</f>
        <v>0</v>
      </c>
      <c r="I376" s="190" t="str">
        <f t="shared" si="20"/>
        <v>2</v>
      </c>
      <c r="J376" s="190" t="str">
        <f t="shared" si="21"/>
        <v>2</v>
      </c>
      <c r="K376" s="190">
        <f t="shared" si="22"/>
        <v>4</v>
      </c>
      <c r="L376" s="190" t="str">
        <f t="shared" si="23"/>
        <v/>
      </c>
    </row>
    <row r="377" spans="7:12">
      <c r="G377" s="190">
        <f>'[1]Z07 一般公共预算财政拨款收入支出决算表(财决07表)'!A375</f>
        <v>0</v>
      </c>
      <c r="H377" s="191">
        <f>'[1]Z07 一般公共预算财政拨款收入支出决算表(财决07表)'!$K375</f>
        <v>0</v>
      </c>
      <c r="I377" s="190" t="str">
        <f t="shared" si="20"/>
        <v>2</v>
      </c>
      <c r="J377" s="190" t="str">
        <f t="shared" si="21"/>
        <v>2</v>
      </c>
      <c r="K377" s="190">
        <f t="shared" si="22"/>
        <v>4</v>
      </c>
      <c r="L377" s="190" t="str">
        <f t="shared" si="23"/>
        <v/>
      </c>
    </row>
    <row r="378" spans="7:12">
      <c r="G378" s="190">
        <f>'[1]Z07 一般公共预算财政拨款收入支出决算表(财决07表)'!A376</f>
        <v>0</v>
      </c>
      <c r="H378" s="191">
        <f>'[1]Z07 一般公共预算财政拨款收入支出决算表(财决07表)'!$K376</f>
        <v>0</v>
      </c>
      <c r="I378" s="190" t="str">
        <f t="shared" si="20"/>
        <v>2</v>
      </c>
      <c r="J378" s="190" t="str">
        <f t="shared" si="21"/>
        <v>2</v>
      </c>
      <c r="K378" s="190">
        <f t="shared" si="22"/>
        <v>4</v>
      </c>
      <c r="L378" s="190" t="str">
        <f t="shared" si="23"/>
        <v/>
      </c>
    </row>
    <row r="379" spans="7:12">
      <c r="G379" s="190">
        <f>'[1]Z07 一般公共预算财政拨款收入支出决算表(财决07表)'!A377</f>
        <v>0</v>
      </c>
      <c r="H379" s="191">
        <f>'[1]Z07 一般公共预算财政拨款收入支出决算表(财决07表)'!$K377</f>
        <v>0</v>
      </c>
      <c r="I379" s="190" t="str">
        <f t="shared" si="20"/>
        <v>2</v>
      </c>
      <c r="J379" s="190" t="str">
        <f t="shared" si="21"/>
        <v>2</v>
      </c>
      <c r="K379" s="190">
        <f t="shared" si="22"/>
        <v>4</v>
      </c>
      <c r="L379" s="190" t="str">
        <f t="shared" si="23"/>
        <v/>
      </c>
    </row>
    <row r="380" spans="7:12">
      <c r="G380" s="190">
        <f>'[1]Z07 一般公共预算财政拨款收入支出决算表(财决07表)'!A378</f>
        <v>0</v>
      </c>
      <c r="H380" s="191">
        <f>'[1]Z07 一般公共预算财政拨款收入支出决算表(财决07表)'!$K378</f>
        <v>0</v>
      </c>
      <c r="I380" s="190" t="str">
        <f t="shared" si="20"/>
        <v>2</v>
      </c>
      <c r="J380" s="190" t="str">
        <f t="shared" si="21"/>
        <v>2</v>
      </c>
      <c r="K380" s="190">
        <f t="shared" si="22"/>
        <v>4</v>
      </c>
      <c r="L380" s="190" t="str">
        <f t="shared" si="23"/>
        <v/>
      </c>
    </row>
    <row r="381" spans="7:12">
      <c r="G381" s="190">
        <f>'[1]Z07 一般公共预算财政拨款收入支出决算表(财决07表)'!A379</f>
        <v>0</v>
      </c>
      <c r="H381" s="191">
        <f>'[1]Z07 一般公共预算财政拨款收入支出决算表(财决07表)'!$K379</f>
        <v>0</v>
      </c>
      <c r="I381" s="190" t="str">
        <f t="shared" si="20"/>
        <v>2</v>
      </c>
      <c r="J381" s="190" t="str">
        <f t="shared" si="21"/>
        <v>2</v>
      </c>
      <c r="K381" s="190">
        <f t="shared" si="22"/>
        <v>4</v>
      </c>
      <c r="L381" s="190" t="str">
        <f t="shared" si="23"/>
        <v/>
      </c>
    </row>
    <row r="382" spans="7:12">
      <c r="G382" s="190">
        <f>'[1]Z07 一般公共预算财政拨款收入支出决算表(财决07表)'!A380</f>
        <v>0</v>
      </c>
      <c r="H382" s="191">
        <f>'[1]Z07 一般公共预算财政拨款收入支出决算表(财决07表)'!$K380</f>
        <v>0</v>
      </c>
      <c r="I382" s="190" t="str">
        <f t="shared" si="20"/>
        <v>2</v>
      </c>
      <c r="J382" s="190" t="str">
        <f t="shared" si="21"/>
        <v>2</v>
      </c>
      <c r="K382" s="190">
        <f t="shared" si="22"/>
        <v>4</v>
      </c>
      <c r="L382" s="190" t="str">
        <f t="shared" si="23"/>
        <v/>
      </c>
    </row>
    <row r="383" spans="7:12">
      <c r="G383" s="190">
        <f>'[1]Z07 一般公共预算财政拨款收入支出决算表(财决07表)'!A381</f>
        <v>0</v>
      </c>
      <c r="H383" s="191">
        <f>'[1]Z07 一般公共预算财政拨款收入支出决算表(财决07表)'!$K381</f>
        <v>0</v>
      </c>
      <c r="I383" s="190" t="str">
        <f t="shared" si="20"/>
        <v>2</v>
      </c>
      <c r="J383" s="190" t="str">
        <f t="shared" si="21"/>
        <v>2</v>
      </c>
      <c r="K383" s="190">
        <f t="shared" si="22"/>
        <v>4</v>
      </c>
      <c r="L383" s="190" t="str">
        <f t="shared" si="23"/>
        <v/>
      </c>
    </row>
    <row r="384" spans="7:12">
      <c r="G384" s="190">
        <f>'[1]Z07 一般公共预算财政拨款收入支出决算表(财决07表)'!A382</f>
        <v>0</v>
      </c>
      <c r="H384" s="191">
        <f>'[1]Z07 一般公共预算财政拨款收入支出决算表(财决07表)'!$K382</f>
        <v>0</v>
      </c>
      <c r="I384" s="190" t="str">
        <f t="shared" si="20"/>
        <v>2</v>
      </c>
      <c r="J384" s="190" t="str">
        <f t="shared" si="21"/>
        <v>2</v>
      </c>
      <c r="K384" s="190">
        <f t="shared" si="22"/>
        <v>4</v>
      </c>
      <c r="L384" s="190" t="str">
        <f t="shared" si="23"/>
        <v/>
      </c>
    </row>
    <row r="385" spans="7:12">
      <c r="G385" s="190">
        <f>'[1]Z07 一般公共预算财政拨款收入支出决算表(财决07表)'!A383</f>
        <v>0</v>
      </c>
      <c r="H385" s="191">
        <f>'[1]Z07 一般公共预算财政拨款收入支出决算表(财决07表)'!$K383</f>
        <v>0</v>
      </c>
      <c r="I385" s="190" t="str">
        <f t="shared" si="20"/>
        <v>2</v>
      </c>
      <c r="J385" s="190" t="str">
        <f t="shared" si="21"/>
        <v>2</v>
      </c>
      <c r="K385" s="190">
        <f t="shared" si="22"/>
        <v>4</v>
      </c>
      <c r="L385" s="190" t="str">
        <f t="shared" si="23"/>
        <v/>
      </c>
    </row>
    <row r="386" spans="7:12">
      <c r="G386" s="190">
        <f>'[1]Z07 一般公共预算财政拨款收入支出决算表(财决07表)'!A384</f>
        <v>0</v>
      </c>
      <c r="H386" s="191">
        <f>'[1]Z07 一般公共预算财政拨款收入支出决算表(财决07表)'!$K384</f>
        <v>0</v>
      </c>
      <c r="I386" s="190" t="str">
        <f t="shared" si="20"/>
        <v>2</v>
      </c>
      <c r="J386" s="190" t="str">
        <f t="shared" si="21"/>
        <v>2</v>
      </c>
      <c r="K386" s="190">
        <f t="shared" si="22"/>
        <v>4</v>
      </c>
      <c r="L386" s="190" t="str">
        <f t="shared" si="23"/>
        <v/>
      </c>
    </row>
    <row r="387" spans="7:12">
      <c r="G387" s="190">
        <f>'[1]Z07 一般公共预算财政拨款收入支出决算表(财决07表)'!A385</f>
        <v>0</v>
      </c>
      <c r="H387" s="191">
        <f>'[1]Z07 一般公共预算财政拨款收入支出决算表(财决07表)'!$K385</f>
        <v>0</v>
      </c>
      <c r="I387" s="190" t="str">
        <f t="shared" si="20"/>
        <v>2</v>
      </c>
      <c r="J387" s="190" t="str">
        <f t="shared" si="21"/>
        <v>2</v>
      </c>
      <c r="K387" s="190">
        <f t="shared" si="22"/>
        <v>4</v>
      </c>
      <c r="L387" s="190" t="str">
        <f t="shared" si="23"/>
        <v/>
      </c>
    </row>
    <row r="388" spans="7:12">
      <c r="G388" s="190">
        <f>'[1]Z07 一般公共预算财政拨款收入支出决算表(财决07表)'!A386</f>
        <v>0</v>
      </c>
      <c r="H388" s="191">
        <f>'[1]Z07 一般公共预算财政拨款收入支出决算表(财决07表)'!$K386</f>
        <v>0</v>
      </c>
      <c r="I388" s="190" t="str">
        <f t="shared" si="20"/>
        <v>2</v>
      </c>
      <c r="J388" s="190" t="str">
        <f t="shared" si="21"/>
        <v>2</v>
      </c>
      <c r="K388" s="190">
        <f t="shared" si="22"/>
        <v>4</v>
      </c>
      <c r="L388" s="190" t="str">
        <f t="shared" si="23"/>
        <v/>
      </c>
    </row>
    <row r="389" spans="7:12">
      <c r="G389" s="190">
        <f>'[1]Z07 一般公共预算财政拨款收入支出决算表(财决07表)'!A387</f>
        <v>0</v>
      </c>
      <c r="H389" s="191">
        <f>'[1]Z07 一般公共预算财政拨款收入支出决算表(财决07表)'!$K387</f>
        <v>0</v>
      </c>
      <c r="I389" s="190" t="str">
        <f t="shared" si="20"/>
        <v>2</v>
      </c>
      <c r="J389" s="190" t="str">
        <f t="shared" si="21"/>
        <v>2</v>
      </c>
      <c r="K389" s="190">
        <f t="shared" si="22"/>
        <v>4</v>
      </c>
      <c r="L389" s="190" t="str">
        <f t="shared" si="23"/>
        <v/>
      </c>
    </row>
    <row r="390" spans="7:12">
      <c r="G390" s="190">
        <f>'[1]Z07 一般公共预算财政拨款收入支出决算表(财决07表)'!A388</f>
        <v>0</v>
      </c>
      <c r="H390" s="191">
        <f>'[1]Z07 一般公共预算财政拨款收入支出决算表(财决07表)'!$K388</f>
        <v>0</v>
      </c>
      <c r="I390" s="190" t="str">
        <f t="shared" si="20"/>
        <v>2</v>
      </c>
      <c r="J390" s="190" t="str">
        <f t="shared" si="21"/>
        <v>2</v>
      </c>
      <c r="K390" s="190">
        <f t="shared" si="22"/>
        <v>4</v>
      </c>
      <c r="L390" s="190" t="str">
        <f t="shared" si="23"/>
        <v/>
      </c>
    </row>
    <row r="391" spans="7:12">
      <c r="G391" s="190">
        <f>'[1]Z07 一般公共预算财政拨款收入支出决算表(财决07表)'!A389</f>
        <v>0</v>
      </c>
      <c r="H391" s="191">
        <f>'[1]Z07 一般公共预算财政拨款收入支出决算表(财决07表)'!$K389</f>
        <v>0</v>
      </c>
      <c r="I391" s="190" t="str">
        <f t="shared" si="20"/>
        <v>2</v>
      </c>
      <c r="J391" s="190" t="str">
        <f t="shared" si="21"/>
        <v>2</v>
      </c>
      <c r="K391" s="190">
        <f t="shared" si="22"/>
        <v>4</v>
      </c>
      <c r="L391" s="190" t="str">
        <f t="shared" si="23"/>
        <v/>
      </c>
    </row>
    <row r="392" spans="7:12">
      <c r="G392" s="190">
        <f>'[1]Z07 一般公共预算财政拨款收入支出决算表(财决07表)'!A390</f>
        <v>0</v>
      </c>
      <c r="H392" s="191">
        <f>'[1]Z07 一般公共预算财政拨款收入支出决算表(财决07表)'!$K390</f>
        <v>0</v>
      </c>
      <c r="I392" s="190" t="str">
        <f t="shared" si="20"/>
        <v>2</v>
      </c>
      <c r="J392" s="190" t="str">
        <f t="shared" si="21"/>
        <v>2</v>
      </c>
      <c r="K392" s="190">
        <f t="shared" si="22"/>
        <v>4</v>
      </c>
      <c r="L392" s="190" t="str">
        <f t="shared" si="23"/>
        <v/>
      </c>
    </row>
    <row r="393" spans="7:12">
      <c r="G393" s="190">
        <f>'[1]Z07 一般公共预算财政拨款收入支出决算表(财决07表)'!A391</f>
        <v>0</v>
      </c>
      <c r="H393" s="191">
        <f>'[1]Z07 一般公共预算财政拨款收入支出决算表(财决07表)'!$K391</f>
        <v>0</v>
      </c>
      <c r="I393" s="190" t="str">
        <f t="shared" si="20"/>
        <v>2</v>
      </c>
      <c r="J393" s="190" t="str">
        <f t="shared" si="21"/>
        <v>2</v>
      </c>
      <c r="K393" s="190">
        <f t="shared" si="22"/>
        <v>4</v>
      </c>
      <c r="L393" s="190" t="str">
        <f t="shared" si="23"/>
        <v/>
      </c>
    </row>
    <row r="394" spans="7:12">
      <c r="G394" s="190">
        <f>'[1]Z07 一般公共预算财政拨款收入支出决算表(财决07表)'!A392</f>
        <v>0</v>
      </c>
      <c r="H394" s="191">
        <f>'[1]Z07 一般公共预算财政拨款收入支出决算表(财决07表)'!$K392</f>
        <v>0</v>
      </c>
      <c r="I394" s="190" t="str">
        <f t="shared" si="20"/>
        <v>2</v>
      </c>
      <c r="J394" s="190" t="str">
        <f t="shared" si="21"/>
        <v>2</v>
      </c>
      <c r="K394" s="190">
        <f t="shared" si="22"/>
        <v>4</v>
      </c>
      <c r="L394" s="190" t="str">
        <f t="shared" si="23"/>
        <v/>
      </c>
    </row>
    <row r="395" spans="7:12">
      <c r="G395" s="190">
        <f>'[1]Z07 一般公共预算财政拨款收入支出决算表(财决07表)'!A393</f>
        <v>0</v>
      </c>
      <c r="H395" s="191">
        <f>'[1]Z07 一般公共预算财政拨款收入支出决算表(财决07表)'!$K393</f>
        <v>0</v>
      </c>
      <c r="I395" s="190" t="str">
        <f t="shared" si="20"/>
        <v>2</v>
      </c>
      <c r="J395" s="190" t="str">
        <f t="shared" si="21"/>
        <v>2</v>
      </c>
      <c r="K395" s="190">
        <f t="shared" si="22"/>
        <v>4</v>
      </c>
      <c r="L395" s="190" t="str">
        <f t="shared" si="23"/>
        <v/>
      </c>
    </row>
    <row r="396" spans="7:12">
      <c r="G396" s="190">
        <f>'[1]Z07 一般公共预算财政拨款收入支出决算表(财决07表)'!A394</f>
        <v>0</v>
      </c>
      <c r="H396" s="191">
        <f>'[1]Z07 一般公共预算财政拨款收入支出决算表(财决07表)'!$K394</f>
        <v>0</v>
      </c>
      <c r="I396" s="190" t="str">
        <f t="shared" si="20"/>
        <v>2</v>
      </c>
      <c r="J396" s="190" t="str">
        <f t="shared" si="21"/>
        <v>2</v>
      </c>
      <c r="K396" s="190">
        <f t="shared" si="22"/>
        <v>4</v>
      </c>
      <c r="L396" s="190" t="str">
        <f t="shared" si="23"/>
        <v/>
      </c>
    </row>
    <row r="397" spans="7:12">
      <c r="G397" s="190">
        <f>'[1]Z07 一般公共预算财政拨款收入支出决算表(财决07表)'!A395</f>
        <v>0</v>
      </c>
      <c r="H397" s="191">
        <f>'[1]Z07 一般公共预算财政拨款收入支出决算表(财决07表)'!$K395</f>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f>'[1]Z07 一般公共预算财政拨款收入支出决算表(财决07表)'!A396</f>
        <v>0</v>
      </c>
      <c r="H398" s="191">
        <f>'[1]Z07 一般公共预算财政拨款收入支出决算表(财决07表)'!$K396</f>
        <v>0</v>
      </c>
      <c r="I398" s="190" t="str">
        <f t="shared" si="24"/>
        <v>2</v>
      </c>
      <c r="J398" s="190" t="str">
        <f t="shared" si="25"/>
        <v>2</v>
      </c>
      <c r="K398" s="190">
        <f t="shared" si="26"/>
        <v>4</v>
      </c>
      <c r="L398" s="190" t="str">
        <f t="shared" si="27"/>
        <v/>
      </c>
    </row>
    <row r="399" spans="7:12">
      <c r="G399" s="190">
        <f>'[1]Z07 一般公共预算财政拨款收入支出决算表(财决07表)'!A397</f>
        <v>0</v>
      </c>
      <c r="H399" s="191">
        <f>'[1]Z07 一般公共预算财政拨款收入支出决算表(财决07表)'!$K397</f>
        <v>0</v>
      </c>
      <c r="I399" s="190" t="str">
        <f t="shared" si="24"/>
        <v>2</v>
      </c>
      <c r="J399" s="190" t="str">
        <f t="shared" si="25"/>
        <v>2</v>
      </c>
      <c r="K399" s="190">
        <f t="shared" si="26"/>
        <v>4</v>
      </c>
      <c r="L399" s="190" t="str">
        <f t="shared" si="27"/>
        <v/>
      </c>
    </row>
    <row r="400" spans="7:12">
      <c r="G400" s="190">
        <f>'[1]Z07 一般公共预算财政拨款收入支出决算表(财决07表)'!A398</f>
        <v>0</v>
      </c>
      <c r="H400" s="191">
        <f>'[1]Z07 一般公共预算财政拨款收入支出决算表(财决07表)'!$K398</f>
        <v>0</v>
      </c>
      <c r="I400" s="190" t="str">
        <f t="shared" si="24"/>
        <v>2</v>
      </c>
      <c r="J400" s="190" t="str">
        <f t="shared" si="25"/>
        <v>2</v>
      </c>
      <c r="K400" s="190">
        <f t="shared" si="26"/>
        <v>4</v>
      </c>
      <c r="L400" s="190" t="str">
        <f t="shared" si="27"/>
        <v/>
      </c>
    </row>
    <row r="401" spans="7:12">
      <c r="G401" s="190">
        <f>'[1]Z07 一般公共预算财政拨款收入支出决算表(财决07表)'!A399</f>
        <v>0</v>
      </c>
      <c r="H401" s="191">
        <f>'[1]Z07 一般公共预算财政拨款收入支出决算表(财决07表)'!$K399</f>
        <v>0</v>
      </c>
      <c r="I401" s="190" t="str">
        <f t="shared" si="24"/>
        <v>2</v>
      </c>
      <c r="J401" s="190" t="str">
        <f t="shared" si="25"/>
        <v>2</v>
      </c>
      <c r="K401" s="190">
        <f t="shared" si="26"/>
        <v>4</v>
      </c>
      <c r="L401" s="190" t="str">
        <f t="shared" si="27"/>
        <v/>
      </c>
    </row>
    <row r="402" spans="7:12">
      <c r="G402" s="190">
        <f>'[1]Z07 一般公共预算财政拨款收入支出决算表(财决07表)'!A400</f>
        <v>0</v>
      </c>
      <c r="H402" s="191">
        <f>'[1]Z07 一般公共预算财政拨款收入支出决算表(财决07表)'!$K400</f>
        <v>0</v>
      </c>
      <c r="I402" s="190" t="str">
        <f t="shared" si="24"/>
        <v>2</v>
      </c>
      <c r="J402" s="190" t="str">
        <f t="shared" si="25"/>
        <v>2</v>
      </c>
      <c r="K402" s="190">
        <f t="shared" si="26"/>
        <v>4</v>
      </c>
      <c r="L402" s="190" t="str">
        <f t="shared" si="27"/>
        <v/>
      </c>
    </row>
    <row r="403" spans="7:12">
      <c r="G403" s="190">
        <f>'[1]Z07 一般公共预算财政拨款收入支出决算表(财决07表)'!A401</f>
        <v>0</v>
      </c>
      <c r="H403" s="191">
        <f>'[1]Z07 一般公共预算财政拨款收入支出决算表(财决07表)'!$K401</f>
        <v>0</v>
      </c>
      <c r="I403" s="190" t="str">
        <f t="shared" si="24"/>
        <v>2</v>
      </c>
      <c r="J403" s="190" t="str">
        <f t="shared" si="25"/>
        <v>2</v>
      </c>
      <c r="K403" s="190">
        <f t="shared" si="26"/>
        <v>4</v>
      </c>
      <c r="L403" s="190" t="str">
        <f t="shared" si="27"/>
        <v/>
      </c>
    </row>
    <row r="404" spans="7:12">
      <c r="G404" s="190">
        <f>'[1]Z07 一般公共预算财政拨款收入支出决算表(财决07表)'!A402</f>
        <v>0</v>
      </c>
      <c r="H404" s="191">
        <f>'[1]Z07 一般公共预算财政拨款收入支出决算表(财决07表)'!$K402</f>
        <v>0</v>
      </c>
      <c r="I404" s="190" t="str">
        <f t="shared" si="24"/>
        <v>2</v>
      </c>
      <c r="J404" s="190" t="str">
        <f t="shared" si="25"/>
        <v>2</v>
      </c>
      <c r="K404" s="190">
        <f t="shared" si="26"/>
        <v>4</v>
      </c>
      <c r="L404" s="190" t="str">
        <f t="shared" si="27"/>
        <v/>
      </c>
    </row>
    <row r="405" spans="7:12">
      <c r="G405" s="190">
        <f>'[1]Z07 一般公共预算财政拨款收入支出决算表(财决07表)'!A403</f>
        <v>0</v>
      </c>
      <c r="H405" s="191">
        <f>'[1]Z07 一般公共预算财政拨款收入支出决算表(财决07表)'!$K403</f>
        <v>0</v>
      </c>
      <c r="I405" s="190" t="str">
        <f t="shared" si="24"/>
        <v>2</v>
      </c>
      <c r="J405" s="190" t="str">
        <f t="shared" si="25"/>
        <v>2</v>
      </c>
      <c r="K405" s="190">
        <f t="shared" si="26"/>
        <v>4</v>
      </c>
      <c r="L405" s="190" t="str">
        <f t="shared" si="27"/>
        <v/>
      </c>
    </row>
    <row r="406" spans="7:12">
      <c r="G406" s="190">
        <f>'[1]Z07 一般公共预算财政拨款收入支出决算表(财决07表)'!A404</f>
        <v>0</v>
      </c>
      <c r="H406" s="191">
        <f>'[1]Z07 一般公共预算财政拨款收入支出决算表(财决07表)'!$K404</f>
        <v>0</v>
      </c>
      <c r="I406" s="190" t="str">
        <f t="shared" si="24"/>
        <v>2</v>
      </c>
      <c r="J406" s="190" t="str">
        <f t="shared" si="25"/>
        <v>2</v>
      </c>
      <c r="K406" s="190">
        <f t="shared" si="26"/>
        <v>4</v>
      </c>
      <c r="L406" s="190" t="str">
        <f t="shared" si="27"/>
        <v/>
      </c>
    </row>
    <row r="407" spans="7:12">
      <c r="G407" s="190">
        <f>'[1]Z07 一般公共预算财政拨款收入支出决算表(财决07表)'!A405</f>
        <v>0</v>
      </c>
      <c r="H407" s="191">
        <f>'[1]Z07 一般公共预算财政拨款收入支出决算表(财决07表)'!$K405</f>
        <v>0</v>
      </c>
      <c r="I407" s="190" t="str">
        <f t="shared" si="24"/>
        <v>2</v>
      </c>
      <c r="J407" s="190" t="str">
        <f t="shared" si="25"/>
        <v>2</v>
      </c>
      <c r="K407" s="190">
        <f t="shared" si="26"/>
        <v>4</v>
      </c>
      <c r="L407" s="190" t="str">
        <f t="shared" si="27"/>
        <v/>
      </c>
    </row>
    <row r="408" spans="7:12">
      <c r="G408" s="190">
        <f>'[1]Z07 一般公共预算财政拨款收入支出决算表(财决07表)'!A406</f>
        <v>0</v>
      </c>
      <c r="H408" s="191">
        <f>'[1]Z07 一般公共预算财政拨款收入支出决算表(财决07表)'!$K406</f>
        <v>0</v>
      </c>
      <c r="I408" s="190" t="str">
        <f t="shared" si="24"/>
        <v>2</v>
      </c>
      <c r="J408" s="190" t="str">
        <f t="shared" si="25"/>
        <v>2</v>
      </c>
      <c r="K408" s="190">
        <f t="shared" si="26"/>
        <v>4</v>
      </c>
      <c r="L408" s="190" t="str">
        <f t="shared" si="27"/>
        <v/>
      </c>
    </row>
    <row r="409" spans="7:12">
      <c r="G409" s="190">
        <f>'[1]Z07 一般公共预算财政拨款收入支出决算表(财决07表)'!A407</f>
        <v>0</v>
      </c>
      <c r="H409" s="191">
        <f>'[1]Z07 一般公共预算财政拨款收入支出决算表(财决07表)'!$K407</f>
        <v>0</v>
      </c>
      <c r="I409" s="190" t="str">
        <f t="shared" si="24"/>
        <v>2</v>
      </c>
      <c r="J409" s="190" t="str">
        <f t="shared" si="25"/>
        <v>2</v>
      </c>
      <c r="K409" s="190">
        <f t="shared" si="26"/>
        <v>4</v>
      </c>
      <c r="L409" s="190" t="str">
        <f t="shared" si="27"/>
        <v/>
      </c>
    </row>
    <row r="410" spans="7:12">
      <c r="G410" s="190">
        <f>'[1]Z07 一般公共预算财政拨款收入支出决算表(财决07表)'!A408</f>
        <v>0</v>
      </c>
      <c r="H410" s="191">
        <f>'[1]Z07 一般公共预算财政拨款收入支出决算表(财决07表)'!$K408</f>
        <v>0</v>
      </c>
      <c r="I410" s="190" t="str">
        <f t="shared" si="24"/>
        <v>2</v>
      </c>
      <c r="J410" s="190" t="str">
        <f t="shared" si="25"/>
        <v>2</v>
      </c>
      <c r="K410" s="190">
        <f t="shared" si="26"/>
        <v>4</v>
      </c>
      <c r="L410" s="190" t="str">
        <f t="shared" si="27"/>
        <v/>
      </c>
    </row>
    <row r="411" spans="7:12">
      <c r="G411" s="190">
        <f>'[1]Z07 一般公共预算财政拨款收入支出决算表(财决07表)'!A409</f>
        <v>0</v>
      </c>
      <c r="H411" s="191">
        <f>'[1]Z07 一般公共预算财政拨款收入支出决算表(财决07表)'!$K409</f>
        <v>0</v>
      </c>
      <c r="I411" s="190" t="str">
        <f t="shared" si="24"/>
        <v>2</v>
      </c>
      <c r="J411" s="190" t="str">
        <f t="shared" si="25"/>
        <v>2</v>
      </c>
      <c r="K411" s="190">
        <f t="shared" si="26"/>
        <v>4</v>
      </c>
      <c r="L411" s="190" t="str">
        <f t="shared" si="27"/>
        <v/>
      </c>
    </row>
    <row r="412" spans="7:12">
      <c r="G412" s="190">
        <f>'[1]Z07 一般公共预算财政拨款收入支出决算表(财决07表)'!A410</f>
        <v>0</v>
      </c>
      <c r="H412" s="191">
        <f>'[1]Z07 一般公共预算财政拨款收入支出决算表(财决07表)'!$K410</f>
        <v>0</v>
      </c>
      <c r="I412" s="190" t="str">
        <f t="shared" si="24"/>
        <v>2</v>
      </c>
      <c r="J412" s="190" t="str">
        <f t="shared" si="25"/>
        <v>2</v>
      </c>
      <c r="K412" s="190">
        <f t="shared" si="26"/>
        <v>4</v>
      </c>
      <c r="L412" s="190" t="str">
        <f t="shared" si="27"/>
        <v/>
      </c>
    </row>
    <row r="413" spans="7:12">
      <c r="G413" s="190">
        <f>'[1]Z07 一般公共预算财政拨款收入支出决算表(财决07表)'!A411</f>
        <v>0</v>
      </c>
      <c r="H413" s="191">
        <f>'[1]Z07 一般公共预算财政拨款收入支出决算表(财决07表)'!$K411</f>
        <v>0</v>
      </c>
      <c r="I413" s="190" t="str">
        <f t="shared" si="24"/>
        <v>2</v>
      </c>
      <c r="J413" s="190" t="str">
        <f t="shared" si="25"/>
        <v>2</v>
      </c>
      <c r="K413" s="190">
        <f t="shared" si="26"/>
        <v>4</v>
      </c>
      <c r="L413" s="190" t="str">
        <f t="shared" si="27"/>
        <v/>
      </c>
    </row>
    <row r="414" spans="7:12">
      <c r="G414" s="190">
        <f>'[1]Z07 一般公共预算财政拨款收入支出决算表(财决07表)'!A412</f>
        <v>0</v>
      </c>
      <c r="H414" s="191">
        <f>'[1]Z07 一般公共预算财政拨款收入支出决算表(财决07表)'!$K412</f>
        <v>0</v>
      </c>
      <c r="I414" s="190" t="str">
        <f t="shared" si="24"/>
        <v>2</v>
      </c>
      <c r="J414" s="190" t="str">
        <f t="shared" si="25"/>
        <v>2</v>
      </c>
      <c r="K414" s="190">
        <f t="shared" si="26"/>
        <v>4</v>
      </c>
      <c r="L414" s="190" t="str">
        <f t="shared" si="27"/>
        <v/>
      </c>
    </row>
    <row r="415" spans="7:12">
      <c r="G415" s="190">
        <f>'[1]Z07 一般公共预算财政拨款收入支出决算表(财决07表)'!A413</f>
        <v>0</v>
      </c>
      <c r="H415" s="191">
        <f>'[1]Z07 一般公共预算财政拨款收入支出决算表(财决07表)'!$K413</f>
        <v>0</v>
      </c>
      <c r="I415" s="190" t="str">
        <f t="shared" si="24"/>
        <v>2</v>
      </c>
      <c r="J415" s="190" t="str">
        <f t="shared" si="25"/>
        <v>2</v>
      </c>
      <c r="K415" s="190">
        <f t="shared" si="26"/>
        <v>4</v>
      </c>
      <c r="L415" s="190" t="str">
        <f t="shared" si="27"/>
        <v/>
      </c>
    </row>
    <row r="416" spans="7:12">
      <c r="G416" s="190">
        <f>'[1]Z07 一般公共预算财政拨款收入支出决算表(财决07表)'!A414</f>
        <v>0</v>
      </c>
      <c r="H416" s="191">
        <f>'[1]Z07 一般公共预算财政拨款收入支出决算表(财决07表)'!$K414</f>
        <v>0</v>
      </c>
      <c r="I416" s="190" t="str">
        <f t="shared" si="24"/>
        <v>2</v>
      </c>
      <c r="J416" s="190" t="str">
        <f t="shared" si="25"/>
        <v>2</v>
      </c>
      <c r="K416" s="190">
        <f t="shared" si="26"/>
        <v>4</v>
      </c>
      <c r="L416" s="190" t="str">
        <f t="shared" si="27"/>
        <v/>
      </c>
    </row>
    <row r="417" spans="7:12">
      <c r="G417" s="190">
        <f>'[1]Z07 一般公共预算财政拨款收入支出决算表(财决07表)'!A415</f>
        <v>0</v>
      </c>
      <c r="H417" s="191">
        <f>'[1]Z07 一般公共预算财政拨款收入支出决算表(财决07表)'!$K415</f>
        <v>0</v>
      </c>
      <c r="I417" s="190" t="str">
        <f t="shared" si="24"/>
        <v>2</v>
      </c>
      <c r="J417" s="190" t="str">
        <f t="shared" si="25"/>
        <v>2</v>
      </c>
      <c r="K417" s="190">
        <f t="shared" si="26"/>
        <v>4</v>
      </c>
      <c r="L417" s="190" t="str">
        <f t="shared" si="27"/>
        <v/>
      </c>
    </row>
    <row r="418" spans="7:12">
      <c r="G418" s="190">
        <f>'[1]Z07 一般公共预算财政拨款收入支出决算表(财决07表)'!A416</f>
        <v>0</v>
      </c>
      <c r="H418" s="191">
        <f>'[1]Z07 一般公共预算财政拨款收入支出决算表(财决07表)'!$K416</f>
        <v>0</v>
      </c>
      <c r="I418" s="190" t="str">
        <f t="shared" si="24"/>
        <v>2</v>
      </c>
      <c r="J418" s="190" t="str">
        <f t="shared" si="25"/>
        <v>2</v>
      </c>
      <c r="K418" s="190">
        <f t="shared" si="26"/>
        <v>4</v>
      </c>
      <c r="L418" s="190" t="str">
        <f t="shared" si="27"/>
        <v/>
      </c>
    </row>
    <row r="419" spans="7:12">
      <c r="G419" s="190">
        <f>'[1]Z07 一般公共预算财政拨款收入支出决算表(财决07表)'!A417</f>
        <v>0</v>
      </c>
      <c r="H419" s="191">
        <f>'[1]Z07 一般公共预算财政拨款收入支出决算表(财决07表)'!$K417</f>
        <v>0</v>
      </c>
      <c r="I419" s="190" t="str">
        <f t="shared" si="24"/>
        <v>2</v>
      </c>
      <c r="J419" s="190" t="str">
        <f t="shared" si="25"/>
        <v>2</v>
      </c>
      <c r="K419" s="190">
        <f t="shared" si="26"/>
        <v>4</v>
      </c>
      <c r="L419" s="190" t="str">
        <f t="shared" si="27"/>
        <v/>
      </c>
    </row>
    <row r="420" spans="7:12">
      <c r="G420" s="190">
        <f>'[1]Z07 一般公共预算财政拨款收入支出决算表(财决07表)'!A418</f>
        <v>0</v>
      </c>
      <c r="H420" s="191">
        <f>'[1]Z07 一般公共预算财政拨款收入支出决算表(财决07表)'!$K418</f>
        <v>0</v>
      </c>
      <c r="I420" s="190" t="str">
        <f t="shared" si="24"/>
        <v>2</v>
      </c>
      <c r="J420" s="190" t="str">
        <f t="shared" si="25"/>
        <v>2</v>
      </c>
      <c r="K420" s="190">
        <f t="shared" si="26"/>
        <v>4</v>
      </c>
      <c r="L420" s="190" t="str">
        <f t="shared" si="27"/>
        <v/>
      </c>
    </row>
    <row r="421" spans="7:12">
      <c r="G421" s="190">
        <f>'[1]Z07 一般公共预算财政拨款收入支出决算表(财决07表)'!A419</f>
        <v>0</v>
      </c>
      <c r="H421" s="191">
        <f>'[1]Z07 一般公共预算财政拨款收入支出决算表(财决07表)'!$K419</f>
        <v>0</v>
      </c>
      <c r="I421" s="190" t="str">
        <f t="shared" si="24"/>
        <v>2</v>
      </c>
      <c r="J421" s="190" t="str">
        <f t="shared" si="25"/>
        <v>2</v>
      </c>
      <c r="K421" s="190">
        <f t="shared" si="26"/>
        <v>4</v>
      </c>
      <c r="L421" s="190" t="str">
        <f t="shared" si="27"/>
        <v/>
      </c>
    </row>
    <row r="422" spans="7:12">
      <c r="G422" s="190">
        <f>'[1]Z07 一般公共预算财政拨款收入支出决算表(财决07表)'!A420</f>
        <v>0</v>
      </c>
      <c r="H422" s="191">
        <f>'[1]Z07 一般公共预算财政拨款收入支出决算表(财决07表)'!$K420</f>
        <v>0</v>
      </c>
      <c r="I422" s="190" t="str">
        <f t="shared" si="24"/>
        <v>2</v>
      </c>
      <c r="J422" s="190" t="str">
        <f t="shared" si="25"/>
        <v>2</v>
      </c>
      <c r="K422" s="190">
        <f t="shared" si="26"/>
        <v>4</v>
      </c>
      <c r="L422" s="190" t="str">
        <f t="shared" si="27"/>
        <v/>
      </c>
    </row>
    <row r="423" spans="7:12">
      <c r="G423" s="190">
        <f>'[1]Z07 一般公共预算财政拨款收入支出决算表(财决07表)'!A421</f>
        <v>0</v>
      </c>
      <c r="H423" s="191">
        <f>'[1]Z07 一般公共预算财政拨款收入支出决算表(财决07表)'!$K421</f>
        <v>0</v>
      </c>
      <c r="I423" s="190" t="str">
        <f t="shared" si="24"/>
        <v>2</v>
      </c>
      <c r="J423" s="190" t="str">
        <f t="shared" si="25"/>
        <v>2</v>
      </c>
      <c r="K423" s="190">
        <f t="shared" si="26"/>
        <v>4</v>
      </c>
      <c r="L423" s="190" t="str">
        <f t="shared" si="27"/>
        <v/>
      </c>
    </row>
    <row r="424" spans="7:12">
      <c r="G424" s="190">
        <f>'[1]Z07 一般公共预算财政拨款收入支出决算表(财决07表)'!A422</f>
        <v>0</v>
      </c>
      <c r="H424" s="191">
        <f>'[1]Z07 一般公共预算财政拨款收入支出决算表(财决07表)'!$K422</f>
        <v>0</v>
      </c>
      <c r="I424" s="190" t="str">
        <f t="shared" si="24"/>
        <v>2</v>
      </c>
      <c r="J424" s="190" t="str">
        <f t="shared" si="25"/>
        <v>2</v>
      </c>
      <c r="K424" s="190">
        <f t="shared" si="26"/>
        <v>4</v>
      </c>
      <c r="L424" s="190" t="str">
        <f t="shared" si="27"/>
        <v/>
      </c>
    </row>
    <row r="425" spans="7:12">
      <c r="G425" s="190">
        <f>'[1]Z07 一般公共预算财政拨款收入支出决算表(财决07表)'!A423</f>
        <v>0</v>
      </c>
      <c r="H425" s="191">
        <f>'[1]Z07 一般公共预算财政拨款收入支出决算表(财决07表)'!$K423</f>
        <v>0</v>
      </c>
      <c r="I425" s="190" t="str">
        <f t="shared" si="24"/>
        <v>2</v>
      </c>
      <c r="J425" s="190" t="str">
        <f t="shared" si="25"/>
        <v>2</v>
      </c>
      <c r="K425" s="190">
        <f t="shared" si="26"/>
        <v>4</v>
      </c>
      <c r="L425" s="190" t="str">
        <f t="shared" si="27"/>
        <v/>
      </c>
    </row>
    <row r="426" spans="7:12">
      <c r="G426" s="190">
        <f>'[1]Z07 一般公共预算财政拨款收入支出决算表(财决07表)'!A424</f>
        <v>0</v>
      </c>
      <c r="H426" s="191">
        <f>'[1]Z07 一般公共预算财政拨款收入支出决算表(财决07表)'!$K424</f>
        <v>0</v>
      </c>
      <c r="I426" s="190" t="str">
        <f t="shared" si="24"/>
        <v>2</v>
      </c>
      <c r="J426" s="190" t="str">
        <f t="shared" si="25"/>
        <v>2</v>
      </c>
      <c r="K426" s="190">
        <f t="shared" si="26"/>
        <v>4</v>
      </c>
      <c r="L426" s="190" t="str">
        <f t="shared" si="27"/>
        <v/>
      </c>
    </row>
    <row r="427" spans="7:12">
      <c r="G427" s="190">
        <f>'[1]Z07 一般公共预算财政拨款收入支出决算表(财决07表)'!A425</f>
        <v>0</v>
      </c>
      <c r="H427" s="191">
        <f>'[1]Z07 一般公共预算财政拨款收入支出决算表(财决07表)'!$K425</f>
        <v>0</v>
      </c>
      <c r="I427" s="190" t="str">
        <f t="shared" si="24"/>
        <v>2</v>
      </c>
      <c r="J427" s="190" t="str">
        <f t="shared" si="25"/>
        <v>2</v>
      </c>
      <c r="K427" s="190">
        <f t="shared" si="26"/>
        <v>4</v>
      </c>
      <c r="L427" s="190" t="str">
        <f t="shared" si="27"/>
        <v/>
      </c>
    </row>
    <row r="428" spans="7:12">
      <c r="G428" s="190">
        <f>'[1]Z07 一般公共预算财政拨款收入支出决算表(财决07表)'!A426</f>
        <v>0</v>
      </c>
      <c r="H428" s="191">
        <f>'[1]Z07 一般公共预算财政拨款收入支出决算表(财决07表)'!$K426</f>
        <v>0</v>
      </c>
      <c r="I428" s="190" t="str">
        <f t="shared" si="24"/>
        <v>2</v>
      </c>
      <c r="J428" s="190" t="str">
        <f t="shared" si="25"/>
        <v>2</v>
      </c>
      <c r="K428" s="190">
        <f t="shared" si="26"/>
        <v>4</v>
      </c>
      <c r="L428" s="190" t="str">
        <f t="shared" si="27"/>
        <v/>
      </c>
    </row>
    <row r="429" spans="7:12">
      <c r="G429" s="190">
        <f>'[1]Z07 一般公共预算财政拨款收入支出决算表(财决07表)'!A427</f>
        <v>0</v>
      </c>
      <c r="H429" s="191">
        <f>'[1]Z07 一般公共预算财政拨款收入支出决算表(财决07表)'!$K427</f>
        <v>0</v>
      </c>
      <c r="I429" s="190" t="str">
        <f t="shared" si="24"/>
        <v>2</v>
      </c>
      <c r="J429" s="190" t="str">
        <f t="shared" si="25"/>
        <v>2</v>
      </c>
      <c r="K429" s="190">
        <f t="shared" si="26"/>
        <v>4</v>
      </c>
      <c r="L429" s="190" t="str">
        <f t="shared" si="27"/>
        <v/>
      </c>
    </row>
    <row r="430" spans="7:12">
      <c r="G430" s="190">
        <f>'[1]Z07 一般公共预算财政拨款收入支出决算表(财决07表)'!A428</f>
        <v>0</v>
      </c>
      <c r="H430" s="191">
        <f>'[1]Z07 一般公共预算财政拨款收入支出决算表(财决07表)'!$K428</f>
        <v>0</v>
      </c>
      <c r="I430" s="190" t="str">
        <f t="shared" si="24"/>
        <v>2</v>
      </c>
      <c r="J430" s="190" t="str">
        <f t="shared" si="25"/>
        <v>2</v>
      </c>
      <c r="K430" s="190">
        <f t="shared" si="26"/>
        <v>4</v>
      </c>
      <c r="L430" s="190" t="str">
        <f t="shared" si="27"/>
        <v/>
      </c>
    </row>
    <row r="431" spans="7:12">
      <c r="G431" s="190">
        <f>'[1]Z07 一般公共预算财政拨款收入支出决算表(财决07表)'!A429</f>
        <v>0</v>
      </c>
      <c r="H431" s="191">
        <f>'[1]Z07 一般公共预算财政拨款收入支出决算表(财决07表)'!$K429</f>
        <v>0</v>
      </c>
      <c r="I431" s="190" t="str">
        <f t="shared" si="24"/>
        <v>2</v>
      </c>
      <c r="J431" s="190" t="str">
        <f t="shared" si="25"/>
        <v>2</v>
      </c>
      <c r="K431" s="190">
        <f t="shared" si="26"/>
        <v>4</v>
      </c>
      <c r="L431" s="190" t="str">
        <f t="shared" si="27"/>
        <v/>
      </c>
    </row>
    <row r="432" spans="7:12">
      <c r="G432" s="190">
        <f>'[1]Z07 一般公共预算财政拨款收入支出决算表(财决07表)'!A430</f>
        <v>0</v>
      </c>
      <c r="H432" s="191">
        <f>'[1]Z07 一般公共预算财政拨款收入支出决算表(财决07表)'!$K430</f>
        <v>0</v>
      </c>
      <c r="I432" s="190" t="str">
        <f t="shared" si="24"/>
        <v>2</v>
      </c>
      <c r="J432" s="190" t="str">
        <f t="shared" si="25"/>
        <v>2</v>
      </c>
      <c r="K432" s="190">
        <f t="shared" si="26"/>
        <v>4</v>
      </c>
      <c r="L432" s="190" t="str">
        <f t="shared" si="27"/>
        <v/>
      </c>
    </row>
    <row r="433" spans="7:12">
      <c r="G433" s="190">
        <f>'[1]Z07 一般公共预算财政拨款收入支出决算表(财决07表)'!A431</f>
        <v>0</v>
      </c>
      <c r="H433" s="191">
        <f>'[1]Z07 一般公共预算财政拨款收入支出决算表(财决07表)'!$K431</f>
        <v>0</v>
      </c>
      <c r="I433" s="190" t="str">
        <f t="shared" si="24"/>
        <v>2</v>
      </c>
      <c r="J433" s="190" t="str">
        <f t="shared" si="25"/>
        <v>2</v>
      </c>
      <c r="K433" s="190">
        <f t="shared" si="26"/>
        <v>4</v>
      </c>
      <c r="L433" s="190" t="str">
        <f t="shared" si="27"/>
        <v/>
      </c>
    </row>
    <row r="434" spans="7:12">
      <c r="G434" s="190">
        <f>'[1]Z07 一般公共预算财政拨款收入支出决算表(财决07表)'!A432</f>
        <v>0</v>
      </c>
      <c r="H434" s="191">
        <f>'[1]Z07 一般公共预算财政拨款收入支出决算表(财决07表)'!$K432</f>
        <v>0</v>
      </c>
      <c r="I434" s="190" t="str">
        <f t="shared" si="24"/>
        <v>2</v>
      </c>
      <c r="J434" s="190" t="str">
        <f t="shared" si="25"/>
        <v>2</v>
      </c>
      <c r="K434" s="190">
        <f t="shared" si="26"/>
        <v>4</v>
      </c>
      <c r="L434" s="190" t="str">
        <f t="shared" si="27"/>
        <v/>
      </c>
    </row>
    <row r="435" spans="7:12">
      <c r="G435" s="190">
        <f>'[1]Z07 一般公共预算财政拨款收入支出决算表(财决07表)'!A433</f>
        <v>0</v>
      </c>
      <c r="H435" s="191">
        <f>'[1]Z07 一般公共预算财政拨款收入支出决算表(财决07表)'!$K433</f>
        <v>0</v>
      </c>
      <c r="I435" s="190" t="str">
        <f t="shared" si="24"/>
        <v>2</v>
      </c>
      <c r="J435" s="190" t="str">
        <f t="shared" si="25"/>
        <v>2</v>
      </c>
      <c r="K435" s="190">
        <f t="shared" si="26"/>
        <v>4</v>
      </c>
      <c r="L435" s="190" t="str">
        <f t="shared" si="27"/>
        <v/>
      </c>
    </row>
    <row r="436" spans="7:12">
      <c r="G436" s="190">
        <f>'[1]Z07 一般公共预算财政拨款收入支出决算表(财决07表)'!A434</f>
        <v>0</v>
      </c>
      <c r="H436" s="191">
        <f>'[1]Z07 一般公共预算财政拨款收入支出决算表(财决07表)'!$K434</f>
        <v>0</v>
      </c>
      <c r="I436" s="190" t="str">
        <f t="shared" si="24"/>
        <v>2</v>
      </c>
      <c r="J436" s="190" t="str">
        <f t="shared" si="25"/>
        <v>2</v>
      </c>
      <c r="K436" s="190">
        <f t="shared" si="26"/>
        <v>4</v>
      </c>
      <c r="L436" s="190" t="str">
        <f t="shared" si="27"/>
        <v/>
      </c>
    </row>
    <row r="437" spans="7:12">
      <c r="G437" s="190">
        <f>'[1]Z07 一般公共预算财政拨款收入支出决算表(财决07表)'!A435</f>
        <v>0</v>
      </c>
      <c r="H437" s="191">
        <f>'[1]Z07 一般公共预算财政拨款收入支出决算表(财决07表)'!$K435</f>
        <v>0</v>
      </c>
      <c r="I437" s="190" t="str">
        <f t="shared" si="24"/>
        <v>2</v>
      </c>
      <c r="J437" s="190" t="str">
        <f t="shared" si="25"/>
        <v>2</v>
      </c>
      <c r="K437" s="190">
        <f t="shared" si="26"/>
        <v>4</v>
      </c>
      <c r="L437" s="190" t="str">
        <f t="shared" si="27"/>
        <v/>
      </c>
    </row>
    <row r="438" spans="7:12">
      <c r="G438" s="190">
        <f>'[1]Z07 一般公共预算财政拨款收入支出决算表(财决07表)'!A436</f>
        <v>0</v>
      </c>
      <c r="H438" s="191">
        <f>'[1]Z07 一般公共预算财政拨款收入支出决算表(财决07表)'!$K436</f>
        <v>0</v>
      </c>
      <c r="I438" s="190" t="str">
        <f t="shared" si="24"/>
        <v>2</v>
      </c>
      <c r="J438" s="190" t="str">
        <f t="shared" si="25"/>
        <v>2</v>
      </c>
      <c r="K438" s="190">
        <f t="shared" si="26"/>
        <v>4</v>
      </c>
      <c r="L438" s="190" t="str">
        <f t="shared" si="27"/>
        <v/>
      </c>
    </row>
    <row r="439" spans="7:12">
      <c r="G439" s="190">
        <f>'[1]Z07 一般公共预算财政拨款收入支出决算表(财决07表)'!A437</f>
        <v>0</v>
      </c>
      <c r="H439" s="191">
        <f>'[1]Z07 一般公共预算财政拨款收入支出决算表(财决07表)'!$K437</f>
        <v>0</v>
      </c>
      <c r="I439" s="190" t="str">
        <f t="shared" si="24"/>
        <v>2</v>
      </c>
      <c r="J439" s="190" t="str">
        <f t="shared" si="25"/>
        <v>2</v>
      </c>
      <c r="K439" s="190">
        <f t="shared" si="26"/>
        <v>4</v>
      </c>
      <c r="L439" s="190" t="str">
        <f t="shared" si="27"/>
        <v/>
      </c>
    </row>
    <row r="440" spans="7:12">
      <c r="G440" s="190">
        <f>'[1]Z07 一般公共预算财政拨款收入支出决算表(财决07表)'!A438</f>
        <v>0</v>
      </c>
      <c r="H440" s="191">
        <f>'[1]Z07 一般公共预算财政拨款收入支出决算表(财决07表)'!$K438</f>
        <v>0</v>
      </c>
      <c r="I440" s="190" t="str">
        <f t="shared" si="24"/>
        <v>2</v>
      </c>
      <c r="J440" s="190" t="str">
        <f t="shared" si="25"/>
        <v>2</v>
      </c>
      <c r="K440" s="190">
        <f t="shared" si="26"/>
        <v>4</v>
      </c>
      <c r="L440" s="190" t="str">
        <f t="shared" si="27"/>
        <v/>
      </c>
    </row>
    <row r="441" spans="7:12">
      <c r="G441" s="190">
        <f>'[1]Z07 一般公共预算财政拨款收入支出决算表(财决07表)'!A439</f>
        <v>0</v>
      </c>
      <c r="H441" s="191">
        <f>'[1]Z07 一般公共预算财政拨款收入支出决算表(财决07表)'!$K439</f>
        <v>0</v>
      </c>
      <c r="I441" s="190" t="str">
        <f t="shared" si="24"/>
        <v>2</v>
      </c>
      <c r="J441" s="190" t="str">
        <f t="shared" si="25"/>
        <v>2</v>
      </c>
      <c r="K441" s="190">
        <f t="shared" si="26"/>
        <v>4</v>
      </c>
      <c r="L441" s="190" t="str">
        <f t="shared" si="27"/>
        <v/>
      </c>
    </row>
    <row r="442" spans="7:12">
      <c r="G442" s="190">
        <f>'[1]Z07 一般公共预算财政拨款收入支出决算表(财决07表)'!A440</f>
        <v>0</v>
      </c>
      <c r="H442" s="191">
        <f>'[1]Z07 一般公共预算财政拨款收入支出决算表(财决07表)'!$K440</f>
        <v>0</v>
      </c>
      <c r="I442" s="190" t="str">
        <f t="shared" si="24"/>
        <v>2</v>
      </c>
      <c r="J442" s="190" t="str">
        <f t="shared" si="25"/>
        <v>2</v>
      </c>
      <c r="K442" s="190">
        <f t="shared" si="26"/>
        <v>4</v>
      </c>
      <c r="L442" s="190" t="str">
        <f t="shared" si="27"/>
        <v/>
      </c>
    </row>
    <row r="443" spans="7:12">
      <c r="G443" s="190">
        <f>'[1]Z07 一般公共预算财政拨款收入支出决算表(财决07表)'!A441</f>
        <v>0</v>
      </c>
      <c r="H443" s="191">
        <f>'[1]Z07 一般公共预算财政拨款收入支出决算表(财决07表)'!$K441</f>
        <v>0</v>
      </c>
      <c r="I443" s="190" t="str">
        <f t="shared" si="24"/>
        <v>2</v>
      </c>
      <c r="J443" s="190" t="str">
        <f t="shared" si="25"/>
        <v>2</v>
      </c>
      <c r="K443" s="190">
        <f t="shared" si="26"/>
        <v>4</v>
      </c>
      <c r="L443" s="190" t="str">
        <f t="shared" si="27"/>
        <v/>
      </c>
    </row>
    <row r="444" spans="7:12">
      <c r="G444" s="190">
        <f>'[1]Z07 一般公共预算财政拨款收入支出决算表(财决07表)'!A442</f>
        <v>0</v>
      </c>
      <c r="H444" s="191">
        <f>'[1]Z07 一般公共预算财政拨款收入支出决算表(财决07表)'!$K442</f>
        <v>0</v>
      </c>
      <c r="I444" s="190" t="str">
        <f t="shared" si="24"/>
        <v>2</v>
      </c>
      <c r="J444" s="190" t="str">
        <f t="shared" si="25"/>
        <v>2</v>
      </c>
      <c r="K444" s="190">
        <f t="shared" si="26"/>
        <v>4</v>
      </c>
      <c r="L444" s="190" t="str">
        <f t="shared" si="27"/>
        <v/>
      </c>
    </row>
    <row r="445" spans="7:12">
      <c r="G445" s="190">
        <f>'[1]Z07 一般公共预算财政拨款收入支出决算表(财决07表)'!A443</f>
        <v>0</v>
      </c>
      <c r="H445" s="191">
        <f>'[1]Z07 一般公共预算财政拨款收入支出决算表(财决07表)'!$K443</f>
        <v>0</v>
      </c>
      <c r="I445" s="190" t="str">
        <f t="shared" si="24"/>
        <v>2</v>
      </c>
      <c r="J445" s="190" t="str">
        <f t="shared" si="25"/>
        <v>2</v>
      </c>
      <c r="K445" s="190">
        <f t="shared" si="26"/>
        <v>4</v>
      </c>
      <c r="L445" s="190" t="str">
        <f t="shared" si="27"/>
        <v/>
      </c>
    </row>
    <row r="446" spans="7:12">
      <c r="G446" s="190">
        <f>'[1]Z07 一般公共预算财政拨款收入支出决算表(财决07表)'!A444</f>
        <v>0</v>
      </c>
      <c r="H446" s="191">
        <f>'[1]Z07 一般公共预算财政拨款收入支出决算表(财决07表)'!$K444</f>
        <v>0</v>
      </c>
      <c r="I446" s="190" t="str">
        <f t="shared" si="24"/>
        <v>2</v>
      </c>
      <c r="J446" s="190" t="str">
        <f t="shared" si="25"/>
        <v>2</v>
      </c>
      <c r="K446" s="190">
        <f t="shared" si="26"/>
        <v>4</v>
      </c>
      <c r="L446" s="190" t="str">
        <f t="shared" si="27"/>
        <v/>
      </c>
    </row>
    <row r="447" spans="7:12">
      <c r="G447" s="190">
        <f>'[1]Z07 一般公共预算财政拨款收入支出决算表(财决07表)'!A445</f>
        <v>0</v>
      </c>
      <c r="H447" s="191">
        <f>'[1]Z07 一般公共预算财政拨款收入支出决算表(财决07表)'!$K445</f>
        <v>0</v>
      </c>
      <c r="I447" s="190" t="str">
        <f t="shared" si="24"/>
        <v>2</v>
      </c>
      <c r="J447" s="190" t="str">
        <f t="shared" si="25"/>
        <v>2</v>
      </c>
      <c r="K447" s="190">
        <f t="shared" si="26"/>
        <v>4</v>
      </c>
      <c r="L447" s="190" t="str">
        <f t="shared" si="27"/>
        <v/>
      </c>
    </row>
    <row r="448" spans="7:12">
      <c r="G448" s="190">
        <f>'[1]Z07 一般公共预算财政拨款收入支出决算表(财决07表)'!A446</f>
        <v>0</v>
      </c>
      <c r="H448" s="191">
        <f>'[1]Z07 一般公共预算财政拨款收入支出决算表(财决07表)'!$K446</f>
        <v>0</v>
      </c>
      <c r="I448" s="190" t="str">
        <f t="shared" si="24"/>
        <v>2</v>
      </c>
      <c r="J448" s="190" t="str">
        <f t="shared" si="25"/>
        <v>2</v>
      </c>
      <c r="K448" s="190">
        <f t="shared" si="26"/>
        <v>4</v>
      </c>
      <c r="L448" s="190" t="str">
        <f t="shared" si="27"/>
        <v/>
      </c>
    </row>
    <row r="449" spans="7:12">
      <c r="G449" s="190">
        <f>'[1]Z07 一般公共预算财政拨款收入支出决算表(财决07表)'!A447</f>
        <v>0</v>
      </c>
      <c r="H449" s="191">
        <f>'[1]Z07 一般公共预算财政拨款收入支出决算表(财决07表)'!$K447</f>
        <v>0</v>
      </c>
      <c r="I449" s="190" t="str">
        <f t="shared" si="24"/>
        <v>2</v>
      </c>
      <c r="J449" s="190" t="str">
        <f t="shared" si="25"/>
        <v>2</v>
      </c>
      <c r="K449" s="190">
        <f t="shared" si="26"/>
        <v>4</v>
      </c>
      <c r="L449" s="190" t="str">
        <f t="shared" si="27"/>
        <v/>
      </c>
    </row>
    <row r="450" spans="7:12">
      <c r="G450" s="190">
        <f>'[1]Z07 一般公共预算财政拨款收入支出决算表(财决07表)'!A448</f>
        <v>0</v>
      </c>
      <c r="H450" s="191">
        <f>'[1]Z07 一般公共预算财政拨款收入支出决算表(财决07表)'!$K448</f>
        <v>0</v>
      </c>
      <c r="I450" s="190" t="str">
        <f t="shared" si="24"/>
        <v>2</v>
      </c>
      <c r="J450" s="190" t="str">
        <f t="shared" si="25"/>
        <v>2</v>
      </c>
      <c r="K450" s="190">
        <f t="shared" si="26"/>
        <v>4</v>
      </c>
      <c r="L450" s="190" t="str">
        <f t="shared" si="27"/>
        <v/>
      </c>
    </row>
    <row r="451" spans="7:12">
      <c r="G451" s="190">
        <f>'[1]Z07 一般公共预算财政拨款收入支出决算表(财决07表)'!A449</f>
        <v>0</v>
      </c>
      <c r="H451" s="191">
        <f>'[1]Z07 一般公共预算财政拨款收入支出决算表(财决07表)'!$K449</f>
        <v>0</v>
      </c>
      <c r="I451" s="190" t="str">
        <f t="shared" si="24"/>
        <v>2</v>
      </c>
      <c r="J451" s="190" t="str">
        <f t="shared" si="25"/>
        <v>2</v>
      </c>
      <c r="K451" s="190">
        <f t="shared" si="26"/>
        <v>4</v>
      </c>
      <c r="L451" s="190" t="str">
        <f t="shared" si="27"/>
        <v/>
      </c>
    </row>
    <row r="452" spans="7:12">
      <c r="G452" s="190">
        <f>'[1]Z07 一般公共预算财政拨款收入支出决算表(财决07表)'!A450</f>
        <v>0</v>
      </c>
      <c r="H452" s="191">
        <f>'[1]Z07 一般公共预算财政拨款收入支出决算表(财决07表)'!$K450</f>
        <v>0</v>
      </c>
      <c r="I452" s="190" t="str">
        <f t="shared" si="24"/>
        <v>2</v>
      </c>
      <c r="J452" s="190" t="str">
        <f t="shared" si="25"/>
        <v>2</v>
      </c>
      <c r="K452" s="190">
        <f t="shared" si="26"/>
        <v>4</v>
      </c>
      <c r="L452" s="190" t="str">
        <f t="shared" si="27"/>
        <v/>
      </c>
    </row>
    <row r="453" spans="7:12">
      <c r="G453" s="190">
        <f>'[1]Z07 一般公共预算财政拨款收入支出决算表(财决07表)'!A451</f>
        <v>0</v>
      </c>
      <c r="H453" s="191">
        <f>'[1]Z07 一般公共预算财政拨款收入支出决算表(财决07表)'!$K451</f>
        <v>0</v>
      </c>
      <c r="I453" s="190" t="str">
        <f t="shared" si="24"/>
        <v>2</v>
      </c>
      <c r="J453" s="190" t="str">
        <f t="shared" si="25"/>
        <v>2</v>
      </c>
      <c r="K453" s="190">
        <f t="shared" si="26"/>
        <v>4</v>
      </c>
      <c r="L453" s="190" t="str">
        <f t="shared" si="27"/>
        <v/>
      </c>
    </row>
    <row r="454" spans="7:12">
      <c r="G454" s="190">
        <f>'[1]Z07 一般公共预算财政拨款收入支出决算表(财决07表)'!A452</f>
        <v>0</v>
      </c>
      <c r="H454" s="191">
        <f>'[1]Z07 一般公共预算财政拨款收入支出决算表(财决07表)'!$K452</f>
        <v>0</v>
      </c>
      <c r="I454" s="190" t="str">
        <f t="shared" si="24"/>
        <v>2</v>
      </c>
      <c r="J454" s="190" t="str">
        <f t="shared" si="25"/>
        <v>2</v>
      </c>
      <c r="K454" s="190">
        <f t="shared" si="26"/>
        <v>4</v>
      </c>
      <c r="L454" s="190" t="str">
        <f t="shared" si="27"/>
        <v/>
      </c>
    </row>
    <row r="455" spans="7:12">
      <c r="G455" s="190">
        <f>'[1]Z07 一般公共预算财政拨款收入支出决算表(财决07表)'!A453</f>
        <v>0</v>
      </c>
      <c r="H455" s="191">
        <f>'[1]Z07 一般公共预算财政拨款收入支出决算表(财决07表)'!$K453</f>
        <v>0</v>
      </c>
      <c r="I455" s="190" t="str">
        <f t="shared" si="24"/>
        <v>2</v>
      </c>
      <c r="J455" s="190" t="str">
        <f t="shared" si="25"/>
        <v>2</v>
      </c>
      <c r="K455" s="190">
        <f t="shared" si="26"/>
        <v>4</v>
      </c>
      <c r="L455" s="190" t="str">
        <f t="shared" si="27"/>
        <v/>
      </c>
    </row>
    <row r="456" spans="7:12">
      <c r="G456" s="190">
        <f>'[1]Z07 一般公共预算财政拨款收入支出决算表(财决07表)'!A454</f>
        <v>0</v>
      </c>
      <c r="H456" s="191">
        <f>'[1]Z07 一般公共预算财政拨款收入支出决算表(财决07表)'!$K454</f>
        <v>0</v>
      </c>
      <c r="I456" s="190" t="str">
        <f t="shared" si="24"/>
        <v>2</v>
      </c>
      <c r="J456" s="190" t="str">
        <f t="shared" si="25"/>
        <v>2</v>
      </c>
      <c r="K456" s="190">
        <f t="shared" si="26"/>
        <v>4</v>
      </c>
      <c r="L456" s="190" t="str">
        <f t="shared" si="27"/>
        <v/>
      </c>
    </row>
    <row r="457" spans="7:12">
      <c r="G457" s="190">
        <f>'[1]Z07 一般公共预算财政拨款收入支出决算表(财决07表)'!A455</f>
        <v>0</v>
      </c>
      <c r="H457" s="191">
        <f>'[1]Z07 一般公共预算财政拨款收入支出决算表(财决07表)'!$K455</f>
        <v>0</v>
      </c>
      <c r="I457" s="190" t="str">
        <f t="shared" si="24"/>
        <v>2</v>
      </c>
      <c r="J457" s="190" t="str">
        <f t="shared" si="25"/>
        <v>2</v>
      </c>
      <c r="K457" s="190">
        <f t="shared" si="26"/>
        <v>4</v>
      </c>
      <c r="L457" s="190" t="str">
        <f t="shared" si="27"/>
        <v/>
      </c>
    </row>
    <row r="458" spans="7:12">
      <c r="G458" s="190">
        <f>'[1]Z07 一般公共预算财政拨款收入支出决算表(财决07表)'!A456</f>
        <v>0</v>
      </c>
      <c r="H458" s="191">
        <f>'[1]Z07 一般公共预算财政拨款收入支出决算表(财决07表)'!$K456</f>
        <v>0</v>
      </c>
      <c r="I458" s="190" t="str">
        <f t="shared" si="24"/>
        <v>2</v>
      </c>
      <c r="J458" s="190" t="str">
        <f t="shared" si="25"/>
        <v>2</v>
      </c>
      <c r="K458" s="190">
        <f t="shared" si="26"/>
        <v>4</v>
      </c>
      <c r="L458" s="190" t="str">
        <f t="shared" si="27"/>
        <v/>
      </c>
    </row>
    <row r="459" spans="7:12">
      <c r="G459" s="190">
        <f>'[1]Z07 一般公共预算财政拨款收入支出决算表(财决07表)'!A457</f>
        <v>0</v>
      </c>
      <c r="H459" s="191">
        <f>'[1]Z07 一般公共预算财政拨款收入支出决算表(财决07表)'!$K457</f>
        <v>0</v>
      </c>
      <c r="I459" s="190" t="str">
        <f t="shared" si="24"/>
        <v>2</v>
      </c>
      <c r="J459" s="190" t="str">
        <f t="shared" si="25"/>
        <v>2</v>
      </c>
      <c r="K459" s="190">
        <f t="shared" si="26"/>
        <v>4</v>
      </c>
      <c r="L459" s="190" t="str">
        <f t="shared" si="27"/>
        <v/>
      </c>
    </row>
    <row r="460" spans="7:12">
      <c r="G460" s="190">
        <f>'[1]Z07 一般公共预算财政拨款收入支出决算表(财决07表)'!A458</f>
        <v>0</v>
      </c>
      <c r="H460" s="191">
        <f>'[1]Z07 一般公共预算财政拨款收入支出决算表(财决07表)'!$K458</f>
        <v>0</v>
      </c>
      <c r="I460" s="190" t="str">
        <f t="shared" si="24"/>
        <v>2</v>
      </c>
      <c r="J460" s="190" t="str">
        <f t="shared" si="25"/>
        <v>2</v>
      </c>
      <c r="K460" s="190">
        <f t="shared" si="26"/>
        <v>4</v>
      </c>
      <c r="L460" s="190" t="str">
        <f t="shared" si="27"/>
        <v/>
      </c>
    </row>
    <row r="461" spans="7:12">
      <c r="G461" s="190">
        <f>'[1]Z07 一般公共预算财政拨款收入支出决算表(财决07表)'!A459</f>
        <v>0</v>
      </c>
      <c r="H461" s="191">
        <f>'[1]Z07 一般公共预算财政拨款收入支出决算表(财决07表)'!$K459</f>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f>'[1]Z07 一般公共预算财政拨款收入支出决算表(财决07表)'!A460</f>
        <v>0</v>
      </c>
      <c r="H462" s="191">
        <f>'[1]Z07 一般公共预算财政拨款收入支出决算表(财决07表)'!$K460</f>
        <v>0</v>
      </c>
      <c r="I462" s="190" t="str">
        <f t="shared" si="28"/>
        <v>2</v>
      </c>
      <c r="J462" s="190" t="str">
        <f t="shared" si="29"/>
        <v>2</v>
      </c>
      <c r="K462" s="190">
        <f t="shared" si="30"/>
        <v>4</v>
      </c>
      <c r="L462" s="190" t="str">
        <f t="shared" si="31"/>
        <v/>
      </c>
    </row>
    <row r="463" spans="7:12">
      <c r="G463" s="190">
        <f>'[1]Z07 一般公共预算财政拨款收入支出决算表(财决07表)'!A461</f>
        <v>0</v>
      </c>
      <c r="H463" s="191">
        <f>'[1]Z07 一般公共预算财政拨款收入支出决算表(财决07表)'!$K461</f>
        <v>0</v>
      </c>
      <c r="I463" s="190" t="str">
        <f t="shared" si="28"/>
        <v>2</v>
      </c>
      <c r="J463" s="190" t="str">
        <f t="shared" si="29"/>
        <v>2</v>
      </c>
      <c r="K463" s="190">
        <f t="shared" si="30"/>
        <v>4</v>
      </c>
      <c r="L463" s="190" t="str">
        <f t="shared" si="31"/>
        <v/>
      </c>
    </row>
    <row r="464" spans="7:12">
      <c r="G464" s="190">
        <f>'[1]Z07 一般公共预算财政拨款收入支出决算表(财决07表)'!A462</f>
        <v>0</v>
      </c>
      <c r="H464" s="191">
        <f>'[1]Z07 一般公共预算财政拨款收入支出决算表(财决07表)'!$K462</f>
        <v>0</v>
      </c>
      <c r="I464" s="190" t="str">
        <f t="shared" si="28"/>
        <v>2</v>
      </c>
      <c r="J464" s="190" t="str">
        <f t="shared" si="29"/>
        <v>2</v>
      </c>
      <c r="K464" s="190">
        <f t="shared" si="30"/>
        <v>4</v>
      </c>
      <c r="L464" s="190" t="str">
        <f t="shared" si="31"/>
        <v/>
      </c>
    </row>
    <row r="465" spans="7:12">
      <c r="G465" s="190">
        <f>'[1]Z07 一般公共预算财政拨款收入支出决算表(财决07表)'!A463</f>
        <v>0</v>
      </c>
      <c r="H465" s="191">
        <f>'[1]Z07 一般公共预算财政拨款收入支出决算表(财决07表)'!$K463</f>
        <v>0</v>
      </c>
      <c r="I465" s="190" t="str">
        <f t="shared" si="28"/>
        <v>2</v>
      </c>
      <c r="J465" s="190" t="str">
        <f t="shared" si="29"/>
        <v>2</v>
      </c>
      <c r="K465" s="190">
        <f t="shared" si="30"/>
        <v>4</v>
      </c>
      <c r="L465" s="190" t="str">
        <f t="shared" si="31"/>
        <v/>
      </c>
    </row>
    <row r="466" spans="7:12">
      <c r="G466" s="190">
        <f>'[1]Z07 一般公共预算财政拨款收入支出决算表(财决07表)'!A464</f>
        <v>0</v>
      </c>
      <c r="H466" s="191">
        <f>'[1]Z07 一般公共预算财政拨款收入支出决算表(财决07表)'!$K464</f>
        <v>0</v>
      </c>
      <c r="I466" s="190" t="str">
        <f t="shared" si="28"/>
        <v>2</v>
      </c>
      <c r="J466" s="190" t="str">
        <f t="shared" si="29"/>
        <v>2</v>
      </c>
      <c r="K466" s="190">
        <f t="shared" si="30"/>
        <v>4</v>
      </c>
      <c r="L466" s="190" t="str">
        <f t="shared" si="31"/>
        <v/>
      </c>
    </row>
    <row r="467" spans="7:12">
      <c r="G467" s="190">
        <f>'[1]Z07 一般公共预算财政拨款收入支出决算表(财决07表)'!A465</f>
        <v>0</v>
      </c>
      <c r="H467" s="191">
        <f>'[1]Z07 一般公共预算财政拨款收入支出决算表(财决07表)'!$K465</f>
        <v>0</v>
      </c>
      <c r="I467" s="190" t="str">
        <f t="shared" si="28"/>
        <v>2</v>
      </c>
      <c r="J467" s="190" t="str">
        <f t="shared" si="29"/>
        <v>2</v>
      </c>
      <c r="K467" s="190">
        <f t="shared" si="30"/>
        <v>4</v>
      </c>
      <c r="L467" s="190" t="str">
        <f t="shared" si="31"/>
        <v/>
      </c>
    </row>
    <row r="468" spans="7:12">
      <c r="G468" s="190">
        <f>'[1]Z07 一般公共预算财政拨款收入支出决算表(财决07表)'!A466</f>
        <v>0</v>
      </c>
      <c r="H468" s="191">
        <f>'[1]Z07 一般公共预算财政拨款收入支出决算表(财决07表)'!$K466</f>
        <v>0</v>
      </c>
      <c r="I468" s="190" t="str">
        <f t="shared" si="28"/>
        <v>2</v>
      </c>
      <c r="J468" s="190" t="str">
        <f t="shared" si="29"/>
        <v>2</v>
      </c>
      <c r="K468" s="190">
        <f t="shared" si="30"/>
        <v>4</v>
      </c>
      <c r="L468" s="190" t="str">
        <f t="shared" si="31"/>
        <v/>
      </c>
    </row>
    <row r="469" spans="7:12">
      <c r="G469" s="190">
        <f>'[1]Z07 一般公共预算财政拨款收入支出决算表(财决07表)'!A467</f>
        <v>0</v>
      </c>
      <c r="H469" s="191">
        <f>'[1]Z07 一般公共预算财政拨款收入支出决算表(财决07表)'!$K467</f>
        <v>0</v>
      </c>
      <c r="I469" s="190" t="str">
        <f t="shared" si="28"/>
        <v>2</v>
      </c>
      <c r="J469" s="190" t="str">
        <f t="shared" si="29"/>
        <v>2</v>
      </c>
      <c r="K469" s="190">
        <f t="shared" si="30"/>
        <v>4</v>
      </c>
      <c r="L469" s="190" t="str">
        <f t="shared" si="31"/>
        <v/>
      </c>
    </row>
    <row r="470" spans="7:12">
      <c r="G470" s="190">
        <f>'[1]Z07 一般公共预算财政拨款收入支出决算表(财决07表)'!A468</f>
        <v>0</v>
      </c>
      <c r="H470" s="191">
        <f>'[1]Z07 一般公共预算财政拨款收入支出决算表(财决07表)'!$K468</f>
        <v>0</v>
      </c>
      <c r="I470" s="190" t="str">
        <f t="shared" si="28"/>
        <v>2</v>
      </c>
      <c r="J470" s="190" t="str">
        <f t="shared" si="29"/>
        <v>2</v>
      </c>
      <c r="K470" s="190">
        <f t="shared" si="30"/>
        <v>4</v>
      </c>
      <c r="L470" s="190" t="str">
        <f t="shared" si="31"/>
        <v/>
      </c>
    </row>
    <row r="471" spans="7:12">
      <c r="G471" s="190">
        <f>'[1]Z07 一般公共预算财政拨款收入支出决算表(财决07表)'!A469</f>
        <v>0</v>
      </c>
      <c r="H471" s="191">
        <f>'[1]Z07 一般公共预算财政拨款收入支出决算表(财决07表)'!$K469</f>
        <v>0</v>
      </c>
      <c r="I471" s="190" t="str">
        <f t="shared" si="28"/>
        <v>2</v>
      </c>
      <c r="J471" s="190" t="str">
        <f t="shared" si="29"/>
        <v>2</v>
      </c>
      <c r="K471" s="190">
        <f t="shared" si="30"/>
        <v>4</v>
      </c>
      <c r="L471" s="190" t="str">
        <f t="shared" si="31"/>
        <v/>
      </c>
    </row>
    <row r="472" spans="7:12">
      <c r="G472" s="190">
        <f>'[1]Z07 一般公共预算财政拨款收入支出决算表(财决07表)'!A470</f>
        <v>0</v>
      </c>
      <c r="H472" s="191">
        <f>'[1]Z07 一般公共预算财政拨款收入支出决算表(财决07表)'!$K470</f>
        <v>0</v>
      </c>
      <c r="I472" s="190" t="str">
        <f t="shared" si="28"/>
        <v>2</v>
      </c>
      <c r="J472" s="190" t="str">
        <f t="shared" si="29"/>
        <v>2</v>
      </c>
      <c r="K472" s="190">
        <f t="shared" si="30"/>
        <v>4</v>
      </c>
      <c r="L472" s="190" t="str">
        <f t="shared" si="31"/>
        <v/>
      </c>
    </row>
    <row r="473" spans="7:12">
      <c r="G473" s="190">
        <f>'[1]Z07 一般公共预算财政拨款收入支出决算表(财决07表)'!A471</f>
        <v>0</v>
      </c>
      <c r="H473" s="191">
        <f>'[1]Z07 一般公共预算财政拨款收入支出决算表(财决07表)'!$K471</f>
        <v>0</v>
      </c>
      <c r="I473" s="190" t="str">
        <f t="shared" si="28"/>
        <v>2</v>
      </c>
      <c r="J473" s="190" t="str">
        <f t="shared" si="29"/>
        <v>2</v>
      </c>
      <c r="K473" s="190">
        <f t="shared" si="30"/>
        <v>4</v>
      </c>
      <c r="L473" s="190" t="str">
        <f t="shared" si="31"/>
        <v/>
      </c>
    </row>
    <row r="474" spans="7:12">
      <c r="G474" s="190">
        <f>'[1]Z07 一般公共预算财政拨款收入支出决算表(财决07表)'!A472</f>
        <v>0</v>
      </c>
      <c r="H474" s="191">
        <f>'[1]Z07 一般公共预算财政拨款收入支出决算表(财决07表)'!$K472</f>
        <v>0</v>
      </c>
      <c r="I474" s="190" t="str">
        <f t="shared" si="28"/>
        <v>2</v>
      </c>
      <c r="J474" s="190" t="str">
        <f t="shared" si="29"/>
        <v>2</v>
      </c>
      <c r="K474" s="190">
        <f t="shared" si="30"/>
        <v>4</v>
      </c>
      <c r="L474" s="190" t="str">
        <f t="shared" si="31"/>
        <v/>
      </c>
    </row>
    <row r="475" spans="7:12">
      <c r="G475" s="190">
        <f>'[1]Z07 一般公共预算财政拨款收入支出决算表(财决07表)'!A473</f>
        <v>0</v>
      </c>
      <c r="H475" s="191">
        <f>'[1]Z07 一般公共预算财政拨款收入支出决算表(财决07表)'!$K473</f>
        <v>0</v>
      </c>
      <c r="I475" s="190" t="str">
        <f t="shared" si="28"/>
        <v>2</v>
      </c>
      <c r="J475" s="190" t="str">
        <f t="shared" si="29"/>
        <v>2</v>
      </c>
      <c r="K475" s="190">
        <f t="shared" si="30"/>
        <v>4</v>
      </c>
      <c r="L475" s="190" t="str">
        <f t="shared" si="31"/>
        <v/>
      </c>
    </row>
    <row r="476" spans="7:12">
      <c r="G476" s="190">
        <f>'[1]Z07 一般公共预算财政拨款收入支出决算表(财决07表)'!A474</f>
        <v>0</v>
      </c>
      <c r="H476" s="191">
        <f>'[1]Z07 一般公共预算财政拨款收入支出决算表(财决07表)'!$K474</f>
        <v>0</v>
      </c>
      <c r="I476" s="190" t="str">
        <f t="shared" si="28"/>
        <v>2</v>
      </c>
      <c r="J476" s="190" t="str">
        <f t="shared" si="29"/>
        <v>2</v>
      </c>
      <c r="K476" s="190">
        <f t="shared" si="30"/>
        <v>4</v>
      </c>
      <c r="L476" s="190" t="str">
        <f t="shared" si="31"/>
        <v/>
      </c>
    </row>
    <row r="477" spans="7:12">
      <c r="G477" s="190">
        <f>'[1]Z07 一般公共预算财政拨款收入支出决算表(财决07表)'!A475</f>
        <v>0</v>
      </c>
      <c r="H477" s="191">
        <f>'[1]Z07 一般公共预算财政拨款收入支出决算表(财决07表)'!$K475</f>
        <v>0</v>
      </c>
      <c r="I477" s="190" t="str">
        <f t="shared" si="28"/>
        <v>2</v>
      </c>
      <c r="J477" s="190" t="str">
        <f t="shared" si="29"/>
        <v>2</v>
      </c>
      <c r="K477" s="190">
        <f t="shared" si="30"/>
        <v>4</v>
      </c>
      <c r="L477" s="190" t="str">
        <f t="shared" si="31"/>
        <v/>
      </c>
    </row>
    <row r="478" spans="7:12">
      <c r="G478" s="190">
        <f>'[1]Z07 一般公共预算财政拨款收入支出决算表(财决07表)'!A476</f>
        <v>0</v>
      </c>
      <c r="H478" s="191">
        <f>'[1]Z07 一般公共预算财政拨款收入支出决算表(财决07表)'!$K476</f>
        <v>0</v>
      </c>
      <c r="I478" s="190" t="str">
        <f t="shared" si="28"/>
        <v>2</v>
      </c>
      <c r="J478" s="190" t="str">
        <f t="shared" si="29"/>
        <v>2</v>
      </c>
      <c r="K478" s="190">
        <f t="shared" si="30"/>
        <v>4</v>
      </c>
      <c r="L478" s="190" t="str">
        <f t="shared" si="31"/>
        <v/>
      </c>
    </row>
    <row r="479" spans="7:12">
      <c r="G479" s="190">
        <f>'[1]Z07 一般公共预算财政拨款收入支出决算表(财决07表)'!A477</f>
        <v>0</v>
      </c>
      <c r="H479" s="191">
        <f>'[1]Z07 一般公共预算财政拨款收入支出决算表(财决07表)'!$K477</f>
        <v>0</v>
      </c>
      <c r="I479" s="190" t="str">
        <f t="shared" si="28"/>
        <v>2</v>
      </c>
      <c r="J479" s="190" t="str">
        <f t="shared" si="29"/>
        <v>2</v>
      </c>
      <c r="K479" s="190">
        <f t="shared" si="30"/>
        <v>4</v>
      </c>
      <c r="L479" s="190" t="str">
        <f t="shared" si="31"/>
        <v/>
      </c>
    </row>
    <row r="480" spans="7:12">
      <c r="G480" s="190">
        <f>'[1]Z07 一般公共预算财政拨款收入支出决算表(财决07表)'!A478</f>
        <v>0</v>
      </c>
      <c r="H480" s="191">
        <f>'[1]Z07 一般公共预算财政拨款收入支出决算表(财决07表)'!$K478</f>
        <v>0</v>
      </c>
      <c r="I480" s="190" t="str">
        <f t="shared" si="28"/>
        <v>2</v>
      </c>
      <c r="J480" s="190" t="str">
        <f t="shared" si="29"/>
        <v>2</v>
      </c>
      <c r="K480" s="190">
        <f t="shared" si="30"/>
        <v>4</v>
      </c>
      <c r="L480" s="190" t="str">
        <f t="shared" si="31"/>
        <v/>
      </c>
    </row>
    <row r="481" spans="7:12">
      <c r="G481" s="190">
        <f>'[1]Z07 一般公共预算财政拨款收入支出决算表(财决07表)'!A479</f>
        <v>0</v>
      </c>
      <c r="H481" s="191">
        <f>'[1]Z07 一般公共预算财政拨款收入支出决算表(财决07表)'!$K479</f>
        <v>0</v>
      </c>
      <c r="I481" s="190" t="str">
        <f t="shared" si="28"/>
        <v>2</v>
      </c>
      <c r="J481" s="190" t="str">
        <f t="shared" si="29"/>
        <v>2</v>
      </c>
      <c r="K481" s="190">
        <f t="shared" si="30"/>
        <v>4</v>
      </c>
      <c r="L481" s="190" t="str">
        <f t="shared" si="31"/>
        <v/>
      </c>
    </row>
    <row r="482" spans="7:12">
      <c r="G482" s="190">
        <f>'[1]Z07 一般公共预算财政拨款收入支出决算表(财决07表)'!A480</f>
        <v>0</v>
      </c>
      <c r="H482" s="191">
        <f>'[1]Z07 一般公共预算财政拨款收入支出决算表(财决07表)'!$K480</f>
        <v>0</v>
      </c>
      <c r="I482" s="190" t="str">
        <f t="shared" si="28"/>
        <v>2</v>
      </c>
      <c r="J482" s="190" t="str">
        <f t="shared" si="29"/>
        <v>2</v>
      </c>
      <c r="K482" s="190">
        <f t="shared" si="30"/>
        <v>4</v>
      </c>
      <c r="L482" s="190" t="str">
        <f t="shared" si="31"/>
        <v/>
      </c>
    </row>
    <row r="483" spans="7:12">
      <c r="G483" s="190">
        <f>'[1]Z07 一般公共预算财政拨款收入支出决算表(财决07表)'!A481</f>
        <v>0</v>
      </c>
      <c r="H483" s="191">
        <f>'[1]Z07 一般公共预算财政拨款收入支出决算表(财决07表)'!$K481</f>
        <v>0</v>
      </c>
      <c r="I483" s="190" t="str">
        <f t="shared" si="28"/>
        <v>2</v>
      </c>
      <c r="J483" s="190" t="str">
        <f t="shared" si="29"/>
        <v>2</v>
      </c>
      <c r="K483" s="190">
        <f t="shared" si="30"/>
        <v>4</v>
      </c>
      <c r="L483" s="190" t="str">
        <f t="shared" si="31"/>
        <v/>
      </c>
    </row>
    <row r="484" spans="7:12">
      <c r="G484" s="190">
        <f>'[1]Z07 一般公共预算财政拨款收入支出决算表(财决07表)'!A482</f>
        <v>0</v>
      </c>
      <c r="H484" s="191">
        <f>'[1]Z07 一般公共预算财政拨款收入支出决算表(财决07表)'!$K482</f>
        <v>0</v>
      </c>
      <c r="I484" s="190" t="str">
        <f t="shared" si="28"/>
        <v>2</v>
      </c>
      <c r="J484" s="190" t="str">
        <f t="shared" si="29"/>
        <v>2</v>
      </c>
      <c r="K484" s="190">
        <f t="shared" si="30"/>
        <v>4</v>
      </c>
      <c r="L484" s="190" t="str">
        <f t="shared" si="31"/>
        <v/>
      </c>
    </row>
    <row r="485" spans="7:12">
      <c r="G485" s="190">
        <f>'[1]Z07 一般公共预算财政拨款收入支出决算表(财决07表)'!A483</f>
        <v>0</v>
      </c>
      <c r="H485" s="191">
        <f>'[1]Z07 一般公共预算财政拨款收入支出决算表(财决07表)'!$K483</f>
        <v>0</v>
      </c>
      <c r="I485" s="190" t="str">
        <f t="shared" si="28"/>
        <v>2</v>
      </c>
      <c r="J485" s="190" t="str">
        <f t="shared" si="29"/>
        <v>2</v>
      </c>
      <c r="K485" s="190">
        <f t="shared" si="30"/>
        <v>4</v>
      </c>
      <c r="L485" s="190" t="str">
        <f t="shared" si="31"/>
        <v/>
      </c>
    </row>
    <row r="486" spans="7:12">
      <c r="G486" s="190">
        <f>'[1]Z07 一般公共预算财政拨款收入支出决算表(财决07表)'!A484</f>
        <v>0</v>
      </c>
      <c r="H486" s="191">
        <f>'[1]Z07 一般公共预算财政拨款收入支出决算表(财决07表)'!$K484</f>
        <v>0</v>
      </c>
      <c r="I486" s="190" t="str">
        <f t="shared" si="28"/>
        <v>2</v>
      </c>
      <c r="J486" s="190" t="str">
        <f t="shared" si="29"/>
        <v>2</v>
      </c>
      <c r="K486" s="190">
        <f t="shared" si="30"/>
        <v>4</v>
      </c>
      <c r="L486" s="190" t="str">
        <f t="shared" si="31"/>
        <v/>
      </c>
    </row>
    <row r="487" spans="7:12">
      <c r="G487" s="190">
        <f>'[1]Z07 一般公共预算财政拨款收入支出决算表(财决07表)'!A485</f>
        <v>0</v>
      </c>
      <c r="H487" s="191">
        <f>'[1]Z07 一般公共预算财政拨款收入支出决算表(财决07表)'!$K485</f>
        <v>0</v>
      </c>
      <c r="I487" s="190" t="str">
        <f t="shared" si="28"/>
        <v>2</v>
      </c>
      <c r="J487" s="190" t="str">
        <f t="shared" si="29"/>
        <v>2</v>
      </c>
      <c r="K487" s="190">
        <f t="shared" si="30"/>
        <v>4</v>
      </c>
      <c r="L487" s="190" t="str">
        <f t="shared" si="31"/>
        <v/>
      </c>
    </row>
    <row r="488" spans="7:12">
      <c r="G488" s="190">
        <f>'[1]Z07 一般公共预算财政拨款收入支出决算表(财决07表)'!A486</f>
        <v>0</v>
      </c>
      <c r="H488" s="191">
        <f>'[1]Z07 一般公共预算财政拨款收入支出决算表(财决07表)'!$K486</f>
        <v>0</v>
      </c>
      <c r="I488" s="190" t="str">
        <f t="shared" si="28"/>
        <v>2</v>
      </c>
      <c r="J488" s="190" t="str">
        <f t="shared" si="29"/>
        <v>2</v>
      </c>
      <c r="K488" s="190">
        <f t="shared" si="30"/>
        <v>4</v>
      </c>
      <c r="L488" s="190" t="str">
        <f t="shared" si="31"/>
        <v/>
      </c>
    </row>
    <row r="489" spans="7:12">
      <c r="G489" s="190">
        <f>'[1]Z07 一般公共预算财政拨款收入支出决算表(财决07表)'!A487</f>
        <v>0</v>
      </c>
      <c r="H489" s="191">
        <f>'[1]Z07 一般公共预算财政拨款收入支出决算表(财决07表)'!$K487</f>
        <v>0</v>
      </c>
      <c r="I489" s="190" t="str">
        <f t="shared" si="28"/>
        <v>2</v>
      </c>
      <c r="J489" s="190" t="str">
        <f t="shared" si="29"/>
        <v>2</v>
      </c>
      <c r="K489" s="190">
        <f t="shared" si="30"/>
        <v>4</v>
      </c>
      <c r="L489" s="190" t="str">
        <f t="shared" si="31"/>
        <v/>
      </c>
    </row>
    <row r="490" spans="7:12">
      <c r="G490" s="190">
        <f>'[1]Z07 一般公共预算财政拨款收入支出决算表(财决07表)'!A488</f>
        <v>0</v>
      </c>
      <c r="H490" s="191">
        <f>'[1]Z07 一般公共预算财政拨款收入支出决算表(财决07表)'!$K488</f>
        <v>0</v>
      </c>
      <c r="I490" s="190" t="str">
        <f t="shared" si="28"/>
        <v>2</v>
      </c>
      <c r="J490" s="190" t="str">
        <f t="shared" si="29"/>
        <v>2</v>
      </c>
      <c r="K490" s="190">
        <f t="shared" si="30"/>
        <v>4</v>
      </c>
      <c r="L490" s="190" t="str">
        <f t="shared" si="31"/>
        <v/>
      </c>
    </row>
    <row r="491" spans="7:12">
      <c r="G491" s="190">
        <f>'[1]Z07 一般公共预算财政拨款收入支出决算表(财决07表)'!A489</f>
        <v>0</v>
      </c>
      <c r="H491" s="191">
        <f>'[1]Z07 一般公共预算财政拨款收入支出决算表(财决07表)'!$K489</f>
        <v>0</v>
      </c>
      <c r="I491" s="190" t="str">
        <f t="shared" si="28"/>
        <v>2</v>
      </c>
      <c r="J491" s="190" t="str">
        <f t="shared" si="29"/>
        <v>2</v>
      </c>
      <c r="K491" s="190">
        <f t="shared" si="30"/>
        <v>4</v>
      </c>
      <c r="L491" s="190" t="str">
        <f t="shared" si="31"/>
        <v/>
      </c>
    </row>
    <row r="492" spans="7:12">
      <c r="G492" s="190">
        <f>'[1]Z07 一般公共预算财政拨款收入支出决算表(财决07表)'!A490</f>
        <v>0</v>
      </c>
      <c r="H492" s="191">
        <f>'[1]Z07 一般公共预算财政拨款收入支出决算表(财决07表)'!$K490</f>
        <v>0</v>
      </c>
      <c r="I492" s="190" t="str">
        <f t="shared" si="28"/>
        <v>2</v>
      </c>
      <c r="J492" s="190" t="str">
        <f t="shared" si="29"/>
        <v>2</v>
      </c>
      <c r="K492" s="190">
        <f t="shared" si="30"/>
        <v>4</v>
      </c>
      <c r="L492" s="190" t="str">
        <f t="shared" si="31"/>
        <v/>
      </c>
    </row>
    <row r="493" spans="7:12">
      <c r="G493" s="190">
        <f>'[1]Z07 一般公共预算财政拨款收入支出决算表(财决07表)'!A491</f>
        <v>0</v>
      </c>
      <c r="H493" s="191">
        <f>'[1]Z07 一般公共预算财政拨款收入支出决算表(财决07表)'!$K491</f>
        <v>0</v>
      </c>
      <c r="I493" s="190" t="str">
        <f t="shared" si="28"/>
        <v>2</v>
      </c>
      <c r="J493" s="190" t="str">
        <f t="shared" si="29"/>
        <v>2</v>
      </c>
      <c r="K493" s="190">
        <f t="shared" si="30"/>
        <v>4</v>
      </c>
      <c r="L493" s="190" t="str">
        <f t="shared" si="31"/>
        <v/>
      </c>
    </row>
    <row r="494" spans="7:12">
      <c r="G494" s="190">
        <f>'[1]Z07 一般公共预算财政拨款收入支出决算表(财决07表)'!A492</f>
        <v>0</v>
      </c>
      <c r="H494" s="191">
        <f>'[1]Z07 一般公共预算财政拨款收入支出决算表(财决07表)'!$K492</f>
        <v>0</v>
      </c>
      <c r="I494" s="190" t="str">
        <f t="shared" si="28"/>
        <v>2</v>
      </c>
      <c r="J494" s="190" t="str">
        <f t="shared" si="29"/>
        <v>2</v>
      </c>
      <c r="K494" s="190">
        <f t="shared" si="30"/>
        <v>4</v>
      </c>
      <c r="L494" s="190" t="str">
        <f t="shared" si="31"/>
        <v/>
      </c>
    </row>
    <row r="495" spans="7:12">
      <c r="G495" s="190">
        <f>'[1]Z07 一般公共预算财政拨款收入支出决算表(财决07表)'!A493</f>
        <v>0</v>
      </c>
      <c r="H495" s="191">
        <f>'[1]Z07 一般公共预算财政拨款收入支出决算表(财决07表)'!$K493</f>
        <v>0</v>
      </c>
      <c r="I495" s="190" t="str">
        <f t="shared" si="28"/>
        <v>2</v>
      </c>
      <c r="J495" s="190" t="str">
        <f t="shared" si="29"/>
        <v>2</v>
      </c>
      <c r="K495" s="190">
        <f t="shared" si="30"/>
        <v>4</v>
      </c>
      <c r="L495" s="190" t="str">
        <f t="shared" si="31"/>
        <v/>
      </c>
    </row>
    <row r="496" spans="7:12">
      <c r="G496" s="190">
        <f>'[1]Z07 一般公共预算财政拨款收入支出决算表(财决07表)'!A494</f>
        <v>0</v>
      </c>
      <c r="H496" s="191">
        <f>'[1]Z07 一般公共预算财政拨款收入支出决算表(财决07表)'!$K494</f>
        <v>0</v>
      </c>
      <c r="I496" s="190" t="str">
        <f t="shared" si="28"/>
        <v>2</v>
      </c>
      <c r="J496" s="190" t="str">
        <f t="shared" si="29"/>
        <v>2</v>
      </c>
      <c r="K496" s="190">
        <f t="shared" si="30"/>
        <v>4</v>
      </c>
      <c r="L496" s="190" t="str">
        <f t="shared" si="31"/>
        <v/>
      </c>
    </row>
    <row r="497" spans="7:12">
      <c r="G497" s="190">
        <f>'[1]Z07 一般公共预算财政拨款收入支出决算表(财决07表)'!A495</f>
        <v>0</v>
      </c>
      <c r="H497" s="191">
        <f>'[1]Z07 一般公共预算财政拨款收入支出决算表(财决07表)'!$K495</f>
        <v>0</v>
      </c>
      <c r="I497" s="190" t="str">
        <f t="shared" si="28"/>
        <v>2</v>
      </c>
      <c r="J497" s="190" t="str">
        <f t="shared" si="29"/>
        <v>2</v>
      </c>
      <c r="K497" s="190">
        <f t="shared" si="30"/>
        <v>4</v>
      </c>
      <c r="L497" s="190" t="str">
        <f t="shared" si="31"/>
        <v/>
      </c>
    </row>
    <row r="498" spans="7:12">
      <c r="G498" s="190">
        <f>'[1]Z07 一般公共预算财政拨款收入支出决算表(财决07表)'!A496</f>
        <v>0</v>
      </c>
      <c r="H498" s="191">
        <f>'[1]Z07 一般公共预算财政拨款收入支出决算表(财决07表)'!$K496</f>
        <v>0</v>
      </c>
      <c r="I498" s="190" t="str">
        <f t="shared" si="28"/>
        <v>2</v>
      </c>
      <c r="J498" s="190" t="str">
        <f t="shared" si="29"/>
        <v>2</v>
      </c>
      <c r="K498" s="190">
        <f t="shared" si="30"/>
        <v>4</v>
      </c>
      <c r="L498" s="190" t="str">
        <f t="shared" si="31"/>
        <v/>
      </c>
    </row>
    <row r="499" spans="7:12">
      <c r="G499" s="190">
        <f>'[1]Z07 一般公共预算财政拨款收入支出决算表(财决07表)'!A497</f>
        <v>0</v>
      </c>
      <c r="H499" s="191">
        <f>'[1]Z07 一般公共预算财政拨款收入支出决算表(财决07表)'!$K497</f>
        <v>0</v>
      </c>
      <c r="I499" s="190" t="str">
        <f t="shared" si="28"/>
        <v>2</v>
      </c>
      <c r="J499" s="190" t="str">
        <f t="shared" si="29"/>
        <v>2</v>
      </c>
      <c r="K499" s="190">
        <f t="shared" si="30"/>
        <v>4</v>
      </c>
      <c r="L499" s="190" t="str">
        <f t="shared" si="31"/>
        <v/>
      </c>
    </row>
    <row r="500" spans="7:12">
      <c r="G500" s="190">
        <f>'[1]Z07 一般公共预算财政拨款收入支出决算表(财决07表)'!A498</f>
        <v>0</v>
      </c>
      <c r="H500" s="191">
        <f>'[1]Z07 一般公共预算财政拨款收入支出决算表(财决07表)'!$K498</f>
        <v>0</v>
      </c>
      <c r="I500" s="190" t="str">
        <f t="shared" si="28"/>
        <v>2</v>
      </c>
      <c r="J500" s="190" t="str">
        <f t="shared" si="29"/>
        <v>2</v>
      </c>
      <c r="K500" s="190">
        <f t="shared" si="30"/>
        <v>4</v>
      </c>
      <c r="L500" s="190" t="str">
        <f t="shared" si="31"/>
        <v/>
      </c>
    </row>
    <row r="504" spans="7:12">
      <c r="L504" s="190" t="str">
        <f t="shared" si="31"/>
        <v/>
      </c>
    </row>
  </sheetData>
  <sheetCalcPr fullCalcOnLoad="1"/>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topLeftCell="A10" workbookViewId="0">
      <selection activeCell="E13" sqref="E13"/>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22" t="s">
        <v>339</v>
      </c>
      <c r="B1" s="217"/>
      <c r="C1" s="217"/>
      <c r="D1" s="217"/>
      <c r="E1" s="217"/>
      <c r="F1" s="217"/>
      <c r="G1" s="132"/>
      <c r="H1" s="107"/>
      <c r="I1" s="107"/>
      <c r="J1" s="107"/>
      <c r="K1" s="107"/>
      <c r="L1" s="108"/>
      <c r="M1" s="108" t="str">
        <f>"a1:"&amp;"f"&amp;MAX(L13:L107)</f>
        <v>a1:f38</v>
      </c>
    </row>
    <row r="2" spans="1:99" s="112" customFormat="1" ht="14.25" customHeight="1">
      <c r="A2" s="51" t="str">
        <f>'01收入支出决算总表'!A3</f>
        <v>部门：中国共产党益阳市纪律检查委员会</v>
      </c>
      <c r="B2" s="133"/>
      <c r="F2" s="14" t="s">
        <v>340</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329</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14" t="s">
        <v>46</v>
      </c>
      <c r="B8" s="214"/>
      <c r="C8" s="214"/>
      <c r="D8" s="220" t="s">
        <v>57</v>
      </c>
      <c r="E8" s="223" t="s">
        <v>62</v>
      </c>
      <c r="F8" s="223" t="s">
        <v>63</v>
      </c>
      <c r="G8" s="141"/>
      <c r="H8" s="118"/>
      <c r="I8" s="118"/>
      <c r="J8" s="118"/>
      <c r="K8" s="85"/>
      <c r="L8" s="139"/>
      <c r="M8" s="120"/>
    </row>
    <row r="9" spans="1:99" s="119" customFormat="1" ht="9.9499999999999993" customHeight="1">
      <c r="A9" s="224" t="s">
        <v>61</v>
      </c>
      <c r="B9" s="225"/>
      <c r="C9" s="230" t="s">
        <v>36</v>
      </c>
      <c r="D9" s="216"/>
      <c r="E9" s="216"/>
      <c r="F9" s="216"/>
      <c r="G9" s="141"/>
      <c r="H9" s="118"/>
      <c r="I9" s="118"/>
      <c r="J9" s="118"/>
      <c r="K9" s="118"/>
      <c r="L9" s="118"/>
      <c r="M9" s="118"/>
    </row>
    <row r="10" spans="1:99" s="119" customFormat="1" ht="9.9499999999999993" customHeight="1">
      <c r="A10" s="226"/>
      <c r="B10" s="227"/>
      <c r="C10" s="231"/>
      <c r="D10" s="216"/>
      <c r="E10" s="216"/>
      <c r="F10" s="216"/>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28"/>
      <c r="B11" s="229"/>
      <c r="C11" s="232"/>
      <c r="D11" s="216"/>
      <c r="E11" s="216"/>
      <c r="F11" s="216"/>
      <c r="G11" s="141"/>
      <c r="H11" s="118"/>
      <c r="I11" s="118"/>
      <c r="J11" s="118"/>
      <c r="K11" s="118"/>
      <c r="L11" s="118"/>
      <c r="M11" s="118"/>
    </row>
    <row r="12" spans="1:99" s="119" customFormat="1" ht="18" customHeight="1">
      <c r="A12" s="214" t="s">
        <v>37</v>
      </c>
      <c r="B12" s="214"/>
      <c r="C12" s="214"/>
      <c r="D12" s="117">
        <v>1</v>
      </c>
      <c r="E12" s="117">
        <v>2</v>
      </c>
      <c r="F12" s="117">
        <v>3</v>
      </c>
      <c r="G12" s="141"/>
      <c r="H12" s="118"/>
      <c r="I12" s="118">
        <v>1</v>
      </c>
      <c r="J12" s="118"/>
      <c r="K12" s="118"/>
      <c r="L12" s="118"/>
      <c r="M12" s="118"/>
    </row>
    <row r="13" spans="1:99" s="119" customFormat="1" ht="18" customHeight="1">
      <c r="A13" s="221" t="s">
        <v>48</v>
      </c>
      <c r="B13" s="221"/>
      <c r="C13" s="221"/>
      <c r="D13" s="143">
        <f>'[1]Z08_1 一般公共预算财政拨款基本支出决算明细表(财决08-'!$E$9</f>
        <v>1213.81</v>
      </c>
      <c r="E13" s="143">
        <f>'[1]Z08_1 一般公共预算财政拨款基本支出决算明细表(财决08-'!$F$9+'[1]Z08_1 一般公共预算财政拨款基本支出决算明细表(财决08-'!$AR$9</f>
        <v>1060.33</v>
      </c>
      <c r="F13" s="143">
        <f>D13-E13</f>
        <v>153.48000000000002</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922.17</v>
      </c>
      <c r="E14" s="146">
        <f>IF(OR(MID(A14,1,3)="301",MID(A14,1,3)="303"),D14,"")</f>
        <v>922.17</v>
      </c>
      <c r="F14" s="197" t="str">
        <f>IF(AND(MID(A14,1,3)&lt;&gt;"301",MID(A14,1,3)&lt;&gt;"303"),D14,"")</f>
        <v/>
      </c>
      <c r="G14" s="147" t="s">
        <v>221</v>
      </c>
      <c r="H14" s="148" t="s">
        <v>192</v>
      </c>
      <c r="I14" s="118">
        <f>('[1]Z08_1 一般公共预算财政拨款基本支出决算明细表(财决08-'!F$9)*1</f>
        <v>922.17</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322.39</v>
      </c>
      <c r="E15" s="146">
        <f t="shared" ref="E15:E78" si="2">IF(OR(MID(A15,1,3)="301",MID(A15,1,3)="303"),D15,"")</f>
        <v>322.39</v>
      </c>
      <c r="F15" s="197" t="str">
        <f t="shared" ref="F15:F78" si="3">IF(AND(MID(A15,1,3)&lt;&gt;"301",MID(A15,1,3)&lt;&gt;"303"),D15,"")</f>
        <v/>
      </c>
      <c r="G15" s="147" t="s">
        <v>322</v>
      </c>
      <c r="H15" s="151" t="s">
        <v>115</v>
      </c>
      <c r="I15" s="118">
        <f>('[1]Z08_1 一般公共预算财政拨款基本支出决算明细表(财决08-'!G9)*1</f>
        <v>322.39</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244.9</v>
      </c>
      <c r="E16" s="146">
        <f t="shared" si="2"/>
        <v>244.9</v>
      </c>
      <c r="F16" s="197" t="str">
        <f t="shared" si="3"/>
        <v/>
      </c>
      <c r="G16" s="147" t="s">
        <v>323</v>
      </c>
      <c r="H16" s="151" t="s">
        <v>116</v>
      </c>
      <c r="I16" s="118">
        <f>('[1]Z08_1 一般公共预算财政拨款基本支出决算明细表(财决08-'!H9)*1</f>
        <v>244.9</v>
      </c>
      <c r="J16" s="122"/>
      <c r="K16" s="141"/>
      <c r="L16" s="149">
        <f t="shared" si="4"/>
        <v>16</v>
      </c>
      <c r="M16" s="152"/>
      <c r="N16" s="150"/>
    </row>
    <row r="17" spans="1:14" s="128" customFormat="1" ht="18" customHeight="1">
      <c r="A17" s="144" t="str">
        <f t="array" ref="A17">INDEX(G:G,SMALL(IF($I$14:$I$107&gt;0,ROW($14:$107),4^8),ROW(G4)))&amp;""</f>
        <v>30103</v>
      </c>
      <c r="B17" s="145"/>
      <c r="C17" s="196" t="str">
        <f t="shared" si="0"/>
        <v>奖金</v>
      </c>
      <c r="D17" s="146">
        <f t="shared" si="1"/>
        <v>169.29</v>
      </c>
      <c r="E17" s="146">
        <f t="shared" si="2"/>
        <v>169.29</v>
      </c>
      <c r="F17" s="197" t="str">
        <f t="shared" si="3"/>
        <v/>
      </c>
      <c r="G17" s="147" t="s">
        <v>324</v>
      </c>
      <c r="H17" s="151" t="s">
        <v>117</v>
      </c>
      <c r="I17" s="118">
        <f>('[1]Z08_1 一般公共预算财政拨款基本支出决算明细表(财决08-'!I9)*1</f>
        <v>169.29</v>
      </c>
      <c r="J17" s="122"/>
      <c r="K17" s="141"/>
      <c r="L17" s="149">
        <f t="shared" si="4"/>
        <v>17</v>
      </c>
      <c r="M17" s="141"/>
      <c r="N17" s="150"/>
    </row>
    <row r="18" spans="1:14" s="128" customFormat="1" ht="18" customHeight="1">
      <c r="A18" s="144" t="str">
        <f t="array" ref="A18">INDEX(G:G,SMALL(IF($I$14:$I$107&gt;0,ROW($14:$107),4^8),ROW(G5)))&amp;""</f>
        <v>30104</v>
      </c>
      <c r="B18" s="145"/>
      <c r="C18" s="196" t="str">
        <f t="shared" si="0"/>
        <v>其他社会保障缴费</v>
      </c>
      <c r="D18" s="146">
        <f t="shared" si="1"/>
        <v>111.35</v>
      </c>
      <c r="E18" s="146">
        <f t="shared" si="2"/>
        <v>111.35</v>
      </c>
      <c r="F18" s="197" t="str">
        <f t="shared" si="3"/>
        <v/>
      </c>
      <c r="G18" s="147" t="s">
        <v>222</v>
      </c>
      <c r="H18" s="151" t="s">
        <v>187</v>
      </c>
      <c r="I18" s="118">
        <f>('[1]Z08_1 一般公共预算财政拨款基本支出决算明细表(财决08-'!J9)*1</f>
        <v>111.35</v>
      </c>
      <c r="J18" s="122"/>
      <c r="K18" s="141"/>
      <c r="L18" s="149">
        <f t="shared" si="4"/>
        <v>18</v>
      </c>
      <c r="M18" s="141"/>
      <c r="N18" s="150"/>
    </row>
    <row r="19" spans="1:14" s="128" customFormat="1" ht="18" customHeight="1">
      <c r="A19" s="144" t="str">
        <f t="array" ref="A19">INDEX(G:G,SMALL(IF($I$14:$I$107&gt;0,ROW($14:$107),4^8),ROW(G6)))&amp;""</f>
        <v>30108</v>
      </c>
      <c r="B19" s="145"/>
      <c r="C19" s="196" t="str">
        <f t="shared" si="0"/>
        <v>机关事业单位基本养老保险缴费</v>
      </c>
      <c r="D19" s="146">
        <f t="shared" si="1"/>
        <v>52.15</v>
      </c>
      <c r="E19" s="146">
        <f t="shared" si="2"/>
        <v>52.15</v>
      </c>
      <c r="F19" s="197" t="str">
        <f t="shared" si="3"/>
        <v/>
      </c>
      <c r="G19" s="147" t="s">
        <v>223</v>
      </c>
      <c r="H19" s="151" t="s">
        <v>118</v>
      </c>
      <c r="I19" s="118">
        <f>('[1]Z08_1 一般公共预算财政拨款基本支出决算明细表(财决08-'!K9)*1</f>
        <v>0</v>
      </c>
      <c r="J19" s="122"/>
      <c r="K19" s="141"/>
      <c r="L19" s="149">
        <f t="shared" si="4"/>
        <v>19</v>
      </c>
      <c r="M19" s="141"/>
      <c r="N19" s="150"/>
    </row>
    <row r="20" spans="1:14" s="128" customFormat="1" ht="18" customHeight="1">
      <c r="A20" s="144" t="str">
        <f t="array" ref="A20">INDEX(G:G,SMALL(IF($I$14:$I$107&gt;0,ROW($14:$107),4^8),ROW(G7)))&amp;""</f>
        <v>30199</v>
      </c>
      <c r="B20" s="145"/>
      <c r="C20" s="196" t="str">
        <f t="shared" si="0"/>
        <v>其他工资福利支出</v>
      </c>
      <c r="D20" s="146">
        <f t="shared" si="1"/>
        <v>22.08</v>
      </c>
      <c r="E20" s="146">
        <f t="shared" si="2"/>
        <v>22.08</v>
      </c>
      <c r="F20" s="197" t="str">
        <f t="shared" si="3"/>
        <v/>
      </c>
      <c r="G20" s="147" t="s">
        <v>224</v>
      </c>
      <c r="H20" s="151" t="s">
        <v>119</v>
      </c>
      <c r="I20" s="118">
        <f>('[1]Z08_1 一般公共预算财政拨款基本支出决算明细表(财决08-'!L9)*1</f>
        <v>0</v>
      </c>
      <c r="J20" s="122"/>
      <c r="K20" s="141"/>
      <c r="L20" s="149">
        <f t="shared" si="4"/>
        <v>20</v>
      </c>
      <c r="M20" s="141"/>
      <c r="N20" s="150"/>
    </row>
    <row r="21" spans="1:14" s="128" customFormat="1" ht="18" customHeight="1">
      <c r="A21" s="144" t="str">
        <f t="array" ref="A21">INDEX(G:G,SMALL(IF($I$14:$I$107&gt;0,ROW($14:$107),4^8),ROW(G8)))&amp;""</f>
        <v>302</v>
      </c>
      <c r="B21" s="145"/>
      <c r="C21" s="196" t="str">
        <f t="shared" si="0"/>
        <v>商品和服务支出</v>
      </c>
      <c r="D21" s="146">
        <f t="shared" si="1"/>
        <v>153.49</v>
      </c>
      <c r="E21" s="146" t="str">
        <f t="shared" si="2"/>
        <v/>
      </c>
      <c r="F21" s="197">
        <f t="shared" si="3"/>
        <v>153.49</v>
      </c>
      <c r="G21" s="147" t="s">
        <v>225</v>
      </c>
      <c r="H21" s="151" t="s">
        <v>188</v>
      </c>
      <c r="I21" s="118">
        <f>('[1]Z08_1 一般公共预算财政拨款基本支出决算明细表(财决08-'!M9)*1</f>
        <v>52.15</v>
      </c>
      <c r="J21" s="122"/>
      <c r="K21" s="141"/>
      <c r="L21" s="149">
        <f t="shared" si="4"/>
        <v>21</v>
      </c>
      <c r="M21" s="141"/>
      <c r="N21" s="150"/>
    </row>
    <row r="22" spans="1:14" s="128" customFormat="1" ht="18" customHeight="1">
      <c r="A22" s="144" t="str">
        <f t="array" ref="A22">INDEX(G:G,SMALL(IF($I$14:$I$107&gt;0,ROW($14:$107),4^8),ROW(G9)))&amp;""</f>
        <v>30201</v>
      </c>
      <c r="B22" s="145"/>
      <c r="C22" s="196" t="str">
        <f t="shared" si="0"/>
        <v>办公费</v>
      </c>
      <c r="D22" s="146">
        <f t="shared" si="1"/>
        <v>2.71</v>
      </c>
      <c r="E22" s="146" t="str">
        <f t="shared" si="2"/>
        <v/>
      </c>
      <c r="F22" s="197">
        <f t="shared" si="3"/>
        <v>2.71</v>
      </c>
      <c r="G22" s="147" t="s">
        <v>226</v>
      </c>
      <c r="H22" s="151" t="s">
        <v>189</v>
      </c>
      <c r="I22" s="118">
        <f>('[1]Z08_1 一般公共预算财政拨款基本支出决算明细表(财决08-'!N9)*1</f>
        <v>0</v>
      </c>
      <c r="J22" s="122"/>
      <c r="K22" s="141"/>
      <c r="L22" s="149">
        <f t="shared" si="4"/>
        <v>22</v>
      </c>
      <c r="M22" s="141"/>
      <c r="N22" s="150"/>
    </row>
    <row r="23" spans="1:14" s="128" customFormat="1" ht="18" customHeight="1">
      <c r="A23" s="144" t="str">
        <f t="array" ref="A23">INDEX(G:G,SMALL(IF($I$14:$I$107&gt;0,ROW($14:$107),4^8),ROW(G10)))&amp;""</f>
        <v>30202</v>
      </c>
      <c r="B23" s="145"/>
      <c r="C23" s="196" t="str">
        <f t="shared" si="0"/>
        <v>印刷费</v>
      </c>
      <c r="D23" s="146">
        <f t="shared" si="1"/>
        <v>1.32</v>
      </c>
      <c r="E23" s="146" t="str">
        <f t="shared" si="2"/>
        <v/>
      </c>
      <c r="F23" s="197">
        <f t="shared" si="3"/>
        <v>1.32</v>
      </c>
      <c r="G23" s="147" t="s">
        <v>227</v>
      </c>
      <c r="H23" s="151" t="s">
        <v>120</v>
      </c>
      <c r="I23" s="118">
        <f>('[1]Z08_1 一般公共预算财政拨款基本支出决算明细表(财决08-'!O9)*1</f>
        <v>22.08</v>
      </c>
      <c r="J23" s="122"/>
      <c r="K23" s="141"/>
      <c r="L23" s="149">
        <f t="shared" si="4"/>
        <v>23</v>
      </c>
      <c r="M23" s="141"/>
      <c r="N23" s="150"/>
    </row>
    <row r="24" spans="1:14" s="128" customFormat="1" ht="18" customHeight="1">
      <c r="A24" s="144" t="str">
        <f t="array" ref="A24">INDEX(G:G,SMALL(IF($I$14:$I$107&gt;0,ROW($14:$107),4^8),ROW(G11)))&amp;""</f>
        <v>30206</v>
      </c>
      <c r="B24" s="145"/>
      <c r="C24" s="196" t="str">
        <f t="shared" si="0"/>
        <v>电费</v>
      </c>
      <c r="D24" s="146">
        <f t="shared" si="1"/>
        <v>13.24</v>
      </c>
      <c r="E24" s="146" t="str">
        <f t="shared" si="2"/>
        <v/>
      </c>
      <c r="F24" s="197">
        <f t="shared" si="3"/>
        <v>13.24</v>
      </c>
      <c r="G24" s="147" t="s">
        <v>228</v>
      </c>
      <c r="H24" s="148" t="s">
        <v>193</v>
      </c>
      <c r="I24" s="118">
        <f>('[1]Z08_1 一般公共预算财政拨款基本支出决算明细表(财决08-'!P9)*1</f>
        <v>153.49</v>
      </c>
      <c r="J24" s="122"/>
      <c r="K24" s="141"/>
      <c r="L24" s="149">
        <f t="shared" si="4"/>
        <v>24</v>
      </c>
      <c r="M24" s="141"/>
      <c r="N24" s="150"/>
    </row>
    <row r="25" spans="1:14" s="128" customFormat="1" ht="18" customHeight="1">
      <c r="A25" s="144" t="str">
        <f t="array" ref="A25">INDEX(G:G,SMALL(IF($I$14:$I$107&gt;0,ROW($14:$107),4^8),ROW(G12)))&amp;""</f>
        <v>30207</v>
      </c>
      <c r="B25" s="145"/>
      <c r="C25" s="196" t="str">
        <f t="shared" si="0"/>
        <v>邮电费</v>
      </c>
      <c r="D25" s="146">
        <f t="shared" si="1"/>
        <v>2.42</v>
      </c>
      <c r="E25" s="146" t="str">
        <f t="shared" si="2"/>
        <v/>
      </c>
      <c r="F25" s="197">
        <f t="shared" si="3"/>
        <v>2.42</v>
      </c>
      <c r="G25" s="147" t="s">
        <v>229</v>
      </c>
      <c r="H25" s="151" t="s">
        <v>121</v>
      </c>
      <c r="I25" s="118">
        <f>('[1]Z08_1 一般公共预算财政拨款基本支出决算明细表(财决08-'!Q9)*1</f>
        <v>2.71</v>
      </c>
      <c r="J25" s="122"/>
      <c r="K25" s="141"/>
      <c r="L25" s="149">
        <f t="shared" si="4"/>
        <v>25</v>
      </c>
      <c r="M25" s="141"/>
      <c r="N25" s="150"/>
    </row>
    <row r="26" spans="1:14" s="128" customFormat="1" ht="18" customHeight="1">
      <c r="A26" s="144" t="str">
        <f t="array" ref="A26">INDEX(G:G,SMALL(IF($I$14:$I$107&gt;0,ROW($14:$107),4^8),ROW(G13)))&amp;""</f>
        <v>30213</v>
      </c>
      <c r="B26" s="145"/>
      <c r="C26" s="196" t="str">
        <f t="shared" si="0"/>
        <v>维修（护）费</v>
      </c>
      <c r="D26" s="146">
        <f t="shared" si="1"/>
        <v>0.09</v>
      </c>
      <c r="E26" s="146" t="str">
        <f t="shared" si="2"/>
        <v/>
      </c>
      <c r="F26" s="197">
        <f t="shared" si="3"/>
        <v>0.09</v>
      </c>
      <c r="G26" s="147" t="s">
        <v>230</v>
      </c>
      <c r="H26" s="151" t="s">
        <v>122</v>
      </c>
      <c r="I26" s="118">
        <f>('[1]Z08_1 一般公共预算财政拨款基本支出决算明细表(财决08-'!R9)*1</f>
        <v>1.32</v>
      </c>
      <c r="J26" s="122"/>
      <c r="K26" s="141"/>
      <c r="L26" s="149">
        <f t="shared" si="4"/>
        <v>26</v>
      </c>
      <c r="M26" s="141"/>
      <c r="N26" s="150"/>
    </row>
    <row r="27" spans="1:14" s="128" customFormat="1" ht="18" customHeight="1">
      <c r="A27" s="144" t="str">
        <f t="array" ref="A27">INDEX(G:G,SMALL(IF($I$14:$I$107&gt;0,ROW($14:$107),4^8),ROW(G14)))&amp;""</f>
        <v>30216</v>
      </c>
      <c r="B27" s="145"/>
      <c r="C27" s="196" t="str">
        <f t="shared" si="0"/>
        <v>培训费</v>
      </c>
      <c r="D27" s="146">
        <f t="shared" si="1"/>
        <v>0.35</v>
      </c>
      <c r="E27" s="146" t="str">
        <f t="shared" si="2"/>
        <v/>
      </c>
      <c r="F27" s="197">
        <f t="shared" si="3"/>
        <v>0.35</v>
      </c>
      <c r="G27" s="147" t="s">
        <v>231</v>
      </c>
      <c r="H27" s="151" t="s">
        <v>123</v>
      </c>
      <c r="I27" s="118">
        <f>('[1]Z08_1 一般公共预算财政拨款基本支出决算明细表(财决08-'!S9)*1</f>
        <v>0</v>
      </c>
      <c r="J27" s="122"/>
      <c r="K27" s="141"/>
      <c r="L27" s="149">
        <f t="shared" si="4"/>
        <v>27</v>
      </c>
      <c r="M27" s="141"/>
      <c r="N27" s="150"/>
    </row>
    <row r="28" spans="1:14" s="128" customFormat="1" ht="18" customHeight="1">
      <c r="A28" s="144" t="str">
        <f t="array" ref="A28">INDEX(G:G,SMALL(IF($I$14:$I$107&gt;0,ROW($14:$107),4^8),ROW(G15)))&amp;""</f>
        <v>30217</v>
      </c>
      <c r="B28" s="145"/>
      <c r="C28" s="196" t="str">
        <f t="shared" si="0"/>
        <v>公务接待费</v>
      </c>
      <c r="D28" s="146">
        <f t="shared" si="1"/>
        <v>16.829999999999998</v>
      </c>
      <c r="E28" s="146" t="str">
        <f t="shared" si="2"/>
        <v/>
      </c>
      <c r="F28" s="197">
        <f t="shared" si="3"/>
        <v>16.829999999999998</v>
      </c>
      <c r="G28" s="147" t="s">
        <v>232</v>
      </c>
      <c r="H28" s="151" t="s">
        <v>124</v>
      </c>
      <c r="I28" s="118">
        <f>('[1]Z08_1 一般公共预算财政拨款基本支出决算明细表(财决08-'!T9)*1</f>
        <v>0</v>
      </c>
      <c r="J28" s="122"/>
      <c r="K28" s="141"/>
      <c r="L28" s="149">
        <f t="shared" si="4"/>
        <v>28</v>
      </c>
      <c r="M28" s="141"/>
      <c r="N28" s="150"/>
    </row>
    <row r="29" spans="1:14" s="128" customFormat="1" ht="18" customHeight="1">
      <c r="A29" s="144" t="str">
        <f t="array" ref="A29">INDEX(G:G,SMALL(IF($I$14:$I$107&gt;0,ROW($14:$107),4^8),ROW(G16)))&amp;""</f>
        <v>30226</v>
      </c>
      <c r="B29" s="145"/>
      <c r="C29" s="196" t="str">
        <f t="shared" si="0"/>
        <v>劳务费</v>
      </c>
      <c r="D29" s="146">
        <f t="shared" si="1"/>
        <v>3.27</v>
      </c>
      <c r="E29" s="146" t="str">
        <f t="shared" si="2"/>
        <v/>
      </c>
      <c r="F29" s="197">
        <f t="shared" si="3"/>
        <v>3.27</v>
      </c>
      <c r="G29" s="147" t="s">
        <v>233</v>
      </c>
      <c r="H29" s="151" t="s">
        <v>125</v>
      </c>
      <c r="I29" s="118">
        <f>('[1]Z08_1 一般公共预算财政拨款基本支出决算明细表(财决08-'!U9)*1</f>
        <v>0</v>
      </c>
      <c r="J29" s="122"/>
      <c r="K29" s="141"/>
      <c r="L29" s="149">
        <f t="shared" si="4"/>
        <v>29</v>
      </c>
      <c r="M29" s="141"/>
      <c r="N29" s="150"/>
    </row>
    <row r="30" spans="1:14" s="128" customFormat="1" ht="18" customHeight="1">
      <c r="A30" s="144" t="str">
        <f t="array" ref="A30">INDEX(G:G,SMALL(IF($I$14:$I$107&gt;0,ROW($14:$107),4^8),ROW(G17)))&amp;""</f>
        <v>30228</v>
      </c>
      <c r="B30" s="145"/>
      <c r="C30" s="196" t="str">
        <f t="shared" si="0"/>
        <v>工会经费</v>
      </c>
      <c r="D30" s="146">
        <f t="shared" si="1"/>
        <v>10.15</v>
      </c>
      <c r="E30" s="146" t="str">
        <f t="shared" si="2"/>
        <v/>
      </c>
      <c r="F30" s="197">
        <f t="shared" si="3"/>
        <v>10.15</v>
      </c>
      <c r="G30" s="147" t="s">
        <v>234</v>
      </c>
      <c r="H30" s="151" t="s">
        <v>126</v>
      </c>
      <c r="I30" s="118">
        <f>('[1]Z08_1 一般公共预算财政拨款基本支出决算明细表(财决08-'!V9)*1</f>
        <v>13.24</v>
      </c>
      <c r="J30" s="122"/>
      <c r="K30" s="141"/>
      <c r="L30" s="149">
        <f t="shared" si="4"/>
        <v>30</v>
      </c>
      <c r="M30" s="141"/>
      <c r="N30" s="150"/>
    </row>
    <row r="31" spans="1:14" s="128" customFormat="1" ht="18" customHeight="1">
      <c r="A31" s="144" t="str">
        <f t="array" ref="A31">INDEX(G:G,SMALL(IF($I$14:$I$107&gt;0,ROW($14:$107),4^8),ROW(G18)))&amp;""</f>
        <v>30231</v>
      </c>
      <c r="B31" s="145"/>
      <c r="C31" s="196" t="str">
        <f t="shared" si="0"/>
        <v>公务用车运行维护费</v>
      </c>
      <c r="D31" s="146">
        <f t="shared" si="1"/>
        <v>16.899999999999999</v>
      </c>
      <c r="E31" s="146" t="str">
        <f t="shared" si="2"/>
        <v/>
      </c>
      <c r="F31" s="197">
        <f t="shared" si="3"/>
        <v>16.899999999999999</v>
      </c>
      <c r="G31" s="147" t="s">
        <v>235</v>
      </c>
      <c r="H31" s="151" t="s">
        <v>127</v>
      </c>
      <c r="I31" s="118">
        <f>('[1]Z08_1 一般公共预算财政拨款基本支出决算明细表(财决08-'!W9)*1</f>
        <v>2.42</v>
      </c>
      <c r="J31" s="122"/>
      <c r="K31" s="141"/>
      <c r="L31" s="149">
        <f t="shared" si="4"/>
        <v>31</v>
      </c>
      <c r="M31" s="141"/>
      <c r="N31" s="150"/>
    </row>
    <row r="32" spans="1:14" s="128" customFormat="1" ht="18" customHeight="1">
      <c r="A32" s="144" t="str">
        <f t="array" ref="A32">INDEX(G:G,SMALL(IF($I$14:$I$107&gt;0,ROW($14:$107),4^8),ROW(G19)))&amp;""</f>
        <v>30239</v>
      </c>
      <c r="B32" s="145"/>
      <c r="C32" s="196" t="str">
        <f t="shared" si="0"/>
        <v>其他交通费用</v>
      </c>
      <c r="D32" s="146">
        <f t="shared" si="1"/>
        <v>80.069999999999993</v>
      </c>
      <c r="E32" s="146" t="str">
        <f t="shared" si="2"/>
        <v/>
      </c>
      <c r="F32" s="197">
        <f t="shared" si="3"/>
        <v>80.069999999999993</v>
      </c>
      <c r="G32" s="147" t="s">
        <v>236</v>
      </c>
      <c r="H32" s="151" t="s">
        <v>128</v>
      </c>
      <c r="I32" s="118">
        <f>('[1]Z08_1 一般公共预算财政拨款基本支出决算明细表(财决08-'!X9)*1</f>
        <v>0</v>
      </c>
      <c r="J32" s="122"/>
      <c r="K32" s="141"/>
      <c r="L32" s="149">
        <f t="shared" si="4"/>
        <v>32</v>
      </c>
      <c r="M32" s="141"/>
      <c r="N32" s="150"/>
    </row>
    <row r="33" spans="1:14" s="128" customFormat="1" ht="18" customHeight="1">
      <c r="A33" s="144" t="str">
        <f t="array" ref="A33">INDEX(G:G,SMALL(IF($I$14:$I$107&gt;0,ROW($14:$107),4^8),ROW(G20)))&amp;""</f>
        <v>30299</v>
      </c>
      <c r="B33" s="145"/>
      <c r="C33" s="196" t="str">
        <f t="shared" si="0"/>
        <v>其他商品和服务支出</v>
      </c>
      <c r="D33" s="146">
        <f t="shared" si="1"/>
        <v>6.14</v>
      </c>
      <c r="E33" s="146" t="str">
        <f t="shared" si="2"/>
        <v/>
      </c>
      <c r="F33" s="197">
        <f t="shared" si="3"/>
        <v>6.14</v>
      </c>
      <c r="G33" s="147" t="s">
        <v>237</v>
      </c>
      <c r="H33" s="151" t="s">
        <v>129</v>
      </c>
      <c r="I33" s="118">
        <f>('[1]Z08_1 一般公共预算财政拨款基本支出决算明细表(财决08-'!Y9)*1</f>
        <v>0</v>
      </c>
      <c r="J33" s="122"/>
      <c r="K33" s="141"/>
      <c r="L33" s="149">
        <f t="shared" si="4"/>
        <v>33</v>
      </c>
      <c r="M33" s="141"/>
      <c r="N33" s="150"/>
    </row>
    <row r="34" spans="1:14" s="128" customFormat="1" ht="18" customHeight="1">
      <c r="A34" s="144" t="str">
        <f t="array" ref="A34">INDEX(G:G,SMALL(IF($I$14:$I$107&gt;0,ROW($14:$107),4^8),ROW(G21)))&amp;""</f>
        <v>303</v>
      </c>
      <c r="B34" s="145"/>
      <c r="C34" s="196" t="str">
        <f t="shared" si="0"/>
        <v>对个人和家庭的补助</v>
      </c>
      <c r="D34" s="146">
        <f t="shared" si="1"/>
        <v>138.16</v>
      </c>
      <c r="E34" s="146">
        <f t="shared" si="2"/>
        <v>138.16</v>
      </c>
      <c r="F34" s="197" t="str">
        <f t="shared" si="3"/>
        <v/>
      </c>
      <c r="G34" s="147" t="s">
        <v>238</v>
      </c>
      <c r="H34" s="151" t="s">
        <v>130</v>
      </c>
      <c r="I34" s="118">
        <f>('[1]Z08_1 一般公共预算财政拨款基本支出决算明细表(财决08-'!Z9)*1</f>
        <v>0</v>
      </c>
      <c r="J34" s="122"/>
      <c r="K34" s="141"/>
      <c r="L34" s="149">
        <f t="shared" si="4"/>
        <v>34</v>
      </c>
      <c r="M34" s="141"/>
      <c r="N34" s="150"/>
    </row>
    <row r="35" spans="1:14" s="128" customFormat="1" ht="18" customHeight="1">
      <c r="A35" s="144" t="str">
        <f t="array" ref="A35">INDEX(G:G,SMALL(IF($I$14:$I$107&gt;0,ROW($14:$107),4^8),ROW(G22)))&amp;""</f>
        <v>30302</v>
      </c>
      <c r="B35" s="145"/>
      <c r="C35" s="196" t="str">
        <f t="shared" si="0"/>
        <v>退休费</v>
      </c>
      <c r="D35" s="146">
        <f t="shared" si="1"/>
        <v>26.63</v>
      </c>
      <c r="E35" s="146">
        <f t="shared" si="2"/>
        <v>26.63</v>
      </c>
      <c r="F35" s="197" t="str">
        <f t="shared" si="3"/>
        <v/>
      </c>
      <c r="G35" s="147" t="s">
        <v>239</v>
      </c>
      <c r="H35" s="151" t="s">
        <v>131</v>
      </c>
      <c r="I35" s="118">
        <f>('[1]Z08_1 一般公共预算财政拨款基本支出决算明细表(财决08-'!AA9)*1</f>
        <v>0</v>
      </c>
      <c r="J35" s="122"/>
      <c r="K35" s="141"/>
      <c r="L35" s="149">
        <f t="shared" si="4"/>
        <v>35</v>
      </c>
      <c r="M35" s="141"/>
      <c r="N35" s="150"/>
    </row>
    <row r="36" spans="1:14" s="128" customFormat="1" ht="18" customHeight="1">
      <c r="A36" s="144" t="str">
        <f t="array" ref="A36">INDEX(G:G,SMALL(IF($I$14:$I$107&gt;0,ROW($14:$107),4^8),ROW(G23)))&amp;""</f>
        <v>30304</v>
      </c>
      <c r="B36" s="145"/>
      <c r="C36" s="196" t="str">
        <f t="shared" si="0"/>
        <v>抚恤金</v>
      </c>
      <c r="D36" s="146">
        <f t="shared" si="1"/>
        <v>0.31</v>
      </c>
      <c r="E36" s="146">
        <f t="shared" si="2"/>
        <v>0.31</v>
      </c>
      <c r="F36" s="197" t="str">
        <f t="shared" si="3"/>
        <v/>
      </c>
      <c r="G36" s="147" t="s">
        <v>240</v>
      </c>
      <c r="H36" s="151" t="s">
        <v>132</v>
      </c>
      <c r="I36" s="118">
        <f>('[1]Z08_1 一般公共预算财政拨款基本支出决算明细表(财决08-'!AB9)*1</f>
        <v>0.09</v>
      </c>
      <c r="J36" s="122"/>
      <c r="K36" s="141"/>
      <c r="L36" s="149">
        <f t="shared" si="4"/>
        <v>36</v>
      </c>
      <c r="M36" s="141"/>
      <c r="N36" s="150"/>
    </row>
    <row r="37" spans="1:14" s="128" customFormat="1" ht="18" customHeight="1">
      <c r="A37" s="144" t="str">
        <f t="array" ref="A37">INDEX(G:G,SMALL(IF($I$14:$I$107&gt;0,ROW($14:$107),4^8),ROW(G24)))&amp;""</f>
        <v>30311</v>
      </c>
      <c r="B37" s="145"/>
      <c r="C37" s="196" t="str">
        <f t="shared" si="0"/>
        <v>住房公积金</v>
      </c>
      <c r="D37" s="146">
        <f t="shared" si="1"/>
        <v>104.1</v>
      </c>
      <c r="E37" s="146">
        <f t="shared" si="2"/>
        <v>104.1</v>
      </c>
      <c r="F37" s="197" t="str">
        <f t="shared" si="3"/>
        <v/>
      </c>
      <c r="G37" s="147" t="s">
        <v>241</v>
      </c>
      <c r="H37" s="151" t="s">
        <v>133</v>
      </c>
      <c r="I37" s="118">
        <f>('[1]Z08_1 一般公共预算财政拨款基本支出决算明细表(财决08-'!AC9)*1</f>
        <v>0</v>
      </c>
      <c r="J37" s="122"/>
      <c r="K37" s="141"/>
      <c r="L37" s="149">
        <f t="shared" si="4"/>
        <v>37</v>
      </c>
      <c r="M37" s="141"/>
      <c r="N37" s="150"/>
    </row>
    <row r="38" spans="1:14" s="128" customFormat="1" ht="18" customHeight="1">
      <c r="A38" s="144" t="str">
        <f t="array" ref="A38">INDEX(G:G,SMALL(IF($I$14:$I$107&gt;0,ROW($14:$107),4^8),ROW(G25)))&amp;""</f>
        <v>30399</v>
      </c>
      <c r="B38" s="145"/>
      <c r="C38" s="196" t="str">
        <f t="shared" si="0"/>
        <v>其他对个人和家庭的补助支出</v>
      </c>
      <c r="D38" s="146">
        <f t="shared" si="1"/>
        <v>7.12</v>
      </c>
      <c r="E38" s="146">
        <f t="shared" si="2"/>
        <v>7.12</v>
      </c>
      <c r="F38" s="197" t="str">
        <f t="shared" si="3"/>
        <v/>
      </c>
      <c r="G38" s="147" t="s">
        <v>242</v>
      </c>
      <c r="H38" s="151" t="s">
        <v>134</v>
      </c>
      <c r="I38" s="118">
        <f>('[1]Z08_1 一般公共预算财政拨款基本支出决算明细表(财决08-'!AD9)*1</f>
        <v>0</v>
      </c>
      <c r="J38" s="122"/>
      <c r="K38" s="141"/>
      <c r="L38" s="149">
        <f t="shared" si="4"/>
        <v>38</v>
      </c>
      <c r="M38" s="141"/>
      <c r="N38" s="150"/>
    </row>
    <row r="39" spans="1:14" s="128" customFormat="1" ht="18" customHeight="1">
      <c r="A39" s="144" t="str">
        <f t="array" ref="A39">INDEX(G:G,SMALL(IF($I$14:$I$107&gt;0,ROW($14:$107),4^8),ROW(G26)))&amp;""</f>
        <v/>
      </c>
      <c r="B39" s="145"/>
      <c r="C39" s="196" t="str">
        <f t="shared" si="0"/>
        <v/>
      </c>
      <c r="D39" s="146" t="str">
        <f t="shared" si="1"/>
        <v/>
      </c>
      <c r="E39" s="146" t="str">
        <f t="shared" si="2"/>
        <v/>
      </c>
      <c r="F39" s="197" t="str">
        <f t="shared" si="3"/>
        <v/>
      </c>
      <c r="G39" s="147" t="s">
        <v>243</v>
      </c>
      <c r="H39" s="151" t="s">
        <v>135</v>
      </c>
      <c r="I39" s="118">
        <f>('[1]Z08_1 一般公共预算财政拨款基本支出决算明细表(财决08-'!AE9)*1</f>
        <v>0.35</v>
      </c>
      <c r="J39" s="122"/>
      <c r="K39" s="141"/>
      <c r="L39" s="149" t="str">
        <f t="shared" si="4"/>
        <v/>
      </c>
      <c r="M39" s="141"/>
      <c r="N39" s="150"/>
    </row>
    <row r="40" spans="1:14" s="128" customFormat="1" ht="18" customHeight="1">
      <c r="A40" s="144" t="str">
        <f t="array" ref="A40">INDEX(G:G,SMALL(IF($I$14:$I$107&gt;0,ROW($14:$107),4^8),ROW(G27)))&amp;""</f>
        <v/>
      </c>
      <c r="B40" s="145"/>
      <c r="C40" s="196" t="str">
        <f t="shared" si="0"/>
        <v/>
      </c>
      <c r="D40" s="146" t="str">
        <f t="shared" si="1"/>
        <v/>
      </c>
      <c r="E40" s="146" t="str">
        <f t="shared" si="2"/>
        <v/>
      </c>
      <c r="F40" s="197" t="str">
        <f t="shared" si="3"/>
        <v/>
      </c>
      <c r="G40" s="147" t="s">
        <v>244</v>
      </c>
      <c r="H40" s="151" t="s">
        <v>136</v>
      </c>
      <c r="I40" s="118">
        <f>('[1]Z08_1 一般公共预算财政拨款基本支出决算明细表(财决08-'!AF9)*1</f>
        <v>16.829999999999998</v>
      </c>
      <c r="J40" s="122"/>
      <c r="K40" s="141"/>
      <c r="L40" s="149" t="str">
        <f t="shared" si="4"/>
        <v/>
      </c>
      <c r="M40" s="141"/>
      <c r="N40" s="150"/>
    </row>
    <row r="41" spans="1:14" s="128" customFormat="1" ht="18" customHeight="1">
      <c r="A41" s="144" t="str">
        <f t="array" ref="A41">INDEX(G:G,SMALL(IF($I$14:$I$107&gt;0,ROW($14:$107),4^8),ROW(G28)))&amp;""</f>
        <v/>
      </c>
      <c r="B41" s="145"/>
      <c r="C41" s="196" t="str">
        <f t="shared" si="0"/>
        <v/>
      </c>
      <c r="D41" s="146" t="str">
        <f t="shared" si="1"/>
        <v/>
      </c>
      <c r="E41" s="146" t="str">
        <f t="shared" si="2"/>
        <v/>
      </c>
      <c r="F41" s="197" t="str">
        <f t="shared" si="3"/>
        <v/>
      </c>
      <c r="G41" s="147" t="s">
        <v>245</v>
      </c>
      <c r="H41" s="151" t="s">
        <v>137</v>
      </c>
      <c r="I41" s="118">
        <f>('[1]Z08_1 一般公共预算财政拨款基本支出决算明细表(财决08-'!AG9)*1</f>
        <v>0</v>
      </c>
      <c r="J41" s="122"/>
      <c r="K41" s="141"/>
      <c r="L41" s="149" t="str">
        <f t="shared" si="4"/>
        <v/>
      </c>
      <c r="M41" s="141"/>
      <c r="N41" s="153"/>
    </row>
    <row r="42" spans="1:14" s="128" customFormat="1" ht="18" customHeight="1">
      <c r="A42" s="144" t="str">
        <f t="array" ref="A42">INDEX(G:G,SMALL(IF($I$14:$I$107&gt;0,ROW($14:$107),4^8),ROW(G29)))&amp;""</f>
        <v/>
      </c>
      <c r="B42" s="145"/>
      <c r="C42" s="196" t="str">
        <f t="shared" si="0"/>
        <v/>
      </c>
      <c r="D42" s="146" t="str">
        <f t="shared" si="1"/>
        <v/>
      </c>
      <c r="E42" s="146" t="str">
        <f t="shared" si="2"/>
        <v/>
      </c>
      <c r="F42" s="197" t="str">
        <f t="shared" si="3"/>
        <v/>
      </c>
      <c r="G42" s="147" t="s">
        <v>246</v>
      </c>
      <c r="H42" s="151" t="s">
        <v>138</v>
      </c>
      <c r="I42" s="118">
        <f>('[1]Z08_1 一般公共预算财政拨款基本支出决算明细表(财决08-'!AH9)*1</f>
        <v>0</v>
      </c>
      <c r="J42" s="122"/>
      <c r="K42" s="141"/>
      <c r="L42" s="149" t="str">
        <f t="shared" si="4"/>
        <v/>
      </c>
      <c r="M42" s="141"/>
      <c r="N42" s="150"/>
    </row>
    <row r="43" spans="1:14" s="128" customFormat="1" ht="18" customHeight="1">
      <c r="A43" s="144" t="str">
        <f t="array" ref="A43">INDEX(G:G,SMALL(IF($I$14:$I$107&gt;0,ROW($14:$107),4^8),ROW(G30)))&amp;""</f>
        <v/>
      </c>
      <c r="B43" s="145"/>
      <c r="C43" s="196" t="str">
        <f t="shared" si="0"/>
        <v/>
      </c>
      <c r="D43" s="146" t="str">
        <f t="shared" si="1"/>
        <v/>
      </c>
      <c r="E43" s="146" t="str">
        <f t="shared" si="2"/>
        <v/>
      </c>
      <c r="F43" s="197" t="str">
        <f t="shared" si="3"/>
        <v/>
      </c>
      <c r="G43" s="147" t="s">
        <v>247</v>
      </c>
      <c r="H43" s="151" t="s">
        <v>139</v>
      </c>
      <c r="I43" s="118">
        <f>('[1]Z08_1 一般公共预算财政拨款基本支出决算明细表(财决08-'!AI9)*1</f>
        <v>0</v>
      </c>
      <c r="J43" s="122"/>
      <c r="K43" s="141"/>
      <c r="L43" s="149" t="str">
        <f t="shared" si="4"/>
        <v/>
      </c>
      <c r="M43" s="141"/>
      <c r="N43" s="150"/>
    </row>
    <row r="44" spans="1:14" s="128" customFormat="1" ht="18" customHeight="1">
      <c r="A44" s="144" t="str">
        <f t="array" ref="A44">INDEX(G:G,SMALL(IF($I$14:$I$107&gt;0,ROW($14:$107),4^8),ROW(G31)))&amp;""</f>
        <v/>
      </c>
      <c r="B44" s="145"/>
      <c r="C44" s="196" t="str">
        <f t="shared" si="0"/>
        <v/>
      </c>
      <c r="D44" s="146" t="str">
        <f t="shared" si="1"/>
        <v/>
      </c>
      <c r="E44" s="146" t="str">
        <f t="shared" si="2"/>
        <v/>
      </c>
      <c r="F44" s="197" t="str">
        <f t="shared" si="3"/>
        <v/>
      </c>
      <c r="G44" s="147" t="s">
        <v>248</v>
      </c>
      <c r="H44" s="151" t="s">
        <v>140</v>
      </c>
      <c r="I44" s="118">
        <f>('[1]Z08_1 一般公共预算财政拨款基本支出决算明细表(财决08-'!AJ9)*1</f>
        <v>3.27</v>
      </c>
      <c r="J44" s="122"/>
      <c r="K44" s="141"/>
      <c r="L44" s="149" t="str">
        <f t="shared" si="4"/>
        <v/>
      </c>
      <c r="M44" s="141"/>
      <c r="N44" s="150"/>
    </row>
    <row r="45" spans="1:14" s="128" customFormat="1" ht="18" customHeight="1">
      <c r="A45" s="144" t="str">
        <f t="array" ref="A45">INDEX(G:G,SMALL(IF($I$14:$I$107&gt;0,ROW($14:$107),4^8),ROW(G32)))&amp;""</f>
        <v/>
      </c>
      <c r="B45" s="145"/>
      <c r="C45" s="196" t="str">
        <f t="shared" si="0"/>
        <v/>
      </c>
      <c r="D45" s="146" t="str">
        <f t="shared" si="1"/>
        <v/>
      </c>
      <c r="E45" s="146" t="str">
        <f t="shared" si="2"/>
        <v/>
      </c>
      <c r="F45" s="197" t="str">
        <f t="shared" si="3"/>
        <v/>
      </c>
      <c r="G45" s="147" t="s">
        <v>249</v>
      </c>
      <c r="H45" s="151" t="s">
        <v>141</v>
      </c>
      <c r="I45" s="118">
        <f>('[1]Z08_1 一般公共预算财政拨款基本支出决算明细表(财决08-'!AK9)*1</f>
        <v>0</v>
      </c>
      <c r="J45" s="122"/>
      <c r="K45" s="141"/>
      <c r="L45" s="149" t="str">
        <f t="shared" si="4"/>
        <v/>
      </c>
      <c r="M45" s="141"/>
      <c r="N45" s="150"/>
    </row>
    <row r="46" spans="1:14" s="128" customFormat="1" ht="18" customHeight="1">
      <c r="A46" s="144" t="str">
        <f t="array" ref="A46">INDEX(G:G,SMALL(IF($I$14:$I$107&gt;0,ROW($14:$107),4^8),ROW(G33)))&amp;""</f>
        <v/>
      </c>
      <c r="B46" s="145"/>
      <c r="C46" s="196" t="str">
        <f t="shared" si="0"/>
        <v/>
      </c>
      <c r="D46" s="146" t="str">
        <f t="shared" si="1"/>
        <v/>
      </c>
      <c r="E46" s="146" t="str">
        <f t="shared" si="2"/>
        <v/>
      </c>
      <c r="F46" s="197" t="str">
        <f t="shared" si="3"/>
        <v/>
      </c>
      <c r="G46" s="147" t="s">
        <v>250</v>
      </c>
      <c r="H46" s="151" t="s">
        <v>142</v>
      </c>
      <c r="I46" s="118">
        <f>('[1]Z08_1 一般公共预算财政拨款基本支出决算明细表(财决08-'!AL9)*1</f>
        <v>10.15</v>
      </c>
      <c r="J46" s="122"/>
      <c r="K46" s="141"/>
      <c r="L46" s="149" t="str">
        <f t="shared" si="4"/>
        <v/>
      </c>
      <c r="M46" s="141"/>
      <c r="N46" s="150"/>
    </row>
    <row r="47" spans="1:14" s="128" customFormat="1" ht="18" customHeight="1">
      <c r="A47" s="144" t="str">
        <f t="array" ref="A47">INDEX(G:G,SMALL(IF($I$14:$I$107&gt;0,ROW($14:$107),4^8),ROW(G34)))&amp;""</f>
        <v/>
      </c>
      <c r="B47" s="145"/>
      <c r="C47" s="196" t="str">
        <f t="shared" si="0"/>
        <v/>
      </c>
      <c r="D47" s="146" t="str">
        <f t="shared" si="1"/>
        <v/>
      </c>
      <c r="E47" s="146" t="str">
        <f t="shared" si="2"/>
        <v/>
      </c>
      <c r="F47" s="197" t="str">
        <f t="shared" si="3"/>
        <v/>
      </c>
      <c r="G47" s="147" t="s">
        <v>251</v>
      </c>
      <c r="H47" s="151" t="s">
        <v>143</v>
      </c>
      <c r="I47" s="118">
        <f>('[1]Z08_1 一般公共预算财政拨款基本支出决算明细表(财决08-'!AM9)*1</f>
        <v>0</v>
      </c>
      <c r="J47" s="122"/>
      <c r="K47" s="141"/>
      <c r="L47" s="149" t="str">
        <f t="shared" si="4"/>
        <v/>
      </c>
      <c r="M47" s="141"/>
      <c r="N47" s="150"/>
    </row>
    <row r="48" spans="1:14" s="128" customFormat="1" ht="18" customHeight="1">
      <c r="A48" s="144" t="str">
        <f t="array" ref="A48">INDEX(G:G,SMALL(IF($I$14:$I$107&gt;0,ROW($14:$107),4^8),ROW(G35)))&amp;""</f>
        <v/>
      </c>
      <c r="B48" s="145"/>
      <c r="C48" s="196" t="str">
        <f t="shared" si="0"/>
        <v/>
      </c>
      <c r="D48" s="146" t="str">
        <f t="shared" si="1"/>
        <v/>
      </c>
      <c r="E48" s="146" t="str">
        <f t="shared" si="2"/>
        <v/>
      </c>
      <c r="F48" s="197" t="str">
        <f t="shared" si="3"/>
        <v/>
      </c>
      <c r="G48" s="147" t="s">
        <v>252</v>
      </c>
      <c r="H48" s="151" t="s">
        <v>144</v>
      </c>
      <c r="I48" s="118">
        <f>('[1]Z08_1 一般公共预算财政拨款基本支出决算明细表(财决08-'!AN9)*1</f>
        <v>16.899999999999999</v>
      </c>
      <c r="J48" s="122"/>
      <c r="K48" s="141"/>
      <c r="L48" s="149" t="str">
        <f t="shared" si="4"/>
        <v/>
      </c>
      <c r="M48" s="141"/>
      <c r="N48" s="150"/>
    </row>
    <row r="49" spans="1:15" s="128" customFormat="1" ht="18" customHeight="1">
      <c r="A49" s="144" t="str">
        <f t="array" ref="A49">INDEX(G:G,SMALL(IF($I$14:$I$107&gt;0,ROW($14:$107),4^8),ROW(G36)))&amp;""</f>
        <v/>
      </c>
      <c r="B49" s="145"/>
      <c r="C49" s="196" t="str">
        <f t="shared" si="0"/>
        <v/>
      </c>
      <c r="D49" s="146" t="str">
        <f t="shared" si="1"/>
        <v/>
      </c>
      <c r="E49" s="146" t="str">
        <f t="shared" si="2"/>
        <v/>
      </c>
      <c r="F49" s="197" t="str">
        <f t="shared" si="3"/>
        <v/>
      </c>
      <c r="G49" s="147" t="s">
        <v>253</v>
      </c>
      <c r="H49" s="151" t="s">
        <v>145</v>
      </c>
      <c r="I49" s="118">
        <f>('[1]Z08_1 一般公共预算财政拨款基本支出决算明细表(财决08-'!AO9)*1</f>
        <v>80.069999999999993</v>
      </c>
      <c r="J49" s="122"/>
      <c r="K49" s="141"/>
      <c r="L49" s="149" t="str">
        <f t="shared" si="4"/>
        <v/>
      </c>
      <c r="M49" s="141"/>
      <c r="N49" s="150"/>
    </row>
    <row r="50" spans="1:15" s="128" customFormat="1" ht="18" customHeight="1">
      <c r="A50" s="144" t="str">
        <f t="array" ref="A50">INDEX(G:G,SMALL(IF($I$14:$I$107&gt;0,ROW($14:$107),4^8),ROW(G37)))&amp;""</f>
        <v/>
      </c>
      <c r="B50" s="145"/>
      <c r="C50" s="196" t="str">
        <f t="shared" si="0"/>
        <v/>
      </c>
      <c r="D50" s="146" t="str">
        <f t="shared" si="1"/>
        <v/>
      </c>
      <c r="E50" s="146" t="str">
        <f t="shared" si="2"/>
        <v/>
      </c>
      <c r="F50" s="197" t="str">
        <f t="shared" si="3"/>
        <v/>
      </c>
      <c r="G50" s="147" t="s">
        <v>254</v>
      </c>
      <c r="H50" s="151" t="s">
        <v>146</v>
      </c>
      <c r="I50" s="118">
        <f>('[1]Z08_1 一般公共预算财政拨款基本支出决算明细表(财决08-'!AP9)*1</f>
        <v>0</v>
      </c>
      <c r="J50" s="122"/>
      <c r="K50" s="141"/>
      <c r="L50" s="149" t="str">
        <f t="shared" si="4"/>
        <v/>
      </c>
      <c r="M50" s="141"/>
      <c r="N50" s="150"/>
    </row>
    <row r="51" spans="1:15" s="128" customFormat="1" ht="18" customHeight="1">
      <c r="A51" s="144" t="str">
        <f t="array" ref="A51">INDEX(G:G,SMALL(IF($I$14:$I$107&gt;0,ROW($14:$107),4^8),ROW(G38)))&amp;""</f>
        <v/>
      </c>
      <c r="B51" s="145"/>
      <c r="C51" s="196" t="str">
        <f t="shared" si="0"/>
        <v/>
      </c>
      <c r="D51" s="146" t="str">
        <f t="shared" si="1"/>
        <v/>
      </c>
      <c r="E51" s="146" t="str">
        <f t="shared" si="2"/>
        <v/>
      </c>
      <c r="F51" s="197" t="str">
        <f t="shared" si="3"/>
        <v/>
      </c>
      <c r="G51" s="147" t="s">
        <v>255</v>
      </c>
      <c r="H51" s="151" t="s">
        <v>147</v>
      </c>
      <c r="I51" s="118">
        <f>('[1]Z08_1 一般公共预算财政拨款基本支出决算明细表(财决08-'!AQ9)*1</f>
        <v>6.14</v>
      </c>
      <c r="J51" s="122"/>
      <c r="K51" s="141"/>
      <c r="L51" s="149" t="str">
        <f t="shared" si="4"/>
        <v/>
      </c>
      <c r="M51" s="141"/>
      <c r="N51" s="150"/>
    </row>
    <row r="52" spans="1:15" s="154" customFormat="1" ht="18" customHeight="1">
      <c r="A52" s="144" t="str">
        <f t="array" ref="A52">INDEX(G:G,SMALL(IF($I$14:$I$107&gt;0,ROW($14:$107),4^8),ROW(G39)))&amp;""</f>
        <v/>
      </c>
      <c r="B52" s="145"/>
      <c r="C52" s="196" t="str">
        <f t="shared" si="0"/>
        <v/>
      </c>
      <c r="D52" s="146" t="str">
        <f t="shared" si="1"/>
        <v/>
      </c>
      <c r="E52" s="146" t="str">
        <f t="shared" si="2"/>
        <v/>
      </c>
      <c r="F52" s="197" t="str">
        <f t="shared" si="3"/>
        <v/>
      </c>
      <c r="G52" s="147" t="s">
        <v>256</v>
      </c>
      <c r="H52" s="148" t="s">
        <v>194</v>
      </c>
      <c r="I52" s="118">
        <f>('[1]Z08_1 一般公共预算财政拨款基本支出决算明细表(财决08-'!AR9)*1</f>
        <v>138.16</v>
      </c>
      <c r="J52" s="122"/>
      <c r="K52" s="141"/>
      <c r="L52" s="149" t="str">
        <f t="shared" si="4"/>
        <v/>
      </c>
      <c r="M52" s="141"/>
      <c r="N52" s="150"/>
      <c r="O52" s="128"/>
    </row>
    <row r="53" spans="1:15" s="128" customFormat="1" ht="18" customHeight="1">
      <c r="A53" s="144" t="str">
        <f t="array" ref="A53">INDEX(G:G,SMALL(IF($I$14:$I$107&gt;0,ROW($14:$107),4^8),ROW(G40)))&amp;""</f>
        <v/>
      </c>
      <c r="B53" s="145"/>
      <c r="C53" s="196" t="str">
        <f t="shared" si="0"/>
        <v/>
      </c>
      <c r="D53" s="146" t="str">
        <f t="shared" si="1"/>
        <v/>
      </c>
      <c r="E53" s="146" t="str">
        <f t="shared" si="2"/>
        <v/>
      </c>
      <c r="F53" s="197" t="str">
        <f t="shared" si="3"/>
        <v/>
      </c>
      <c r="G53" s="147" t="s">
        <v>257</v>
      </c>
      <c r="H53" s="151" t="s">
        <v>148</v>
      </c>
      <c r="I53" s="118">
        <f>('[1]Z08_1 一般公共预算财政拨款基本支出决算明细表(财决08-'!AS9)*1</f>
        <v>0</v>
      </c>
      <c r="J53" s="122"/>
      <c r="K53" s="141"/>
      <c r="L53" s="149" t="str">
        <f t="shared" si="4"/>
        <v/>
      </c>
      <c r="M53" s="141"/>
      <c r="N53" s="150"/>
    </row>
    <row r="54" spans="1:15" s="128" customFormat="1" ht="18" customHeight="1">
      <c r="A54" s="144" t="str">
        <f t="array" ref="A54">INDEX(G:G,SMALL(IF($I$14:$I$107&gt;0,ROW($14:$107),4^8),ROW(G41)))&amp;""</f>
        <v/>
      </c>
      <c r="B54" s="145"/>
      <c r="C54" s="196" t="str">
        <f t="shared" si="0"/>
        <v/>
      </c>
      <c r="D54" s="146" t="str">
        <f t="shared" si="1"/>
        <v/>
      </c>
      <c r="E54" s="146" t="str">
        <f t="shared" si="2"/>
        <v/>
      </c>
      <c r="F54" s="197" t="str">
        <f t="shared" si="3"/>
        <v/>
      </c>
      <c r="G54" s="147" t="s">
        <v>258</v>
      </c>
      <c r="H54" s="151" t="s">
        <v>149</v>
      </c>
      <c r="I54" s="118">
        <f>('[1]Z08_1 一般公共预算财政拨款基本支出决算明细表(财决08-'!AT9)*1</f>
        <v>26.63</v>
      </c>
      <c r="J54" s="122"/>
      <c r="K54" s="141"/>
      <c r="L54" s="149" t="str">
        <f t="shared" si="4"/>
        <v/>
      </c>
      <c r="M54" s="141"/>
      <c r="N54" s="150"/>
    </row>
    <row r="55" spans="1:15" s="128" customFormat="1" ht="18" customHeight="1">
      <c r="A55" s="144" t="str">
        <f t="array" ref="A55">INDEX(G:G,SMALL(IF($I$14:$I$107&gt;0,ROW($14:$107),4^8),ROW(G42)))&amp;""</f>
        <v/>
      </c>
      <c r="B55" s="145"/>
      <c r="C55" s="196" t="str">
        <f t="shared" si="0"/>
        <v/>
      </c>
      <c r="D55" s="146" t="str">
        <f t="shared" si="1"/>
        <v/>
      </c>
      <c r="E55" s="146" t="str">
        <f t="shared" si="2"/>
        <v/>
      </c>
      <c r="F55" s="197" t="str">
        <f t="shared" si="3"/>
        <v/>
      </c>
      <c r="G55" s="147" t="s">
        <v>259</v>
      </c>
      <c r="H55" s="151" t="s">
        <v>150</v>
      </c>
      <c r="I55" s="118">
        <f>('[1]Z08_1 一般公共预算财政拨款基本支出决算明细表(财决08-'!AU9)*1</f>
        <v>0</v>
      </c>
      <c r="J55" s="122"/>
      <c r="K55" s="141"/>
      <c r="L55" s="149" t="str">
        <f t="shared" si="4"/>
        <v/>
      </c>
      <c r="M55" s="141"/>
      <c r="N55" s="150"/>
    </row>
    <row r="56" spans="1:15" s="128" customFormat="1" ht="18" customHeight="1">
      <c r="A56" s="144" t="str">
        <f t="array" ref="A56">INDEX(G:G,SMALL(IF($I$14:$I$107&gt;0,ROW($14:$107),4^8),ROW(G43)))&amp;""</f>
        <v/>
      </c>
      <c r="B56" s="145"/>
      <c r="C56" s="196" t="str">
        <f t="shared" si="0"/>
        <v/>
      </c>
      <c r="D56" s="146" t="str">
        <f t="shared" si="1"/>
        <v/>
      </c>
      <c r="E56" s="146" t="str">
        <f t="shared" si="2"/>
        <v/>
      </c>
      <c r="F56" s="197" t="str">
        <f t="shared" si="3"/>
        <v/>
      </c>
      <c r="G56" s="147" t="s">
        <v>260</v>
      </c>
      <c r="H56" s="151" t="s">
        <v>151</v>
      </c>
      <c r="I56" s="118">
        <f>('[1]Z08_1 一般公共预算财政拨款基本支出决算明细表(财决08-'!AV9)*1</f>
        <v>0.31</v>
      </c>
      <c r="J56" s="122"/>
      <c r="K56" s="141"/>
      <c r="L56" s="149" t="str">
        <f t="shared" si="4"/>
        <v/>
      </c>
      <c r="M56" s="141"/>
      <c r="N56" s="150"/>
    </row>
    <row r="57" spans="1:15" s="128" customFormat="1" ht="18" customHeight="1">
      <c r="A57" s="144" t="str">
        <f t="array" ref="A57">INDEX(G:G,SMALL(IF($I$14:$I$107&gt;0,ROW($14:$107),4^8),ROW(G44)))&amp;""</f>
        <v/>
      </c>
      <c r="B57" s="145"/>
      <c r="C57" s="196" t="str">
        <f t="shared" si="0"/>
        <v/>
      </c>
      <c r="D57" s="146" t="str">
        <f t="shared" si="1"/>
        <v/>
      </c>
      <c r="E57" s="146" t="str">
        <f t="shared" si="2"/>
        <v/>
      </c>
      <c r="F57" s="197" t="str">
        <f t="shared" si="3"/>
        <v/>
      </c>
      <c r="G57" s="147" t="s">
        <v>261</v>
      </c>
      <c r="H57" s="151" t="s">
        <v>152</v>
      </c>
      <c r="I57" s="118">
        <f>('[1]Z08_1 一般公共预算财政拨款基本支出决算明细表(财决08-'!AW9)*1</f>
        <v>0</v>
      </c>
      <c r="J57" s="122"/>
      <c r="K57" s="141"/>
      <c r="L57" s="149" t="str">
        <f t="shared" si="4"/>
        <v/>
      </c>
      <c r="M57" s="141"/>
      <c r="N57" s="150"/>
    </row>
    <row r="58" spans="1:15" s="128" customFormat="1" ht="18" customHeight="1">
      <c r="A58" s="144" t="str">
        <f t="array" ref="A58">INDEX(G:G,SMALL(IF($I$14:$I$107&gt;0,ROW($14:$107),4^8),ROW(G45)))&amp;""</f>
        <v/>
      </c>
      <c r="B58" s="145"/>
      <c r="C58" s="196" t="str">
        <f t="shared" si="0"/>
        <v/>
      </c>
      <c r="D58" s="146" t="str">
        <f t="shared" si="1"/>
        <v/>
      </c>
      <c r="E58" s="146" t="str">
        <f t="shared" si="2"/>
        <v/>
      </c>
      <c r="F58" s="197" t="str">
        <f t="shared" si="3"/>
        <v/>
      </c>
      <c r="G58" s="147" t="s">
        <v>262</v>
      </c>
      <c r="H58" s="151" t="s">
        <v>153</v>
      </c>
      <c r="I58" s="118">
        <f>('[1]Z08_1 一般公共预算财政拨款基本支出决算明细表(财决08-'!AX9)*1</f>
        <v>0</v>
      </c>
      <c r="J58" s="122"/>
      <c r="K58" s="141"/>
      <c r="L58" s="149" t="str">
        <f t="shared" si="4"/>
        <v/>
      </c>
      <c r="M58" s="141"/>
      <c r="N58" s="150"/>
    </row>
    <row r="59" spans="1:15" s="128" customFormat="1" ht="18" customHeight="1">
      <c r="A59" s="144" t="str">
        <f t="array" ref="A59">INDEX(G:G,SMALL(IF($I$14:$I$107&gt;0,ROW($14:$107),4^8),ROW(G46)))&amp;""</f>
        <v/>
      </c>
      <c r="B59" s="145"/>
      <c r="C59" s="196" t="str">
        <f t="shared" si="0"/>
        <v/>
      </c>
      <c r="D59" s="146" t="str">
        <f t="shared" si="1"/>
        <v/>
      </c>
      <c r="E59" s="146" t="str">
        <f t="shared" si="2"/>
        <v/>
      </c>
      <c r="F59" s="197" t="str">
        <f t="shared" si="3"/>
        <v/>
      </c>
      <c r="G59" s="147" t="s">
        <v>263</v>
      </c>
      <c r="H59" s="151" t="s">
        <v>154</v>
      </c>
      <c r="I59" s="118">
        <f>('[1]Z08_1 一般公共预算财政拨款基本支出决算明细表(财决08-'!AY9)*1</f>
        <v>0</v>
      </c>
      <c r="J59" s="122"/>
      <c r="K59" s="141"/>
      <c r="L59" s="149" t="str">
        <f t="shared" si="4"/>
        <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f>('[1]Z08_1 一般公共预算财政拨款基本支出决算明细表(财决08-'!AZ9)*1</f>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f>('[1]Z08_1 一般公共预算财政拨款基本支出决算明细表(财决08-'!BA9)*1</f>
        <v>0</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f>('[1]Z08_1 一般公共预算财政拨款基本支出决算明细表(财决08-'!BB9)*1</f>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f>('[1]Z08_1 一般公共预算财政拨款基本支出决算明细表(财决08-'!BC9)*1</f>
        <v>104.1</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f>('[1]Z08_1 一般公共预算财政拨款基本支出决算明细表(财决08-'!BD9)*1</f>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f>('[1]Z08_1 一般公共预算财政拨款基本支出决算明细表(财决08-'!BE9)*1</f>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f>('[1]Z08_1 一般公共预算财政拨款基本支出决算明细表(财决08-'!BF9)*1</f>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f>('[1]Z08_1 一般公共预算财政拨款基本支出决算明细表(财决08-'!BG9)*1</f>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f>('[1]Z08_1 一般公共预算财政拨款基本支出决算明细表(财决08-'!BH9)*1</f>
        <v>7.12</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f>('[1]Z08_1 一般公共预算财政拨款基本支出决算明细表(财决08-'!BT9)*1</f>
        <v>0</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f>('[1]Z08_1 一般公共预算财政拨款基本支出决算明细表(财决08-'!BU9)*1</f>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f>('[1]Z08_1 一般公共预算财政拨款基本支出决算明细表(财决08-'!BV9)*1</f>
        <v>0</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f>('[1]Z08_1 一般公共预算财政拨款基本支出决算明细表(财决08-'!BW9)*1</f>
        <v>0</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f>('[1]Z08_1 一般公共预算财政拨款基本支出决算明细表(财决08-'!BX9)*1</f>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f>('[1]Z08_1 一般公共预算财政拨款基本支出决算明细表(财决08-'!BY9)*1</f>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f>('[1]Z08_1 一般公共预算财政拨款基本支出决算明细表(财决08-'!BZ9)*1</f>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f>('[1]Z08_1 一般公共预算财政拨款基本支出决算明细表(财决08-'!CA9)*1</f>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f>('[1]Z08_1 一般公共预算财政拨款基本支出决算明细表(财决08-'!CB9)*1</f>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f>('[1]Z08_1 一般公共预算财政拨款基本支出决算明细表(财决08-'!CC9)*1</f>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f>('[1]Z08_1 一般公共预算财政拨款基本支出决算明细表(财决08-'!CD9)*1</f>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f>('[1]Z08_1 一般公共预算财政拨款基本支出决算明细表(财决08-'!CE9)*1</f>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f>('[1]Z08_1 一般公共预算财政拨款基本支出决算明细表(财决08-'!CF9)*1</f>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f>('[1]Z08_1 一般公共预算财政拨款基本支出决算明细表(财决08-'!CG9)*1</f>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f>('[1]Z08_1 一般公共预算财政拨款基本支出决算明细表(财决08-'!CI9)*1</f>
        <v>0</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f>('[1]Z08_1 一般公共预算财政拨款基本支出决算明细表(财决08-'!CJ9)*1</f>
        <v>0</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f>('[1]Z08_1 一般公共预算财政拨款基本支出决算明细表(财决08-'!CK9)*1</f>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f>('[1]Z08_1 一般公共预算财政拨款基本支出决算明细表(财决08-'!CL9)*1</f>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f>('[1]Z08_1 一般公共预算财政拨款基本支出决算明细表(财决08-'!CM9)*1</f>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f>('[1]Z08_1 一般公共预算财政拨款基本支出决算明细表(财决08-'!CN9)*1</f>
        <v>0</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f>('[1]Z08_1 一般公共预算财政拨款基本支出决算明细表(财决08-'!CO9)*1</f>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f>('[1]Z08_1 一般公共预算财政拨款基本支出决算明细表(财决08-'!CP9)*1</f>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f>('[1]Z08_1 一般公共预算财政拨款基本支出决算明细表(财决08-'!CQ9)*1</f>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f>('[1]Z08_1 一般公共预算财政拨款基本支出决算明细表(财决08-'!CR9)*1</f>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f>('[1]Z08_1 一般公共预算财政拨款基本支出决算明细表(财决08-'!CS9)*1</f>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sheetCalcPr fullCalcOnLoad="1"/>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B10" sqref="B10"/>
    </sheetView>
  </sheetViews>
  <sheetFormatPr defaultRowHeight="14.25"/>
  <cols>
    <col min="1" max="1" width="53" style="123" customWidth="1"/>
    <col min="2" max="2" width="54.25" style="123" customWidth="1"/>
    <col min="3" max="16384" width="9" style="123"/>
  </cols>
  <sheetData>
    <row r="1" spans="1:226" ht="25.5">
      <c r="A1" s="233" t="s">
        <v>341</v>
      </c>
      <c r="B1" s="233"/>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342</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'01收入支出决算总表'!A3</f>
        <v>部门：中国共产党益阳市纪律检查委员会</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f>'[1]CS05 部门决算相关信息统计表'!$D$6</f>
        <v>89.97</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f>'[1]CS05 部门决算相关信息统计表'!$D$7</f>
        <v>0</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f>'[1]CS05 部门决算相关信息统计表'!$D$8</f>
        <v>45.02</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f>'[1]CS05 部门决算相关信息统计表'!$D$9</f>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f>'[1]CS05 部门决算相关信息统计表'!$D$10</f>
        <v>45.02</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f>'[1]CS05 部门决算相关信息统计表'!$D$11</f>
        <v>44.95</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f>'[1]CS05 部门决算相关信息统计表'!$D$16</f>
        <v>0</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f>'[1]CS05 部门决算相关信息统计表'!$D$17</f>
        <v>0</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f>'[1]CS05 部门决算相关信息统计表'!$D$18</f>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f>'[1]CS05 部门决算相关信息统计表'!$D$19</f>
        <v>15</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f>'[1]CS05 部门决算相关信息统计表'!$D$20+'[1]CS05 部门决算相关信息统计表'!$D$24</f>
        <v>250</v>
      </c>
    </row>
    <row r="17" spans="1:2" ht="23.1" customHeight="1">
      <c r="A17" s="166" t="s">
        <v>103</v>
      </c>
      <c r="B17" s="168">
        <f>'[1]CS05 部门决算相关信息统计表'!$D$22+'[1]CS05 部门决算相关信息统计表'!$D$25</f>
        <v>1500</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34" t="s">
        <v>320</v>
      </c>
      <c r="B22" s="234"/>
    </row>
    <row r="23" spans="1:2" ht="15.75" customHeight="1">
      <c r="A23" s="45" t="s">
        <v>321</v>
      </c>
      <c r="B23" s="45"/>
    </row>
  </sheetData>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G24" sqref="F24:G24"/>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22" t="s">
        <v>343</v>
      </c>
      <c r="B1" s="217"/>
      <c r="C1" s="217"/>
      <c r="D1" s="217"/>
      <c r="E1" s="217"/>
      <c r="F1" s="217"/>
      <c r="G1" s="217"/>
      <c r="H1" s="217"/>
      <c r="I1" s="217"/>
      <c r="J1" s="107"/>
      <c r="K1" s="107"/>
      <c r="L1" s="108"/>
      <c r="M1" s="108" t="str">
        <f>"a1:"&amp;"I"&amp;MAX(L12:L200)</f>
        <v>a1:I12</v>
      </c>
    </row>
    <row r="2" spans="1:15" s="112" customFormat="1" ht="13.5" customHeight="1">
      <c r="A2" s="51" t="str">
        <f>'01收入支出决算总表'!A3</f>
        <v>部门：中国共产党益阳市纪律检查委员会</v>
      </c>
      <c r="B2" s="110"/>
      <c r="C2" s="110"/>
      <c r="H2" s="171"/>
      <c r="I2" s="14" t="s">
        <v>344</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14" t="s">
        <v>46</v>
      </c>
      <c r="B7" s="214"/>
      <c r="C7" s="214"/>
      <c r="D7" s="220" t="s">
        <v>66</v>
      </c>
      <c r="E7" s="220" t="s">
        <v>52</v>
      </c>
      <c r="F7" s="220" t="s">
        <v>55</v>
      </c>
      <c r="G7" s="216"/>
      <c r="H7" s="216"/>
      <c r="I7" s="220" t="s">
        <v>315</v>
      </c>
      <c r="J7" s="118"/>
      <c r="K7" s="118"/>
      <c r="L7" s="118"/>
      <c r="M7" s="118"/>
    </row>
    <row r="8" spans="1:15" s="119" customFormat="1" ht="27" customHeight="1">
      <c r="A8" s="235" t="s">
        <v>65</v>
      </c>
      <c r="B8" s="214"/>
      <c r="C8" s="214" t="s">
        <v>36</v>
      </c>
      <c r="D8" s="216"/>
      <c r="E8" s="216"/>
      <c r="F8" s="220" t="s">
        <v>56</v>
      </c>
      <c r="G8" s="220" t="s">
        <v>54</v>
      </c>
      <c r="H8" s="236" t="s">
        <v>53</v>
      </c>
      <c r="I8" s="216"/>
      <c r="J8" s="118"/>
      <c r="K8" s="118"/>
      <c r="L8" s="118"/>
      <c r="M8" s="118"/>
    </row>
    <row r="9" spans="1:15" s="119" customFormat="1" ht="18" customHeight="1">
      <c r="A9" s="214"/>
      <c r="B9" s="214"/>
      <c r="C9" s="214"/>
      <c r="D9" s="216"/>
      <c r="E9" s="216"/>
      <c r="F9" s="216"/>
      <c r="G9" s="220"/>
      <c r="H9" s="236"/>
      <c r="I9" s="216"/>
      <c r="J9" s="118"/>
      <c r="K9" s="118"/>
      <c r="L9" s="118"/>
      <c r="M9" s="118"/>
    </row>
    <row r="10" spans="1:15" s="119" customFormat="1" ht="22.5" customHeight="1">
      <c r="A10" s="214"/>
      <c r="B10" s="214"/>
      <c r="C10" s="214"/>
      <c r="D10" s="216"/>
      <c r="E10" s="216"/>
      <c r="F10" s="216"/>
      <c r="G10" s="220"/>
      <c r="H10" s="236"/>
      <c r="I10" s="216"/>
      <c r="J10" s="118"/>
      <c r="K10" s="118"/>
      <c r="L10" s="118"/>
      <c r="M10" s="118"/>
    </row>
    <row r="11" spans="1:15" s="119" customFormat="1" ht="22.5" customHeight="1">
      <c r="A11" s="214" t="s">
        <v>37</v>
      </c>
      <c r="B11" s="214"/>
      <c r="C11" s="214"/>
      <c r="D11" s="117">
        <v>1</v>
      </c>
      <c r="E11" s="117">
        <v>2</v>
      </c>
      <c r="F11" s="117">
        <v>3</v>
      </c>
      <c r="G11" s="117">
        <v>4</v>
      </c>
      <c r="H11" s="117">
        <v>5</v>
      </c>
      <c r="I11" s="117">
        <v>6</v>
      </c>
      <c r="J11" s="118"/>
      <c r="K11" s="118"/>
      <c r="L11" s="118"/>
      <c r="M11" s="118"/>
    </row>
    <row r="12" spans="1:15" s="119" customFormat="1" ht="22.5" customHeight="1">
      <c r="A12" s="214" t="s">
        <v>48</v>
      </c>
      <c r="B12" s="214"/>
      <c r="C12" s="214"/>
      <c r="D12" s="175" t="str">
        <f>'[1]Z09 政府性基金预算财政拨款收入支出决算表(财决09表)'!E9</f>
        <v/>
      </c>
      <c r="E12" s="175" t="str">
        <f>'[1]Z09 政府性基金预算财政拨款收入支出决算表(财决09表)'!H9</f>
        <v/>
      </c>
      <c r="F12" s="175" t="str">
        <f>'[1]Z09 政府性基金预算财政拨款收入支出决算表(财决09表)'!K9</f>
        <v/>
      </c>
      <c r="G12" s="175" t="str">
        <f>'[1]Z09 政府性基金预算财政拨款收入支出决算表(财决09表)'!L9</f>
        <v/>
      </c>
      <c r="H12" s="175" t="str">
        <f>'[1]Z09 政府性基金预算财政拨款收入支出决算表(财决09表)'!O9</f>
        <v/>
      </c>
      <c r="I12" s="175" t="str">
        <f>'[1]Z09 政府性基金预算财政拨款收入支出决算表(财决09表)'!P9</f>
        <v/>
      </c>
      <c r="J12" s="118"/>
      <c r="K12" s="118"/>
      <c r="L12" s="176">
        <f>ROW()</f>
        <v>12</v>
      </c>
      <c r="M12" s="118"/>
      <c r="O12" s="177"/>
    </row>
    <row r="13" spans="1:15" s="128" customFormat="1" ht="22.5" customHeight="1">
      <c r="A13" s="125" t="str">
        <f>IF(J13&gt;0,J13,"")</f>
        <v/>
      </c>
      <c r="B13" s="125"/>
      <c r="C13" s="195" t="str">
        <f>IF(ISERROR(VLOOKUP(A13,'[1]Z09 政府性基金预算财政拨款收入支出决算表(财决09表)'!$A$10:$T$200,4,FALSE)),"",VLOOKUP(A13,'[1]Z09 政府性基金预算财政拨款收入支出决算表(财决09表)'!$A$10:$T$200,4,FALSE))</f>
        <v/>
      </c>
      <c r="D13" s="127" t="str">
        <f>IF(ISERROR(VLOOKUP(A13,'[1]Z09 政府性基金预算财政拨款收入支出决算表(财决09表)'!$A$10:$T$200,5,FALSE)),"",VLOOKUP(A13,'[1]Z09 政府性基金预算财政拨款收入支出决算表(财决09表)'!$A$10:$T$200,5,FALSE))</f>
        <v/>
      </c>
      <c r="E13" s="127" t="str">
        <f>IF(ISERROR(VLOOKUP(A13,'[1]Z09 政府性基金预算财政拨款收入支出决算表(财决09表)'!$A$10:$T$200,8,FALSE)),"",VLOOKUP(A13,'[1]Z09 政府性基金预算财政拨款收入支出决算表(财决09表)'!$A$10:$T$200,8,FALSE))</f>
        <v/>
      </c>
      <c r="F13" s="127" t="str">
        <f>IF(ISERROR(VLOOKUP(A13,'[1]Z09 政府性基金预算财政拨款收入支出决算表(财决09表)'!$A$10:$T$200,11,FALSE)),"",VLOOKUP(A13,'[1]Z09 政府性基金预算财政拨款收入支出决算表(财决09表)'!$A$10:$T$200,11,FALSE))</f>
        <v/>
      </c>
      <c r="G13" s="127" t="str">
        <f>IF(ISERROR(VLOOKUP(A13,'[1]Z09 政府性基金预算财政拨款收入支出决算表(财决09表)'!$A$10:$T$200,12,FALSE)),"",VLOOKUP(A13,'[1]Z09 政府性基金预算财政拨款收入支出决算表(财决09表)'!$A$10:$T$200,12,FALSE))</f>
        <v/>
      </c>
      <c r="H13" s="127" t="str">
        <f>IF(ISERROR(VLOOKUP(A13,'[1]Z09 政府性基金预算财政拨款收入支出决算表(财决09表)'!$A$10:$T$200,15,FALSE)),"",VLOOKUP(A13,'[1]Z09 政府性基金预算财政拨款收入支出决算表(财决09表)'!$A$10:$T$200,15,FALSE))</f>
        <v/>
      </c>
      <c r="I13" s="127" t="str">
        <f>IF(ISERROR(VLOOKUP(A13,'[1]Z09 政府性基金预算财政拨款收入支出决算表(财决09表)'!$A$10:$T$200,16,FALSE)),"",VLOOKUP(A13,'[1]Z09 政府性基金预算财政拨款收入支出决算表(财决09表)'!$A$10:$T$200,16,FALSE))</f>
        <v/>
      </c>
      <c r="J13" s="122" t="str">
        <f>'[1]Z09 政府性基金预算财政拨款收入支出决算表(财决09表)'!$A10</f>
        <v/>
      </c>
      <c r="K13" s="178"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122" t="str">
        <f>IF(C13&lt;&gt;"",ROW(),"")</f>
        <v/>
      </c>
      <c r="M13" s="122"/>
    </row>
    <row r="14" spans="1:15" s="128" customFormat="1" ht="22.5" customHeight="1">
      <c r="A14" s="125" t="str">
        <f t="shared" ref="A14:A31" si="0">IF(J14&gt;0,J14,"")</f>
        <v/>
      </c>
      <c r="B14" s="125"/>
      <c r="C14" s="195" t="str">
        <f>IF(ISERROR(VLOOKUP(A14,'[1]Z09 政府性基金预算财政拨款收入支出决算表(财决09表)'!$A$10:$T$200,4,FALSE)),"",VLOOKUP(A14,'[1]Z09 政府性基金预算财政拨款收入支出决算表(财决09表)'!$A$10:$T$200,4,FALSE))</f>
        <v/>
      </c>
      <c r="D14" s="127" t="str">
        <f>IF(ISERROR(VLOOKUP(A14,'[1]Z09 政府性基金预算财政拨款收入支出决算表(财决09表)'!$A$10:$T$200,5,FALSE)),"",VLOOKUP(A14,'[1]Z09 政府性基金预算财政拨款收入支出决算表(财决09表)'!$A$10:$T$200,5,FALSE))</f>
        <v/>
      </c>
      <c r="E14" s="127" t="str">
        <f>IF(ISERROR(VLOOKUP(A14,'[1]Z09 政府性基金预算财政拨款收入支出决算表(财决09表)'!$A$10:$T$200,8,FALSE)),"",VLOOKUP(A14,'[1]Z09 政府性基金预算财政拨款收入支出决算表(财决09表)'!$A$10:$T$200,8,FALSE))</f>
        <v/>
      </c>
      <c r="F14" s="127" t="str">
        <f>IF(ISERROR(VLOOKUP(A14,'[1]Z09 政府性基金预算财政拨款收入支出决算表(财决09表)'!$A$10:$T$200,11,FALSE)),"",VLOOKUP(A14,'[1]Z09 政府性基金预算财政拨款收入支出决算表(财决09表)'!$A$10:$T$200,11,FALSE))</f>
        <v/>
      </c>
      <c r="G14" s="127" t="str">
        <f>IF(ISERROR(VLOOKUP(A14,'[1]Z09 政府性基金预算财政拨款收入支出决算表(财决09表)'!$A$10:$T$200,12,FALSE)),"",VLOOKUP(A14,'[1]Z09 政府性基金预算财政拨款收入支出决算表(财决09表)'!$A$10:$T$200,12,FALSE))</f>
        <v/>
      </c>
      <c r="H14" s="127" t="str">
        <f>IF(ISERROR(VLOOKUP(A14,'[1]Z09 政府性基金预算财政拨款收入支出决算表(财决09表)'!$A$10:$T$200,15,FALSE)),"",VLOOKUP(A14,'[1]Z09 政府性基金预算财政拨款收入支出决算表(财决09表)'!$A$10:$T$200,15,FALSE))</f>
        <v/>
      </c>
      <c r="I14" s="127" t="str">
        <f>IF(ISERROR(VLOOKUP(A14,'[1]Z09 政府性基金预算财政拨款收入支出决算表(财决09表)'!$A$10:$T$200,16,FALSE)),"",VLOOKUP(A14,'[1]Z09 政府性基金预算财政拨款收入支出决算表(财决09表)'!$A$10:$T$200,16,FALSE))</f>
        <v/>
      </c>
      <c r="J14" s="122" t="str">
        <f>'[1]Z09 政府性基金预算财政拨款收入支出决算表(财决09表)'!$A11</f>
        <v/>
      </c>
      <c r="K14" s="178"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122" t="str">
        <f>IF(C14&lt;&gt;"",ROW(),"")</f>
        <v/>
      </c>
      <c r="M14" s="122"/>
    </row>
    <row r="15" spans="1:15" s="128" customFormat="1" ht="22.5" customHeight="1">
      <c r="A15" s="125" t="str">
        <f t="shared" si="0"/>
        <v/>
      </c>
      <c r="B15" s="125"/>
      <c r="C15" s="195" t="str">
        <f>IF(ISERROR(VLOOKUP(A15,'[1]Z09 政府性基金预算财政拨款收入支出决算表(财决09表)'!$A$10:$T$200,4,FALSE)),"",VLOOKUP(A15,'[1]Z09 政府性基金预算财政拨款收入支出决算表(财决09表)'!$A$10:$T$200,4,FALSE))</f>
        <v/>
      </c>
      <c r="D15" s="127" t="str">
        <f>IF(ISERROR(VLOOKUP(A15,'[1]Z09 政府性基金预算财政拨款收入支出决算表(财决09表)'!$A$10:$T$200,5,FALSE)),"",VLOOKUP(A15,'[1]Z09 政府性基金预算财政拨款收入支出决算表(财决09表)'!$A$10:$T$200,5,FALSE))</f>
        <v/>
      </c>
      <c r="E15" s="127" t="str">
        <f>IF(ISERROR(VLOOKUP(A15,'[1]Z09 政府性基金预算财政拨款收入支出决算表(财决09表)'!$A$10:$T$200,8,FALSE)),"",VLOOKUP(A15,'[1]Z09 政府性基金预算财政拨款收入支出决算表(财决09表)'!$A$10:$T$200,8,FALSE))</f>
        <v/>
      </c>
      <c r="F15" s="127" t="str">
        <f>IF(ISERROR(VLOOKUP(A15,'[1]Z09 政府性基金预算财政拨款收入支出决算表(财决09表)'!$A$10:$T$200,11,FALSE)),"",VLOOKUP(A15,'[1]Z09 政府性基金预算财政拨款收入支出决算表(财决09表)'!$A$10:$T$200,11,FALSE))</f>
        <v/>
      </c>
      <c r="G15" s="127" t="str">
        <f>IF(ISERROR(VLOOKUP(A15,'[1]Z09 政府性基金预算财政拨款收入支出决算表(财决09表)'!$A$10:$T$200,12,FALSE)),"",VLOOKUP(A15,'[1]Z09 政府性基金预算财政拨款收入支出决算表(财决09表)'!$A$10:$T$200,12,FALSE))</f>
        <v/>
      </c>
      <c r="H15" s="127" t="str">
        <f>IF(ISERROR(VLOOKUP(A15,'[1]Z09 政府性基金预算财政拨款收入支出决算表(财决09表)'!$A$10:$T$200,15,FALSE)),"",VLOOKUP(A15,'[1]Z09 政府性基金预算财政拨款收入支出决算表(财决09表)'!$A$10:$T$200,15,FALSE))</f>
        <v/>
      </c>
      <c r="I15" s="127" t="str">
        <f>IF(ISERROR(VLOOKUP(A15,'[1]Z09 政府性基金预算财政拨款收入支出决算表(财决09表)'!$A$10:$T$200,16,FALSE)),"",VLOOKUP(A15,'[1]Z09 政府性基金预算财政拨款收入支出决算表(财决09表)'!$A$10:$T$200,16,FALSE))</f>
        <v/>
      </c>
      <c r="J15" s="122" t="str">
        <f>'[1]Z09 政府性基金预算财政拨款收入支出决算表(财决09表)'!$A12</f>
        <v/>
      </c>
      <c r="K15" s="178"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122" t="str">
        <f>IF(C15&lt;&gt;"",ROW(),"")</f>
        <v/>
      </c>
      <c r="M15" s="122"/>
    </row>
    <row r="16" spans="1:15" s="128" customFormat="1" ht="22.5" customHeight="1">
      <c r="A16" s="125" t="str">
        <f t="shared" si="0"/>
        <v/>
      </c>
      <c r="B16" s="125"/>
      <c r="C16" s="195" t="str">
        <f>IF(ISERROR(VLOOKUP(A16,'[1]Z09 政府性基金预算财政拨款收入支出决算表(财决09表)'!$A$10:$T$200,4,FALSE)),"",VLOOKUP(A16,'[1]Z09 政府性基金预算财政拨款收入支出决算表(财决09表)'!$A$10:$T$200,4,FALSE))</f>
        <v/>
      </c>
      <c r="D16" s="127" t="str">
        <f>IF(ISERROR(VLOOKUP(A16,'[1]Z09 政府性基金预算财政拨款收入支出决算表(财决09表)'!$A$10:$T$200,5,FALSE)),"",VLOOKUP(A16,'[1]Z09 政府性基金预算财政拨款收入支出决算表(财决09表)'!$A$10:$T$200,5,FALSE))</f>
        <v/>
      </c>
      <c r="E16" s="127" t="str">
        <f>IF(ISERROR(VLOOKUP(A16,'[1]Z09 政府性基金预算财政拨款收入支出决算表(财决09表)'!$A$10:$T$200,8,FALSE)),"",VLOOKUP(A16,'[1]Z09 政府性基金预算财政拨款收入支出决算表(财决09表)'!$A$10:$T$200,8,FALSE))</f>
        <v/>
      </c>
      <c r="F16" s="127" t="str">
        <f>IF(ISERROR(VLOOKUP(A16,'[1]Z09 政府性基金预算财政拨款收入支出决算表(财决09表)'!$A$10:$T$200,11,FALSE)),"",VLOOKUP(A16,'[1]Z09 政府性基金预算财政拨款收入支出决算表(财决09表)'!$A$10:$T$200,11,FALSE))</f>
        <v/>
      </c>
      <c r="G16" s="127" t="str">
        <f>IF(ISERROR(VLOOKUP(A16,'[1]Z09 政府性基金预算财政拨款收入支出决算表(财决09表)'!$A$10:$T$200,12,FALSE)),"",VLOOKUP(A16,'[1]Z09 政府性基金预算财政拨款收入支出决算表(财决09表)'!$A$10:$T$200,12,FALSE))</f>
        <v/>
      </c>
      <c r="H16" s="127" t="str">
        <f>IF(ISERROR(VLOOKUP(A16,'[1]Z09 政府性基金预算财政拨款收入支出决算表(财决09表)'!$A$10:$T$200,15,FALSE)),"",VLOOKUP(A16,'[1]Z09 政府性基金预算财政拨款收入支出决算表(财决09表)'!$A$10:$T$200,15,FALSE))</f>
        <v/>
      </c>
      <c r="I16" s="127" t="str">
        <f>IF(ISERROR(VLOOKUP(A16,'[1]Z09 政府性基金预算财政拨款收入支出决算表(财决09表)'!$A$10:$T$200,16,FALSE)),"",VLOOKUP(A16,'[1]Z09 政府性基金预算财政拨款收入支出决算表(财决09表)'!$A$10:$T$200,16,FALSE))</f>
        <v/>
      </c>
      <c r="J16" s="122" t="str">
        <f>'[1]Z09 政府性基金预算财政拨款收入支出决算表(财决09表)'!$A13</f>
        <v/>
      </c>
      <c r="K16" s="178"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122" t="str">
        <f t="shared" ref="L16:L79" si="1">IF(C16&lt;&gt;"",ROW(),"")</f>
        <v/>
      </c>
      <c r="M16" s="122"/>
    </row>
    <row r="17" spans="1:13" s="128" customFormat="1" ht="22.5" customHeight="1">
      <c r="A17" s="125" t="str">
        <f t="shared" si="0"/>
        <v/>
      </c>
      <c r="B17" s="125"/>
      <c r="C17" s="195" t="str">
        <f>IF(ISERROR(VLOOKUP(A17,'[1]Z09 政府性基金预算财政拨款收入支出决算表(财决09表)'!$A$10:$T$200,4,FALSE)),"",VLOOKUP(A17,'[1]Z09 政府性基金预算财政拨款收入支出决算表(财决09表)'!$A$10:$T$200,4,FALSE))</f>
        <v/>
      </c>
      <c r="D17" s="127" t="str">
        <f>IF(ISERROR(VLOOKUP(A17,'[1]Z09 政府性基金预算财政拨款收入支出决算表(财决09表)'!$A$10:$T$200,5,FALSE)),"",VLOOKUP(A17,'[1]Z09 政府性基金预算财政拨款收入支出决算表(财决09表)'!$A$10:$T$200,5,FALSE))</f>
        <v/>
      </c>
      <c r="E17" s="127" t="str">
        <f>IF(ISERROR(VLOOKUP(A17,'[1]Z09 政府性基金预算财政拨款收入支出决算表(财决09表)'!$A$10:$T$200,8,FALSE)),"",VLOOKUP(A17,'[1]Z09 政府性基金预算财政拨款收入支出决算表(财决09表)'!$A$10:$T$200,8,FALSE))</f>
        <v/>
      </c>
      <c r="F17" s="127" t="str">
        <f>IF(ISERROR(VLOOKUP(A17,'[1]Z09 政府性基金预算财政拨款收入支出决算表(财决09表)'!$A$10:$T$200,11,FALSE)),"",VLOOKUP(A17,'[1]Z09 政府性基金预算财政拨款收入支出决算表(财决09表)'!$A$10:$T$200,11,FALSE))</f>
        <v/>
      </c>
      <c r="G17" s="127" t="str">
        <f>IF(ISERROR(VLOOKUP(A17,'[1]Z09 政府性基金预算财政拨款收入支出决算表(财决09表)'!$A$10:$T$200,12,FALSE)),"",VLOOKUP(A17,'[1]Z09 政府性基金预算财政拨款收入支出决算表(财决09表)'!$A$10:$T$200,12,FALSE))</f>
        <v/>
      </c>
      <c r="H17" s="127" t="str">
        <f>IF(ISERROR(VLOOKUP(A17,'[1]Z09 政府性基金预算财政拨款收入支出决算表(财决09表)'!$A$10:$T$200,15,FALSE)),"",VLOOKUP(A17,'[1]Z09 政府性基金预算财政拨款收入支出决算表(财决09表)'!$A$10:$T$200,15,FALSE))</f>
        <v/>
      </c>
      <c r="I17" s="127" t="str">
        <f>IF(ISERROR(VLOOKUP(A17,'[1]Z09 政府性基金预算财政拨款收入支出决算表(财决09表)'!$A$10:$T$200,16,FALSE)),"",VLOOKUP(A17,'[1]Z09 政府性基金预算财政拨款收入支出决算表(财决09表)'!$A$10:$T$200,16,FALSE))</f>
        <v/>
      </c>
      <c r="J17" s="122" t="str">
        <f>'[1]Z09 政府性基金预算财政拨款收入支出决算表(财决09表)'!$A14</f>
        <v/>
      </c>
      <c r="K17" s="178"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122" t="str">
        <f t="shared" si="1"/>
        <v/>
      </c>
      <c r="M17" s="122" t="str">
        <f t="shared" ref="M17:M27" si="2">IF(C17&lt;&gt;"",ROW(),"")</f>
        <v/>
      </c>
    </row>
    <row r="18" spans="1:13" s="128" customFormat="1" ht="22.5" customHeight="1">
      <c r="A18" s="125" t="str">
        <f t="shared" si="0"/>
        <v/>
      </c>
      <c r="B18" s="125"/>
      <c r="C18" s="195" t="str">
        <f>IF(ISERROR(VLOOKUP(A18,'[1]Z09 政府性基金预算财政拨款收入支出决算表(财决09表)'!$A$10:$T$200,4,FALSE)),"",VLOOKUP(A18,'[1]Z09 政府性基金预算财政拨款收入支出决算表(财决09表)'!$A$10:$T$200,4,FALSE))</f>
        <v/>
      </c>
      <c r="D18" s="127" t="str">
        <f>IF(ISERROR(VLOOKUP(A18,'[1]Z09 政府性基金预算财政拨款收入支出决算表(财决09表)'!$A$10:$T$200,5,FALSE)),"",VLOOKUP(A18,'[1]Z09 政府性基金预算财政拨款收入支出决算表(财决09表)'!$A$10:$T$200,5,FALSE))</f>
        <v/>
      </c>
      <c r="E18" s="127" t="str">
        <f>IF(ISERROR(VLOOKUP(A18,'[1]Z09 政府性基金预算财政拨款收入支出决算表(财决09表)'!$A$10:$T$200,8,FALSE)),"",VLOOKUP(A18,'[1]Z09 政府性基金预算财政拨款收入支出决算表(财决09表)'!$A$10:$T$200,8,FALSE))</f>
        <v/>
      </c>
      <c r="F18" s="127" t="str">
        <f>IF(ISERROR(VLOOKUP(A18,'[1]Z09 政府性基金预算财政拨款收入支出决算表(财决09表)'!$A$10:$T$200,11,FALSE)),"",VLOOKUP(A18,'[1]Z09 政府性基金预算财政拨款收入支出决算表(财决09表)'!$A$10:$T$200,11,FALSE))</f>
        <v/>
      </c>
      <c r="G18" s="127" t="str">
        <f>IF(ISERROR(VLOOKUP(A18,'[1]Z09 政府性基金预算财政拨款收入支出决算表(财决09表)'!$A$10:$T$200,12,FALSE)),"",VLOOKUP(A18,'[1]Z09 政府性基金预算财政拨款收入支出决算表(财决09表)'!$A$10:$T$200,12,FALSE))</f>
        <v/>
      </c>
      <c r="H18" s="127" t="str">
        <f>IF(ISERROR(VLOOKUP(A18,'[1]Z09 政府性基金预算财政拨款收入支出决算表(财决09表)'!$A$10:$T$200,15,FALSE)),"",VLOOKUP(A18,'[1]Z09 政府性基金预算财政拨款收入支出决算表(财决09表)'!$A$10:$T$200,15,FALSE))</f>
        <v/>
      </c>
      <c r="I18" s="127" t="str">
        <f>IF(ISERROR(VLOOKUP(A18,'[1]Z09 政府性基金预算财政拨款收入支出决算表(财决09表)'!$A$10:$T$200,16,FALSE)),"",VLOOKUP(A18,'[1]Z09 政府性基金预算财政拨款收入支出决算表(财决09表)'!$A$10:$T$200,16,FALSE))</f>
        <v/>
      </c>
      <c r="J18" s="122" t="str">
        <f>'[1]Z09 政府性基金预算财政拨款收入支出决算表(财决09表)'!$A15</f>
        <v/>
      </c>
      <c r="K18" s="178"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122" t="str">
        <f t="shared" si="1"/>
        <v/>
      </c>
      <c r="M18" s="122" t="str">
        <f t="shared" si="2"/>
        <v/>
      </c>
    </row>
    <row r="19" spans="1:13" s="128" customFormat="1" ht="22.5" customHeight="1">
      <c r="A19" s="125" t="str">
        <f t="shared" si="0"/>
        <v/>
      </c>
      <c r="B19" s="125"/>
      <c r="C19" s="195" t="str">
        <f>IF(ISERROR(VLOOKUP(A19,'[1]Z09 政府性基金预算财政拨款收入支出决算表(财决09表)'!$A$10:$T$200,4,FALSE)),"",VLOOKUP(A19,'[1]Z09 政府性基金预算财政拨款收入支出决算表(财决09表)'!$A$10:$T$200,4,FALSE))</f>
        <v/>
      </c>
      <c r="D19" s="127" t="str">
        <f>IF(ISERROR(VLOOKUP(A19,'[1]Z09 政府性基金预算财政拨款收入支出决算表(财决09表)'!$A$10:$T$200,5,FALSE)),"",VLOOKUP(A19,'[1]Z09 政府性基金预算财政拨款收入支出决算表(财决09表)'!$A$10:$T$200,5,FALSE))</f>
        <v/>
      </c>
      <c r="E19" s="127" t="str">
        <f>IF(ISERROR(VLOOKUP(A19,'[1]Z09 政府性基金预算财政拨款收入支出决算表(财决09表)'!$A$10:$T$200,8,FALSE)),"",VLOOKUP(A19,'[1]Z09 政府性基金预算财政拨款收入支出决算表(财决09表)'!$A$10:$T$200,8,FALSE))</f>
        <v/>
      </c>
      <c r="F19" s="127" t="str">
        <f>IF(ISERROR(VLOOKUP(A19,'[1]Z09 政府性基金预算财政拨款收入支出决算表(财决09表)'!$A$10:$T$200,11,FALSE)),"",VLOOKUP(A19,'[1]Z09 政府性基金预算财政拨款收入支出决算表(财决09表)'!$A$10:$T$200,11,FALSE))</f>
        <v/>
      </c>
      <c r="G19" s="127" t="str">
        <f>IF(ISERROR(VLOOKUP(A19,'[1]Z09 政府性基金预算财政拨款收入支出决算表(财决09表)'!$A$10:$T$200,12,FALSE)),"",VLOOKUP(A19,'[1]Z09 政府性基金预算财政拨款收入支出决算表(财决09表)'!$A$10:$T$200,12,FALSE))</f>
        <v/>
      </c>
      <c r="H19" s="127" t="str">
        <f>IF(ISERROR(VLOOKUP(A19,'[1]Z09 政府性基金预算财政拨款收入支出决算表(财决09表)'!$A$10:$T$200,15,FALSE)),"",VLOOKUP(A19,'[1]Z09 政府性基金预算财政拨款收入支出决算表(财决09表)'!$A$10:$T$200,15,FALSE))</f>
        <v/>
      </c>
      <c r="I19" s="127" t="str">
        <f>IF(ISERROR(VLOOKUP(A19,'[1]Z09 政府性基金预算财政拨款收入支出决算表(财决09表)'!$A$10:$T$200,16,FALSE)),"",VLOOKUP(A19,'[1]Z09 政府性基金预算财政拨款收入支出决算表(财决09表)'!$A$10:$T$200,16,FALSE))</f>
        <v/>
      </c>
      <c r="J19" s="122">
        <f>'[1]Z09 政府性基金预算财政拨款收入支出决算表(财决09表)'!$A16</f>
        <v>0</v>
      </c>
      <c r="K19" s="178">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122" t="str">
        <f t="shared" si="1"/>
        <v/>
      </c>
      <c r="M19" s="122" t="str">
        <f t="shared" si="2"/>
        <v/>
      </c>
    </row>
    <row r="20" spans="1:13" s="128" customFormat="1" ht="22.5" customHeight="1">
      <c r="A20" s="125" t="str">
        <f t="shared" si="0"/>
        <v/>
      </c>
      <c r="B20" s="125"/>
      <c r="C20" s="195" t="str">
        <f>IF(ISERROR(VLOOKUP(A20,'[1]Z09 政府性基金预算财政拨款收入支出决算表(财决09表)'!$A$10:$T$200,4,FALSE)),"",VLOOKUP(A20,'[1]Z09 政府性基金预算财政拨款收入支出决算表(财决09表)'!$A$10:$T$200,4,FALSE))</f>
        <v/>
      </c>
      <c r="D20" s="127" t="str">
        <f>IF(ISERROR(VLOOKUP(A20,'[1]Z09 政府性基金预算财政拨款收入支出决算表(财决09表)'!$A$10:$T$200,5,FALSE)),"",VLOOKUP(A20,'[1]Z09 政府性基金预算财政拨款收入支出决算表(财决09表)'!$A$10:$T$200,5,FALSE))</f>
        <v/>
      </c>
      <c r="E20" s="127" t="str">
        <f>IF(ISERROR(VLOOKUP(A20,'[1]Z09 政府性基金预算财政拨款收入支出决算表(财决09表)'!$A$10:$T$200,8,FALSE)),"",VLOOKUP(A20,'[1]Z09 政府性基金预算财政拨款收入支出决算表(财决09表)'!$A$10:$T$200,8,FALSE))</f>
        <v/>
      </c>
      <c r="F20" s="127" t="str">
        <f>IF(ISERROR(VLOOKUP(A20,'[1]Z09 政府性基金预算财政拨款收入支出决算表(财决09表)'!$A$10:$T$200,11,FALSE)),"",VLOOKUP(A20,'[1]Z09 政府性基金预算财政拨款收入支出决算表(财决09表)'!$A$10:$T$200,11,FALSE))</f>
        <v/>
      </c>
      <c r="G20" s="127" t="str">
        <f>IF(ISERROR(VLOOKUP(A20,'[1]Z09 政府性基金预算财政拨款收入支出决算表(财决09表)'!$A$10:$T$200,12,FALSE)),"",VLOOKUP(A20,'[1]Z09 政府性基金预算财政拨款收入支出决算表(财决09表)'!$A$10:$T$200,12,FALSE))</f>
        <v/>
      </c>
      <c r="H20" s="127" t="str">
        <f>IF(ISERROR(VLOOKUP(A20,'[1]Z09 政府性基金预算财政拨款收入支出决算表(财决09表)'!$A$10:$T$200,15,FALSE)),"",VLOOKUP(A20,'[1]Z09 政府性基金预算财政拨款收入支出决算表(财决09表)'!$A$10:$T$200,15,FALSE))</f>
        <v/>
      </c>
      <c r="I20" s="127" t="str">
        <f>IF(ISERROR(VLOOKUP(A20,'[1]Z09 政府性基金预算财政拨款收入支出决算表(财决09表)'!$A$10:$T$200,16,FALSE)),"",VLOOKUP(A20,'[1]Z09 政府性基金预算财政拨款收入支出决算表(财决09表)'!$A$10:$T$200,16,FALSE))</f>
        <v/>
      </c>
      <c r="J20" s="122">
        <f>'[1]Z09 政府性基金预算财政拨款收入支出决算表(财决09表)'!$A17</f>
        <v>0</v>
      </c>
      <c r="K20" s="178"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122" t="str">
        <f t="shared" si="1"/>
        <v/>
      </c>
      <c r="M20" s="122" t="str">
        <f t="shared" si="2"/>
        <v/>
      </c>
    </row>
    <row r="21" spans="1:13" s="128" customFormat="1" ht="22.5" customHeight="1">
      <c r="A21" s="125" t="str">
        <f t="shared" si="0"/>
        <v/>
      </c>
      <c r="B21" s="125"/>
      <c r="C21" s="195" t="str">
        <f>IF(ISERROR(VLOOKUP(A21,'[1]Z09 政府性基金预算财政拨款收入支出决算表(财决09表)'!$A$10:$T$200,4,FALSE)),"",VLOOKUP(A21,'[1]Z09 政府性基金预算财政拨款收入支出决算表(财决09表)'!$A$10:$T$200,4,FALSE))</f>
        <v/>
      </c>
      <c r="D21" s="127" t="str">
        <f>IF(ISERROR(VLOOKUP(A21,'[1]Z09 政府性基金预算财政拨款收入支出决算表(财决09表)'!$A$10:$T$200,5,FALSE)),"",VLOOKUP(A21,'[1]Z09 政府性基金预算财政拨款收入支出决算表(财决09表)'!$A$10:$T$200,5,FALSE))</f>
        <v/>
      </c>
      <c r="E21" s="127" t="str">
        <f>IF(ISERROR(VLOOKUP(A21,'[1]Z09 政府性基金预算财政拨款收入支出决算表(财决09表)'!$A$10:$T$200,8,FALSE)),"",VLOOKUP(A21,'[1]Z09 政府性基金预算财政拨款收入支出决算表(财决09表)'!$A$10:$T$200,8,FALSE))</f>
        <v/>
      </c>
      <c r="F21" s="127" t="str">
        <f>IF(ISERROR(VLOOKUP(A21,'[1]Z09 政府性基金预算财政拨款收入支出决算表(财决09表)'!$A$10:$T$200,11,FALSE)),"",VLOOKUP(A21,'[1]Z09 政府性基金预算财政拨款收入支出决算表(财决09表)'!$A$10:$T$200,11,FALSE))</f>
        <v/>
      </c>
      <c r="G21" s="127" t="str">
        <f>IF(ISERROR(VLOOKUP(A21,'[1]Z09 政府性基金预算财政拨款收入支出决算表(财决09表)'!$A$10:$T$200,12,FALSE)),"",VLOOKUP(A21,'[1]Z09 政府性基金预算财政拨款收入支出决算表(财决09表)'!$A$10:$T$200,12,FALSE))</f>
        <v/>
      </c>
      <c r="H21" s="127" t="str">
        <f>IF(ISERROR(VLOOKUP(A21,'[1]Z09 政府性基金预算财政拨款收入支出决算表(财决09表)'!$A$10:$T$200,15,FALSE)),"",VLOOKUP(A21,'[1]Z09 政府性基金预算财政拨款收入支出决算表(财决09表)'!$A$10:$T$200,15,FALSE))</f>
        <v/>
      </c>
      <c r="I21" s="127" t="str">
        <f>IF(ISERROR(VLOOKUP(A21,'[1]Z09 政府性基金预算财政拨款收入支出决算表(财决09表)'!$A$10:$T$200,16,FALSE)),"",VLOOKUP(A21,'[1]Z09 政府性基金预算财政拨款收入支出决算表(财决09表)'!$A$10:$T$200,16,FALSE))</f>
        <v/>
      </c>
      <c r="J21" s="122">
        <f>'[1]Z09 政府性基金预算财政拨款收入支出决算表(财决09表)'!$A18</f>
        <v>0</v>
      </c>
      <c r="K21" s="178">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122" t="str">
        <f t="shared" si="1"/>
        <v/>
      </c>
      <c r="M21" s="122"/>
    </row>
    <row r="22" spans="1:13" s="128" customFormat="1" ht="22.5" customHeight="1">
      <c r="A22" s="125" t="str">
        <f t="shared" si="0"/>
        <v/>
      </c>
      <c r="B22" s="125"/>
      <c r="C22" s="195" t="str">
        <f>IF(ISERROR(VLOOKUP(A22,'[1]Z09 政府性基金预算财政拨款收入支出决算表(财决09表)'!$A$10:$T$200,4,FALSE)),"",VLOOKUP(A22,'[1]Z09 政府性基金预算财政拨款收入支出决算表(财决09表)'!$A$10:$T$200,4,FALSE))</f>
        <v/>
      </c>
      <c r="D22" s="127" t="str">
        <f>IF(ISERROR(VLOOKUP(A22,'[1]Z09 政府性基金预算财政拨款收入支出决算表(财决09表)'!$A$10:$T$200,5,FALSE)),"",VLOOKUP(A22,'[1]Z09 政府性基金预算财政拨款收入支出决算表(财决09表)'!$A$10:$T$200,5,FALSE))</f>
        <v/>
      </c>
      <c r="E22" s="127" t="str">
        <f>IF(ISERROR(VLOOKUP(A22,'[1]Z09 政府性基金预算财政拨款收入支出决算表(财决09表)'!$A$10:$T$200,8,FALSE)),"",VLOOKUP(A22,'[1]Z09 政府性基金预算财政拨款收入支出决算表(财决09表)'!$A$10:$T$200,8,FALSE))</f>
        <v/>
      </c>
      <c r="F22" s="127" t="str">
        <f>IF(ISERROR(VLOOKUP(A22,'[1]Z09 政府性基金预算财政拨款收入支出决算表(财决09表)'!$A$10:$T$200,11,FALSE)),"",VLOOKUP(A22,'[1]Z09 政府性基金预算财政拨款收入支出决算表(财决09表)'!$A$10:$T$200,11,FALSE))</f>
        <v/>
      </c>
      <c r="G22" s="127" t="str">
        <f>IF(ISERROR(VLOOKUP(A22,'[1]Z09 政府性基金预算财政拨款收入支出决算表(财决09表)'!$A$10:$T$200,12,FALSE)),"",VLOOKUP(A22,'[1]Z09 政府性基金预算财政拨款收入支出决算表(财决09表)'!$A$10:$T$200,12,FALSE))</f>
        <v/>
      </c>
      <c r="H22" s="127" t="str">
        <f>IF(ISERROR(VLOOKUP(A22,'[1]Z09 政府性基金预算财政拨款收入支出决算表(财决09表)'!$A$10:$T$200,15,FALSE)),"",VLOOKUP(A22,'[1]Z09 政府性基金预算财政拨款收入支出决算表(财决09表)'!$A$10:$T$200,15,FALSE))</f>
        <v/>
      </c>
      <c r="I22" s="127" t="str">
        <f>IF(ISERROR(VLOOKUP(A22,'[1]Z09 政府性基金预算财政拨款收入支出决算表(财决09表)'!$A$10:$T$200,16,FALSE)),"",VLOOKUP(A22,'[1]Z09 政府性基金预算财政拨款收入支出决算表(财决09表)'!$A$10:$T$200,16,FALSE))</f>
        <v/>
      </c>
      <c r="J22" s="122">
        <f>'[1]Z09 政府性基金预算财政拨款收入支出决算表(财决09表)'!$A19</f>
        <v>0</v>
      </c>
      <c r="K22" s="178">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122" t="str">
        <f t="shared" si="1"/>
        <v/>
      </c>
      <c r="M22" s="122" t="str">
        <f t="shared" si="2"/>
        <v/>
      </c>
    </row>
    <row r="23" spans="1:13" s="128" customFormat="1" ht="22.5" customHeight="1">
      <c r="A23" s="125" t="str">
        <f t="shared" si="0"/>
        <v/>
      </c>
      <c r="B23" s="125"/>
      <c r="C23" s="195" t="str">
        <f>IF(ISERROR(VLOOKUP(A23,'[1]Z09 政府性基金预算财政拨款收入支出决算表(财决09表)'!$A$10:$T$200,4,FALSE)),"",VLOOKUP(A23,'[1]Z09 政府性基金预算财政拨款收入支出决算表(财决09表)'!$A$10:$T$200,4,FALSE))</f>
        <v/>
      </c>
      <c r="D23" s="127" t="str">
        <f>IF(ISERROR(VLOOKUP(A23,'[1]Z09 政府性基金预算财政拨款收入支出决算表(财决09表)'!$A$10:$T$200,5,FALSE)),"",VLOOKUP(A23,'[1]Z09 政府性基金预算财政拨款收入支出决算表(财决09表)'!$A$10:$T$200,5,FALSE))</f>
        <v/>
      </c>
      <c r="E23" s="127" t="str">
        <f>IF(ISERROR(VLOOKUP(A23,'[1]Z09 政府性基金预算财政拨款收入支出决算表(财决09表)'!$A$10:$T$200,8,FALSE)),"",VLOOKUP(A23,'[1]Z09 政府性基金预算财政拨款收入支出决算表(财决09表)'!$A$10:$T$200,8,FALSE))</f>
        <v/>
      </c>
      <c r="F23" s="127" t="str">
        <f>IF(ISERROR(VLOOKUP(A23,'[1]Z09 政府性基金预算财政拨款收入支出决算表(财决09表)'!$A$10:$T$200,11,FALSE)),"",VLOOKUP(A23,'[1]Z09 政府性基金预算财政拨款收入支出决算表(财决09表)'!$A$10:$T$200,11,FALSE))</f>
        <v/>
      </c>
      <c r="G23" s="127" t="str">
        <f>IF(ISERROR(VLOOKUP(A23,'[1]Z09 政府性基金预算财政拨款收入支出决算表(财决09表)'!$A$10:$T$200,12,FALSE)),"",VLOOKUP(A23,'[1]Z09 政府性基金预算财政拨款收入支出决算表(财决09表)'!$A$10:$T$200,12,FALSE))</f>
        <v/>
      </c>
      <c r="H23" s="127" t="str">
        <f>IF(ISERROR(VLOOKUP(A23,'[1]Z09 政府性基金预算财政拨款收入支出决算表(财决09表)'!$A$10:$T$200,15,FALSE)),"",VLOOKUP(A23,'[1]Z09 政府性基金预算财政拨款收入支出决算表(财决09表)'!$A$10:$T$200,15,FALSE))</f>
        <v/>
      </c>
      <c r="I23" s="127" t="str">
        <f>IF(ISERROR(VLOOKUP(A23,'[1]Z09 政府性基金预算财政拨款收入支出决算表(财决09表)'!$A$10:$T$200,16,FALSE)),"",VLOOKUP(A23,'[1]Z09 政府性基金预算财政拨款收入支出决算表(财决09表)'!$A$10:$T$200,16,FALSE))</f>
        <v/>
      </c>
      <c r="J23" s="122">
        <f>'[1]Z09 政府性基金预算财政拨款收入支出决算表(财决09表)'!$A20</f>
        <v>0</v>
      </c>
      <c r="K23" s="178">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122" t="str">
        <f t="shared" si="1"/>
        <v/>
      </c>
      <c r="M23" s="122" t="str">
        <f t="shared" si="2"/>
        <v/>
      </c>
    </row>
    <row r="24" spans="1:13" s="128" customFormat="1" ht="22.5" customHeight="1">
      <c r="A24" s="125" t="str">
        <f t="shared" si="0"/>
        <v/>
      </c>
      <c r="B24" s="125"/>
      <c r="C24" s="195" t="str">
        <f>IF(ISERROR(VLOOKUP(A24,'[1]Z09 政府性基金预算财政拨款收入支出决算表(财决09表)'!$A$10:$T$200,4,FALSE)),"",VLOOKUP(A24,'[1]Z09 政府性基金预算财政拨款收入支出决算表(财决09表)'!$A$10:$T$200,4,FALSE))</f>
        <v/>
      </c>
      <c r="D24" s="127" t="str">
        <f>IF(ISERROR(VLOOKUP(A24,'[1]Z09 政府性基金预算财政拨款收入支出决算表(财决09表)'!$A$10:$T$200,5,FALSE)),"",VLOOKUP(A24,'[1]Z09 政府性基金预算财政拨款收入支出决算表(财决09表)'!$A$10:$T$200,5,FALSE))</f>
        <v/>
      </c>
      <c r="E24" s="127" t="str">
        <f>IF(ISERROR(VLOOKUP(A24,'[1]Z09 政府性基金预算财政拨款收入支出决算表(财决09表)'!$A$10:$T$200,8,FALSE)),"",VLOOKUP(A24,'[1]Z09 政府性基金预算财政拨款收入支出决算表(财决09表)'!$A$10:$T$200,8,FALSE))</f>
        <v/>
      </c>
      <c r="F24" s="127" t="str">
        <f>IF(ISERROR(VLOOKUP(A24,'[1]Z09 政府性基金预算财政拨款收入支出决算表(财决09表)'!$A$10:$T$200,11,FALSE)),"",VLOOKUP(A24,'[1]Z09 政府性基金预算财政拨款收入支出决算表(财决09表)'!$A$10:$T$200,11,FALSE))</f>
        <v/>
      </c>
      <c r="G24" s="127" t="str">
        <f>IF(ISERROR(VLOOKUP(A24,'[1]Z09 政府性基金预算财政拨款收入支出决算表(财决09表)'!$A$10:$T$200,12,FALSE)),"",VLOOKUP(A24,'[1]Z09 政府性基金预算财政拨款收入支出决算表(财决09表)'!$A$10:$T$200,12,FALSE))</f>
        <v/>
      </c>
      <c r="H24" s="127" t="str">
        <f>IF(ISERROR(VLOOKUP(A24,'[1]Z09 政府性基金预算财政拨款收入支出决算表(财决09表)'!$A$10:$T$200,15,FALSE)),"",VLOOKUP(A24,'[1]Z09 政府性基金预算财政拨款收入支出决算表(财决09表)'!$A$10:$T$200,15,FALSE))</f>
        <v/>
      </c>
      <c r="I24" s="127" t="str">
        <f>IF(ISERROR(VLOOKUP(A24,'[1]Z09 政府性基金预算财政拨款收入支出决算表(财决09表)'!$A$10:$T$200,16,FALSE)),"",VLOOKUP(A24,'[1]Z09 政府性基金预算财政拨款收入支出决算表(财决09表)'!$A$10:$T$200,16,FALSE))</f>
        <v/>
      </c>
      <c r="J24" s="122">
        <f>'[1]Z09 政府性基金预算财政拨款收入支出决算表(财决09表)'!$A21</f>
        <v>0</v>
      </c>
      <c r="K24" s="178">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122" t="str">
        <f t="shared" si="1"/>
        <v/>
      </c>
      <c r="M24" s="122" t="str">
        <f t="shared" si="2"/>
        <v/>
      </c>
    </row>
    <row r="25" spans="1:13" s="128" customFormat="1" ht="22.5" customHeight="1">
      <c r="A25" s="125" t="str">
        <f t="shared" si="0"/>
        <v/>
      </c>
      <c r="B25" s="125"/>
      <c r="C25" s="195" t="str">
        <f>IF(ISERROR(VLOOKUP(A25,'[1]Z09 政府性基金预算财政拨款收入支出决算表(财决09表)'!$A$10:$T$200,4,FALSE)),"",VLOOKUP(A25,'[1]Z09 政府性基金预算财政拨款收入支出决算表(财决09表)'!$A$10:$T$200,4,FALSE))</f>
        <v/>
      </c>
      <c r="D25" s="127" t="str">
        <f>IF(ISERROR(VLOOKUP(A25,'[1]Z09 政府性基金预算财政拨款收入支出决算表(财决09表)'!$A$10:$T$200,5,FALSE)),"",VLOOKUP(A25,'[1]Z09 政府性基金预算财政拨款收入支出决算表(财决09表)'!$A$10:$T$200,5,FALSE))</f>
        <v/>
      </c>
      <c r="E25" s="127" t="str">
        <f>IF(ISERROR(VLOOKUP(A25,'[1]Z09 政府性基金预算财政拨款收入支出决算表(财决09表)'!$A$10:$T$200,8,FALSE)),"",VLOOKUP(A25,'[1]Z09 政府性基金预算财政拨款收入支出决算表(财决09表)'!$A$10:$T$200,8,FALSE))</f>
        <v/>
      </c>
      <c r="F25" s="127" t="str">
        <f>IF(ISERROR(VLOOKUP(A25,'[1]Z09 政府性基金预算财政拨款收入支出决算表(财决09表)'!$A$10:$T$200,11,FALSE)),"",VLOOKUP(A25,'[1]Z09 政府性基金预算财政拨款收入支出决算表(财决09表)'!$A$10:$T$200,11,FALSE))</f>
        <v/>
      </c>
      <c r="G25" s="127" t="str">
        <f>IF(ISERROR(VLOOKUP(A25,'[1]Z09 政府性基金预算财政拨款收入支出决算表(财决09表)'!$A$10:$T$200,12,FALSE)),"",VLOOKUP(A25,'[1]Z09 政府性基金预算财政拨款收入支出决算表(财决09表)'!$A$10:$T$200,12,FALSE))</f>
        <v/>
      </c>
      <c r="H25" s="127" t="str">
        <f>IF(ISERROR(VLOOKUP(A25,'[1]Z09 政府性基金预算财政拨款收入支出决算表(财决09表)'!$A$10:$T$200,15,FALSE)),"",VLOOKUP(A25,'[1]Z09 政府性基金预算财政拨款收入支出决算表(财决09表)'!$A$10:$T$200,15,FALSE))</f>
        <v/>
      </c>
      <c r="I25" s="127" t="str">
        <f>IF(ISERROR(VLOOKUP(A25,'[1]Z09 政府性基金预算财政拨款收入支出决算表(财决09表)'!$A$10:$T$200,16,FALSE)),"",VLOOKUP(A25,'[1]Z09 政府性基金预算财政拨款收入支出决算表(财决09表)'!$A$10:$T$200,16,FALSE))</f>
        <v/>
      </c>
      <c r="J25" s="122">
        <f>'[1]Z09 政府性基金预算财政拨款收入支出决算表(财决09表)'!$A22</f>
        <v>0</v>
      </c>
      <c r="K25" s="178">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122" t="str">
        <f t="shared" si="1"/>
        <v/>
      </c>
      <c r="M25" s="122" t="str">
        <f t="shared" si="2"/>
        <v/>
      </c>
    </row>
    <row r="26" spans="1:13" s="128" customFormat="1" ht="22.5" customHeight="1">
      <c r="A26" s="125" t="str">
        <f t="shared" si="0"/>
        <v/>
      </c>
      <c r="B26" s="125"/>
      <c r="C26" s="195" t="str">
        <f>IF(ISERROR(VLOOKUP(A26,'[1]Z09 政府性基金预算财政拨款收入支出决算表(财决09表)'!$A$10:$T$200,4,FALSE)),"",VLOOKUP(A26,'[1]Z09 政府性基金预算财政拨款收入支出决算表(财决09表)'!$A$10:$T$200,4,FALSE))</f>
        <v/>
      </c>
      <c r="D26" s="127" t="str">
        <f>IF(ISERROR(VLOOKUP(A26,'[1]Z09 政府性基金预算财政拨款收入支出决算表(财决09表)'!$A$10:$T$200,5,FALSE)),"",VLOOKUP(A26,'[1]Z09 政府性基金预算财政拨款收入支出决算表(财决09表)'!$A$10:$T$200,5,FALSE))</f>
        <v/>
      </c>
      <c r="E26" s="127" t="str">
        <f>IF(ISERROR(VLOOKUP(A26,'[1]Z09 政府性基金预算财政拨款收入支出决算表(财决09表)'!$A$10:$T$200,8,FALSE)),"",VLOOKUP(A26,'[1]Z09 政府性基金预算财政拨款收入支出决算表(财决09表)'!$A$10:$T$200,8,FALSE))</f>
        <v/>
      </c>
      <c r="F26" s="127" t="str">
        <f>IF(ISERROR(VLOOKUP(A26,'[1]Z09 政府性基金预算财政拨款收入支出决算表(财决09表)'!$A$10:$T$200,11,FALSE)),"",VLOOKUP(A26,'[1]Z09 政府性基金预算财政拨款收入支出决算表(财决09表)'!$A$10:$T$200,11,FALSE))</f>
        <v/>
      </c>
      <c r="G26" s="127" t="str">
        <f>IF(ISERROR(VLOOKUP(A26,'[1]Z09 政府性基金预算财政拨款收入支出决算表(财决09表)'!$A$10:$T$200,12,FALSE)),"",VLOOKUP(A26,'[1]Z09 政府性基金预算财政拨款收入支出决算表(财决09表)'!$A$10:$T$200,12,FALSE))</f>
        <v/>
      </c>
      <c r="H26" s="127" t="str">
        <f>IF(ISERROR(VLOOKUP(A26,'[1]Z09 政府性基金预算财政拨款收入支出决算表(财决09表)'!$A$10:$T$200,15,FALSE)),"",VLOOKUP(A26,'[1]Z09 政府性基金预算财政拨款收入支出决算表(财决09表)'!$A$10:$T$200,15,FALSE))</f>
        <v/>
      </c>
      <c r="I26" s="127" t="str">
        <f>IF(ISERROR(VLOOKUP(A26,'[1]Z09 政府性基金预算财政拨款收入支出决算表(财决09表)'!$A$10:$T$200,16,FALSE)),"",VLOOKUP(A26,'[1]Z09 政府性基金预算财政拨款收入支出决算表(财决09表)'!$A$10:$T$200,16,FALSE))</f>
        <v/>
      </c>
      <c r="J26" s="122">
        <f>'[1]Z09 政府性基金预算财政拨款收入支出决算表(财决09表)'!$A23</f>
        <v>0</v>
      </c>
      <c r="K26" s="178">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122" t="str">
        <f t="shared" si="1"/>
        <v/>
      </c>
      <c r="M26" s="122" t="str">
        <f t="shared" si="2"/>
        <v/>
      </c>
    </row>
    <row r="27" spans="1:13" s="128" customFormat="1" ht="22.5" customHeight="1">
      <c r="A27" s="125" t="str">
        <f t="shared" si="0"/>
        <v/>
      </c>
      <c r="B27" s="125"/>
      <c r="C27" s="195" t="str">
        <f>IF(ISERROR(VLOOKUP(A27,'[1]Z09 政府性基金预算财政拨款收入支出决算表(财决09表)'!$A$10:$T$200,4,FALSE)),"",VLOOKUP(A27,'[1]Z09 政府性基金预算财政拨款收入支出决算表(财决09表)'!$A$10:$T$200,4,FALSE))</f>
        <v/>
      </c>
      <c r="D27" s="127" t="str">
        <f>IF(ISERROR(VLOOKUP(A27,'[1]Z09 政府性基金预算财政拨款收入支出决算表(财决09表)'!$A$10:$T$200,5,FALSE)),"",VLOOKUP(A27,'[1]Z09 政府性基金预算财政拨款收入支出决算表(财决09表)'!$A$10:$T$200,5,FALSE))</f>
        <v/>
      </c>
      <c r="E27" s="127" t="str">
        <f>IF(ISERROR(VLOOKUP(A27,'[1]Z09 政府性基金预算财政拨款收入支出决算表(财决09表)'!$A$10:$T$200,8,FALSE)),"",VLOOKUP(A27,'[1]Z09 政府性基金预算财政拨款收入支出决算表(财决09表)'!$A$10:$T$200,8,FALSE))</f>
        <v/>
      </c>
      <c r="F27" s="127" t="str">
        <f>IF(ISERROR(VLOOKUP(A27,'[1]Z09 政府性基金预算财政拨款收入支出决算表(财决09表)'!$A$10:$T$200,11,FALSE)),"",VLOOKUP(A27,'[1]Z09 政府性基金预算财政拨款收入支出决算表(财决09表)'!$A$10:$T$200,11,FALSE))</f>
        <v/>
      </c>
      <c r="G27" s="127" t="str">
        <f>IF(ISERROR(VLOOKUP(A27,'[1]Z09 政府性基金预算财政拨款收入支出决算表(财决09表)'!$A$10:$T$200,12,FALSE)),"",VLOOKUP(A27,'[1]Z09 政府性基金预算财政拨款收入支出决算表(财决09表)'!$A$10:$T$200,12,FALSE))</f>
        <v/>
      </c>
      <c r="H27" s="127" t="str">
        <f>IF(ISERROR(VLOOKUP(A27,'[1]Z09 政府性基金预算财政拨款收入支出决算表(财决09表)'!$A$10:$T$200,15,FALSE)),"",VLOOKUP(A27,'[1]Z09 政府性基金预算财政拨款收入支出决算表(财决09表)'!$A$10:$T$200,15,FALSE))</f>
        <v/>
      </c>
      <c r="I27" s="127" t="str">
        <f>IF(ISERROR(VLOOKUP(A27,'[1]Z09 政府性基金预算财政拨款收入支出决算表(财决09表)'!$A$10:$T$200,16,FALSE)),"",VLOOKUP(A27,'[1]Z09 政府性基金预算财政拨款收入支出决算表(财决09表)'!$A$10:$T$200,16,FALSE))</f>
        <v/>
      </c>
      <c r="J27" s="122">
        <f>'[1]Z09 政府性基金预算财政拨款收入支出决算表(财决09表)'!$A24</f>
        <v>0</v>
      </c>
      <c r="K27" s="178">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122" t="str">
        <f t="shared" si="1"/>
        <v/>
      </c>
      <c r="M27" s="122" t="str">
        <f t="shared" si="2"/>
        <v/>
      </c>
    </row>
    <row r="28" spans="1:13" s="128" customFormat="1" ht="22.5" customHeight="1">
      <c r="A28" s="125" t="str">
        <f t="shared" si="0"/>
        <v/>
      </c>
      <c r="B28" s="125"/>
      <c r="C28" s="195" t="str">
        <f>IF(ISERROR(VLOOKUP(A28,'[1]Z09 政府性基金预算财政拨款收入支出决算表(财决09表)'!$A$10:$T$200,4,FALSE)),"",VLOOKUP(A28,'[1]Z09 政府性基金预算财政拨款收入支出决算表(财决09表)'!$A$10:$T$200,4,FALSE))</f>
        <v/>
      </c>
      <c r="D28" s="127" t="str">
        <f>IF(ISERROR(VLOOKUP(A28,'[1]Z09 政府性基金预算财政拨款收入支出决算表(财决09表)'!$A$10:$T$200,5,FALSE)),"",VLOOKUP(A28,'[1]Z09 政府性基金预算财政拨款收入支出决算表(财决09表)'!$A$10:$T$200,5,FALSE))</f>
        <v/>
      </c>
      <c r="E28" s="127" t="str">
        <f>IF(ISERROR(VLOOKUP(A28,'[1]Z09 政府性基金预算财政拨款收入支出决算表(财决09表)'!$A$10:$T$200,8,FALSE)),"",VLOOKUP(A28,'[1]Z09 政府性基金预算财政拨款收入支出决算表(财决09表)'!$A$10:$T$200,8,FALSE))</f>
        <v/>
      </c>
      <c r="F28" s="127" t="str">
        <f>IF(ISERROR(VLOOKUP(A28,'[1]Z09 政府性基金预算财政拨款收入支出决算表(财决09表)'!$A$10:$T$200,11,FALSE)),"",VLOOKUP(A28,'[1]Z09 政府性基金预算财政拨款收入支出决算表(财决09表)'!$A$10:$T$200,11,FALSE))</f>
        <v/>
      </c>
      <c r="G28" s="127" t="str">
        <f>IF(ISERROR(VLOOKUP(A28,'[1]Z09 政府性基金预算财政拨款收入支出决算表(财决09表)'!$A$10:$T$200,12,FALSE)),"",VLOOKUP(A28,'[1]Z09 政府性基金预算财政拨款收入支出决算表(财决09表)'!$A$10:$T$200,12,FALSE))</f>
        <v/>
      </c>
      <c r="H28" s="127" t="str">
        <f>IF(ISERROR(VLOOKUP(A28,'[1]Z09 政府性基金预算财政拨款收入支出决算表(财决09表)'!$A$10:$T$200,15,FALSE)),"",VLOOKUP(A28,'[1]Z09 政府性基金预算财政拨款收入支出决算表(财决09表)'!$A$10:$T$200,15,FALSE))</f>
        <v/>
      </c>
      <c r="I28" s="127" t="str">
        <f>IF(ISERROR(VLOOKUP(A28,'[1]Z09 政府性基金预算财政拨款收入支出决算表(财决09表)'!$A$10:$T$200,16,FALSE)),"",VLOOKUP(A28,'[1]Z09 政府性基金预算财政拨款收入支出决算表(财决09表)'!$A$10:$T$200,16,FALSE))</f>
        <v/>
      </c>
      <c r="J28" s="122">
        <f>'[1]Z09 政府性基金预算财政拨款收入支出决算表(财决09表)'!$A25</f>
        <v>0</v>
      </c>
      <c r="K28" s="178">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122" t="str">
        <f t="shared" si="1"/>
        <v/>
      </c>
      <c r="M28" s="122"/>
    </row>
    <row r="29" spans="1:13" s="128" customFormat="1" ht="22.5" customHeight="1">
      <c r="A29" s="125" t="str">
        <f t="shared" si="0"/>
        <v/>
      </c>
      <c r="B29" s="125"/>
      <c r="C29" s="195" t="str">
        <f>IF(ISERROR(VLOOKUP(A29,'[1]Z09 政府性基金预算财政拨款收入支出决算表(财决09表)'!$A$10:$T$200,4,FALSE)),"",VLOOKUP(A29,'[1]Z09 政府性基金预算财政拨款收入支出决算表(财决09表)'!$A$10:$T$200,4,FALSE))</f>
        <v/>
      </c>
      <c r="D29" s="127" t="str">
        <f>IF(ISERROR(VLOOKUP(A29,'[1]Z09 政府性基金预算财政拨款收入支出决算表(财决09表)'!$A$10:$T$200,5,FALSE)),"",VLOOKUP(A29,'[1]Z09 政府性基金预算财政拨款收入支出决算表(财决09表)'!$A$10:$T$200,5,FALSE))</f>
        <v/>
      </c>
      <c r="E29" s="127" t="str">
        <f>IF(ISERROR(VLOOKUP(A29,'[1]Z09 政府性基金预算财政拨款收入支出决算表(财决09表)'!$A$10:$T$200,8,FALSE)),"",VLOOKUP(A29,'[1]Z09 政府性基金预算财政拨款收入支出决算表(财决09表)'!$A$10:$T$200,8,FALSE))</f>
        <v/>
      </c>
      <c r="F29" s="127" t="str">
        <f>IF(ISERROR(VLOOKUP(A29,'[1]Z09 政府性基金预算财政拨款收入支出决算表(财决09表)'!$A$10:$T$200,11,FALSE)),"",VLOOKUP(A29,'[1]Z09 政府性基金预算财政拨款收入支出决算表(财决09表)'!$A$10:$T$200,11,FALSE))</f>
        <v/>
      </c>
      <c r="G29" s="127" t="str">
        <f>IF(ISERROR(VLOOKUP(A29,'[1]Z09 政府性基金预算财政拨款收入支出决算表(财决09表)'!$A$10:$T$200,12,FALSE)),"",VLOOKUP(A29,'[1]Z09 政府性基金预算财政拨款收入支出决算表(财决09表)'!$A$10:$T$200,12,FALSE))</f>
        <v/>
      </c>
      <c r="H29" s="127" t="str">
        <f>IF(ISERROR(VLOOKUP(A29,'[1]Z09 政府性基金预算财政拨款收入支出决算表(财决09表)'!$A$10:$T$200,15,FALSE)),"",VLOOKUP(A29,'[1]Z09 政府性基金预算财政拨款收入支出决算表(财决09表)'!$A$10:$T$200,15,FALSE))</f>
        <v/>
      </c>
      <c r="I29" s="127" t="str">
        <f>IF(ISERROR(VLOOKUP(A29,'[1]Z09 政府性基金预算财政拨款收入支出决算表(财决09表)'!$A$10:$T$200,16,FALSE)),"",VLOOKUP(A29,'[1]Z09 政府性基金预算财政拨款收入支出决算表(财决09表)'!$A$10:$T$200,16,FALSE))</f>
        <v/>
      </c>
      <c r="J29" s="122">
        <f>'[1]Z09 政府性基金预算财政拨款收入支出决算表(财决09表)'!$A26</f>
        <v>0</v>
      </c>
      <c r="K29" s="178">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122" t="str">
        <f t="shared" si="1"/>
        <v/>
      </c>
      <c r="M29" s="122"/>
    </row>
    <row r="30" spans="1:13" s="128" customFormat="1" ht="22.5" customHeight="1">
      <c r="A30" s="125" t="str">
        <f t="shared" si="0"/>
        <v/>
      </c>
      <c r="B30" s="125"/>
      <c r="C30" s="195" t="str">
        <f>IF(ISERROR(VLOOKUP(A30,'[1]Z09 政府性基金预算财政拨款收入支出决算表(财决09表)'!$A$10:$T$200,4,FALSE)),"",VLOOKUP(A30,'[1]Z09 政府性基金预算财政拨款收入支出决算表(财决09表)'!$A$10:$T$200,4,FALSE))</f>
        <v/>
      </c>
      <c r="D30" s="127" t="str">
        <f>IF(ISERROR(VLOOKUP(A30,'[1]Z09 政府性基金预算财政拨款收入支出决算表(财决09表)'!$A$10:$T$200,5,FALSE)),"",VLOOKUP(A30,'[1]Z09 政府性基金预算财政拨款收入支出决算表(财决09表)'!$A$10:$T$200,5,FALSE))</f>
        <v/>
      </c>
      <c r="E30" s="127" t="str">
        <f>IF(ISERROR(VLOOKUP(A30,'[1]Z09 政府性基金预算财政拨款收入支出决算表(财决09表)'!$A$10:$T$200,8,FALSE)),"",VLOOKUP(A30,'[1]Z09 政府性基金预算财政拨款收入支出决算表(财决09表)'!$A$10:$T$200,8,FALSE))</f>
        <v/>
      </c>
      <c r="F30" s="127" t="str">
        <f>IF(ISERROR(VLOOKUP(A30,'[1]Z09 政府性基金预算财政拨款收入支出决算表(财决09表)'!$A$10:$T$200,11,FALSE)),"",VLOOKUP(A30,'[1]Z09 政府性基金预算财政拨款收入支出决算表(财决09表)'!$A$10:$T$200,11,FALSE))</f>
        <v/>
      </c>
      <c r="G30" s="127" t="str">
        <f>IF(ISERROR(VLOOKUP(A30,'[1]Z09 政府性基金预算财政拨款收入支出决算表(财决09表)'!$A$10:$T$200,12,FALSE)),"",VLOOKUP(A30,'[1]Z09 政府性基金预算财政拨款收入支出决算表(财决09表)'!$A$10:$T$200,12,FALSE))</f>
        <v/>
      </c>
      <c r="H30" s="127" t="str">
        <f>IF(ISERROR(VLOOKUP(A30,'[1]Z09 政府性基金预算财政拨款收入支出决算表(财决09表)'!$A$10:$T$200,15,FALSE)),"",VLOOKUP(A30,'[1]Z09 政府性基金预算财政拨款收入支出决算表(财决09表)'!$A$10:$T$200,15,FALSE))</f>
        <v/>
      </c>
      <c r="I30" s="127" t="str">
        <f>IF(ISERROR(VLOOKUP(A30,'[1]Z09 政府性基金预算财政拨款收入支出决算表(财决09表)'!$A$10:$T$200,16,FALSE)),"",VLOOKUP(A30,'[1]Z09 政府性基金预算财政拨款收入支出决算表(财决09表)'!$A$10:$T$200,16,FALSE))</f>
        <v/>
      </c>
      <c r="J30" s="122">
        <f>'[1]Z09 政府性基金预算财政拨款收入支出决算表(财决09表)'!$A27</f>
        <v>0</v>
      </c>
      <c r="K30" s="178">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122" t="str">
        <f t="shared" si="1"/>
        <v/>
      </c>
      <c r="M30" s="122"/>
    </row>
    <row r="31" spans="1:13" s="128" customFormat="1" ht="22.5" customHeight="1">
      <c r="A31" s="125" t="str">
        <f t="shared" si="0"/>
        <v/>
      </c>
      <c r="B31" s="125"/>
      <c r="C31" s="195" t="str">
        <f>IF(ISERROR(VLOOKUP(A31,'[1]Z09 政府性基金预算财政拨款收入支出决算表(财决09表)'!$A$10:$T$200,4,FALSE)),"",VLOOKUP(A31,'[1]Z09 政府性基金预算财政拨款收入支出决算表(财决09表)'!$A$10:$T$200,4,FALSE))</f>
        <v/>
      </c>
      <c r="D31" s="127" t="str">
        <f>IF(ISERROR(VLOOKUP(A31,'[1]Z09 政府性基金预算财政拨款收入支出决算表(财决09表)'!$A$10:$T$200,5,FALSE)),"",VLOOKUP(A31,'[1]Z09 政府性基金预算财政拨款收入支出决算表(财决09表)'!$A$10:$T$200,5,FALSE))</f>
        <v/>
      </c>
      <c r="E31" s="127" t="str">
        <f>IF(ISERROR(VLOOKUP(A31,'[1]Z09 政府性基金预算财政拨款收入支出决算表(财决09表)'!$A$10:$T$200,8,FALSE)),"",VLOOKUP(A31,'[1]Z09 政府性基金预算财政拨款收入支出决算表(财决09表)'!$A$10:$T$200,8,FALSE))</f>
        <v/>
      </c>
      <c r="F31" s="127" t="str">
        <f>IF(ISERROR(VLOOKUP(A31,'[1]Z09 政府性基金预算财政拨款收入支出决算表(财决09表)'!$A$10:$T$200,11,FALSE)),"",VLOOKUP(A31,'[1]Z09 政府性基金预算财政拨款收入支出决算表(财决09表)'!$A$10:$T$200,11,FALSE))</f>
        <v/>
      </c>
      <c r="G31" s="127" t="str">
        <f>IF(ISERROR(VLOOKUP(A31,'[1]Z09 政府性基金预算财政拨款收入支出决算表(财决09表)'!$A$10:$T$200,12,FALSE)),"",VLOOKUP(A31,'[1]Z09 政府性基金预算财政拨款收入支出决算表(财决09表)'!$A$10:$T$200,12,FALSE))</f>
        <v/>
      </c>
      <c r="H31" s="127" t="str">
        <f>IF(ISERROR(VLOOKUP(A31,'[1]Z09 政府性基金预算财政拨款收入支出决算表(财决09表)'!$A$10:$T$200,15,FALSE)),"",VLOOKUP(A31,'[1]Z09 政府性基金预算财政拨款收入支出决算表(财决09表)'!$A$10:$T$200,15,FALSE))</f>
        <v/>
      </c>
      <c r="I31" s="127" t="str">
        <f>IF(ISERROR(VLOOKUP(A31,'[1]Z09 政府性基金预算财政拨款收入支出决算表(财决09表)'!$A$10:$T$200,16,FALSE)),"",VLOOKUP(A31,'[1]Z09 政府性基金预算财政拨款收入支出决算表(财决09表)'!$A$10:$T$200,16,FALSE))</f>
        <v/>
      </c>
      <c r="J31" s="122">
        <f>'[1]Z09 政府性基金预算财政拨款收入支出决算表(财决09表)'!$A28</f>
        <v>0</v>
      </c>
      <c r="K31" s="178">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122" t="str">
        <f t="shared" si="1"/>
        <v/>
      </c>
      <c r="M31" s="122"/>
    </row>
    <row r="32" spans="1:13" s="128" customFormat="1" ht="22.5" customHeight="1">
      <c r="A32" s="125" t="str">
        <f t="shared" ref="A32:A95" si="3">IF(J32&gt;0,J32,"")</f>
        <v/>
      </c>
      <c r="B32" s="125"/>
      <c r="C32" s="195" t="str">
        <f>IF(ISERROR(VLOOKUP(A32,'[1]Z09 政府性基金预算财政拨款收入支出决算表(财决09表)'!$A$10:$T$200,4,FALSE)),"",VLOOKUP(A32,'[1]Z09 政府性基金预算财政拨款收入支出决算表(财决09表)'!$A$10:$T$200,4,FALSE))</f>
        <v/>
      </c>
      <c r="D32" s="127" t="str">
        <f>IF(ISERROR(VLOOKUP(A32,'[1]Z09 政府性基金预算财政拨款收入支出决算表(财决09表)'!$A$10:$T$200,5,FALSE)),"",VLOOKUP(A32,'[1]Z09 政府性基金预算财政拨款收入支出决算表(财决09表)'!$A$10:$T$200,5,FALSE))</f>
        <v/>
      </c>
      <c r="E32" s="127" t="str">
        <f>IF(ISERROR(VLOOKUP(A32,'[1]Z09 政府性基金预算财政拨款收入支出决算表(财决09表)'!$A$10:$T$200,8,FALSE)),"",VLOOKUP(A32,'[1]Z09 政府性基金预算财政拨款收入支出决算表(财决09表)'!$A$10:$T$200,8,FALSE))</f>
        <v/>
      </c>
      <c r="F32" s="127" t="str">
        <f>IF(ISERROR(VLOOKUP(A32,'[1]Z09 政府性基金预算财政拨款收入支出决算表(财决09表)'!$A$10:$T$200,11,FALSE)),"",VLOOKUP(A32,'[1]Z09 政府性基金预算财政拨款收入支出决算表(财决09表)'!$A$10:$T$200,11,FALSE))</f>
        <v/>
      </c>
      <c r="G32" s="127" t="str">
        <f>IF(ISERROR(VLOOKUP(A32,'[1]Z09 政府性基金预算财政拨款收入支出决算表(财决09表)'!$A$10:$T$200,12,FALSE)),"",VLOOKUP(A32,'[1]Z09 政府性基金预算财政拨款收入支出决算表(财决09表)'!$A$10:$T$200,12,FALSE))</f>
        <v/>
      </c>
      <c r="H32" s="127" t="str">
        <f>IF(ISERROR(VLOOKUP(A32,'[1]Z09 政府性基金预算财政拨款收入支出决算表(财决09表)'!$A$10:$T$200,15,FALSE)),"",VLOOKUP(A32,'[1]Z09 政府性基金预算财政拨款收入支出决算表(财决09表)'!$A$10:$T$200,15,FALSE))</f>
        <v/>
      </c>
      <c r="I32" s="127" t="str">
        <f>IF(ISERROR(VLOOKUP(A32,'[1]Z09 政府性基金预算财政拨款收入支出决算表(财决09表)'!$A$10:$T$200,16,FALSE)),"",VLOOKUP(A32,'[1]Z09 政府性基金预算财政拨款收入支出决算表(财决09表)'!$A$10:$T$200,16,FALSE))</f>
        <v/>
      </c>
      <c r="J32" s="122">
        <f>'[1]Z09 政府性基金预算财政拨款收入支出决算表(财决09表)'!$A29</f>
        <v>0</v>
      </c>
      <c r="K32" s="178">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122" t="str">
        <f t="shared" si="1"/>
        <v/>
      </c>
      <c r="M32" s="122"/>
    </row>
    <row r="33" spans="1:13" s="128" customFormat="1" ht="22.5" customHeight="1">
      <c r="A33" s="125" t="str">
        <f t="shared" si="3"/>
        <v/>
      </c>
      <c r="B33" s="125"/>
      <c r="C33" s="195" t="str">
        <f>IF(ISERROR(VLOOKUP(A33,'[1]Z09 政府性基金预算财政拨款收入支出决算表(财决09表)'!$A$10:$T$200,4,FALSE)),"",VLOOKUP(A33,'[1]Z09 政府性基金预算财政拨款收入支出决算表(财决09表)'!$A$10:$T$200,4,FALSE))</f>
        <v/>
      </c>
      <c r="D33" s="127" t="str">
        <f>IF(ISERROR(VLOOKUP(A33,'[1]Z09 政府性基金预算财政拨款收入支出决算表(财决09表)'!$A$10:$T$200,5,FALSE)),"",VLOOKUP(A33,'[1]Z09 政府性基金预算财政拨款收入支出决算表(财决09表)'!$A$10:$T$200,5,FALSE))</f>
        <v/>
      </c>
      <c r="E33" s="127" t="str">
        <f>IF(ISERROR(VLOOKUP(A33,'[1]Z09 政府性基金预算财政拨款收入支出决算表(财决09表)'!$A$10:$T$200,8,FALSE)),"",VLOOKUP(A33,'[1]Z09 政府性基金预算财政拨款收入支出决算表(财决09表)'!$A$10:$T$200,8,FALSE))</f>
        <v/>
      </c>
      <c r="F33" s="127" t="str">
        <f>IF(ISERROR(VLOOKUP(A33,'[1]Z09 政府性基金预算财政拨款收入支出决算表(财决09表)'!$A$10:$T$200,11,FALSE)),"",VLOOKUP(A33,'[1]Z09 政府性基金预算财政拨款收入支出决算表(财决09表)'!$A$10:$T$200,11,FALSE))</f>
        <v/>
      </c>
      <c r="G33" s="127" t="str">
        <f>IF(ISERROR(VLOOKUP(A33,'[1]Z09 政府性基金预算财政拨款收入支出决算表(财决09表)'!$A$10:$T$200,12,FALSE)),"",VLOOKUP(A33,'[1]Z09 政府性基金预算财政拨款收入支出决算表(财决09表)'!$A$10:$T$200,12,FALSE))</f>
        <v/>
      </c>
      <c r="H33" s="127" t="str">
        <f>IF(ISERROR(VLOOKUP(A33,'[1]Z09 政府性基金预算财政拨款收入支出决算表(财决09表)'!$A$10:$T$200,15,FALSE)),"",VLOOKUP(A33,'[1]Z09 政府性基金预算财政拨款收入支出决算表(财决09表)'!$A$10:$T$200,15,FALSE))</f>
        <v/>
      </c>
      <c r="I33" s="127" t="str">
        <f>IF(ISERROR(VLOOKUP(A33,'[1]Z09 政府性基金预算财政拨款收入支出决算表(财决09表)'!$A$10:$T$200,16,FALSE)),"",VLOOKUP(A33,'[1]Z09 政府性基金预算财政拨款收入支出决算表(财决09表)'!$A$10:$T$200,16,FALSE))</f>
        <v/>
      </c>
      <c r="J33" s="122">
        <f>'[1]Z09 政府性基金预算财政拨款收入支出决算表(财决09表)'!$A30</f>
        <v>0</v>
      </c>
      <c r="K33" s="178">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122" t="str">
        <f t="shared" si="1"/>
        <v/>
      </c>
      <c r="M33" s="122"/>
    </row>
    <row r="34" spans="1:13" s="128" customFormat="1" ht="22.5" customHeight="1">
      <c r="A34" s="125" t="str">
        <f t="shared" si="3"/>
        <v/>
      </c>
      <c r="B34" s="125"/>
      <c r="C34" s="195" t="str">
        <f>IF(ISERROR(VLOOKUP(A34,'[1]Z09 政府性基金预算财政拨款收入支出决算表(财决09表)'!$A$10:$T$200,4,FALSE)),"",VLOOKUP(A34,'[1]Z09 政府性基金预算财政拨款收入支出决算表(财决09表)'!$A$10:$T$200,4,FALSE))</f>
        <v/>
      </c>
      <c r="D34" s="127" t="str">
        <f>IF(ISERROR(VLOOKUP(A34,'[1]Z09 政府性基金预算财政拨款收入支出决算表(财决09表)'!$A$10:$T$200,5,FALSE)),"",VLOOKUP(A34,'[1]Z09 政府性基金预算财政拨款收入支出决算表(财决09表)'!$A$10:$T$200,5,FALSE))</f>
        <v/>
      </c>
      <c r="E34" s="127" t="str">
        <f>IF(ISERROR(VLOOKUP(A34,'[1]Z09 政府性基金预算财政拨款收入支出决算表(财决09表)'!$A$10:$T$200,8,FALSE)),"",VLOOKUP(A34,'[1]Z09 政府性基金预算财政拨款收入支出决算表(财决09表)'!$A$10:$T$200,8,FALSE))</f>
        <v/>
      </c>
      <c r="F34" s="127" t="str">
        <f>IF(ISERROR(VLOOKUP(A34,'[1]Z09 政府性基金预算财政拨款收入支出决算表(财决09表)'!$A$10:$T$200,11,FALSE)),"",VLOOKUP(A34,'[1]Z09 政府性基金预算财政拨款收入支出决算表(财决09表)'!$A$10:$T$200,11,FALSE))</f>
        <v/>
      </c>
      <c r="G34" s="127" t="str">
        <f>IF(ISERROR(VLOOKUP(A34,'[1]Z09 政府性基金预算财政拨款收入支出决算表(财决09表)'!$A$10:$T$200,12,FALSE)),"",VLOOKUP(A34,'[1]Z09 政府性基金预算财政拨款收入支出决算表(财决09表)'!$A$10:$T$200,12,FALSE))</f>
        <v/>
      </c>
      <c r="H34" s="127" t="str">
        <f>IF(ISERROR(VLOOKUP(A34,'[1]Z09 政府性基金预算财政拨款收入支出决算表(财决09表)'!$A$10:$T$200,15,FALSE)),"",VLOOKUP(A34,'[1]Z09 政府性基金预算财政拨款收入支出决算表(财决09表)'!$A$10:$T$200,15,FALSE))</f>
        <v/>
      </c>
      <c r="I34" s="127" t="str">
        <f>IF(ISERROR(VLOOKUP(A34,'[1]Z09 政府性基金预算财政拨款收入支出决算表(财决09表)'!$A$10:$T$200,16,FALSE)),"",VLOOKUP(A34,'[1]Z09 政府性基金预算财政拨款收入支出决算表(财决09表)'!$A$10:$T$200,16,FALSE))</f>
        <v/>
      </c>
      <c r="J34" s="122">
        <f>'[1]Z09 政府性基金预算财政拨款收入支出决算表(财决09表)'!$A31</f>
        <v>0</v>
      </c>
      <c r="K34" s="178">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122" t="str">
        <f t="shared" si="1"/>
        <v/>
      </c>
      <c r="M34" s="122"/>
    </row>
    <row r="35" spans="1:13" s="128" customFormat="1" ht="22.5" customHeight="1">
      <c r="A35" s="125" t="str">
        <f t="shared" si="3"/>
        <v/>
      </c>
      <c r="B35" s="125"/>
      <c r="C35" s="195" t="str">
        <f>IF(ISERROR(VLOOKUP(A35,'[1]Z09 政府性基金预算财政拨款收入支出决算表(财决09表)'!$A$10:$T$200,4,FALSE)),"",VLOOKUP(A35,'[1]Z09 政府性基金预算财政拨款收入支出决算表(财决09表)'!$A$10:$T$200,4,FALSE))</f>
        <v/>
      </c>
      <c r="D35" s="127" t="str">
        <f>IF(ISERROR(VLOOKUP(A35,'[1]Z09 政府性基金预算财政拨款收入支出决算表(财决09表)'!$A$10:$T$200,5,FALSE)),"",VLOOKUP(A35,'[1]Z09 政府性基金预算财政拨款收入支出决算表(财决09表)'!$A$10:$T$200,5,FALSE))</f>
        <v/>
      </c>
      <c r="E35" s="127" t="str">
        <f>IF(ISERROR(VLOOKUP(A35,'[1]Z09 政府性基金预算财政拨款收入支出决算表(财决09表)'!$A$10:$T$200,8,FALSE)),"",VLOOKUP(A35,'[1]Z09 政府性基金预算财政拨款收入支出决算表(财决09表)'!$A$10:$T$200,8,FALSE))</f>
        <v/>
      </c>
      <c r="F35" s="127" t="str">
        <f>IF(ISERROR(VLOOKUP(A35,'[1]Z09 政府性基金预算财政拨款收入支出决算表(财决09表)'!$A$10:$T$200,11,FALSE)),"",VLOOKUP(A35,'[1]Z09 政府性基金预算财政拨款收入支出决算表(财决09表)'!$A$10:$T$200,11,FALSE))</f>
        <v/>
      </c>
      <c r="G35" s="127" t="str">
        <f>IF(ISERROR(VLOOKUP(A35,'[1]Z09 政府性基金预算财政拨款收入支出决算表(财决09表)'!$A$10:$T$200,12,FALSE)),"",VLOOKUP(A35,'[1]Z09 政府性基金预算财政拨款收入支出决算表(财决09表)'!$A$10:$T$200,12,FALSE))</f>
        <v/>
      </c>
      <c r="H35" s="127" t="str">
        <f>IF(ISERROR(VLOOKUP(A35,'[1]Z09 政府性基金预算财政拨款收入支出决算表(财决09表)'!$A$10:$T$200,15,FALSE)),"",VLOOKUP(A35,'[1]Z09 政府性基金预算财政拨款收入支出决算表(财决09表)'!$A$10:$T$200,15,FALSE))</f>
        <v/>
      </c>
      <c r="I35" s="127" t="str">
        <f>IF(ISERROR(VLOOKUP(A35,'[1]Z09 政府性基金预算财政拨款收入支出决算表(财决09表)'!$A$10:$T$200,16,FALSE)),"",VLOOKUP(A35,'[1]Z09 政府性基金预算财政拨款收入支出决算表(财决09表)'!$A$10:$T$200,16,FALSE))</f>
        <v/>
      </c>
      <c r="J35" s="122">
        <f>'[1]Z09 政府性基金预算财政拨款收入支出决算表(财决09表)'!$A32</f>
        <v>0</v>
      </c>
      <c r="K35" s="178">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122" t="str">
        <f t="shared" si="1"/>
        <v/>
      </c>
      <c r="M35" s="122"/>
    </row>
    <row r="36" spans="1:13" s="128" customFormat="1" ht="22.5" customHeight="1">
      <c r="A36" s="125" t="str">
        <f t="shared" si="3"/>
        <v/>
      </c>
      <c r="B36" s="125"/>
      <c r="C36" s="195" t="str">
        <f>IF(ISERROR(VLOOKUP(A36,'[1]Z09 政府性基金预算财政拨款收入支出决算表(财决09表)'!$A$10:$T$200,4,FALSE)),"",VLOOKUP(A36,'[1]Z09 政府性基金预算财政拨款收入支出决算表(财决09表)'!$A$10:$T$200,4,FALSE))</f>
        <v/>
      </c>
      <c r="D36" s="127" t="str">
        <f>IF(ISERROR(VLOOKUP(A36,'[1]Z09 政府性基金预算财政拨款收入支出决算表(财决09表)'!$A$10:$T$200,5,FALSE)),"",VLOOKUP(A36,'[1]Z09 政府性基金预算财政拨款收入支出决算表(财决09表)'!$A$10:$T$200,5,FALSE))</f>
        <v/>
      </c>
      <c r="E36" s="127" t="str">
        <f>IF(ISERROR(VLOOKUP(A36,'[1]Z09 政府性基金预算财政拨款收入支出决算表(财决09表)'!$A$10:$T$200,8,FALSE)),"",VLOOKUP(A36,'[1]Z09 政府性基金预算财政拨款收入支出决算表(财决09表)'!$A$10:$T$200,8,FALSE))</f>
        <v/>
      </c>
      <c r="F36" s="127" t="str">
        <f>IF(ISERROR(VLOOKUP(A36,'[1]Z09 政府性基金预算财政拨款收入支出决算表(财决09表)'!$A$10:$T$200,11,FALSE)),"",VLOOKUP(A36,'[1]Z09 政府性基金预算财政拨款收入支出决算表(财决09表)'!$A$10:$T$200,11,FALSE))</f>
        <v/>
      </c>
      <c r="G36" s="127" t="str">
        <f>IF(ISERROR(VLOOKUP(A36,'[1]Z09 政府性基金预算财政拨款收入支出决算表(财决09表)'!$A$10:$T$200,12,FALSE)),"",VLOOKUP(A36,'[1]Z09 政府性基金预算财政拨款收入支出决算表(财决09表)'!$A$10:$T$200,12,FALSE))</f>
        <v/>
      </c>
      <c r="H36" s="127" t="str">
        <f>IF(ISERROR(VLOOKUP(A36,'[1]Z09 政府性基金预算财政拨款收入支出决算表(财决09表)'!$A$10:$T$200,15,FALSE)),"",VLOOKUP(A36,'[1]Z09 政府性基金预算财政拨款收入支出决算表(财决09表)'!$A$10:$T$200,15,FALSE))</f>
        <v/>
      </c>
      <c r="I36" s="127" t="str">
        <f>IF(ISERROR(VLOOKUP(A36,'[1]Z09 政府性基金预算财政拨款收入支出决算表(财决09表)'!$A$10:$T$200,16,FALSE)),"",VLOOKUP(A36,'[1]Z09 政府性基金预算财政拨款收入支出决算表(财决09表)'!$A$10:$T$200,16,FALSE))</f>
        <v/>
      </c>
      <c r="J36" s="122">
        <f>'[1]Z09 政府性基金预算财政拨款收入支出决算表(财决09表)'!$A33</f>
        <v>0</v>
      </c>
      <c r="K36" s="178">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122" t="str">
        <f t="shared" si="1"/>
        <v/>
      </c>
      <c r="M36" s="122"/>
    </row>
    <row r="37" spans="1:13" s="128" customFormat="1" ht="22.5" customHeight="1">
      <c r="A37" s="125" t="str">
        <f t="shared" si="3"/>
        <v/>
      </c>
      <c r="B37" s="125"/>
      <c r="C37" s="195" t="str">
        <f>IF(ISERROR(VLOOKUP(A37,'[1]Z09 政府性基金预算财政拨款收入支出决算表(财决09表)'!$A$10:$T$200,4,FALSE)),"",VLOOKUP(A37,'[1]Z09 政府性基金预算财政拨款收入支出决算表(财决09表)'!$A$10:$T$200,4,FALSE))</f>
        <v/>
      </c>
      <c r="D37" s="127" t="str">
        <f>IF(ISERROR(VLOOKUP(A37,'[1]Z09 政府性基金预算财政拨款收入支出决算表(财决09表)'!$A$10:$T$200,5,FALSE)),"",VLOOKUP(A37,'[1]Z09 政府性基金预算财政拨款收入支出决算表(财决09表)'!$A$10:$T$200,5,FALSE))</f>
        <v/>
      </c>
      <c r="E37" s="127" t="str">
        <f>IF(ISERROR(VLOOKUP(A37,'[1]Z09 政府性基金预算财政拨款收入支出决算表(财决09表)'!$A$10:$T$200,8,FALSE)),"",VLOOKUP(A37,'[1]Z09 政府性基金预算财政拨款收入支出决算表(财决09表)'!$A$10:$T$200,8,FALSE))</f>
        <v/>
      </c>
      <c r="F37" s="127" t="str">
        <f>IF(ISERROR(VLOOKUP(A37,'[1]Z09 政府性基金预算财政拨款收入支出决算表(财决09表)'!$A$10:$T$200,11,FALSE)),"",VLOOKUP(A37,'[1]Z09 政府性基金预算财政拨款收入支出决算表(财决09表)'!$A$10:$T$200,11,FALSE))</f>
        <v/>
      </c>
      <c r="G37" s="127" t="str">
        <f>IF(ISERROR(VLOOKUP(A37,'[1]Z09 政府性基金预算财政拨款收入支出决算表(财决09表)'!$A$10:$T$200,12,FALSE)),"",VLOOKUP(A37,'[1]Z09 政府性基金预算财政拨款收入支出决算表(财决09表)'!$A$10:$T$200,12,FALSE))</f>
        <v/>
      </c>
      <c r="H37" s="127" t="str">
        <f>IF(ISERROR(VLOOKUP(A37,'[1]Z09 政府性基金预算财政拨款收入支出决算表(财决09表)'!$A$10:$T$200,15,FALSE)),"",VLOOKUP(A37,'[1]Z09 政府性基金预算财政拨款收入支出决算表(财决09表)'!$A$10:$T$200,15,FALSE))</f>
        <v/>
      </c>
      <c r="I37" s="127" t="str">
        <f>IF(ISERROR(VLOOKUP(A37,'[1]Z09 政府性基金预算财政拨款收入支出决算表(财决09表)'!$A$10:$T$200,16,FALSE)),"",VLOOKUP(A37,'[1]Z09 政府性基金预算财政拨款收入支出决算表(财决09表)'!$A$10:$T$200,16,FALSE))</f>
        <v/>
      </c>
      <c r="J37" s="122">
        <f>'[1]Z09 政府性基金预算财政拨款收入支出决算表(财决09表)'!$A34</f>
        <v>0</v>
      </c>
      <c r="K37" s="178">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122" t="str">
        <f t="shared" si="1"/>
        <v/>
      </c>
      <c r="M37" s="122"/>
    </row>
    <row r="38" spans="1:13" s="128" customFormat="1" ht="22.5" customHeight="1">
      <c r="A38" s="125" t="str">
        <f t="shared" si="3"/>
        <v/>
      </c>
      <c r="B38" s="125"/>
      <c r="C38" s="195" t="str">
        <f>IF(ISERROR(VLOOKUP(A38,'[1]Z09 政府性基金预算财政拨款收入支出决算表(财决09表)'!$A$10:$T$200,4,FALSE)),"",VLOOKUP(A38,'[1]Z09 政府性基金预算财政拨款收入支出决算表(财决09表)'!$A$10:$T$200,4,FALSE))</f>
        <v/>
      </c>
      <c r="D38" s="127" t="str">
        <f>IF(ISERROR(VLOOKUP(A38,'[1]Z09 政府性基金预算财政拨款收入支出决算表(财决09表)'!$A$10:$T$200,5,FALSE)),"",VLOOKUP(A38,'[1]Z09 政府性基金预算财政拨款收入支出决算表(财决09表)'!$A$10:$T$200,5,FALSE))</f>
        <v/>
      </c>
      <c r="E38" s="127" t="str">
        <f>IF(ISERROR(VLOOKUP(A38,'[1]Z09 政府性基金预算财政拨款收入支出决算表(财决09表)'!$A$10:$T$200,8,FALSE)),"",VLOOKUP(A38,'[1]Z09 政府性基金预算财政拨款收入支出决算表(财决09表)'!$A$10:$T$200,8,FALSE))</f>
        <v/>
      </c>
      <c r="F38" s="127" t="str">
        <f>IF(ISERROR(VLOOKUP(A38,'[1]Z09 政府性基金预算财政拨款收入支出决算表(财决09表)'!$A$10:$T$200,11,FALSE)),"",VLOOKUP(A38,'[1]Z09 政府性基金预算财政拨款收入支出决算表(财决09表)'!$A$10:$T$200,11,FALSE))</f>
        <v/>
      </c>
      <c r="G38" s="127" t="str">
        <f>IF(ISERROR(VLOOKUP(A38,'[1]Z09 政府性基金预算财政拨款收入支出决算表(财决09表)'!$A$10:$T$200,12,FALSE)),"",VLOOKUP(A38,'[1]Z09 政府性基金预算财政拨款收入支出决算表(财决09表)'!$A$10:$T$200,12,FALSE))</f>
        <v/>
      </c>
      <c r="H38" s="127" t="str">
        <f>IF(ISERROR(VLOOKUP(A38,'[1]Z09 政府性基金预算财政拨款收入支出决算表(财决09表)'!$A$10:$T$200,15,FALSE)),"",VLOOKUP(A38,'[1]Z09 政府性基金预算财政拨款收入支出决算表(财决09表)'!$A$10:$T$200,15,FALSE))</f>
        <v/>
      </c>
      <c r="I38" s="127" t="str">
        <f>IF(ISERROR(VLOOKUP(A38,'[1]Z09 政府性基金预算财政拨款收入支出决算表(财决09表)'!$A$10:$T$200,16,FALSE)),"",VLOOKUP(A38,'[1]Z09 政府性基金预算财政拨款收入支出决算表(财决09表)'!$A$10:$T$200,16,FALSE))</f>
        <v/>
      </c>
      <c r="J38" s="122">
        <f>'[1]Z09 政府性基金预算财政拨款收入支出决算表(财决09表)'!$A35</f>
        <v>0</v>
      </c>
      <c r="K38" s="178">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122" t="str">
        <f t="shared" si="1"/>
        <v/>
      </c>
      <c r="M38" s="122"/>
    </row>
    <row r="39" spans="1:13" s="128" customFormat="1" ht="22.5" customHeight="1">
      <c r="A39" s="125" t="str">
        <f t="shared" si="3"/>
        <v/>
      </c>
      <c r="B39" s="125"/>
      <c r="C39" s="195" t="str">
        <f>IF(ISERROR(VLOOKUP(A39,'[1]Z09 政府性基金预算财政拨款收入支出决算表(财决09表)'!$A$10:$T$200,4,FALSE)),"",VLOOKUP(A39,'[1]Z09 政府性基金预算财政拨款收入支出决算表(财决09表)'!$A$10:$T$200,4,FALSE))</f>
        <v/>
      </c>
      <c r="D39" s="127" t="str">
        <f>IF(ISERROR(VLOOKUP(A39,'[1]Z09 政府性基金预算财政拨款收入支出决算表(财决09表)'!$A$10:$T$200,5,FALSE)),"",VLOOKUP(A39,'[1]Z09 政府性基金预算财政拨款收入支出决算表(财决09表)'!$A$10:$T$200,5,FALSE))</f>
        <v/>
      </c>
      <c r="E39" s="127" t="str">
        <f>IF(ISERROR(VLOOKUP(A39,'[1]Z09 政府性基金预算财政拨款收入支出决算表(财决09表)'!$A$10:$T$200,8,FALSE)),"",VLOOKUP(A39,'[1]Z09 政府性基金预算财政拨款收入支出决算表(财决09表)'!$A$10:$T$200,8,FALSE))</f>
        <v/>
      </c>
      <c r="F39" s="127" t="str">
        <f>IF(ISERROR(VLOOKUP(A39,'[1]Z09 政府性基金预算财政拨款收入支出决算表(财决09表)'!$A$10:$T$200,11,FALSE)),"",VLOOKUP(A39,'[1]Z09 政府性基金预算财政拨款收入支出决算表(财决09表)'!$A$10:$T$200,11,FALSE))</f>
        <v/>
      </c>
      <c r="G39" s="127" t="str">
        <f>IF(ISERROR(VLOOKUP(A39,'[1]Z09 政府性基金预算财政拨款收入支出决算表(财决09表)'!$A$10:$T$200,12,FALSE)),"",VLOOKUP(A39,'[1]Z09 政府性基金预算财政拨款收入支出决算表(财决09表)'!$A$10:$T$200,12,FALSE))</f>
        <v/>
      </c>
      <c r="H39" s="127" t="str">
        <f>IF(ISERROR(VLOOKUP(A39,'[1]Z09 政府性基金预算财政拨款收入支出决算表(财决09表)'!$A$10:$T$200,15,FALSE)),"",VLOOKUP(A39,'[1]Z09 政府性基金预算财政拨款收入支出决算表(财决09表)'!$A$10:$T$200,15,FALSE))</f>
        <v/>
      </c>
      <c r="I39" s="127" t="str">
        <f>IF(ISERROR(VLOOKUP(A39,'[1]Z09 政府性基金预算财政拨款收入支出决算表(财决09表)'!$A$10:$T$200,16,FALSE)),"",VLOOKUP(A39,'[1]Z09 政府性基金预算财政拨款收入支出决算表(财决09表)'!$A$10:$T$200,16,FALSE))</f>
        <v/>
      </c>
      <c r="J39" s="122">
        <f>'[1]Z09 政府性基金预算财政拨款收入支出决算表(财决09表)'!$A36</f>
        <v>0</v>
      </c>
      <c r="K39" s="178">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122" t="str">
        <f t="shared" si="1"/>
        <v/>
      </c>
      <c r="M39" s="122"/>
    </row>
    <row r="40" spans="1:13" s="128" customFormat="1" ht="22.5" customHeight="1">
      <c r="A40" s="125" t="str">
        <f t="shared" si="3"/>
        <v/>
      </c>
      <c r="B40" s="125"/>
      <c r="C40" s="195" t="str">
        <f>IF(ISERROR(VLOOKUP(A40,'[1]Z09 政府性基金预算财政拨款收入支出决算表(财决09表)'!$A$10:$T$200,4,FALSE)),"",VLOOKUP(A40,'[1]Z09 政府性基金预算财政拨款收入支出决算表(财决09表)'!$A$10:$T$200,4,FALSE))</f>
        <v/>
      </c>
      <c r="D40" s="127" t="str">
        <f>IF(ISERROR(VLOOKUP(A40,'[1]Z09 政府性基金预算财政拨款收入支出决算表(财决09表)'!$A$10:$T$200,5,FALSE)),"",VLOOKUP(A40,'[1]Z09 政府性基金预算财政拨款收入支出决算表(财决09表)'!$A$10:$T$200,5,FALSE))</f>
        <v/>
      </c>
      <c r="E40" s="127" t="str">
        <f>IF(ISERROR(VLOOKUP(A40,'[1]Z09 政府性基金预算财政拨款收入支出决算表(财决09表)'!$A$10:$T$200,8,FALSE)),"",VLOOKUP(A40,'[1]Z09 政府性基金预算财政拨款收入支出决算表(财决09表)'!$A$10:$T$200,8,FALSE))</f>
        <v/>
      </c>
      <c r="F40" s="127" t="str">
        <f>IF(ISERROR(VLOOKUP(A40,'[1]Z09 政府性基金预算财政拨款收入支出决算表(财决09表)'!$A$10:$T$200,11,FALSE)),"",VLOOKUP(A40,'[1]Z09 政府性基金预算财政拨款收入支出决算表(财决09表)'!$A$10:$T$200,11,FALSE))</f>
        <v/>
      </c>
      <c r="G40" s="127" t="str">
        <f>IF(ISERROR(VLOOKUP(A40,'[1]Z09 政府性基金预算财政拨款收入支出决算表(财决09表)'!$A$10:$T$200,12,FALSE)),"",VLOOKUP(A40,'[1]Z09 政府性基金预算财政拨款收入支出决算表(财决09表)'!$A$10:$T$200,12,FALSE))</f>
        <v/>
      </c>
      <c r="H40" s="127" t="str">
        <f>IF(ISERROR(VLOOKUP(A40,'[1]Z09 政府性基金预算财政拨款收入支出决算表(财决09表)'!$A$10:$T$200,15,FALSE)),"",VLOOKUP(A40,'[1]Z09 政府性基金预算财政拨款收入支出决算表(财决09表)'!$A$10:$T$200,15,FALSE))</f>
        <v/>
      </c>
      <c r="I40" s="127" t="str">
        <f>IF(ISERROR(VLOOKUP(A40,'[1]Z09 政府性基金预算财政拨款收入支出决算表(财决09表)'!$A$10:$T$200,16,FALSE)),"",VLOOKUP(A40,'[1]Z09 政府性基金预算财政拨款收入支出决算表(财决09表)'!$A$10:$T$200,16,FALSE))</f>
        <v/>
      </c>
      <c r="J40" s="122">
        <f>'[1]Z09 政府性基金预算财政拨款收入支出决算表(财决09表)'!$A37</f>
        <v>0</v>
      </c>
      <c r="K40" s="178">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122" t="str">
        <f t="shared" si="1"/>
        <v/>
      </c>
      <c r="M40" s="122"/>
    </row>
    <row r="41" spans="1:13" s="128" customFormat="1" ht="22.5" customHeight="1">
      <c r="A41" s="125" t="str">
        <f t="shared" si="3"/>
        <v/>
      </c>
      <c r="B41" s="125"/>
      <c r="C41" s="195" t="str">
        <f>IF(ISERROR(VLOOKUP(A41,'[1]Z09 政府性基金预算财政拨款收入支出决算表(财决09表)'!$A$10:$T$200,4,FALSE)),"",VLOOKUP(A41,'[1]Z09 政府性基金预算财政拨款收入支出决算表(财决09表)'!$A$10:$T$200,4,FALSE))</f>
        <v/>
      </c>
      <c r="D41" s="127" t="str">
        <f>IF(ISERROR(VLOOKUP(A41,'[1]Z09 政府性基金预算财政拨款收入支出决算表(财决09表)'!$A$10:$T$200,5,FALSE)),"",VLOOKUP(A41,'[1]Z09 政府性基金预算财政拨款收入支出决算表(财决09表)'!$A$10:$T$200,5,FALSE))</f>
        <v/>
      </c>
      <c r="E41" s="127" t="str">
        <f>IF(ISERROR(VLOOKUP(A41,'[1]Z09 政府性基金预算财政拨款收入支出决算表(财决09表)'!$A$10:$T$200,8,FALSE)),"",VLOOKUP(A41,'[1]Z09 政府性基金预算财政拨款收入支出决算表(财决09表)'!$A$10:$T$200,8,FALSE))</f>
        <v/>
      </c>
      <c r="F41" s="127" t="str">
        <f>IF(ISERROR(VLOOKUP(A41,'[1]Z09 政府性基金预算财政拨款收入支出决算表(财决09表)'!$A$10:$T$200,11,FALSE)),"",VLOOKUP(A41,'[1]Z09 政府性基金预算财政拨款收入支出决算表(财决09表)'!$A$10:$T$200,11,FALSE))</f>
        <v/>
      </c>
      <c r="G41" s="127" t="str">
        <f>IF(ISERROR(VLOOKUP(A41,'[1]Z09 政府性基金预算财政拨款收入支出决算表(财决09表)'!$A$10:$T$200,12,FALSE)),"",VLOOKUP(A41,'[1]Z09 政府性基金预算财政拨款收入支出决算表(财决09表)'!$A$10:$T$200,12,FALSE))</f>
        <v/>
      </c>
      <c r="H41" s="127" t="str">
        <f>IF(ISERROR(VLOOKUP(A41,'[1]Z09 政府性基金预算财政拨款收入支出决算表(财决09表)'!$A$10:$T$200,15,FALSE)),"",VLOOKUP(A41,'[1]Z09 政府性基金预算财政拨款收入支出决算表(财决09表)'!$A$10:$T$200,15,FALSE))</f>
        <v/>
      </c>
      <c r="I41" s="127" t="str">
        <f>IF(ISERROR(VLOOKUP(A41,'[1]Z09 政府性基金预算财政拨款收入支出决算表(财决09表)'!$A$10:$T$200,16,FALSE)),"",VLOOKUP(A41,'[1]Z09 政府性基金预算财政拨款收入支出决算表(财决09表)'!$A$10:$T$200,16,FALSE))</f>
        <v/>
      </c>
      <c r="J41" s="122">
        <f>'[1]Z09 政府性基金预算财政拨款收入支出决算表(财决09表)'!$A38</f>
        <v>0</v>
      </c>
      <c r="K41" s="178">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122" t="str">
        <f t="shared" si="1"/>
        <v/>
      </c>
      <c r="M41" s="122"/>
    </row>
    <row r="42" spans="1:13" s="128" customFormat="1" ht="22.5" customHeight="1">
      <c r="A42" s="125" t="str">
        <f t="shared" si="3"/>
        <v/>
      </c>
      <c r="B42" s="125"/>
      <c r="C42" s="195" t="str">
        <f>IF(ISERROR(VLOOKUP(A42,'[1]Z09 政府性基金预算财政拨款收入支出决算表(财决09表)'!$A$10:$T$200,4,FALSE)),"",VLOOKUP(A42,'[1]Z09 政府性基金预算财政拨款收入支出决算表(财决09表)'!$A$10:$T$200,4,FALSE))</f>
        <v/>
      </c>
      <c r="D42" s="127" t="str">
        <f>IF(ISERROR(VLOOKUP(A42,'[1]Z09 政府性基金预算财政拨款收入支出决算表(财决09表)'!$A$10:$T$200,5,FALSE)),"",VLOOKUP(A42,'[1]Z09 政府性基金预算财政拨款收入支出决算表(财决09表)'!$A$10:$T$200,5,FALSE))</f>
        <v/>
      </c>
      <c r="E42" s="127" t="str">
        <f>IF(ISERROR(VLOOKUP(A42,'[1]Z09 政府性基金预算财政拨款收入支出决算表(财决09表)'!$A$10:$T$200,8,FALSE)),"",VLOOKUP(A42,'[1]Z09 政府性基金预算财政拨款收入支出决算表(财决09表)'!$A$10:$T$200,8,FALSE))</f>
        <v/>
      </c>
      <c r="F42" s="127" t="str">
        <f>IF(ISERROR(VLOOKUP(A42,'[1]Z09 政府性基金预算财政拨款收入支出决算表(财决09表)'!$A$10:$T$200,11,FALSE)),"",VLOOKUP(A42,'[1]Z09 政府性基金预算财政拨款收入支出决算表(财决09表)'!$A$10:$T$200,11,FALSE))</f>
        <v/>
      </c>
      <c r="G42" s="127" t="str">
        <f>IF(ISERROR(VLOOKUP(A42,'[1]Z09 政府性基金预算财政拨款收入支出决算表(财决09表)'!$A$10:$T$200,12,FALSE)),"",VLOOKUP(A42,'[1]Z09 政府性基金预算财政拨款收入支出决算表(财决09表)'!$A$10:$T$200,12,FALSE))</f>
        <v/>
      </c>
      <c r="H42" s="127" t="str">
        <f>IF(ISERROR(VLOOKUP(A42,'[1]Z09 政府性基金预算财政拨款收入支出决算表(财决09表)'!$A$10:$T$200,15,FALSE)),"",VLOOKUP(A42,'[1]Z09 政府性基金预算财政拨款收入支出决算表(财决09表)'!$A$10:$T$200,15,FALSE))</f>
        <v/>
      </c>
      <c r="I42" s="127" t="str">
        <f>IF(ISERROR(VLOOKUP(A42,'[1]Z09 政府性基金预算财政拨款收入支出决算表(财决09表)'!$A$10:$T$200,16,FALSE)),"",VLOOKUP(A42,'[1]Z09 政府性基金预算财政拨款收入支出决算表(财决09表)'!$A$10:$T$200,16,FALSE))</f>
        <v/>
      </c>
      <c r="J42" s="122">
        <f>'[1]Z09 政府性基金预算财政拨款收入支出决算表(财决09表)'!$A39</f>
        <v>0</v>
      </c>
      <c r="K42" s="178">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122" t="str">
        <f t="shared" si="1"/>
        <v/>
      </c>
      <c r="M42" s="122"/>
    </row>
    <row r="43" spans="1:13" s="128" customFormat="1" ht="22.5" customHeight="1">
      <c r="A43" s="125" t="str">
        <f t="shared" si="3"/>
        <v/>
      </c>
      <c r="B43" s="125"/>
      <c r="C43" s="195" t="str">
        <f>IF(ISERROR(VLOOKUP(A43,'[1]Z09 政府性基金预算财政拨款收入支出决算表(财决09表)'!$A$10:$T$200,4,FALSE)),"",VLOOKUP(A43,'[1]Z09 政府性基金预算财政拨款收入支出决算表(财决09表)'!$A$10:$T$200,4,FALSE))</f>
        <v/>
      </c>
      <c r="D43" s="127" t="str">
        <f>IF(ISERROR(VLOOKUP(A43,'[1]Z09 政府性基金预算财政拨款收入支出决算表(财决09表)'!$A$10:$T$200,5,FALSE)),"",VLOOKUP(A43,'[1]Z09 政府性基金预算财政拨款收入支出决算表(财决09表)'!$A$10:$T$200,5,FALSE))</f>
        <v/>
      </c>
      <c r="E43" s="127" t="str">
        <f>IF(ISERROR(VLOOKUP(A43,'[1]Z09 政府性基金预算财政拨款收入支出决算表(财决09表)'!$A$10:$T$200,8,FALSE)),"",VLOOKUP(A43,'[1]Z09 政府性基金预算财政拨款收入支出决算表(财决09表)'!$A$10:$T$200,8,FALSE))</f>
        <v/>
      </c>
      <c r="F43" s="127" t="str">
        <f>IF(ISERROR(VLOOKUP(A43,'[1]Z09 政府性基金预算财政拨款收入支出决算表(财决09表)'!$A$10:$T$200,11,FALSE)),"",VLOOKUP(A43,'[1]Z09 政府性基金预算财政拨款收入支出决算表(财决09表)'!$A$10:$T$200,11,FALSE))</f>
        <v/>
      </c>
      <c r="G43" s="127" t="str">
        <f>IF(ISERROR(VLOOKUP(A43,'[1]Z09 政府性基金预算财政拨款收入支出决算表(财决09表)'!$A$10:$T$200,12,FALSE)),"",VLOOKUP(A43,'[1]Z09 政府性基金预算财政拨款收入支出决算表(财决09表)'!$A$10:$T$200,12,FALSE))</f>
        <v/>
      </c>
      <c r="H43" s="127" t="str">
        <f>IF(ISERROR(VLOOKUP(A43,'[1]Z09 政府性基金预算财政拨款收入支出决算表(财决09表)'!$A$10:$T$200,15,FALSE)),"",VLOOKUP(A43,'[1]Z09 政府性基金预算财政拨款收入支出决算表(财决09表)'!$A$10:$T$200,15,FALSE))</f>
        <v/>
      </c>
      <c r="I43" s="127" t="str">
        <f>IF(ISERROR(VLOOKUP(A43,'[1]Z09 政府性基金预算财政拨款收入支出决算表(财决09表)'!$A$10:$T$200,16,FALSE)),"",VLOOKUP(A43,'[1]Z09 政府性基金预算财政拨款收入支出决算表(财决09表)'!$A$10:$T$200,16,FALSE))</f>
        <v/>
      </c>
      <c r="J43" s="122">
        <f>'[1]Z09 政府性基金预算财政拨款收入支出决算表(财决09表)'!$A40</f>
        <v>0</v>
      </c>
      <c r="K43" s="178">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122" t="str">
        <f t="shared" si="1"/>
        <v/>
      </c>
      <c r="M43" s="122"/>
    </row>
    <row r="44" spans="1:13" s="128" customFormat="1" ht="22.5" customHeight="1">
      <c r="A44" s="125" t="str">
        <f t="shared" si="3"/>
        <v/>
      </c>
      <c r="B44" s="125"/>
      <c r="C44" s="195" t="str">
        <f>IF(ISERROR(VLOOKUP(A44,'[1]Z09 政府性基金预算财政拨款收入支出决算表(财决09表)'!$A$10:$T$200,4,FALSE)),"",VLOOKUP(A44,'[1]Z09 政府性基金预算财政拨款收入支出决算表(财决09表)'!$A$10:$T$200,4,FALSE))</f>
        <v/>
      </c>
      <c r="D44" s="127" t="str">
        <f>IF(ISERROR(VLOOKUP(A44,'[1]Z09 政府性基金预算财政拨款收入支出决算表(财决09表)'!$A$10:$T$200,5,FALSE)),"",VLOOKUP(A44,'[1]Z09 政府性基金预算财政拨款收入支出决算表(财决09表)'!$A$10:$T$200,5,FALSE))</f>
        <v/>
      </c>
      <c r="E44" s="127" t="str">
        <f>IF(ISERROR(VLOOKUP(A44,'[1]Z09 政府性基金预算财政拨款收入支出决算表(财决09表)'!$A$10:$T$200,8,FALSE)),"",VLOOKUP(A44,'[1]Z09 政府性基金预算财政拨款收入支出决算表(财决09表)'!$A$10:$T$200,8,FALSE))</f>
        <v/>
      </c>
      <c r="F44" s="127" t="str">
        <f>IF(ISERROR(VLOOKUP(A44,'[1]Z09 政府性基金预算财政拨款收入支出决算表(财决09表)'!$A$10:$T$200,11,FALSE)),"",VLOOKUP(A44,'[1]Z09 政府性基金预算财政拨款收入支出决算表(财决09表)'!$A$10:$T$200,11,FALSE))</f>
        <v/>
      </c>
      <c r="G44" s="127" t="str">
        <f>IF(ISERROR(VLOOKUP(A44,'[1]Z09 政府性基金预算财政拨款收入支出决算表(财决09表)'!$A$10:$T$200,12,FALSE)),"",VLOOKUP(A44,'[1]Z09 政府性基金预算财政拨款收入支出决算表(财决09表)'!$A$10:$T$200,12,FALSE))</f>
        <v/>
      </c>
      <c r="H44" s="127" t="str">
        <f>IF(ISERROR(VLOOKUP(A44,'[1]Z09 政府性基金预算财政拨款收入支出决算表(财决09表)'!$A$10:$T$200,15,FALSE)),"",VLOOKUP(A44,'[1]Z09 政府性基金预算财政拨款收入支出决算表(财决09表)'!$A$10:$T$200,15,FALSE))</f>
        <v/>
      </c>
      <c r="I44" s="127" t="str">
        <f>IF(ISERROR(VLOOKUP(A44,'[1]Z09 政府性基金预算财政拨款收入支出决算表(财决09表)'!$A$10:$T$200,16,FALSE)),"",VLOOKUP(A44,'[1]Z09 政府性基金预算财政拨款收入支出决算表(财决09表)'!$A$10:$T$200,16,FALSE))</f>
        <v/>
      </c>
      <c r="J44" s="122">
        <f>'[1]Z09 政府性基金预算财政拨款收入支出决算表(财决09表)'!$A41</f>
        <v>0</v>
      </c>
      <c r="K44" s="178">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122" t="str">
        <f t="shared" si="1"/>
        <v/>
      </c>
      <c r="M44" s="122"/>
    </row>
    <row r="45" spans="1:13" s="16" customFormat="1" ht="22.5" customHeight="1">
      <c r="A45" s="125" t="str">
        <f t="shared" si="3"/>
        <v/>
      </c>
      <c r="B45" s="125"/>
      <c r="C45" s="195" t="str">
        <f>IF(ISERROR(VLOOKUP(A45,'[1]Z09 政府性基金预算财政拨款收入支出决算表(财决09表)'!$A$10:$T$200,4,FALSE)),"",VLOOKUP(A45,'[1]Z09 政府性基金预算财政拨款收入支出决算表(财决09表)'!$A$10:$T$200,4,FALSE))</f>
        <v/>
      </c>
      <c r="D45" s="127" t="str">
        <f>IF(ISERROR(VLOOKUP(A45,'[1]Z09 政府性基金预算财政拨款收入支出决算表(财决09表)'!$A$10:$T$200,5,FALSE)),"",VLOOKUP(A45,'[1]Z09 政府性基金预算财政拨款收入支出决算表(财决09表)'!$A$10:$T$200,5,FALSE))</f>
        <v/>
      </c>
      <c r="E45" s="127" t="str">
        <f>IF(ISERROR(VLOOKUP(A45,'[1]Z09 政府性基金预算财政拨款收入支出决算表(财决09表)'!$A$10:$T$200,8,FALSE)),"",VLOOKUP(A45,'[1]Z09 政府性基金预算财政拨款收入支出决算表(财决09表)'!$A$10:$T$200,8,FALSE))</f>
        <v/>
      </c>
      <c r="F45" s="127" t="str">
        <f>IF(ISERROR(VLOOKUP(A45,'[1]Z09 政府性基金预算财政拨款收入支出决算表(财决09表)'!$A$10:$T$200,11,FALSE)),"",VLOOKUP(A45,'[1]Z09 政府性基金预算财政拨款收入支出决算表(财决09表)'!$A$10:$T$200,11,FALSE))</f>
        <v/>
      </c>
      <c r="G45" s="127" t="str">
        <f>IF(ISERROR(VLOOKUP(A45,'[1]Z09 政府性基金预算财政拨款收入支出决算表(财决09表)'!$A$10:$T$200,12,FALSE)),"",VLOOKUP(A45,'[1]Z09 政府性基金预算财政拨款收入支出决算表(财决09表)'!$A$10:$T$200,12,FALSE))</f>
        <v/>
      </c>
      <c r="H45" s="127" t="str">
        <f>IF(ISERROR(VLOOKUP(A45,'[1]Z09 政府性基金预算财政拨款收入支出决算表(财决09表)'!$A$10:$T$200,15,FALSE)),"",VLOOKUP(A45,'[1]Z09 政府性基金预算财政拨款收入支出决算表(财决09表)'!$A$10:$T$200,15,FALSE))</f>
        <v/>
      </c>
      <c r="I45" s="127" t="str">
        <f>IF(ISERROR(VLOOKUP(A45,'[1]Z09 政府性基金预算财政拨款收入支出决算表(财决09表)'!$A$10:$T$200,16,FALSE)),"",VLOOKUP(A45,'[1]Z09 政府性基金预算财政拨款收入支出决算表(财决09表)'!$A$10:$T$200,16,FALSE))</f>
        <v/>
      </c>
      <c r="J45" s="122">
        <f>'[1]Z09 政府性基金预算财政拨款收入支出决算表(财决09表)'!$A42</f>
        <v>0</v>
      </c>
      <c r="K45" s="178">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122" t="str">
        <f t="shared" si="1"/>
        <v/>
      </c>
      <c r="M45" s="179"/>
    </row>
    <row r="46" spans="1:13" s="16" customFormat="1" ht="22.5" customHeight="1">
      <c r="A46" s="125" t="str">
        <f t="shared" si="3"/>
        <v/>
      </c>
      <c r="B46" s="125"/>
      <c r="C46" s="195" t="str">
        <f>IF(ISERROR(VLOOKUP(A46,'[1]Z09 政府性基金预算财政拨款收入支出决算表(财决09表)'!$A$10:$T$200,4,FALSE)),"",VLOOKUP(A46,'[1]Z09 政府性基金预算财政拨款收入支出决算表(财决09表)'!$A$10:$T$200,4,FALSE))</f>
        <v/>
      </c>
      <c r="D46" s="127" t="str">
        <f>IF(ISERROR(VLOOKUP(A46,'[1]Z09 政府性基金预算财政拨款收入支出决算表(财决09表)'!$A$10:$T$200,5,FALSE)),"",VLOOKUP(A46,'[1]Z09 政府性基金预算财政拨款收入支出决算表(财决09表)'!$A$10:$T$200,5,FALSE))</f>
        <v/>
      </c>
      <c r="E46" s="127" t="str">
        <f>IF(ISERROR(VLOOKUP(A46,'[1]Z09 政府性基金预算财政拨款收入支出决算表(财决09表)'!$A$10:$T$200,8,FALSE)),"",VLOOKUP(A46,'[1]Z09 政府性基金预算财政拨款收入支出决算表(财决09表)'!$A$10:$T$200,8,FALSE))</f>
        <v/>
      </c>
      <c r="F46" s="127" t="str">
        <f>IF(ISERROR(VLOOKUP(A46,'[1]Z09 政府性基金预算财政拨款收入支出决算表(财决09表)'!$A$10:$T$200,11,FALSE)),"",VLOOKUP(A46,'[1]Z09 政府性基金预算财政拨款收入支出决算表(财决09表)'!$A$10:$T$200,11,FALSE))</f>
        <v/>
      </c>
      <c r="G46" s="127" t="str">
        <f>IF(ISERROR(VLOOKUP(A46,'[1]Z09 政府性基金预算财政拨款收入支出决算表(财决09表)'!$A$10:$T$200,12,FALSE)),"",VLOOKUP(A46,'[1]Z09 政府性基金预算财政拨款收入支出决算表(财决09表)'!$A$10:$T$200,12,FALSE))</f>
        <v/>
      </c>
      <c r="H46" s="127" t="str">
        <f>IF(ISERROR(VLOOKUP(A46,'[1]Z09 政府性基金预算财政拨款收入支出决算表(财决09表)'!$A$10:$T$200,15,FALSE)),"",VLOOKUP(A46,'[1]Z09 政府性基金预算财政拨款收入支出决算表(财决09表)'!$A$10:$T$200,15,FALSE))</f>
        <v/>
      </c>
      <c r="I46" s="127" t="str">
        <f>IF(ISERROR(VLOOKUP(A46,'[1]Z09 政府性基金预算财政拨款收入支出决算表(财决09表)'!$A$10:$T$200,16,FALSE)),"",VLOOKUP(A46,'[1]Z09 政府性基金预算财政拨款收入支出决算表(财决09表)'!$A$10:$T$200,16,FALSE))</f>
        <v/>
      </c>
      <c r="J46" s="122">
        <f>'[1]Z09 政府性基金预算财政拨款收入支出决算表(财决09表)'!$A43</f>
        <v>0</v>
      </c>
      <c r="K46" s="178">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122" t="str">
        <f t="shared" si="1"/>
        <v/>
      </c>
      <c r="M46" s="179"/>
    </row>
    <row r="47" spans="1:13" ht="22.5" customHeight="1">
      <c r="A47" s="125" t="str">
        <f t="shared" si="3"/>
        <v/>
      </c>
      <c r="B47" s="125"/>
      <c r="C47" s="195" t="str">
        <f>IF(ISERROR(VLOOKUP(A47,'[1]Z09 政府性基金预算财政拨款收入支出决算表(财决09表)'!$A$10:$T$200,4,FALSE)),"",VLOOKUP(A47,'[1]Z09 政府性基金预算财政拨款收入支出决算表(财决09表)'!$A$10:$T$200,4,FALSE))</f>
        <v/>
      </c>
      <c r="D47" s="127" t="str">
        <f>IF(ISERROR(VLOOKUP(A47,'[1]Z09 政府性基金预算财政拨款收入支出决算表(财决09表)'!$A$10:$T$200,5,FALSE)),"",VLOOKUP(A47,'[1]Z09 政府性基金预算财政拨款收入支出决算表(财决09表)'!$A$10:$T$200,5,FALSE))</f>
        <v/>
      </c>
      <c r="E47" s="127" t="str">
        <f>IF(ISERROR(VLOOKUP(A47,'[1]Z09 政府性基金预算财政拨款收入支出决算表(财决09表)'!$A$10:$T$200,8,FALSE)),"",VLOOKUP(A47,'[1]Z09 政府性基金预算财政拨款收入支出决算表(财决09表)'!$A$10:$T$200,8,FALSE))</f>
        <v/>
      </c>
      <c r="F47" s="127" t="str">
        <f>IF(ISERROR(VLOOKUP(A47,'[1]Z09 政府性基金预算财政拨款收入支出决算表(财决09表)'!$A$10:$T$200,11,FALSE)),"",VLOOKUP(A47,'[1]Z09 政府性基金预算财政拨款收入支出决算表(财决09表)'!$A$10:$T$200,11,FALSE))</f>
        <v/>
      </c>
      <c r="G47" s="127" t="str">
        <f>IF(ISERROR(VLOOKUP(A47,'[1]Z09 政府性基金预算财政拨款收入支出决算表(财决09表)'!$A$10:$T$200,12,FALSE)),"",VLOOKUP(A47,'[1]Z09 政府性基金预算财政拨款收入支出决算表(财决09表)'!$A$10:$T$200,12,FALSE))</f>
        <v/>
      </c>
      <c r="H47" s="127" t="str">
        <f>IF(ISERROR(VLOOKUP(A47,'[1]Z09 政府性基金预算财政拨款收入支出决算表(财决09表)'!$A$10:$T$200,15,FALSE)),"",VLOOKUP(A47,'[1]Z09 政府性基金预算财政拨款收入支出决算表(财决09表)'!$A$10:$T$200,15,FALSE))</f>
        <v/>
      </c>
      <c r="I47" s="127" t="str">
        <f>IF(ISERROR(VLOOKUP(A47,'[1]Z09 政府性基金预算财政拨款收入支出决算表(财决09表)'!$A$10:$T$200,16,FALSE)),"",VLOOKUP(A47,'[1]Z09 政府性基金预算财政拨款收入支出决算表(财决09表)'!$A$10:$T$200,16,FALSE))</f>
        <v/>
      </c>
      <c r="J47" s="122">
        <f>'[1]Z09 政府性基金预算财政拨款收入支出决算表(财决09表)'!$A44</f>
        <v>0</v>
      </c>
      <c r="K47" s="178">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122" t="str">
        <f t="shared" si="1"/>
        <v/>
      </c>
    </row>
    <row r="48" spans="1:13" ht="22.5" customHeight="1">
      <c r="A48" s="125" t="str">
        <f t="shared" si="3"/>
        <v/>
      </c>
      <c r="B48" s="125"/>
      <c r="C48" s="195" t="str">
        <f>IF(ISERROR(VLOOKUP(A48,'[1]Z09 政府性基金预算财政拨款收入支出决算表(财决09表)'!$A$10:$T$200,4,FALSE)),"",VLOOKUP(A48,'[1]Z09 政府性基金预算财政拨款收入支出决算表(财决09表)'!$A$10:$T$200,4,FALSE))</f>
        <v/>
      </c>
      <c r="D48" s="127" t="str">
        <f>IF(ISERROR(VLOOKUP(A48,'[1]Z09 政府性基金预算财政拨款收入支出决算表(财决09表)'!$A$10:$T$200,5,FALSE)),"",VLOOKUP(A48,'[1]Z09 政府性基金预算财政拨款收入支出决算表(财决09表)'!$A$10:$T$200,5,FALSE))</f>
        <v/>
      </c>
      <c r="E48" s="127" t="str">
        <f>IF(ISERROR(VLOOKUP(A48,'[1]Z09 政府性基金预算财政拨款收入支出决算表(财决09表)'!$A$10:$T$200,8,FALSE)),"",VLOOKUP(A48,'[1]Z09 政府性基金预算财政拨款收入支出决算表(财决09表)'!$A$10:$T$200,8,FALSE))</f>
        <v/>
      </c>
      <c r="F48" s="127" t="str">
        <f>IF(ISERROR(VLOOKUP(A48,'[1]Z09 政府性基金预算财政拨款收入支出决算表(财决09表)'!$A$10:$T$200,11,FALSE)),"",VLOOKUP(A48,'[1]Z09 政府性基金预算财政拨款收入支出决算表(财决09表)'!$A$10:$T$200,11,FALSE))</f>
        <v/>
      </c>
      <c r="G48" s="127" t="str">
        <f>IF(ISERROR(VLOOKUP(A48,'[1]Z09 政府性基金预算财政拨款收入支出决算表(财决09表)'!$A$10:$T$200,12,FALSE)),"",VLOOKUP(A48,'[1]Z09 政府性基金预算财政拨款收入支出决算表(财决09表)'!$A$10:$T$200,12,FALSE))</f>
        <v/>
      </c>
      <c r="H48" s="127" t="str">
        <f>IF(ISERROR(VLOOKUP(A48,'[1]Z09 政府性基金预算财政拨款收入支出决算表(财决09表)'!$A$10:$T$200,15,FALSE)),"",VLOOKUP(A48,'[1]Z09 政府性基金预算财政拨款收入支出决算表(财决09表)'!$A$10:$T$200,15,FALSE))</f>
        <v/>
      </c>
      <c r="I48" s="127" t="str">
        <f>IF(ISERROR(VLOOKUP(A48,'[1]Z09 政府性基金预算财政拨款收入支出决算表(财决09表)'!$A$10:$T$200,16,FALSE)),"",VLOOKUP(A48,'[1]Z09 政府性基金预算财政拨款收入支出决算表(财决09表)'!$A$10:$T$200,16,FALSE))</f>
        <v/>
      </c>
      <c r="J48" s="122">
        <f>'[1]Z09 政府性基金预算财政拨款收入支出决算表(财决09表)'!$A45</f>
        <v>0</v>
      </c>
      <c r="K48" s="178">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122" t="str">
        <f t="shared" si="1"/>
        <v/>
      </c>
    </row>
    <row r="49" spans="1:12" ht="22.5" customHeight="1">
      <c r="A49" s="125" t="str">
        <f t="shared" si="3"/>
        <v/>
      </c>
      <c r="B49" s="125"/>
      <c r="C49" s="195" t="str">
        <f>IF(ISERROR(VLOOKUP(A49,'[1]Z09 政府性基金预算财政拨款收入支出决算表(财决09表)'!$A$10:$T$200,4,FALSE)),"",VLOOKUP(A49,'[1]Z09 政府性基金预算财政拨款收入支出决算表(财决09表)'!$A$10:$T$200,4,FALSE))</f>
        <v/>
      </c>
      <c r="D49" s="127" t="str">
        <f>IF(ISERROR(VLOOKUP(A49,'[1]Z09 政府性基金预算财政拨款收入支出决算表(财决09表)'!$A$10:$T$200,5,FALSE)),"",VLOOKUP(A49,'[1]Z09 政府性基金预算财政拨款收入支出决算表(财决09表)'!$A$10:$T$200,5,FALSE))</f>
        <v/>
      </c>
      <c r="E49" s="127" t="str">
        <f>IF(ISERROR(VLOOKUP(A49,'[1]Z09 政府性基金预算财政拨款收入支出决算表(财决09表)'!$A$10:$T$200,8,FALSE)),"",VLOOKUP(A49,'[1]Z09 政府性基金预算财政拨款收入支出决算表(财决09表)'!$A$10:$T$200,8,FALSE))</f>
        <v/>
      </c>
      <c r="F49" s="127" t="str">
        <f>IF(ISERROR(VLOOKUP(A49,'[1]Z09 政府性基金预算财政拨款收入支出决算表(财决09表)'!$A$10:$T$200,11,FALSE)),"",VLOOKUP(A49,'[1]Z09 政府性基金预算财政拨款收入支出决算表(财决09表)'!$A$10:$T$200,11,FALSE))</f>
        <v/>
      </c>
      <c r="G49" s="127" t="str">
        <f>IF(ISERROR(VLOOKUP(A49,'[1]Z09 政府性基金预算财政拨款收入支出决算表(财决09表)'!$A$10:$T$200,12,FALSE)),"",VLOOKUP(A49,'[1]Z09 政府性基金预算财政拨款收入支出决算表(财决09表)'!$A$10:$T$200,12,FALSE))</f>
        <v/>
      </c>
      <c r="H49" s="127" t="str">
        <f>IF(ISERROR(VLOOKUP(A49,'[1]Z09 政府性基金预算财政拨款收入支出决算表(财决09表)'!$A$10:$T$200,15,FALSE)),"",VLOOKUP(A49,'[1]Z09 政府性基金预算财政拨款收入支出决算表(财决09表)'!$A$10:$T$200,15,FALSE))</f>
        <v/>
      </c>
      <c r="I49" s="127" t="str">
        <f>IF(ISERROR(VLOOKUP(A49,'[1]Z09 政府性基金预算财政拨款收入支出决算表(财决09表)'!$A$10:$T$200,16,FALSE)),"",VLOOKUP(A49,'[1]Z09 政府性基金预算财政拨款收入支出决算表(财决09表)'!$A$10:$T$200,16,FALSE))</f>
        <v/>
      </c>
      <c r="J49" s="122">
        <f>'[1]Z09 政府性基金预算财政拨款收入支出决算表(财决09表)'!$A46</f>
        <v>0</v>
      </c>
      <c r="K49" s="178">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122" t="str">
        <f t="shared" si="1"/>
        <v/>
      </c>
    </row>
    <row r="50" spans="1:12" ht="22.5" customHeight="1">
      <c r="A50" s="125" t="str">
        <f t="shared" si="3"/>
        <v/>
      </c>
      <c r="B50" s="125"/>
      <c r="C50" s="195" t="str">
        <f>IF(ISERROR(VLOOKUP(A50,'[1]Z09 政府性基金预算财政拨款收入支出决算表(财决09表)'!$A$10:$T$200,4,FALSE)),"",VLOOKUP(A50,'[1]Z09 政府性基金预算财政拨款收入支出决算表(财决09表)'!$A$10:$T$200,4,FALSE))</f>
        <v/>
      </c>
      <c r="D50" s="127" t="str">
        <f>IF(ISERROR(VLOOKUP(A50,'[1]Z09 政府性基金预算财政拨款收入支出决算表(财决09表)'!$A$10:$T$200,5,FALSE)),"",VLOOKUP(A50,'[1]Z09 政府性基金预算财政拨款收入支出决算表(财决09表)'!$A$10:$T$200,5,FALSE))</f>
        <v/>
      </c>
      <c r="E50" s="127" t="str">
        <f>IF(ISERROR(VLOOKUP(A50,'[1]Z09 政府性基金预算财政拨款收入支出决算表(财决09表)'!$A$10:$T$200,8,FALSE)),"",VLOOKUP(A50,'[1]Z09 政府性基金预算财政拨款收入支出决算表(财决09表)'!$A$10:$T$200,8,FALSE))</f>
        <v/>
      </c>
      <c r="F50" s="127" t="str">
        <f>IF(ISERROR(VLOOKUP(A50,'[1]Z09 政府性基金预算财政拨款收入支出决算表(财决09表)'!$A$10:$T$200,11,FALSE)),"",VLOOKUP(A50,'[1]Z09 政府性基金预算财政拨款收入支出决算表(财决09表)'!$A$10:$T$200,11,FALSE))</f>
        <v/>
      </c>
      <c r="G50" s="127" t="str">
        <f>IF(ISERROR(VLOOKUP(A50,'[1]Z09 政府性基金预算财政拨款收入支出决算表(财决09表)'!$A$10:$T$200,12,FALSE)),"",VLOOKUP(A50,'[1]Z09 政府性基金预算财政拨款收入支出决算表(财决09表)'!$A$10:$T$200,12,FALSE))</f>
        <v/>
      </c>
      <c r="H50" s="127" t="str">
        <f>IF(ISERROR(VLOOKUP(A50,'[1]Z09 政府性基金预算财政拨款收入支出决算表(财决09表)'!$A$10:$T$200,15,FALSE)),"",VLOOKUP(A50,'[1]Z09 政府性基金预算财政拨款收入支出决算表(财决09表)'!$A$10:$T$200,15,FALSE))</f>
        <v/>
      </c>
      <c r="I50" s="127" t="str">
        <f>IF(ISERROR(VLOOKUP(A50,'[1]Z09 政府性基金预算财政拨款收入支出决算表(财决09表)'!$A$10:$T$200,16,FALSE)),"",VLOOKUP(A50,'[1]Z09 政府性基金预算财政拨款收入支出决算表(财决09表)'!$A$10:$T$200,16,FALSE))</f>
        <v/>
      </c>
      <c r="J50" s="122">
        <f>'[1]Z09 政府性基金预算财政拨款收入支出决算表(财决09表)'!$A47</f>
        <v>0</v>
      </c>
      <c r="K50" s="178">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122" t="str">
        <f t="shared" si="1"/>
        <v/>
      </c>
    </row>
    <row r="51" spans="1:12" ht="22.5" customHeight="1">
      <c r="A51" s="125" t="str">
        <f t="shared" si="3"/>
        <v/>
      </c>
      <c r="B51" s="125"/>
      <c r="C51" s="195" t="str">
        <f>IF(ISERROR(VLOOKUP(A51,'[1]Z09 政府性基金预算财政拨款收入支出决算表(财决09表)'!$A$10:$T$200,4,FALSE)),"",VLOOKUP(A51,'[1]Z09 政府性基金预算财政拨款收入支出决算表(财决09表)'!$A$10:$T$200,4,FALSE))</f>
        <v/>
      </c>
      <c r="D51" s="127" t="str">
        <f>IF(ISERROR(VLOOKUP(A51,'[1]Z09 政府性基金预算财政拨款收入支出决算表(财决09表)'!$A$10:$T$200,5,FALSE)),"",VLOOKUP(A51,'[1]Z09 政府性基金预算财政拨款收入支出决算表(财决09表)'!$A$10:$T$200,5,FALSE))</f>
        <v/>
      </c>
      <c r="E51" s="127" t="str">
        <f>IF(ISERROR(VLOOKUP(A51,'[1]Z09 政府性基金预算财政拨款收入支出决算表(财决09表)'!$A$10:$T$200,8,FALSE)),"",VLOOKUP(A51,'[1]Z09 政府性基金预算财政拨款收入支出决算表(财决09表)'!$A$10:$T$200,8,FALSE))</f>
        <v/>
      </c>
      <c r="F51" s="127" t="str">
        <f>IF(ISERROR(VLOOKUP(A51,'[1]Z09 政府性基金预算财政拨款收入支出决算表(财决09表)'!$A$10:$T$200,11,FALSE)),"",VLOOKUP(A51,'[1]Z09 政府性基金预算财政拨款收入支出决算表(财决09表)'!$A$10:$T$200,11,FALSE))</f>
        <v/>
      </c>
      <c r="G51" s="127" t="str">
        <f>IF(ISERROR(VLOOKUP(A51,'[1]Z09 政府性基金预算财政拨款收入支出决算表(财决09表)'!$A$10:$T$200,12,FALSE)),"",VLOOKUP(A51,'[1]Z09 政府性基金预算财政拨款收入支出决算表(财决09表)'!$A$10:$T$200,12,FALSE))</f>
        <v/>
      </c>
      <c r="H51" s="127" t="str">
        <f>IF(ISERROR(VLOOKUP(A51,'[1]Z09 政府性基金预算财政拨款收入支出决算表(财决09表)'!$A$10:$T$200,15,FALSE)),"",VLOOKUP(A51,'[1]Z09 政府性基金预算财政拨款收入支出决算表(财决09表)'!$A$10:$T$200,15,FALSE))</f>
        <v/>
      </c>
      <c r="I51" s="127" t="str">
        <f>IF(ISERROR(VLOOKUP(A51,'[1]Z09 政府性基金预算财政拨款收入支出决算表(财决09表)'!$A$10:$T$200,16,FALSE)),"",VLOOKUP(A51,'[1]Z09 政府性基金预算财政拨款收入支出决算表(财决09表)'!$A$10:$T$200,16,FALSE))</f>
        <v/>
      </c>
      <c r="J51" s="122">
        <f>'[1]Z09 政府性基金预算财政拨款收入支出决算表(财决09表)'!$A48</f>
        <v>0</v>
      </c>
      <c r="K51" s="178">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122" t="str">
        <f t="shared" si="1"/>
        <v/>
      </c>
    </row>
    <row r="52" spans="1:12" ht="22.5" customHeight="1">
      <c r="A52" s="125" t="str">
        <f t="shared" si="3"/>
        <v/>
      </c>
      <c r="B52" s="125"/>
      <c r="C52" s="195" t="str">
        <f>IF(ISERROR(VLOOKUP(A52,'[1]Z09 政府性基金预算财政拨款收入支出决算表(财决09表)'!$A$10:$T$200,4,FALSE)),"",VLOOKUP(A52,'[1]Z09 政府性基金预算财政拨款收入支出决算表(财决09表)'!$A$10:$T$200,4,FALSE))</f>
        <v/>
      </c>
      <c r="D52" s="127" t="str">
        <f>IF(ISERROR(VLOOKUP(A52,'[1]Z09 政府性基金预算财政拨款收入支出决算表(财决09表)'!$A$10:$T$200,5,FALSE)),"",VLOOKUP(A52,'[1]Z09 政府性基金预算财政拨款收入支出决算表(财决09表)'!$A$10:$T$200,5,FALSE))</f>
        <v/>
      </c>
      <c r="E52" s="127" t="str">
        <f>IF(ISERROR(VLOOKUP(A52,'[1]Z09 政府性基金预算财政拨款收入支出决算表(财决09表)'!$A$10:$T$200,8,FALSE)),"",VLOOKUP(A52,'[1]Z09 政府性基金预算财政拨款收入支出决算表(财决09表)'!$A$10:$T$200,8,FALSE))</f>
        <v/>
      </c>
      <c r="F52" s="127" t="str">
        <f>IF(ISERROR(VLOOKUP(A52,'[1]Z09 政府性基金预算财政拨款收入支出决算表(财决09表)'!$A$10:$T$200,11,FALSE)),"",VLOOKUP(A52,'[1]Z09 政府性基金预算财政拨款收入支出决算表(财决09表)'!$A$10:$T$200,11,FALSE))</f>
        <v/>
      </c>
      <c r="G52" s="127" t="str">
        <f>IF(ISERROR(VLOOKUP(A52,'[1]Z09 政府性基金预算财政拨款收入支出决算表(财决09表)'!$A$10:$T$200,12,FALSE)),"",VLOOKUP(A52,'[1]Z09 政府性基金预算财政拨款收入支出决算表(财决09表)'!$A$10:$T$200,12,FALSE))</f>
        <v/>
      </c>
      <c r="H52" s="127" t="str">
        <f>IF(ISERROR(VLOOKUP(A52,'[1]Z09 政府性基金预算财政拨款收入支出决算表(财决09表)'!$A$10:$T$200,15,FALSE)),"",VLOOKUP(A52,'[1]Z09 政府性基金预算财政拨款收入支出决算表(财决09表)'!$A$10:$T$200,15,FALSE))</f>
        <v/>
      </c>
      <c r="I52" s="127" t="str">
        <f>IF(ISERROR(VLOOKUP(A52,'[1]Z09 政府性基金预算财政拨款收入支出决算表(财决09表)'!$A$10:$T$200,16,FALSE)),"",VLOOKUP(A52,'[1]Z09 政府性基金预算财政拨款收入支出决算表(财决09表)'!$A$10:$T$200,16,FALSE))</f>
        <v/>
      </c>
      <c r="J52" s="122">
        <f>'[1]Z09 政府性基金预算财政拨款收入支出决算表(财决09表)'!$A49</f>
        <v>0</v>
      </c>
      <c r="K52" s="178">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122" t="str">
        <f t="shared" si="1"/>
        <v/>
      </c>
    </row>
    <row r="53" spans="1:12" ht="22.5" customHeight="1">
      <c r="A53" s="125" t="str">
        <f t="shared" si="3"/>
        <v/>
      </c>
      <c r="B53" s="125"/>
      <c r="C53" s="195" t="str">
        <f>IF(ISERROR(VLOOKUP(A53,'[1]Z09 政府性基金预算财政拨款收入支出决算表(财决09表)'!$A$10:$T$200,4,FALSE)),"",VLOOKUP(A53,'[1]Z09 政府性基金预算财政拨款收入支出决算表(财决09表)'!$A$10:$T$200,4,FALSE))</f>
        <v/>
      </c>
      <c r="D53" s="127" t="str">
        <f>IF(ISERROR(VLOOKUP(A53,'[1]Z09 政府性基金预算财政拨款收入支出决算表(财决09表)'!$A$10:$T$200,5,FALSE)),"",VLOOKUP(A53,'[1]Z09 政府性基金预算财政拨款收入支出决算表(财决09表)'!$A$10:$T$200,5,FALSE))</f>
        <v/>
      </c>
      <c r="E53" s="127" t="str">
        <f>IF(ISERROR(VLOOKUP(A53,'[1]Z09 政府性基金预算财政拨款收入支出决算表(财决09表)'!$A$10:$T$200,8,FALSE)),"",VLOOKUP(A53,'[1]Z09 政府性基金预算财政拨款收入支出决算表(财决09表)'!$A$10:$T$200,8,FALSE))</f>
        <v/>
      </c>
      <c r="F53" s="127" t="str">
        <f>IF(ISERROR(VLOOKUP(A53,'[1]Z09 政府性基金预算财政拨款收入支出决算表(财决09表)'!$A$10:$T$200,11,FALSE)),"",VLOOKUP(A53,'[1]Z09 政府性基金预算财政拨款收入支出决算表(财决09表)'!$A$10:$T$200,11,FALSE))</f>
        <v/>
      </c>
      <c r="G53" s="127" t="str">
        <f>IF(ISERROR(VLOOKUP(A53,'[1]Z09 政府性基金预算财政拨款收入支出决算表(财决09表)'!$A$10:$T$200,12,FALSE)),"",VLOOKUP(A53,'[1]Z09 政府性基金预算财政拨款收入支出决算表(财决09表)'!$A$10:$T$200,12,FALSE))</f>
        <v/>
      </c>
      <c r="H53" s="127" t="str">
        <f>IF(ISERROR(VLOOKUP(A53,'[1]Z09 政府性基金预算财政拨款收入支出决算表(财决09表)'!$A$10:$T$200,15,FALSE)),"",VLOOKUP(A53,'[1]Z09 政府性基金预算财政拨款收入支出决算表(财决09表)'!$A$10:$T$200,15,FALSE))</f>
        <v/>
      </c>
      <c r="I53" s="127" t="str">
        <f>IF(ISERROR(VLOOKUP(A53,'[1]Z09 政府性基金预算财政拨款收入支出决算表(财决09表)'!$A$10:$T$200,16,FALSE)),"",VLOOKUP(A53,'[1]Z09 政府性基金预算财政拨款收入支出决算表(财决09表)'!$A$10:$T$200,16,FALSE))</f>
        <v/>
      </c>
      <c r="J53" s="122">
        <f>'[1]Z09 政府性基金预算财政拨款收入支出决算表(财决09表)'!$A50</f>
        <v>0</v>
      </c>
      <c r="K53" s="178">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122" t="str">
        <f t="shared" si="1"/>
        <v/>
      </c>
    </row>
    <row r="54" spans="1:12" ht="22.5" customHeight="1">
      <c r="A54" s="125" t="str">
        <f t="shared" si="3"/>
        <v/>
      </c>
      <c r="B54" s="125"/>
      <c r="C54" s="195" t="str">
        <f>IF(ISERROR(VLOOKUP(A54,'[1]Z09 政府性基金预算财政拨款收入支出决算表(财决09表)'!$A$10:$T$200,4,FALSE)),"",VLOOKUP(A54,'[1]Z09 政府性基金预算财政拨款收入支出决算表(财决09表)'!$A$10:$T$200,4,FALSE))</f>
        <v/>
      </c>
      <c r="D54" s="127" t="str">
        <f>IF(ISERROR(VLOOKUP(A54,'[1]Z09 政府性基金预算财政拨款收入支出决算表(财决09表)'!$A$10:$T$200,5,FALSE)),"",VLOOKUP(A54,'[1]Z09 政府性基金预算财政拨款收入支出决算表(财决09表)'!$A$10:$T$200,5,FALSE))</f>
        <v/>
      </c>
      <c r="E54" s="127" t="str">
        <f>IF(ISERROR(VLOOKUP(A54,'[1]Z09 政府性基金预算财政拨款收入支出决算表(财决09表)'!$A$10:$T$200,8,FALSE)),"",VLOOKUP(A54,'[1]Z09 政府性基金预算财政拨款收入支出决算表(财决09表)'!$A$10:$T$200,8,FALSE))</f>
        <v/>
      </c>
      <c r="F54" s="127" t="str">
        <f>IF(ISERROR(VLOOKUP(A54,'[1]Z09 政府性基金预算财政拨款收入支出决算表(财决09表)'!$A$10:$T$200,11,FALSE)),"",VLOOKUP(A54,'[1]Z09 政府性基金预算财政拨款收入支出决算表(财决09表)'!$A$10:$T$200,11,FALSE))</f>
        <v/>
      </c>
      <c r="G54" s="127" t="str">
        <f>IF(ISERROR(VLOOKUP(A54,'[1]Z09 政府性基金预算财政拨款收入支出决算表(财决09表)'!$A$10:$T$200,12,FALSE)),"",VLOOKUP(A54,'[1]Z09 政府性基金预算财政拨款收入支出决算表(财决09表)'!$A$10:$T$200,12,FALSE))</f>
        <v/>
      </c>
      <c r="H54" s="127" t="str">
        <f>IF(ISERROR(VLOOKUP(A54,'[1]Z09 政府性基金预算财政拨款收入支出决算表(财决09表)'!$A$10:$T$200,15,FALSE)),"",VLOOKUP(A54,'[1]Z09 政府性基金预算财政拨款收入支出决算表(财决09表)'!$A$10:$T$200,15,FALSE))</f>
        <v/>
      </c>
      <c r="I54" s="127" t="str">
        <f>IF(ISERROR(VLOOKUP(A54,'[1]Z09 政府性基金预算财政拨款收入支出决算表(财决09表)'!$A$10:$T$200,16,FALSE)),"",VLOOKUP(A54,'[1]Z09 政府性基金预算财政拨款收入支出决算表(财决09表)'!$A$10:$T$200,16,FALSE))</f>
        <v/>
      </c>
      <c r="J54" s="122">
        <f>'[1]Z09 政府性基金预算财政拨款收入支出决算表(财决09表)'!$A51</f>
        <v>0</v>
      </c>
      <c r="K54" s="178">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122" t="str">
        <f t="shared" si="1"/>
        <v/>
      </c>
    </row>
    <row r="55" spans="1:12" ht="22.5" customHeight="1">
      <c r="A55" s="125" t="str">
        <f t="shared" si="3"/>
        <v/>
      </c>
      <c r="B55" s="125"/>
      <c r="C55" s="195" t="str">
        <f>IF(ISERROR(VLOOKUP(A55,'[1]Z09 政府性基金预算财政拨款收入支出决算表(财决09表)'!$A$10:$T$200,4,FALSE)),"",VLOOKUP(A55,'[1]Z09 政府性基金预算财政拨款收入支出决算表(财决09表)'!$A$10:$T$200,4,FALSE))</f>
        <v/>
      </c>
      <c r="D55" s="127" t="str">
        <f>IF(ISERROR(VLOOKUP(A55,'[1]Z09 政府性基金预算财政拨款收入支出决算表(财决09表)'!$A$10:$T$200,5,FALSE)),"",VLOOKUP(A55,'[1]Z09 政府性基金预算财政拨款收入支出决算表(财决09表)'!$A$10:$T$200,5,FALSE))</f>
        <v/>
      </c>
      <c r="E55" s="127" t="str">
        <f>IF(ISERROR(VLOOKUP(A55,'[1]Z09 政府性基金预算财政拨款收入支出决算表(财决09表)'!$A$10:$T$200,8,FALSE)),"",VLOOKUP(A55,'[1]Z09 政府性基金预算财政拨款收入支出决算表(财决09表)'!$A$10:$T$200,8,FALSE))</f>
        <v/>
      </c>
      <c r="F55" s="127" t="str">
        <f>IF(ISERROR(VLOOKUP(A55,'[1]Z09 政府性基金预算财政拨款收入支出决算表(财决09表)'!$A$10:$T$200,11,FALSE)),"",VLOOKUP(A55,'[1]Z09 政府性基金预算财政拨款收入支出决算表(财决09表)'!$A$10:$T$200,11,FALSE))</f>
        <v/>
      </c>
      <c r="G55" s="127" t="str">
        <f>IF(ISERROR(VLOOKUP(A55,'[1]Z09 政府性基金预算财政拨款收入支出决算表(财决09表)'!$A$10:$T$200,12,FALSE)),"",VLOOKUP(A55,'[1]Z09 政府性基金预算财政拨款收入支出决算表(财决09表)'!$A$10:$T$200,12,FALSE))</f>
        <v/>
      </c>
      <c r="H55" s="127" t="str">
        <f>IF(ISERROR(VLOOKUP(A55,'[1]Z09 政府性基金预算财政拨款收入支出决算表(财决09表)'!$A$10:$T$200,15,FALSE)),"",VLOOKUP(A55,'[1]Z09 政府性基金预算财政拨款收入支出决算表(财决09表)'!$A$10:$T$200,15,FALSE))</f>
        <v/>
      </c>
      <c r="I55" s="127" t="str">
        <f>IF(ISERROR(VLOOKUP(A55,'[1]Z09 政府性基金预算财政拨款收入支出决算表(财决09表)'!$A$10:$T$200,16,FALSE)),"",VLOOKUP(A55,'[1]Z09 政府性基金预算财政拨款收入支出决算表(财决09表)'!$A$10:$T$200,16,FALSE))</f>
        <v/>
      </c>
      <c r="J55" s="122">
        <f>'[1]Z09 政府性基金预算财政拨款收入支出决算表(财决09表)'!$A52</f>
        <v>0</v>
      </c>
      <c r="K55" s="178">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122" t="str">
        <f t="shared" si="1"/>
        <v/>
      </c>
    </row>
    <row r="56" spans="1:12" ht="22.5" customHeight="1">
      <c r="A56" s="125" t="str">
        <f t="shared" si="3"/>
        <v/>
      </c>
      <c r="B56" s="125"/>
      <c r="C56" s="195" t="str">
        <f>IF(ISERROR(VLOOKUP(A56,'[1]Z09 政府性基金预算财政拨款收入支出决算表(财决09表)'!$A$10:$T$200,4,FALSE)),"",VLOOKUP(A56,'[1]Z09 政府性基金预算财政拨款收入支出决算表(财决09表)'!$A$10:$T$200,4,FALSE))</f>
        <v/>
      </c>
      <c r="D56" s="127" t="str">
        <f>IF(ISERROR(VLOOKUP(A56,'[1]Z09 政府性基金预算财政拨款收入支出决算表(财决09表)'!$A$10:$T$200,5,FALSE)),"",VLOOKUP(A56,'[1]Z09 政府性基金预算财政拨款收入支出决算表(财决09表)'!$A$10:$T$200,5,FALSE))</f>
        <v/>
      </c>
      <c r="E56" s="127" t="str">
        <f>IF(ISERROR(VLOOKUP(A56,'[1]Z09 政府性基金预算财政拨款收入支出决算表(财决09表)'!$A$10:$T$200,8,FALSE)),"",VLOOKUP(A56,'[1]Z09 政府性基金预算财政拨款收入支出决算表(财决09表)'!$A$10:$T$200,8,FALSE))</f>
        <v/>
      </c>
      <c r="F56" s="127" t="str">
        <f>IF(ISERROR(VLOOKUP(A56,'[1]Z09 政府性基金预算财政拨款收入支出决算表(财决09表)'!$A$10:$T$200,11,FALSE)),"",VLOOKUP(A56,'[1]Z09 政府性基金预算财政拨款收入支出决算表(财决09表)'!$A$10:$T$200,11,FALSE))</f>
        <v/>
      </c>
      <c r="G56" s="127" t="str">
        <f>IF(ISERROR(VLOOKUP(A56,'[1]Z09 政府性基金预算财政拨款收入支出决算表(财决09表)'!$A$10:$T$200,12,FALSE)),"",VLOOKUP(A56,'[1]Z09 政府性基金预算财政拨款收入支出决算表(财决09表)'!$A$10:$T$200,12,FALSE))</f>
        <v/>
      </c>
      <c r="H56" s="127" t="str">
        <f>IF(ISERROR(VLOOKUP(A56,'[1]Z09 政府性基金预算财政拨款收入支出决算表(财决09表)'!$A$10:$T$200,15,FALSE)),"",VLOOKUP(A56,'[1]Z09 政府性基金预算财政拨款收入支出决算表(财决09表)'!$A$10:$T$200,15,FALSE))</f>
        <v/>
      </c>
      <c r="I56" s="127" t="str">
        <f>IF(ISERROR(VLOOKUP(A56,'[1]Z09 政府性基金预算财政拨款收入支出决算表(财决09表)'!$A$10:$T$200,16,FALSE)),"",VLOOKUP(A56,'[1]Z09 政府性基金预算财政拨款收入支出决算表(财决09表)'!$A$10:$T$200,16,FALSE))</f>
        <v/>
      </c>
      <c r="J56" s="122">
        <f>'[1]Z09 政府性基金预算财政拨款收入支出决算表(财决09表)'!$A53</f>
        <v>0</v>
      </c>
      <c r="K56" s="178">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122" t="str">
        <f t="shared" si="1"/>
        <v/>
      </c>
    </row>
    <row r="57" spans="1:12" ht="22.5" customHeight="1">
      <c r="A57" s="125" t="str">
        <f t="shared" si="3"/>
        <v/>
      </c>
      <c r="B57" s="125"/>
      <c r="C57" s="195" t="str">
        <f>IF(ISERROR(VLOOKUP(A57,'[1]Z09 政府性基金预算财政拨款收入支出决算表(财决09表)'!$A$10:$T$200,4,FALSE)),"",VLOOKUP(A57,'[1]Z09 政府性基金预算财政拨款收入支出决算表(财决09表)'!$A$10:$T$200,4,FALSE))</f>
        <v/>
      </c>
      <c r="D57" s="127" t="str">
        <f>IF(ISERROR(VLOOKUP(A57,'[1]Z09 政府性基金预算财政拨款收入支出决算表(财决09表)'!$A$10:$T$200,5,FALSE)),"",VLOOKUP(A57,'[1]Z09 政府性基金预算财政拨款收入支出决算表(财决09表)'!$A$10:$T$200,5,FALSE))</f>
        <v/>
      </c>
      <c r="E57" s="127" t="str">
        <f>IF(ISERROR(VLOOKUP(A57,'[1]Z09 政府性基金预算财政拨款收入支出决算表(财决09表)'!$A$10:$T$200,8,FALSE)),"",VLOOKUP(A57,'[1]Z09 政府性基金预算财政拨款收入支出决算表(财决09表)'!$A$10:$T$200,8,FALSE))</f>
        <v/>
      </c>
      <c r="F57" s="127" t="str">
        <f>IF(ISERROR(VLOOKUP(A57,'[1]Z09 政府性基金预算财政拨款收入支出决算表(财决09表)'!$A$10:$T$200,11,FALSE)),"",VLOOKUP(A57,'[1]Z09 政府性基金预算财政拨款收入支出决算表(财决09表)'!$A$10:$T$200,11,FALSE))</f>
        <v/>
      </c>
      <c r="G57" s="127" t="str">
        <f>IF(ISERROR(VLOOKUP(A57,'[1]Z09 政府性基金预算财政拨款收入支出决算表(财决09表)'!$A$10:$T$200,12,FALSE)),"",VLOOKUP(A57,'[1]Z09 政府性基金预算财政拨款收入支出决算表(财决09表)'!$A$10:$T$200,12,FALSE))</f>
        <v/>
      </c>
      <c r="H57" s="127" t="str">
        <f>IF(ISERROR(VLOOKUP(A57,'[1]Z09 政府性基金预算财政拨款收入支出决算表(财决09表)'!$A$10:$T$200,15,FALSE)),"",VLOOKUP(A57,'[1]Z09 政府性基金预算财政拨款收入支出决算表(财决09表)'!$A$10:$T$200,15,FALSE))</f>
        <v/>
      </c>
      <c r="I57" s="127" t="str">
        <f>IF(ISERROR(VLOOKUP(A57,'[1]Z09 政府性基金预算财政拨款收入支出决算表(财决09表)'!$A$10:$T$200,16,FALSE)),"",VLOOKUP(A57,'[1]Z09 政府性基金预算财政拨款收入支出决算表(财决09表)'!$A$10:$T$200,16,FALSE))</f>
        <v/>
      </c>
      <c r="J57" s="122">
        <f>'[1]Z09 政府性基金预算财政拨款收入支出决算表(财决09表)'!$A54</f>
        <v>0</v>
      </c>
      <c r="K57" s="178">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122" t="str">
        <f t="shared" si="1"/>
        <v/>
      </c>
    </row>
    <row r="58" spans="1:12" ht="22.5" customHeight="1">
      <c r="A58" s="125" t="str">
        <f t="shared" si="3"/>
        <v/>
      </c>
      <c r="B58" s="125"/>
      <c r="C58" s="195" t="str">
        <f>IF(ISERROR(VLOOKUP(A58,'[1]Z09 政府性基金预算财政拨款收入支出决算表(财决09表)'!$A$10:$T$200,4,FALSE)),"",VLOOKUP(A58,'[1]Z09 政府性基金预算财政拨款收入支出决算表(财决09表)'!$A$10:$T$200,4,FALSE))</f>
        <v/>
      </c>
      <c r="D58" s="127" t="str">
        <f>IF(ISERROR(VLOOKUP(A58,'[1]Z09 政府性基金预算财政拨款收入支出决算表(财决09表)'!$A$10:$T$200,5,FALSE)),"",VLOOKUP(A58,'[1]Z09 政府性基金预算财政拨款收入支出决算表(财决09表)'!$A$10:$T$200,5,FALSE))</f>
        <v/>
      </c>
      <c r="E58" s="127" t="str">
        <f>IF(ISERROR(VLOOKUP(A58,'[1]Z09 政府性基金预算财政拨款收入支出决算表(财决09表)'!$A$10:$T$200,8,FALSE)),"",VLOOKUP(A58,'[1]Z09 政府性基金预算财政拨款收入支出决算表(财决09表)'!$A$10:$T$200,8,FALSE))</f>
        <v/>
      </c>
      <c r="F58" s="127" t="str">
        <f>IF(ISERROR(VLOOKUP(A58,'[1]Z09 政府性基金预算财政拨款收入支出决算表(财决09表)'!$A$10:$T$200,11,FALSE)),"",VLOOKUP(A58,'[1]Z09 政府性基金预算财政拨款收入支出决算表(财决09表)'!$A$10:$T$200,11,FALSE))</f>
        <v/>
      </c>
      <c r="G58" s="127" t="str">
        <f>IF(ISERROR(VLOOKUP(A58,'[1]Z09 政府性基金预算财政拨款收入支出决算表(财决09表)'!$A$10:$T$200,12,FALSE)),"",VLOOKUP(A58,'[1]Z09 政府性基金预算财政拨款收入支出决算表(财决09表)'!$A$10:$T$200,12,FALSE))</f>
        <v/>
      </c>
      <c r="H58" s="127" t="str">
        <f>IF(ISERROR(VLOOKUP(A58,'[1]Z09 政府性基金预算财政拨款收入支出决算表(财决09表)'!$A$10:$T$200,15,FALSE)),"",VLOOKUP(A58,'[1]Z09 政府性基金预算财政拨款收入支出决算表(财决09表)'!$A$10:$T$200,15,FALSE))</f>
        <v/>
      </c>
      <c r="I58" s="127" t="str">
        <f>IF(ISERROR(VLOOKUP(A58,'[1]Z09 政府性基金预算财政拨款收入支出决算表(财决09表)'!$A$10:$T$200,16,FALSE)),"",VLOOKUP(A58,'[1]Z09 政府性基金预算财政拨款收入支出决算表(财决09表)'!$A$10:$T$200,16,FALSE))</f>
        <v/>
      </c>
      <c r="J58" s="122">
        <f>'[1]Z09 政府性基金预算财政拨款收入支出决算表(财决09表)'!$A55</f>
        <v>0</v>
      </c>
      <c r="K58" s="178">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122" t="str">
        <f t="shared" si="1"/>
        <v/>
      </c>
    </row>
    <row r="59" spans="1:12" ht="22.5" customHeight="1">
      <c r="A59" s="125" t="str">
        <f t="shared" si="3"/>
        <v/>
      </c>
      <c r="B59" s="125"/>
      <c r="C59" s="195" t="str">
        <f>IF(ISERROR(VLOOKUP(A59,'[1]Z09 政府性基金预算财政拨款收入支出决算表(财决09表)'!$A$10:$T$200,4,FALSE)),"",VLOOKUP(A59,'[1]Z09 政府性基金预算财政拨款收入支出决算表(财决09表)'!$A$10:$T$200,4,FALSE))</f>
        <v/>
      </c>
      <c r="D59" s="127" t="str">
        <f>IF(ISERROR(VLOOKUP(A59,'[1]Z09 政府性基金预算财政拨款收入支出决算表(财决09表)'!$A$10:$T$200,5,FALSE)),"",VLOOKUP(A59,'[1]Z09 政府性基金预算财政拨款收入支出决算表(财决09表)'!$A$10:$T$200,5,FALSE))</f>
        <v/>
      </c>
      <c r="E59" s="127" t="str">
        <f>IF(ISERROR(VLOOKUP(A59,'[1]Z09 政府性基金预算财政拨款收入支出决算表(财决09表)'!$A$10:$T$200,8,FALSE)),"",VLOOKUP(A59,'[1]Z09 政府性基金预算财政拨款收入支出决算表(财决09表)'!$A$10:$T$200,8,FALSE))</f>
        <v/>
      </c>
      <c r="F59" s="127" t="str">
        <f>IF(ISERROR(VLOOKUP(A59,'[1]Z09 政府性基金预算财政拨款收入支出决算表(财决09表)'!$A$10:$T$200,11,FALSE)),"",VLOOKUP(A59,'[1]Z09 政府性基金预算财政拨款收入支出决算表(财决09表)'!$A$10:$T$200,11,FALSE))</f>
        <v/>
      </c>
      <c r="G59" s="127" t="str">
        <f>IF(ISERROR(VLOOKUP(A59,'[1]Z09 政府性基金预算财政拨款收入支出决算表(财决09表)'!$A$10:$T$200,12,FALSE)),"",VLOOKUP(A59,'[1]Z09 政府性基金预算财政拨款收入支出决算表(财决09表)'!$A$10:$T$200,12,FALSE))</f>
        <v/>
      </c>
      <c r="H59" s="127" t="str">
        <f>IF(ISERROR(VLOOKUP(A59,'[1]Z09 政府性基金预算财政拨款收入支出决算表(财决09表)'!$A$10:$T$200,15,FALSE)),"",VLOOKUP(A59,'[1]Z09 政府性基金预算财政拨款收入支出决算表(财决09表)'!$A$10:$T$200,15,FALSE))</f>
        <v/>
      </c>
      <c r="I59" s="127" t="str">
        <f>IF(ISERROR(VLOOKUP(A59,'[1]Z09 政府性基金预算财政拨款收入支出决算表(财决09表)'!$A$10:$T$200,16,FALSE)),"",VLOOKUP(A59,'[1]Z09 政府性基金预算财政拨款收入支出决算表(财决09表)'!$A$10:$T$200,16,FALSE))</f>
        <v/>
      </c>
      <c r="J59" s="122">
        <f>'[1]Z09 政府性基金预算财政拨款收入支出决算表(财决09表)'!$A56</f>
        <v>0</v>
      </c>
      <c r="K59" s="178">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122" t="str">
        <f t="shared" si="1"/>
        <v/>
      </c>
    </row>
    <row r="60" spans="1:12" ht="22.5" customHeight="1">
      <c r="A60" s="125" t="str">
        <f t="shared" si="3"/>
        <v/>
      </c>
      <c r="B60" s="125"/>
      <c r="C60" s="195" t="str">
        <f>IF(ISERROR(VLOOKUP(A60,'[1]Z09 政府性基金预算财政拨款收入支出决算表(财决09表)'!$A$10:$T$200,4,FALSE)),"",VLOOKUP(A60,'[1]Z09 政府性基金预算财政拨款收入支出决算表(财决09表)'!$A$10:$T$200,4,FALSE))</f>
        <v/>
      </c>
      <c r="D60" s="127" t="str">
        <f>IF(ISERROR(VLOOKUP(A60,'[1]Z09 政府性基金预算财政拨款收入支出决算表(财决09表)'!$A$10:$T$200,5,FALSE)),"",VLOOKUP(A60,'[1]Z09 政府性基金预算财政拨款收入支出决算表(财决09表)'!$A$10:$T$200,5,FALSE))</f>
        <v/>
      </c>
      <c r="E60" s="127" t="str">
        <f>IF(ISERROR(VLOOKUP(A60,'[1]Z09 政府性基金预算财政拨款收入支出决算表(财决09表)'!$A$10:$T$200,8,FALSE)),"",VLOOKUP(A60,'[1]Z09 政府性基金预算财政拨款收入支出决算表(财决09表)'!$A$10:$T$200,8,FALSE))</f>
        <v/>
      </c>
      <c r="F60" s="127" t="str">
        <f>IF(ISERROR(VLOOKUP(A60,'[1]Z09 政府性基金预算财政拨款收入支出决算表(财决09表)'!$A$10:$T$200,11,FALSE)),"",VLOOKUP(A60,'[1]Z09 政府性基金预算财政拨款收入支出决算表(财决09表)'!$A$10:$T$200,11,FALSE))</f>
        <v/>
      </c>
      <c r="G60" s="127" t="str">
        <f>IF(ISERROR(VLOOKUP(A60,'[1]Z09 政府性基金预算财政拨款收入支出决算表(财决09表)'!$A$10:$T$200,12,FALSE)),"",VLOOKUP(A60,'[1]Z09 政府性基金预算财政拨款收入支出决算表(财决09表)'!$A$10:$T$200,12,FALSE))</f>
        <v/>
      </c>
      <c r="H60" s="127" t="str">
        <f>IF(ISERROR(VLOOKUP(A60,'[1]Z09 政府性基金预算财政拨款收入支出决算表(财决09表)'!$A$10:$T$200,15,FALSE)),"",VLOOKUP(A60,'[1]Z09 政府性基金预算财政拨款收入支出决算表(财决09表)'!$A$10:$T$200,15,FALSE))</f>
        <v/>
      </c>
      <c r="I60" s="127" t="str">
        <f>IF(ISERROR(VLOOKUP(A60,'[1]Z09 政府性基金预算财政拨款收入支出决算表(财决09表)'!$A$10:$T$200,16,FALSE)),"",VLOOKUP(A60,'[1]Z09 政府性基金预算财政拨款收入支出决算表(财决09表)'!$A$10:$T$200,16,FALSE))</f>
        <v/>
      </c>
      <c r="J60" s="122">
        <f>'[1]Z09 政府性基金预算财政拨款收入支出决算表(财决09表)'!$A57</f>
        <v>0</v>
      </c>
      <c r="K60" s="178">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122" t="str">
        <f t="shared" si="1"/>
        <v/>
      </c>
    </row>
    <row r="61" spans="1:12" ht="22.5" customHeight="1">
      <c r="A61" s="125" t="str">
        <f t="shared" si="3"/>
        <v/>
      </c>
      <c r="B61" s="125"/>
      <c r="C61" s="195" t="str">
        <f>IF(ISERROR(VLOOKUP(A61,'[1]Z09 政府性基金预算财政拨款收入支出决算表(财决09表)'!$A$10:$T$200,4,FALSE)),"",VLOOKUP(A61,'[1]Z09 政府性基金预算财政拨款收入支出决算表(财决09表)'!$A$10:$T$200,4,FALSE))</f>
        <v/>
      </c>
      <c r="D61" s="127" t="str">
        <f>IF(ISERROR(VLOOKUP(A61,'[1]Z09 政府性基金预算财政拨款收入支出决算表(财决09表)'!$A$10:$T$200,5,FALSE)),"",VLOOKUP(A61,'[1]Z09 政府性基金预算财政拨款收入支出决算表(财决09表)'!$A$10:$T$200,5,FALSE))</f>
        <v/>
      </c>
      <c r="E61" s="127" t="str">
        <f>IF(ISERROR(VLOOKUP(A61,'[1]Z09 政府性基金预算财政拨款收入支出决算表(财决09表)'!$A$10:$T$200,8,FALSE)),"",VLOOKUP(A61,'[1]Z09 政府性基金预算财政拨款收入支出决算表(财决09表)'!$A$10:$T$200,8,FALSE))</f>
        <v/>
      </c>
      <c r="F61" s="127" t="str">
        <f>IF(ISERROR(VLOOKUP(A61,'[1]Z09 政府性基金预算财政拨款收入支出决算表(财决09表)'!$A$10:$T$200,11,FALSE)),"",VLOOKUP(A61,'[1]Z09 政府性基金预算财政拨款收入支出决算表(财决09表)'!$A$10:$T$200,11,FALSE))</f>
        <v/>
      </c>
      <c r="G61" s="127" t="str">
        <f>IF(ISERROR(VLOOKUP(A61,'[1]Z09 政府性基金预算财政拨款收入支出决算表(财决09表)'!$A$10:$T$200,12,FALSE)),"",VLOOKUP(A61,'[1]Z09 政府性基金预算财政拨款收入支出决算表(财决09表)'!$A$10:$T$200,12,FALSE))</f>
        <v/>
      </c>
      <c r="H61" s="127" t="str">
        <f>IF(ISERROR(VLOOKUP(A61,'[1]Z09 政府性基金预算财政拨款收入支出决算表(财决09表)'!$A$10:$T$200,15,FALSE)),"",VLOOKUP(A61,'[1]Z09 政府性基金预算财政拨款收入支出决算表(财决09表)'!$A$10:$T$200,15,FALSE))</f>
        <v/>
      </c>
      <c r="I61" s="127" t="str">
        <f>IF(ISERROR(VLOOKUP(A61,'[1]Z09 政府性基金预算财政拨款收入支出决算表(财决09表)'!$A$10:$T$200,16,FALSE)),"",VLOOKUP(A61,'[1]Z09 政府性基金预算财政拨款收入支出决算表(财决09表)'!$A$10:$T$200,16,FALSE))</f>
        <v/>
      </c>
      <c r="J61" s="122">
        <f>'[1]Z09 政府性基金预算财政拨款收入支出决算表(财决09表)'!$A58</f>
        <v>0</v>
      </c>
      <c r="K61" s="178">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122" t="str">
        <f t="shared" si="1"/>
        <v/>
      </c>
    </row>
    <row r="62" spans="1:12" ht="22.5" customHeight="1">
      <c r="A62" s="125" t="str">
        <f t="shared" si="3"/>
        <v/>
      </c>
      <c r="B62" s="125"/>
      <c r="C62" s="195" t="str">
        <f>IF(ISERROR(VLOOKUP(A62,'[1]Z09 政府性基金预算财政拨款收入支出决算表(财决09表)'!$A$10:$T$200,4,FALSE)),"",VLOOKUP(A62,'[1]Z09 政府性基金预算财政拨款收入支出决算表(财决09表)'!$A$10:$T$200,4,FALSE))</f>
        <v/>
      </c>
      <c r="D62" s="127" t="str">
        <f>IF(ISERROR(VLOOKUP(A62,'[1]Z09 政府性基金预算财政拨款收入支出决算表(财决09表)'!$A$10:$T$200,5,FALSE)),"",VLOOKUP(A62,'[1]Z09 政府性基金预算财政拨款收入支出决算表(财决09表)'!$A$10:$T$200,5,FALSE))</f>
        <v/>
      </c>
      <c r="E62" s="127" t="str">
        <f>IF(ISERROR(VLOOKUP(A62,'[1]Z09 政府性基金预算财政拨款收入支出决算表(财决09表)'!$A$10:$T$200,8,FALSE)),"",VLOOKUP(A62,'[1]Z09 政府性基金预算财政拨款收入支出决算表(财决09表)'!$A$10:$T$200,8,FALSE))</f>
        <v/>
      </c>
      <c r="F62" s="127" t="str">
        <f>IF(ISERROR(VLOOKUP(A62,'[1]Z09 政府性基金预算财政拨款收入支出决算表(财决09表)'!$A$10:$T$200,11,FALSE)),"",VLOOKUP(A62,'[1]Z09 政府性基金预算财政拨款收入支出决算表(财决09表)'!$A$10:$T$200,11,FALSE))</f>
        <v/>
      </c>
      <c r="G62" s="127" t="str">
        <f>IF(ISERROR(VLOOKUP(A62,'[1]Z09 政府性基金预算财政拨款收入支出决算表(财决09表)'!$A$10:$T$200,12,FALSE)),"",VLOOKUP(A62,'[1]Z09 政府性基金预算财政拨款收入支出决算表(财决09表)'!$A$10:$T$200,12,FALSE))</f>
        <v/>
      </c>
      <c r="H62" s="127" t="str">
        <f>IF(ISERROR(VLOOKUP(A62,'[1]Z09 政府性基金预算财政拨款收入支出决算表(财决09表)'!$A$10:$T$200,15,FALSE)),"",VLOOKUP(A62,'[1]Z09 政府性基金预算财政拨款收入支出决算表(财决09表)'!$A$10:$T$200,15,FALSE))</f>
        <v/>
      </c>
      <c r="I62" s="127" t="str">
        <f>IF(ISERROR(VLOOKUP(A62,'[1]Z09 政府性基金预算财政拨款收入支出决算表(财决09表)'!$A$10:$T$200,16,FALSE)),"",VLOOKUP(A62,'[1]Z09 政府性基金预算财政拨款收入支出决算表(财决09表)'!$A$10:$T$200,16,FALSE))</f>
        <v/>
      </c>
      <c r="J62" s="122">
        <f>'[1]Z09 政府性基金预算财政拨款收入支出决算表(财决09表)'!$A59</f>
        <v>0</v>
      </c>
      <c r="K62" s="178">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122" t="str">
        <f t="shared" si="1"/>
        <v/>
      </c>
    </row>
    <row r="63" spans="1:12" ht="22.5" customHeight="1">
      <c r="A63" s="125" t="str">
        <f t="shared" si="3"/>
        <v/>
      </c>
      <c r="B63" s="125"/>
      <c r="C63" s="195" t="str">
        <f>IF(ISERROR(VLOOKUP(A63,'[1]Z09 政府性基金预算财政拨款收入支出决算表(财决09表)'!$A$10:$T$200,4,FALSE)),"",VLOOKUP(A63,'[1]Z09 政府性基金预算财政拨款收入支出决算表(财决09表)'!$A$10:$T$200,4,FALSE))</f>
        <v/>
      </c>
      <c r="D63" s="127" t="str">
        <f>IF(ISERROR(VLOOKUP(A63,'[1]Z09 政府性基金预算财政拨款收入支出决算表(财决09表)'!$A$10:$T$200,5,FALSE)),"",VLOOKUP(A63,'[1]Z09 政府性基金预算财政拨款收入支出决算表(财决09表)'!$A$10:$T$200,5,FALSE))</f>
        <v/>
      </c>
      <c r="E63" s="127" t="str">
        <f>IF(ISERROR(VLOOKUP(A63,'[1]Z09 政府性基金预算财政拨款收入支出决算表(财决09表)'!$A$10:$T$200,8,FALSE)),"",VLOOKUP(A63,'[1]Z09 政府性基金预算财政拨款收入支出决算表(财决09表)'!$A$10:$T$200,8,FALSE))</f>
        <v/>
      </c>
      <c r="F63" s="127" t="str">
        <f>IF(ISERROR(VLOOKUP(A63,'[1]Z09 政府性基金预算财政拨款收入支出决算表(财决09表)'!$A$10:$T$200,11,FALSE)),"",VLOOKUP(A63,'[1]Z09 政府性基金预算财政拨款收入支出决算表(财决09表)'!$A$10:$T$200,11,FALSE))</f>
        <v/>
      </c>
      <c r="G63" s="127" t="str">
        <f>IF(ISERROR(VLOOKUP(A63,'[1]Z09 政府性基金预算财政拨款收入支出决算表(财决09表)'!$A$10:$T$200,12,FALSE)),"",VLOOKUP(A63,'[1]Z09 政府性基金预算财政拨款收入支出决算表(财决09表)'!$A$10:$T$200,12,FALSE))</f>
        <v/>
      </c>
      <c r="H63" s="127" t="str">
        <f>IF(ISERROR(VLOOKUP(A63,'[1]Z09 政府性基金预算财政拨款收入支出决算表(财决09表)'!$A$10:$T$200,15,FALSE)),"",VLOOKUP(A63,'[1]Z09 政府性基金预算财政拨款收入支出决算表(财决09表)'!$A$10:$T$200,15,FALSE))</f>
        <v/>
      </c>
      <c r="I63" s="127" t="str">
        <f>IF(ISERROR(VLOOKUP(A63,'[1]Z09 政府性基金预算财政拨款收入支出决算表(财决09表)'!$A$10:$T$200,16,FALSE)),"",VLOOKUP(A63,'[1]Z09 政府性基金预算财政拨款收入支出决算表(财决09表)'!$A$10:$T$200,16,FALSE))</f>
        <v/>
      </c>
      <c r="J63" s="122">
        <f>'[1]Z09 政府性基金预算财政拨款收入支出决算表(财决09表)'!$A60</f>
        <v>0</v>
      </c>
      <c r="K63" s="178">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122" t="str">
        <f t="shared" si="1"/>
        <v/>
      </c>
    </row>
    <row r="64" spans="1:12" ht="22.5" customHeight="1">
      <c r="A64" s="125" t="str">
        <f t="shared" si="3"/>
        <v/>
      </c>
      <c r="B64" s="125"/>
      <c r="C64" s="195" t="str">
        <f>IF(ISERROR(VLOOKUP(A64,'[1]Z09 政府性基金预算财政拨款收入支出决算表(财决09表)'!$A$10:$T$200,4,FALSE)),"",VLOOKUP(A64,'[1]Z09 政府性基金预算财政拨款收入支出决算表(财决09表)'!$A$10:$T$200,4,FALSE))</f>
        <v/>
      </c>
      <c r="D64" s="127" t="str">
        <f>IF(ISERROR(VLOOKUP(A64,'[1]Z09 政府性基金预算财政拨款收入支出决算表(财决09表)'!$A$10:$T$200,5,FALSE)),"",VLOOKUP(A64,'[1]Z09 政府性基金预算财政拨款收入支出决算表(财决09表)'!$A$10:$T$200,5,FALSE))</f>
        <v/>
      </c>
      <c r="E64" s="127" t="str">
        <f>IF(ISERROR(VLOOKUP(A64,'[1]Z09 政府性基金预算财政拨款收入支出决算表(财决09表)'!$A$10:$T$200,8,FALSE)),"",VLOOKUP(A64,'[1]Z09 政府性基金预算财政拨款收入支出决算表(财决09表)'!$A$10:$T$200,8,FALSE))</f>
        <v/>
      </c>
      <c r="F64" s="127" t="str">
        <f>IF(ISERROR(VLOOKUP(A64,'[1]Z09 政府性基金预算财政拨款收入支出决算表(财决09表)'!$A$10:$T$200,11,FALSE)),"",VLOOKUP(A64,'[1]Z09 政府性基金预算财政拨款收入支出决算表(财决09表)'!$A$10:$T$200,11,FALSE))</f>
        <v/>
      </c>
      <c r="G64" s="127" t="str">
        <f>IF(ISERROR(VLOOKUP(A64,'[1]Z09 政府性基金预算财政拨款收入支出决算表(财决09表)'!$A$10:$T$200,12,FALSE)),"",VLOOKUP(A64,'[1]Z09 政府性基金预算财政拨款收入支出决算表(财决09表)'!$A$10:$T$200,12,FALSE))</f>
        <v/>
      </c>
      <c r="H64" s="127" t="str">
        <f>IF(ISERROR(VLOOKUP(A64,'[1]Z09 政府性基金预算财政拨款收入支出决算表(财决09表)'!$A$10:$T$200,15,FALSE)),"",VLOOKUP(A64,'[1]Z09 政府性基金预算财政拨款收入支出决算表(财决09表)'!$A$10:$T$200,15,FALSE))</f>
        <v/>
      </c>
      <c r="I64" s="127" t="str">
        <f>IF(ISERROR(VLOOKUP(A64,'[1]Z09 政府性基金预算财政拨款收入支出决算表(财决09表)'!$A$10:$T$200,16,FALSE)),"",VLOOKUP(A64,'[1]Z09 政府性基金预算财政拨款收入支出决算表(财决09表)'!$A$10:$T$200,16,FALSE))</f>
        <v/>
      </c>
      <c r="J64" s="122">
        <f>'[1]Z09 政府性基金预算财政拨款收入支出决算表(财决09表)'!$A61</f>
        <v>0</v>
      </c>
      <c r="K64" s="178">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122" t="str">
        <f t="shared" si="1"/>
        <v/>
      </c>
    </row>
    <row r="65" spans="1:12" ht="22.5" customHeight="1">
      <c r="A65" s="125" t="str">
        <f t="shared" si="3"/>
        <v/>
      </c>
      <c r="B65" s="125"/>
      <c r="C65" s="195" t="str">
        <f>IF(ISERROR(VLOOKUP(A65,'[1]Z09 政府性基金预算财政拨款收入支出决算表(财决09表)'!$A$10:$T$200,4,FALSE)),"",VLOOKUP(A65,'[1]Z09 政府性基金预算财政拨款收入支出决算表(财决09表)'!$A$10:$T$200,4,FALSE))</f>
        <v/>
      </c>
      <c r="D65" s="127" t="str">
        <f>IF(ISERROR(VLOOKUP(A65,'[1]Z09 政府性基金预算财政拨款收入支出决算表(财决09表)'!$A$10:$T$200,5,FALSE)),"",VLOOKUP(A65,'[1]Z09 政府性基金预算财政拨款收入支出决算表(财决09表)'!$A$10:$T$200,5,FALSE))</f>
        <v/>
      </c>
      <c r="E65" s="127" t="str">
        <f>IF(ISERROR(VLOOKUP(A65,'[1]Z09 政府性基金预算财政拨款收入支出决算表(财决09表)'!$A$10:$T$200,8,FALSE)),"",VLOOKUP(A65,'[1]Z09 政府性基金预算财政拨款收入支出决算表(财决09表)'!$A$10:$T$200,8,FALSE))</f>
        <v/>
      </c>
      <c r="F65" s="127" t="str">
        <f>IF(ISERROR(VLOOKUP(A65,'[1]Z09 政府性基金预算财政拨款收入支出决算表(财决09表)'!$A$10:$T$200,11,FALSE)),"",VLOOKUP(A65,'[1]Z09 政府性基金预算财政拨款收入支出决算表(财决09表)'!$A$10:$T$200,11,FALSE))</f>
        <v/>
      </c>
      <c r="G65" s="127" t="str">
        <f>IF(ISERROR(VLOOKUP(A65,'[1]Z09 政府性基金预算财政拨款收入支出决算表(财决09表)'!$A$10:$T$200,12,FALSE)),"",VLOOKUP(A65,'[1]Z09 政府性基金预算财政拨款收入支出决算表(财决09表)'!$A$10:$T$200,12,FALSE))</f>
        <v/>
      </c>
      <c r="H65" s="127" t="str">
        <f>IF(ISERROR(VLOOKUP(A65,'[1]Z09 政府性基金预算财政拨款收入支出决算表(财决09表)'!$A$10:$T$200,15,FALSE)),"",VLOOKUP(A65,'[1]Z09 政府性基金预算财政拨款收入支出决算表(财决09表)'!$A$10:$T$200,15,FALSE))</f>
        <v/>
      </c>
      <c r="I65" s="127" t="str">
        <f>IF(ISERROR(VLOOKUP(A65,'[1]Z09 政府性基金预算财政拨款收入支出决算表(财决09表)'!$A$10:$T$200,16,FALSE)),"",VLOOKUP(A65,'[1]Z09 政府性基金预算财政拨款收入支出决算表(财决09表)'!$A$10:$T$200,16,FALSE))</f>
        <v/>
      </c>
      <c r="J65" s="122">
        <f>'[1]Z09 政府性基金预算财政拨款收入支出决算表(财决09表)'!$A62</f>
        <v>0</v>
      </c>
      <c r="K65" s="178">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122" t="str">
        <f t="shared" si="1"/>
        <v/>
      </c>
    </row>
    <row r="66" spans="1:12" ht="22.5" customHeight="1">
      <c r="A66" s="125" t="str">
        <f t="shared" si="3"/>
        <v/>
      </c>
      <c r="B66" s="125"/>
      <c r="C66" s="195" t="str">
        <f>IF(ISERROR(VLOOKUP(A66,'[1]Z09 政府性基金预算财政拨款收入支出决算表(财决09表)'!$A$10:$T$200,4,FALSE)),"",VLOOKUP(A66,'[1]Z09 政府性基金预算财政拨款收入支出决算表(财决09表)'!$A$10:$T$200,4,FALSE))</f>
        <v/>
      </c>
      <c r="D66" s="127" t="str">
        <f>IF(ISERROR(VLOOKUP(A66,'[1]Z09 政府性基金预算财政拨款收入支出决算表(财决09表)'!$A$10:$T$200,5,FALSE)),"",VLOOKUP(A66,'[1]Z09 政府性基金预算财政拨款收入支出决算表(财决09表)'!$A$10:$T$200,5,FALSE))</f>
        <v/>
      </c>
      <c r="E66" s="127" t="str">
        <f>IF(ISERROR(VLOOKUP(A66,'[1]Z09 政府性基金预算财政拨款收入支出决算表(财决09表)'!$A$10:$T$200,8,FALSE)),"",VLOOKUP(A66,'[1]Z09 政府性基金预算财政拨款收入支出决算表(财决09表)'!$A$10:$T$200,8,FALSE))</f>
        <v/>
      </c>
      <c r="F66" s="127" t="str">
        <f>IF(ISERROR(VLOOKUP(A66,'[1]Z09 政府性基金预算财政拨款收入支出决算表(财决09表)'!$A$10:$T$200,11,FALSE)),"",VLOOKUP(A66,'[1]Z09 政府性基金预算财政拨款收入支出决算表(财决09表)'!$A$10:$T$200,11,FALSE))</f>
        <v/>
      </c>
      <c r="G66" s="127" t="str">
        <f>IF(ISERROR(VLOOKUP(A66,'[1]Z09 政府性基金预算财政拨款收入支出决算表(财决09表)'!$A$10:$T$200,12,FALSE)),"",VLOOKUP(A66,'[1]Z09 政府性基金预算财政拨款收入支出决算表(财决09表)'!$A$10:$T$200,12,FALSE))</f>
        <v/>
      </c>
      <c r="H66" s="127" t="str">
        <f>IF(ISERROR(VLOOKUP(A66,'[1]Z09 政府性基金预算财政拨款收入支出决算表(财决09表)'!$A$10:$T$200,15,FALSE)),"",VLOOKUP(A66,'[1]Z09 政府性基金预算财政拨款收入支出决算表(财决09表)'!$A$10:$T$200,15,FALSE))</f>
        <v/>
      </c>
      <c r="I66" s="127" t="str">
        <f>IF(ISERROR(VLOOKUP(A66,'[1]Z09 政府性基金预算财政拨款收入支出决算表(财决09表)'!$A$10:$T$200,16,FALSE)),"",VLOOKUP(A66,'[1]Z09 政府性基金预算财政拨款收入支出决算表(财决09表)'!$A$10:$T$200,16,FALSE))</f>
        <v/>
      </c>
      <c r="J66" s="122">
        <f>'[1]Z09 政府性基金预算财政拨款收入支出决算表(财决09表)'!$A63</f>
        <v>0</v>
      </c>
      <c r="K66" s="178">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122" t="str">
        <f t="shared" si="1"/>
        <v/>
      </c>
    </row>
    <row r="67" spans="1:12" ht="22.5" customHeight="1">
      <c r="A67" s="125" t="str">
        <f t="shared" si="3"/>
        <v/>
      </c>
      <c r="B67" s="125"/>
      <c r="C67" s="195" t="str">
        <f>IF(ISERROR(VLOOKUP(A67,'[1]Z09 政府性基金预算财政拨款收入支出决算表(财决09表)'!$A$10:$T$200,4,FALSE)),"",VLOOKUP(A67,'[1]Z09 政府性基金预算财政拨款收入支出决算表(财决09表)'!$A$10:$T$200,4,FALSE))</f>
        <v/>
      </c>
      <c r="D67" s="127" t="str">
        <f>IF(ISERROR(VLOOKUP(A67,'[1]Z09 政府性基金预算财政拨款收入支出决算表(财决09表)'!$A$10:$T$200,5,FALSE)),"",VLOOKUP(A67,'[1]Z09 政府性基金预算财政拨款收入支出决算表(财决09表)'!$A$10:$T$200,5,FALSE))</f>
        <v/>
      </c>
      <c r="E67" s="127" t="str">
        <f>IF(ISERROR(VLOOKUP(A67,'[1]Z09 政府性基金预算财政拨款收入支出决算表(财决09表)'!$A$10:$T$200,8,FALSE)),"",VLOOKUP(A67,'[1]Z09 政府性基金预算财政拨款收入支出决算表(财决09表)'!$A$10:$T$200,8,FALSE))</f>
        <v/>
      </c>
      <c r="F67" s="127" t="str">
        <f>IF(ISERROR(VLOOKUP(A67,'[1]Z09 政府性基金预算财政拨款收入支出决算表(财决09表)'!$A$10:$T$200,11,FALSE)),"",VLOOKUP(A67,'[1]Z09 政府性基金预算财政拨款收入支出决算表(财决09表)'!$A$10:$T$200,11,FALSE))</f>
        <v/>
      </c>
      <c r="G67" s="127" t="str">
        <f>IF(ISERROR(VLOOKUP(A67,'[1]Z09 政府性基金预算财政拨款收入支出决算表(财决09表)'!$A$10:$T$200,12,FALSE)),"",VLOOKUP(A67,'[1]Z09 政府性基金预算财政拨款收入支出决算表(财决09表)'!$A$10:$T$200,12,FALSE))</f>
        <v/>
      </c>
      <c r="H67" s="127" t="str">
        <f>IF(ISERROR(VLOOKUP(A67,'[1]Z09 政府性基金预算财政拨款收入支出决算表(财决09表)'!$A$10:$T$200,15,FALSE)),"",VLOOKUP(A67,'[1]Z09 政府性基金预算财政拨款收入支出决算表(财决09表)'!$A$10:$T$200,15,FALSE))</f>
        <v/>
      </c>
      <c r="I67" s="127" t="str">
        <f>IF(ISERROR(VLOOKUP(A67,'[1]Z09 政府性基金预算财政拨款收入支出决算表(财决09表)'!$A$10:$T$200,16,FALSE)),"",VLOOKUP(A67,'[1]Z09 政府性基金预算财政拨款收入支出决算表(财决09表)'!$A$10:$T$200,16,FALSE))</f>
        <v/>
      </c>
      <c r="J67" s="122">
        <f>'[1]Z09 政府性基金预算财政拨款收入支出决算表(财决09表)'!$A64</f>
        <v>0</v>
      </c>
      <c r="K67" s="178">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122" t="str">
        <f t="shared" si="1"/>
        <v/>
      </c>
    </row>
    <row r="68" spans="1:12" ht="22.5" customHeight="1">
      <c r="A68" s="125" t="str">
        <f t="shared" si="3"/>
        <v/>
      </c>
      <c r="B68" s="125"/>
      <c r="C68" s="195" t="str">
        <f>IF(ISERROR(VLOOKUP(A68,'[1]Z09 政府性基金预算财政拨款收入支出决算表(财决09表)'!$A$10:$T$200,4,FALSE)),"",VLOOKUP(A68,'[1]Z09 政府性基金预算财政拨款收入支出决算表(财决09表)'!$A$10:$T$200,4,FALSE))</f>
        <v/>
      </c>
      <c r="D68" s="127" t="str">
        <f>IF(ISERROR(VLOOKUP(A68,'[1]Z09 政府性基金预算财政拨款收入支出决算表(财决09表)'!$A$10:$T$200,5,FALSE)),"",VLOOKUP(A68,'[1]Z09 政府性基金预算财政拨款收入支出决算表(财决09表)'!$A$10:$T$200,5,FALSE))</f>
        <v/>
      </c>
      <c r="E68" s="127" t="str">
        <f>IF(ISERROR(VLOOKUP(A68,'[1]Z09 政府性基金预算财政拨款收入支出决算表(财决09表)'!$A$10:$T$200,8,FALSE)),"",VLOOKUP(A68,'[1]Z09 政府性基金预算财政拨款收入支出决算表(财决09表)'!$A$10:$T$200,8,FALSE))</f>
        <v/>
      </c>
      <c r="F68" s="127" t="str">
        <f>IF(ISERROR(VLOOKUP(A68,'[1]Z09 政府性基金预算财政拨款收入支出决算表(财决09表)'!$A$10:$T$200,11,FALSE)),"",VLOOKUP(A68,'[1]Z09 政府性基金预算财政拨款收入支出决算表(财决09表)'!$A$10:$T$200,11,FALSE))</f>
        <v/>
      </c>
      <c r="G68" s="127" t="str">
        <f>IF(ISERROR(VLOOKUP(A68,'[1]Z09 政府性基金预算财政拨款收入支出决算表(财决09表)'!$A$10:$T$200,12,FALSE)),"",VLOOKUP(A68,'[1]Z09 政府性基金预算财政拨款收入支出决算表(财决09表)'!$A$10:$T$200,12,FALSE))</f>
        <v/>
      </c>
      <c r="H68" s="127" t="str">
        <f>IF(ISERROR(VLOOKUP(A68,'[1]Z09 政府性基金预算财政拨款收入支出决算表(财决09表)'!$A$10:$T$200,15,FALSE)),"",VLOOKUP(A68,'[1]Z09 政府性基金预算财政拨款收入支出决算表(财决09表)'!$A$10:$T$200,15,FALSE))</f>
        <v/>
      </c>
      <c r="I68" s="127" t="str">
        <f>IF(ISERROR(VLOOKUP(A68,'[1]Z09 政府性基金预算财政拨款收入支出决算表(财决09表)'!$A$10:$T$200,16,FALSE)),"",VLOOKUP(A68,'[1]Z09 政府性基金预算财政拨款收入支出决算表(财决09表)'!$A$10:$T$200,16,FALSE))</f>
        <v/>
      </c>
      <c r="J68" s="122">
        <f>'[1]Z09 政府性基金预算财政拨款收入支出决算表(财决09表)'!$A65</f>
        <v>0</v>
      </c>
      <c r="K68" s="178">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122" t="str">
        <f t="shared" si="1"/>
        <v/>
      </c>
    </row>
    <row r="69" spans="1:12" ht="22.5" customHeight="1">
      <c r="A69" s="125" t="str">
        <f t="shared" si="3"/>
        <v/>
      </c>
      <c r="B69" s="125"/>
      <c r="C69" s="195" t="str">
        <f>IF(ISERROR(VLOOKUP(A69,'[1]Z09 政府性基金预算财政拨款收入支出决算表(财决09表)'!$A$10:$T$200,4,FALSE)),"",VLOOKUP(A69,'[1]Z09 政府性基金预算财政拨款收入支出决算表(财决09表)'!$A$10:$T$200,4,FALSE))</f>
        <v/>
      </c>
      <c r="D69" s="127" t="str">
        <f>IF(ISERROR(VLOOKUP(A69,'[1]Z09 政府性基金预算财政拨款收入支出决算表(财决09表)'!$A$10:$T$200,5,FALSE)),"",VLOOKUP(A69,'[1]Z09 政府性基金预算财政拨款收入支出决算表(财决09表)'!$A$10:$T$200,5,FALSE))</f>
        <v/>
      </c>
      <c r="E69" s="127" t="str">
        <f>IF(ISERROR(VLOOKUP(A69,'[1]Z09 政府性基金预算财政拨款收入支出决算表(财决09表)'!$A$10:$T$200,8,FALSE)),"",VLOOKUP(A69,'[1]Z09 政府性基金预算财政拨款收入支出决算表(财决09表)'!$A$10:$T$200,8,FALSE))</f>
        <v/>
      </c>
      <c r="F69" s="127" t="str">
        <f>IF(ISERROR(VLOOKUP(A69,'[1]Z09 政府性基金预算财政拨款收入支出决算表(财决09表)'!$A$10:$T$200,11,FALSE)),"",VLOOKUP(A69,'[1]Z09 政府性基金预算财政拨款收入支出决算表(财决09表)'!$A$10:$T$200,11,FALSE))</f>
        <v/>
      </c>
      <c r="G69" s="127" t="str">
        <f>IF(ISERROR(VLOOKUP(A69,'[1]Z09 政府性基金预算财政拨款收入支出决算表(财决09表)'!$A$10:$T$200,12,FALSE)),"",VLOOKUP(A69,'[1]Z09 政府性基金预算财政拨款收入支出决算表(财决09表)'!$A$10:$T$200,12,FALSE))</f>
        <v/>
      </c>
      <c r="H69" s="127" t="str">
        <f>IF(ISERROR(VLOOKUP(A69,'[1]Z09 政府性基金预算财政拨款收入支出决算表(财决09表)'!$A$10:$T$200,15,FALSE)),"",VLOOKUP(A69,'[1]Z09 政府性基金预算财政拨款收入支出决算表(财决09表)'!$A$10:$T$200,15,FALSE))</f>
        <v/>
      </c>
      <c r="I69" s="127" t="str">
        <f>IF(ISERROR(VLOOKUP(A69,'[1]Z09 政府性基金预算财政拨款收入支出决算表(财决09表)'!$A$10:$T$200,16,FALSE)),"",VLOOKUP(A69,'[1]Z09 政府性基金预算财政拨款收入支出决算表(财决09表)'!$A$10:$T$200,16,FALSE))</f>
        <v/>
      </c>
      <c r="J69" s="122">
        <f>'[1]Z09 政府性基金预算财政拨款收入支出决算表(财决09表)'!$A66</f>
        <v>0</v>
      </c>
      <c r="K69" s="178">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122" t="str">
        <f t="shared" si="1"/>
        <v/>
      </c>
    </row>
    <row r="70" spans="1:12" ht="22.5" customHeight="1">
      <c r="A70" s="125" t="str">
        <f t="shared" si="3"/>
        <v/>
      </c>
      <c r="B70" s="125"/>
      <c r="C70" s="195" t="str">
        <f>IF(ISERROR(VLOOKUP(A70,'[1]Z09 政府性基金预算财政拨款收入支出决算表(财决09表)'!$A$10:$T$200,4,FALSE)),"",VLOOKUP(A70,'[1]Z09 政府性基金预算财政拨款收入支出决算表(财决09表)'!$A$10:$T$200,4,FALSE))</f>
        <v/>
      </c>
      <c r="D70" s="127" t="str">
        <f>IF(ISERROR(VLOOKUP(A70,'[1]Z09 政府性基金预算财政拨款收入支出决算表(财决09表)'!$A$10:$T$200,5,FALSE)),"",VLOOKUP(A70,'[1]Z09 政府性基金预算财政拨款收入支出决算表(财决09表)'!$A$10:$T$200,5,FALSE))</f>
        <v/>
      </c>
      <c r="E70" s="127" t="str">
        <f>IF(ISERROR(VLOOKUP(A70,'[1]Z09 政府性基金预算财政拨款收入支出决算表(财决09表)'!$A$10:$T$200,8,FALSE)),"",VLOOKUP(A70,'[1]Z09 政府性基金预算财政拨款收入支出决算表(财决09表)'!$A$10:$T$200,8,FALSE))</f>
        <v/>
      </c>
      <c r="F70" s="127" t="str">
        <f>IF(ISERROR(VLOOKUP(A70,'[1]Z09 政府性基金预算财政拨款收入支出决算表(财决09表)'!$A$10:$T$200,11,FALSE)),"",VLOOKUP(A70,'[1]Z09 政府性基金预算财政拨款收入支出决算表(财决09表)'!$A$10:$T$200,11,FALSE))</f>
        <v/>
      </c>
      <c r="G70" s="127" t="str">
        <f>IF(ISERROR(VLOOKUP(A70,'[1]Z09 政府性基金预算财政拨款收入支出决算表(财决09表)'!$A$10:$T$200,12,FALSE)),"",VLOOKUP(A70,'[1]Z09 政府性基金预算财政拨款收入支出决算表(财决09表)'!$A$10:$T$200,12,FALSE))</f>
        <v/>
      </c>
      <c r="H70" s="127" t="str">
        <f>IF(ISERROR(VLOOKUP(A70,'[1]Z09 政府性基金预算财政拨款收入支出决算表(财决09表)'!$A$10:$T$200,15,FALSE)),"",VLOOKUP(A70,'[1]Z09 政府性基金预算财政拨款收入支出决算表(财决09表)'!$A$10:$T$200,15,FALSE))</f>
        <v/>
      </c>
      <c r="I70" s="127" t="str">
        <f>IF(ISERROR(VLOOKUP(A70,'[1]Z09 政府性基金预算财政拨款收入支出决算表(财决09表)'!$A$10:$T$200,16,FALSE)),"",VLOOKUP(A70,'[1]Z09 政府性基金预算财政拨款收入支出决算表(财决09表)'!$A$10:$T$200,16,FALSE))</f>
        <v/>
      </c>
      <c r="J70" s="122">
        <f>'[1]Z09 政府性基金预算财政拨款收入支出决算表(财决09表)'!$A67</f>
        <v>0</v>
      </c>
      <c r="K70" s="178">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122" t="str">
        <f t="shared" si="1"/>
        <v/>
      </c>
    </row>
    <row r="71" spans="1:12" ht="22.5" customHeight="1">
      <c r="A71" s="125" t="str">
        <f t="shared" si="3"/>
        <v/>
      </c>
      <c r="B71" s="125"/>
      <c r="C71" s="195" t="str">
        <f>IF(ISERROR(VLOOKUP(A71,'[1]Z09 政府性基金预算财政拨款收入支出决算表(财决09表)'!$A$10:$T$200,4,FALSE)),"",VLOOKUP(A71,'[1]Z09 政府性基金预算财政拨款收入支出决算表(财决09表)'!$A$10:$T$200,4,FALSE))</f>
        <v/>
      </c>
      <c r="D71" s="127" t="str">
        <f>IF(ISERROR(VLOOKUP(A71,'[1]Z09 政府性基金预算财政拨款收入支出决算表(财决09表)'!$A$10:$T$200,5,FALSE)),"",VLOOKUP(A71,'[1]Z09 政府性基金预算财政拨款收入支出决算表(财决09表)'!$A$10:$T$200,5,FALSE))</f>
        <v/>
      </c>
      <c r="E71" s="127" t="str">
        <f>IF(ISERROR(VLOOKUP(A71,'[1]Z09 政府性基金预算财政拨款收入支出决算表(财决09表)'!$A$10:$T$200,8,FALSE)),"",VLOOKUP(A71,'[1]Z09 政府性基金预算财政拨款收入支出决算表(财决09表)'!$A$10:$T$200,8,FALSE))</f>
        <v/>
      </c>
      <c r="F71" s="127" t="str">
        <f>IF(ISERROR(VLOOKUP(A71,'[1]Z09 政府性基金预算财政拨款收入支出决算表(财决09表)'!$A$10:$T$200,11,FALSE)),"",VLOOKUP(A71,'[1]Z09 政府性基金预算财政拨款收入支出决算表(财决09表)'!$A$10:$T$200,11,FALSE))</f>
        <v/>
      </c>
      <c r="G71" s="127" t="str">
        <f>IF(ISERROR(VLOOKUP(A71,'[1]Z09 政府性基金预算财政拨款收入支出决算表(财决09表)'!$A$10:$T$200,12,FALSE)),"",VLOOKUP(A71,'[1]Z09 政府性基金预算财政拨款收入支出决算表(财决09表)'!$A$10:$T$200,12,FALSE))</f>
        <v/>
      </c>
      <c r="H71" s="127" t="str">
        <f>IF(ISERROR(VLOOKUP(A71,'[1]Z09 政府性基金预算财政拨款收入支出决算表(财决09表)'!$A$10:$T$200,15,FALSE)),"",VLOOKUP(A71,'[1]Z09 政府性基金预算财政拨款收入支出决算表(财决09表)'!$A$10:$T$200,15,FALSE))</f>
        <v/>
      </c>
      <c r="I71" s="127" t="str">
        <f>IF(ISERROR(VLOOKUP(A71,'[1]Z09 政府性基金预算财政拨款收入支出决算表(财决09表)'!$A$10:$T$200,16,FALSE)),"",VLOOKUP(A71,'[1]Z09 政府性基金预算财政拨款收入支出决算表(财决09表)'!$A$10:$T$200,16,FALSE))</f>
        <v/>
      </c>
      <c r="J71" s="122">
        <f>'[1]Z09 政府性基金预算财政拨款收入支出决算表(财决09表)'!$A68</f>
        <v>0</v>
      </c>
      <c r="K71" s="178">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122" t="str">
        <f t="shared" si="1"/>
        <v/>
      </c>
    </row>
    <row r="72" spans="1:12" ht="22.5" customHeight="1">
      <c r="A72" s="125" t="str">
        <f t="shared" si="3"/>
        <v/>
      </c>
      <c r="B72" s="125"/>
      <c r="C72" s="195" t="str">
        <f>IF(ISERROR(VLOOKUP(A72,'[1]Z09 政府性基金预算财政拨款收入支出决算表(财决09表)'!$A$10:$T$200,4,FALSE)),"",VLOOKUP(A72,'[1]Z09 政府性基金预算财政拨款收入支出决算表(财决09表)'!$A$10:$T$200,4,FALSE))</f>
        <v/>
      </c>
      <c r="D72" s="127" t="str">
        <f>IF(ISERROR(VLOOKUP(A72,'[1]Z09 政府性基金预算财政拨款收入支出决算表(财决09表)'!$A$10:$T$200,5,FALSE)),"",VLOOKUP(A72,'[1]Z09 政府性基金预算财政拨款收入支出决算表(财决09表)'!$A$10:$T$200,5,FALSE))</f>
        <v/>
      </c>
      <c r="E72" s="127" t="str">
        <f>IF(ISERROR(VLOOKUP(A72,'[1]Z09 政府性基金预算财政拨款收入支出决算表(财决09表)'!$A$10:$T$200,8,FALSE)),"",VLOOKUP(A72,'[1]Z09 政府性基金预算财政拨款收入支出决算表(财决09表)'!$A$10:$T$200,8,FALSE))</f>
        <v/>
      </c>
      <c r="F72" s="127" t="str">
        <f>IF(ISERROR(VLOOKUP(A72,'[1]Z09 政府性基金预算财政拨款收入支出决算表(财决09表)'!$A$10:$T$200,11,FALSE)),"",VLOOKUP(A72,'[1]Z09 政府性基金预算财政拨款收入支出决算表(财决09表)'!$A$10:$T$200,11,FALSE))</f>
        <v/>
      </c>
      <c r="G72" s="127" t="str">
        <f>IF(ISERROR(VLOOKUP(A72,'[1]Z09 政府性基金预算财政拨款收入支出决算表(财决09表)'!$A$10:$T$200,12,FALSE)),"",VLOOKUP(A72,'[1]Z09 政府性基金预算财政拨款收入支出决算表(财决09表)'!$A$10:$T$200,12,FALSE))</f>
        <v/>
      </c>
      <c r="H72" s="127" t="str">
        <f>IF(ISERROR(VLOOKUP(A72,'[1]Z09 政府性基金预算财政拨款收入支出决算表(财决09表)'!$A$10:$T$200,15,FALSE)),"",VLOOKUP(A72,'[1]Z09 政府性基金预算财政拨款收入支出决算表(财决09表)'!$A$10:$T$200,15,FALSE))</f>
        <v/>
      </c>
      <c r="I72" s="127" t="str">
        <f>IF(ISERROR(VLOOKUP(A72,'[1]Z09 政府性基金预算财政拨款收入支出决算表(财决09表)'!$A$10:$T$200,16,FALSE)),"",VLOOKUP(A72,'[1]Z09 政府性基金预算财政拨款收入支出决算表(财决09表)'!$A$10:$T$200,16,FALSE))</f>
        <v/>
      </c>
      <c r="J72" s="122">
        <f>'[1]Z09 政府性基金预算财政拨款收入支出决算表(财决09表)'!$A69</f>
        <v>0</v>
      </c>
      <c r="K72" s="178">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122" t="str">
        <f t="shared" si="1"/>
        <v/>
      </c>
    </row>
    <row r="73" spans="1:12" ht="22.5" customHeight="1">
      <c r="A73" s="125" t="str">
        <f t="shared" si="3"/>
        <v/>
      </c>
      <c r="B73" s="125"/>
      <c r="C73" s="195" t="str">
        <f>IF(ISERROR(VLOOKUP(A73,'[1]Z09 政府性基金预算财政拨款收入支出决算表(财决09表)'!$A$10:$T$200,4,FALSE)),"",VLOOKUP(A73,'[1]Z09 政府性基金预算财政拨款收入支出决算表(财决09表)'!$A$10:$T$200,4,FALSE))</f>
        <v/>
      </c>
      <c r="D73" s="127" t="str">
        <f>IF(ISERROR(VLOOKUP(A73,'[1]Z09 政府性基金预算财政拨款收入支出决算表(财决09表)'!$A$10:$T$200,5,FALSE)),"",VLOOKUP(A73,'[1]Z09 政府性基金预算财政拨款收入支出决算表(财决09表)'!$A$10:$T$200,5,FALSE))</f>
        <v/>
      </c>
      <c r="E73" s="127" t="str">
        <f>IF(ISERROR(VLOOKUP(A73,'[1]Z09 政府性基金预算财政拨款收入支出决算表(财决09表)'!$A$10:$T$200,8,FALSE)),"",VLOOKUP(A73,'[1]Z09 政府性基金预算财政拨款收入支出决算表(财决09表)'!$A$10:$T$200,8,FALSE))</f>
        <v/>
      </c>
      <c r="F73" s="127" t="str">
        <f>IF(ISERROR(VLOOKUP(A73,'[1]Z09 政府性基金预算财政拨款收入支出决算表(财决09表)'!$A$10:$T$200,11,FALSE)),"",VLOOKUP(A73,'[1]Z09 政府性基金预算财政拨款收入支出决算表(财决09表)'!$A$10:$T$200,11,FALSE))</f>
        <v/>
      </c>
      <c r="G73" s="127" t="str">
        <f>IF(ISERROR(VLOOKUP(A73,'[1]Z09 政府性基金预算财政拨款收入支出决算表(财决09表)'!$A$10:$T$200,12,FALSE)),"",VLOOKUP(A73,'[1]Z09 政府性基金预算财政拨款收入支出决算表(财决09表)'!$A$10:$T$200,12,FALSE))</f>
        <v/>
      </c>
      <c r="H73" s="127" t="str">
        <f>IF(ISERROR(VLOOKUP(A73,'[1]Z09 政府性基金预算财政拨款收入支出决算表(财决09表)'!$A$10:$T$200,15,FALSE)),"",VLOOKUP(A73,'[1]Z09 政府性基金预算财政拨款收入支出决算表(财决09表)'!$A$10:$T$200,15,FALSE))</f>
        <v/>
      </c>
      <c r="I73" s="127" t="str">
        <f>IF(ISERROR(VLOOKUP(A73,'[1]Z09 政府性基金预算财政拨款收入支出决算表(财决09表)'!$A$10:$T$200,16,FALSE)),"",VLOOKUP(A73,'[1]Z09 政府性基金预算财政拨款收入支出决算表(财决09表)'!$A$10:$T$200,16,FALSE))</f>
        <v/>
      </c>
      <c r="J73" s="122">
        <f>'[1]Z09 政府性基金预算财政拨款收入支出决算表(财决09表)'!$A70</f>
        <v>0</v>
      </c>
      <c r="K73" s="178">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122" t="str">
        <f t="shared" si="1"/>
        <v/>
      </c>
    </row>
    <row r="74" spans="1:12" ht="22.5" customHeight="1">
      <c r="A74" s="125" t="str">
        <f t="shared" si="3"/>
        <v/>
      </c>
      <c r="B74" s="125"/>
      <c r="C74" s="195" t="str">
        <f>IF(ISERROR(VLOOKUP(A74,'[1]Z09 政府性基金预算财政拨款收入支出决算表(财决09表)'!$A$10:$T$200,4,FALSE)),"",VLOOKUP(A74,'[1]Z09 政府性基金预算财政拨款收入支出决算表(财决09表)'!$A$10:$T$200,4,FALSE))</f>
        <v/>
      </c>
      <c r="D74" s="127" t="str">
        <f>IF(ISERROR(VLOOKUP(A74,'[1]Z09 政府性基金预算财政拨款收入支出决算表(财决09表)'!$A$10:$T$200,5,FALSE)),"",VLOOKUP(A74,'[1]Z09 政府性基金预算财政拨款收入支出决算表(财决09表)'!$A$10:$T$200,5,FALSE))</f>
        <v/>
      </c>
      <c r="E74" s="127" t="str">
        <f>IF(ISERROR(VLOOKUP(A74,'[1]Z09 政府性基金预算财政拨款收入支出决算表(财决09表)'!$A$10:$T$200,8,FALSE)),"",VLOOKUP(A74,'[1]Z09 政府性基金预算财政拨款收入支出决算表(财决09表)'!$A$10:$T$200,8,FALSE))</f>
        <v/>
      </c>
      <c r="F74" s="127" t="str">
        <f>IF(ISERROR(VLOOKUP(A74,'[1]Z09 政府性基金预算财政拨款收入支出决算表(财决09表)'!$A$10:$T$200,11,FALSE)),"",VLOOKUP(A74,'[1]Z09 政府性基金预算财政拨款收入支出决算表(财决09表)'!$A$10:$T$200,11,FALSE))</f>
        <v/>
      </c>
      <c r="G74" s="127" t="str">
        <f>IF(ISERROR(VLOOKUP(A74,'[1]Z09 政府性基金预算财政拨款收入支出决算表(财决09表)'!$A$10:$T$200,12,FALSE)),"",VLOOKUP(A74,'[1]Z09 政府性基金预算财政拨款收入支出决算表(财决09表)'!$A$10:$T$200,12,FALSE))</f>
        <v/>
      </c>
      <c r="H74" s="127" t="str">
        <f>IF(ISERROR(VLOOKUP(A74,'[1]Z09 政府性基金预算财政拨款收入支出决算表(财决09表)'!$A$10:$T$200,15,FALSE)),"",VLOOKUP(A74,'[1]Z09 政府性基金预算财政拨款收入支出决算表(财决09表)'!$A$10:$T$200,15,FALSE))</f>
        <v/>
      </c>
      <c r="I74" s="127" t="str">
        <f>IF(ISERROR(VLOOKUP(A74,'[1]Z09 政府性基金预算财政拨款收入支出决算表(财决09表)'!$A$10:$T$200,16,FALSE)),"",VLOOKUP(A74,'[1]Z09 政府性基金预算财政拨款收入支出决算表(财决09表)'!$A$10:$T$200,16,FALSE))</f>
        <v/>
      </c>
      <c r="J74" s="122">
        <f>'[1]Z09 政府性基金预算财政拨款收入支出决算表(财决09表)'!$A71</f>
        <v>0</v>
      </c>
      <c r="K74" s="178">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122" t="str">
        <f t="shared" si="1"/>
        <v/>
      </c>
    </row>
    <row r="75" spans="1:12" ht="22.5" customHeight="1">
      <c r="A75" s="125" t="str">
        <f t="shared" si="3"/>
        <v/>
      </c>
      <c r="B75" s="125"/>
      <c r="C75" s="195" t="str">
        <f>IF(ISERROR(VLOOKUP(A75,'[1]Z09 政府性基金预算财政拨款收入支出决算表(财决09表)'!$A$10:$T$200,4,FALSE)),"",VLOOKUP(A75,'[1]Z09 政府性基金预算财政拨款收入支出决算表(财决09表)'!$A$10:$T$200,4,FALSE))</f>
        <v/>
      </c>
      <c r="D75" s="127" t="str">
        <f>IF(ISERROR(VLOOKUP(A75,'[1]Z09 政府性基金预算财政拨款收入支出决算表(财决09表)'!$A$10:$T$200,5,FALSE)),"",VLOOKUP(A75,'[1]Z09 政府性基金预算财政拨款收入支出决算表(财决09表)'!$A$10:$T$200,5,FALSE))</f>
        <v/>
      </c>
      <c r="E75" s="127" t="str">
        <f>IF(ISERROR(VLOOKUP(A75,'[1]Z09 政府性基金预算财政拨款收入支出决算表(财决09表)'!$A$10:$T$200,8,FALSE)),"",VLOOKUP(A75,'[1]Z09 政府性基金预算财政拨款收入支出决算表(财决09表)'!$A$10:$T$200,8,FALSE))</f>
        <v/>
      </c>
      <c r="F75" s="127" t="str">
        <f>IF(ISERROR(VLOOKUP(A75,'[1]Z09 政府性基金预算财政拨款收入支出决算表(财决09表)'!$A$10:$T$200,11,FALSE)),"",VLOOKUP(A75,'[1]Z09 政府性基金预算财政拨款收入支出决算表(财决09表)'!$A$10:$T$200,11,FALSE))</f>
        <v/>
      </c>
      <c r="G75" s="127" t="str">
        <f>IF(ISERROR(VLOOKUP(A75,'[1]Z09 政府性基金预算财政拨款收入支出决算表(财决09表)'!$A$10:$T$200,12,FALSE)),"",VLOOKUP(A75,'[1]Z09 政府性基金预算财政拨款收入支出决算表(财决09表)'!$A$10:$T$200,12,FALSE))</f>
        <v/>
      </c>
      <c r="H75" s="127" t="str">
        <f>IF(ISERROR(VLOOKUP(A75,'[1]Z09 政府性基金预算财政拨款收入支出决算表(财决09表)'!$A$10:$T$200,15,FALSE)),"",VLOOKUP(A75,'[1]Z09 政府性基金预算财政拨款收入支出决算表(财决09表)'!$A$10:$T$200,15,FALSE))</f>
        <v/>
      </c>
      <c r="I75" s="127" t="str">
        <f>IF(ISERROR(VLOOKUP(A75,'[1]Z09 政府性基金预算财政拨款收入支出决算表(财决09表)'!$A$10:$T$200,16,FALSE)),"",VLOOKUP(A75,'[1]Z09 政府性基金预算财政拨款收入支出决算表(财决09表)'!$A$10:$T$200,16,FALSE))</f>
        <v/>
      </c>
      <c r="J75" s="122">
        <f>'[1]Z09 政府性基金预算财政拨款收入支出决算表(财决09表)'!$A72</f>
        <v>0</v>
      </c>
      <c r="K75" s="178">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122" t="str">
        <f t="shared" si="1"/>
        <v/>
      </c>
    </row>
    <row r="76" spans="1:12" ht="22.5" customHeight="1">
      <c r="A76" s="125" t="str">
        <f t="shared" si="3"/>
        <v/>
      </c>
      <c r="B76" s="125"/>
      <c r="C76" s="195" t="str">
        <f>IF(ISERROR(VLOOKUP(A76,'[1]Z09 政府性基金预算财政拨款收入支出决算表(财决09表)'!$A$10:$T$200,4,FALSE)),"",VLOOKUP(A76,'[1]Z09 政府性基金预算财政拨款收入支出决算表(财决09表)'!$A$10:$T$200,4,FALSE))</f>
        <v/>
      </c>
      <c r="D76" s="127" t="str">
        <f>IF(ISERROR(VLOOKUP(A76,'[1]Z09 政府性基金预算财政拨款收入支出决算表(财决09表)'!$A$10:$T$200,5,FALSE)),"",VLOOKUP(A76,'[1]Z09 政府性基金预算财政拨款收入支出决算表(财决09表)'!$A$10:$T$200,5,FALSE))</f>
        <v/>
      </c>
      <c r="E76" s="127" t="str">
        <f>IF(ISERROR(VLOOKUP(A76,'[1]Z09 政府性基金预算财政拨款收入支出决算表(财决09表)'!$A$10:$T$200,8,FALSE)),"",VLOOKUP(A76,'[1]Z09 政府性基金预算财政拨款收入支出决算表(财决09表)'!$A$10:$T$200,8,FALSE))</f>
        <v/>
      </c>
      <c r="F76" s="127" t="str">
        <f>IF(ISERROR(VLOOKUP(A76,'[1]Z09 政府性基金预算财政拨款收入支出决算表(财决09表)'!$A$10:$T$200,11,FALSE)),"",VLOOKUP(A76,'[1]Z09 政府性基金预算财政拨款收入支出决算表(财决09表)'!$A$10:$T$200,11,FALSE))</f>
        <v/>
      </c>
      <c r="G76" s="127" t="str">
        <f>IF(ISERROR(VLOOKUP(A76,'[1]Z09 政府性基金预算财政拨款收入支出决算表(财决09表)'!$A$10:$T$200,12,FALSE)),"",VLOOKUP(A76,'[1]Z09 政府性基金预算财政拨款收入支出决算表(财决09表)'!$A$10:$T$200,12,FALSE))</f>
        <v/>
      </c>
      <c r="H76" s="127" t="str">
        <f>IF(ISERROR(VLOOKUP(A76,'[1]Z09 政府性基金预算财政拨款收入支出决算表(财决09表)'!$A$10:$T$200,15,FALSE)),"",VLOOKUP(A76,'[1]Z09 政府性基金预算财政拨款收入支出决算表(财决09表)'!$A$10:$T$200,15,FALSE))</f>
        <v/>
      </c>
      <c r="I76" s="127" t="str">
        <f>IF(ISERROR(VLOOKUP(A76,'[1]Z09 政府性基金预算财政拨款收入支出决算表(财决09表)'!$A$10:$T$200,16,FALSE)),"",VLOOKUP(A76,'[1]Z09 政府性基金预算财政拨款收入支出决算表(财决09表)'!$A$10:$T$200,16,FALSE))</f>
        <v/>
      </c>
      <c r="J76" s="122">
        <f>'[1]Z09 政府性基金预算财政拨款收入支出决算表(财决09表)'!$A73</f>
        <v>0</v>
      </c>
      <c r="K76" s="178">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122" t="str">
        <f t="shared" si="1"/>
        <v/>
      </c>
    </row>
    <row r="77" spans="1:12" ht="22.5" customHeight="1">
      <c r="A77" s="125" t="str">
        <f t="shared" si="3"/>
        <v/>
      </c>
      <c r="B77" s="125"/>
      <c r="C77" s="195" t="str">
        <f>IF(ISERROR(VLOOKUP(A77,'[1]Z09 政府性基金预算财政拨款收入支出决算表(财决09表)'!$A$10:$T$200,4,FALSE)),"",VLOOKUP(A77,'[1]Z09 政府性基金预算财政拨款收入支出决算表(财决09表)'!$A$10:$T$200,4,FALSE))</f>
        <v/>
      </c>
      <c r="D77" s="127" t="str">
        <f>IF(ISERROR(VLOOKUP(A77,'[1]Z09 政府性基金预算财政拨款收入支出决算表(财决09表)'!$A$10:$T$200,5,FALSE)),"",VLOOKUP(A77,'[1]Z09 政府性基金预算财政拨款收入支出决算表(财决09表)'!$A$10:$T$200,5,FALSE))</f>
        <v/>
      </c>
      <c r="E77" s="127" t="str">
        <f>IF(ISERROR(VLOOKUP(A77,'[1]Z09 政府性基金预算财政拨款收入支出决算表(财决09表)'!$A$10:$T$200,8,FALSE)),"",VLOOKUP(A77,'[1]Z09 政府性基金预算财政拨款收入支出决算表(财决09表)'!$A$10:$T$200,8,FALSE))</f>
        <v/>
      </c>
      <c r="F77" s="127" t="str">
        <f>IF(ISERROR(VLOOKUP(A77,'[1]Z09 政府性基金预算财政拨款收入支出决算表(财决09表)'!$A$10:$T$200,11,FALSE)),"",VLOOKUP(A77,'[1]Z09 政府性基金预算财政拨款收入支出决算表(财决09表)'!$A$10:$T$200,11,FALSE))</f>
        <v/>
      </c>
      <c r="G77" s="127" t="str">
        <f>IF(ISERROR(VLOOKUP(A77,'[1]Z09 政府性基金预算财政拨款收入支出决算表(财决09表)'!$A$10:$T$200,12,FALSE)),"",VLOOKUP(A77,'[1]Z09 政府性基金预算财政拨款收入支出决算表(财决09表)'!$A$10:$T$200,12,FALSE))</f>
        <v/>
      </c>
      <c r="H77" s="127" t="str">
        <f>IF(ISERROR(VLOOKUP(A77,'[1]Z09 政府性基金预算财政拨款收入支出决算表(财决09表)'!$A$10:$T$200,15,FALSE)),"",VLOOKUP(A77,'[1]Z09 政府性基金预算财政拨款收入支出决算表(财决09表)'!$A$10:$T$200,15,FALSE))</f>
        <v/>
      </c>
      <c r="I77" s="127" t="str">
        <f>IF(ISERROR(VLOOKUP(A77,'[1]Z09 政府性基金预算财政拨款收入支出决算表(财决09表)'!$A$10:$T$200,16,FALSE)),"",VLOOKUP(A77,'[1]Z09 政府性基金预算财政拨款收入支出决算表(财决09表)'!$A$10:$T$200,16,FALSE))</f>
        <v/>
      </c>
      <c r="J77" s="122">
        <f>'[1]Z09 政府性基金预算财政拨款收入支出决算表(财决09表)'!$A74</f>
        <v>0</v>
      </c>
      <c r="K77" s="178">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122" t="str">
        <f t="shared" si="1"/>
        <v/>
      </c>
    </row>
    <row r="78" spans="1:12" ht="22.5" customHeight="1">
      <c r="A78" s="125" t="str">
        <f t="shared" si="3"/>
        <v/>
      </c>
      <c r="B78" s="125"/>
      <c r="C78" s="195" t="str">
        <f>IF(ISERROR(VLOOKUP(A78,'[1]Z09 政府性基金预算财政拨款收入支出决算表(财决09表)'!$A$10:$T$200,4,FALSE)),"",VLOOKUP(A78,'[1]Z09 政府性基金预算财政拨款收入支出决算表(财决09表)'!$A$10:$T$200,4,FALSE))</f>
        <v/>
      </c>
      <c r="D78" s="127" t="str">
        <f>IF(ISERROR(VLOOKUP(A78,'[1]Z09 政府性基金预算财政拨款收入支出决算表(财决09表)'!$A$10:$T$200,5,FALSE)),"",VLOOKUP(A78,'[1]Z09 政府性基金预算财政拨款收入支出决算表(财决09表)'!$A$10:$T$200,5,FALSE))</f>
        <v/>
      </c>
      <c r="E78" s="127" t="str">
        <f>IF(ISERROR(VLOOKUP(A78,'[1]Z09 政府性基金预算财政拨款收入支出决算表(财决09表)'!$A$10:$T$200,8,FALSE)),"",VLOOKUP(A78,'[1]Z09 政府性基金预算财政拨款收入支出决算表(财决09表)'!$A$10:$T$200,8,FALSE))</f>
        <v/>
      </c>
      <c r="F78" s="127" t="str">
        <f>IF(ISERROR(VLOOKUP(A78,'[1]Z09 政府性基金预算财政拨款收入支出决算表(财决09表)'!$A$10:$T$200,11,FALSE)),"",VLOOKUP(A78,'[1]Z09 政府性基金预算财政拨款收入支出决算表(财决09表)'!$A$10:$T$200,11,FALSE))</f>
        <v/>
      </c>
      <c r="G78" s="127" t="str">
        <f>IF(ISERROR(VLOOKUP(A78,'[1]Z09 政府性基金预算财政拨款收入支出决算表(财决09表)'!$A$10:$T$200,12,FALSE)),"",VLOOKUP(A78,'[1]Z09 政府性基金预算财政拨款收入支出决算表(财决09表)'!$A$10:$T$200,12,FALSE))</f>
        <v/>
      </c>
      <c r="H78" s="127" t="str">
        <f>IF(ISERROR(VLOOKUP(A78,'[1]Z09 政府性基金预算财政拨款收入支出决算表(财决09表)'!$A$10:$T$200,15,FALSE)),"",VLOOKUP(A78,'[1]Z09 政府性基金预算财政拨款收入支出决算表(财决09表)'!$A$10:$T$200,15,FALSE))</f>
        <v/>
      </c>
      <c r="I78" s="127" t="str">
        <f>IF(ISERROR(VLOOKUP(A78,'[1]Z09 政府性基金预算财政拨款收入支出决算表(财决09表)'!$A$10:$T$200,16,FALSE)),"",VLOOKUP(A78,'[1]Z09 政府性基金预算财政拨款收入支出决算表(财决09表)'!$A$10:$T$200,16,FALSE))</f>
        <v/>
      </c>
      <c r="J78" s="122">
        <f>'[1]Z09 政府性基金预算财政拨款收入支出决算表(财决09表)'!$A75</f>
        <v>0</v>
      </c>
      <c r="K78" s="178">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122" t="str">
        <f t="shared" si="1"/>
        <v/>
      </c>
    </row>
    <row r="79" spans="1:12" ht="22.5" customHeight="1">
      <c r="A79" s="125" t="str">
        <f t="shared" si="3"/>
        <v/>
      </c>
      <c r="B79" s="125"/>
      <c r="C79" s="195" t="str">
        <f>IF(ISERROR(VLOOKUP(A79,'[1]Z09 政府性基金预算财政拨款收入支出决算表(财决09表)'!$A$10:$T$200,4,FALSE)),"",VLOOKUP(A79,'[1]Z09 政府性基金预算财政拨款收入支出决算表(财决09表)'!$A$10:$T$200,4,FALSE))</f>
        <v/>
      </c>
      <c r="D79" s="127" t="str">
        <f>IF(ISERROR(VLOOKUP(A79,'[1]Z09 政府性基金预算财政拨款收入支出决算表(财决09表)'!$A$10:$T$200,5,FALSE)),"",VLOOKUP(A79,'[1]Z09 政府性基金预算财政拨款收入支出决算表(财决09表)'!$A$10:$T$200,5,FALSE))</f>
        <v/>
      </c>
      <c r="E79" s="127" t="str">
        <f>IF(ISERROR(VLOOKUP(A79,'[1]Z09 政府性基金预算财政拨款收入支出决算表(财决09表)'!$A$10:$T$200,8,FALSE)),"",VLOOKUP(A79,'[1]Z09 政府性基金预算财政拨款收入支出决算表(财决09表)'!$A$10:$T$200,8,FALSE))</f>
        <v/>
      </c>
      <c r="F79" s="127" t="str">
        <f>IF(ISERROR(VLOOKUP(A79,'[1]Z09 政府性基金预算财政拨款收入支出决算表(财决09表)'!$A$10:$T$200,11,FALSE)),"",VLOOKUP(A79,'[1]Z09 政府性基金预算财政拨款收入支出决算表(财决09表)'!$A$10:$T$200,11,FALSE))</f>
        <v/>
      </c>
      <c r="G79" s="127" t="str">
        <f>IF(ISERROR(VLOOKUP(A79,'[1]Z09 政府性基金预算财政拨款收入支出决算表(财决09表)'!$A$10:$T$200,12,FALSE)),"",VLOOKUP(A79,'[1]Z09 政府性基金预算财政拨款收入支出决算表(财决09表)'!$A$10:$T$200,12,FALSE))</f>
        <v/>
      </c>
      <c r="H79" s="127" t="str">
        <f>IF(ISERROR(VLOOKUP(A79,'[1]Z09 政府性基金预算财政拨款收入支出决算表(财决09表)'!$A$10:$T$200,15,FALSE)),"",VLOOKUP(A79,'[1]Z09 政府性基金预算财政拨款收入支出决算表(财决09表)'!$A$10:$T$200,15,FALSE))</f>
        <v/>
      </c>
      <c r="I79" s="127" t="str">
        <f>IF(ISERROR(VLOOKUP(A79,'[1]Z09 政府性基金预算财政拨款收入支出决算表(财决09表)'!$A$10:$T$200,16,FALSE)),"",VLOOKUP(A79,'[1]Z09 政府性基金预算财政拨款收入支出决算表(财决09表)'!$A$10:$T$200,16,FALSE))</f>
        <v/>
      </c>
      <c r="J79" s="122">
        <f>'[1]Z09 政府性基金预算财政拨款收入支出决算表(财决09表)'!$A76</f>
        <v>0</v>
      </c>
      <c r="K79" s="178">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122" t="str">
        <f t="shared" si="1"/>
        <v/>
      </c>
    </row>
    <row r="80" spans="1:12" ht="22.5" customHeight="1">
      <c r="A80" s="125" t="str">
        <f t="shared" si="3"/>
        <v/>
      </c>
      <c r="B80" s="125"/>
      <c r="C80" s="195" t="str">
        <f>IF(ISERROR(VLOOKUP(A80,'[1]Z09 政府性基金预算财政拨款收入支出决算表(财决09表)'!$A$10:$T$200,4,FALSE)),"",VLOOKUP(A80,'[1]Z09 政府性基金预算财政拨款收入支出决算表(财决09表)'!$A$10:$T$200,4,FALSE))</f>
        <v/>
      </c>
      <c r="D80" s="127" t="str">
        <f>IF(ISERROR(VLOOKUP(A80,'[1]Z09 政府性基金预算财政拨款收入支出决算表(财决09表)'!$A$10:$T$200,5,FALSE)),"",VLOOKUP(A80,'[1]Z09 政府性基金预算财政拨款收入支出决算表(财决09表)'!$A$10:$T$200,5,FALSE))</f>
        <v/>
      </c>
      <c r="E80" s="127" t="str">
        <f>IF(ISERROR(VLOOKUP(A80,'[1]Z09 政府性基金预算财政拨款收入支出决算表(财决09表)'!$A$10:$T$200,8,FALSE)),"",VLOOKUP(A80,'[1]Z09 政府性基金预算财政拨款收入支出决算表(财决09表)'!$A$10:$T$200,8,FALSE))</f>
        <v/>
      </c>
      <c r="F80" s="127" t="str">
        <f>IF(ISERROR(VLOOKUP(A80,'[1]Z09 政府性基金预算财政拨款收入支出决算表(财决09表)'!$A$10:$T$200,11,FALSE)),"",VLOOKUP(A80,'[1]Z09 政府性基金预算财政拨款收入支出决算表(财决09表)'!$A$10:$T$200,11,FALSE))</f>
        <v/>
      </c>
      <c r="G80" s="127" t="str">
        <f>IF(ISERROR(VLOOKUP(A80,'[1]Z09 政府性基金预算财政拨款收入支出决算表(财决09表)'!$A$10:$T$200,12,FALSE)),"",VLOOKUP(A80,'[1]Z09 政府性基金预算财政拨款收入支出决算表(财决09表)'!$A$10:$T$200,12,FALSE))</f>
        <v/>
      </c>
      <c r="H80" s="127" t="str">
        <f>IF(ISERROR(VLOOKUP(A80,'[1]Z09 政府性基金预算财政拨款收入支出决算表(财决09表)'!$A$10:$T$200,15,FALSE)),"",VLOOKUP(A80,'[1]Z09 政府性基金预算财政拨款收入支出决算表(财决09表)'!$A$10:$T$200,15,FALSE))</f>
        <v/>
      </c>
      <c r="I80" s="127" t="str">
        <f>IF(ISERROR(VLOOKUP(A80,'[1]Z09 政府性基金预算财政拨款收入支出决算表(财决09表)'!$A$10:$T$200,16,FALSE)),"",VLOOKUP(A80,'[1]Z09 政府性基金预算财政拨款收入支出决算表(财决09表)'!$A$10:$T$200,16,FALSE))</f>
        <v/>
      </c>
      <c r="J80" s="122">
        <f>'[1]Z09 政府性基金预算财政拨款收入支出决算表(财决09表)'!$A77</f>
        <v>0</v>
      </c>
      <c r="K80" s="178">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122" t="str">
        <f t="shared" ref="L80:L143" si="4">IF(C80&lt;&gt;"",ROW(),"")</f>
        <v/>
      </c>
    </row>
    <row r="81" spans="1:12" ht="22.5" customHeight="1">
      <c r="A81" s="125" t="str">
        <f t="shared" si="3"/>
        <v/>
      </c>
      <c r="B81" s="125"/>
      <c r="C81" s="195" t="str">
        <f>IF(ISERROR(VLOOKUP(A81,'[1]Z09 政府性基金预算财政拨款收入支出决算表(财决09表)'!$A$10:$T$200,4,FALSE)),"",VLOOKUP(A81,'[1]Z09 政府性基金预算财政拨款收入支出决算表(财决09表)'!$A$10:$T$200,4,FALSE))</f>
        <v/>
      </c>
      <c r="D81" s="127" t="str">
        <f>IF(ISERROR(VLOOKUP(A81,'[1]Z09 政府性基金预算财政拨款收入支出决算表(财决09表)'!$A$10:$T$200,5,FALSE)),"",VLOOKUP(A81,'[1]Z09 政府性基金预算财政拨款收入支出决算表(财决09表)'!$A$10:$T$200,5,FALSE))</f>
        <v/>
      </c>
      <c r="E81" s="127" t="str">
        <f>IF(ISERROR(VLOOKUP(A81,'[1]Z09 政府性基金预算财政拨款收入支出决算表(财决09表)'!$A$10:$T$200,8,FALSE)),"",VLOOKUP(A81,'[1]Z09 政府性基金预算财政拨款收入支出决算表(财决09表)'!$A$10:$T$200,8,FALSE))</f>
        <v/>
      </c>
      <c r="F81" s="127" t="str">
        <f>IF(ISERROR(VLOOKUP(A81,'[1]Z09 政府性基金预算财政拨款收入支出决算表(财决09表)'!$A$10:$T$200,11,FALSE)),"",VLOOKUP(A81,'[1]Z09 政府性基金预算财政拨款收入支出决算表(财决09表)'!$A$10:$T$200,11,FALSE))</f>
        <v/>
      </c>
      <c r="G81" s="127" t="str">
        <f>IF(ISERROR(VLOOKUP(A81,'[1]Z09 政府性基金预算财政拨款收入支出决算表(财决09表)'!$A$10:$T$200,12,FALSE)),"",VLOOKUP(A81,'[1]Z09 政府性基金预算财政拨款收入支出决算表(财决09表)'!$A$10:$T$200,12,FALSE))</f>
        <v/>
      </c>
      <c r="H81" s="127" t="str">
        <f>IF(ISERROR(VLOOKUP(A81,'[1]Z09 政府性基金预算财政拨款收入支出决算表(财决09表)'!$A$10:$T$200,15,FALSE)),"",VLOOKUP(A81,'[1]Z09 政府性基金预算财政拨款收入支出决算表(财决09表)'!$A$10:$T$200,15,FALSE))</f>
        <v/>
      </c>
      <c r="I81" s="127" t="str">
        <f>IF(ISERROR(VLOOKUP(A81,'[1]Z09 政府性基金预算财政拨款收入支出决算表(财决09表)'!$A$10:$T$200,16,FALSE)),"",VLOOKUP(A81,'[1]Z09 政府性基金预算财政拨款收入支出决算表(财决09表)'!$A$10:$T$200,16,FALSE))</f>
        <v/>
      </c>
      <c r="J81" s="122">
        <f>'[1]Z09 政府性基金预算财政拨款收入支出决算表(财决09表)'!$A78</f>
        <v>0</v>
      </c>
      <c r="K81" s="178">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122" t="str">
        <f t="shared" si="4"/>
        <v/>
      </c>
    </row>
    <row r="82" spans="1:12" ht="22.5" customHeight="1">
      <c r="A82" s="125" t="str">
        <f t="shared" si="3"/>
        <v/>
      </c>
      <c r="B82" s="125"/>
      <c r="C82" s="195" t="str">
        <f>IF(ISERROR(VLOOKUP(A82,'[1]Z09 政府性基金预算财政拨款收入支出决算表(财决09表)'!$A$10:$T$200,4,FALSE)),"",VLOOKUP(A82,'[1]Z09 政府性基金预算财政拨款收入支出决算表(财决09表)'!$A$10:$T$200,4,FALSE))</f>
        <v/>
      </c>
      <c r="D82" s="127" t="str">
        <f>IF(ISERROR(VLOOKUP(A82,'[1]Z09 政府性基金预算财政拨款收入支出决算表(财决09表)'!$A$10:$T$200,5,FALSE)),"",VLOOKUP(A82,'[1]Z09 政府性基金预算财政拨款收入支出决算表(财决09表)'!$A$10:$T$200,5,FALSE))</f>
        <v/>
      </c>
      <c r="E82" s="127" t="str">
        <f>IF(ISERROR(VLOOKUP(A82,'[1]Z09 政府性基金预算财政拨款收入支出决算表(财决09表)'!$A$10:$T$200,8,FALSE)),"",VLOOKUP(A82,'[1]Z09 政府性基金预算财政拨款收入支出决算表(财决09表)'!$A$10:$T$200,8,FALSE))</f>
        <v/>
      </c>
      <c r="F82" s="127" t="str">
        <f>IF(ISERROR(VLOOKUP(A82,'[1]Z09 政府性基金预算财政拨款收入支出决算表(财决09表)'!$A$10:$T$200,11,FALSE)),"",VLOOKUP(A82,'[1]Z09 政府性基金预算财政拨款收入支出决算表(财决09表)'!$A$10:$T$200,11,FALSE))</f>
        <v/>
      </c>
      <c r="G82" s="127" t="str">
        <f>IF(ISERROR(VLOOKUP(A82,'[1]Z09 政府性基金预算财政拨款收入支出决算表(财决09表)'!$A$10:$T$200,12,FALSE)),"",VLOOKUP(A82,'[1]Z09 政府性基金预算财政拨款收入支出决算表(财决09表)'!$A$10:$T$200,12,FALSE))</f>
        <v/>
      </c>
      <c r="H82" s="127" t="str">
        <f>IF(ISERROR(VLOOKUP(A82,'[1]Z09 政府性基金预算财政拨款收入支出决算表(财决09表)'!$A$10:$T$200,15,FALSE)),"",VLOOKUP(A82,'[1]Z09 政府性基金预算财政拨款收入支出决算表(财决09表)'!$A$10:$T$200,15,FALSE))</f>
        <v/>
      </c>
      <c r="I82" s="127" t="str">
        <f>IF(ISERROR(VLOOKUP(A82,'[1]Z09 政府性基金预算财政拨款收入支出决算表(财决09表)'!$A$10:$T$200,16,FALSE)),"",VLOOKUP(A82,'[1]Z09 政府性基金预算财政拨款收入支出决算表(财决09表)'!$A$10:$T$200,16,FALSE))</f>
        <v/>
      </c>
      <c r="J82" s="122">
        <f>'[1]Z09 政府性基金预算财政拨款收入支出决算表(财决09表)'!$A79</f>
        <v>0</v>
      </c>
      <c r="K82" s="178">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122" t="str">
        <f t="shared" si="4"/>
        <v/>
      </c>
    </row>
    <row r="83" spans="1:12" ht="22.5" customHeight="1">
      <c r="A83" s="125" t="str">
        <f t="shared" si="3"/>
        <v/>
      </c>
      <c r="B83" s="125"/>
      <c r="C83" s="195" t="str">
        <f>IF(ISERROR(VLOOKUP(A83,'[1]Z09 政府性基金预算财政拨款收入支出决算表(财决09表)'!$A$10:$T$200,4,FALSE)),"",VLOOKUP(A83,'[1]Z09 政府性基金预算财政拨款收入支出决算表(财决09表)'!$A$10:$T$200,4,FALSE))</f>
        <v/>
      </c>
      <c r="D83" s="127" t="str">
        <f>IF(ISERROR(VLOOKUP(A83,'[1]Z09 政府性基金预算财政拨款收入支出决算表(财决09表)'!$A$10:$T$200,5,FALSE)),"",VLOOKUP(A83,'[1]Z09 政府性基金预算财政拨款收入支出决算表(财决09表)'!$A$10:$T$200,5,FALSE))</f>
        <v/>
      </c>
      <c r="E83" s="127" t="str">
        <f>IF(ISERROR(VLOOKUP(A83,'[1]Z09 政府性基金预算财政拨款收入支出决算表(财决09表)'!$A$10:$T$200,8,FALSE)),"",VLOOKUP(A83,'[1]Z09 政府性基金预算财政拨款收入支出决算表(财决09表)'!$A$10:$T$200,8,FALSE))</f>
        <v/>
      </c>
      <c r="F83" s="127" t="str">
        <f>IF(ISERROR(VLOOKUP(A83,'[1]Z09 政府性基金预算财政拨款收入支出决算表(财决09表)'!$A$10:$T$200,11,FALSE)),"",VLOOKUP(A83,'[1]Z09 政府性基金预算财政拨款收入支出决算表(财决09表)'!$A$10:$T$200,11,FALSE))</f>
        <v/>
      </c>
      <c r="G83" s="127" t="str">
        <f>IF(ISERROR(VLOOKUP(A83,'[1]Z09 政府性基金预算财政拨款收入支出决算表(财决09表)'!$A$10:$T$200,12,FALSE)),"",VLOOKUP(A83,'[1]Z09 政府性基金预算财政拨款收入支出决算表(财决09表)'!$A$10:$T$200,12,FALSE))</f>
        <v/>
      </c>
      <c r="H83" s="127" t="str">
        <f>IF(ISERROR(VLOOKUP(A83,'[1]Z09 政府性基金预算财政拨款收入支出决算表(财决09表)'!$A$10:$T$200,15,FALSE)),"",VLOOKUP(A83,'[1]Z09 政府性基金预算财政拨款收入支出决算表(财决09表)'!$A$10:$T$200,15,FALSE))</f>
        <v/>
      </c>
      <c r="I83" s="127" t="str">
        <f>IF(ISERROR(VLOOKUP(A83,'[1]Z09 政府性基金预算财政拨款收入支出决算表(财决09表)'!$A$10:$T$200,16,FALSE)),"",VLOOKUP(A83,'[1]Z09 政府性基金预算财政拨款收入支出决算表(财决09表)'!$A$10:$T$200,16,FALSE))</f>
        <v/>
      </c>
      <c r="J83" s="122">
        <f>'[1]Z09 政府性基金预算财政拨款收入支出决算表(财决09表)'!$A80</f>
        <v>0</v>
      </c>
      <c r="K83" s="178">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122" t="str">
        <f t="shared" si="4"/>
        <v/>
      </c>
    </row>
    <row r="84" spans="1:12" ht="22.5" customHeight="1">
      <c r="A84" s="125" t="str">
        <f t="shared" si="3"/>
        <v/>
      </c>
      <c r="B84" s="125"/>
      <c r="C84" s="195" t="str">
        <f>IF(ISERROR(VLOOKUP(A84,'[1]Z09 政府性基金预算财政拨款收入支出决算表(财决09表)'!$A$10:$T$200,4,FALSE)),"",VLOOKUP(A84,'[1]Z09 政府性基金预算财政拨款收入支出决算表(财决09表)'!$A$10:$T$200,4,FALSE))</f>
        <v/>
      </c>
      <c r="D84" s="127" t="str">
        <f>IF(ISERROR(VLOOKUP(A84,'[1]Z09 政府性基金预算财政拨款收入支出决算表(财决09表)'!$A$10:$T$200,5,FALSE)),"",VLOOKUP(A84,'[1]Z09 政府性基金预算财政拨款收入支出决算表(财决09表)'!$A$10:$T$200,5,FALSE))</f>
        <v/>
      </c>
      <c r="E84" s="127" t="str">
        <f>IF(ISERROR(VLOOKUP(A84,'[1]Z09 政府性基金预算财政拨款收入支出决算表(财决09表)'!$A$10:$T$200,8,FALSE)),"",VLOOKUP(A84,'[1]Z09 政府性基金预算财政拨款收入支出决算表(财决09表)'!$A$10:$T$200,8,FALSE))</f>
        <v/>
      </c>
      <c r="F84" s="127" t="str">
        <f>IF(ISERROR(VLOOKUP(A84,'[1]Z09 政府性基金预算财政拨款收入支出决算表(财决09表)'!$A$10:$T$200,11,FALSE)),"",VLOOKUP(A84,'[1]Z09 政府性基金预算财政拨款收入支出决算表(财决09表)'!$A$10:$T$200,11,FALSE))</f>
        <v/>
      </c>
      <c r="G84" s="127" t="str">
        <f>IF(ISERROR(VLOOKUP(A84,'[1]Z09 政府性基金预算财政拨款收入支出决算表(财决09表)'!$A$10:$T$200,12,FALSE)),"",VLOOKUP(A84,'[1]Z09 政府性基金预算财政拨款收入支出决算表(财决09表)'!$A$10:$T$200,12,FALSE))</f>
        <v/>
      </c>
      <c r="H84" s="127" t="str">
        <f>IF(ISERROR(VLOOKUP(A84,'[1]Z09 政府性基金预算财政拨款收入支出决算表(财决09表)'!$A$10:$T$200,15,FALSE)),"",VLOOKUP(A84,'[1]Z09 政府性基金预算财政拨款收入支出决算表(财决09表)'!$A$10:$T$200,15,FALSE))</f>
        <v/>
      </c>
      <c r="I84" s="127" t="str">
        <f>IF(ISERROR(VLOOKUP(A84,'[1]Z09 政府性基金预算财政拨款收入支出决算表(财决09表)'!$A$10:$T$200,16,FALSE)),"",VLOOKUP(A84,'[1]Z09 政府性基金预算财政拨款收入支出决算表(财决09表)'!$A$10:$T$200,16,FALSE))</f>
        <v/>
      </c>
      <c r="J84" s="122">
        <f>'[1]Z09 政府性基金预算财政拨款收入支出决算表(财决09表)'!$A81</f>
        <v>0</v>
      </c>
      <c r="K84" s="178">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122" t="str">
        <f t="shared" si="4"/>
        <v/>
      </c>
    </row>
    <row r="85" spans="1:12" ht="22.5" customHeight="1">
      <c r="A85" s="125" t="str">
        <f t="shared" si="3"/>
        <v/>
      </c>
      <c r="B85" s="125"/>
      <c r="C85" s="195" t="str">
        <f>IF(ISERROR(VLOOKUP(A85,'[1]Z09 政府性基金预算财政拨款收入支出决算表(财决09表)'!$A$10:$T$200,4,FALSE)),"",VLOOKUP(A85,'[1]Z09 政府性基金预算财政拨款收入支出决算表(财决09表)'!$A$10:$T$200,4,FALSE))</f>
        <v/>
      </c>
      <c r="D85" s="127" t="str">
        <f>IF(ISERROR(VLOOKUP(A85,'[1]Z09 政府性基金预算财政拨款收入支出决算表(财决09表)'!$A$10:$T$200,5,FALSE)),"",VLOOKUP(A85,'[1]Z09 政府性基金预算财政拨款收入支出决算表(财决09表)'!$A$10:$T$200,5,FALSE))</f>
        <v/>
      </c>
      <c r="E85" s="127" t="str">
        <f>IF(ISERROR(VLOOKUP(A85,'[1]Z09 政府性基金预算财政拨款收入支出决算表(财决09表)'!$A$10:$T$200,8,FALSE)),"",VLOOKUP(A85,'[1]Z09 政府性基金预算财政拨款收入支出决算表(财决09表)'!$A$10:$T$200,8,FALSE))</f>
        <v/>
      </c>
      <c r="F85" s="127" t="str">
        <f>IF(ISERROR(VLOOKUP(A85,'[1]Z09 政府性基金预算财政拨款收入支出决算表(财决09表)'!$A$10:$T$200,11,FALSE)),"",VLOOKUP(A85,'[1]Z09 政府性基金预算财政拨款收入支出决算表(财决09表)'!$A$10:$T$200,11,FALSE))</f>
        <v/>
      </c>
      <c r="G85" s="127" t="str">
        <f>IF(ISERROR(VLOOKUP(A85,'[1]Z09 政府性基金预算财政拨款收入支出决算表(财决09表)'!$A$10:$T$200,12,FALSE)),"",VLOOKUP(A85,'[1]Z09 政府性基金预算财政拨款收入支出决算表(财决09表)'!$A$10:$T$200,12,FALSE))</f>
        <v/>
      </c>
      <c r="H85" s="127" t="str">
        <f>IF(ISERROR(VLOOKUP(A85,'[1]Z09 政府性基金预算财政拨款收入支出决算表(财决09表)'!$A$10:$T$200,15,FALSE)),"",VLOOKUP(A85,'[1]Z09 政府性基金预算财政拨款收入支出决算表(财决09表)'!$A$10:$T$200,15,FALSE))</f>
        <v/>
      </c>
      <c r="I85" s="127" t="str">
        <f>IF(ISERROR(VLOOKUP(A85,'[1]Z09 政府性基金预算财政拨款收入支出决算表(财决09表)'!$A$10:$T$200,16,FALSE)),"",VLOOKUP(A85,'[1]Z09 政府性基金预算财政拨款收入支出决算表(财决09表)'!$A$10:$T$200,16,FALSE))</f>
        <v/>
      </c>
      <c r="J85" s="122">
        <f>'[1]Z09 政府性基金预算财政拨款收入支出决算表(财决09表)'!$A82</f>
        <v>0</v>
      </c>
      <c r="K85" s="178">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122" t="str">
        <f t="shared" si="4"/>
        <v/>
      </c>
    </row>
    <row r="86" spans="1:12" ht="22.5" customHeight="1">
      <c r="A86" s="125" t="str">
        <f t="shared" si="3"/>
        <v/>
      </c>
      <c r="B86" s="125"/>
      <c r="C86" s="195" t="str">
        <f>IF(ISERROR(VLOOKUP(A86,'[1]Z09 政府性基金预算财政拨款收入支出决算表(财决09表)'!$A$10:$T$200,4,FALSE)),"",VLOOKUP(A86,'[1]Z09 政府性基金预算财政拨款收入支出决算表(财决09表)'!$A$10:$T$200,4,FALSE))</f>
        <v/>
      </c>
      <c r="D86" s="127" t="str">
        <f>IF(ISERROR(VLOOKUP(A86,'[1]Z09 政府性基金预算财政拨款收入支出决算表(财决09表)'!$A$10:$T$200,5,FALSE)),"",VLOOKUP(A86,'[1]Z09 政府性基金预算财政拨款收入支出决算表(财决09表)'!$A$10:$T$200,5,FALSE))</f>
        <v/>
      </c>
      <c r="E86" s="127" t="str">
        <f>IF(ISERROR(VLOOKUP(A86,'[1]Z09 政府性基金预算财政拨款收入支出决算表(财决09表)'!$A$10:$T$200,8,FALSE)),"",VLOOKUP(A86,'[1]Z09 政府性基金预算财政拨款收入支出决算表(财决09表)'!$A$10:$T$200,8,FALSE))</f>
        <v/>
      </c>
      <c r="F86" s="127" t="str">
        <f>IF(ISERROR(VLOOKUP(A86,'[1]Z09 政府性基金预算财政拨款收入支出决算表(财决09表)'!$A$10:$T$200,11,FALSE)),"",VLOOKUP(A86,'[1]Z09 政府性基金预算财政拨款收入支出决算表(财决09表)'!$A$10:$T$200,11,FALSE))</f>
        <v/>
      </c>
      <c r="G86" s="127" t="str">
        <f>IF(ISERROR(VLOOKUP(A86,'[1]Z09 政府性基金预算财政拨款收入支出决算表(财决09表)'!$A$10:$T$200,12,FALSE)),"",VLOOKUP(A86,'[1]Z09 政府性基金预算财政拨款收入支出决算表(财决09表)'!$A$10:$T$200,12,FALSE))</f>
        <v/>
      </c>
      <c r="H86" s="127" t="str">
        <f>IF(ISERROR(VLOOKUP(A86,'[1]Z09 政府性基金预算财政拨款收入支出决算表(财决09表)'!$A$10:$T$200,15,FALSE)),"",VLOOKUP(A86,'[1]Z09 政府性基金预算财政拨款收入支出决算表(财决09表)'!$A$10:$T$200,15,FALSE))</f>
        <v/>
      </c>
      <c r="I86" s="127" t="str">
        <f>IF(ISERROR(VLOOKUP(A86,'[1]Z09 政府性基金预算财政拨款收入支出决算表(财决09表)'!$A$10:$T$200,16,FALSE)),"",VLOOKUP(A86,'[1]Z09 政府性基金预算财政拨款收入支出决算表(财决09表)'!$A$10:$T$200,16,FALSE))</f>
        <v/>
      </c>
      <c r="J86" s="122">
        <f>'[1]Z09 政府性基金预算财政拨款收入支出决算表(财决09表)'!$A83</f>
        <v>0</v>
      </c>
      <c r="K86" s="178">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122" t="str">
        <f t="shared" si="4"/>
        <v/>
      </c>
    </row>
    <row r="87" spans="1:12" ht="22.5" customHeight="1">
      <c r="A87" s="125" t="str">
        <f t="shared" si="3"/>
        <v/>
      </c>
      <c r="B87" s="125"/>
      <c r="C87" s="195" t="str">
        <f>IF(ISERROR(VLOOKUP(A87,'[1]Z09 政府性基金预算财政拨款收入支出决算表(财决09表)'!$A$10:$T$200,4,FALSE)),"",VLOOKUP(A87,'[1]Z09 政府性基金预算财政拨款收入支出决算表(财决09表)'!$A$10:$T$200,4,FALSE))</f>
        <v/>
      </c>
      <c r="D87" s="127" t="str">
        <f>IF(ISERROR(VLOOKUP(A87,'[1]Z09 政府性基金预算财政拨款收入支出决算表(财决09表)'!$A$10:$T$200,5,FALSE)),"",VLOOKUP(A87,'[1]Z09 政府性基金预算财政拨款收入支出决算表(财决09表)'!$A$10:$T$200,5,FALSE))</f>
        <v/>
      </c>
      <c r="E87" s="127" t="str">
        <f>IF(ISERROR(VLOOKUP(A87,'[1]Z09 政府性基金预算财政拨款收入支出决算表(财决09表)'!$A$10:$T$200,8,FALSE)),"",VLOOKUP(A87,'[1]Z09 政府性基金预算财政拨款收入支出决算表(财决09表)'!$A$10:$T$200,8,FALSE))</f>
        <v/>
      </c>
      <c r="F87" s="127" t="str">
        <f>IF(ISERROR(VLOOKUP(A87,'[1]Z09 政府性基金预算财政拨款收入支出决算表(财决09表)'!$A$10:$T$200,11,FALSE)),"",VLOOKUP(A87,'[1]Z09 政府性基金预算财政拨款收入支出决算表(财决09表)'!$A$10:$T$200,11,FALSE))</f>
        <v/>
      </c>
      <c r="G87" s="127" t="str">
        <f>IF(ISERROR(VLOOKUP(A87,'[1]Z09 政府性基金预算财政拨款收入支出决算表(财决09表)'!$A$10:$T$200,12,FALSE)),"",VLOOKUP(A87,'[1]Z09 政府性基金预算财政拨款收入支出决算表(财决09表)'!$A$10:$T$200,12,FALSE))</f>
        <v/>
      </c>
      <c r="H87" s="127" t="str">
        <f>IF(ISERROR(VLOOKUP(A87,'[1]Z09 政府性基金预算财政拨款收入支出决算表(财决09表)'!$A$10:$T$200,15,FALSE)),"",VLOOKUP(A87,'[1]Z09 政府性基金预算财政拨款收入支出决算表(财决09表)'!$A$10:$T$200,15,FALSE))</f>
        <v/>
      </c>
      <c r="I87" s="127" t="str">
        <f>IF(ISERROR(VLOOKUP(A87,'[1]Z09 政府性基金预算财政拨款收入支出决算表(财决09表)'!$A$10:$T$200,16,FALSE)),"",VLOOKUP(A87,'[1]Z09 政府性基金预算财政拨款收入支出决算表(财决09表)'!$A$10:$T$200,16,FALSE))</f>
        <v/>
      </c>
      <c r="J87" s="122">
        <f>'[1]Z09 政府性基金预算财政拨款收入支出决算表(财决09表)'!$A84</f>
        <v>0</v>
      </c>
      <c r="K87" s="178">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122" t="str">
        <f t="shared" si="4"/>
        <v/>
      </c>
    </row>
    <row r="88" spans="1:12" ht="22.5" customHeight="1">
      <c r="A88" s="125" t="str">
        <f t="shared" si="3"/>
        <v/>
      </c>
      <c r="B88" s="125"/>
      <c r="C88" s="195" t="str">
        <f>IF(ISERROR(VLOOKUP(A88,'[1]Z09 政府性基金预算财政拨款收入支出决算表(财决09表)'!$A$10:$T$200,4,FALSE)),"",VLOOKUP(A88,'[1]Z09 政府性基金预算财政拨款收入支出决算表(财决09表)'!$A$10:$T$200,4,FALSE))</f>
        <v/>
      </c>
      <c r="D88" s="127" t="str">
        <f>IF(ISERROR(VLOOKUP(A88,'[1]Z09 政府性基金预算财政拨款收入支出决算表(财决09表)'!$A$10:$T$200,5,FALSE)),"",VLOOKUP(A88,'[1]Z09 政府性基金预算财政拨款收入支出决算表(财决09表)'!$A$10:$T$200,5,FALSE))</f>
        <v/>
      </c>
      <c r="E88" s="127" t="str">
        <f>IF(ISERROR(VLOOKUP(A88,'[1]Z09 政府性基金预算财政拨款收入支出决算表(财决09表)'!$A$10:$T$200,8,FALSE)),"",VLOOKUP(A88,'[1]Z09 政府性基金预算财政拨款收入支出决算表(财决09表)'!$A$10:$T$200,8,FALSE))</f>
        <v/>
      </c>
      <c r="F88" s="127" t="str">
        <f>IF(ISERROR(VLOOKUP(A88,'[1]Z09 政府性基金预算财政拨款收入支出决算表(财决09表)'!$A$10:$T$200,11,FALSE)),"",VLOOKUP(A88,'[1]Z09 政府性基金预算财政拨款收入支出决算表(财决09表)'!$A$10:$T$200,11,FALSE))</f>
        <v/>
      </c>
      <c r="G88" s="127" t="str">
        <f>IF(ISERROR(VLOOKUP(A88,'[1]Z09 政府性基金预算财政拨款收入支出决算表(财决09表)'!$A$10:$T$200,12,FALSE)),"",VLOOKUP(A88,'[1]Z09 政府性基金预算财政拨款收入支出决算表(财决09表)'!$A$10:$T$200,12,FALSE))</f>
        <v/>
      </c>
      <c r="H88" s="127" t="str">
        <f>IF(ISERROR(VLOOKUP(A88,'[1]Z09 政府性基金预算财政拨款收入支出决算表(财决09表)'!$A$10:$T$200,15,FALSE)),"",VLOOKUP(A88,'[1]Z09 政府性基金预算财政拨款收入支出决算表(财决09表)'!$A$10:$T$200,15,FALSE))</f>
        <v/>
      </c>
      <c r="I88" s="127" t="str">
        <f>IF(ISERROR(VLOOKUP(A88,'[1]Z09 政府性基金预算财政拨款收入支出决算表(财决09表)'!$A$10:$T$200,16,FALSE)),"",VLOOKUP(A88,'[1]Z09 政府性基金预算财政拨款收入支出决算表(财决09表)'!$A$10:$T$200,16,FALSE))</f>
        <v/>
      </c>
      <c r="J88" s="122">
        <f>'[1]Z09 政府性基金预算财政拨款收入支出决算表(财决09表)'!$A85</f>
        <v>0</v>
      </c>
      <c r="K88" s="178">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122" t="str">
        <f t="shared" si="4"/>
        <v/>
      </c>
    </row>
    <row r="89" spans="1:12" ht="22.5" customHeight="1">
      <c r="A89" s="125" t="str">
        <f t="shared" si="3"/>
        <v/>
      </c>
      <c r="B89" s="125"/>
      <c r="C89" s="195" t="str">
        <f>IF(ISERROR(VLOOKUP(A89,'[1]Z09 政府性基金预算财政拨款收入支出决算表(财决09表)'!$A$10:$T$200,4,FALSE)),"",VLOOKUP(A89,'[1]Z09 政府性基金预算财政拨款收入支出决算表(财决09表)'!$A$10:$T$200,4,FALSE))</f>
        <v/>
      </c>
      <c r="D89" s="127" t="str">
        <f>IF(ISERROR(VLOOKUP(A89,'[1]Z09 政府性基金预算财政拨款收入支出决算表(财决09表)'!$A$10:$T$200,5,FALSE)),"",VLOOKUP(A89,'[1]Z09 政府性基金预算财政拨款收入支出决算表(财决09表)'!$A$10:$T$200,5,FALSE))</f>
        <v/>
      </c>
      <c r="E89" s="127" t="str">
        <f>IF(ISERROR(VLOOKUP(A89,'[1]Z09 政府性基金预算财政拨款收入支出决算表(财决09表)'!$A$10:$T$200,8,FALSE)),"",VLOOKUP(A89,'[1]Z09 政府性基金预算财政拨款收入支出决算表(财决09表)'!$A$10:$T$200,8,FALSE))</f>
        <v/>
      </c>
      <c r="F89" s="127" t="str">
        <f>IF(ISERROR(VLOOKUP(A89,'[1]Z09 政府性基金预算财政拨款收入支出决算表(财决09表)'!$A$10:$T$200,11,FALSE)),"",VLOOKUP(A89,'[1]Z09 政府性基金预算财政拨款收入支出决算表(财决09表)'!$A$10:$T$200,11,FALSE))</f>
        <v/>
      </c>
      <c r="G89" s="127" t="str">
        <f>IF(ISERROR(VLOOKUP(A89,'[1]Z09 政府性基金预算财政拨款收入支出决算表(财决09表)'!$A$10:$T$200,12,FALSE)),"",VLOOKUP(A89,'[1]Z09 政府性基金预算财政拨款收入支出决算表(财决09表)'!$A$10:$T$200,12,FALSE))</f>
        <v/>
      </c>
      <c r="H89" s="127" t="str">
        <f>IF(ISERROR(VLOOKUP(A89,'[1]Z09 政府性基金预算财政拨款收入支出决算表(财决09表)'!$A$10:$T$200,15,FALSE)),"",VLOOKUP(A89,'[1]Z09 政府性基金预算财政拨款收入支出决算表(财决09表)'!$A$10:$T$200,15,FALSE))</f>
        <v/>
      </c>
      <c r="I89" s="127" t="str">
        <f>IF(ISERROR(VLOOKUP(A89,'[1]Z09 政府性基金预算财政拨款收入支出决算表(财决09表)'!$A$10:$T$200,16,FALSE)),"",VLOOKUP(A89,'[1]Z09 政府性基金预算财政拨款收入支出决算表(财决09表)'!$A$10:$T$200,16,FALSE))</f>
        <v/>
      </c>
      <c r="J89" s="122">
        <f>'[1]Z09 政府性基金预算财政拨款收入支出决算表(财决09表)'!$A86</f>
        <v>0</v>
      </c>
      <c r="K89" s="178">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122" t="str">
        <f t="shared" si="4"/>
        <v/>
      </c>
    </row>
    <row r="90" spans="1:12" ht="22.5" customHeight="1">
      <c r="A90" s="125" t="str">
        <f t="shared" si="3"/>
        <v/>
      </c>
      <c r="B90" s="125"/>
      <c r="C90" s="195" t="str">
        <f>IF(ISERROR(VLOOKUP(A90,'[1]Z09 政府性基金预算财政拨款收入支出决算表(财决09表)'!$A$10:$T$200,4,FALSE)),"",VLOOKUP(A90,'[1]Z09 政府性基金预算财政拨款收入支出决算表(财决09表)'!$A$10:$T$200,4,FALSE))</f>
        <v/>
      </c>
      <c r="D90" s="127" t="str">
        <f>IF(ISERROR(VLOOKUP(A90,'[1]Z09 政府性基金预算财政拨款收入支出决算表(财决09表)'!$A$10:$T$200,5,FALSE)),"",VLOOKUP(A90,'[1]Z09 政府性基金预算财政拨款收入支出决算表(财决09表)'!$A$10:$T$200,5,FALSE))</f>
        <v/>
      </c>
      <c r="E90" s="127" t="str">
        <f>IF(ISERROR(VLOOKUP(A90,'[1]Z09 政府性基金预算财政拨款收入支出决算表(财决09表)'!$A$10:$T$200,8,FALSE)),"",VLOOKUP(A90,'[1]Z09 政府性基金预算财政拨款收入支出决算表(财决09表)'!$A$10:$T$200,8,FALSE))</f>
        <v/>
      </c>
      <c r="F90" s="127" t="str">
        <f>IF(ISERROR(VLOOKUP(A90,'[1]Z09 政府性基金预算财政拨款收入支出决算表(财决09表)'!$A$10:$T$200,11,FALSE)),"",VLOOKUP(A90,'[1]Z09 政府性基金预算财政拨款收入支出决算表(财决09表)'!$A$10:$T$200,11,FALSE))</f>
        <v/>
      </c>
      <c r="G90" s="127" t="str">
        <f>IF(ISERROR(VLOOKUP(A90,'[1]Z09 政府性基金预算财政拨款收入支出决算表(财决09表)'!$A$10:$T$200,12,FALSE)),"",VLOOKUP(A90,'[1]Z09 政府性基金预算财政拨款收入支出决算表(财决09表)'!$A$10:$T$200,12,FALSE))</f>
        <v/>
      </c>
      <c r="H90" s="127" t="str">
        <f>IF(ISERROR(VLOOKUP(A90,'[1]Z09 政府性基金预算财政拨款收入支出决算表(财决09表)'!$A$10:$T$200,15,FALSE)),"",VLOOKUP(A90,'[1]Z09 政府性基金预算财政拨款收入支出决算表(财决09表)'!$A$10:$T$200,15,FALSE))</f>
        <v/>
      </c>
      <c r="I90" s="127" t="str">
        <f>IF(ISERROR(VLOOKUP(A90,'[1]Z09 政府性基金预算财政拨款收入支出决算表(财决09表)'!$A$10:$T$200,16,FALSE)),"",VLOOKUP(A90,'[1]Z09 政府性基金预算财政拨款收入支出决算表(财决09表)'!$A$10:$T$200,16,FALSE))</f>
        <v/>
      </c>
      <c r="J90" s="122">
        <f>'[1]Z09 政府性基金预算财政拨款收入支出决算表(财决09表)'!$A87</f>
        <v>0</v>
      </c>
      <c r="K90" s="178">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122" t="str">
        <f t="shared" si="4"/>
        <v/>
      </c>
    </row>
    <row r="91" spans="1:12" ht="22.5" customHeight="1">
      <c r="A91" s="125" t="str">
        <f t="shared" si="3"/>
        <v/>
      </c>
      <c r="B91" s="125"/>
      <c r="C91" s="195" t="str">
        <f>IF(ISERROR(VLOOKUP(A91,'[1]Z09 政府性基金预算财政拨款收入支出决算表(财决09表)'!$A$10:$T$200,4,FALSE)),"",VLOOKUP(A91,'[1]Z09 政府性基金预算财政拨款收入支出决算表(财决09表)'!$A$10:$T$200,4,FALSE))</f>
        <v/>
      </c>
      <c r="D91" s="127" t="str">
        <f>IF(ISERROR(VLOOKUP(A91,'[1]Z09 政府性基金预算财政拨款收入支出决算表(财决09表)'!$A$10:$T$200,5,FALSE)),"",VLOOKUP(A91,'[1]Z09 政府性基金预算财政拨款收入支出决算表(财决09表)'!$A$10:$T$200,5,FALSE))</f>
        <v/>
      </c>
      <c r="E91" s="127" t="str">
        <f>IF(ISERROR(VLOOKUP(A91,'[1]Z09 政府性基金预算财政拨款收入支出决算表(财决09表)'!$A$10:$T$200,8,FALSE)),"",VLOOKUP(A91,'[1]Z09 政府性基金预算财政拨款收入支出决算表(财决09表)'!$A$10:$T$200,8,FALSE))</f>
        <v/>
      </c>
      <c r="F91" s="127" t="str">
        <f>IF(ISERROR(VLOOKUP(A91,'[1]Z09 政府性基金预算财政拨款收入支出决算表(财决09表)'!$A$10:$T$200,11,FALSE)),"",VLOOKUP(A91,'[1]Z09 政府性基金预算财政拨款收入支出决算表(财决09表)'!$A$10:$T$200,11,FALSE))</f>
        <v/>
      </c>
      <c r="G91" s="127" t="str">
        <f>IF(ISERROR(VLOOKUP(A91,'[1]Z09 政府性基金预算财政拨款收入支出决算表(财决09表)'!$A$10:$T$200,12,FALSE)),"",VLOOKUP(A91,'[1]Z09 政府性基金预算财政拨款收入支出决算表(财决09表)'!$A$10:$T$200,12,FALSE))</f>
        <v/>
      </c>
      <c r="H91" s="127" t="str">
        <f>IF(ISERROR(VLOOKUP(A91,'[1]Z09 政府性基金预算财政拨款收入支出决算表(财决09表)'!$A$10:$T$200,15,FALSE)),"",VLOOKUP(A91,'[1]Z09 政府性基金预算财政拨款收入支出决算表(财决09表)'!$A$10:$T$200,15,FALSE))</f>
        <v/>
      </c>
      <c r="I91" s="127" t="str">
        <f>IF(ISERROR(VLOOKUP(A91,'[1]Z09 政府性基金预算财政拨款收入支出决算表(财决09表)'!$A$10:$T$200,16,FALSE)),"",VLOOKUP(A91,'[1]Z09 政府性基金预算财政拨款收入支出决算表(财决09表)'!$A$10:$T$200,16,FALSE))</f>
        <v/>
      </c>
      <c r="J91" s="122">
        <f>'[1]Z09 政府性基金预算财政拨款收入支出决算表(财决09表)'!$A88</f>
        <v>0</v>
      </c>
      <c r="K91" s="178">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122" t="str">
        <f t="shared" si="4"/>
        <v/>
      </c>
    </row>
    <row r="92" spans="1:12" ht="22.5" customHeight="1">
      <c r="A92" s="125" t="str">
        <f t="shared" si="3"/>
        <v/>
      </c>
      <c r="B92" s="125"/>
      <c r="C92" s="195" t="str">
        <f>IF(ISERROR(VLOOKUP(A92,'[1]Z09 政府性基金预算财政拨款收入支出决算表(财决09表)'!$A$10:$T$200,4,FALSE)),"",VLOOKUP(A92,'[1]Z09 政府性基金预算财政拨款收入支出决算表(财决09表)'!$A$10:$T$200,4,FALSE))</f>
        <v/>
      </c>
      <c r="D92" s="127" t="str">
        <f>IF(ISERROR(VLOOKUP(A92,'[1]Z09 政府性基金预算财政拨款收入支出决算表(财决09表)'!$A$10:$T$200,5,FALSE)),"",VLOOKUP(A92,'[1]Z09 政府性基金预算财政拨款收入支出决算表(财决09表)'!$A$10:$T$200,5,FALSE))</f>
        <v/>
      </c>
      <c r="E92" s="127" t="str">
        <f>IF(ISERROR(VLOOKUP(A92,'[1]Z09 政府性基金预算财政拨款收入支出决算表(财决09表)'!$A$10:$T$200,8,FALSE)),"",VLOOKUP(A92,'[1]Z09 政府性基金预算财政拨款收入支出决算表(财决09表)'!$A$10:$T$200,8,FALSE))</f>
        <v/>
      </c>
      <c r="F92" s="127" t="str">
        <f>IF(ISERROR(VLOOKUP(A92,'[1]Z09 政府性基金预算财政拨款收入支出决算表(财决09表)'!$A$10:$T$200,11,FALSE)),"",VLOOKUP(A92,'[1]Z09 政府性基金预算财政拨款收入支出决算表(财决09表)'!$A$10:$T$200,11,FALSE))</f>
        <v/>
      </c>
      <c r="G92" s="127" t="str">
        <f>IF(ISERROR(VLOOKUP(A92,'[1]Z09 政府性基金预算财政拨款收入支出决算表(财决09表)'!$A$10:$T$200,12,FALSE)),"",VLOOKUP(A92,'[1]Z09 政府性基金预算财政拨款收入支出决算表(财决09表)'!$A$10:$T$200,12,FALSE))</f>
        <v/>
      </c>
      <c r="H92" s="127" t="str">
        <f>IF(ISERROR(VLOOKUP(A92,'[1]Z09 政府性基金预算财政拨款收入支出决算表(财决09表)'!$A$10:$T$200,15,FALSE)),"",VLOOKUP(A92,'[1]Z09 政府性基金预算财政拨款收入支出决算表(财决09表)'!$A$10:$T$200,15,FALSE))</f>
        <v/>
      </c>
      <c r="I92" s="127" t="str">
        <f>IF(ISERROR(VLOOKUP(A92,'[1]Z09 政府性基金预算财政拨款收入支出决算表(财决09表)'!$A$10:$T$200,16,FALSE)),"",VLOOKUP(A92,'[1]Z09 政府性基金预算财政拨款收入支出决算表(财决09表)'!$A$10:$T$200,16,FALSE))</f>
        <v/>
      </c>
      <c r="J92" s="122">
        <f>'[1]Z09 政府性基金预算财政拨款收入支出决算表(财决09表)'!$A89</f>
        <v>0</v>
      </c>
      <c r="K92" s="178">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122" t="str">
        <f t="shared" si="4"/>
        <v/>
      </c>
    </row>
    <row r="93" spans="1:12" ht="22.5" customHeight="1">
      <c r="A93" s="125" t="str">
        <f t="shared" si="3"/>
        <v/>
      </c>
      <c r="B93" s="125"/>
      <c r="C93" s="195" t="str">
        <f>IF(ISERROR(VLOOKUP(A93,'[1]Z09 政府性基金预算财政拨款收入支出决算表(财决09表)'!$A$10:$T$200,4,FALSE)),"",VLOOKUP(A93,'[1]Z09 政府性基金预算财政拨款收入支出决算表(财决09表)'!$A$10:$T$200,4,FALSE))</f>
        <v/>
      </c>
      <c r="D93" s="127" t="str">
        <f>IF(ISERROR(VLOOKUP(A93,'[1]Z09 政府性基金预算财政拨款收入支出决算表(财决09表)'!$A$10:$T$200,5,FALSE)),"",VLOOKUP(A93,'[1]Z09 政府性基金预算财政拨款收入支出决算表(财决09表)'!$A$10:$T$200,5,FALSE))</f>
        <v/>
      </c>
      <c r="E93" s="127" t="str">
        <f>IF(ISERROR(VLOOKUP(A93,'[1]Z09 政府性基金预算财政拨款收入支出决算表(财决09表)'!$A$10:$T$200,8,FALSE)),"",VLOOKUP(A93,'[1]Z09 政府性基金预算财政拨款收入支出决算表(财决09表)'!$A$10:$T$200,8,FALSE))</f>
        <v/>
      </c>
      <c r="F93" s="127" t="str">
        <f>IF(ISERROR(VLOOKUP(A93,'[1]Z09 政府性基金预算财政拨款收入支出决算表(财决09表)'!$A$10:$T$200,11,FALSE)),"",VLOOKUP(A93,'[1]Z09 政府性基金预算财政拨款收入支出决算表(财决09表)'!$A$10:$T$200,11,FALSE))</f>
        <v/>
      </c>
      <c r="G93" s="127" t="str">
        <f>IF(ISERROR(VLOOKUP(A93,'[1]Z09 政府性基金预算财政拨款收入支出决算表(财决09表)'!$A$10:$T$200,12,FALSE)),"",VLOOKUP(A93,'[1]Z09 政府性基金预算财政拨款收入支出决算表(财决09表)'!$A$10:$T$200,12,FALSE))</f>
        <v/>
      </c>
      <c r="H93" s="127" t="str">
        <f>IF(ISERROR(VLOOKUP(A93,'[1]Z09 政府性基金预算财政拨款收入支出决算表(财决09表)'!$A$10:$T$200,15,FALSE)),"",VLOOKUP(A93,'[1]Z09 政府性基金预算财政拨款收入支出决算表(财决09表)'!$A$10:$T$200,15,FALSE))</f>
        <v/>
      </c>
      <c r="I93" s="127" t="str">
        <f>IF(ISERROR(VLOOKUP(A93,'[1]Z09 政府性基金预算财政拨款收入支出决算表(财决09表)'!$A$10:$T$200,16,FALSE)),"",VLOOKUP(A93,'[1]Z09 政府性基金预算财政拨款收入支出决算表(财决09表)'!$A$10:$T$200,16,FALSE))</f>
        <v/>
      </c>
      <c r="J93" s="122">
        <f>'[1]Z09 政府性基金预算财政拨款收入支出决算表(财决09表)'!$A90</f>
        <v>0</v>
      </c>
      <c r="K93" s="178">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122" t="str">
        <f t="shared" si="4"/>
        <v/>
      </c>
    </row>
    <row r="94" spans="1:12" ht="22.5" customHeight="1">
      <c r="A94" s="125" t="str">
        <f t="shared" si="3"/>
        <v/>
      </c>
      <c r="B94" s="125"/>
      <c r="C94" s="195" t="str">
        <f>IF(ISERROR(VLOOKUP(A94,'[1]Z09 政府性基金预算财政拨款收入支出决算表(财决09表)'!$A$10:$T$200,4,FALSE)),"",VLOOKUP(A94,'[1]Z09 政府性基金预算财政拨款收入支出决算表(财决09表)'!$A$10:$T$200,4,FALSE))</f>
        <v/>
      </c>
      <c r="D94" s="127" t="str">
        <f>IF(ISERROR(VLOOKUP(A94,'[1]Z09 政府性基金预算财政拨款收入支出决算表(财决09表)'!$A$10:$T$200,5,FALSE)),"",VLOOKUP(A94,'[1]Z09 政府性基金预算财政拨款收入支出决算表(财决09表)'!$A$10:$T$200,5,FALSE))</f>
        <v/>
      </c>
      <c r="E94" s="127" t="str">
        <f>IF(ISERROR(VLOOKUP(A94,'[1]Z09 政府性基金预算财政拨款收入支出决算表(财决09表)'!$A$10:$T$200,8,FALSE)),"",VLOOKUP(A94,'[1]Z09 政府性基金预算财政拨款收入支出决算表(财决09表)'!$A$10:$T$200,8,FALSE))</f>
        <v/>
      </c>
      <c r="F94" s="127" t="str">
        <f>IF(ISERROR(VLOOKUP(A94,'[1]Z09 政府性基金预算财政拨款收入支出决算表(财决09表)'!$A$10:$T$200,11,FALSE)),"",VLOOKUP(A94,'[1]Z09 政府性基金预算财政拨款收入支出决算表(财决09表)'!$A$10:$T$200,11,FALSE))</f>
        <v/>
      </c>
      <c r="G94" s="127" t="str">
        <f>IF(ISERROR(VLOOKUP(A94,'[1]Z09 政府性基金预算财政拨款收入支出决算表(财决09表)'!$A$10:$T$200,12,FALSE)),"",VLOOKUP(A94,'[1]Z09 政府性基金预算财政拨款收入支出决算表(财决09表)'!$A$10:$T$200,12,FALSE))</f>
        <v/>
      </c>
      <c r="H94" s="127" t="str">
        <f>IF(ISERROR(VLOOKUP(A94,'[1]Z09 政府性基金预算财政拨款收入支出决算表(财决09表)'!$A$10:$T$200,15,FALSE)),"",VLOOKUP(A94,'[1]Z09 政府性基金预算财政拨款收入支出决算表(财决09表)'!$A$10:$T$200,15,FALSE))</f>
        <v/>
      </c>
      <c r="I94" s="127" t="str">
        <f>IF(ISERROR(VLOOKUP(A94,'[1]Z09 政府性基金预算财政拨款收入支出决算表(财决09表)'!$A$10:$T$200,16,FALSE)),"",VLOOKUP(A94,'[1]Z09 政府性基金预算财政拨款收入支出决算表(财决09表)'!$A$10:$T$200,16,FALSE))</f>
        <v/>
      </c>
      <c r="J94" s="122">
        <f>'[1]Z09 政府性基金预算财政拨款收入支出决算表(财决09表)'!$A91</f>
        <v>0</v>
      </c>
      <c r="K94" s="178">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122" t="str">
        <f t="shared" si="4"/>
        <v/>
      </c>
    </row>
    <row r="95" spans="1:12" ht="22.5" customHeight="1">
      <c r="A95" s="125" t="str">
        <f t="shared" si="3"/>
        <v/>
      </c>
      <c r="B95" s="125"/>
      <c r="C95" s="195" t="str">
        <f>IF(ISERROR(VLOOKUP(A95,'[1]Z09 政府性基金预算财政拨款收入支出决算表(财决09表)'!$A$10:$T$200,4,FALSE)),"",VLOOKUP(A95,'[1]Z09 政府性基金预算财政拨款收入支出决算表(财决09表)'!$A$10:$T$200,4,FALSE))</f>
        <v/>
      </c>
      <c r="D95" s="127" t="str">
        <f>IF(ISERROR(VLOOKUP(A95,'[1]Z09 政府性基金预算财政拨款收入支出决算表(财决09表)'!$A$10:$T$200,5,FALSE)),"",VLOOKUP(A95,'[1]Z09 政府性基金预算财政拨款收入支出决算表(财决09表)'!$A$10:$T$200,5,FALSE))</f>
        <v/>
      </c>
      <c r="E95" s="127" t="str">
        <f>IF(ISERROR(VLOOKUP(A95,'[1]Z09 政府性基金预算财政拨款收入支出决算表(财决09表)'!$A$10:$T$200,8,FALSE)),"",VLOOKUP(A95,'[1]Z09 政府性基金预算财政拨款收入支出决算表(财决09表)'!$A$10:$T$200,8,FALSE))</f>
        <v/>
      </c>
      <c r="F95" s="127" t="str">
        <f>IF(ISERROR(VLOOKUP(A95,'[1]Z09 政府性基金预算财政拨款收入支出决算表(财决09表)'!$A$10:$T$200,11,FALSE)),"",VLOOKUP(A95,'[1]Z09 政府性基金预算财政拨款收入支出决算表(财决09表)'!$A$10:$T$200,11,FALSE))</f>
        <v/>
      </c>
      <c r="G95" s="127" t="str">
        <f>IF(ISERROR(VLOOKUP(A95,'[1]Z09 政府性基金预算财政拨款收入支出决算表(财决09表)'!$A$10:$T$200,12,FALSE)),"",VLOOKUP(A95,'[1]Z09 政府性基金预算财政拨款收入支出决算表(财决09表)'!$A$10:$T$200,12,FALSE))</f>
        <v/>
      </c>
      <c r="H95" s="127" t="str">
        <f>IF(ISERROR(VLOOKUP(A95,'[1]Z09 政府性基金预算财政拨款收入支出决算表(财决09表)'!$A$10:$T$200,15,FALSE)),"",VLOOKUP(A95,'[1]Z09 政府性基金预算财政拨款收入支出决算表(财决09表)'!$A$10:$T$200,15,FALSE))</f>
        <v/>
      </c>
      <c r="I95" s="127" t="str">
        <f>IF(ISERROR(VLOOKUP(A95,'[1]Z09 政府性基金预算财政拨款收入支出决算表(财决09表)'!$A$10:$T$200,16,FALSE)),"",VLOOKUP(A95,'[1]Z09 政府性基金预算财政拨款收入支出决算表(财决09表)'!$A$10:$T$200,16,FALSE))</f>
        <v/>
      </c>
      <c r="J95" s="122">
        <f>'[1]Z09 政府性基金预算财政拨款收入支出决算表(财决09表)'!$A92</f>
        <v>0</v>
      </c>
      <c r="K95" s="178">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122" t="str">
        <f t="shared" si="4"/>
        <v/>
      </c>
    </row>
    <row r="96" spans="1:12" ht="22.5" customHeight="1">
      <c r="A96" s="125" t="str">
        <f t="shared" ref="A96:A159" si="5">IF(J96&gt;0,J96,"")</f>
        <v/>
      </c>
      <c r="B96" s="125"/>
      <c r="C96" s="195" t="str">
        <f>IF(ISERROR(VLOOKUP(A96,'[1]Z09 政府性基金预算财政拨款收入支出决算表(财决09表)'!$A$10:$T$200,4,FALSE)),"",VLOOKUP(A96,'[1]Z09 政府性基金预算财政拨款收入支出决算表(财决09表)'!$A$10:$T$200,4,FALSE))</f>
        <v/>
      </c>
      <c r="D96" s="127" t="str">
        <f>IF(ISERROR(VLOOKUP(A96,'[1]Z09 政府性基金预算财政拨款收入支出决算表(财决09表)'!$A$10:$T$200,5,FALSE)),"",VLOOKUP(A96,'[1]Z09 政府性基金预算财政拨款收入支出决算表(财决09表)'!$A$10:$T$200,5,FALSE))</f>
        <v/>
      </c>
      <c r="E96" s="127" t="str">
        <f>IF(ISERROR(VLOOKUP(A96,'[1]Z09 政府性基金预算财政拨款收入支出决算表(财决09表)'!$A$10:$T$200,8,FALSE)),"",VLOOKUP(A96,'[1]Z09 政府性基金预算财政拨款收入支出决算表(财决09表)'!$A$10:$T$200,8,FALSE))</f>
        <v/>
      </c>
      <c r="F96" s="127" t="str">
        <f>IF(ISERROR(VLOOKUP(A96,'[1]Z09 政府性基金预算财政拨款收入支出决算表(财决09表)'!$A$10:$T$200,11,FALSE)),"",VLOOKUP(A96,'[1]Z09 政府性基金预算财政拨款收入支出决算表(财决09表)'!$A$10:$T$200,11,FALSE))</f>
        <v/>
      </c>
      <c r="G96" s="127" t="str">
        <f>IF(ISERROR(VLOOKUP(A96,'[1]Z09 政府性基金预算财政拨款收入支出决算表(财决09表)'!$A$10:$T$200,12,FALSE)),"",VLOOKUP(A96,'[1]Z09 政府性基金预算财政拨款收入支出决算表(财决09表)'!$A$10:$T$200,12,FALSE))</f>
        <v/>
      </c>
      <c r="H96" s="127" t="str">
        <f>IF(ISERROR(VLOOKUP(A96,'[1]Z09 政府性基金预算财政拨款收入支出决算表(财决09表)'!$A$10:$T$200,15,FALSE)),"",VLOOKUP(A96,'[1]Z09 政府性基金预算财政拨款收入支出决算表(财决09表)'!$A$10:$T$200,15,FALSE))</f>
        <v/>
      </c>
      <c r="I96" s="127" t="str">
        <f>IF(ISERROR(VLOOKUP(A96,'[1]Z09 政府性基金预算财政拨款收入支出决算表(财决09表)'!$A$10:$T$200,16,FALSE)),"",VLOOKUP(A96,'[1]Z09 政府性基金预算财政拨款收入支出决算表(财决09表)'!$A$10:$T$200,16,FALSE))</f>
        <v/>
      </c>
      <c r="J96" s="122">
        <f>'[1]Z09 政府性基金预算财政拨款收入支出决算表(财决09表)'!$A93</f>
        <v>0</v>
      </c>
      <c r="K96" s="178">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122" t="str">
        <f t="shared" si="4"/>
        <v/>
      </c>
    </row>
    <row r="97" spans="1:12" ht="22.5" customHeight="1">
      <c r="A97" s="125" t="str">
        <f t="shared" si="5"/>
        <v/>
      </c>
      <c r="B97" s="125"/>
      <c r="C97" s="195" t="str">
        <f>IF(ISERROR(VLOOKUP(A97,'[1]Z09 政府性基金预算财政拨款收入支出决算表(财决09表)'!$A$10:$T$200,4,FALSE)),"",VLOOKUP(A97,'[1]Z09 政府性基金预算财政拨款收入支出决算表(财决09表)'!$A$10:$T$200,4,FALSE))</f>
        <v/>
      </c>
      <c r="D97" s="127" t="str">
        <f>IF(ISERROR(VLOOKUP(A97,'[1]Z09 政府性基金预算财政拨款收入支出决算表(财决09表)'!$A$10:$T$200,5,FALSE)),"",VLOOKUP(A97,'[1]Z09 政府性基金预算财政拨款收入支出决算表(财决09表)'!$A$10:$T$200,5,FALSE))</f>
        <v/>
      </c>
      <c r="E97" s="127" t="str">
        <f>IF(ISERROR(VLOOKUP(A97,'[1]Z09 政府性基金预算财政拨款收入支出决算表(财决09表)'!$A$10:$T$200,8,FALSE)),"",VLOOKUP(A97,'[1]Z09 政府性基金预算财政拨款收入支出决算表(财决09表)'!$A$10:$T$200,8,FALSE))</f>
        <v/>
      </c>
      <c r="F97" s="127" t="str">
        <f>IF(ISERROR(VLOOKUP(A97,'[1]Z09 政府性基金预算财政拨款收入支出决算表(财决09表)'!$A$10:$T$200,11,FALSE)),"",VLOOKUP(A97,'[1]Z09 政府性基金预算财政拨款收入支出决算表(财决09表)'!$A$10:$T$200,11,FALSE))</f>
        <v/>
      </c>
      <c r="G97" s="127" t="str">
        <f>IF(ISERROR(VLOOKUP(A97,'[1]Z09 政府性基金预算财政拨款收入支出决算表(财决09表)'!$A$10:$T$200,12,FALSE)),"",VLOOKUP(A97,'[1]Z09 政府性基金预算财政拨款收入支出决算表(财决09表)'!$A$10:$T$200,12,FALSE))</f>
        <v/>
      </c>
      <c r="H97" s="127" t="str">
        <f>IF(ISERROR(VLOOKUP(A97,'[1]Z09 政府性基金预算财政拨款收入支出决算表(财决09表)'!$A$10:$T$200,15,FALSE)),"",VLOOKUP(A97,'[1]Z09 政府性基金预算财政拨款收入支出决算表(财决09表)'!$A$10:$T$200,15,FALSE))</f>
        <v/>
      </c>
      <c r="I97" s="127" t="str">
        <f>IF(ISERROR(VLOOKUP(A97,'[1]Z09 政府性基金预算财政拨款收入支出决算表(财决09表)'!$A$10:$T$200,16,FALSE)),"",VLOOKUP(A97,'[1]Z09 政府性基金预算财政拨款收入支出决算表(财决09表)'!$A$10:$T$200,16,FALSE))</f>
        <v/>
      </c>
      <c r="J97" s="122">
        <f>'[1]Z09 政府性基金预算财政拨款收入支出决算表(财决09表)'!$A94</f>
        <v>0</v>
      </c>
      <c r="K97" s="178">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122" t="str">
        <f t="shared" si="4"/>
        <v/>
      </c>
    </row>
    <row r="98" spans="1:12" ht="22.5" customHeight="1">
      <c r="A98" s="125" t="str">
        <f t="shared" si="5"/>
        <v/>
      </c>
      <c r="B98" s="125"/>
      <c r="C98" s="195" t="str">
        <f>IF(ISERROR(VLOOKUP(A98,'[1]Z09 政府性基金预算财政拨款收入支出决算表(财决09表)'!$A$10:$T$200,4,FALSE)),"",VLOOKUP(A98,'[1]Z09 政府性基金预算财政拨款收入支出决算表(财决09表)'!$A$10:$T$200,4,FALSE))</f>
        <v/>
      </c>
      <c r="D98" s="127" t="str">
        <f>IF(ISERROR(VLOOKUP(A98,'[1]Z09 政府性基金预算财政拨款收入支出决算表(财决09表)'!$A$10:$T$200,5,FALSE)),"",VLOOKUP(A98,'[1]Z09 政府性基金预算财政拨款收入支出决算表(财决09表)'!$A$10:$T$200,5,FALSE))</f>
        <v/>
      </c>
      <c r="E98" s="127" t="str">
        <f>IF(ISERROR(VLOOKUP(A98,'[1]Z09 政府性基金预算财政拨款收入支出决算表(财决09表)'!$A$10:$T$200,8,FALSE)),"",VLOOKUP(A98,'[1]Z09 政府性基金预算财政拨款收入支出决算表(财决09表)'!$A$10:$T$200,8,FALSE))</f>
        <v/>
      </c>
      <c r="F98" s="127" t="str">
        <f>IF(ISERROR(VLOOKUP(A98,'[1]Z09 政府性基金预算财政拨款收入支出决算表(财决09表)'!$A$10:$T$200,11,FALSE)),"",VLOOKUP(A98,'[1]Z09 政府性基金预算财政拨款收入支出决算表(财决09表)'!$A$10:$T$200,11,FALSE))</f>
        <v/>
      </c>
      <c r="G98" s="127" t="str">
        <f>IF(ISERROR(VLOOKUP(A98,'[1]Z09 政府性基金预算财政拨款收入支出决算表(财决09表)'!$A$10:$T$200,12,FALSE)),"",VLOOKUP(A98,'[1]Z09 政府性基金预算财政拨款收入支出决算表(财决09表)'!$A$10:$T$200,12,FALSE))</f>
        <v/>
      </c>
      <c r="H98" s="127" t="str">
        <f>IF(ISERROR(VLOOKUP(A98,'[1]Z09 政府性基金预算财政拨款收入支出决算表(财决09表)'!$A$10:$T$200,15,FALSE)),"",VLOOKUP(A98,'[1]Z09 政府性基金预算财政拨款收入支出决算表(财决09表)'!$A$10:$T$200,15,FALSE))</f>
        <v/>
      </c>
      <c r="I98" s="127" t="str">
        <f>IF(ISERROR(VLOOKUP(A98,'[1]Z09 政府性基金预算财政拨款收入支出决算表(财决09表)'!$A$10:$T$200,16,FALSE)),"",VLOOKUP(A98,'[1]Z09 政府性基金预算财政拨款收入支出决算表(财决09表)'!$A$10:$T$200,16,FALSE))</f>
        <v/>
      </c>
      <c r="J98" s="122">
        <f>'[1]Z09 政府性基金预算财政拨款收入支出决算表(财决09表)'!$A95</f>
        <v>0</v>
      </c>
      <c r="K98" s="178">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122" t="str">
        <f t="shared" si="4"/>
        <v/>
      </c>
    </row>
    <row r="99" spans="1:12" ht="22.5" customHeight="1">
      <c r="A99" s="125" t="str">
        <f t="shared" si="5"/>
        <v/>
      </c>
      <c r="B99" s="125"/>
      <c r="C99" s="195" t="str">
        <f>IF(ISERROR(VLOOKUP(A99,'[1]Z09 政府性基金预算财政拨款收入支出决算表(财决09表)'!$A$10:$T$200,4,FALSE)),"",VLOOKUP(A99,'[1]Z09 政府性基金预算财政拨款收入支出决算表(财决09表)'!$A$10:$T$200,4,FALSE))</f>
        <v/>
      </c>
      <c r="D99" s="127" t="str">
        <f>IF(ISERROR(VLOOKUP(A99,'[1]Z09 政府性基金预算财政拨款收入支出决算表(财决09表)'!$A$10:$T$200,5,FALSE)),"",VLOOKUP(A99,'[1]Z09 政府性基金预算财政拨款收入支出决算表(财决09表)'!$A$10:$T$200,5,FALSE))</f>
        <v/>
      </c>
      <c r="E99" s="127" t="str">
        <f>IF(ISERROR(VLOOKUP(A99,'[1]Z09 政府性基金预算财政拨款收入支出决算表(财决09表)'!$A$10:$T$200,8,FALSE)),"",VLOOKUP(A99,'[1]Z09 政府性基金预算财政拨款收入支出决算表(财决09表)'!$A$10:$T$200,8,FALSE))</f>
        <v/>
      </c>
      <c r="F99" s="127" t="str">
        <f>IF(ISERROR(VLOOKUP(A99,'[1]Z09 政府性基金预算财政拨款收入支出决算表(财决09表)'!$A$10:$T$200,11,FALSE)),"",VLOOKUP(A99,'[1]Z09 政府性基金预算财政拨款收入支出决算表(财决09表)'!$A$10:$T$200,11,FALSE))</f>
        <v/>
      </c>
      <c r="G99" s="127" t="str">
        <f>IF(ISERROR(VLOOKUP(A99,'[1]Z09 政府性基金预算财政拨款收入支出决算表(财决09表)'!$A$10:$T$200,12,FALSE)),"",VLOOKUP(A99,'[1]Z09 政府性基金预算财政拨款收入支出决算表(财决09表)'!$A$10:$T$200,12,FALSE))</f>
        <v/>
      </c>
      <c r="H99" s="127" t="str">
        <f>IF(ISERROR(VLOOKUP(A99,'[1]Z09 政府性基金预算财政拨款收入支出决算表(财决09表)'!$A$10:$T$200,15,FALSE)),"",VLOOKUP(A99,'[1]Z09 政府性基金预算财政拨款收入支出决算表(财决09表)'!$A$10:$T$200,15,FALSE))</f>
        <v/>
      </c>
      <c r="I99" s="127" t="str">
        <f>IF(ISERROR(VLOOKUP(A99,'[1]Z09 政府性基金预算财政拨款收入支出决算表(财决09表)'!$A$10:$T$200,16,FALSE)),"",VLOOKUP(A99,'[1]Z09 政府性基金预算财政拨款收入支出决算表(财决09表)'!$A$10:$T$200,16,FALSE))</f>
        <v/>
      </c>
      <c r="J99" s="122">
        <f>'[1]Z09 政府性基金预算财政拨款收入支出决算表(财决09表)'!$A96</f>
        <v>0</v>
      </c>
      <c r="K99" s="178">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122" t="str">
        <f t="shared" si="4"/>
        <v/>
      </c>
    </row>
    <row r="100" spans="1:12" ht="22.5" customHeight="1">
      <c r="A100" s="125" t="str">
        <f t="shared" si="5"/>
        <v/>
      </c>
      <c r="B100" s="125"/>
      <c r="C100" s="195" t="str">
        <f>IF(ISERROR(VLOOKUP(A100,'[1]Z09 政府性基金预算财政拨款收入支出决算表(财决09表)'!$A$10:$T$200,4,FALSE)),"",VLOOKUP(A100,'[1]Z09 政府性基金预算财政拨款收入支出决算表(财决09表)'!$A$10:$T$200,4,FALSE))</f>
        <v/>
      </c>
      <c r="D100" s="127" t="str">
        <f>IF(ISERROR(VLOOKUP(A100,'[1]Z09 政府性基金预算财政拨款收入支出决算表(财决09表)'!$A$10:$T$200,5,FALSE)),"",VLOOKUP(A100,'[1]Z09 政府性基金预算财政拨款收入支出决算表(财决09表)'!$A$10:$T$200,5,FALSE))</f>
        <v/>
      </c>
      <c r="E100" s="127" t="str">
        <f>IF(ISERROR(VLOOKUP(A100,'[1]Z09 政府性基金预算财政拨款收入支出决算表(财决09表)'!$A$10:$T$200,8,FALSE)),"",VLOOKUP(A100,'[1]Z09 政府性基金预算财政拨款收入支出决算表(财决09表)'!$A$10:$T$200,8,FALSE))</f>
        <v/>
      </c>
      <c r="F100" s="127" t="str">
        <f>IF(ISERROR(VLOOKUP(A100,'[1]Z09 政府性基金预算财政拨款收入支出决算表(财决09表)'!$A$10:$T$200,11,FALSE)),"",VLOOKUP(A100,'[1]Z09 政府性基金预算财政拨款收入支出决算表(财决09表)'!$A$10:$T$200,11,FALSE))</f>
        <v/>
      </c>
      <c r="G100" s="127" t="str">
        <f>IF(ISERROR(VLOOKUP(A100,'[1]Z09 政府性基金预算财政拨款收入支出决算表(财决09表)'!$A$10:$T$200,12,FALSE)),"",VLOOKUP(A100,'[1]Z09 政府性基金预算财政拨款收入支出决算表(财决09表)'!$A$10:$T$200,12,FALSE))</f>
        <v/>
      </c>
      <c r="H100" s="127" t="str">
        <f>IF(ISERROR(VLOOKUP(A100,'[1]Z09 政府性基金预算财政拨款收入支出决算表(财决09表)'!$A$10:$T$200,15,FALSE)),"",VLOOKUP(A100,'[1]Z09 政府性基金预算财政拨款收入支出决算表(财决09表)'!$A$10:$T$200,15,FALSE))</f>
        <v/>
      </c>
      <c r="I100" s="127" t="str">
        <f>IF(ISERROR(VLOOKUP(A100,'[1]Z09 政府性基金预算财政拨款收入支出决算表(财决09表)'!$A$10:$T$200,16,FALSE)),"",VLOOKUP(A100,'[1]Z09 政府性基金预算财政拨款收入支出决算表(财决09表)'!$A$10:$T$200,16,FALSE))</f>
        <v/>
      </c>
      <c r="J100" s="122">
        <f>'[1]Z09 政府性基金预算财政拨款收入支出决算表(财决09表)'!$A97</f>
        <v>0</v>
      </c>
      <c r="K100" s="178">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122" t="str">
        <f t="shared" si="4"/>
        <v/>
      </c>
    </row>
    <row r="101" spans="1:12" ht="22.5" customHeight="1">
      <c r="A101" s="125" t="str">
        <f t="shared" si="5"/>
        <v/>
      </c>
      <c r="B101" s="125"/>
      <c r="C101" s="195" t="str">
        <f>IF(ISERROR(VLOOKUP(A101,'[1]Z09 政府性基金预算财政拨款收入支出决算表(财决09表)'!$A$10:$T$200,4,FALSE)),"",VLOOKUP(A101,'[1]Z09 政府性基金预算财政拨款收入支出决算表(财决09表)'!$A$10:$T$200,4,FALSE))</f>
        <v/>
      </c>
      <c r="D101" s="127" t="str">
        <f>IF(ISERROR(VLOOKUP(A101,'[1]Z09 政府性基金预算财政拨款收入支出决算表(财决09表)'!$A$10:$T$200,5,FALSE)),"",VLOOKUP(A101,'[1]Z09 政府性基金预算财政拨款收入支出决算表(财决09表)'!$A$10:$T$200,5,FALSE))</f>
        <v/>
      </c>
      <c r="E101" s="127" t="str">
        <f>IF(ISERROR(VLOOKUP(A101,'[1]Z09 政府性基金预算财政拨款收入支出决算表(财决09表)'!$A$10:$T$200,8,FALSE)),"",VLOOKUP(A101,'[1]Z09 政府性基金预算财政拨款收入支出决算表(财决09表)'!$A$10:$T$200,8,FALSE))</f>
        <v/>
      </c>
      <c r="F101" s="127" t="str">
        <f>IF(ISERROR(VLOOKUP(A101,'[1]Z09 政府性基金预算财政拨款收入支出决算表(财决09表)'!$A$10:$T$200,11,FALSE)),"",VLOOKUP(A101,'[1]Z09 政府性基金预算财政拨款收入支出决算表(财决09表)'!$A$10:$T$200,11,FALSE))</f>
        <v/>
      </c>
      <c r="G101" s="127" t="str">
        <f>IF(ISERROR(VLOOKUP(A101,'[1]Z09 政府性基金预算财政拨款收入支出决算表(财决09表)'!$A$10:$T$200,12,FALSE)),"",VLOOKUP(A101,'[1]Z09 政府性基金预算财政拨款收入支出决算表(财决09表)'!$A$10:$T$200,12,FALSE))</f>
        <v/>
      </c>
      <c r="H101" s="127" t="str">
        <f>IF(ISERROR(VLOOKUP(A101,'[1]Z09 政府性基金预算财政拨款收入支出决算表(财决09表)'!$A$10:$T$200,15,FALSE)),"",VLOOKUP(A101,'[1]Z09 政府性基金预算财政拨款收入支出决算表(财决09表)'!$A$10:$T$200,15,FALSE))</f>
        <v/>
      </c>
      <c r="I101" s="127" t="str">
        <f>IF(ISERROR(VLOOKUP(A101,'[1]Z09 政府性基金预算财政拨款收入支出决算表(财决09表)'!$A$10:$T$200,16,FALSE)),"",VLOOKUP(A101,'[1]Z09 政府性基金预算财政拨款收入支出决算表(财决09表)'!$A$10:$T$200,16,FALSE))</f>
        <v/>
      </c>
      <c r="J101" s="122">
        <f>'[1]Z09 政府性基金预算财政拨款收入支出决算表(财决09表)'!$A98</f>
        <v>0</v>
      </c>
      <c r="K101" s="178">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122" t="str">
        <f t="shared" si="4"/>
        <v/>
      </c>
    </row>
    <row r="102" spans="1:12" ht="22.5" customHeight="1">
      <c r="A102" s="125" t="str">
        <f t="shared" si="5"/>
        <v/>
      </c>
      <c r="B102" s="125"/>
      <c r="C102" s="195" t="str">
        <f>IF(ISERROR(VLOOKUP(A102,'[1]Z09 政府性基金预算财政拨款收入支出决算表(财决09表)'!$A$10:$T$200,4,FALSE)),"",VLOOKUP(A102,'[1]Z09 政府性基金预算财政拨款收入支出决算表(财决09表)'!$A$10:$T$200,4,FALSE))</f>
        <v/>
      </c>
      <c r="D102" s="127" t="str">
        <f>IF(ISERROR(VLOOKUP(A102,'[1]Z09 政府性基金预算财政拨款收入支出决算表(财决09表)'!$A$10:$T$200,5,FALSE)),"",VLOOKUP(A102,'[1]Z09 政府性基金预算财政拨款收入支出决算表(财决09表)'!$A$10:$T$200,5,FALSE))</f>
        <v/>
      </c>
      <c r="E102" s="127" t="str">
        <f>IF(ISERROR(VLOOKUP(A102,'[1]Z09 政府性基金预算财政拨款收入支出决算表(财决09表)'!$A$10:$T$200,8,FALSE)),"",VLOOKUP(A102,'[1]Z09 政府性基金预算财政拨款收入支出决算表(财决09表)'!$A$10:$T$200,8,FALSE))</f>
        <v/>
      </c>
      <c r="F102" s="127" t="str">
        <f>IF(ISERROR(VLOOKUP(A102,'[1]Z09 政府性基金预算财政拨款收入支出决算表(财决09表)'!$A$10:$T$200,11,FALSE)),"",VLOOKUP(A102,'[1]Z09 政府性基金预算财政拨款收入支出决算表(财决09表)'!$A$10:$T$200,11,FALSE))</f>
        <v/>
      </c>
      <c r="G102" s="127" t="str">
        <f>IF(ISERROR(VLOOKUP(A102,'[1]Z09 政府性基金预算财政拨款收入支出决算表(财决09表)'!$A$10:$T$200,12,FALSE)),"",VLOOKUP(A102,'[1]Z09 政府性基金预算财政拨款收入支出决算表(财决09表)'!$A$10:$T$200,12,FALSE))</f>
        <v/>
      </c>
      <c r="H102" s="127" t="str">
        <f>IF(ISERROR(VLOOKUP(A102,'[1]Z09 政府性基金预算财政拨款收入支出决算表(财决09表)'!$A$10:$T$200,15,FALSE)),"",VLOOKUP(A102,'[1]Z09 政府性基金预算财政拨款收入支出决算表(财决09表)'!$A$10:$T$200,15,FALSE))</f>
        <v/>
      </c>
      <c r="I102" s="127" t="str">
        <f>IF(ISERROR(VLOOKUP(A102,'[1]Z09 政府性基金预算财政拨款收入支出决算表(财决09表)'!$A$10:$T$200,16,FALSE)),"",VLOOKUP(A102,'[1]Z09 政府性基金预算财政拨款收入支出决算表(财决09表)'!$A$10:$T$200,16,FALSE))</f>
        <v/>
      </c>
      <c r="J102" s="122">
        <f>'[1]Z09 政府性基金预算财政拨款收入支出决算表(财决09表)'!$A99</f>
        <v>0</v>
      </c>
      <c r="K102" s="178">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122" t="str">
        <f t="shared" si="4"/>
        <v/>
      </c>
    </row>
    <row r="103" spans="1:12" ht="22.5" customHeight="1">
      <c r="A103" s="125" t="str">
        <f t="shared" si="5"/>
        <v/>
      </c>
      <c r="B103" s="125"/>
      <c r="C103" s="195" t="str">
        <f>IF(ISERROR(VLOOKUP(A103,'[1]Z09 政府性基金预算财政拨款收入支出决算表(财决09表)'!$A$10:$T$200,4,FALSE)),"",VLOOKUP(A103,'[1]Z09 政府性基金预算财政拨款收入支出决算表(财决09表)'!$A$10:$T$200,4,FALSE))</f>
        <v/>
      </c>
      <c r="D103" s="127" t="str">
        <f>IF(ISERROR(VLOOKUP(A103,'[1]Z09 政府性基金预算财政拨款收入支出决算表(财决09表)'!$A$10:$T$200,5,FALSE)),"",VLOOKUP(A103,'[1]Z09 政府性基金预算财政拨款收入支出决算表(财决09表)'!$A$10:$T$200,5,FALSE))</f>
        <v/>
      </c>
      <c r="E103" s="127" t="str">
        <f>IF(ISERROR(VLOOKUP(A103,'[1]Z09 政府性基金预算财政拨款收入支出决算表(财决09表)'!$A$10:$T$200,8,FALSE)),"",VLOOKUP(A103,'[1]Z09 政府性基金预算财政拨款收入支出决算表(财决09表)'!$A$10:$T$200,8,FALSE))</f>
        <v/>
      </c>
      <c r="F103" s="127" t="str">
        <f>IF(ISERROR(VLOOKUP(A103,'[1]Z09 政府性基金预算财政拨款收入支出决算表(财决09表)'!$A$10:$T$200,11,FALSE)),"",VLOOKUP(A103,'[1]Z09 政府性基金预算财政拨款收入支出决算表(财决09表)'!$A$10:$T$200,11,FALSE))</f>
        <v/>
      </c>
      <c r="G103" s="127" t="str">
        <f>IF(ISERROR(VLOOKUP(A103,'[1]Z09 政府性基金预算财政拨款收入支出决算表(财决09表)'!$A$10:$T$200,12,FALSE)),"",VLOOKUP(A103,'[1]Z09 政府性基金预算财政拨款收入支出决算表(财决09表)'!$A$10:$T$200,12,FALSE))</f>
        <v/>
      </c>
      <c r="H103" s="127" t="str">
        <f>IF(ISERROR(VLOOKUP(A103,'[1]Z09 政府性基金预算财政拨款收入支出决算表(财决09表)'!$A$10:$T$200,15,FALSE)),"",VLOOKUP(A103,'[1]Z09 政府性基金预算财政拨款收入支出决算表(财决09表)'!$A$10:$T$200,15,FALSE))</f>
        <v/>
      </c>
      <c r="I103" s="127" t="str">
        <f>IF(ISERROR(VLOOKUP(A103,'[1]Z09 政府性基金预算财政拨款收入支出决算表(财决09表)'!$A$10:$T$200,16,FALSE)),"",VLOOKUP(A103,'[1]Z09 政府性基金预算财政拨款收入支出决算表(财决09表)'!$A$10:$T$200,16,FALSE))</f>
        <v/>
      </c>
      <c r="J103" s="122">
        <f>'[1]Z09 政府性基金预算财政拨款收入支出决算表(财决09表)'!$A100</f>
        <v>0</v>
      </c>
      <c r="K103" s="178">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122" t="str">
        <f t="shared" si="4"/>
        <v/>
      </c>
    </row>
    <row r="104" spans="1:12" ht="22.5" customHeight="1">
      <c r="A104" s="125" t="str">
        <f t="shared" si="5"/>
        <v/>
      </c>
      <c r="B104" s="125"/>
      <c r="C104" s="195" t="str">
        <f>IF(ISERROR(VLOOKUP(A104,'[1]Z09 政府性基金预算财政拨款收入支出决算表(财决09表)'!$A$10:$T$200,4,FALSE)),"",VLOOKUP(A104,'[1]Z09 政府性基金预算财政拨款收入支出决算表(财决09表)'!$A$10:$T$200,4,FALSE))</f>
        <v/>
      </c>
      <c r="D104" s="127" t="str">
        <f>IF(ISERROR(VLOOKUP(A104,'[1]Z09 政府性基金预算财政拨款收入支出决算表(财决09表)'!$A$10:$T$200,5,FALSE)),"",VLOOKUP(A104,'[1]Z09 政府性基金预算财政拨款收入支出决算表(财决09表)'!$A$10:$T$200,5,FALSE))</f>
        <v/>
      </c>
      <c r="E104" s="127" t="str">
        <f>IF(ISERROR(VLOOKUP(A104,'[1]Z09 政府性基金预算财政拨款收入支出决算表(财决09表)'!$A$10:$T$200,8,FALSE)),"",VLOOKUP(A104,'[1]Z09 政府性基金预算财政拨款收入支出决算表(财决09表)'!$A$10:$T$200,8,FALSE))</f>
        <v/>
      </c>
      <c r="F104" s="127" t="str">
        <f>IF(ISERROR(VLOOKUP(A104,'[1]Z09 政府性基金预算财政拨款收入支出决算表(财决09表)'!$A$10:$T$200,11,FALSE)),"",VLOOKUP(A104,'[1]Z09 政府性基金预算财政拨款收入支出决算表(财决09表)'!$A$10:$T$200,11,FALSE))</f>
        <v/>
      </c>
      <c r="G104" s="127" t="str">
        <f>IF(ISERROR(VLOOKUP(A104,'[1]Z09 政府性基金预算财政拨款收入支出决算表(财决09表)'!$A$10:$T$200,12,FALSE)),"",VLOOKUP(A104,'[1]Z09 政府性基金预算财政拨款收入支出决算表(财决09表)'!$A$10:$T$200,12,FALSE))</f>
        <v/>
      </c>
      <c r="H104" s="127" t="str">
        <f>IF(ISERROR(VLOOKUP(A104,'[1]Z09 政府性基金预算财政拨款收入支出决算表(财决09表)'!$A$10:$T$200,15,FALSE)),"",VLOOKUP(A104,'[1]Z09 政府性基金预算财政拨款收入支出决算表(财决09表)'!$A$10:$T$200,15,FALSE))</f>
        <v/>
      </c>
      <c r="I104" s="127" t="str">
        <f>IF(ISERROR(VLOOKUP(A104,'[1]Z09 政府性基金预算财政拨款收入支出决算表(财决09表)'!$A$10:$T$200,16,FALSE)),"",VLOOKUP(A104,'[1]Z09 政府性基金预算财政拨款收入支出决算表(财决09表)'!$A$10:$T$200,16,FALSE))</f>
        <v/>
      </c>
      <c r="J104" s="122">
        <f>'[1]Z09 政府性基金预算财政拨款收入支出决算表(财决09表)'!$A101</f>
        <v>0</v>
      </c>
      <c r="K104" s="178">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122" t="str">
        <f t="shared" si="4"/>
        <v/>
      </c>
    </row>
    <row r="105" spans="1:12" ht="22.5" customHeight="1">
      <c r="A105" s="125" t="str">
        <f t="shared" si="5"/>
        <v/>
      </c>
      <c r="B105" s="125"/>
      <c r="C105" s="195" t="str">
        <f>IF(ISERROR(VLOOKUP(A105,'[1]Z09 政府性基金预算财政拨款收入支出决算表(财决09表)'!$A$10:$T$200,4,FALSE)),"",VLOOKUP(A105,'[1]Z09 政府性基金预算财政拨款收入支出决算表(财决09表)'!$A$10:$T$200,4,FALSE))</f>
        <v/>
      </c>
      <c r="D105" s="127" t="str">
        <f>IF(ISERROR(VLOOKUP(A105,'[1]Z09 政府性基金预算财政拨款收入支出决算表(财决09表)'!$A$10:$T$200,5,FALSE)),"",VLOOKUP(A105,'[1]Z09 政府性基金预算财政拨款收入支出决算表(财决09表)'!$A$10:$T$200,5,FALSE))</f>
        <v/>
      </c>
      <c r="E105" s="127" t="str">
        <f>IF(ISERROR(VLOOKUP(A105,'[1]Z09 政府性基金预算财政拨款收入支出决算表(财决09表)'!$A$10:$T$200,8,FALSE)),"",VLOOKUP(A105,'[1]Z09 政府性基金预算财政拨款收入支出决算表(财决09表)'!$A$10:$T$200,8,FALSE))</f>
        <v/>
      </c>
      <c r="F105" s="127" t="str">
        <f>IF(ISERROR(VLOOKUP(A105,'[1]Z09 政府性基金预算财政拨款收入支出决算表(财决09表)'!$A$10:$T$200,11,FALSE)),"",VLOOKUP(A105,'[1]Z09 政府性基金预算财政拨款收入支出决算表(财决09表)'!$A$10:$T$200,11,FALSE))</f>
        <v/>
      </c>
      <c r="G105" s="127" t="str">
        <f>IF(ISERROR(VLOOKUP(A105,'[1]Z09 政府性基金预算财政拨款收入支出决算表(财决09表)'!$A$10:$T$200,12,FALSE)),"",VLOOKUP(A105,'[1]Z09 政府性基金预算财政拨款收入支出决算表(财决09表)'!$A$10:$T$200,12,FALSE))</f>
        <v/>
      </c>
      <c r="H105" s="127" t="str">
        <f>IF(ISERROR(VLOOKUP(A105,'[1]Z09 政府性基金预算财政拨款收入支出决算表(财决09表)'!$A$10:$T$200,15,FALSE)),"",VLOOKUP(A105,'[1]Z09 政府性基金预算财政拨款收入支出决算表(财决09表)'!$A$10:$T$200,15,FALSE))</f>
        <v/>
      </c>
      <c r="I105" s="127" t="str">
        <f>IF(ISERROR(VLOOKUP(A105,'[1]Z09 政府性基金预算财政拨款收入支出决算表(财决09表)'!$A$10:$T$200,16,FALSE)),"",VLOOKUP(A105,'[1]Z09 政府性基金预算财政拨款收入支出决算表(财决09表)'!$A$10:$T$200,16,FALSE))</f>
        <v/>
      </c>
      <c r="J105" s="122">
        <f>'[1]Z09 政府性基金预算财政拨款收入支出决算表(财决09表)'!$A102</f>
        <v>0</v>
      </c>
      <c r="K105" s="178">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122" t="str">
        <f t="shared" si="4"/>
        <v/>
      </c>
    </row>
    <row r="106" spans="1:12" ht="22.5" customHeight="1">
      <c r="A106" s="125" t="str">
        <f t="shared" si="5"/>
        <v/>
      </c>
      <c r="B106" s="125"/>
      <c r="C106" s="195" t="str">
        <f>IF(ISERROR(VLOOKUP(A106,'[1]Z09 政府性基金预算财政拨款收入支出决算表(财决09表)'!$A$10:$T$200,4,FALSE)),"",VLOOKUP(A106,'[1]Z09 政府性基金预算财政拨款收入支出决算表(财决09表)'!$A$10:$T$200,4,FALSE))</f>
        <v/>
      </c>
      <c r="D106" s="127" t="str">
        <f>IF(ISERROR(VLOOKUP(A106,'[1]Z09 政府性基金预算财政拨款收入支出决算表(财决09表)'!$A$10:$T$200,5,FALSE)),"",VLOOKUP(A106,'[1]Z09 政府性基金预算财政拨款收入支出决算表(财决09表)'!$A$10:$T$200,5,FALSE))</f>
        <v/>
      </c>
      <c r="E106" s="127" t="str">
        <f>IF(ISERROR(VLOOKUP(A106,'[1]Z09 政府性基金预算财政拨款收入支出决算表(财决09表)'!$A$10:$T$200,8,FALSE)),"",VLOOKUP(A106,'[1]Z09 政府性基金预算财政拨款收入支出决算表(财决09表)'!$A$10:$T$200,8,FALSE))</f>
        <v/>
      </c>
      <c r="F106" s="127" t="str">
        <f>IF(ISERROR(VLOOKUP(A106,'[1]Z09 政府性基金预算财政拨款收入支出决算表(财决09表)'!$A$10:$T$200,11,FALSE)),"",VLOOKUP(A106,'[1]Z09 政府性基金预算财政拨款收入支出决算表(财决09表)'!$A$10:$T$200,11,FALSE))</f>
        <v/>
      </c>
      <c r="G106" s="127" t="str">
        <f>IF(ISERROR(VLOOKUP(A106,'[1]Z09 政府性基金预算财政拨款收入支出决算表(财决09表)'!$A$10:$T$200,12,FALSE)),"",VLOOKUP(A106,'[1]Z09 政府性基金预算财政拨款收入支出决算表(财决09表)'!$A$10:$T$200,12,FALSE))</f>
        <v/>
      </c>
      <c r="H106" s="127" t="str">
        <f>IF(ISERROR(VLOOKUP(A106,'[1]Z09 政府性基金预算财政拨款收入支出决算表(财决09表)'!$A$10:$T$200,15,FALSE)),"",VLOOKUP(A106,'[1]Z09 政府性基金预算财政拨款收入支出决算表(财决09表)'!$A$10:$T$200,15,FALSE))</f>
        <v/>
      </c>
      <c r="I106" s="127" t="str">
        <f>IF(ISERROR(VLOOKUP(A106,'[1]Z09 政府性基金预算财政拨款收入支出决算表(财决09表)'!$A$10:$T$200,16,FALSE)),"",VLOOKUP(A106,'[1]Z09 政府性基金预算财政拨款收入支出决算表(财决09表)'!$A$10:$T$200,16,FALSE))</f>
        <v/>
      </c>
      <c r="J106" s="122">
        <f>'[1]Z09 政府性基金预算财政拨款收入支出决算表(财决09表)'!$A103</f>
        <v>0</v>
      </c>
      <c r="K106" s="178">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122" t="str">
        <f t="shared" si="4"/>
        <v/>
      </c>
    </row>
    <row r="107" spans="1:12" ht="22.5" customHeight="1">
      <c r="A107" s="125" t="str">
        <f t="shared" si="5"/>
        <v/>
      </c>
      <c r="B107" s="125"/>
      <c r="C107" s="195" t="str">
        <f>IF(ISERROR(VLOOKUP(A107,'[1]Z09 政府性基金预算财政拨款收入支出决算表(财决09表)'!$A$10:$T$200,4,FALSE)),"",VLOOKUP(A107,'[1]Z09 政府性基金预算财政拨款收入支出决算表(财决09表)'!$A$10:$T$200,4,FALSE))</f>
        <v/>
      </c>
      <c r="D107" s="127" t="str">
        <f>IF(ISERROR(VLOOKUP(A107,'[1]Z09 政府性基金预算财政拨款收入支出决算表(财决09表)'!$A$10:$T$200,5,FALSE)),"",VLOOKUP(A107,'[1]Z09 政府性基金预算财政拨款收入支出决算表(财决09表)'!$A$10:$T$200,5,FALSE))</f>
        <v/>
      </c>
      <c r="E107" s="127" t="str">
        <f>IF(ISERROR(VLOOKUP(A107,'[1]Z09 政府性基金预算财政拨款收入支出决算表(财决09表)'!$A$10:$T$200,8,FALSE)),"",VLOOKUP(A107,'[1]Z09 政府性基金预算财政拨款收入支出决算表(财决09表)'!$A$10:$T$200,8,FALSE))</f>
        <v/>
      </c>
      <c r="F107" s="127" t="str">
        <f>IF(ISERROR(VLOOKUP(A107,'[1]Z09 政府性基金预算财政拨款收入支出决算表(财决09表)'!$A$10:$T$200,11,FALSE)),"",VLOOKUP(A107,'[1]Z09 政府性基金预算财政拨款收入支出决算表(财决09表)'!$A$10:$T$200,11,FALSE))</f>
        <v/>
      </c>
      <c r="G107" s="127" t="str">
        <f>IF(ISERROR(VLOOKUP(A107,'[1]Z09 政府性基金预算财政拨款收入支出决算表(财决09表)'!$A$10:$T$200,12,FALSE)),"",VLOOKUP(A107,'[1]Z09 政府性基金预算财政拨款收入支出决算表(财决09表)'!$A$10:$T$200,12,FALSE))</f>
        <v/>
      </c>
      <c r="H107" s="127" t="str">
        <f>IF(ISERROR(VLOOKUP(A107,'[1]Z09 政府性基金预算财政拨款收入支出决算表(财决09表)'!$A$10:$T$200,15,FALSE)),"",VLOOKUP(A107,'[1]Z09 政府性基金预算财政拨款收入支出决算表(财决09表)'!$A$10:$T$200,15,FALSE))</f>
        <v/>
      </c>
      <c r="I107" s="127" t="str">
        <f>IF(ISERROR(VLOOKUP(A107,'[1]Z09 政府性基金预算财政拨款收入支出决算表(财决09表)'!$A$10:$T$200,16,FALSE)),"",VLOOKUP(A107,'[1]Z09 政府性基金预算财政拨款收入支出决算表(财决09表)'!$A$10:$T$200,16,FALSE))</f>
        <v/>
      </c>
      <c r="J107" s="122">
        <f>'[1]Z09 政府性基金预算财政拨款收入支出决算表(财决09表)'!$A104</f>
        <v>0</v>
      </c>
      <c r="K107" s="178">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122" t="str">
        <f t="shared" si="4"/>
        <v/>
      </c>
    </row>
    <row r="108" spans="1:12" ht="22.5" customHeight="1">
      <c r="A108" s="125" t="str">
        <f t="shared" si="5"/>
        <v/>
      </c>
      <c r="B108" s="125"/>
      <c r="C108" s="195" t="str">
        <f>IF(ISERROR(VLOOKUP(A108,'[1]Z09 政府性基金预算财政拨款收入支出决算表(财决09表)'!$A$10:$T$200,4,FALSE)),"",VLOOKUP(A108,'[1]Z09 政府性基金预算财政拨款收入支出决算表(财决09表)'!$A$10:$T$200,4,FALSE))</f>
        <v/>
      </c>
      <c r="D108" s="127" t="str">
        <f>IF(ISERROR(VLOOKUP(A108,'[1]Z09 政府性基金预算财政拨款收入支出决算表(财决09表)'!$A$10:$T$200,5,FALSE)),"",VLOOKUP(A108,'[1]Z09 政府性基金预算财政拨款收入支出决算表(财决09表)'!$A$10:$T$200,5,FALSE))</f>
        <v/>
      </c>
      <c r="E108" s="127" t="str">
        <f>IF(ISERROR(VLOOKUP(A108,'[1]Z09 政府性基金预算财政拨款收入支出决算表(财决09表)'!$A$10:$T$200,8,FALSE)),"",VLOOKUP(A108,'[1]Z09 政府性基金预算财政拨款收入支出决算表(财决09表)'!$A$10:$T$200,8,FALSE))</f>
        <v/>
      </c>
      <c r="F108" s="127" t="str">
        <f>IF(ISERROR(VLOOKUP(A108,'[1]Z09 政府性基金预算财政拨款收入支出决算表(财决09表)'!$A$10:$T$200,11,FALSE)),"",VLOOKUP(A108,'[1]Z09 政府性基金预算财政拨款收入支出决算表(财决09表)'!$A$10:$T$200,11,FALSE))</f>
        <v/>
      </c>
      <c r="G108" s="127" t="str">
        <f>IF(ISERROR(VLOOKUP(A108,'[1]Z09 政府性基金预算财政拨款收入支出决算表(财决09表)'!$A$10:$T$200,12,FALSE)),"",VLOOKUP(A108,'[1]Z09 政府性基金预算财政拨款收入支出决算表(财决09表)'!$A$10:$T$200,12,FALSE))</f>
        <v/>
      </c>
      <c r="H108" s="127" t="str">
        <f>IF(ISERROR(VLOOKUP(A108,'[1]Z09 政府性基金预算财政拨款收入支出决算表(财决09表)'!$A$10:$T$200,15,FALSE)),"",VLOOKUP(A108,'[1]Z09 政府性基金预算财政拨款收入支出决算表(财决09表)'!$A$10:$T$200,15,FALSE))</f>
        <v/>
      </c>
      <c r="I108" s="127" t="str">
        <f>IF(ISERROR(VLOOKUP(A108,'[1]Z09 政府性基金预算财政拨款收入支出决算表(财决09表)'!$A$10:$T$200,16,FALSE)),"",VLOOKUP(A108,'[1]Z09 政府性基金预算财政拨款收入支出决算表(财决09表)'!$A$10:$T$200,16,FALSE))</f>
        <v/>
      </c>
      <c r="J108" s="122">
        <f>'[1]Z09 政府性基金预算财政拨款收入支出决算表(财决09表)'!$A105</f>
        <v>0</v>
      </c>
      <c r="K108" s="178">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122" t="str">
        <f t="shared" si="4"/>
        <v/>
      </c>
    </row>
    <row r="109" spans="1:12" ht="22.5" customHeight="1">
      <c r="A109" s="125" t="str">
        <f t="shared" si="5"/>
        <v/>
      </c>
      <c r="B109" s="125"/>
      <c r="C109" s="195" t="str">
        <f>IF(ISERROR(VLOOKUP(A109,'[1]Z09 政府性基金预算财政拨款收入支出决算表(财决09表)'!$A$10:$T$200,4,FALSE)),"",VLOOKUP(A109,'[1]Z09 政府性基金预算财政拨款收入支出决算表(财决09表)'!$A$10:$T$200,4,FALSE))</f>
        <v/>
      </c>
      <c r="D109" s="127" t="str">
        <f>IF(ISERROR(VLOOKUP(A109,'[1]Z09 政府性基金预算财政拨款收入支出决算表(财决09表)'!$A$10:$T$200,5,FALSE)),"",VLOOKUP(A109,'[1]Z09 政府性基金预算财政拨款收入支出决算表(财决09表)'!$A$10:$T$200,5,FALSE))</f>
        <v/>
      </c>
      <c r="E109" s="127" t="str">
        <f>IF(ISERROR(VLOOKUP(A109,'[1]Z09 政府性基金预算财政拨款收入支出决算表(财决09表)'!$A$10:$T$200,8,FALSE)),"",VLOOKUP(A109,'[1]Z09 政府性基金预算财政拨款收入支出决算表(财决09表)'!$A$10:$T$200,8,FALSE))</f>
        <v/>
      </c>
      <c r="F109" s="127" t="str">
        <f>IF(ISERROR(VLOOKUP(A109,'[1]Z09 政府性基金预算财政拨款收入支出决算表(财决09表)'!$A$10:$T$200,11,FALSE)),"",VLOOKUP(A109,'[1]Z09 政府性基金预算财政拨款收入支出决算表(财决09表)'!$A$10:$T$200,11,FALSE))</f>
        <v/>
      </c>
      <c r="G109" s="127" t="str">
        <f>IF(ISERROR(VLOOKUP(A109,'[1]Z09 政府性基金预算财政拨款收入支出决算表(财决09表)'!$A$10:$T$200,12,FALSE)),"",VLOOKUP(A109,'[1]Z09 政府性基金预算财政拨款收入支出决算表(财决09表)'!$A$10:$T$200,12,FALSE))</f>
        <v/>
      </c>
      <c r="H109" s="127" t="str">
        <f>IF(ISERROR(VLOOKUP(A109,'[1]Z09 政府性基金预算财政拨款收入支出决算表(财决09表)'!$A$10:$T$200,15,FALSE)),"",VLOOKUP(A109,'[1]Z09 政府性基金预算财政拨款收入支出决算表(财决09表)'!$A$10:$T$200,15,FALSE))</f>
        <v/>
      </c>
      <c r="I109" s="127" t="str">
        <f>IF(ISERROR(VLOOKUP(A109,'[1]Z09 政府性基金预算财政拨款收入支出决算表(财决09表)'!$A$10:$T$200,16,FALSE)),"",VLOOKUP(A109,'[1]Z09 政府性基金预算财政拨款收入支出决算表(财决09表)'!$A$10:$T$200,16,FALSE))</f>
        <v/>
      </c>
      <c r="J109" s="122">
        <f>'[1]Z09 政府性基金预算财政拨款收入支出决算表(财决09表)'!$A106</f>
        <v>0</v>
      </c>
      <c r="K109" s="178">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122" t="str">
        <f t="shared" si="4"/>
        <v/>
      </c>
    </row>
    <row r="110" spans="1:12" ht="22.5" customHeight="1">
      <c r="A110" s="125" t="str">
        <f t="shared" si="5"/>
        <v/>
      </c>
      <c r="B110" s="125"/>
      <c r="C110" s="195" t="str">
        <f>IF(ISERROR(VLOOKUP(A110,'[1]Z09 政府性基金预算财政拨款收入支出决算表(财决09表)'!$A$10:$T$200,4,FALSE)),"",VLOOKUP(A110,'[1]Z09 政府性基金预算财政拨款收入支出决算表(财决09表)'!$A$10:$T$200,4,FALSE))</f>
        <v/>
      </c>
      <c r="D110" s="127" t="str">
        <f>IF(ISERROR(VLOOKUP(A110,'[1]Z09 政府性基金预算财政拨款收入支出决算表(财决09表)'!$A$10:$T$200,5,FALSE)),"",VLOOKUP(A110,'[1]Z09 政府性基金预算财政拨款收入支出决算表(财决09表)'!$A$10:$T$200,5,FALSE))</f>
        <v/>
      </c>
      <c r="E110" s="127" t="str">
        <f>IF(ISERROR(VLOOKUP(A110,'[1]Z09 政府性基金预算财政拨款收入支出决算表(财决09表)'!$A$10:$T$200,8,FALSE)),"",VLOOKUP(A110,'[1]Z09 政府性基金预算财政拨款收入支出决算表(财决09表)'!$A$10:$T$200,8,FALSE))</f>
        <v/>
      </c>
      <c r="F110" s="127" t="str">
        <f>IF(ISERROR(VLOOKUP(A110,'[1]Z09 政府性基金预算财政拨款收入支出决算表(财决09表)'!$A$10:$T$200,11,FALSE)),"",VLOOKUP(A110,'[1]Z09 政府性基金预算财政拨款收入支出决算表(财决09表)'!$A$10:$T$200,11,FALSE))</f>
        <v/>
      </c>
      <c r="G110" s="127" t="str">
        <f>IF(ISERROR(VLOOKUP(A110,'[1]Z09 政府性基金预算财政拨款收入支出决算表(财决09表)'!$A$10:$T$200,12,FALSE)),"",VLOOKUP(A110,'[1]Z09 政府性基金预算财政拨款收入支出决算表(财决09表)'!$A$10:$T$200,12,FALSE))</f>
        <v/>
      </c>
      <c r="H110" s="127" t="str">
        <f>IF(ISERROR(VLOOKUP(A110,'[1]Z09 政府性基金预算财政拨款收入支出决算表(财决09表)'!$A$10:$T$200,15,FALSE)),"",VLOOKUP(A110,'[1]Z09 政府性基金预算财政拨款收入支出决算表(财决09表)'!$A$10:$T$200,15,FALSE))</f>
        <v/>
      </c>
      <c r="I110" s="127" t="str">
        <f>IF(ISERROR(VLOOKUP(A110,'[1]Z09 政府性基金预算财政拨款收入支出决算表(财决09表)'!$A$10:$T$200,16,FALSE)),"",VLOOKUP(A110,'[1]Z09 政府性基金预算财政拨款收入支出决算表(财决09表)'!$A$10:$T$200,16,FALSE))</f>
        <v/>
      </c>
      <c r="J110" s="122">
        <f>'[1]Z09 政府性基金预算财政拨款收入支出决算表(财决09表)'!$A107</f>
        <v>0</v>
      </c>
      <c r="K110" s="178">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122" t="str">
        <f t="shared" si="4"/>
        <v/>
      </c>
    </row>
    <row r="111" spans="1:12" ht="22.5" customHeight="1">
      <c r="A111" s="125" t="str">
        <f t="shared" si="5"/>
        <v/>
      </c>
      <c r="B111" s="125"/>
      <c r="C111" s="195" t="str">
        <f>IF(ISERROR(VLOOKUP(A111,'[1]Z09 政府性基金预算财政拨款收入支出决算表(财决09表)'!$A$10:$T$200,4,FALSE)),"",VLOOKUP(A111,'[1]Z09 政府性基金预算财政拨款收入支出决算表(财决09表)'!$A$10:$T$200,4,FALSE))</f>
        <v/>
      </c>
      <c r="D111" s="127" t="str">
        <f>IF(ISERROR(VLOOKUP(A111,'[1]Z09 政府性基金预算财政拨款收入支出决算表(财决09表)'!$A$10:$T$200,5,FALSE)),"",VLOOKUP(A111,'[1]Z09 政府性基金预算财政拨款收入支出决算表(财决09表)'!$A$10:$T$200,5,FALSE))</f>
        <v/>
      </c>
      <c r="E111" s="127" t="str">
        <f>IF(ISERROR(VLOOKUP(A111,'[1]Z09 政府性基金预算财政拨款收入支出决算表(财决09表)'!$A$10:$T$200,8,FALSE)),"",VLOOKUP(A111,'[1]Z09 政府性基金预算财政拨款收入支出决算表(财决09表)'!$A$10:$T$200,8,FALSE))</f>
        <v/>
      </c>
      <c r="F111" s="127" t="str">
        <f>IF(ISERROR(VLOOKUP(A111,'[1]Z09 政府性基金预算财政拨款收入支出决算表(财决09表)'!$A$10:$T$200,11,FALSE)),"",VLOOKUP(A111,'[1]Z09 政府性基金预算财政拨款收入支出决算表(财决09表)'!$A$10:$T$200,11,FALSE))</f>
        <v/>
      </c>
      <c r="G111" s="127" t="str">
        <f>IF(ISERROR(VLOOKUP(A111,'[1]Z09 政府性基金预算财政拨款收入支出决算表(财决09表)'!$A$10:$T$200,12,FALSE)),"",VLOOKUP(A111,'[1]Z09 政府性基金预算财政拨款收入支出决算表(财决09表)'!$A$10:$T$200,12,FALSE))</f>
        <v/>
      </c>
      <c r="H111" s="127" t="str">
        <f>IF(ISERROR(VLOOKUP(A111,'[1]Z09 政府性基金预算财政拨款收入支出决算表(财决09表)'!$A$10:$T$200,15,FALSE)),"",VLOOKUP(A111,'[1]Z09 政府性基金预算财政拨款收入支出决算表(财决09表)'!$A$10:$T$200,15,FALSE))</f>
        <v/>
      </c>
      <c r="I111" s="127" t="str">
        <f>IF(ISERROR(VLOOKUP(A111,'[1]Z09 政府性基金预算财政拨款收入支出决算表(财决09表)'!$A$10:$T$200,16,FALSE)),"",VLOOKUP(A111,'[1]Z09 政府性基金预算财政拨款收入支出决算表(财决09表)'!$A$10:$T$200,16,FALSE))</f>
        <v/>
      </c>
      <c r="J111" s="122">
        <f>'[1]Z09 政府性基金预算财政拨款收入支出决算表(财决09表)'!$A108</f>
        <v>0</v>
      </c>
      <c r="K111" s="178">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122" t="str">
        <f t="shared" si="4"/>
        <v/>
      </c>
    </row>
    <row r="112" spans="1:12" ht="22.5" customHeight="1">
      <c r="A112" s="125" t="str">
        <f t="shared" si="5"/>
        <v/>
      </c>
      <c r="B112" s="125"/>
      <c r="C112" s="195" t="str">
        <f>IF(ISERROR(VLOOKUP(A112,'[1]Z09 政府性基金预算财政拨款收入支出决算表(财决09表)'!$A$10:$T$200,4,FALSE)),"",VLOOKUP(A112,'[1]Z09 政府性基金预算财政拨款收入支出决算表(财决09表)'!$A$10:$T$200,4,FALSE))</f>
        <v/>
      </c>
      <c r="D112" s="127" t="str">
        <f>IF(ISERROR(VLOOKUP(A112,'[1]Z09 政府性基金预算财政拨款收入支出决算表(财决09表)'!$A$10:$T$200,5,FALSE)),"",VLOOKUP(A112,'[1]Z09 政府性基金预算财政拨款收入支出决算表(财决09表)'!$A$10:$T$200,5,FALSE))</f>
        <v/>
      </c>
      <c r="E112" s="127" t="str">
        <f>IF(ISERROR(VLOOKUP(A112,'[1]Z09 政府性基金预算财政拨款收入支出决算表(财决09表)'!$A$10:$T$200,8,FALSE)),"",VLOOKUP(A112,'[1]Z09 政府性基金预算财政拨款收入支出决算表(财决09表)'!$A$10:$T$200,8,FALSE))</f>
        <v/>
      </c>
      <c r="F112" s="127" t="str">
        <f>IF(ISERROR(VLOOKUP(A112,'[1]Z09 政府性基金预算财政拨款收入支出决算表(财决09表)'!$A$10:$T$200,11,FALSE)),"",VLOOKUP(A112,'[1]Z09 政府性基金预算财政拨款收入支出决算表(财决09表)'!$A$10:$T$200,11,FALSE))</f>
        <v/>
      </c>
      <c r="G112" s="127" t="str">
        <f>IF(ISERROR(VLOOKUP(A112,'[1]Z09 政府性基金预算财政拨款收入支出决算表(财决09表)'!$A$10:$T$200,12,FALSE)),"",VLOOKUP(A112,'[1]Z09 政府性基金预算财政拨款收入支出决算表(财决09表)'!$A$10:$T$200,12,FALSE))</f>
        <v/>
      </c>
      <c r="H112" s="127" t="str">
        <f>IF(ISERROR(VLOOKUP(A112,'[1]Z09 政府性基金预算财政拨款收入支出决算表(财决09表)'!$A$10:$T$200,15,FALSE)),"",VLOOKUP(A112,'[1]Z09 政府性基金预算财政拨款收入支出决算表(财决09表)'!$A$10:$T$200,15,FALSE))</f>
        <v/>
      </c>
      <c r="I112" s="127" t="str">
        <f>IF(ISERROR(VLOOKUP(A112,'[1]Z09 政府性基金预算财政拨款收入支出决算表(财决09表)'!$A$10:$T$200,16,FALSE)),"",VLOOKUP(A112,'[1]Z09 政府性基金预算财政拨款收入支出决算表(财决09表)'!$A$10:$T$200,16,FALSE))</f>
        <v/>
      </c>
      <c r="J112" s="122">
        <f>'[1]Z09 政府性基金预算财政拨款收入支出决算表(财决09表)'!$A109</f>
        <v>0</v>
      </c>
      <c r="K112" s="178">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122" t="str">
        <f t="shared" si="4"/>
        <v/>
      </c>
    </row>
    <row r="113" spans="1:12" ht="22.5" customHeight="1">
      <c r="A113" s="125" t="str">
        <f t="shared" si="5"/>
        <v/>
      </c>
      <c r="B113" s="125"/>
      <c r="C113" s="195" t="str">
        <f>IF(ISERROR(VLOOKUP(A113,'[1]Z09 政府性基金预算财政拨款收入支出决算表(财决09表)'!$A$10:$T$200,4,FALSE)),"",VLOOKUP(A113,'[1]Z09 政府性基金预算财政拨款收入支出决算表(财决09表)'!$A$10:$T$200,4,FALSE))</f>
        <v/>
      </c>
      <c r="D113" s="127" t="str">
        <f>IF(ISERROR(VLOOKUP(A113,'[1]Z09 政府性基金预算财政拨款收入支出决算表(财决09表)'!$A$10:$T$200,5,FALSE)),"",VLOOKUP(A113,'[1]Z09 政府性基金预算财政拨款收入支出决算表(财决09表)'!$A$10:$T$200,5,FALSE))</f>
        <v/>
      </c>
      <c r="E113" s="127" t="str">
        <f>IF(ISERROR(VLOOKUP(A113,'[1]Z09 政府性基金预算财政拨款收入支出决算表(财决09表)'!$A$10:$T$200,8,FALSE)),"",VLOOKUP(A113,'[1]Z09 政府性基金预算财政拨款收入支出决算表(财决09表)'!$A$10:$T$200,8,FALSE))</f>
        <v/>
      </c>
      <c r="F113" s="127" t="str">
        <f>IF(ISERROR(VLOOKUP(A113,'[1]Z09 政府性基金预算财政拨款收入支出决算表(财决09表)'!$A$10:$T$200,11,FALSE)),"",VLOOKUP(A113,'[1]Z09 政府性基金预算财政拨款收入支出决算表(财决09表)'!$A$10:$T$200,11,FALSE))</f>
        <v/>
      </c>
      <c r="G113" s="127" t="str">
        <f>IF(ISERROR(VLOOKUP(A113,'[1]Z09 政府性基金预算财政拨款收入支出决算表(财决09表)'!$A$10:$T$200,12,FALSE)),"",VLOOKUP(A113,'[1]Z09 政府性基金预算财政拨款收入支出决算表(财决09表)'!$A$10:$T$200,12,FALSE))</f>
        <v/>
      </c>
      <c r="H113" s="127" t="str">
        <f>IF(ISERROR(VLOOKUP(A113,'[1]Z09 政府性基金预算财政拨款收入支出决算表(财决09表)'!$A$10:$T$200,15,FALSE)),"",VLOOKUP(A113,'[1]Z09 政府性基金预算财政拨款收入支出决算表(财决09表)'!$A$10:$T$200,15,FALSE))</f>
        <v/>
      </c>
      <c r="I113" s="127" t="str">
        <f>IF(ISERROR(VLOOKUP(A113,'[1]Z09 政府性基金预算财政拨款收入支出决算表(财决09表)'!$A$10:$T$200,16,FALSE)),"",VLOOKUP(A113,'[1]Z09 政府性基金预算财政拨款收入支出决算表(财决09表)'!$A$10:$T$200,16,FALSE))</f>
        <v/>
      </c>
      <c r="J113" s="122">
        <f>'[1]Z09 政府性基金预算财政拨款收入支出决算表(财决09表)'!$A110</f>
        <v>0</v>
      </c>
      <c r="K113" s="178">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122" t="str">
        <f t="shared" si="4"/>
        <v/>
      </c>
    </row>
    <row r="114" spans="1:12" ht="22.5" customHeight="1">
      <c r="A114" s="125" t="str">
        <f t="shared" si="5"/>
        <v/>
      </c>
      <c r="B114" s="125"/>
      <c r="C114" s="195" t="str">
        <f>IF(ISERROR(VLOOKUP(A114,'[1]Z09 政府性基金预算财政拨款收入支出决算表(财决09表)'!$A$10:$T$200,4,FALSE)),"",VLOOKUP(A114,'[1]Z09 政府性基金预算财政拨款收入支出决算表(财决09表)'!$A$10:$T$200,4,FALSE))</f>
        <v/>
      </c>
      <c r="D114" s="127" t="str">
        <f>IF(ISERROR(VLOOKUP(A114,'[1]Z09 政府性基金预算财政拨款收入支出决算表(财决09表)'!$A$10:$T$200,5,FALSE)),"",VLOOKUP(A114,'[1]Z09 政府性基金预算财政拨款收入支出决算表(财决09表)'!$A$10:$T$200,5,FALSE))</f>
        <v/>
      </c>
      <c r="E114" s="127" t="str">
        <f>IF(ISERROR(VLOOKUP(A114,'[1]Z09 政府性基金预算财政拨款收入支出决算表(财决09表)'!$A$10:$T$200,8,FALSE)),"",VLOOKUP(A114,'[1]Z09 政府性基金预算财政拨款收入支出决算表(财决09表)'!$A$10:$T$200,8,FALSE))</f>
        <v/>
      </c>
      <c r="F114" s="127" t="str">
        <f>IF(ISERROR(VLOOKUP(A114,'[1]Z09 政府性基金预算财政拨款收入支出决算表(财决09表)'!$A$10:$T$200,11,FALSE)),"",VLOOKUP(A114,'[1]Z09 政府性基金预算财政拨款收入支出决算表(财决09表)'!$A$10:$T$200,11,FALSE))</f>
        <v/>
      </c>
      <c r="G114" s="127" t="str">
        <f>IF(ISERROR(VLOOKUP(A114,'[1]Z09 政府性基金预算财政拨款收入支出决算表(财决09表)'!$A$10:$T$200,12,FALSE)),"",VLOOKUP(A114,'[1]Z09 政府性基金预算财政拨款收入支出决算表(财决09表)'!$A$10:$T$200,12,FALSE))</f>
        <v/>
      </c>
      <c r="H114" s="127" t="str">
        <f>IF(ISERROR(VLOOKUP(A114,'[1]Z09 政府性基金预算财政拨款收入支出决算表(财决09表)'!$A$10:$T$200,15,FALSE)),"",VLOOKUP(A114,'[1]Z09 政府性基金预算财政拨款收入支出决算表(财决09表)'!$A$10:$T$200,15,FALSE))</f>
        <v/>
      </c>
      <c r="I114" s="127" t="str">
        <f>IF(ISERROR(VLOOKUP(A114,'[1]Z09 政府性基金预算财政拨款收入支出决算表(财决09表)'!$A$10:$T$200,16,FALSE)),"",VLOOKUP(A114,'[1]Z09 政府性基金预算财政拨款收入支出决算表(财决09表)'!$A$10:$T$200,16,FALSE))</f>
        <v/>
      </c>
      <c r="J114" s="122">
        <f>'[1]Z09 政府性基金预算财政拨款收入支出决算表(财决09表)'!$A111</f>
        <v>0</v>
      </c>
      <c r="K114" s="178">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122" t="str">
        <f t="shared" si="4"/>
        <v/>
      </c>
    </row>
    <row r="115" spans="1:12" ht="22.5" customHeight="1">
      <c r="A115" s="125" t="str">
        <f t="shared" si="5"/>
        <v/>
      </c>
      <c r="B115" s="125"/>
      <c r="C115" s="195" t="str">
        <f>IF(ISERROR(VLOOKUP(A115,'[1]Z09 政府性基金预算财政拨款收入支出决算表(财决09表)'!$A$10:$T$200,4,FALSE)),"",VLOOKUP(A115,'[1]Z09 政府性基金预算财政拨款收入支出决算表(财决09表)'!$A$10:$T$200,4,FALSE))</f>
        <v/>
      </c>
      <c r="D115" s="127" t="str">
        <f>IF(ISERROR(VLOOKUP(A115,'[1]Z09 政府性基金预算财政拨款收入支出决算表(财决09表)'!$A$10:$T$200,5,FALSE)),"",VLOOKUP(A115,'[1]Z09 政府性基金预算财政拨款收入支出决算表(财决09表)'!$A$10:$T$200,5,FALSE))</f>
        <v/>
      </c>
      <c r="E115" s="127" t="str">
        <f>IF(ISERROR(VLOOKUP(A115,'[1]Z09 政府性基金预算财政拨款收入支出决算表(财决09表)'!$A$10:$T$200,8,FALSE)),"",VLOOKUP(A115,'[1]Z09 政府性基金预算财政拨款收入支出决算表(财决09表)'!$A$10:$T$200,8,FALSE))</f>
        <v/>
      </c>
      <c r="F115" s="127" t="str">
        <f>IF(ISERROR(VLOOKUP(A115,'[1]Z09 政府性基金预算财政拨款收入支出决算表(财决09表)'!$A$10:$T$200,11,FALSE)),"",VLOOKUP(A115,'[1]Z09 政府性基金预算财政拨款收入支出决算表(财决09表)'!$A$10:$T$200,11,FALSE))</f>
        <v/>
      </c>
      <c r="G115" s="127" t="str">
        <f>IF(ISERROR(VLOOKUP(A115,'[1]Z09 政府性基金预算财政拨款收入支出决算表(财决09表)'!$A$10:$T$200,12,FALSE)),"",VLOOKUP(A115,'[1]Z09 政府性基金预算财政拨款收入支出决算表(财决09表)'!$A$10:$T$200,12,FALSE))</f>
        <v/>
      </c>
      <c r="H115" s="127" t="str">
        <f>IF(ISERROR(VLOOKUP(A115,'[1]Z09 政府性基金预算财政拨款收入支出决算表(财决09表)'!$A$10:$T$200,15,FALSE)),"",VLOOKUP(A115,'[1]Z09 政府性基金预算财政拨款收入支出决算表(财决09表)'!$A$10:$T$200,15,FALSE))</f>
        <v/>
      </c>
      <c r="I115" s="127" t="str">
        <f>IF(ISERROR(VLOOKUP(A115,'[1]Z09 政府性基金预算财政拨款收入支出决算表(财决09表)'!$A$10:$T$200,16,FALSE)),"",VLOOKUP(A115,'[1]Z09 政府性基金预算财政拨款收入支出决算表(财决09表)'!$A$10:$T$200,16,FALSE))</f>
        <v/>
      </c>
      <c r="J115" s="122">
        <f>'[1]Z09 政府性基金预算财政拨款收入支出决算表(财决09表)'!$A112</f>
        <v>0</v>
      </c>
      <c r="K115" s="178">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122" t="str">
        <f t="shared" si="4"/>
        <v/>
      </c>
    </row>
    <row r="116" spans="1:12" ht="22.5" customHeight="1">
      <c r="A116" s="125" t="str">
        <f t="shared" si="5"/>
        <v/>
      </c>
      <c r="B116" s="125"/>
      <c r="C116" s="195" t="str">
        <f>IF(ISERROR(VLOOKUP(A116,'[1]Z09 政府性基金预算财政拨款收入支出决算表(财决09表)'!$A$10:$T$200,4,FALSE)),"",VLOOKUP(A116,'[1]Z09 政府性基金预算财政拨款收入支出决算表(财决09表)'!$A$10:$T$200,4,FALSE))</f>
        <v/>
      </c>
      <c r="D116" s="127" t="str">
        <f>IF(ISERROR(VLOOKUP(A116,'[1]Z09 政府性基金预算财政拨款收入支出决算表(财决09表)'!$A$10:$T$200,5,FALSE)),"",VLOOKUP(A116,'[1]Z09 政府性基金预算财政拨款收入支出决算表(财决09表)'!$A$10:$T$200,5,FALSE))</f>
        <v/>
      </c>
      <c r="E116" s="127" t="str">
        <f>IF(ISERROR(VLOOKUP(A116,'[1]Z09 政府性基金预算财政拨款收入支出决算表(财决09表)'!$A$10:$T$200,8,FALSE)),"",VLOOKUP(A116,'[1]Z09 政府性基金预算财政拨款收入支出决算表(财决09表)'!$A$10:$T$200,8,FALSE))</f>
        <v/>
      </c>
      <c r="F116" s="127" t="str">
        <f>IF(ISERROR(VLOOKUP(A116,'[1]Z09 政府性基金预算财政拨款收入支出决算表(财决09表)'!$A$10:$T$200,11,FALSE)),"",VLOOKUP(A116,'[1]Z09 政府性基金预算财政拨款收入支出决算表(财决09表)'!$A$10:$T$200,11,FALSE))</f>
        <v/>
      </c>
      <c r="G116" s="127" t="str">
        <f>IF(ISERROR(VLOOKUP(A116,'[1]Z09 政府性基金预算财政拨款收入支出决算表(财决09表)'!$A$10:$T$200,12,FALSE)),"",VLOOKUP(A116,'[1]Z09 政府性基金预算财政拨款收入支出决算表(财决09表)'!$A$10:$T$200,12,FALSE))</f>
        <v/>
      </c>
      <c r="H116" s="127" t="str">
        <f>IF(ISERROR(VLOOKUP(A116,'[1]Z09 政府性基金预算财政拨款收入支出决算表(财决09表)'!$A$10:$T$200,15,FALSE)),"",VLOOKUP(A116,'[1]Z09 政府性基金预算财政拨款收入支出决算表(财决09表)'!$A$10:$T$200,15,FALSE))</f>
        <v/>
      </c>
      <c r="I116" s="127" t="str">
        <f>IF(ISERROR(VLOOKUP(A116,'[1]Z09 政府性基金预算财政拨款收入支出决算表(财决09表)'!$A$10:$T$200,16,FALSE)),"",VLOOKUP(A116,'[1]Z09 政府性基金预算财政拨款收入支出决算表(财决09表)'!$A$10:$T$200,16,FALSE))</f>
        <v/>
      </c>
      <c r="J116" s="122">
        <f>'[1]Z09 政府性基金预算财政拨款收入支出决算表(财决09表)'!$A113</f>
        <v>0</v>
      </c>
      <c r="K116" s="178">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122" t="str">
        <f t="shared" si="4"/>
        <v/>
      </c>
    </row>
    <row r="117" spans="1:12" ht="22.5" customHeight="1">
      <c r="A117" s="125" t="str">
        <f t="shared" si="5"/>
        <v/>
      </c>
      <c r="B117" s="125"/>
      <c r="C117" s="195" t="str">
        <f>IF(ISERROR(VLOOKUP(A117,'[1]Z09 政府性基金预算财政拨款收入支出决算表(财决09表)'!$A$10:$T$200,4,FALSE)),"",VLOOKUP(A117,'[1]Z09 政府性基金预算财政拨款收入支出决算表(财决09表)'!$A$10:$T$200,4,FALSE))</f>
        <v/>
      </c>
      <c r="D117" s="127" t="str">
        <f>IF(ISERROR(VLOOKUP(A117,'[1]Z09 政府性基金预算财政拨款收入支出决算表(财决09表)'!$A$10:$T$200,5,FALSE)),"",VLOOKUP(A117,'[1]Z09 政府性基金预算财政拨款收入支出决算表(财决09表)'!$A$10:$T$200,5,FALSE))</f>
        <v/>
      </c>
      <c r="E117" s="127" t="str">
        <f>IF(ISERROR(VLOOKUP(A117,'[1]Z09 政府性基金预算财政拨款收入支出决算表(财决09表)'!$A$10:$T$200,8,FALSE)),"",VLOOKUP(A117,'[1]Z09 政府性基金预算财政拨款收入支出决算表(财决09表)'!$A$10:$T$200,8,FALSE))</f>
        <v/>
      </c>
      <c r="F117" s="127" t="str">
        <f>IF(ISERROR(VLOOKUP(A117,'[1]Z09 政府性基金预算财政拨款收入支出决算表(财决09表)'!$A$10:$T$200,11,FALSE)),"",VLOOKUP(A117,'[1]Z09 政府性基金预算财政拨款收入支出决算表(财决09表)'!$A$10:$T$200,11,FALSE))</f>
        <v/>
      </c>
      <c r="G117" s="127" t="str">
        <f>IF(ISERROR(VLOOKUP(A117,'[1]Z09 政府性基金预算财政拨款收入支出决算表(财决09表)'!$A$10:$T$200,12,FALSE)),"",VLOOKUP(A117,'[1]Z09 政府性基金预算财政拨款收入支出决算表(财决09表)'!$A$10:$T$200,12,FALSE))</f>
        <v/>
      </c>
      <c r="H117" s="127" t="str">
        <f>IF(ISERROR(VLOOKUP(A117,'[1]Z09 政府性基金预算财政拨款收入支出决算表(财决09表)'!$A$10:$T$200,15,FALSE)),"",VLOOKUP(A117,'[1]Z09 政府性基金预算财政拨款收入支出决算表(财决09表)'!$A$10:$T$200,15,FALSE))</f>
        <v/>
      </c>
      <c r="I117" s="127" t="str">
        <f>IF(ISERROR(VLOOKUP(A117,'[1]Z09 政府性基金预算财政拨款收入支出决算表(财决09表)'!$A$10:$T$200,16,FALSE)),"",VLOOKUP(A117,'[1]Z09 政府性基金预算财政拨款收入支出决算表(财决09表)'!$A$10:$T$200,16,FALSE))</f>
        <v/>
      </c>
      <c r="J117" s="122">
        <f>'[1]Z09 政府性基金预算财政拨款收入支出决算表(财决09表)'!$A114</f>
        <v>0</v>
      </c>
      <c r="K117" s="178">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122" t="str">
        <f t="shared" si="4"/>
        <v/>
      </c>
    </row>
    <row r="118" spans="1:12" ht="22.5" customHeight="1">
      <c r="A118" s="125" t="str">
        <f t="shared" si="5"/>
        <v/>
      </c>
      <c r="B118" s="125"/>
      <c r="C118" s="195" t="str">
        <f>IF(ISERROR(VLOOKUP(A118,'[1]Z09 政府性基金预算财政拨款收入支出决算表(财决09表)'!$A$10:$T$200,4,FALSE)),"",VLOOKUP(A118,'[1]Z09 政府性基金预算财政拨款收入支出决算表(财决09表)'!$A$10:$T$200,4,FALSE))</f>
        <v/>
      </c>
      <c r="D118" s="127" t="str">
        <f>IF(ISERROR(VLOOKUP(A118,'[1]Z09 政府性基金预算财政拨款收入支出决算表(财决09表)'!$A$10:$T$200,5,FALSE)),"",VLOOKUP(A118,'[1]Z09 政府性基金预算财政拨款收入支出决算表(财决09表)'!$A$10:$T$200,5,FALSE))</f>
        <v/>
      </c>
      <c r="E118" s="127" t="str">
        <f>IF(ISERROR(VLOOKUP(A118,'[1]Z09 政府性基金预算财政拨款收入支出决算表(财决09表)'!$A$10:$T$200,8,FALSE)),"",VLOOKUP(A118,'[1]Z09 政府性基金预算财政拨款收入支出决算表(财决09表)'!$A$10:$T$200,8,FALSE))</f>
        <v/>
      </c>
      <c r="F118" s="127" t="str">
        <f>IF(ISERROR(VLOOKUP(A118,'[1]Z09 政府性基金预算财政拨款收入支出决算表(财决09表)'!$A$10:$T$200,11,FALSE)),"",VLOOKUP(A118,'[1]Z09 政府性基金预算财政拨款收入支出决算表(财决09表)'!$A$10:$T$200,11,FALSE))</f>
        <v/>
      </c>
      <c r="G118" s="127" t="str">
        <f>IF(ISERROR(VLOOKUP(A118,'[1]Z09 政府性基金预算财政拨款收入支出决算表(财决09表)'!$A$10:$T$200,12,FALSE)),"",VLOOKUP(A118,'[1]Z09 政府性基金预算财政拨款收入支出决算表(财决09表)'!$A$10:$T$200,12,FALSE))</f>
        <v/>
      </c>
      <c r="H118" s="127" t="str">
        <f>IF(ISERROR(VLOOKUP(A118,'[1]Z09 政府性基金预算财政拨款收入支出决算表(财决09表)'!$A$10:$T$200,15,FALSE)),"",VLOOKUP(A118,'[1]Z09 政府性基金预算财政拨款收入支出决算表(财决09表)'!$A$10:$T$200,15,FALSE))</f>
        <v/>
      </c>
      <c r="I118" s="127" t="str">
        <f>IF(ISERROR(VLOOKUP(A118,'[1]Z09 政府性基金预算财政拨款收入支出决算表(财决09表)'!$A$10:$T$200,16,FALSE)),"",VLOOKUP(A118,'[1]Z09 政府性基金预算财政拨款收入支出决算表(财决09表)'!$A$10:$T$200,16,FALSE))</f>
        <v/>
      </c>
      <c r="J118" s="122">
        <f>'[1]Z09 政府性基金预算财政拨款收入支出决算表(财决09表)'!$A115</f>
        <v>0</v>
      </c>
      <c r="K118" s="178">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122" t="str">
        <f t="shared" si="4"/>
        <v/>
      </c>
    </row>
    <row r="119" spans="1:12" ht="22.5" customHeight="1">
      <c r="A119" s="125" t="str">
        <f t="shared" si="5"/>
        <v/>
      </c>
      <c r="B119" s="125"/>
      <c r="C119" s="195" t="str">
        <f>IF(ISERROR(VLOOKUP(A119,'[1]Z09 政府性基金预算财政拨款收入支出决算表(财决09表)'!$A$10:$T$200,4,FALSE)),"",VLOOKUP(A119,'[1]Z09 政府性基金预算财政拨款收入支出决算表(财决09表)'!$A$10:$T$200,4,FALSE))</f>
        <v/>
      </c>
      <c r="D119" s="127" t="str">
        <f>IF(ISERROR(VLOOKUP(A119,'[1]Z09 政府性基金预算财政拨款收入支出决算表(财决09表)'!$A$10:$T$200,5,FALSE)),"",VLOOKUP(A119,'[1]Z09 政府性基金预算财政拨款收入支出决算表(财决09表)'!$A$10:$T$200,5,FALSE))</f>
        <v/>
      </c>
      <c r="E119" s="127" t="str">
        <f>IF(ISERROR(VLOOKUP(A119,'[1]Z09 政府性基金预算财政拨款收入支出决算表(财决09表)'!$A$10:$T$200,8,FALSE)),"",VLOOKUP(A119,'[1]Z09 政府性基金预算财政拨款收入支出决算表(财决09表)'!$A$10:$T$200,8,FALSE))</f>
        <v/>
      </c>
      <c r="F119" s="127" t="str">
        <f>IF(ISERROR(VLOOKUP(A119,'[1]Z09 政府性基金预算财政拨款收入支出决算表(财决09表)'!$A$10:$T$200,11,FALSE)),"",VLOOKUP(A119,'[1]Z09 政府性基金预算财政拨款收入支出决算表(财决09表)'!$A$10:$T$200,11,FALSE))</f>
        <v/>
      </c>
      <c r="G119" s="127" t="str">
        <f>IF(ISERROR(VLOOKUP(A119,'[1]Z09 政府性基金预算财政拨款收入支出决算表(财决09表)'!$A$10:$T$200,12,FALSE)),"",VLOOKUP(A119,'[1]Z09 政府性基金预算财政拨款收入支出决算表(财决09表)'!$A$10:$T$200,12,FALSE))</f>
        <v/>
      </c>
      <c r="H119" s="127" t="str">
        <f>IF(ISERROR(VLOOKUP(A119,'[1]Z09 政府性基金预算财政拨款收入支出决算表(财决09表)'!$A$10:$T$200,15,FALSE)),"",VLOOKUP(A119,'[1]Z09 政府性基金预算财政拨款收入支出决算表(财决09表)'!$A$10:$T$200,15,FALSE))</f>
        <v/>
      </c>
      <c r="I119" s="127" t="str">
        <f>IF(ISERROR(VLOOKUP(A119,'[1]Z09 政府性基金预算财政拨款收入支出决算表(财决09表)'!$A$10:$T$200,16,FALSE)),"",VLOOKUP(A119,'[1]Z09 政府性基金预算财政拨款收入支出决算表(财决09表)'!$A$10:$T$200,16,FALSE))</f>
        <v/>
      </c>
      <c r="J119" s="122">
        <f>'[1]Z09 政府性基金预算财政拨款收入支出决算表(财决09表)'!$A116</f>
        <v>0</v>
      </c>
      <c r="K119" s="178">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122" t="str">
        <f t="shared" si="4"/>
        <v/>
      </c>
    </row>
    <row r="120" spans="1:12" ht="22.5" customHeight="1">
      <c r="A120" s="125" t="str">
        <f t="shared" si="5"/>
        <v/>
      </c>
      <c r="B120" s="125"/>
      <c r="C120" s="195" t="str">
        <f>IF(ISERROR(VLOOKUP(A120,'[1]Z09 政府性基金预算财政拨款收入支出决算表(财决09表)'!$A$10:$T$200,4,FALSE)),"",VLOOKUP(A120,'[1]Z09 政府性基金预算财政拨款收入支出决算表(财决09表)'!$A$10:$T$200,4,FALSE))</f>
        <v/>
      </c>
      <c r="D120" s="127" t="str">
        <f>IF(ISERROR(VLOOKUP(A120,'[1]Z09 政府性基金预算财政拨款收入支出决算表(财决09表)'!$A$10:$T$200,5,FALSE)),"",VLOOKUP(A120,'[1]Z09 政府性基金预算财政拨款收入支出决算表(财决09表)'!$A$10:$T$200,5,FALSE))</f>
        <v/>
      </c>
      <c r="E120" s="127" t="str">
        <f>IF(ISERROR(VLOOKUP(A120,'[1]Z09 政府性基金预算财政拨款收入支出决算表(财决09表)'!$A$10:$T$200,8,FALSE)),"",VLOOKUP(A120,'[1]Z09 政府性基金预算财政拨款收入支出决算表(财决09表)'!$A$10:$T$200,8,FALSE))</f>
        <v/>
      </c>
      <c r="F120" s="127" t="str">
        <f>IF(ISERROR(VLOOKUP(A120,'[1]Z09 政府性基金预算财政拨款收入支出决算表(财决09表)'!$A$10:$T$200,11,FALSE)),"",VLOOKUP(A120,'[1]Z09 政府性基金预算财政拨款收入支出决算表(财决09表)'!$A$10:$T$200,11,FALSE))</f>
        <v/>
      </c>
      <c r="G120" s="127" t="str">
        <f>IF(ISERROR(VLOOKUP(A120,'[1]Z09 政府性基金预算财政拨款收入支出决算表(财决09表)'!$A$10:$T$200,12,FALSE)),"",VLOOKUP(A120,'[1]Z09 政府性基金预算财政拨款收入支出决算表(财决09表)'!$A$10:$T$200,12,FALSE))</f>
        <v/>
      </c>
      <c r="H120" s="127" t="str">
        <f>IF(ISERROR(VLOOKUP(A120,'[1]Z09 政府性基金预算财政拨款收入支出决算表(财决09表)'!$A$10:$T$200,15,FALSE)),"",VLOOKUP(A120,'[1]Z09 政府性基金预算财政拨款收入支出决算表(财决09表)'!$A$10:$T$200,15,FALSE))</f>
        <v/>
      </c>
      <c r="I120" s="127" t="str">
        <f>IF(ISERROR(VLOOKUP(A120,'[1]Z09 政府性基金预算财政拨款收入支出决算表(财决09表)'!$A$10:$T$200,16,FALSE)),"",VLOOKUP(A120,'[1]Z09 政府性基金预算财政拨款收入支出决算表(财决09表)'!$A$10:$T$200,16,FALSE))</f>
        <v/>
      </c>
      <c r="J120" s="122">
        <f>'[1]Z09 政府性基金预算财政拨款收入支出决算表(财决09表)'!$A117</f>
        <v>0</v>
      </c>
      <c r="K120" s="178">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122" t="str">
        <f t="shared" si="4"/>
        <v/>
      </c>
    </row>
    <row r="121" spans="1:12" ht="22.5" customHeight="1">
      <c r="A121" s="125" t="str">
        <f t="shared" si="5"/>
        <v/>
      </c>
      <c r="B121" s="125"/>
      <c r="C121" s="195" t="str">
        <f>IF(ISERROR(VLOOKUP(A121,'[1]Z09 政府性基金预算财政拨款收入支出决算表(财决09表)'!$A$10:$T$200,4,FALSE)),"",VLOOKUP(A121,'[1]Z09 政府性基金预算财政拨款收入支出决算表(财决09表)'!$A$10:$T$200,4,FALSE))</f>
        <v/>
      </c>
      <c r="D121" s="127" t="str">
        <f>IF(ISERROR(VLOOKUP(A121,'[1]Z09 政府性基金预算财政拨款收入支出决算表(财决09表)'!$A$10:$T$200,5,FALSE)),"",VLOOKUP(A121,'[1]Z09 政府性基金预算财政拨款收入支出决算表(财决09表)'!$A$10:$T$200,5,FALSE))</f>
        <v/>
      </c>
      <c r="E121" s="127" t="str">
        <f>IF(ISERROR(VLOOKUP(A121,'[1]Z09 政府性基金预算财政拨款收入支出决算表(财决09表)'!$A$10:$T$200,8,FALSE)),"",VLOOKUP(A121,'[1]Z09 政府性基金预算财政拨款收入支出决算表(财决09表)'!$A$10:$T$200,8,FALSE))</f>
        <v/>
      </c>
      <c r="F121" s="127" t="str">
        <f>IF(ISERROR(VLOOKUP(A121,'[1]Z09 政府性基金预算财政拨款收入支出决算表(财决09表)'!$A$10:$T$200,11,FALSE)),"",VLOOKUP(A121,'[1]Z09 政府性基金预算财政拨款收入支出决算表(财决09表)'!$A$10:$T$200,11,FALSE))</f>
        <v/>
      </c>
      <c r="G121" s="127" t="str">
        <f>IF(ISERROR(VLOOKUP(A121,'[1]Z09 政府性基金预算财政拨款收入支出决算表(财决09表)'!$A$10:$T$200,12,FALSE)),"",VLOOKUP(A121,'[1]Z09 政府性基金预算财政拨款收入支出决算表(财决09表)'!$A$10:$T$200,12,FALSE))</f>
        <v/>
      </c>
      <c r="H121" s="127" t="str">
        <f>IF(ISERROR(VLOOKUP(A121,'[1]Z09 政府性基金预算财政拨款收入支出决算表(财决09表)'!$A$10:$T$200,15,FALSE)),"",VLOOKUP(A121,'[1]Z09 政府性基金预算财政拨款收入支出决算表(财决09表)'!$A$10:$T$200,15,FALSE))</f>
        <v/>
      </c>
      <c r="I121" s="127" t="str">
        <f>IF(ISERROR(VLOOKUP(A121,'[1]Z09 政府性基金预算财政拨款收入支出决算表(财决09表)'!$A$10:$T$200,16,FALSE)),"",VLOOKUP(A121,'[1]Z09 政府性基金预算财政拨款收入支出决算表(财决09表)'!$A$10:$T$200,16,FALSE))</f>
        <v/>
      </c>
      <c r="J121" s="122">
        <f>'[1]Z09 政府性基金预算财政拨款收入支出决算表(财决09表)'!$A118</f>
        <v>0</v>
      </c>
      <c r="K121" s="178">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122" t="str">
        <f t="shared" si="4"/>
        <v/>
      </c>
    </row>
    <row r="122" spans="1:12" ht="22.5" customHeight="1">
      <c r="A122" s="125" t="str">
        <f t="shared" si="5"/>
        <v/>
      </c>
      <c r="B122" s="125"/>
      <c r="C122" s="195" t="str">
        <f>IF(ISERROR(VLOOKUP(A122,'[1]Z09 政府性基金预算财政拨款收入支出决算表(财决09表)'!$A$10:$T$200,4,FALSE)),"",VLOOKUP(A122,'[1]Z09 政府性基金预算财政拨款收入支出决算表(财决09表)'!$A$10:$T$200,4,FALSE))</f>
        <v/>
      </c>
      <c r="D122" s="127" t="str">
        <f>IF(ISERROR(VLOOKUP(A122,'[1]Z09 政府性基金预算财政拨款收入支出决算表(财决09表)'!$A$10:$T$200,5,FALSE)),"",VLOOKUP(A122,'[1]Z09 政府性基金预算财政拨款收入支出决算表(财决09表)'!$A$10:$T$200,5,FALSE))</f>
        <v/>
      </c>
      <c r="E122" s="127" t="str">
        <f>IF(ISERROR(VLOOKUP(A122,'[1]Z09 政府性基金预算财政拨款收入支出决算表(财决09表)'!$A$10:$T$200,8,FALSE)),"",VLOOKUP(A122,'[1]Z09 政府性基金预算财政拨款收入支出决算表(财决09表)'!$A$10:$T$200,8,FALSE))</f>
        <v/>
      </c>
      <c r="F122" s="127" t="str">
        <f>IF(ISERROR(VLOOKUP(A122,'[1]Z09 政府性基金预算财政拨款收入支出决算表(财决09表)'!$A$10:$T$200,11,FALSE)),"",VLOOKUP(A122,'[1]Z09 政府性基金预算财政拨款收入支出决算表(财决09表)'!$A$10:$T$200,11,FALSE))</f>
        <v/>
      </c>
      <c r="G122" s="127" t="str">
        <f>IF(ISERROR(VLOOKUP(A122,'[1]Z09 政府性基金预算财政拨款收入支出决算表(财决09表)'!$A$10:$T$200,12,FALSE)),"",VLOOKUP(A122,'[1]Z09 政府性基金预算财政拨款收入支出决算表(财决09表)'!$A$10:$T$200,12,FALSE))</f>
        <v/>
      </c>
      <c r="H122" s="127" t="str">
        <f>IF(ISERROR(VLOOKUP(A122,'[1]Z09 政府性基金预算财政拨款收入支出决算表(财决09表)'!$A$10:$T$200,15,FALSE)),"",VLOOKUP(A122,'[1]Z09 政府性基金预算财政拨款收入支出决算表(财决09表)'!$A$10:$T$200,15,FALSE))</f>
        <v/>
      </c>
      <c r="I122" s="127" t="str">
        <f>IF(ISERROR(VLOOKUP(A122,'[1]Z09 政府性基金预算财政拨款收入支出决算表(财决09表)'!$A$10:$T$200,16,FALSE)),"",VLOOKUP(A122,'[1]Z09 政府性基金预算财政拨款收入支出决算表(财决09表)'!$A$10:$T$200,16,FALSE))</f>
        <v/>
      </c>
      <c r="J122" s="122">
        <f>'[1]Z09 政府性基金预算财政拨款收入支出决算表(财决09表)'!$A119</f>
        <v>0</v>
      </c>
      <c r="K122" s="178">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122" t="str">
        <f t="shared" si="4"/>
        <v/>
      </c>
    </row>
    <row r="123" spans="1:12" ht="22.5" customHeight="1">
      <c r="A123" s="125" t="str">
        <f t="shared" si="5"/>
        <v/>
      </c>
      <c r="B123" s="125"/>
      <c r="C123" s="195" t="str">
        <f>IF(ISERROR(VLOOKUP(A123,'[1]Z09 政府性基金预算财政拨款收入支出决算表(财决09表)'!$A$10:$T$200,4,FALSE)),"",VLOOKUP(A123,'[1]Z09 政府性基金预算财政拨款收入支出决算表(财决09表)'!$A$10:$T$200,4,FALSE))</f>
        <v/>
      </c>
      <c r="D123" s="127" t="str">
        <f>IF(ISERROR(VLOOKUP(A123,'[1]Z09 政府性基金预算财政拨款收入支出决算表(财决09表)'!$A$10:$T$200,5,FALSE)),"",VLOOKUP(A123,'[1]Z09 政府性基金预算财政拨款收入支出决算表(财决09表)'!$A$10:$T$200,5,FALSE))</f>
        <v/>
      </c>
      <c r="E123" s="127" t="str">
        <f>IF(ISERROR(VLOOKUP(A123,'[1]Z09 政府性基金预算财政拨款收入支出决算表(财决09表)'!$A$10:$T$200,8,FALSE)),"",VLOOKUP(A123,'[1]Z09 政府性基金预算财政拨款收入支出决算表(财决09表)'!$A$10:$T$200,8,FALSE))</f>
        <v/>
      </c>
      <c r="F123" s="127" t="str">
        <f>IF(ISERROR(VLOOKUP(A123,'[1]Z09 政府性基金预算财政拨款收入支出决算表(财决09表)'!$A$10:$T$200,11,FALSE)),"",VLOOKUP(A123,'[1]Z09 政府性基金预算财政拨款收入支出决算表(财决09表)'!$A$10:$T$200,11,FALSE))</f>
        <v/>
      </c>
      <c r="G123" s="127" t="str">
        <f>IF(ISERROR(VLOOKUP(A123,'[1]Z09 政府性基金预算财政拨款收入支出决算表(财决09表)'!$A$10:$T$200,12,FALSE)),"",VLOOKUP(A123,'[1]Z09 政府性基金预算财政拨款收入支出决算表(财决09表)'!$A$10:$T$200,12,FALSE))</f>
        <v/>
      </c>
      <c r="H123" s="127" t="str">
        <f>IF(ISERROR(VLOOKUP(A123,'[1]Z09 政府性基金预算财政拨款收入支出决算表(财决09表)'!$A$10:$T$200,15,FALSE)),"",VLOOKUP(A123,'[1]Z09 政府性基金预算财政拨款收入支出决算表(财决09表)'!$A$10:$T$200,15,FALSE))</f>
        <v/>
      </c>
      <c r="I123" s="127" t="str">
        <f>IF(ISERROR(VLOOKUP(A123,'[1]Z09 政府性基金预算财政拨款收入支出决算表(财决09表)'!$A$10:$T$200,16,FALSE)),"",VLOOKUP(A123,'[1]Z09 政府性基金预算财政拨款收入支出决算表(财决09表)'!$A$10:$T$200,16,FALSE))</f>
        <v/>
      </c>
      <c r="J123" s="122">
        <f>'[1]Z09 政府性基金预算财政拨款收入支出决算表(财决09表)'!$A120</f>
        <v>0</v>
      </c>
      <c r="K123" s="178">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122" t="str">
        <f t="shared" si="4"/>
        <v/>
      </c>
    </row>
    <row r="124" spans="1:12" ht="22.5" customHeight="1">
      <c r="A124" s="125" t="str">
        <f t="shared" si="5"/>
        <v/>
      </c>
      <c r="B124" s="125"/>
      <c r="C124" s="195" t="str">
        <f>IF(ISERROR(VLOOKUP(A124,'[1]Z09 政府性基金预算财政拨款收入支出决算表(财决09表)'!$A$10:$T$200,4,FALSE)),"",VLOOKUP(A124,'[1]Z09 政府性基金预算财政拨款收入支出决算表(财决09表)'!$A$10:$T$200,4,FALSE))</f>
        <v/>
      </c>
      <c r="D124" s="127" t="str">
        <f>IF(ISERROR(VLOOKUP(A124,'[1]Z09 政府性基金预算财政拨款收入支出决算表(财决09表)'!$A$10:$T$200,5,FALSE)),"",VLOOKUP(A124,'[1]Z09 政府性基金预算财政拨款收入支出决算表(财决09表)'!$A$10:$T$200,5,FALSE))</f>
        <v/>
      </c>
      <c r="E124" s="127" t="str">
        <f>IF(ISERROR(VLOOKUP(A124,'[1]Z09 政府性基金预算财政拨款收入支出决算表(财决09表)'!$A$10:$T$200,8,FALSE)),"",VLOOKUP(A124,'[1]Z09 政府性基金预算财政拨款收入支出决算表(财决09表)'!$A$10:$T$200,8,FALSE))</f>
        <v/>
      </c>
      <c r="F124" s="127" t="str">
        <f>IF(ISERROR(VLOOKUP(A124,'[1]Z09 政府性基金预算财政拨款收入支出决算表(财决09表)'!$A$10:$T$200,11,FALSE)),"",VLOOKUP(A124,'[1]Z09 政府性基金预算财政拨款收入支出决算表(财决09表)'!$A$10:$T$200,11,FALSE))</f>
        <v/>
      </c>
      <c r="G124" s="127" t="str">
        <f>IF(ISERROR(VLOOKUP(A124,'[1]Z09 政府性基金预算财政拨款收入支出决算表(财决09表)'!$A$10:$T$200,12,FALSE)),"",VLOOKUP(A124,'[1]Z09 政府性基金预算财政拨款收入支出决算表(财决09表)'!$A$10:$T$200,12,FALSE))</f>
        <v/>
      </c>
      <c r="H124" s="127" t="str">
        <f>IF(ISERROR(VLOOKUP(A124,'[1]Z09 政府性基金预算财政拨款收入支出决算表(财决09表)'!$A$10:$T$200,15,FALSE)),"",VLOOKUP(A124,'[1]Z09 政府性基金预算财政拨款收入支出决算表(财决09表)'!$A$10:$T$200,15,FALSE))</f>
        <v/>
      </c>
      <c r="I124" s="127" t="str">
        <f>IF(ISERROR(VLOOKUP(A124,'[1]Z09 政府性基金预算财政拨款收入支出决算表(财决09表)'!$A$10:$T$200,16,FALSE)),"",VLOOKUP(A124,'[1]Z09 政府性基金预算财政拨款收入支出决算表(财决09表)'!$A$10:$T$200,16,FALSE))</f>
        <v/>
      </c>
      <c r="J124" s="122">
        <f>'[1]Z09 政府性基金预算财政拨款收入支出决算表(财决09表)'!$A121</f>
        <v>0</v>
      </c>
      <c r="K124" s="178">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122" t="str">
        <f t="shared" si="4"/>
        <v/>
      </c>
    </row>
    <row r="125" spans="1:12" ht="22.5" customHeight="1">
      <c r="A125" s="125" t="str">
        <f t="shared" si="5"/>
        <v/>
      </c>
      <c r="B125" s="125"/>
      <c r="C125" s="195" t="str">
        <f>IF(ISERROR(VLOOKUP(A125,'[1]Z09 政府性基金预算财政拨款收入支出决算表(财决09表)'!$A$10:$T$200,4,FALSE)),"",VLOOKUP(A125,'[1]Z09 政府性基金预算财政拨款收入支出决算表(财决09表)'!$A$10:$T$200,4,FALSE))</f>
        <v/>
      </c>
      <c r="D125" s="127" t="str">
        <f>IF(ISERROR(VLOOKUP(A125,'[1]Z09 政府性基金预算财政拨款收入支出决算表(财决09表)'!$A$10:$T$200,5,FALSE)),"",VLOOKUP(A125,'[1]Z09 政府性基金预算财政拨款收入支出决算表(财决09表)'!$A$10:$T$200,5,FALSE))</f>
        <v/>
      </c>
      <c r="E125" s="127" t="str">
        <f>IF(ISERROR(VLOOKUP(A125,'[1]Z09 政府性基金预算财政拨款收入支出决算表(财决09表)'!$A$10:$T$200,8,FALSE)),"",VLOOKUP(A125,'[1]Z09 政府性基金预算财政拨款收入支出决算表(财决09表)'!$A$10:$T$200,8,FALSE))</f>
        <v/>
      </c>
      <c r="F125" s="127" t="str">
        <f>IF(ISERROR(VLOOKUP(A125,'[1]Z09 政府性基金预算财政拨款收入支出决算表(财决09表)'!$A$10:$T$200,11,FALSE)),"",VLOOKUP(A125,'[1]Z09 政府性基金预算财政拨款收入支出决算表(财决09表)'!$A$10:$T$200,11,FALSE))</f>
        <v/>
      </c>
      <c r="G125" s="127" t="str">
        <f>IF(ISERROR(VLOOKUP(A125,'[1]Z09 政府性基金预算财政拨款收入支出决算表(财决09表)'!$A$10:$T$200,12,FALSE)),"",VLOOKUP(A125,'[1]Z09 政府性基金预算财政拨款收入支出决算表(财决09表)'!$A$10:$T$200,12,FALSE))</f>
        <v/>
      </c>
      <c r="H125" s="127" t="str">
        <f>IF(ISERROR(VLOOKUP(A125,'[1]Z09 政府性基金预算财政拨款收入支出决算表(财决09表)'!$A$10:$T$200,15,FALSE)),"",VLOOKUP(A125,'[1]Z09 政府性基金预算财政拨款收入支出决算表(财决09表)'!$A$10:$T$200,15,FALSE))</f>
        <v/>
      </c>
      <c r="I125" s="127" t="str">
        <f>IF(ISERROR(VLOOKUP(A125,'[1]Z09 政府性基金预算财政拨款收入支出决算表(财决09表)'!$A$10:$T$200,16,FALSE)),"",VLOOKUP(A125,'[1]Z09 政府性基金预算财政拨款收入支出决算表(财决09表)'!$A$10:$T$200,16,FALSE))</f>
        <v/>
      </c>
      <c r="J125" s="122">
        <f>'[1]Z09 政府性基金预算财政拨款收入支出决算表(财决09表)'!$A122</f>
        <v>0</v>
      </c>
      <c r="K125" s="178">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122" t="str">
        <f t="shared" si="4"/>
        <v/>
      </c>
    </row>
    <row r="126" spans="1:12" ht="22.5" customHeight="1">
      <c r="A126" s="125" t="str">
        <f t="shared" si="5"/>
        <v/>
      </c>
      <c r="B126" s="125"/>
      <c r="C126" s="195" t="str">
        <f>IF(ISERROR(VLOOKUP(A126,'[1]Z09 政府性基金预算财政拨款收入支出决算表(财决09表)'!$A$10:$T$200,4,FALSE)),"",VLOOKUP(A126,'[1]Z09 政府性基金预算财政拨款收入支出决算表(财决09表)'!$A$10:$T$200,4,FALSE))</f>
        <v/>
      </c>
      <c r="D126" s="127" t="str">
        <f>IF(ISERROR(VLOOKUP(A126,'[1]Z09 政府性基金预算财政拨款收入支出决算表(财决09表)'!$A$10:$T$200,5,FALSE)),"",VLOOKUP(A126,'[1]Z09 政府性基金预算财政拨款收入支出决算表(财决09表)'!$A$10:$T$200,5,FALSE))</f>
        <v/>
      </c>
      <c r="E126" s="127" t="str">
        <f>IF(ISERROR(VLOOKUP(A126,'[1]Z09 政府性基金预算财政拨款收入支出决算表(财决09表)'!$A$10:$T$200,8,FALSE)),"",VLOOKUP(A126,'[1]Z09 政府性基金预算财政拨款收入支出决算表(财决09表)'!$A$10:$T$200,8,FALSE))</f>
        <v/>
      </c>
      <c r="F126" s="127" t="str">
        <f>IF(ISERROR(VLOOKUP(A126,'[1]Z09 政府性基金预算财政拨款收入支出决算表(财决09表)'!$A$10:$T$200,11,FALSE)),"",VLOOKUP(A126,'[1]Z09 政府性基金预算财政拨款收入支出决算表(财决09表)'!$A$10:$T$200,11,FALSE))</f>
        <v/>
      </c>
      <c r="G126" s="127" t="str">
        <f>IF(ISERROR(VLOOKUP(A126,'[1]Z09 政府性基金预算财政拨款收入支出决算表(财决09表)'!$A$10:$T$200,12,FALSE)),"",VLOOKUP(A126,'[1]Z09 政府性基金预算财政拨款收入支出决算表(财决09表)'!$A$10:$T$200,12,FALSE))</f>
        <v/>
      </c>
      <c r="H126" s="127" t="str">
        <f>IF(ISERROR(VLOOKUP(A126,'[1]Z09 政府性基金预算财政拨款收入支出决算表(财决09表)'!$A$10:$T$200,15,FALSE)),"",VLOOKUP(A126,'[1]Z09 政府性基金预算财政拨款收入支出决算表(财决09表)'!$A$10:$T$200,15,FALSE))</f>
        <v/>
      </c>
      <c r="I126" s="127" t="str">
        <f>IF(ISERROR(VLOOKUP(A126,'[1]Z09 政府性基金预算财政拨款收入支出决算表(财决09表)'!$A$10:$T$200,16,FALSE)),"",VLOOKUP(A126,'[1]Z09 政府性基金预算财政拨款收入支出决算表(财决09表)'!$A$10:$T$200,16,FALSE))</f>
        <v/>
      </c>
      <c r="J126" s="122">
        <f>'[1]Z09 政府性基金预算财政拨款收入支出决算表(财决09表)'!$A123</f>
        <v>0</v>
      </c>
      <c r="K126" s="178">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122" t="str">
        <f t="shared" si="4"/>
        <v/>
      </c>
    </row>
    <row r="127" spans="1:12" ht="22.5" customHeight="1">
      <c r="A127" s="125" t="str">
        <f t="shared" si="5"/>
        <v/>
      </c>
      <c r="B127" s="125"/>
      <c r="C127" s="195" t="str">
        <f>IF(ISERROR(VLOOKUP(A127,'[1]Z09 政府性基金预算财政拨款收入支出决算表(财决09表)'!$A$10:$T$200,4,FALSE)),"",VLOOKUP(A127,'[1]Z09 政府性基金预算财政拨款收入支出决算表(财决09表)'!$A$10:$T$200,4,FALSE))</f>
        <v/>
      </c>
      <c r="D127" s="127" t="str">
        <f>IF(ISERROR(VLOOKUP(A127,'[1]Z09 政府性基金预算财政拨款收入支出决算表(财决09表)'!$A$10:$T$200,5,FALSE)),"",VLOOKUP(A127,'[1]Z09 政府性基金预算财政拨款收入支出决算表(财决09表)'!$A$10:$T$200,5,FALSE))</f>
        <v/>
      </c>
      <c r="E127" s="127" t="str">
        <f>IF(ISERROR(VLOOKUP(A127,'[1]Z09 政府性基金预算财政拨款收入支出决算表(财决09表)'!$A$10:$T$200,8,FALSE)),"",VLOOKUP(A127,'[1]Z09 政府性基金预算财政拨款收入支出决算表(财决09表)'!$A$10:$T$200,8,FALSE))</f>
        <v/>
      </c>
      <c r="F127" s="127" t="str">
        <f>IF(ISERROR(VLOOKUP(A127,'[1]Z09 政府性基金预算财政拨款收入支出决算表(财决09表)'!$A$10:$T$200,11,FALSE)),"",VLOOKUP(A127,'[1]Z09 政府性基金预算财政拨款收入支出决算表(财决09表)'!$A$10:$T$200,11,FALSE))</f>
        <v/>
      </c>
      <c r="G127" s="127" t="str">
        <f>IF(ISERROR(VLOOKUP(A127,'[1]Z09 政府性基金预算财政拨款收入支出决算表(财决09表)'!$A$10:$T$200,12,FALSE)),"",VLOOKUP(A127,'[1]Z09 政府性基金预算财政拨款收入支出决算表(财决09表)'!$A$10:$T$200,12,FALSE))</f>
        <v/>
      </c>
      <c r="H127" s="127" t="str">
        <f>IF(ISERROR(VLOOKUP(A127,'[1]Z09 政府性基金预算财政拨款收入支出决算表(财决09表)'!$A$10:$T$200,15,FALSE)),"",VLOOKUP(A127,'[1]Z09 政府性基金预算财政拨款收入支出决算表(财决09表)'!$A$10:$T$200,15,FALSE))</f>
        <v/>
      </c>
      <c r="I127" s="127" t="str">
        <f>IF(ISERROR(VLOOKUP(A127,'[1]Z09 政府性基金预算财政拨款收入支出决算表(财决09表)'!$A$10:$T$200,16,FALSE)),"",VLOOKUP(A127,'[1]Z09 政府性基金预算财政拨款收入支出决算表(财决09表)'!$A$10:$T$200,16,FALSE))</f>
        <v/>
      </c>
      <c r="J127" s="122">
        <f>'[1]Z09 政府性基金预算财政拨款收入支出决算表(财决09表)'!$A124</f>
        <v>0</v>
      </c>
      <c r="K127" s="178">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122" t="str">
        <f t="shared" si="4"/>
        <v/>
      </c>
    </row>
    <row r="128" spans="1:12" ht="22.5" customHeight="1">
      <c r="A128" s="125" t="str">
        <f t="shared" si="5"/>
        <v/>
      </c>
      <c r="B128" s="125"/>
      <c r="C128" s="195" t="str">
        <f>IF(ISERROR(VLOOKUP(A128,'[1]Z09 政府性基金预算财政拨款收入支出决算表(财决09表)'!$A$10:$T$200,4,FALSE)),"",VLOOKUP(A128,'[1]Z09 政府性基金预算财政拨款收入支出决算表(财决09表)'!$A$10:$T$200,4,FALSE))</f>
        <v/>
      </c>
      <c r="D128" s="127" t="str">
        <f>IF(ISERROR(VLOOKUP(A128,'[1]Z09 政府性基金预算财政拨款收入支出决算表(财决09表)'!$A$10:$T$200,5,FALSE)),"",VLOOKUP(A128,'[1]Z09 政府性基金预算财政拨款收入支出决算表(财决09表)'!$A$10:$T$200,5,FALSE))</f>
        <v/>
      </c>
      <c r="E128" s="127" t="str">
        <f>IF(ISERROR(VLOOKUP(A128,'[1]Z09 政府性基金预算财政拨款收入支出决算表(财决09表)'!$A$10:$T$200,8,FALSE)),"",VLOOKUP(A128,'[1]Z09 政府性基金预算财政拨款收入支出决算表(财决09表)'!$A$10:$T$200,8,FALSE))</f>
        <v/>
      </c>
      <c r="F128" s="127" t="str">
        <f>IF(ISERROR(VLOOKUP(A128,'[1]Z09 政府性基金预算财政拨款收入支出决算表(财决09表)'!$A$10:$T$200,11,FALSE)),"",VLOOKUP(A128,'[1]Z09 政府性基金预算财政拨款收入支出决算表(财决09表)'!$A$10:$T$200,11,FALSE))</f>
        <v/>
      </c>
      <c r="G128" s="127" t="str">
        <f>IF(ISERROR(VLOOKUP(A128,'[1]Z09 政府性基金预算财政拨款收入支出决算表(财决09表)'!$A$10:$T$200,12,FALSE)),"",VLOOKUP(A128,'[1]Z09 政府性基金预算财政拨款收入支出决算表(财决09表)'!$A$10:$T$200,12,FALSE))</f>
        <v/>
      </c>
      <c r="H128" s="127" t="str">
        <f>IF(ISERROR(VLOOKUP(A128,'[1]Z09 政府性基金预算财政拨款收入支出决算表(财决09表)'!$A$10:$T$200,15,FALSE)),"",VLOOKUP(A128,'[1]Z09 政府性基金预算财政拨款收入支出决算表(财决09表)'!$A$10:$T$200,15,FALSE))</f>
        <v/>
      </c>
      <c r="I128" s="127" t="str">
        <f>IF(ISERROR(VLOOKUP(A128,'[1]Z09 政府性基金预算财政拨款收入支出决算表(财决09表)'!$A$10:$T$200,16,FALSE)),"",VLOOKUP(A128,'[1]Z09 政府性基金预算财政拨款收入支出决算表(财决09表)'!$A$10:$T$200,16,FALSE))</f>
        <v/>
      </c>
      <c r="J128" s="122">
        <f>'[1]Z09 政府性基金预算财政拨款收入支出决算表(财决09表)'!$A125</f>
        <v>0</v>
      </c>
      <c r="K128" s="178">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122" t="str">
        <f t="shared" si="4"/>
        <v/>
      </c>
    </row>
    <row r="129" spans="1:12" ht="22.5" customHeight="1">
      <c r="A129" s="125" t="str">
        <f t="shared" si="5"/>
        <v/>
      </c>
      <c r="B129" s="125"/>
      <c r="C129" s="195" t="str">
        <f>IF(ISERROR(VLOOKUP(A129,'[1]Z09 政府性基金预算财政拨款收入支出决算表(财决09表)'!$A$10:$T$200,4,FALSE)),"",VLOOKUP(A129,'[1]Z09 政府性基金预算财政拨款收入支出决算表(财决09表)'!$A$10:$T$200,4,FALSE))</f>
        <v/>
      </c>
      <c r="D129" s="127" t="str">
        <f>IF(ISERROR(VLOOKUP(A129,'[1]Z09 政府性基金预算财政拨款收入支出决算表(财决09表)'!$A$10:$T$200,5,FALSE)),"",VLOOKUP(A129,'[1]Z09 政府性基金预算财政拨款收入支出决算表(财决09表)'!$A$10:$T$200,5,FALSE))</f>
        <v/>
      </c>
      <c r="E129" s="127" t="str">
        <f>IF(ISERROR(VLOOKUP(A129,'[1]Z09 政府性基金预算财政拨款收入支出决算表(财决09表)'!$A$10:$T$200,8,FALSE)),"",VLOOKUP(A129,'[1]Z09 政府性基金预算财政拨款收入支出决算表(财决09表)'!$A$10:$T$200,8,FALSE))</f>
        <v/>
      </c>
      <c r="F129" s="127" t="str">
        <f>IF(ISERROR(VLOOKUP(A129,'[1]Z09 政府性基金预算财政拨款收入支出决算表(财决09表)'!$A$10:$T$200,11,FALSE)),"",VLOOKUP(A129,'[1]Z09 政府性基金预算财政拨款收入支出决算表(财决09表)'!$A$10:$T$200,11,FALSE))</f>
        <v/>
      </c>
      <c r="G129" s="127" t="str">
        <f>IF(ISERROR(VLOOKUP(A129,'[1]Z09 政府性基金预算财政拨款收入支出决算表(财决09表)'!$A$10:$T$200,12,FALSE)),"",VLOOKUP(A129,'[1]Z09 政府性基金预算财政拨款收入支出决算表(财决09表)'!$A$10:$T$200,12,FALSE))</f>
        <v/>
      </c>
      <c r="H129" s="127" t="str">
        <f>IF(ISERROR(VLOOKUP(A129,'[1]Z09 政府性基金预算财政拨款收入支出决算表(财决09表)'!$A$10:$T$200,15,FALSE)),"",VLOOKUP(A129,'[1]Z09 政府性基金预算财政拨款收入支出决算表(财决09表)'!$A$10:$T$200,15,FALSE))</f>
        <v/>
      </c>
      <c r="I129" s="127" t="str">
        <f>IF(ISERROR(VLOOKUP(A129,'[1]Z09 政府性基金预算财政拨款收入支出决算表(财决09表)'!$A$10:$T$200,16,FALSE)),"",VLOOKUP(A129,'[1]Z09 政府性基金预算财政拨款收入支出决算表(财决09表)'!$A$10:$T$200,16,FALSE))</f>
        <v/>
      </c>
      <c r="J129" s="122">
        <f>'[1]Z09 政府性基金预算财政拨款收入支出决算表(财决09表)'!$A126</f>
        <v>0</v>
      </c>
      <c r="K129" s="178">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122" t="str">
        <f t="shared" si="4"/>
        <v/>
      </c>
    </row>
    <row r="130" spans="1:12" ht="22.5" customHeight="1">
      <c r="A130" s="125" t="str">
        <f t="shared" si="5"/>
        <v/>
      </c>
      <c r="B130" s="125"/>
      <c r="C130" s="195" t="str">
        <f>IF(ISERROR(VLOOKUP(A130,'[1]Z09 政府性基金预算财政拨款收入支出决算表(财决09表)'!$A$10:$T$200,4,FALSE)),"",VLOOKUP(A130,'[1]Z09 政府性基金预算财政拨款收入支出决算表(财决09表)'!$A$10:$T$200,4,FALSE))</f>
        <v/>
      </c>
      <c r="D130" s="127" t="str">
        <f>IF(ISERROR(VLOOKUP(A130,'[1]Z09 政府性基金预算财政拨款收入支出决算表(财决09表)'!$A$10:$T$200,5,FALSE)),"",VLOOKUP(A130,'[1]Z09 政府性基金预算财政拨款收入支出决算表(财决09表)'!$A$10:$T$200,5,FALSE))</f>
        <v/>
      </c>
      <c r="E130" s="127" t="str">
        <f>IF(ISERROR(VLOOKUP(A130,'[1]Z09 政府性基金预算财政拨款收入支出决算表(财决09表)'!$A$10:$T$200,8,FALSE)),"",VLOOKUP(A130,'[1]Z09 政府性基金预算财政拨款收入支出决算表(财决09表)'!$A$10:$T$200,8,FALSE))</f>
        <v/>
      </c>
      <c r="F130" s="127" t="str">
        <f>IF(ISERROR(VLOOKUP(A130,'[1]Z09 政府性基金预算财政拨款收入支出决算表(财决09表)'!$A$10:$T$200,11,FALSE)),"",VLOOKUP(A130,'[1]Z09 政府性基金预算财政拨款收入支出决算表(财决09表)'!$A$10:$T$200,11,FALSE))</f>
        <v/>
      </c>
      <c r="G130" s="127" t="str">
        <f>IF(ISERROR(VLOOKUP(A130,'[1]Z09 政府性基金预算财政拨款收入支出决算表(财决09表)'!$A$10:$T$200,12,FALSE)),"",VLOOKUP(A130,'[1]Z09 政府性基金预算财政拨款收入支出决算表(财决09表)'!$A$10:$T$200,12,FALSE))</f>
        <v/>
      </c>
      <c r="H130" s="127" t="str">
        <f>IF(ISERROR(VLOOKUP(A130,'[1]Z09 政府性基金预算财政拨款收入支出决算表(财决09表)'!$A$10:$T$200,15,FALSE)),"",VLOOKUP(A130,'[1]Z09 政府性基金预算财政拨款收入支出决算表(财决09表)'!$A$10:$T$200,15,FALSE))</f>
        <v/>
      </c>
      <c r="I130" s="127" t="str">
        <f>IF(ISERROR(VLOOKUP(A130,'[1]Z09 政府性基金预算财政拨款收入支出决算表(财决09表)'!$A$10:$T$200,16,FALSE)),"",VLOOKUP(A130,'[1]Z09 政府性基金预算财政拨款收入支出决算表(财决09表)'!$A$10:$T$200,16,FALSE))</f>
        <v/>
      </c>
      <c r="J130" s="122">
        <f>'[1]Z09 政府性基金预算财政拨款收入支出决算表(财决09表)'!$A127</f>
        <v>0</v>
      </c>
      <c r="K130" s="178">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122" t="str">
        <f t="shared" si="4"/>
        <v/>
      </c>
    </row>
    <row r="131" spans="1:12" ht="22.5" customHeight="1">
      <c r="A131" s="125" t="str">
        <f t="shared" si="5"/>
        <v/>
      </c>
      <c r="B131" s="125"/>
      <c r="C131" s="195" t="str">
        <f>IF(ISERROR(VLOOKUP(A131,'[1]Z09 政府性基金预算财政拨款收入支出决算表(财决09表)'!$A$10:$T$200,4,FALSE)),"",VLOOKUP(A131,'[1]Z09 政府性基金预算财政拨款收入支出决算表(财决09表)'!$A$10:$T$200,4,FALSE))</f>
        <v/>
      </c>
      <c r="D131" s="127" t="str">
        <f>IF(ISERROR(VLOOKUP(A131,'[1]Z09 政府性基金预算财政拨款收入支出决算表(财决09表)'!$A$10:$T$200,5,FALSE)),"",VLOOKUP(A131,'[1]Z09 政府性基金预算财政拨款收入支出决算表(财决09表)'!$A$10:$T$200,5,FALSE))</f>
        <v/>
      </c>
      <c r="E131" s="127" t="str">
        <f>IF(ISERROR(VLOOKUP(A131,'[1]Z09 政府性基金预算财政拨款收入支出决算表(财决09表)'!$A$10:$T$200,8,FALSE)),"",VLOOKUP(A131,'[1]Z09 政府性基金预算财政拨款收入支出决算表(财决09表)'!$A$10:$T$200,8,FALSE))</f>
        <v/>
      </c>
      <c r="F131" s="127" t="str">
        <f>IF(ISERROR(VLOOKUP(A131,'[1]Z09 政府性基金预算财政拨款收入支出决算表(财决09表)'!$A$10:$T$200,11,FALSE)),"",VLOOKUP(A131,'[1]Z09 政府性基金预算财政拨款收入支出决算表(财决09表)'!$A$10:$T$200,11,FALSE))</f>
        <v/>
      </c>
      <c r="G131" s="127" t="str">
        <f>IF(ISERROR(VLOOKUP(A131,'[1]Z09 政府性基金预算财政拨款收入支出决算表(财决09表)'!$A$10:$T$200,12,FALSE)),"",VLOOKUP(A131,'[1]Z09 政府性基金预算财政拨款收入支出决算表(财决09表)'!$A$10:$T$200,12,FALSE))</f>
        <v/>
      </c>
      <c r="H131" s="127" t="str">
        <f>IF(ISERROR(VLOOKUP(A131,'[1]Z09 政府性基金预算财政拨款收入支出决算表(财决09表)'!$A$10:$T$200,15,FALSE)),"",VLOOKUP(A131,'[1]Z09 政府性基金预算财政拨款收入支出决算表(财决09表)'!$A$10:$T$200,15,FALSE))</f>
        <v/>
      </c>
      <c r="I131" s="127" t="str">
        <f>IF(ISERROR(VLOOKUP(A131,'[1]Z09 政府性基金预算财政拨款收入支出决算表(财决09表)'!$A$10:$T$200,16,FALSE)),"",VLOOKUP(A131,'[1]Z09 政府性基金预算财政拨款收入支出决算表(财决09表)'!$A$10:$T$200,16,FALSE))</f>
        <v/>
      </c>
      <c r="J131" s="122">
        <f>'[1]Z09 政府性基金预算财政拨款收入支出决算表(财决09表)'!$A128</f>
        <v>0</v>
      </c>
      <c r="K131" s="178">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122" t="str">
        <f t="shared" si="4"/>
        <v/>
      </c>
    </row>
    <row r="132" spans="1:12" ht="22.5" customHeight="1">
      <c r="A132" s="125" t="str">
        <f t="shared" si="5"/>
        <v/>
      </c>
      <c r="B132" s="125"/>
      <c r="C132" s="195" t="str">
        <f>IF(ISERROR(VLOOKUP(A132,'[1]Z09 政府性基金预算财政拨款收入支出决算表(财决09表)'!$A$10:$T$200,4,FALSE)),"",VLOOKUP(A132,'[1]Z09 政府性基金预算财政拨款收入支出决算表(财决09表)'!$A$10:$T$200,4,FALSE))</f>
        <v/>
      </c>
      <c r="D132" s="127" t="str">
        <f>IF(ISERROR(VLOOKUP(A132,'[1]Z09 政府性基金预算财政拨款收入支出决算表(财决09表)'!$A$10:$T$200,5,FALSE)),"",VLOOKUP(A132,'[1]Z09 政府性基金预算财政拨款收入支出决算表(财决09表)'!$A$10:$T$200,5,FALSE))</f>
        <v/>
      </c>
      <c r="E132" s="127" t="str">
        <f>IF(ISERROR(VLOOKUP(A132,'[1]Z09 政府性基金预算财政拨款收入支出决算表(财决09表)'!$A$10:$T$200,8,FALSE)),"",VLOOKUP(A132,'[1]Z09 政府性基金预算财政拨款收入支出决算表(财决09表)'!$A$10:$T$200,8,FALSE))</f>
        <v/>
      </c>
      <c r="F132" s="127" t="str">
        <f>IF(ISERROR(VLOOKUP(A132,'[1]Z09 政府性基金预算财政拨款收入支出决算表(财决09表)'!$A$10:$T$200,11,FALSE)),"",VLOOKUP(A132,'[1]Z09 政府性基金预算财政拨款收入支出决算表(财决09表)'!$A$10:$T$200,11,FALSE))</f>
        <v/>
      </c>
      <c r="G132" s="127" t="str">
        <f>IF(ISERROR(VLOOKUP(A132,'[1]Z09 政府性基金预算财政拨款收入支出决算表(财决09表)'!$A$10:$T$200,12,FALSE)),"",VLOOKUP(A132,'[1]Z09 政府性基金预算财政拨款收入支出决算表(财决09表)'!$A$10:$T$200,12,FALSE))</f>
        <v/>
      </c>
      <c r="H132" s="127" t="str">
        <f>IF(ISERROR(VLOOKUP(A132,'[1]Z09 政府性基金预算财政拨款收入支出决算表(财决09表)'!$A$10:$T$200,15,FALSE)),"",VLOOKUP(A132,'[1]Z09 政府性基金预算财政拨款收入支出决算表(财决09表)'!$A$10:$T$200,15,FALSE))</f>
        <v/>
      </c>
      <c r="I132" s="127" t="str">
        <f>IF(ISERROR(VLOOKUP(A132,'[1]Z09 政府性基金预算财政拨款收入支出决算表(财决09表)'!$A$10:$T$200,16,FALSE)),"",VLOOKUP(A132,'[1]Z09 政府性基金预算财政拨款收入支出决算表(财决09表)'!$A$10:$T$200,16,FALSE))</f>
        <v/>
      </c>
      <c r="J132" s="122">
        <f>'[1]Z09 政府性基金预算财政拨款收入支出决算表(财决09表)'!$A129</f>
        <v>0</v>
      </c>
      <c r="K132" s="178">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122" t="str">
        <f t="shared" si="4"/>
        <v/>
      </c>
    </row>
    <row r="133" spans="1:12" ht="22.5" customHeight="1">
      <c r="A133" s="125" t="str">
        <f t="shared" si="5"/>
        <v/>
      </c>
      <c r="B133" s="125"/>
      <c r="C133" s="195" t="str">
        <f>IF(ISERROR(VLOOKUP(A133,'[1]Z09 政府性基金预算财政拨款收入支出决算表(财决09表)'!$A$10:$T$200,4,FALSE)),"",VLOOKUP(A133,'[1]Z09 政府性基金预算财政拨款收入支出决算表(财决09表)'!$A$10:$T$200,4,FALSE))</f>
        <v/>
      </c>
      <c r="D133" s="127" t="str">
        <f>IF(ISERROR(VLOOKUP(A133,'[1]Z09 政府性基金预算财政拨款收入支出决算表(财决09表)'!$A$10:$T$200,5,FALSE)),"",VLOOKUP(A133,'[1]Z09 政府性基金预算财政拨款收入支出决算表(财决09表)'!$A$10:$T$200,5,FALSE))</f>
        <v/>
      </c>
      <c r="E133" s="127" t="str">
        <f>IF(ISERROR(VLOOKUP(A133,'[1]Z09 政府性基金预算财政拨款收入支出决算表(财决09表)'!$A$10:$T$200,8,FALSE)),"",VLOOKUP(A133,'[1]Z09 政府性基金预算财政拨款收入支出决算表(财决09表)'!$A$10:$T$200,8,FALSE))</f>
        <v/>
      </c>
      <c r="F133" s="127" t="str">
        <f>IF(ISERROR(VLOOKUP(A133,'[1]Z09 政府性基金预算财政拨款收入支出决算表(财决09表)'!$A$10:$T$200,11,FALSE)),"",VLOOKUP(A133,'[1]Z09 政府性基金预算财政拨款收入支出决算表(财决09表)'!$A$10:$T$200,11,FALSE))</f>
        <v/>
      </c>
      <c r="G133" s="127" t="str">
        <f>IF(ISERROR(VLOOKUP(A133,'[1]Z09 政府性基金预算财政拨款收入支出决算表(财决09表)'!$A$10:$T$200,12,FALSE)),"",VLOOKUP(A133,'[1]Z09 政府性基金预算财政拨款收入支出决算表(财决09表)'!$A$10:$T$200,12,FALSE))</f>
        <v/>
      </c>
      <c r="H133" s="127" t="str">
        <f>IF(ISERROR(VLOOKUP(A133,'[1]Z09 政府性基金预算财政拨款收入支出决算表(财决09表)'!$A$10:$T$200,15,FALSE)),"",VLOOKUP(A133,'[1]Z09 政府性基金预算财政拨款收入支出决算表(财决09表)'!$A$10:$T$200,15,FALSE))</f>
        <v/>
      </c>
      <c r="I133" s="127" t="str">
        <f>IF(ISERROR(VLOOKUP(A133,'[1]Z09 政府性基金预算财政拨款收入支出决算表(财决09表)'!$A$10:$T$200,16,FALSE)),"",VLOOKUP(A133,'[1]Z09 政府性基金预算财政拨款收入支出决算表(财决09表)'!$A$10:$T$200,16,FALSE))</f>
        <v/>
      </c>
      <c r="J133" s="122">
        <f>'[1]Z09 政府性基金预算财政拨款收入支出决算表(财决09表)'!$A130</f>
        <v>0</v>
      </c>
      <c r="K133" s="178">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122" t="str">
        <f t="shared" si="4"/>
        <v/>
      </c>
    </row>
    <row r="134" spans="1:12" ht="22.5" customHeight="1">
      <c r="A134" s="125" t="str">
        <f t="shared" si="5"/>
        <v/>
      </c>
      <c r="B134" s="125"/>
      <c r="C134" s="195" t="str">
        <f>IF(ISERROR(VLOOKUP(A134,'[1]Z09 政府性基金预算财政拨款收入支出决算表(财决09表)'!$A$10:$T$200,4,FALSE)),"",VLOOKUP(A134,'[1]Z09 政府性基金预算财政拨款收入支出决算表(财决09表)'!$A$10:$T$200,4,FALSE))</f>
        <v/>
      </c>
      <c r="D134" s="127" t="str">
        <f>IF(ISERROR(VLOOKUP(A134,'[1]Z09 政府性基金预算财政拨款收入支出决算表(财决09表)'!$A$10:$T$200,5,FALSE)),"",VLOOKUP(A134,'[1]Z09 政府性基金预算财政拨款收入支出决算表(财决09表)'!$A$10:$T$200,5,FALSE))</f>
        <v/>
      </c>
      <c r="E134" s="127" t="str">
        <f>IF(ISERROR(VLOOKUP(A134,'[1]Z09 政府性基金预算财政拨款收入支出决算表(财决09表)'!$A$10:$T$200,8,FALSE)),"",VLOOKUP(A134,'[1]Z09 政府性基金预算财政拨款收入支出决算表(财决09表)'!$A$10:$T$200,8,FALSE))</f>
        <v/>
      </c>
      <c r="F134" s="127" t="str">
        <f>IF(ISERROR(VLOOKUP(A134,'[1]Z09 政府性基金预算财政拨款收入支出决算表(财决09表)'!$A$10:$T$200,11,FALSE)),"",VLOOKUP(A134,'[1]Z09 政府性基金预算财政拨款收入支出决算表(财决09表)'!$A$10:$T$200,11,FALSE))</f>
        <v/>
      </c>
      <c r="G134" s="127" t="str">
        <f>IF(ISERROR(VLOOKUP(A134,'[1]Z09 政府性基金预算财政拨款收入支出决算表(财决09表)'!$A$10:$T$200,12,FALSE)),"",VLOOKUP(A134,'[1]Z09 政府性基金预算财政拨款收入支出决算表(财决09表)'!$A$10:$T$200,12,FALSE))</f>
        <v/>
      </c>
      <c r="H134" s="127" t="str">
        <f>IF(ISERROR(VLOOKUP(A134,'[1]Z09 政府性基金预算财政拨款收入支出决算表(财决09表)'!$A$10:$T$200,15,FALSE)),"",VLOOKUP(A134,'[1]Z09 政府性基金预算财政拨款收入支出决算表(财决09表)'!$A$10:$T$200,15,FALSE))</f>
        <v/>
      </c>
      <c r="I134" s="127" t="str">
        <f>IF(ISERROR(VLOOKUP(A134,'[1]Z09 政府性基金预算财政拨款收入支出决算表(财决09表)'!$A$10:$T$200,16,FALSE)),"",VLOOKUP(A134,'[1]Z09 政府性基金预算财政拨款收入支出决算表(财决09表)'!$A$10:$T$200,16,FALSE))</f>
        <v/>
      </c>
      <c r="J134" s="122">
        <f>'[1]Z09 政府性基金预算财政拨款收入支出决算表(财决09表)'!$A131</f>
        <v>0</v>
      </c>
      <c r="K134" s="178">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122" t="str">
        <f t="shared" si="4"/>
        <v/>
      </c>
    </row>
    <row r="135" spans="1:12" ht="22.5" customHeight="1">
      <c r="A135" s="125" t="str">
        <f t="shared" si="5"/>
        <v/>
      </c>
      <c r="B135" s="125"/>
      <c r="C135" s="195" t="str">
        <f>IF(ISERROR(VLOOKUP(A135,'[1]Z09 政府性基金预算财政拨款收入支出决算表(财决09表)'!$A$10:$T$200,4,FALSE)),"",VLOOKUP(A135,'[1]Z09 政府性基金预算财政拨款收入支出决算表(财决09表)'!$A$10:$T$200,4,FALSE))</f>
        <v/>
      </c>
      <c r="D135" s="127" t="str">
        <f>IF(ISERROR(VLOOKUP(A135,'[1]Z09 政府性基金预算财政拨款收入支出决算表(财决09表)'!$A$10:$T$200,5,FALSE)),"",VLOOKUP(A135,'[1]Z09 政府性基金预算财政拨款收入支出决算表(财决09表)'!$A$10:$T$200,5,FALSE))</f>
        <v/>
      </c>
      <c r="E135" s="127" t="str">
        <f>IF(ISERROR(VLOOKUP(A135,'[1]Z09 政府性基金预算财政拨款收入支出决算表(财决09表)'!$A$10:$T$200,8,FALSE)),"",VLOOKUP(A135,'[1]Z09 政府性基金预算财政拨款收入支出决算表(财决09表)'!$A$10:$T$200,8,FALSE))</f>
        <v/>
      </c>
      <c r="F135" s="127" t="str">
        <f>IF(ISERROR(VLOOKUP(A135,'[1]Z09 政府性基金预算财政拨款收入支出决算表(财决09表)'!$A$10:$T$200,11,FALSE)),"",VLOOKUP(A135,'[1]Z09 政府性基金预算财政拨款收入支出决算表(财决09表)'!$A$10:$T$200,11,FALSE))</f>
        <v/>
      </c>
      <c r="G135" s="127" t="str">
        <f>IF(ISERROR(VLOOKUP(A135,'[1]Z09 政府性基金预算财政拨款收入支出决算表(财决09表)'!$A$10:$T$200,12,FALSE)),"",VLOOKUP(A135,'[1]Z09 政府性基金预算财政拨款收入支出决算表(财决09表)'!$A$10:$T$200,12,FALSE))</f>
        <v/>
      </c>
      <c r="H135" s="127" t="str">
        <f>IF(ISERROR(VLOOKUP(A135,'[1]Z09 政府性基金预算财政拨款收入支出决算表(财决09表)'!$A$10:$T$200,15,FALSE)),"",VLOOKUP(A135,'[1]Z09 政府性基金预算财政拨款收入支出决算表(财决09表)'!$A$10:$T$200,15,FALSE))</f>
        <v/>
      </c>
      <c r="I135" s="127" t="str">
        <f>IF(ISERROR(VLOOKUP(A135,'[1]Z09 政府性基金预算财政拨款收入支出决算表(财决09表)'!$A$10:$T$200,16,FALSE)),"",VLOOKUP(A135,'[1]Z09 政府性基金预算财政拨款收入支出决算表(财决09表)'!$A$10:$T$200,16,FALSE))</f>
        <v/>
      </c>
      <c r="J135" s="122">
        <f>'[1]Z09 政府性基金预算财政拨款收入支出决算表(财决09表)'!$A132</f>
        <v>0</v>
      </c>
      <c r="K135" s="178">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122" t="str">
        <f t="shared" si="4"/>
        <v/>
      </c>
    </row>
    <row r="136" spans="1:12" ht="22.5" customHeight="1">
      <c r="A136" s="125" t="str">
        <f t="shared" si="5"/>
        <v/>
      </c>
      <c r="B136" s="125"/>
      <c r="C136" s="195" t="str">
        <f>IF(ISERROR(VLOOKUP(A136,'[1]Z09 政府性基金预算财政拨款收入支出决算表(财决09表)'!$A$10:$T$200,4,FALSE)),"",VLOOKUP(A136,'[1]Z09 政府性基金预算财政拨款收入支出决算表(财决09表)'!$A$10:$T$200,4,FALSE))</f>
        <v/>
      </c>
      <c r="D136" s="127" t="str">
        <f>IF(ISERROR(VLOOKUP(A136,'[1]Z09 政府性基金预算财政拨款收入支出决算表(财决09表)'!$A$10:$T$200,5,FALSE)),"",VLOOKUP(A136,'[1]Z09 政府性基金预算财政拨款收入支出决算表(财决09表)'!$A$10:$T$200,5,FALSE))</f>
        <v/>
      </c>
      <c r="E136" s="127" t="str">
        <f>IF(ISERROR(VLOOKUP(A136,'[1]Z09 政府性基金预算财政拨款收入支出决算表(财决09表)'!$A$10:$T$200,8,FALSE)),"",VLOOKUP(A136,'[1]Z09 政府性基金预算财政拨款收入支出决算表(财决09表)'!$A$10:$T$200,8,FALSE))</f>
        <v/>
      </c>
      <c r="F136" s="127" t="str">
        <f>IF(ISERROR(VLOOKUP(A136,'[1]Z09 政府性基金预算财政拨款收入支出决算表(财决09表)'!$A$10:$T$200,11,FALSE)),"",VLOOKUP(A136,'[1]Z09 政府性基金预算财政拨款收入支出决算表(财决09表)'!$A$10:$T$200,11,FALSE))</f>
        <v/>
      </c>
      <c r="G136" s="127" t="str">
        <f>IF(ISERROR(VLOOKUP(A136,'[1]Z09 政府性基金预算财政拨款收入支出决算表(财决09表)'!$A$10:$T$200,12,FALSE)),"",VLOOKUP(A136,'[1]Z09 政府性基金预算财政拨款收入支出决算表(财决09表)'!$A$10:$T$200,12,FALSE))</f>
        <v/>
      </c>
      <c r="H136" s="127" t="str">
        <f>IF(ISERROR(VLOOKUP(A136,'[1]Z09 政府性基金预算财政拨款收入支出决算表(财决09表)'!$A$10:$T$200,15,FALSE)),"",VLOOKUP(A136,'[1]Z09 政府性基金预算财政拨款收入支出决算表(财决09表)'!$A$10:$T$200,15,FALSE))</f>
        <v/>
      </c>
      <c r="I136" s="127" t="str">
        <f>IF(ISERROR(VLOOKUP(A136,'[1]Z09 政府性基金预算财政拨款收入支出决算表(财决09表)'!$A$10:$T$200,16,FALSE)),"",VLOOKUP(A136,'[1]Z09 政府性基金预算财政拨款收入支出决算表(财决09表)'!$A$10:$T$200,16,FALSE))</f>
        <v/>
      </c>
      <c r="J136" s="122">
        <f>'[1]Z09 政府性基金预算财政拨款收入支出决算表(财决09表)'!$A133</f>
        <v>0</v>
      </c>
      <c r="K136" s="178">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122" t="str">
        <f t="shared" si="4"/>
        <v/>
      </c>
    </row>
    <row r="137" spans="1:12" ht="22.5" customHeight="1">
      <c r="A137" s="125" t="str">
        <f t="shared" si="5"/>
        <v/>
      </c>
      <c r="B137" s="125"/>
      <c r="C137" s="195" t="str">
        <f>IF(ISERROR(VLOOKUP(A137,'[1]Z09 政府性基金预算财政拨款收入支出决算表(财决09表)'!$A$10:$T$200,4,FALSE)),"",VLOOKUP(A137,'[1]Z09 政府性基金预算财政拨款收入支出决算表(财决09表)'!$A$10:$T$200,4,FALSE))</f>
        <v/>
      </c>
      <c r="D137" s="127" t="str">
        <f>IF(ISERROR(VLOOKUP(A137,'[1]Z09 政府性基金预算财政拨款收入支出决算表(财决09表)'!$A$10:$T$200,5,FALSE)),"",VLOOKUP(A137,'[1]Z09 政府性基金预算财政拨款收入支出决算表(财决09表)'!$A$10:$T$200,5,FALSE))</f>
        <v/>
      </c>
      <c r="E137" s="127" t="str">
        <f>IF(ISERROR(VLOOKUP(A137,'[1]Z09 政府性基金预算财政拨款收入支出决算表(财决09表)'!$A$10:$T$200,8,FALSE)),"",VLOOKUP(A137,'[1]Z09 政府性基金预算财政拨款收入支出决算表(财决09表)'!$A$10:$T$200,8,FALSE))</f>
        <v/>
      </c>
      <c r="F137" s="127" t="str">
        <f>IF(ISERROR(VLOOKUP(A137,'[1]Z09 政府性基金预算财政拨款收入支出决算表(财决09表)'!$A$10:$T$200,11,FALSE)),"",VLOOKUP(A137,'[1]Z09 政府性基金预算财政拨款收入支出决算表(财决09表)'!$A$10:$T$200,11,FALSE))</f>
        <v/>
      </c>
      <c r="G137" s="127" t="str">
        <f>IF(ISERROR(VLOOKUP(A137,'[1]Z09 政府性基金预算财政拨款收入支出决算表(财决09表)'!$A$10:$T$200,12,FALSE)),"",VLOOKUP(A137,'[1]Z09 政府性基金预算财政拨款收入支出决算表(财决09表)'!$A$10:$T$200,12,FALSE))</f>
        <v/>
      </c>
      <c r="H137" s="127" t="str">
        <f>IF(ISERROR(VLOOKUP(A137,'[1]Z09 政府性基金预算财政拨款收入支出决算表(财决09表)'!$A$10:$T$200,15,FALSE)),"",VLOOKUP(A137,'[1]Z09 政府性基金预算财政拨款收入支出决算表(财决09表)'!$A$10:$T$200,15,FALSE))</f>
        <v/>
      </c>
      <c r="I137" s="127" t="str">
        <f>IF(ISERROR(VLOOKUP(A137,'[1]Z09 政府性基金预算财政拨款收入支出决算表(财决09表)'!$A$10:$T$200,16,FALSE)),"",VLOOKUP(A137,'[1]Z09 政府性基金预算财政拨款收入支出决算表(财决09表)'!$A$10:$T$200,16,FALSE))</f>
        <v/>
      </c>
      <c r="J137" s="122">
        <f>'[1]Z09 政府性基金预算财政拨款收入支出决算表(财决09表)'!$A134</f>
        <v>0</v>
      </c>
      <c r="K137" s="178">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122" t="str">
        <f t="shared" si="4"/>
        <v/>
      </c>
    </row>
    <row r="138" spans="1:12" ht="22.5" customHeight="1">
      <c r="A138" s="125" t="str">
        <f t="shared" si="5"/>
        <v/>
      </c>
      <c r="B138" s="125"/>
      <c r="C138" s="195" t="str">
        <f>IF(ISERROR(VLOOKUP(A138,'[1]Z09 政府性基金预算财政拨款收入支出决算表(财决09表)'!$A$10:$T$200,4,FALSE)),"",VLOOKUP(A138,'[1]Z09 政府性基金预算财政拨款收入支出决算表(财决09表)'!$A$10:$T$200,4,FALSE))</f>
        <v/>
      </c>
      <c r="D138" s="127" t="str">
        <f>IF(ISERROR(VLOOKUP(A138,'[1]Z09 政府性基金预算财政拨款收入支出决算表(财决09表)'!$A$10:$T$200,5,FALSE)),"",VLOOKUP(A138,'[1]Z09 政府性基金预算财政拨款收入支出决算表(财决09表)'!$A$10:$T$200,5,FALSE))</f>
        <v/>
      </c>
      <c r="E138" s="127" t="str">
        <f>IF(ISERROR(VLOOKUP(A138,'[1]Z09 政府性基金预算财政拨款收入支出决算表(财决09表)'!$A$10:$T$200,8,FALSE)),"",VLOOKUP(A138,'[1]Z09 政府性基金预算财政拨款收入支出决算表(财决09表)'!$A$10:$T$200,8,FALSE))</f>
        <v/>
      </c>
      <c r="F138" s="127" t="str">
        <f>IF(ISERROR(VLOOKUP(A138,'[1]Z09 政府性基金预算财政拨款收入支出决算表(财决09表)'!$A$10:$T$200,11,FALSE)),"",VLOOKUP(A138,'[1]Z09 政府性基金预算财政拨款收入支出决算表(财决09表)'!$A$10:$T$200,11,FALSE))</f>
        <v/>
      </c>
      <c r="G138" s="127" t="str">
        <f>IF(ISERROR(VLOOKUP(A138,'[1]Z09 政府性基金预算财政拨款收入支出决算表(财决09表)'!$A$10:$T$200,12,FALSE)),"",VLOOKUP(A138,'[1]Z09 政府性基金预算财政拨款收入支出决算表(财决09表)'!$A$10:$T$200,12,FALSE))</f>
        <v/>
      </c>
      <c r="H138" s="127" t="str">
        <f>IF(ISERROR(VLOOKUP(A138,'[1]Z09 政府性基金预算财政拨款收入支出决算表(财决09表)'!$A$10:$T$200,15,FALSE)),"",VLOOKUP(A138,'[1]Z09 政府性基金预算财政拨款收入支出决算表(财决09表)'!$A$10:$T$200,15,FALSE))</f>
        <v/>
      </c>
      <c r="I138" s="127" t="str">
        <f>IF(ISERROR(VLOOKUP(A138,'[1]Z09 政府性基金预算财政拨款收入支出决算表(财决09表)'!$A$10:$T$200,16,FALSE)),"",VLOOKUP(A138,'[1]Z09 政府性基金预算财政拨款收入支出决算表(财决09表)'!$A$10:$T$200,16,FALSE))</f>
        <v/>
      </c>
      <c r="J138" s="122">
        <f>'[1]Z09 政府性基金预算财政拨款收入支出决算表(财决09表)'!$A135</f>
        <v>0</v>
      </c>
      <c r="K138" s="178">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122" t="str">
        <f t="shared" si="4"/>
        <v/>
      </c>
    </row>
    <row r="139" spans="1:12" ht="22.5" customHeight="1">
      <c r="A139" s="125" t="str">
        <f t="shared" si="5"/>
        <v/>
      </c>
      <c r="B139" s="125"/>
      <c r="C139" s="195" t="str">
        <f>IF(ISERROR(VLOOKUP(A139,'[1]Z09 政府性基金预算财政拨款收入支出决算表(财决09表)'!$A$10:$T$200,4,FALSE)),"",VLOOKUP(A139,'[1]Z09 政府性基金预算财政拨款收入支出决算表(财决09表)'!$A$10:$T$200,4,FALSE))</f>
        <v/>
      </c>
      <c r="D139" s="127" t="str">
        <f>IF(ISERROR(VLOOKUP(A139,'[1]Z09 政府性基金预算财政拨款收入支出决算表(财决09表)'!$A$10:$T$200,5,FALSE)),"",VLOOKUP(A139,'[1]Z09 政府性基金预算财政拨款收入支出决算表(财决09表)'!$A$10:$T$200,5,FALSE))</f>
        <v/>
      </c>
      <c r="E139" s="127" t="str">
        <f>IF(ISERROR(VLOOKUP(A139,'[1]Z09 政府性基金预算财政拨款收入支出决算表(财决09表)'!$A$10:$T$200,8,FALSE)),"",VLOOKUP(A139,'[1]Z09 政府性基金预算财政拨款收入支出决算表(财决09表)'!$A$10:$T$200,8,FALSE))</f>
        <v/>
      </c>
      <c r="F139" s="127" t="str">
        <f>IF(ISERROR(VLOOKUP(A139,'[1]Z09 政府性基金预算财政拨款收入支出决算表(财决09表)'!$A$10:$T$200,11,FALSE)),"",VLOOKUP(A139,'[1]Z09 政府性基金预算财政拨款收入支出决算表(财决09表)'!$A$10:$T$200,11,FALSE))</f>
        <v/>
      </c>
      <c r="G139" s="127" t="str">
        <f>IF(ISERROR(VLOOKUP(A139,'[1]Z09 政府性基金预算财政拨款收入支出决算表(财决09表)'!$A$10:$T$200,12,FALSE)),"",VLOOKUP(A139,'[1]Z09 政府性基金预算财政拨款收入支出决算表(财决09表)'!$A$10:$T$200,12,FALSE))</f>
        <v/>
      </c>
      <c r="H139" s="127" t="str">
        <f>IF(ISERROR(VLOOKUP(A139,'[1]Z09 政府性基金预算财政拨款收入支出决算表(财决09表)'!$A$10:$T$200,15,FALSE)),"",VLOOKUP(A139,'[1]Z09 政府性基金预算财政拨款收入支出决算表(财决09表)'!$A$10:$T$200,15,FALSE))</f>
        <v/>
      </c>
      <c r="I139" s="127" t="str">
        <f>IF(ISERROR(VLOOKUP(A139,'[1]Z09 政府性基金预算财政拨款收入支出决算表(财决09表)'!$A$10:$T$200,16,FALSE)),"",VLOOKUP(A139,'[1]Z09 政府性基金预算财政拨款收入支出决算表(财决09表)'!$A$10:$T$200,16,FALSE))</f>
        <v/>
      </c>
      <c r="J139" s="122">
        <f>'[1]Z09 政府性基金预算财政拨款收入支出决算表(财决09表)'!$A136</f>
        <v>0</v>
      </c>
      <c r="K139" s="178">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122" t="str">
        <f t="shared" si="4"/>
        <v/>
      </c>
    </row>
    <row r="140" spans="1:12" ht="22.5" customHeight="1">
      <c r="A140" s="125" t="str">
        <f t="shared" si="5"/>
        <v/>
      </c>
      <c r="B140" s="125"/>
      <c r="C140" s="195" t="str">
        <f>IF(ISERROR(VLOOKUP(A140,'[1]Z09 政府性基金预算财政拨款收入支出决算表(财决09表)'!$A$10:$T$200,4,FALSE)),"",VLOOKUP(A140,'[1]Z09 政府性基金预算财政拨款收入支出决算表(财决09表)'!$A$10:$T$200,4,FALSE))</f>
        <v/>
      </c>
      <c r="D140" s="127" t="str">
        <f>IF(ISERROR(VLOOKUP(A140,'[1]Z09 政府性基金预算财政拨款收入支出决算表(财决09表)'!$A$10:$T$200,5,FALSE)),"",VLOOKUP(A140,'[1]Z09 政府性基金预算财政拨款收入支出决算表(财决09表)'!$A$10:$T$200,5,FALSE))</f>
        <v/>
      </c>
      <c r="E140" s="127" t="str">
        <f>IF(ISERROR(VLOOKUP(A140,'[1]Z09 政府性基金预算财政拨款收入支出决算表(财决09表)'!$A$10:$T$200,8,FALSE)),"",VLOOKUP(A140,'[1]Z09 政府性基金预算财政拨款收入支出决算表(财决09表)'!$A$10:$T$200,8,FALSE))</f>
        <v/>
      </c>
      <c r="F140" s="127" t="str">
        <f>IF(ISERROR(VLOOKUP(A140,'[1]Z09 政府性基金预算财政拨款收入支出决算表(财决09表)'!$A$10:$T$200,11,FALSE)),"",VLOOKUP(A140,'[1]Z09 政府性基金预算财政拨款收入支出决算表(财决09表)'!$A$10:$T$200,11,FALSE))</f>
        <v/>
      </c>
      <c r="G140" s="127" t="str">
        <f>IF(ISERROR(VLOOKUP(A140,'[1]Z09 政府性基金预算财政拨款收入支出决算表(财决09表)'!$A$10:$T$200,12,FALSE)),"",VLOOKUP(A140,'[1]Z09 政府性基金预算财政拨款收入支出决算表(财决09表)'!$A$10:$T$200,12,FALSE))</f>
        <v/>
      </c>
      <c r="H140" s="127" t="str">
        <f>IF(ISERROR(VLOOKUP(A140,'[1]Z09 政府性基金预算财政拨款收入支出决算表(财决09表)'!$A$10:$T$200,15,FALSE)),"",VLOOKUP(A140,'[1]Z09 政府性基金预算财政拨款收入支出决算表(财决09表)'!$A$10:$T$200,15,FALSE))</f>
        <v/>
      </c>
      <c r="I140" s="127" t="str">
        <f>IF(ISERROR(VLOOKUP(A140,'[1]Z09 政府性基金预算财政拨款收入支出决算表(财决09表)'!$A$10:$T$200,16,FALSE)),"",VLOOKUP(A140,'[1]Z09 政府性基金预算财政拨款收入支出决算表(财决09表)'!$A$10:$T$200,16,FALSE))</f>
        <v/>
      </c>
      <c r="J140" s="122">
        <f>'[1]Z09 政府性基金预算财政拨款收入支出决算表(财决09表)'!$A137</f>
        <v>0</v>
      </c>
      <c r="K140" s="178">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122" t="str">
        <f t="shared" si="4"/>
        <v/>
      </c>
    </row>
    <row r="141" spans="1:12" ht="22.5" customHeight="1">
      <c r="A141" s="125" t="str">
        <f t="shared" si="5"/>
        <v/>
      </c>
      <c r="B141" s="125"/>
      <c r="C141" s="195" t="str">
        <f>IF(ISERROR(VLOOKUP(A141,'[1]Z09 政府性基金预算财政拨款收入支出决算表(财决09表)'!$A$10:$T$200,4,FALSE)),"",VLOOKUP(A141,'[1]Z09 政府性基金预算财政拨款收入支出决算表(财决09表)'!$A$10:$T$200,4,FALSE))</f>
        <v/>
      </c>
      <c r="D141" s="127" t="str">
        <f>IF(ISERROR(VLOOKUP(A141,'[1]Z09 政府性基金预算财政拨款收入支出决算表(财决09表)'!$A$10:$T$200,5,FALSE)),"",VLOOKUP(A141,'[1]Z09 政府性基金预算财政拨款收入支出决算表(财决09表)'!$A$10:$T$200,5,FALSE))</f>
        <v/>
      </c>
      <c r="E141" s="127" t="str">
        <f>IF(ISERROR(VLOOKUP(A141,'[1]Z09 政府性基金预算财政拨款收入支出决算表(财决09表)'!$A$10:$T$200,8,FALSE)),"",VLOOKUP(A141,'[1]Z09 政府性基金预算财政拨款收入支出决算表(财决09表)'!$A$10:$T$200,8,FALSE))</f>
        <v/>
      </c>
      <c r="F141" s="127" t="str">
        <f>IF(ISERROR(VLOOKUP(A141,'[1]Z09 政府性基金预算财政拨款收入支出决算表(财决09表)'!$A$10:$T$200,11,FALSE)),"",VLOOKUP(A141,'[1]Z09 政府性基金预算财政拨款收入支出决算表(财决09表)'!$A$10:$T$200,11,FALSE))</f>
        <v/>
      </c>
      <c r="G141" s="127" t="str">
        <f>IF(ISERROR(VLOOKUP(A141,'[1]Z09 政府性基金预算财政拨款收入支出决算表(财决09表)'!$A$10:$T$200,12,FALSE)),"",VLOOKUP(A141,'[1]Z09 政府性基金预算财政拨款收入支出决算表(财决09表)'!$A$10:$T$200,12,FALSE))</f>
        <v/>
      </c>
      <c r="H141" s="127" t="str">
        <f>IF(ISERROR(VLOOKUP(A141,'[1]Z09 政府性基金预算财政拨款收入支出决算表(财决09表)'!$A$10:$T$200,15,FALSE)),"",VLOOKUP(A141,'[1]Z09 政府性基金预算财政拨款收入支出决算表(财决09表)'!$A$10:$T$200,15,FALSE))</f>
        <v/>
      </c>
      <c r="I141" s="127" t="str">
        <f>IF(ISERROR(VLOOKUP(A141,'[1]Z09 政府性基金预算财政拨款收入支出决算表(财决09表)'!$A$10:$T$200,16,FALSE)),"",VLOOKUP(A141,'[1]Z09 政府性基金预算财政拨款收入支出决算表(财决09表)'!$A$10:$T$200,16,FALSE))</f>
        <v/>
      </c>
      <c r="J141" s="122">
        <f>'[1]Z09 政府性基金预算财政拨款收入支出决算表(财决09表)'!$A138</f>
        <v>0</v>
      </c>
      <c r="K141" s="178">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122" t="str">
        <f t="shared" si="4"/>
        <v/>
      </c>
    </row>
    <row r="142" spans="1:12" ht="22.5" customHeight="1">
      <c r="A142" s="125" t="str">
        <f t="shared" si="5"/>
        <v/>
      </c>
      <c r="B142" s="125"/>
      <c r="C142" s="195" t="str">
        <f>IF(ISERROR(VLOOKUP(A142,'[1]Z09 政府性基金预算财政拨款收入支出决算表(财决09表)'!$A$10:$T$200,4,FALSE)),"",VLOOKUP(A142,'[1]Z09 政府性基金预算财政拨款收入支出决算表(财决09表)'!$A$10:$T$200,4,FALSE))</f>
        <v/>
      </c>
      <c r="D142" s="127" t="str">
        <f>IF(ISERROR(VLOOKUP(A142,'[1]Z09 政府性基金预算财政拨款收入支出决算表(财决09表)'!$A$10:$T$200,5,FALSE)),"",VLOOKUP(A142,'[1]Z09 政府性基金预算财政拨款收入支出决算表(财决09表)'!$A$10:$T$200,5,FALSE))</f>
        <v/>
      </c>
      <c r="E142" s="127" t="str">
        <f>IF(ISERROR(VLOOKUP(A142,'[1]Z09 政府性基金预算财政拨款收入支出决算表(财决09表)'!$A$10:$T$200,8,FALSE)),"",VLOOKUP(A142,'[1]Z09 政府性基金预算财政拨款收入支出决算表(财决09表)'!$A$10:$T$200,8,FALSE))</f>
        <v/>
      </c>
      <c r="F142" s="127" t="str">
        <f>IF(ISERROR(VLOOKUP(A142,'[1]Z09 政府性基金预算财政拨款收入支出决算表(财决09表)'!$A$10:$T$200,11,FALSE)),"",VLOOKUP(A142,'[1]Z09 政府性基金预算财政拨款收入支出决算表(财决09表)'!$A$10:$T$200,11,FALSE))</f>
        <v/>
      </c>
      <c r="G142" s="127" t="str">
        <f>IF(ISERROR(VLOOKUP(A142,'[1]Z09 政府性基金预算财政拨款收入支出决算表(财决09表)'!$A$10:$T$200,12,FALSE)),"",VLOOKUP(A142,'[1]Z09 政府性基金预算财政拨款收入支出决算表(财决09表)'!$A$10:$T$200,12,FALSE))</f>
        <v/>
      </c>
      <c r="H142" s="127" t="str">
        <f>IF(ISERROR(VLOOKUP(A142,'[1]Z09 政府性基金预算财政拨款收入支出决算表(财决09表)'!$A$10:$T$200,15,FALSE)),"",VLOOKUP(A142,'[1]Z09 政府性基金预算财政拨款收入支出决算表(财决09表)'!$A$10:$T$200,15,FALSE))</f>
        <v/>
      </c>
      <c r="I142" s="127" t="str">
        <f>IF(ISERROR(VLOOKUP(A142,'[1]Z09 政府性基金预算财政拨款收入支出决算表(财决09表)'!$A$10:$T$200,16,FALSE)),"",VLOOKUP(A142,'[1]Z09 政府性基金预算财政拨款收入支出决算表(财决09表)'!$A$10:$T$200,16,FALSE))</f>
        <v/>
      </c>
      <c r="J142" s="122">
        <f>'[1]Z09 政府性基金预算财政拨款收入支出决算表(财决09表)'!$A139</f>
        <v>0</v>
      </c>
      <c r="K142" s="178">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122" t="str">
        <f t="shared" si="4"/>
        <v/>
      </c>
    </row>
    <row r="143" spans="1:12" ht="22.5" customHeight="1">
      <c r="A143" s="125" t="str">
        <f t="shared" si="5"/>
        <v/>
      </c>
      <c r="B143" s="125"/>
      <c r="C143" s="195" t="str">
        <f>IF(ISERROR(VLOOKUP(A143,'[1]Z09 政府性基金预算财政拨款收入支出决算表(财决09表)'!$A$10:$T$200,4,FALSE)),"",VLOOKUP(A143,'[1]Z09 政府性基金预算财政拨款收入支出决算表(财决09表)'!$A$10:$T$200,4,FALSE))</f>
        <v/>
      </c>
      <c r="D143" s="127" t="str">
        <f>IF(ISERROR(VLOOKUP(A143,'[1]Z09 政府性基金预算财政拨款收入支出决算表(财决09表)'!$A$10:$T$200,5,FALSE)),"",VLOOKUP(A143,'[1]Z09 政府性基金预算财政拨款收入支出决算表(财决09表)'!$A$10:$T$200,5,FALSE))</f>
        <v/>
      </c>
      <c r="E143" s="127" t="str">
        <f>IF(ISERROR(VLOOKUP(A143,'[1]Z09 政府性基金预算财政拨款收入支出决算表(财决09表)'!$A$10:$T$200,8,FALSE)),"",VLOOKUP(A143,'[1]Z09 政府性基金预算财政拨款收入支出决算表(财决09表)'!$A$10:$T$200,8,FALSE))</f>
        <v/>
      </c>
      <c r="F143" s="127" t="str">
        <f>IF(ISERROR(VLOOKUP(A143,'[1]Z09 政府性基金预算财政拨款收入支出决算表(财决09表)'!$A$10:$T$200,11,FALSE)),"",VLOOKUP(A143,'[1]Z09 政府性基金预算财政拨款收入支出决算表(财决09表)'!$A$10:$T$200,11,FALSE))</f>
        <v/>
      </c>
      <c r="G143" s="127" t="str">
        <f>IF(ISERROR(VLOOKUP(A143,'[1]Z09 政府性基金预算财政拨款收入支出决算表(财决09表)'!$A$10:$T$200,12,FALSE)),"",VLOOKUP(A143,'[1]Z09 政府性基金预算财政拨款收入支出决算表(财决09表)'!$A$10:$T$200,12,FALSE))</f>
        <v/>
      </c>
      <c r="H143" s="127" t="str">
        <f>IF(ISERROR(VLOOKUP(A143,'[1]Z09 政府性基金预算财政拨款收入支出决算表(财决09表)'!$A$10:$T$200,15,FALSE)),"",VLOOKUP(A143,'[1]Z09 政府性基金预算财政拨款收入支出决算表(财决09表)'!$A$10:$T$200,15,FALSE))</f>
        <v/>
      </c>
      <c r="I143" s="127" t="str">
        <f>IF(ISERROR(VLOOKUP(A143,'[1]Z09 政府性基金预算财政拨款收入支出决算表(财决09表)'!$A$10:$T$200,16,FALSE)),"",VLOOKUP(A143,'[1]Z09 政府性基金预算财政拨款收入支出决算表(财决09表)'!$A$10:$T$200,16,FALSE))</f>
        <v/>
      </c>
      <c r="J143" s="122">
        <f>'[1]Z09 政府性基金预算财政拨款收入支出决算表(财决09表)'!$A140</f>
        <v>0</v>
      </c>
      <c r="K143" s="178">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122" t="str">
        <f t="shared" si="4"/>
        <v/>
      </c>
    </row>
    <row r="144" spans="1:12" ht="22.5" customHeight="1">
      <c r="A144" s="125" t="str">
        <f t="shared" si="5"/>
        <v/>
      </c>
      <c r="B144" s="125"/>
      <c r="C144" s="195" t="str">
        <f>IF(ISERROR(VLOOKUP(A144,'[1]Z09 政府性基金预算财政拨款收入支出决算表(财决09表)'!$A$10:$T$200,4,FALSE)),"",VLOOKUP(A144,'[1]Z09 政府性基金预算财政拨款收入支出决算表(财决09表)'!$A$10:$T$200,4,FALSE))</f>
        <v/>
      </c>
      <c r="D144" s="127" t="str">
        <f>IF(ISERROR(VLOOKUP(A144,'[1]Z09 政府性基金预算财政拨款收入支出决算表(财决09表)'!$A$10:$T$200,5,FALSE)),"",VLOOKUP(A144,'[1]Z09 政府性基金预算财政拨款收入支出决算表(财决09表)'!$A$10:$T$200,5,FALSE))</f>
        <v/>
      </c>
      <c r="E144" s="127" t="str">
        <f>IF(ISERROR(VLOOKUP(A144,'[1]Z09 政府性基金预算财政拨款收入支出决算表(财决09表)'!$A$10:$T$200,8,FALSE)),"",VLOOKUP(A144,'[1]Z09 政府性基金预算财政拨款收入支出决算表(财决09表)'!$A$10:$T$200,8,FALSE))</f>
        <v/>
      </c>
      <c r="F144" s="127" t="str">
        <f>IF(ISERROR(VLOOKUP(A144,'[1]Z09 政府性基金预算财政拨款收入支出决算表(财决09表)'!$A$10:$T$200,11,FALSE)),"",VLOOKUP(A144,'[1]Z09 政府性基金预算财政拨款收入支出决算表(财决09表)'!$A$10:$T$200,11,FALSE))</f>
        <v/>
      </c>
      <c r="G144" s="127" t="str">
        <f>IF(ISERROR(VLOOKUP(A144,'[1]Z09 政府性基金预算财政拨款收入支出决算表(财决09表)'!$A$10:$T$200,12,FALSE)),"",VLOOKUP(A144,'[1]Z09 政府性基金预算财政拨款收入支出决算表(财决09表)'!$A$10:$T$200,12,FALSE))</f>
        <v/>
      </c>
      <c r="H144" s="127" t="str">
        <f>IF(ISERROR(VLOOKUP(A144,'[1]Z09 政府性基金预算财政拨款收入支出决算表(财决09表)'!$A$10:$T$200,15,FALSE)),"",VLOOKUP(A144,'[1]Z09 政府性基金预算财政拨款收入支出决算表(财决09表)'!$A$10:$T$200,15,FALSE))</f>
        <v/>
      </c>
      <c r="I144" s="127" t="str">
        <f>IF(ISERROR(VLOOKUP(A144,'[1]Z09 政府性基金预算财政拨款收入支出决算表(财决09表)'!$A$10:$T$200,16,FALSE)),"",VLOOKUP(A144,'[1]Z09 政府性基金预算财政拨款收入支出决算表(财决09表)'!$A$10:$T$200,16,FALSE))</f>
        <v/>
      </c>
      <c r="J144" s="122">
        <f>'[1]Z09 政府性基金预算财政拨款收入支出决算表(财决09表)'!$A141</f>
        <v>0</v>
      </c>
      <c r="K144" s="178">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122" t="str">
        <f t="shared" ref="L144:L200" si="6">IF(C144&lt;&gt;"",ROW(),"")</f>
        <v/>
      </c>
    </row>
    <row r="145" spans="1:12" ht="22.5" customHeight="1">
      <c r="A145" s="125" t="str">
        <f t="shared" si="5"/>
        <v/>
      </c>
      <c r="B145" s="125"/>
      <c r="C145" s="195" t="str">
        <f>IF(ISERROR(VLOOKUP(A145,'[1]Z09 政府性基金预算财政拨款收入支出决算表(财决09表)'!$A$10:$T$200,4,FALSE)),"",VLOOKUP(A145,'[1]Z09 政府性基金预算财政拨款收入支出决算表(财决09表)'!$A$10:$T$200,4,FALSE))</f>
        <v/>
      </c>
      <c r="D145" s="127" t="str">
        <f>IF(ISERROR(VLOOKUP(A145,'[1]Z09 政府性基金预算财政拨款收入支出决算表(财决09表)'!$A$10:$T$200,5,FALSE)),"",VLOOKUP(A145,'[1]Z09 政府性基金预算财政拨款收入支出决算表(财决09表)'!$A$10:$T$200,5,FALSE))</f>
        <v/>
      </c>
      <c r="E145" s="127" t="str">
        <f>IF(ISERROR(VLOOKUP(A145,'[1]Z09 政府性基金预算财政拨款收入支出决算表(财决09表)'!$A$10:$T$200,8,FALSE)),"",VLOOKUP(A145,'[1]Z09 政府性基金预算财政拨款收入支出决算表(财决09表)'!$A$10:$T$200,8,FALSE))</f>
        <v/>
      </c>
      <c r="F145" s="127" t="str">
        <f>IF(ISERROR(VLOOKUP(A145,'[1]Z09 政府性基金预算财政拨款收入支出决算表(财决09表)'!$A$10:$T$200,11,FALSE)),"",VLOOKUP(A145,'[1]Z09 政府性基金预算财政拨款收入支出决算表(财决09表)'!$A$10:$T$200,11,FALSE))</f>
        <v/>
      </c>
      <c r="G145" s="127" t="str">
        <f>IF(ISERROR(VLOOKUP(A145,'[1]Z09 政府性基金预算财政拨款收入支出决算表(财决09表)'!$A$10:$T$200,12,FALSE)),"",VLOOKUP(A145,'[1]Z09 政府性基金预算财政拨款收入支出决算表(财决09表)'!$A$10:$T$200,12,FALSE))</f>
        <v/>
      </c>
      <c r="H145" s="127" t="str">
        <f>IF(ISERROR(VLOOKUP(A145,'[1]Z09 政府性基金预算财政拨款收入支出决算表(财决09表)'!$A$10:$T$200,15,FALSE)),"",VLOOKUP(A145,'[1]Z09 政府性基金预算财政拨款收入支出决算表(财决09表)'!$A$10:$T$200,15,FALSE))</f>
        <v/>
      </c>
      <c r="I145" s="127" t="str">
        <f>IF(ISERROR(VLOOKUP(A145,'[1]Z09 政府性基金预算财政拨款收入支出决算表(财决09表)'!$A$10:$T$200,16,FALSE)),"",VLOOKUP(A145,'[1]Z09 政府性基金预算财政拨款收入支出决算表(财决09表)'!$A$10:$T$200,16,FALSE))</f>
        <v/>
      </c>
      <c r="J145" s="122">
        <f>'[1]Z09 政府性基金预算财政拨款收入支出决算表(财决09表)'!$A142</f>
        <v>0</v>
      </c>
      <c r="K145" s="178">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122" t="str">
        <f t="shared" si="6"/>
        <v/>
      </c>
    </row>
    <row r="146" spans="1:12" ht="22.5" customHeight="1">
      <c r="A146" s="125" t="str">
        <f t="shared" si="5"/>
        <v/>
      </c>
      <c r="B146" s="125"/>
      <c r="C146" s="195" t="str">
        <f>IF(ISERROR(VLOOKUP(A146,'[1]Z09 政府性基金预算财政拨款收入支出决算表(财决09表)'!$A$10:$T$200,4,FALSE)),"",VLOOKUP(A146,'[1]Z09 政府性基金预算财政拨款收入支出决算表(财决09表)'!$A$10:$T$200,4,FALSE))</f>
        <v/>
      </c>
      <c r="D146" s="127" t="str">
        <f>IF(ISERROR(VLOOKUP(A146,'[1]Z09 政府性基金预算财政拨款收入支出决算表(财决09表)'!$A$10:$T$200,5,FALSE)),"",VLOOKUP(A146,'[1]Z09 政府性基金预算财政拨款收入支出决算表(财决09表)'!$A$10:$T$200,5,FALSE))</f>
        <v/>
      </c>
      <c r="E146" s="127" t="str">
        <f>IF(ISERROR(VLOOKUP(A146,'[1]Z09 政府性基金预算财政拨款收入支出决算表(财决09表)'!$A$10:$T$200,8,FALSE)),"",VLOOKUP(A146,'[1]Z09 政府性基金预算财政拨款收入支出决算表(财决09表)'!$A$10:$T$200,8,FALSE))</f>
        <v/>
      </c>
      <c r="F146" s="127" t="str">
        <f>IF(ISERROR(VLOOKUP(A146,'[1]Z09 政府性基金预算财政拨款收入支出决算表(财决09表)'!$A$10:$T$200,11,FALSE)),"",VLOOKUP(A146,'[1]Z09 政府性基金预算财政拨款收入支出决算表(财决09表)'!$A$10:$T$200,11,FALSE))</f>
        <v/>
      </c>
      <c r="G146" s="127" t="str">
        <f>IF(ISERROR(VLOOKUP(A146,'[1]Z09 政府性基金预算财政拨款收入支出决算表(财决09表)'!$A$10:$T$200,12,FALSE)),"",VLOOKUP(A146,'[1]Z09 政府性基金预算财政拨款收入支出决算表(财决09表)'!$A$10:$T$200,12,FALSE))</f>
        <v/>
      </c>
      <c r="H146" s="127" t="str">
        <f>IF(ISERROR(VLOOKUP(A146,'[1]Z09 政府性基金预算财政拨款收入支出决算表(财决09表)'!$A$10:$T$200,15,FALSE)),"",VLOOKUP(A146,'[1]Z09 政府性基金预算财政拨款收入支出决算表(财决09表)'!$A$10:$T$200,15,FALSE))</f>
        <v/>
      </c>
      <c r="I146" s="127" t="str">
        <f>IF(ISERROR(VLOOKUP(A146,'[1]Z09 政府性基金预算财政拨款收入支出决算表(财决09表)'!$A$10:$T$200,16,FALSE)),"",VLOOKUP(A146,'[1]Z09 政府性基金预算财政拨款收入支出决算表(财决09表)'!$A$10:$T$200,16,FALSE))</f>
        <v/>
      </c>
      <c r="J146" s="122">
        <f>'[1]Z09 政府性基金预算财政拨款收入支出决算表(财决09表)'!$A143</f>
        <v>0</v>
      </c>
      <c r="K146" s="178">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122" t="str">
        <f t="shared" si="6"/>
        <v/>
      </c>
    </row>
    <row r="147" spans="1:12" ht="22.5" customHeight="1">
      <c r="A147" s="125" t="str">
        <f t="shared" si="5"/>
        <v/>
      </c>
      <c r="B147" s="125"/>
      <c r="C147" s="195" t="str">
        <f>IF(ISERROR(VLOOKUP(A147,'[1]Z09 政府性基金预算财政拨款收入支出决算表(财决09表)'!$A$10:$T$200,4,FALSE)),"",VLOOKUP(A147,'[1]Z09 政府性基金预算财政拨款收入支出决算表(财决09表)'!$A$10:$T$200,4,FALSE))</f>
        <v/>
      </c>
      <c r="D147" s="127" t="str">
        <f>IF(ISERROR(VLOOKUP(A147,'[1]Z09 政府性基金预算财政拨款收入支出决算表(财决09表)'!$A$10:$T$200,5,FALSE)),"",VLOOKUP(A147,'[1]Z09 政府性基金预算财政拨款收入支出决算表(财决09表)'!$A$10:$T$200,5,FALSE))</f>
        <v/>
      </c>
      <c r="E147" s="127" t="str">
        <f>IF(ISERROR(VLOOKUP(A147,'[1]Z09 政府性基金预算财政拨款收入支出决算表(财决09表)'!$A$10:$T$200,8,FALSE)),"",VLOOKUP(A147,'[1]Z09 政府性基金预算财政拨款收入支出决算表(财决09表)'!$A$10:$T$200,8,FALSE))</f>
        <v/>
      </c>
      <c r="F147" s="127" t="str">
        <f>IF(ISERROR(VLOOKUP(A147,'[1]Z09 政府性基金预算财政拨款收入支出决算表(财决09表)'!$A$10:$T$200,11,FALSE)),"",VLOOKUP(A147,'[1]Z09 政府性基金预算财政拨款收入支出决算表(财决09表)'!$A$10:$T$200,11,FALSE))</f>
        <v/>
      </c>
      <c r="G147" s="127" t="str">
        <f>IF(ISERROR(VLOOKUP(A147,'[1]Z09 政府性基金预算财政拨款收入支出决算表(财决09表)'!$A$10:$T$200,12,FALSE)),"",VLOOKUP(A147,'[1]Z09 政府性基金预算财政拨款收入支出决算表(财决09表)'!$A$10:$T$200,12,FALSE))</f>
        <v/>
      </c>
      <c r="H147" s="127" t="str">
        <f>IF(ISERROR(VLOOKUP(A147,'[1]Z09 政府性基金预算财政拨款收入支出决算表(财决09表)'!$A$10:$T$200,15,FALSE)),"",VLOOKUP(A147,'[1]Z09 政府性基金预算财政拨款收入支出决算表(财决09表)'!$A$10:$T$200,15,FALSE))</f>
        <v/>
      </c>
      <c r="I147" s="127" t="str">
        <f>IF(ISERROR(VLOOKUP(A147,'[1]Z09 政府性基金预算财政拨款收入支出决算表(财决09表)'!$A$10:$T$200,16,FALSE)),"",VLOOKUP(A147,'[1]Z09 政府性基金预算财政拨款收入支出决算表(财决09表)'!$A$10:$T$200,16,FALSE))</f>
        <v/>
      </c>
      <c r="J147" s="122">
        <f>'[1]Z09 政府性基金预算财政拨款收入支出决算表(财决09表)'!$A144</f>
        <v>0</v>
      </c>
      <c r="K147" s="178">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122" t="str">
        <f t="shared" si="6"/>
        <v/>
      </c>
    </row>
    <row r="148" spans="1:12" ht="22.5" customHeight="1">
      <c r="A148" s="125" t="str">
        <f t="shared" si="5"/>
        <v/>
      </c>
      <c r="B148" s="125"/>
      <c r="C148" s="195" t="str">
        <f>IF(ISERROR(VLOOKUP(A148,'[1]Z09 政府性基金预算财政拨款收入支出决算表(财决09表)'!$A$10:$T$200,4,FALSE)),"",VLOOKUP(A148,'[1]Z09 政府性基金预算财政拨款收入支出决算表(财决09表)'!$A$10:$T$200,4,FALSE))</f>
        <v/>
      </c>
      <c r="D148" s="127" t="str">
        <f>IF(ISERROR(VLOOKUP(A148,'[1]Z09 政府性基金预算财政拨款收入支出决算表(财决09表)'!$A$10:$T$200,5,FALSE)),"",VLOOKUP(A148,'[1]Z09 政府性基金预算财政拨款收入支出决算表(财决09表)'!$A$10:$T$200,5,FALSE))</f>
        <v/>
      </c>
      <c r="E148" s="127" t="str">
        <f>IF(ISERROR(VLOOKUP(A148,'[1]Z09 政府性基金预算财政拨款收入支出决算表(财决09表)'!$A$10:$T$200,8,FALSE)),"",VLOOKUP(A148,'[1]Z09 政府性基金预算财政拨款收入支出决算表(财决09表)'!$A$10:$T$200,8,FALSE))</f>
        <v/>
      </c>
      <c r="F148" s="127" t="str">
        <f>IF(ISERROR(VLOOKUP(A148,'[1]Z09 政府性基金预算财政拨款收入支出决算表(财决09表)'!$A$10:$T$200,11,FALSE)),"",VLOOKUP(A148,'[1]Z09 政府性基金预算财政拨款收入支出决算表(财决09表)'!$A$10:$T$200,11,FALSE))</f>
        <v/>
      </c>
      <c r="G148" s="127" t="str">
        <f>IF(ISERROR(VLOOKUP(A148,'[1]Z09 政府性基金预算财政拨款收入支出决算表(财决09表)'!$A$10:$T$200,12,FALSE)),"",VLOOKUP(A148,'[1]Z09 政府性基金预算财政拨款收入支出决算表(财决09表)'!$A$10:$T$200,12,FALSE))</f>
        <v/>
      </c>
      <c r="H148" s="127" t="str">
        <f>IF(ISERROR(VLOOKUP(A148,'[1]Z09 政府性基金预算财政拨款收入支出决算表(财决09表)'!$A$10:$T$200,15,FALSE)),"",VLOOKUP(A148,'[1]Z09 政府性基金预算财政拨款收入支出决算表(财决09表)'!$A$10:$T$200,15,FALSE))</f>
        <v/>
      </c>
      <c r="I148" s="127" t="str">
        <f>IF(ISERROR(VLOOKUP(A148,'[1]Z09 政府性基金预算财政拨款收入支出决算表(财决09表)'!$A$10:$T$200,16,FALSE)),"",VLOOKUP(A148,'[1]Z09 政府性基金预算财政拨款收入支出决算表(财决09表)'!$A$10:$T$200,16,FALSE))</f>
        <v/>
      </c>
      <c r="J148" s="122">
        <f>'[1]Z09 政府性基金预算财政拨款收入支出决算表(财决09表)'!$A145</f>
        <v>0</v>
      </c>
      <c r="K148" s="178">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122" t="str">
        <f t="shared" si="6"/>
        <v/>
      </c>
    </row>
    <row r="149" spans="1:12" ht="22.5" customHeight="1">
      <c r="A149" s="125" t="str">
        <f t="shared" si="5"/>
        <v/>
      </c>
      <c r="B149" s="125"/>
      <c r="C149" s="195" t="str">
        <f>IF(ISERROR(VLOOKUP(A149,'[1]Z09 政府性基金预算财政拨款收入支出决算表(财决09表)'!$A$10:$T$200,4,FALSE)),"",VLOOKUP(A149,'[1]Z09 政府性基金预算财政拨款收入支出决算表(财决09表)'!$A$10:$T$200,4,FALSE))</f>
        <v/>
      </c>
      <c r="D149" s="127" t="str">
        <f>IF(ISERROR(VLOOKUP(A149,'[1]Z09 政府性基金预算财政拨款收入支出决算表(财决09表)'!$A$10:$T$200,5,FALSE)),"",VLOOKUP(A149,'[1]Z09 政府性基金预算财政拨款收入支出决算表(财决09表)'!$A$10:$T$200,5,FALSE))</f>
        <v/>
      </c>
      <c r="E149" s="127" t="str">
        <f>IF(ISERROR(VLOOKUP(A149,'[1]Z09 政府性基金预算财政拨款收入支出决算表(财决09表)'!$A$10:$T$200,8,FALSE)),"",VLOOKUP(A149,'[1]Z09 政府性基金预算财政拨款收入支出决算表(财决09表)'!$A$10:$T$200,8,FALSE))</f>
        <v/>
      </c>
      <c r="F149" s="127" t="str">
        <f>IF(ISERROR(VLOOKUP(A149,'[1]Z09 政府性基金预算财政拨款收入支出决算表(财决09表)'!$A$10:$T$200,11,FALSE)),"",VLOOKUP(A149,'[1]Z09 政府性基金预算财政拨款收入支出决算表(财决09表)'!$A$10:$T$200,11,FALSE))</f>
        <v/>
      </c>
      <c r="G149" s="127" t="str">
        <f>IF(ISERROR(VLOOKUP(A149,'[1]Z09 政府性基金预算财政拨款收入支出决算表(财决09表)'!$A$10:$T$200,12,FALSE)),"",VLOOKUP(A149,'[1]Z09 政府性基金预算财政拨款收入支出决算表(财决09表)'!$A$10:$T$200,12,FALSE))</f>
        <v/>
      </c>
      <c r="H149" s="127" t="str">
        <f>IF(ISERROR(VLOOKUP(A149,'[1]Z09 政府性基金预算财政拨款收入支出决算表(财决09表)'!$A$10:$T$200,15,FALSE)),"",VLOOKUP(A149,'[1]Z09 政府性基金预算财政拨款收入支出决算表(财决09表)'!$A$10:$T$200,15,FALSE))</f>
        <v/>
      </c>
      <c r="I149" s="127" t="str">
        <f>IF(ISERROR(VLOOKUP(A149,'[1]Z09 政府性基金预算财政拨款收入支出决算表(财决09表)'!$A$10:$T$200,16,FALSE)),"",VLOOKUP(A149,'[1]Z09 政府性基金预算财政拨款收入支出决算表(财决09表)'!$A$10:$T$200,16,FALSE))</f>
        <v/>
      </c>
      <c r="J149" s="122">
        <f>'[1]Z09 政府性基金预算财政拨款收入支出决算表(财决09表)'!$A146</f>
        <v>0</v>
      </c>
      <c r="K149" s="178">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122" t="str">
        <f t="shared" si="6"/>
        <v/>
      </c>
    </row>
    <row r="150" spans="1:12" ht="22.5" customHeight="1">
      <c r="A150" s="125" t="str">
        <f t="shared" si="5"/>
        <v/>
      </c>
      <c r="B150" s="125"/>
      <c r="C150" s="195" t="str">
        <f>IF(ISERROR(VLOOKUP(A150,'[1]Z09 政府性基金预算财政拨款收入支出决算表(财决09表)'!$A$10:$T$200,4,FALSE)),"",VLOOKUP(A150,'[1]Z09 政府性基金预算财政拨款收入支出决算表(财决09表)'!$A$10:$T$200,4,FALSE))</f>
        <v/>
      </c>
      <c r="D150" s="127" t="str">
        <f>IF(ISERROR(VLOOKUP(A150,'[1]Z09 政府性基金预算财政拨款收入支出决算表(财决09表)'!$A$10:$T$200,5,FALSE)),"",VLOOKUP(A150,'[1]Z09 政府性基金预算财政拨款收入支出决算表(财决09表)'!$A$10:$T$200,5,FALSE))</f>
        <v/>
      </c>
      <c r="E150" s="127" t="str">
        <f>IF(ISERROR(VLOOKUP(A150,'[1]Z09 政府性基金预算财政拨款收入支出决算表(财决09表)'!$A$10:$T$200,8,FALSE)),"",VLOOKUP(A150,'[1]Z09 政府性基金预算财政拨款收入支出决算表(财决09表)'!$A$10:$T$200,8,FALSE))</f>
        <v/>
      </c>
      <c r="F150" s="127" t="str">
        <f>IF(ISERROR(VLOOKUP(A150,'[1]Z09 政府性基金预算财政拨款收入支出决算表(财决09表)'!$A$10:$T$200,11,FALSE)),"",VLOOKUP(A150,'[1]Z09 政府性基金预算财政拨款收入支出决算表(财决09表)'!$A$10:$T$200,11,FALSE))</f>
        <v/>
      </c>
      <c r="G150" s="127" t="str">
        <f>IF(ISERROR(VLOOKUP(A150,'[1]Z09 政府性基金预算财政拨款收入支出决算表(财决09表)'!$A$10:$T$200,12,FALSE)),"",VLOOKUP(A150,'[1]Z09 政府性基金预算财政拨款收入支出决算表(财决09表)'!$A$10:$T$200,12,FALSE))</f>
        <v/>
      </c>
      <c r="H150" s="127" t="str">
        <f>IF(ISERROR(VLOOKUP(A150,'[1]Z09 政府性基金预算财政拨款收入支出决算表(财决09表)'!$A$10:$T$200,15,FALSE)),"",VLOOKUP(A150,'[1]Z09 政府性基金预算财政拨款收入支出决算表(财决09表)'!$A$10:$T$200,15,FALSE))</f>
        <v/>
      </c>
      <c r="I150" s="127" t="str">
        <f>IF(ISERROR(VLOOKUP(A150,'[1]Z09 政府性基金预算财政拨款收入支出决算表(财决09表)'!$A$10:$T$200,16,FALSE)),"",VLOOKUP(A150,'[1]Z09 政府性基金预算财政拨款收入支出决算表(财决09表)'!$A$10:$T$200,16,FALSE))</f>
        <v/>
      </c>
      <c r="J150" s="122">
        <f>'[1]Z09 政府性基金预算财政拨款收入支出决算表(财决09表)'!$A147</f>
        <v>0</v>
      </c>
      <c r="K150" s="178">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122" t="str">
        <f t="shared" si="6"/>
        <v/>
      </c>
    </row>
    <row r="151" spans="1:12" ht="22.5" customHeight="1">
      <c r="A151" s="125" t="str">
        <f t="shared" si="5"/>
        <v/>
      </c>
      <c r="B151" s="125"/>
      <c r="C151" s="195" t="str">
        <f>IF(ISERROR(VLOOKUP(A151,'[1]Z09 政府性基金预算财政拨款收入支出决算表(财决09表)'!$A$10:$T$200,4,FALSE)),"",VLOOKUP(A151,'[1]Z09 政府性基金预算财政拨款收入支出决算表(财决09表)'!$A$10:$T$200,4,FALSE))</f>
        <v/>
      </c>
      <c r="D151" s="127" t="str">
        <f>IF(ISERROR(VLOOKUP(A151,'[1]Z09 政府性基金预算财政拨款收入支出决算表(财决09表)'!$A$10:$T$200,5,FALSE)),"",VLOOKUP(A151,'[1]Z09 政府性基金预算财政拨款收入支出决算表(财决09表)'!$A$10:$T$200,5,FALSE))</f>
        <v/>
      </c>
      <c r="E151" s="127" t="str">
        <f>IF(ISERROR(VLOOKUP(A151,'[1]Z09 政府性基金预算财政拨款收入支出决算表(财决09表)'!$A$10:$T$200,8,FALSE)),"",VLOOKUP(A151,'[1]Z09 政府性基金预算财政拨款收入支出决算表(财决09表)'!$A$10:$T$200,8,FALSE))</f>
        <v/>
      </c>
      <c r="F151" s="127" t="str">
        <f>IF(ISERROR(VLOOKUP(A151,'[1]Z09 政府性基金预算财政拨款收入支出决算表(财决09表)'!$A$10:$T$200,11,FALSE)),"",VLOOKUP(A151,'[1]Z09 政府性基金预算财政拨款收入支出决算表(财决09表)'!$A$10:$T$200,11,FALSE))</f>
        <v/>
      </c>
      <c r="G151" s="127" t="str">
        <f>IF(ISERROR(VLOOKUP(A151,'[1]Z09 政府性基金预算财政拨款收入支出决算表(财决09表)'!$A$10:$T$200,12,FALSE)),"",VLOOKUP(A151,'[1]Z09 政府性基金预算财政拨款收入支出决算表(财决09表)'!$A$10:$T$200,12,FALSE))</f>
        <v/>
      </c>
      <c r="H151" s="127" t="str">
        <f>IF(ISERROR(VLOOKUP(A151,'[1]Z09 政府性基金预算财政拨款收入支出决算表(财决09表)'!$A$10:$T$200,15,FALSE)),"",VLOOKUP(A151,'[1]Z09 政府性基金预算财政拨款收入支出决算表(财决09表)'!$A$10:$T$200,15,FALSE))</f>
        <v/>
      </c>
      <c r="I151" s="127" t="str">
        <f>IF(ISERROR(VLOOKUP(A151,'[1]Z09 政府性基金预算财政拨款收入支出决算表(财决09表)'!$A$10:$T$200,16,FALSE)),"",VLOOKUP(A151,'[1]Z09 政府性基金预算财政拨款收入支出决算表(财决09表)'!$A$10:$T$200,16,FALSE))</f>
        <v/>
      </c>
      <c r="J151" s="122">
        <f>'[1]Z09 政府性基金预算财政拨款收入支出决算表(财决09表)'!$A148</f>
        <v>0</v>
      </c>
      <c r="K151" s="178">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122" t="str">
        <f t="shared" si="6"/>
        <v/>
      </c>
    </row>
    <row r="152" spans="1:12" ht="22.5" customHeight="1">
      <c r="A152" s="125" t="str">
        <f t="shared" si="5"/>
        <v/>
      </c>
      <c r="B152" s="125"/>
      <c r="C152" s="195" t="str">
        <f>IF(ISERROR(VLOOKUP(A152,'[1]Z09 政府性基金预算财政拨款收入支出决算表(财决09表)'!$A$10:$T$200,4,FALSE)),"",VLOOKUP(A152,'[1]Z09 政府性基金预算财政拨款收入支出决算表(财决09表)'!$A$10:$T$200,4,FALSE))</f>
        <v/>
      </c>
      <c r="D152" s="127" t="str">
        <f>IF(ISERROR(VLOOKUP(A152,'[1]Z09 政府性基金预算财政拨款收入支出决算表(财决09表)'!$A$10:$T$200,5,FALSE)),"",VLOOKUP(A152,'[1]Z09 政府性基金预算财政拨款收入支出决算表(财决09表)'!$A$10:$T$200,5,FALSE))</f>
        <v/>
      </c>
      <c r="E152" s="127" t="str">
        <f>IF(ISERROR(VLOOKUP(A152,'[1]Z09 政府性基金预算财政拨款收入支出决算表(财决09表)'!$A$10:$T$200,8,FALSE)),"",VLOOKUP(A152,'[1]Z09 政府性基金预算财政拨款收入支出决算表(财决09表)'!$A$10:$T$200,8,FALSE))</f>
        <v/>
      </c>
      <c r="F152" s="127" t="str">
        <f>IF(ISERROR(VLOOKUP(A152,'[1]Z09 政府性基金预算财政拨款收入支出决算表(财决09表)'!$A$10:$T$200,11,FALSE)),"",VLOOKUP(A152,'[1]Z09 政府性基金预算财政拨款收入支出决算表(财决09表)'!$A$10:$T$200,11,FALSE))</f>
        <v/>
      </c>
      <c r="G152" s="127" t="str">
        <f>IF(ISERROR(VLOOKUP(A152,'[1]Z09 政府性基金预算财政拨款收入支出决算表(财决09表)'!$A$10:$T$200,12,FALSE)),"",VLOOKUP(A152,'[1]Z09 政府性基金预算财政拨款收入支出决算表(财决09表)'!$A$10:$T$200,12,FALSE))</f>
        <v/>
      </c>
      <c r="H152" s="127" t="str">
        <f>IF(ISERROR(VLOOKUP(A152,'[1]Z09 政府性基金预算财政拨款收入支出决算表(财决09表)'!$A$10:$T$200,15,FALSE)),"",VLOOKUP(A152,'[1]Z09 政府性基金预算财政拨款收入支出决算表(财决09表)'!$A$10:$T$200,15,FALSE))</f>
        <v/>
      </c>
      <c r="I152" s="127" t="str">
        <f>IF(ISERROR(VLOOKUP(A152,'[1]Z09 政府性基金预算财政拨款收入支出决算表(财决09表)'!$A$10:$T$200,16,FALSE)),"",VLOOKUP(A152,'[1]Z09 政府性基金预算财政拨款收入支出决算表(财决09表)'!$A$10:$T$200,16,FALSE))</f>
        <v/>
      </c>
      <c r="J152" s="122">
        <f>'[1]Z09 政府性基金预算财政拨款收入支出决算表(财决09表)'!$A149</f>
        <v>0</v>
      </c>
      <c r="K152" s="178">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122" t="str">
        <f t="shared" si="6"/>
        <v/>
      </c>
    </row>
    <row r="153" spans="1:12" ht="22.5" customHeight="1">
      <c r="A153" s="125" t="str">
        <f t="shared" si="5"/>
        <v/>
      </c>
      <c r="B153" s="125"/>
      <c r="C153" s="195" t="str">
        <f>IF(ISERROR(VLOOKUP(A153,'[1]Z09 政府性基金预算财政拨款收入支出决算表(财决09表)'!$A$10:$T$200,4,FALSE)),"",VLOOKUP(A153,'[1]Z09 政府性基金预算财政拨款收入支出决算表(财决09表)'!$A$10:$T$200,4,FALSE))</f>
        <v/>
      </c>
      <c r="D153" s="127" t="str">
        <f>IF(ISERROR(VLOOKUP(A153,'[1]Z09 政府性基金预算财政拨款收入支出决算表(财决09表)'!$A$10:$T$200,5,FALSE)),"",VLOOKUP(A153,'[1]Z09 政府性基金预算财政拨款收入支出决算表(财决09表)'!$A$10:$T$200,5,FALSE))</f>
        <v/>
      </c>
      <c r="E153" s="127" t="str">
        <f>IF(ISERROR(VLOOKUP(A153,'[1]Z09 政府性基金预算财政拨款收入支出决算表(财决09表)'!$A$10:$T$200,8,FALSE)),"",VLOOKUP(A153,'[1]Z09 政府性基金预算财政拨款收入支出决算表(财决09表)'!$A$10:$T$200,8,FALSE))</f>
        <v/>
      </c>
      <c r="F153" s="127" t="str">
        <f>IF(ISERROR(VLOOKUP(A153,'[1]Z09 政府性基金预算财政拨款收入支出决算表(财决09表)'!$A$10:$T$200,11,FALSE)),"",VLOOKUP(A153,'[1]Z09 政府性基金预算财政拨款收入支出决算表(财决09表)'!$A$10:$T$200,11,FALSE))</f>
        <v/>
      </c>
      <c r="G153" s="127" t="str">
        <f>IF(ISERROR(VLOOKUP(A153,'[1]Z09 政府性基金预算财政拨款收入支出决算表(财决09表)'!$A$10:$T$200,12,FALSE)),"",VLOOKUP(A153,'[1]Z09 政府性基金预算财政拨款收入支出决算表(财决09表)'!$A$10:$T$200,12,FALSE))</f>
        <v/>
      </c>
      <c r="H153" s="127" t="str">
        <f>IF(ISERROR(VLOOKUP(A153,'[1]Z09 政府性基金预算财政拨款收入支出决算表(财决09表)'!$A$10:$T$200,15,FALSE)),"",VLOOKUP(A153,'[1]Z09 政府性基金预算财政拨款收入支出决算表(财决09表)'!$A$10:$T$200,15,FALSE))</f>
        <v/>
      </c>
      <c r="I153" s="127" t="str">
        <f>IF(ISERROR(VLOOKUP(A153,'[1]Z09 政府性基金预算财政拨款收入支出决算表(财决09表)'!$A$10:$T$200,16,FALSE)),"",VLOOKUP(A153,'[1]Z09 政府性基金预算财政拨款收入支出决算表(财决09表)'!$A$10:$T$200,16,FALSE))</f>
        <v/>
      </c>
      <c r="J153" s="122">
        <f>'[1]Z09 政府性基金预算财政拨款收入支出决算表(财决09表)'!$A150</f>
        <v>0</v>
      </c>
      <c r="K153" s="178">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122" t="str">
        <f t="shared" si="6"/>
        <v/>
      </c>
    </row>
    <row r="154" spans="1:12" ht="22.5" customHeight="1">
      <c r="A154" s="125" t="str">
        <f t="shared" si="5"/>
        <v/>
      </c>
      <c r="B154" s="125"/>
      <c r="C154" s="195" t="str">
        <f>IF(ISERROR(VLOOKUP(A154,'[1]Z09 政府性基金预算财政拨款收入支出决算表(财决09表)'!$A$10:$T$200,4,FALSE)),"",VLOOKUP(A154,'[1]Z09 政府性基金预算财政拨款收入支出决算表(财决09表)'!$A$10:$T$200,4,FALSE))</f>
        <v/>
      </c>
      <c r="D154" s="127" t="str">
        <f>IF(ISERROR(VLOOKUP(A154,'[1]Z09 政府性基金预算财政拨款收入支出决算表(财决09表)'!$A$10:$T$200,5,FALSE)),"",VLOOKUP(A154,'[1]Z09 政府性基金预算财政拨款收入支出决算表(财决09表)'!$A$10:$T$200,5,FALSE))</f>
        <v/>
      </c>
      <c r="E154" s="127" t="str">
        <f>IF(ISERROR(VLOOKUP(A154,'[1]Z09 政府性基金预算财政拨款收入支出决算表(财决09表)'!$A$10:$T$200,8,FALSE)),"",VLOOKUP(A154,'[1]Z09 政府性基金预算财政拨款收入支出决算表(财决09表)'!$A$10:$T$200,8,FALSE))</f>
        <v/>
      </c>
      <c r="F154" s="127" t="str">
        <f>IF(ISERROR(VLOOKUP(A154,'[1]Z09 政府性基金预算财政拨款收入支出决算表(财决09表)'!$A$10:$T$200,11,FALSE)),"",VLOOKUP(A154,'[1]Z09 政府性基金预算财政拨款收入支出决算表(财决09表)'!$A$10:$T$200,11,FALSE))</f>
        <v/>
      </c>
      <c r="G154" s="127" t="str">
        <f>IF(ISERROR(VLOOKUP(A154,'[1]Z09 政府性基金预算财政拨款收入支出决算表(财决09表)'!$A$10:$T$200,12,FALSE)),"",VLOOKUP(A154,'[1]Z09 政府性基金预算财政拨款收入支出决算表(财决09表)'!$A$10:$T$200,12,FALSE))</f>
        <v/>
      </c>
      <c r="H154" s="127" t="str">
        <f>IF(ISERROR(VLOOKUP(A154,'[1]Z09 政府性基金预算财政拨款收入支出决算表(财决09表)'!$A$10:$T$200,15,FALSE)),"",VLOOKUP(A154,'[1]Z09 政府性基金预算财政拨款收入支出决算表(财决09表)'!$A$10:$T$200,15,FALSE))</f>
        <v/>
      </c>
      <c r="I154" s="127" t="str">
        <f>IF(ISERROR(VLOOKUP(A154,'[1]Z09 政府性基金预算财政拨款收入支出决算表(财决09表)'!$A$10:$T$200,16,FALSE)),"",VLOOKUP(A154,'[1]Z09 政府性基金预算财政拨款收入支出决算表(财决09表)'!$A$10:$T$200,16,FALSE))</f>
        <v/>
      </c>
      <c r="J154" s="122">
        <f>'[1]Z09 政府性基金预算财政拨款收入支出决算表(财决09表)'!$A151</f>
        <v>0</v>
      </c>
      <c r="K154" s="178">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122" t="str">
        <f t="shared" si="6"/>
        <v/>
      </c>
    </row>
    <row r="155" spans="1:12" ht="22.5" customHeight="1">
      <c r="A155" s="125" t="str">
        <f t="shared" si="5"/>
        <v/>
      </c>
      <c r="B155" s="125"/>
      <c r="C155" s="195" t="str">
        <f>IF(ISERROR(VLOOKUP(A155,'[1]Z09 政府性基金预算财政拨款收入支出决算表(财决09表)'!$A$10:$T$200,4,FALSE)),"",VLOOKUP(A155,'[1]Z09 政府性基金预算财政拨款收入支出决算表(财决09表)'!$A$10:$T$200,4,FALSE))</f>
        <v/>
      </c>
      <c r="D155" s="127" t="str">
        <f>IF(ISERROR(VLOOKUP(A155,'[1]Z09 政府性基金预算财政拨款收入支出决算表(财决09表)'!$A$10:$T$200,5,FALSE)),"",VLOOKUP(A155,'[1]Z09 政府性基金预算财政拨款收入支出决算表(财决09表)'!$A$10:$T$200,5,FALSE))</f>
        <v/>
      </c>
      <c r="E155" s="127" t="str">
        <f>IF(ISERROR(VLOOKUP(A155,'[1]Z09 政府性基金预算财政拨款收入支出决算表(财决09表)'!$A$10:$T$200,8,FALSE)),"",VLOOKUP(A155,'[1]Z09 政府性基金预算财政拨款收入支出决算表(财决09表)'!$A$10:$T$200,8,FALSE))</f>
        <v/>
      </c>
      <c r="F155" s="127" t="str">
        <f>IF(ISERROR(VLOOKUP(A155,'[1]Z09 政府性基金预算财政拨款收入支出决算表(财决09表)'!$A$10:$T$200,11,FALSE)),"",VLOOKUP(A155,'[1]Z09 政府性基金预算财政拨款收入支出决算表(财决09表)'!$A$10:$T$200,11,FALSE))</f>
        <v/>
      </c>
      <c r="G155" s="127" t="str">
        <f>IF(ISERROR(VLOOKUP(A155,'[1]Z09 政府性基金预算财政拨款收入支出决算表(财决09表)'!$A$10:$T$200,12,FALSE)),"",VLOOKUP(A155,'[1]Z09 政府性基金预算财政拨款收入支出决算表(财决09表)'!$A$10:$T$200,12,FALSE))</f>
        <v/>
      </c>
      <c r="H155" s="127" t="str">
        <f>IF(ISERROR(VLOOKUP(A155,'[1]Z09 政府性基金预算财政拨款收入支出决算表(财决09表)'!$A$10:$T$200,15,FALSE)),"",VLOOKUP(A155,'[1]Z09 政府性基金预算财政拨款收入支出决算表(财决09表)'!$A$10:$T$200,15,FALSE))</f>
        <v/>
      </c>
      <c r="I155" s="127" t="str">
        <f>IF(ISERROR(VLOOKUP(A155,'[1]Z09 政府性基金预算财政拨款收入支出决算表(财决09表)'!$A$10:$T$200,16,FALSE)),"",VLOOKUP(A155,'[1]Z09 政府性基金预算财政拨款收入支出决算表(财决09表)'!$A$10:$T$200,16,FALSE))</f>
        <v/>
      </c>
      <c r="J155" s="122">
        <f>'[1]Z09 政府性基金预算财政拨款收入支出决算表(财决09表)'!$A152</f>
        <v>0</v>
      </c>
      <c r="K155" s="178">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122" t="str">
        <f t="shared" si="6"/>
        <v/>
      </c>
    </row>
    <row r="156" spans="1:12" ht="22.5" customHeight="1">
      <c r="A156" s="125" t="str">
        <f t="shared" si="5"/>
        <v/>
      </c>
      <c r="B156" s="125"/>
      <c r="C156" s="195" t="str">
        <f>IF(ISERROR(VLOOKUP(A156,'[1]Z09 政府性基金预算财政拨款收入支出决算表(财决09表)'!$A$10:$T$200,4,FALSE)),"",VLOOKUP(A156,'[1]Z09 政府性基金预算财政拨款收入支出决算表(财决09表)'!$A$10:$T$200,4,FALSE))</f>
        <v/>
      </c>
      <c r="D156" s="127" t="str">
        <f>IF(ISERROR(VLOOKUP(A156,'[1]Z09 政府性基金预算财政拨款收入支出决算表(财决09表)'!$A$10:$T$200,5,FALSE)),"",VLOOKUP(A156,'[1]Z09 政府性基金预算财政拨款收入支出决算表(财决09表)'!$A$10:$T$200,5,FALSE))</f>
        <v/>
      </c>
      <c r="E156" s="127" t="str">
        <f>IF(ISERROR(VLOOKUP(A156,'[1]Z09 政府性基金预算财政拨款收入支出决算表(财决09表)'!$A$10:$T$200,8,FALSE)),"",VLOOKUP(A156,'[1]Z09 政府性基金预算财政拨款收入支出决算表(财决09表)'!$A$10:$T$200,8,FALSE))</f>
        <v/>
      </c>
      <c r="F156" s="127" t="str">
        <f>IF(ISERROR(VLOOKUP(A156,'[1]Z09 政府性基金预算财政拨款收入支出决算表(财决09表)'!$A$10:$T$200,11,FALSE)),"",VLOOKUP(A156,'[1]Z09 政府性基金预算财政拨款收入支出决算表(财决09表)'!$A$10:$T$200,11,FALSE))</f>
        <v/>
      </c>
      <c r="G156" s="127" t="str">
        <f>IF(ISERROR(VLOOKUP(A156,'[1]Z09 政府性基金预算财政拨款收入支出决算表(财决09表)'!$A$10:$T$200,12,FALSE)),"",VLOOKUP(A156,'[1]Z09 政府性基金预算财政拨款收入支出决算表(财决09表)'!$A$10:$T$200,12,FALSE))</f>
        <v/>
      </c>
      <c r="H156" s="127" t="str">
        <f>IF(ISERROR(VLOOKUP(A156,'[1]Z09 政府性基金预算财政拨款收入支出决算表(财决09表)'!$A$10:$T$200,15,FALSE)),"",VLOOKUP(A156,'[1]Z09 政府性基金预算财政拨款收入支出决算表(财决09表)'!$A$10:$T$200,15,FALSE))</f>
        <v/>
      </c>
      <c r="I156" s="127" t="str">
        <f>IF(ISERROR(VLOOKUP(A156,'[1]Z09 政府性基金预算财政拨款收入支出决算表(财决09表)'!$A$10:$T$200,16,FALSE)),"",VLOOKUP(A156,'[1]Z09 政府性基金预算财政拨款收入支出决算表(财决09表)'!$A$10:$T$200,16,FALSE))</f>
        <v/>
      </c>
      <c r="J156" s="122">
        <f>'[1]Z09 政府性基金预算财政拨款收入支出决算表(财决09表)'!$A153</f>
        <v>0</v>
      </c>
      <c r="K156" s="178">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122" t="str">
        <f t="shared" si="6"/>
        <v/>
      </c>
    </row>
    <row r="157" spans="1:12" ht="22.5" customHeight="1">
      <c r="A157" s="125" t="str">
        <f t="shared" si="5"/>
        <v/>
      </c>
      <c r="B157" s="125"/>
      <c r="C157" s="195" t="str">
        <f>IF(ISERROR(VLOOKUP(A157,'[1]Z09 政府性基金预算财政拨款收入支出决算表(财决09表)'!$A$10:$T$200,4,FALSE)),"",VLOOKUP(A157,'[1]Z09 政府性基金预算财政拨款收入支出决算表(财决09表)'!$A$10:$T$200,4,FALSE))</f>
        <v/>
      </c>
      <c r="D157" s="127" t="str">
        <f>IF(ISERROR(VLOOKUP(A157,'[1]Z09 政府性基金预算财政拨款收入支出决算表(财决09表)'!$A$10:$T$200,5,FALSE)),"",VLOOKUP(A157,'[1]Z09 政府性基金预算财政拨款收入支出决算表(财决09表)'!$A$10:$T$200,5,FALSE))</f>
        <v/>
      </c>
      <c r="E157" s="127" t="str">
        <f>IF(ISERROR(VLOOKUP(A157,'[1]Z09 政府性基金预算财政拨款收入支出决算表(财决09表)'!$A$10:$T$200,8,FALSE)),"",VLOOKUP(A157,'[1]Z09 政府性基金预算财政拨款收入支出决算表(财决09表)'!$A$10:$T$200,8,FALSE))</f>
        <v/>
      </c>
      <c r="F157" s="127" t="str">
        <f>IF(ISERROR(VLOOKUP(A157,'[1]Z09 政府性基金预算财政拨款收入支出决算表(财决09表)'!$A$10:$T$200,11,FALSE)),"",VLOOKUP(A157,'[1]Z09 政府性基金预算财政拨款收入支出决算表(财决09表)'!$A$10:$T$200,11,FALSE))</f>
        <v/>
      </c>
      <c r="G157" s="127" t="str">
        <f>IF(ISERROR(VLOOKUP(A157,'[1]Z09 政府性基金预算财政拨款收入支出决算表(财决09表)'!$A$10:$T$200,12,FALSE)),"",VLOOKUP(A157,'[1]Z09 政府性基金预算财政拨款收入支出决算表(财决09表)'!$A$10:$T$200,12,FALSE))</f>
        <v/>
      </c>
      <c r="H157" s="127" t="str">
        <f>IF(ISERROR(VLOOKUP(A157,'[1]Z09 政府性基金预算财政拨款收入支出决算表(财决09表)'!$A$10:$T$200,15,FALSE)),"",VLOOKUP(A157,'[1]Z09 政府性基金预算财政拨款收入支出决算表(财决09表)'!$A$10:$T$200,15,FALSE))</f>
        <v/>
      </c>
      <c r="I157" s="127" t="str">
        <f>IF(ISERROR(VLOOKUP(A157,'[1]Z09 政府性基金预算财政拨款收入支出决算表(财决09表)'!$A$10:$T$200,16,FALSE)),"",VLOOKUP(A157,'[1]Z09 政府性基金预算财政拨款收入支出决算表(财决09表)'!$A$10:$T$200,16,FALSE))</f>
        <v/>
      </c>
      <c r="J157" s="122">
        <f>'[1]Z09 政府性基金预算财政拨款收入支出决算表(财决09表)'!$A154</f>
        <v>0</v>
      </c>
      <c r="K157" s="178">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122" t="str">
        <f t="shared" si="6"/>
        <v/>
      </c>
    </row>
    <row r="158" spans="1:12" ht="22.5" customHeight="1">
      <c r="A158" s="125" t="str">
        <f t="shared" si="5"/>
        <v/>
      </c>
      <c r="B158" s="125"/>
      <c r="C158" s="195" t="str">
        <f>IF(ISERROR(VLOOKUP(A158,'[1]Z09 政府性基金预算财政拨款收入支出决算表(财决09表)'!$A$10:$T$200,4,FALSE)),"",VLOOKUP(A158,'[1]Z09 政府性基金预算财政拨款收入支出决算表(财决09表)'!$A$10:$T$200,4,FALSE))</f>
        <v/>
      </c>
      <c r="D158" s="127" t="str">
        <f>IF(ISERROR(VLOOKUP(A158,'[1]Z09 政府性基金预算财政拨款收入支出决算表(财决09表)'!$A$10:$T$200,5,FALSE)),"",VLOOKUP(A158,'[1]Z09 政府性基金预算财政拨款收入支出决算表(财决09表)'!$A$10:$T$200,5,FALSE))</f>
        <v/>
      </c>
      <c r="E158" s="127" t="str">
        <f>IF(ISERROR(VLOOKUP(A158,'[1]Z09 政府性基金预算财政拨款收入支出决算表(财决09表)'!$A$10:$T$200,8,FALSE)),"",VLOOKUP(A158,'[1]Z09 政府性基金预算财政拨款收入支出决算表(财决09表)'!$A$10:$T$200,8,FALSE))</f>
        <v/>
      </c>
      <c r="F158" s="127" t="str">
        <f>IF(ISERROR(VLOOKUP(A158,'[1]Z09 政府性基金预算财政拨款收入支出决算表(财决09表)'!$A$10:$T$200,11,FALSE)),"",VLOOKUP(A158,'[1]Z09 政府性基金预算财政拨款收入支出决算表(财决09表)'!$A$10:$T$200,11,FALSE))</f>
        <v/>
      </c>
      <c r="G158" s="127" t="str">
        <f>IF(ISERROR(VLOOKUP(A158,'[1]Z09 政府性基金预算财政拨款收入支出决算表(财决09表)'!$A$10:$T$200,12,FALSE)),"",VLOOKUP(A158,'[1]Z09 政府性基金预算财政拨款收入支出决算表(财决09表)'!$A$10:$T$200,12,FALSE))</f>
        <v/>
      </c>
      <c r="H158" s="127" t="str">
        <f>IF(ISERROR(VLOOKUP(A158,'[1]Z09 政府性基金预算财政拨款收入支出决算表(财决09表)'!$A$10:$T$200,15,FALSE)),"",VLOOKUP(A158,'[1]Z09 政府性基金预算财政拨款收入支出决算表(财决09表)'!$A$10:$T$200,15,FALSE))</f>
        <v/>
      </c>
      <c r="I158" s="127" t="str">
        <f>IF(ISERROR(VLOOKUP(A158,'[1]Z09 政府性基金预算财政拨款收入支出决算表(财决09表)'!$A$10:$T$200,16,FALSE)),"",VLOOKUP(A158,'[1]Z09 政府性基金预算财政拨款收入支出决算表(财决09表)'!$A$10:$T$200,16,FALSE))</f>
        <v/>
      </c>
      <c r="J158" s="122">
        <f>'[1]Z09 政府性基金预算财政拨款收入支出决算表(财决09表)'!$A155</f>
        <v>0</v>
      </c>
      <c r="K158" s="178">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122" t="str">
        <f t="shared" si="6"/>
        <v/>
      </c>
    </row>
    <row r="159" spans="1:12" ht="22.5" customHeight="1">
      <c r="A159" s="125" t="str">
        <f t="shared" si="5"/>
        <v/>
      </c>
      <c r="B159" s="125"/>
      <c r="C159" s="195" t="str">
        <f>IF(ISERROR(VLOOKUP(A159,'[1]Z09 政府性基金预算财政拨款收入支出决算表(财决09表)'!$A$10:$T$200,4,FALSE)),"",VLOOKUP(A159,'[1]Z09 政府性基金预算财政拨款收入支出决算表(财决09表)'!$A$10:$T$200,4,FALSE))</f>
        <v/>
      </c>
      <c r="D159" s="127" t="str">
        <f>IF(ISERROR(VLOOKUP(A159,'[1]Z09 政府性基金预算财政拨款收入支出决算表(财决09表)'!$A$10:$T$200,5,FALSE)),"",VLOOKUP(A159,'[1]Z09 政府性基金预算财政拨款收入支出决算表(财决09表)'!$A$10:$T$200,5,FALSE))</f>
        <v/>
      </c>
      <c r="E159" s="127" t="str">
        <f>IF(ISERROR(VLOOKUP(A159,'[1]Z09 政府性基金预算财政拨款收入支出决算表(财决09表)'!$A$10:$T$200,8,FALSE)),"",VLOOKUP(A159,'[1]Z09 政府性基金预算财政拨款收入支出决算表(财决09表)'!$A$10:$T$200,8,FALSE))</f>
        <v/>
      </c>
      <c r="F159" s="127" t="str">
        <f>IF(ISERROR(VLOOKUP(A159,'[1]Z09 政府性基金预算财政拨款收入支出决算表(财决09表)'!$A$10:$T$200,11,FALSE)),"",VLOOKUP(A159,'[1]Z09 政府性基金预算财政拨款收入支出决算表(财决09表)'!$A$10:$T$200,11,FALSE))</f>
        <v/>
      </c>
      <c r="G159" s="127" t="str">
        <f>IF(ISERROR(VLOOKUP(A159,'[1]Z09 政府性基金预算财政拨款收入支出决算表(财决09表)'!$A$10:$T$200,12,FALSE)),"",VLOOKUP(A159,'[1]Z09 政府性基金预算财政拨款收入支出决算表(财决09表)'!$A$10:$T$200,12,FALSE))</f>
        <v/>
      </c>
      <c r="H159" s="127" t="str">
        <f>IF(ISERROR(VLOOKUP(A159,'[1]Z09 政府性基金预算财政拨款收入支出决算表(财决09表)'!$A$10:$T$200,15,FALSE)),"",VLOOKUP(A159,'[1]Z09 政府性基金预算财政拨款收入支出决算表(财决09表)'!$A$10:$T$200,15,FALSE))</f>
        <v/>
      </c>
      <c r="I159" s="127" t="str">
        <f>IF(ISERROR(VLOOKUP(A159,'[1]Z09 政府性基金预算财政拨款收入支出决算表(财决09表)'!$A$10:$T$200,16,FALSE)),"",VLOOKUP(A159,'[1]Z09 政府性基金预算财政拨款收入支出决算表(财决09表)'!$A$10:$T$200,16,FALSE))</f>
        <v/>
      </c>
      <c r="J159" s="122">
        <f>'[1]Z09 政府性基金预算财政拨款收入支出决算表(财决09表)'!$A156</f>
        <v>0</v>
      </c>
      <c r="K159" s="178">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122" t="str">
        <f t="shared" si="6"/>
        <v/>
      </c>
    </row>
    <row r="160" spans="1:12" ht="22.5" customHeight="1">
      <c r="A160" s="125" t="str">
        <f t="shared" ref="A160:A200" si="7">IF(J160&gt;0,J160,"")</f>
        <v/>
      </c>
      <c r="B160" s="125"/>
      <c r="C160" s="195" t="str">
        <f>IF(ISERROR(VLOOKUP(A160,'[1]Z09 政府性基金预算财政拨款收入支出决算表(财决09表)'!$A$10:$T$200,4,FALSE)),"",VLOOKUP(A160,'[1]Z09 政府性基金预算财政拨款收入支出决算表(财决09表)'!$A$10:$T$200,4,FALSE))</f>
        <v/>
      </c>
      <c r="D160" s="127" t="str">
        <f>IF(ISERROR(VLOOKUP(A160,'[1]Z09 政府性基金预算财政拨款收入支出决算表(财决09表)'!$A$10:$T$200,5,FALSE)),"",VLOOKUP(A160,'[1]Z09 政府性基金预算财政拨款收入支出决算表(财决09表)'!$A$10:$T$200,5,FALSE))</f>
        <v/>
      </c>
      <c r="E160" s="127" t="str">
        <f>IF(ISERROR(VLOOKUP(A160,'[1]Z09 政府性基金预算财政拨款收入支出决算表(财决09表)'!$A$10:$T$200,8,FALSE)),"",VLOOKUP(A160,'[1]Z09 政府性基金预算财政拨款收入支出决算表(财决09表)'!$A$10:$T$200,8,FALSE))</f>
        <v/>
      </c>
      <c r="F160" s="127" t="str">
        <f>IF(ISERROR(VLOOKUP(A160,'[1]Z09 政府性基金预算财政拨款收入支出决算表(财决09表)'!$A$10:$T$200,11,FALSE)),"",VLOOKUP(A160,'[1]Z09 政府性基金预算财政拨款收入支出决算表(财决09表)'!$A$10:$T$200,11,FALSE))</f>
        <v/>
      </c>
      <c r="G160" s="127" t="str">
        <f>IF(ISERROR(VLOOKUP(A160,'[1]Z09 政府性基金预算财政拨款收入支出决算表(财决09表)'!$A$10:$T$200,12,FALSE)),"",VLOOKUP(A160,'[1]Z09 政府性基金预算财政拨款收入支出决算表(财决09表)'!$A$10:$T$200,12,FALSE))</f>
        <v/>
      </c>
      <c r="H160" s="127" t="str">
        <f>IF(ISERROR(VLOOKUP(A160,'[1]Z09 政府性基金预算财政拨款收入支出决算表(财决09表)'!$A$10:$T$200,15,FALSE)),"",VLOOKUP(A160,'[1]Z09 政府性基金预算财政拨款收入支出决算表(财决09表)'!$A$10:$T$200,15,FALSE))</f>
        <v/>
      </c>
      <c r="I160" s="127" t="str">
        <f>IF(ISERROR(VLOOKUP(A160,'[1]Z09 政府性基金预算财政拨款收入支出决算表(财决09表)'!$A$10:$T$200,16,FALSE)),"",VLOOKUP(A160,'[1]Z09 政府性基金预算财政拨款收入支出决算表(财决09表)'!$A$10:$T$200,16,FALSE))</f>
        <v/>
      </c>
      <c r="J160" s="122">
        <f>'[1]Z09 政府性基金预算财政拨款收入支出决算表(财决09表)'!$A157</f>
        <v>0</v>
      </c>
      <c r="K160" s="178">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122" t="str">
        <f t="shared" si="6"/>
        <v/>
      </c>
    </row>
    <row r="161" spans="1:12" ht="22.5" customHeight="1">
      <c r="A161" s="125" t="str">
        <f t="shared" si="7"/>
        <v/>
      </c>
      <c r="B161" s="125"/>
      <c r="C161" s="195" t="str">
        <f>IF(ISERROR(VLOOKUP(A161,'[1]Z09 政府性基金预算财政拨款收入支出决算表(财决09表)'!$A$10:$T$200,4,FALSE)),"",VLOOKUP(A161,'[1]Z09 政府性基金预算财政拨款收入支出决算表(财决09表)'!$A$10:$T$200,4,FALSE))</f>
        <v/>
      </c>
      <c r="D161" s="127" t="str">
        <f>IF(ISERROR(VLOOKUP(A161,'[1]Z09 政府性基金预算财政拨款收入支出决算表(财决09表)'!$A$10:$T$200,5,FALSE)),"",VLOOKUP(A161,'[1]Z09 政府性基金预算财政拨款收入支出决算表(财决09表)'!$A$10:$T$200,5,FALSE))</f>
        <v/>
      </c>
      <c r="E161" s="127" t="str">
        <f>IF(ISERROR(VLOOKUP(A161,'[1]Z09 政府性基金预算财政拨款收入支出决算表(财决09表)'!$A$10:$T$200,8,FALSE)),"",VLOOKUP(A161,'[1]Z09 政府性基金预算财政拨款收入支出决算表(财决09表)'!$A$10:$T$200,8,FALSE))</f>
        <v/>
      </c>
      <c r="F161" s="127" t="str">
        <f>IF(ISERROR(VLOOKUP(A161,'[1]Z09 政府性基金预算财政拨款收入支出决算表(财决09表)'!$A$10:$T$200,11,FALSE)),"",VLOOKUP(A161,'[1]Z09 政府性基金预算财政拨款收入支出决算表(财决09表)'!$A$10:$T$200,11,FALSE))</f>
        <v/>
      </c>
      <c r="G161" s="127" t="str">
        <f>IF(ISERROR(VLOOKUP(A161,'[1]Z09 政府性基金预算财政拨款收入支出决算表(财决09表)'!$A$10:$T$200,12,FALSE)),"",VLOOKUP(A161,'[1]Z09 政府性基金预算财政拨款收入支出决算表(财决09表)'!$A$10:$T$200,12,FALSE))</f>
        <v/>
      </c>
      <c r="H161" s="127" t="str">
        <f>IF(ISERROR(VLOOKUP(A161,'[1]Z09 政府性基金预算财政拨款收入支出决算表(财决09表)'!$A$10:$T$200,15,FALSE)),"",VLOOKUP(A161,'[1]Z09 政府性基金预算财政拨款收入支出决算表(财决09表)'!$A$10:$T$200,15,FALSE))</f>
        <v/>
      </c>
      <c r="I161" s="127" t="str">
        <f>IF(ISERROR(VLOOKUP(A161,'[1]Z09 政府性基金预算财政拨款收入支出决算表(财决09表)'!$A$10:$T$200,16,FALSE)),"",VLOOKUP(A161,'[1]Z09 政府性基金预算财政拨款收入支出决算表(财决09表)'!$A$10:$T$200,16,FALSE))</f>
        <v/>
      </c>
      <c r="J161" s="122">
        <f>'[1]Z09 政府性基金预算财政拨款收入支出决算表(财决09表)'!$A158</f>
        <v>0</v>
      </c>
      <c r="K161" s="178">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122" t="str">
        <f t="shared" si="6"/>
        <v/>
      </c>
    </row>
    <row r="162" spans="1:12" ht="22.5" customHeight="1">
      <c r="A162" s="125" t="str">
        <f t="shared" si="7"/>
        <v/>
      </c>
      <c r="B162" s="125"/>
      <c r="C162" s="195" t="str">
        <f>IF(ISERROR(VLOOKUP(A162,'[1]Z09 政府性基金预算财政拨款收入支出决算表(财决09表)'!$A$10:$T$200,4,FALSE)),"",VLOOKUP(A162,'[1]Z09 政府性基金预算财政拨款收入支出决算表(财决09表)'!$A$10:$T$200,4,FALSE))</f>
        <v/>
      </c>
      <c r="D162" s="127" t="str">
        <f>IF(ISERROR(VLOOKUP(A162,'[1]Z09 政府性基金预算财政拨款收入支出决算表(财决09表)'!$A$10:$T$200,5,FALSE)),"",VLOOKUP(A162,'[1]Z09 政府性基金预算财政拨款收入支出决算表(财决09表)'!$A$10:$T$200,5,FALSE))</f>
        <v/>
      </c>
      <c r="E162" s="127" t="str">
        <f>IF(ISERROR(VLOOKUP(A162,'[1]Z09 政府性基金预算财政拨款收入支出决算表(财决09表)'!$A$10:$T$200,8,FALSE)),"",VLOOKUP(A162,'[1]Z09 政府性基金预算财政拨款收入支出决算表(财决09表)'!$A$10:$T$200,8,FALSE))</f>
        <v/>
      </c>
      <c r="F162" s="127" t="str">
        <f>IF(ISERROR(VLOOKUP(A162,'[1]Z09 政府性基金预算财政拨款收入支出决算表(财决09表)'!$A$10:$T$200,11,FALSE)),"",VLOOKUP(A162,'[1]Z09 政府性基金预算财政拨款收入支出决算表(财决09表)'!$A$10:$T$200,11,FALSE))</f>
        <v/>
      </c>
      <c r="G162" s="127" t="str">
        <f>IF(ISERROR(VLOOKUP(A162,'[1]Z09 政府性基金预算财政拨款收入支出决算表(财决09表)'!$A$10:$T$200,12,FALSE)),"",VLOOKUP(A162,'[1]Z09 政府性基金预算财政拨款收入支出决算表(财决09表)'!$A$10:$T$200,12,FALSE))</f>
        <v/>
      </c>
      <c r="H162" s="127" t="str">
        <f>IF(ISERROR(VLOOKUP(A162,'[1]Z09 政府性基金预算财政拨款收入支出决算表(财决09表)'!$A$10:$T$200,15,FALSE)),"",VLOOKUP(A162,'[1]Z09 政府性基金预算财政拨款收入支出决算表(财决09表)'!$A$10:$T$200,15,FALSE))</f>
        <v/>
      </c>
      <c r="I162" s="127" t="str">
        <f>IF(ISERROR(VLOOKUP(A162,'[1]Z09 政府性基金预算财政拨款收入支出决算表(财决09表)'!$A$10:$T$200,16,FALSE)),"",VLOOKUP(A162,'[1]Z09 政府性基金预算财政拨款收入支出决算表(财决09表)'!$A$10:$T$200,16,FALSE))</f>
        <v/>
      </c>
      <c r="J162" s="122">
        <f>'[1]Z09 政府性基金预算财政拨款收入支出决算表(财决09表)'!$A159</f>
        <v>0</v>
      </c>
      <c r="K162" s="178">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122" t="str">
        <f t="shared" si="6"/>
        <v/>
      </c>
    </row>
    <row r="163" spans="1:12" ht="22.5" customHeight="1">
      <c r="A163" s="125" t="str">
        <f t="shared" si="7"/>
        <v/>
      </c>
      <c r="B163" s="125"/>
      <c r="C163" s="195" t="str">
        <f>IF(ISERROR(VLOOKUP(A163,'[1]Z09 政府性基金预算财政拨款收入支出决算表(财决09表)'!$A$10:$T$200,4,FALSE)),"",VLOOKUP(A163,'[1]Z09 政府性基金预算财政拨款收入支出决算表(财决09表)'!$A$10:$T$200,4,FALSE))</f>
        <v/>
      </c>
      <c r="D163" s="127" t="str">
        <f>IF(ISERROR(VLOOKUP(A163,'[1]Z09 政府性基金预算财政拨款收入支出决算表(财决09表)'!$A$10:$T$200,5,FALSE)),"",VLOOKUP(A163,'[1]Z09 政府性基金预算财政拨款收入支出决算表(财决09表)'!$A$10:$T$200,5,FALSE))</f>
        <v/>
      </c>
      <c r="E163" s="127" t="str">
        <f>IF(ISERROR(VLOOKUP(A163,'[1]Z09 政府性基金预算财政拨款收入支出决算表(财决09表)'!$A$10:$T$200,8,FALSE)),"",VLOOKUP(A163,'[1]Z09 政府性基金预算财政拨款收入支出决算表(财决09表)'!$A$10:$T$200,8,FALSE))</f>
        <v/>
      </c>
      <c r="F163" s="127" t="str">
        <f>IF(ISERROR(VLOOKUP(A163,'[1]Z09 政府性基金预算财政拨款收入支出决算表(财决09表)'!$A$10:$T$200,11,FALSE)),"",VLOOKUP(A163,'[1]Z09 政府性基金预算财政拨款收入支出决算表(财决09表)'!$A$10:$T$200,11,FALSE))</f>
        <v/>
      </c>
      <c r="G163" s="127" t="str">
        <f>IF(ISERROR(VLOOKUP(A163,'[1]Z09 政府性基金预算财政拨款收入支出决算表(财决09表)'!$A$10:$T$200,12,FALSE)),"",VLOOKUP(A163,'[1]Z09 政府性基金预算财政拨款收入支出决算表(财决09表)'!$A$10:$T$200,12,FALSE))</f>
        <v/>
      </c>
      <c r="H163" s="127" t="str">
        <f>IF(ISERROR(VLOOKUP(A163,'[1]Z09 政府性基金预算财政拨款收入支出决算表(财决09表)'!$A$10:$T$200,15,FALSE)),"",VLOOKUP(A163,'[1]Z09 政府性基金预算财政拨款收入支出决算表(财决09表)'!$A$10:$T$200,15,FALSE))</f>
        <v/>
      </c>
      <c r="I163" s="127" t="str">
        <f>IF(ISERROR(VLOOKUP(A163,'[1]Z09 政府性基金预算财政拨款收入支出决算表(财决09表)'!$A$10:$T$200,16,FALSE)),"",VLOOKUP(A163,'[1]Z09 政府性基金预算财政拨款收入支出决算表(财决09表)'!$A$10:$T$200,16,FALSE))</f>
        <v/>
      </c>
      <c r="J163" s="122">
        <f>'[1]Z09 政府性基金预算财政拨款收入支出决算表(财决09表)'!$A160</f>
        <v>0</v>
      </c>
      <c r="K163" s="178">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122" t="str">
        <f t="shared" si="6"/>
        <v/>
      </c>
    </row>
    <row r="164" spans="1:12" ht="22.5" customHeight="1">
      <c r="A164" s="125" t="str">
        <f t="shared" si="7"/>
        <v/>
      </c>
      <c r="B164" s="125"/>
      <c r="C164" s="195" t="str">
        <f>IF(ISERROR(VLOOKUP(A164,'[1]Z09 政府性基金预算财政拨款收入支出决算表(财决09表)'!$A$10:$T$200,4,FALSE)),"",VLOOKUP(A164,'[1]Z09 政府性基金预算财政拨款收入支出决算表(财决09表)'!$A$10:$T$200,4,FALSE))</f>
        <v/>
      </c>
      <c r="D164" s="127" t="str">
        <f>IF(ISERROR(VLOOKUP(A164,'[1]Z09 政府性基金预算财政拨款收入支出决算表(财决09表)'!$A$10:$T$200,5,FALSE)),"",VLOOKUP(A164,'[1]Z09 政府性基金预算财政拨款收入支出决算表(财决09表)'!$A$10:$T$200,5,FALSE))</f>
        <v/>
      </c>
      <c r="E164" s="127" t="str">
        <f>IF(ISERROR(VLOOKUP(A164,'[1]Z09 政府性基金预算财政拨款收入支出决算表(财决09表)'!$A$10:$T$200,8,FALSE)),"",VLOOKUP(A164,'[1]Z09 政府性基金预算财政拨款收入支出决算表(财决09表)'!$A$10:$T$200,8,FALSE))</f>
        <v/>
      </c>
      <c r="F164" s="127" t="str">
        <f>IF(ISERROR(VLOOKUP(A164,'[1]Z09 政府性基金预算财政拨款收入支出决算表(财决09表)'!$A$10:$T$200,11,FALSE)),"",VLOOKUP(A164,'[1]Z09 政府性基金预算财政拨款收入支出决算表(财决09表)'!$A$10:$T$200,11,FALSE))</f>
        <v/>
      </c>
      <c r="G164" s="127" t="str">
        <f>IF(ISERROR(VLOOKUP(A164,'[1]Z09 政府性基金预算财政拨款收入支出决算表(财决09表)'!$A$10:$T$200,12,FALSE)),"",VLOOKUP(A164,'[1]Z09 政府性基金预算财政拨款收入支出决算表(财决09表)'!$A$10:$T$200,12,FALSE))</f>
        <v/>
      </c>
      <c r="H164" s="127" t="str">
        <f>IF(ISERROR(VLOOKUP(A164,'[1]Z09 政府性基金预算财政拨款收入支出决算表(财决09表)'!$A$10:$T$200,15,FALSE)),"",VLOOKUP(A164,'[1]Z09 政府性基金预算财政拨款收入支出决算表(财决09表)'!$A$10:$T$200,15,FALSE))</f>
        <v/>
      </c>
      <c r="I164" s="127" t="str">
        <f>IF(ISERROR(VLOOKUP(A164,'[1]Z09 政府性基金预算财政拨款收入支出决算表(财决09表)'!$A$10:$T$200,16,FALSE)),"",VLOOKUP(A164,'[1]Z09 政府性基金预算财政拨款收入支出决算表(财决09表)'!$A$10:$T$200,16,FALSE))</f>
        <v/>
      </c>
      <c r="J164" s="122">
        <f>'[1]Z09 政府性基金预算财政拨款收入支出决算表(财决09表)'!$A161</f>
        <v>0</v>
      </c>
      <c r="K164" s="178">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122" t="str">
        <f t="shared" si="6"/>
        <v/>
      </c>
    </row>
    <row r="165" spans="1:12" ht="22.5" customHeight="1">
      <c r="A165" s="125" t="str">
        <f t="shared" si="7"/>
        <v/>
      </c>
      <c r="B165" s="125"/>
      <c r="C165" s="195" t="str">
        <f>IF(ISERROR(VLOOKUP(A165,'[1]Z09 政府性基金预算财政拨款收入支出决算表(财决09表)'!$A$10:$T$200,4,FALSE)),"",VLOOKUP(A165,'[1]Z09 政府性基金预算财政拨款收入支出决算表(财决09表)'!$A$10:$T$200,4,FALSE))</f>
        <v/>
      </c>
      <c r="D165" s="127" t="str">
        <f>IF(ISERROR(VLOOKUP(A165,'[1]Z09 政府性基金预算财政拨款收入支出决算表(财决09表)'!$A$10:$T$200,5,FALSE)),"",VLOOKUP(A165,'[1]Z09 政府性基金预算财政拨款收入支出决算表(财决09表)'!$A$10:$T$200,5,FALSE))</f>
        <v/>
      </c>
      <c r="E165" s="127" t="str">
        <f>IF(ISERROR(VLOOKUP(A165,'[1]Z09 政府性基金预算财政拨款收入支出决算表(财决09表)'!$A$10:$T$200,8,FALSE)),"",VLOOKUP(A165,'[1]Z09 政府性基金预算财政拨款收入支出决算表(财决09表)'!$A$10:$T$200,8,FALSE))</f>
        <v/>
      </c>
      <c r="F165" s="127" t="str">
        <f>IF(ISERROR(VLOOKUP(A165,'[1]Z09 政府性基金预算财政拨款收入支出决算表(财决09表)'!$A$10:$T$200,11,FALSE)),"",VLOOKUP(A165,'[1]Z09 政府性基金预算财政拨款收入支出决算表(财决09表)'!$A$10:$T$200,11,FALSE))</f>
        <v/>
      </c>
      <c r="G165" s="127" t="str">
        <f>IF(ISERROR(VLOOKUP(A165,'[1]Z09 政府性基金预算财政拨款收入支出决算表(财决09表)'!$A$10:$T$200,12,FALSE)),"",VLOOKUP(A165,'[1]Z09 政府性基金预算财政拨款收入支出决算表(财决09表)'!$A$10:$T$200,12,FALSE))</f>
        <v/>
      </c>
      <c r="H165" s="127" t="str">
        <f>IF(ISERROR(VLOOKUP(A165,'[1]Z09 政府性基金预算财政拨款收入支出决算表(财决09表)'!$A$10:$T$200,15,FALSE)),"",VLOOKUP(A165,'[1]Z09 政府性基金预算财政拨款收入支出决算表(财决09表)'!$A$10:$T$200,15,FALSE))</f>
        <v/>
      </c>
      <c r="I165" s="127" t="str">
        <f>IF(ISERROR(VLOOKUP(A165,'[1]Z09 政府性基金预算财政拨款收入支出决算表(财决09表)'!$A$10:$T$200,16,FALSE)),"",VLOOKUP(A165,'[1]Z09 政府性基金预算财政拨款收入支出决算表(财决09表)'!$A$10:$T$200,16,FALSE))</f>
        <v/>
      </c>
      <c r="J165" s="122">
        <f>'[1]Z09 政府性基金预算财政拨款收入支出决算表(财决09表)'!$A162</f>
        <v>0</v>
      </c>
      <c r="K165" s="178">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122" t="str">
        <f t="shared" si="6"/>
        <v/>
      </c>
    </row>
    <row r="166" spans="1:12" ht="22.5" customHeight="1">
      <c r="A166" s="125" t="str">
        <f t="shared" si="7"/>
        <v/>
      </c>
      <c r="B166" s="125"/>
      <c r="C166" s="195" t="str">
        <f>IF(ISERROR(VLOOKUP(A166,'[1]Z09 政府性基金预算财政拨款收入支出决算表(财决09表)'!$A$10:$T$200,4,FALSE)),"",VLOOKUP(A166,'[1]Z09 政府性基金预算财政拨款收入支出决算表(财决09表)'!$A$10:$T$200,4,FALSE))</f>
        <v/>
      </c>
      <c r="D166" s="127" t="str">
        <f>IF(ISERROR(VLOOKUP(A166,'[1]Z09 政府性基金预算财政拨款收入支出决算表(财决09表)'!$A$10:$T$200,5,FALSE)),"",VLOOKUP(A166,'[1]Z09 政府性基金预算财政拨款收入支出决算表(财决09表)'!$A$10:$T$200,5,FALSE))</f>
        <v/>
      </c>
      <c r="E166" s="127" t="str">
        <f>IF(ISERROR(VLOOKUP(A166,'[1]Z09 政府性基金预算财政拨款收入支出决算表(财决09表)'!$A$10:$T$200,8,FALSE)),"",VLOOKUP(A166,'[1]Z09 政府性基金预算财政拨款收入支出决算表(财决09表)'!$A$10:$T$200,8,FALSE))</f>
        <v/>
      </c>
      <c r="F166" s="127" t="str">
        <f>IF(ISERROR(VLOOKUP(A166,'[1]Z09 政府性基金预算财政拨款收入支出决算表(财决09表)'!$A$10:$T$200,11,FALSE)),"",VLOOKUP(A166,'[1]Z09 政府性基金预算财政拨款收入支出决算表(财决09表)'!$A$10:$T$200,11,FALSE))</f>
        <v/>
      </c>
      <c r="G166" s="127" t="str">
        <f>IF(ISERROR(VLOOKUP(A166,'[1]Z09 政府性基金预算财政拨款收入支出决算表(财决09表)'!$A$10:$T$200,12,FALSE)),"",VLOOKUP(A166,'[1]Z09 政府性基金预算财政拨款收入支出决算表(财决09表)'!$A$10:$T$200,12,FALSE))</f>
        <v/>
      </c>
      <c r="H166" s="127" t="str">
        <f>IF(ISERROR(VLOOKUP(A166,'[1]Z09 政府性基金预算财政拨款收入支出决算表(财决09表)'!$A$10:$T$200,15,FALSE)),"",VLOOKUP(A166,'[1]Z09 政府性基金预算财政拨款收入支出决算表(财决09表)'!$A$10:$T$200,15,FALSE))</f>
        <v/>
      </c>
      <c r="I166" s="127" t="str">
        <f>IF(ISERROR(VLOOKUP(A166,'[1]Z09 政府性基金预算财政拨款收入支出决算表(财决09表)'!$A$10:$T$200,16,FALSE)),"",VLOOKUP(A166,'[1]Z09 政府性基金预算财政拨款收入支出决算表(财决09表)'!$A$10:$T$200,16,FALSE))</f>
        <v/>
      </c>
      <c r="J166" s="122">
        <f>'[1]Z09 政府性基金预算财政拨款收入支出决算表(财决09表)'!$A163</f>
        <v>0</v>
      </c>
      <c r="K166" s="178">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122" t="str">
        <f t="shared" si="6"/>
        <v/>
      </c>
    </row>
    <row r="167" spans="1:12" ht="22.5" customHeight="1">
      <c r="A167" s="125" t="str">
        <f t="shared" si="7"/>
        <v/>
      </c>
      <c r="B167" s="125"/>
      <c r="C167" s="195" t="str">
        <f>IF(ISERROR(VLOOKUP(A167,'[1]Z09 政府性基金预算财政拨款收入支出决算表(财决09表)'!$A$10:$T$200,4,FALSE)),"",VLOOKUP(A167,'[1]Z09 政府性基金预算财政拨款收入支出决算表(财决09表)'!$A$10:$T$200,4,FALSE))</f>
        <v/>
      </c>
      <c r="D167" s="127" t="str">
        <f>IF(ISERROR(VLOOKUP(A167,'[1]Z09 政府性基金预算财政拨款收入支出决算表(财决09表)'!$A$10:$T$200,5,FALSE)),"",VLOOKUP(A167,'[1]Z09 政府性基金预算财政拨款收入支出决算表(财决09表)'!$A$10:$T$200,5,FALSE))</f>
        <v/>
      </c>
      <c r="E167" s="127" t="str">
        <f>IF(ISERROR(VLOOKUP(A167,'[1]Z09 政府性基金预算财政拨款收入支出决算表(财决09表)'!$A$10:$T$200,8,FALSE)),"",VLOOKUP(A167,'[1]Z09 政府性基金预算财政拨款收入支出决算表(财决09表)'!$A$10:$T$200,8,FALSE))</f>
        <v/>
      </c>
      <c r="F167" s="127" t="str">
        <f>IF(ISERROR(VLOOKUP(A167,'[1]Z09 政府性基金预算财政拨款收入支出决算表(财决09表)'!$A$10:$T$200,11,FALSE)),"",VLOOKUP(A167,'[1]Z09 政府性基金预算财政拨款收入支出决算表(财决09表)'!$A$10:$T$200,11,FALSE))</f>
        <v/>
      </c>
      <c r="G167" s="127" t="str">
        <f>IF(ISERROR(VLOOKUP(A167,'[1]Z09 政府性基金预算财政拨款收入支出决算表(财决09表)'!$A$10:$T$200,12,FALSE)),"",VLOOKUP(A167,'[1]Z09 政府性基金预算财政拨款收入支出决算表(财决09表)'!$A$10:$T$200,12,FALSE))</f>
        <v/>
      </c>
      <c r="H167" s="127" t="str">
        <f>IF(ISERROR(VLOOKUP(A167,'[1]Z09 政府性基金预算财政拨款收入支出决算表(财决09表)'!$A$10:$T$200,15,FALSE)),"",VLOOKUP(A167,'[1]Z09 政府性基金预算财政拨款收入支出决算表(财决09表)'!$A$10:$T$200,15,FALSE))</f>
        <v/>
      </c>
      <c r="I167" s="127" t="str">
        <f>IF(ISERROR(VLOOKUP(A167,'[1]Z09 政府性基金预算财政拨款收入支出决算表(财决09表)'!$A$10:$T$200,16,FALSE)),"",VLOOKUP(A167,'[1]Z09 政府性基金预算财政拨款收入支出决算表(财决09表)'!$A$10:$T$200,16,FALSE))</f>
        <v/>
      </c>
      <c r="J167" s="122">
        <f>'[1]Z09 政府性基金预算财政拨款收入支出决算表(财决09表)'!$A164</f>
        <v>0</v>
      </c>
      <c r="K167" s="178">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122" t="str">
        <f t="shared" si="6"/>
        <v/>
      </c>
    </row>
    <row r="168" spans="1:12" ht="22.5" customHeight="1">
      <c r="A168" s="125" t="str">
        <f t="shared" si="7"/>
        <v/>
      </c>
      <c r="B168" s="125"/>
      <c r="C168" s="195" t="str">
        <f>IF(ISERROR(VLOOKUP(A168,'[1]Z09 政府性基金预算财政拨款收入支出决算表(财决09表)'!$A$10:$T$200,4,FALSE)),"",VLOOKUP(A168,'[1]Z09 政府性基金预算财政拨款收入支出决算表(财决09表)'!$A$10:$T$200,4,FALSE))</f>
        <v/>
      </c>
      <c r="D168" s="127" t="str">
        <f>IF(ISERROR(VLOOKUP(A168,'[1]Z09 政府性基金预算财政拨款收入支出决算表(财决09表)'!$A$10:$T$200,5,FALSE)),"",VLOOKUP(A168,'[1]Z09 政府性基金预算财政拨款收入支出决算表(财决09表)'!$A$10:$T$200,5,FALSE))</f>
        <v/>
      </c>
      <c r="E168" s="127" t="str">
        <f>IF(ISERROR(VLOOKUP(A168,'[1]Z09 政府性基金预算财政拨款收入支出决算表(财决09表)'!$A$10:$T$200,8,FALSE)),"",VLOOKUP(A168,'[1]Z09 政府性基金预算财政拨款收入支出决算表(财决09表)'!$A$10:$T$200,8,FALSE))</f>
        <v/>
      </c>
      <c r="F168" s="127" t="str">
        <f>IF(ISERROR(VLOOKUP(A168,'[1]Z09 政府性基金预算财政拨款收入支出决算表(财决09表)'!$A$10:$T$200,11,FALSE)),"",VLOOKUP(A168,'[1]Z09 政府性基金预算财政拨款收入支出决算表(财决09表)'!$A$10:$T$200,11,FALSE))</f>
        <v/>
      </c>
      <c r="G168" s="127" t="str">
        <f>IF(ISERROR(VLOOKUP(A168,'[1]Z09 政府性基金预算财政拨款收入支出决算表(财决09表)'!$A$10:$T$200,12,FALSE)),"",VLOOKUP(A168,'[1]Z09 政府性基金预算财政拨款收入支出决算表(财决09表)'!$A$10:$T$200,12,FALSE))</f>
        <v/>
      </c>
      <c r="H168" s="127" t="str">
        <f>IF(ISERROR(VLOOKUP(A168,'[1]Z09 政府性基金预算财政拨款收入支出决算表(财决09表)'!$A$10:$T$200,15,FALSE)),"",VLOOKUP(A168,'[1]Z09 政府性基金预算财政拨款收入支出决算表(财决09表)'!$A$10:$T$200,15,FALSE))</f>
        <v/>
      </c>
      <c r="I168" s="127" t="str">
        <f>IF(ISERROR(VLOOKUP(A168,'[1]Z09 政府性基金预算财政拨款收入支出决算表(财决09表)'!$A$10:$T$200,16,FALSE)),"",VLOOKUP(A168,'[1]Z09 政府性基金预算财政拨款收入支出决算表(财决09表)'!$A$10:$T$200,16,FALSE))</f>
        <v/>
      </c>
      <c r="J168" s="122">
        <f>'[1]Z09 政府性基金预算财政拨款收入支出决算表(财决09表)'!$A165</f>
        <v>0</v>
      </c>
      <c r="K168" s="178">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122" t="str">
        <f t="shared" si="6"/>
        <v/>
      </c>
    </row>
    <row r="169" spans="1:12" ht="22.5" customHeight="1">
      <c r="A169" s="125" t="str">
        <f t="shared" si="7"/>
        <v/>
      </c>
      <c r="B169" s="125"/>
      <c r="C169" s="195" t="str">
        <f>IF(ISERROR(VLOOKUP(A169,'[1]Z09 政府性基金预算财政拨款收入支出决算表(财决09表)'!$A$10:$T$200,4,FALSE)),"",VLOOKUP(A169,'[1]Z09 政府性基金预算财政拨款收入支出决算表(财决09表)'!$A$10:$T$200,4,FALSE))</f>
        <v/>
      </c>
      <c r="D169" s="127" t="str">
        <f>IF(ISERROR(VLOOKUP(A169,'[1]Z09 政府性基金预算财政拨款收入支出决算表(财决09表)'!$A$10:$T$200,5,FALSE)),"",VLOOKUP(A169,'[1]Z09 政府性基金预算财政拨款收入支出决算表(财决09表)'!$A$10:$T$200,5,FALSE))</f>
        <v/>
      </c>
      <c r="E169" s="127" t="str">
        <f>IF(ISERROR(VLOOKUP(A169,'[1]Z09 政府性基金预算财政拨款收入支出决算表(财决09表)'!$A$10:$T$200,8,FALSE)),"",VLOOKUP(A169,'[1]Z09 政府性基金预算财政拨款收入支出决算表(财决09表)'!$A$10:$T$200,8,FALSE))</f>
        <v/>
      </c>
      <c r="F169" s="127" t="str">
        <f>IF(ISERROR(VLOOKUP(A169,'[1]Z09 政府性基金预算财政拨款收入支出决算表(财决09表)'!$A$10:$T$200,11,FALSE)),"",VLOOKUP(A169,'[1]Z09 政府性基金预算财政拨款收入支出决算表(财决09表)'!$A$10:$T$200,11,FALSE))</f>
        <v/>
      </c>
      <c r="G169" s="127" t="str">
        <f>IF(ISERROR(VLOOKUP(A169,'[1]Z09 政府性基金预算财政拨款收入支出决算表(财决09表)'!$A$10:$T$200,12,FALSE)),"",VLOOKUP(A169,'[1]Z09 政府性基金预算财政拨款收入支出决算表(财决09表)'!$A$10:$T$200,12,FALSE))</f>
        <v/>
      </c>
      <c r="H169" s="127" t="str">
        <f>IF(ISERROR(VLOOKUP(A169,'[1]Z09 政府性基金预算财政拨款收入支出决算表(财决09表)'!$A$10:$T$200,15,FALSE)),"",VLOOKUP(A169,'[1]Z09 政府性基金预算财政拨款收入支出决算表(财决09表)'!$A$10:$T$200,15,FALSE))</f>
        <v/>
      </c>
      <c r="I169" s="127" t="str">
        <f>IF(ISERROR(VLOOKUP(A169,'[1]Z09 政府性基金预算财政拨款收入支出决算表(财决09表)'!$A$10:$T$200,16,FALSE)),"",VLOOKUP(A169,'[1]Z09 政府性基金预算财政拨款收入支出决算表(财决09表)'!$A$10:$T$200,16,FALSE))</f>
        <v/>
      </c>
      <c r="J169" s="122">
        <f>'[1]Z09 政府性基金预算财政拨款收入支出决算表(财决09表)'!$A166</f>
        <v>0</v>
      </c>
      <c r="K169" s="178">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122" t="str">
        <f t="shared" si="6"/>
        <v/>
      </c>
    </row>
    <row r="170" spans="1:12" ht="22.5" customHeight="1">
      <c r="A170" s="125" t="str">
        <f t="shared" si="7"/>
        <v/>
      </c>
      <c r="B170" s="125"/>
      <c r="C170" s="195" t="str">
        <f>IF(ISERROR(VLOOKUP(A170,'[1]Z09 政府性基金预算财政拨款收入支出决算表(财决09表)'!$A$10:$T$200,4,FALSE)),"",VLOOKUP(A170,'[1]Z09 政府性基金预算财政拨款收入支出决算表(财决09表)'!$A$10:$T$200,4,FALSE))</f>
        <v/>
      </c>
      <c r="D170" s="127" t="str">
        <f>IF(ISERROR(VLOOKUP(A170,'[1]Z09 政府性基金预算财政拨款收入支出决算表(财决09表)'!$A$10:$T$200,5,FALSE)),"",VLOOKUP(A170,'[1]Z09 政府性基金预算财政拨款收入支出决算表(财决09表)'!$A$10:$T$200,5,FALSE))</f>
        <v/>
      </c>
      <c r="E170" s="127" t="str">
        <f>IF(ISERROR(VLOOKUP(A170,'[1]Z09 政府性基金预算财政拨款收入支出决算表(财决09表)'!$A$10:$T$200,8,FALSE)),"",VLOOKUP(A170,'[1]Z09 政府性基金预算财政拨款收入支出决算表(财决09表)'!$A$10:$T$200,8,FALSE))</f>
        <v/>
      </c>
      <c r="F170" s="127" t="str">
        <f>IF(ISERROR(VLOOKUP(A170,'[1]Z09 政府性基金预算财政拨款收入支出决算表(财决09表)'!$A$10:$T$200,11,FALSE)),"",VLOOKUP(A170,'[1]Z09 政府性基金预算财政拨款收入支出决算表(财决09表)'!$A$10:$T$200,11,FALSE))</f>
        <v/>
      </c>
      <c r="G170" s="127" t="str">
        <f>IF(ISERROR(VLOOKUP(A170,'[1]Z09 政府性基金预算财政拨款收入支出决算表(财决09表)'!$A$10:$T$200,12,FALSE)),"",VLOOKUP(A170,'[1]Z09 政府性基金预算财政拨款收入支出决算表(财决09表)'!$A$10:$T$200,12,FALSE))</f>
        <v/>
      </c>
      <c r="H170" s="127" t="str">
        <f>IF(ISERROR(VLOOKUP(A170,'[1]Z09 政府性基金预算财政拨款收入支出决算表(财决09表)'!$A$10:$T$200,15,FALSE)),"",VLOOKUP(A170,'[1]Z09 政府性基金预算财政拨款收入支出决算表(财决09表)'!$A$10:$T$200,15,FALSE))</f>
        <v/>
      </c>
      <c r="I170" s="127" t="str">
        <f>IF(ISERROR(VLOOKUP(A170,'[1]Z09 政府性基金预算财政拨款收入支出决算表(财决09表)'!$A$10:$T$200,16,FALSE)),"",VLOOKUP(A170,'[1]Z09 政府性基金预算财政拨款收入支出决算表(财决09表)'!$A$10:$T$200,16,FALSE))</f>
        <v/>
      </c>
      <c r="J170" s="122">
        <f>'[1]Z09 政府性基金预算财政拨款收入支出决算表(财决09表)'!$A167</f>
        <v>0</v>
      </c>
      <c r="K170" s="178">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122" t="str">
        <f t="shared" si="6"/>
        <v/>
      </c>
    </row>
    <row r="171" spans="1:12" ht="22.5" customHeight="1">
      <c r="A171" s="125" t="str">
        <f t="shared" si="7"/>
        <v/>
      </c>
      <c r="B171" s="125"/>
      <c r="C171" s="195" t="str">
        <f>IF(ISERROR(VLOOKUP(A171,'[1]Z09 政府性基金预算财政拨款收入支出决算表(财决09表)'!$A$10:$T$200,4,FALSE)),"",VLOOKUP(A171,'[1]Z09 政府性基金预算财政拨款收入支出决算表(财决09表)'!$A$10:$T$200,4,FALSE))</f>
        <v/>
      </c>
      <c r="D171" s="127" t="str">
        <f>IF(ISERROR(VLOOKUP(A171,'[1]Z09 政府性基金预算财政拨款收入支出决算表(财决09表)'!$A$10:$T$200,5,FALSE)),"",VLOOKUP(A171,'[1]Z09 政府性基金预算财政拨款收入支出决算表(财决09表)'!$A$10:$T$200,5,FALSE))</f>
        <v/>
      </c>
      <c r="E171" s="127" t="str">
        <f>IF(ISERROR(VLOOKUP(A171,'[1]Z09 政府性基金预算财政拨款收入支出决算表(财决09表)'!$A$10:$T$200,8,FALSE)),"",VLOOKUP(A171,'[1]Z09 政府性基金预算财政拨款收入支出决算表(财决09表)'!$A$10:$T$200,8,FALSE))</f>
        <v/>
      </c>
      <c r="F171" s="127" t="str">
        <f>IF(ISERROR(VLOOKUP(A171,'[1]Z09 政府性基金预算财政拨款收入支出决算表(财决09表)'!$A$10:$T$200,11,FALSE)),"",VLOOKUP(A171,'[1]Z09 政府性基金预算财政拨款收入支出决算表(财决09表)'!$A$10:$T$200,11,FALSE))</f>
        <v/>
      </c>
      <c r="G171" s="127" t="str">
        <f>IF(ISERROR(VLOOKUP(A171,'[1]Z09 政府性基金预算财政拨款收入支出决算表(财决09表)'!$A$10:$T$200,12,FALSE)),"",VLOOKUP(A171,'[1]Z09 政府性基金预算财政拨款收入支出决算表(财决09表)'!$A$10:$T$200,12,FALSE))</f>
        <v/>
      </c>
      <c r="H171" s="127" t="str">
        <f>IF(ISERROR(VLOOKUP(A171,'[1]Z09 政府性基金预算财政拨款收入支出决算表(财决09表)'!$A$10:$T$200,15,FALSE)),"",VLOOKUP(A171,'[1]Z09 政府性基金预算财政拨款收入支出决算表(财决09表)'!$A$10:$T$200,15,FALSE))</f>
        <v/>
      </c>
      <c r="I171" s="127" t="str">
        <f>IF(ISERROR(VLOOKUP(A171,'[1]Z09 政府性基金预算财政拨款收入支出决算表(财决09表)'!$A$10:$T$200,16,FALSE)),"",VLOOKUP(A171,'[1]Z09 政府性基金预算财政拨款收入支出决算表(财决09表)'!$A$10:$T$200,16,FALSE))</f>
        <v/>
      </c>
      <c r="J171" s="122">
        <f>'[1]Z09 政府性基金预算财政拨款收入支出决算表(财决09表)'!$A168</f>
        <v>0</v>
      </c>
      <c r="K171" s="178">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122" t="str">
        <f t="shared" si="6"/>
        <v/>
      </c>
    </row>
    <row r="172" spans="1:12" ht="22.5" customHeight="1">
      <c r="A172" s="125" t="str">
        <f t="shared" si="7"/>
        <v/>
      </c>
      <c r="B172" s="125"/>
      <c r="C172" s="195" t="str">
        <f>IF(ISERROR(VLOOKUP(A172,'[1]Z09 政府性基金预算财政拨款收入支出决算表(财决09表)'!$A$10:$T$200,4,FALSE)),"",VLOOKUP(A172,'[1]Z09 政府性基金预算财政拨款收入支出决算表(财决09表)'!$A$10:$T$200,4,FALSE))</f>
        <v/>
      </c>
      <c r="D172" s="127" t="str">
        <f>IF(ISERROR(VLOOKUP(A172,'[1]Z09 政府性基金预算财政拨款收入支出决算表(财决09表)'!$A$10:$T$200,5,FALSE)),"",VLOOKUP(A172,'[1]Z09 政府性基金预算财政拨款收入支出决算表(财决09表)'!$A$10:$T$200,5,FALSE))</f>
        <v/>
      </c>
      <c r="E172" s="127" t="str">
        <f>IF(ISERROR(VLOOKUP(A172,'[1]Z09 政府性基金预算财政拨款收入支出决算表(财决09表)'!$A$10:$T$200,8,FALSE)),"",VLOOKUP(A172,'[1]Z09 政府性基金预算财政拨款收入支出决算表(财决09表)'!$A$10:$T$200,8,FALSE))</f>
        <v/>
      </c>
      <c r="F172" s="127" t="str">
        <f>IF(ISERROR(VLOOKUP(A172,'[1]Z09 政府性基金预算财政拨款收入支出决算表(财决09表)'!$A$10:$T$200,11,FALSE)),"",VLOOKUP(A172,'[1]Z09 政府性基金预算财政拨款收入支出决算表(财决09表)'!$A$10:$T$200,11,FALSE))</f>
        <v/>
      </c>
      <c r="G172" s="127" t="str">
        <f>IF(ISERROR(VLOOKUP(A172,'[1]Z09 政府性基金预算财政拨款收入支出决算表(财决09表)'!$A$10:$T$200,12,FALSE)),"",VLOOKUP(A172,'[1]Z09 政府性基金预算财政拨款收入支出决算表(财决09表)'!$A$10:$T$200,12,FALSE))</f>
        <v/>
      </c>
      <c r="H172" s="127" t="str">
        <f>IF(ISERROR(VLOOKUP(A172,'[1]Z09 政府性基金预算财政拨款收入支出决算表(财决09表)'!$A$10:$T$200,15,FALSE)),"",VLOOKUP(A172,'[1]Z09 政府性基金预算财政拨款收入支出决算表(财决09表)'!$A$10:$T$200,15,FALSE))</f>
        <v/>
      </c>
      <c r="I172" s="127" t="str">
        <f>IF(ISERROR(VLOOKUP(A172,'[1]Z09 政府性基金预算财政拨款收入支出决算表(财决09表)'!$A$10:$T$200,16,FALSE)),"",VLOOKUP(A172,'[1]Z09 政府性基金预算财政拨款收入支出决算表(财决09表)'!$A$10:$T$200,16,FALSE))</f>
        <v/>
      </c>
      <c r="J172" s="122">
        <f>'[1]Z09 政府性基金预算财政拨款收入支出决算表(财决09表)'!$A169</f>
        <v>0</v>
      </c>
      <c r="K172" s="178">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122" t="str">
        <f t="shared" si="6"/>
        <v/>
      </c>
    </row>
    <row r="173" spans="1:12" ht="22.5" customHeight="1">
      <c r="A173" s="125" t="str">
        <f t="shared" si="7"/>
        <v/>
      </c>
      <c r="B173" s="125"/>
      <c r="C173" s="195" t="str">
        <f>IF(ISERROR(VLOOKUP(A173,'[1]Z09 政府性基金预算财政拨款收入支出决算表(财决09表)'!$A$10:$T$200,4,FALSE)),"",VLOOKUP(A173,'[1]Z09 政府性基金预算财政拨款收入支出决算表(财决09表)'!$A$10:$T$200,4,FALSE))</f>
        <v/>
      </c>
      <c r="D173" s="127" t="str">
        <f>IF(ISERROR(VLOOKUP(A173,'[1]Z09 政府性基金预算财政拨款收入支出决算表(财决09表)'!$A$10:$T$200,5,FALSE)),"",VLOOKUP(A173,'[1]Z09 政府性基金预算财政拨款收入支出决算表(财决09表)'!$A$10:$T$200,5,FALSE))</f>
        <v/>
      </c>
      <c r="E173" s="127" t="str">
        <f>IF(ISERROR(VLOOKUP(A173,'[1]Z09 政府性基金预算财政拨款收入支出决算表(财决09表)'!$A$10:$T$200,8,FALSE)),"",VLOOKUP(A173,'[1]Z09 政府性基金预算财政拨款收入支出决算表(财决09表)'!$A$10:$T$200,8,FALSE))</f>
        <v/>
      </c>
      <c r="F173" s="127" t="str">
        <f>IF(ISERROR(VLOOKUP(A173,'[1]Z09 政府性基金预算财政拨款收入支出决算表(财决09表)'!$A$10:$T$200,11,FALSE)),"",VLOOKUP(A173,'[1]Z09 政府性基金预算财政拨款收入支出决算表(财决09表)'!$A$10:$T$200,11,FALSE))</f>
        <v/>
      </c>
      <c r="G173" s="127" t="str">
        <f>IF(ISERROR(VLOOKUP(A173,'[1]Z09 政府性基金预算财政拨款收入支出决算表(财决09表)'!$A$10:$T$200,12,FALSE)),"",VLOOKUP(A173,'[1]Z09 政府性基金预算财政拨款收入支出决算表(财决09表)'!$A$10:$T$200,12,FALSE))</f>
        <v/>
      </c>
      <c r="H173" s="127" t="str">
        <f>IF(ISERROR(VLOOKUP(A173,'[1]Z09 政府性基金预算财政拨款收入支出决算表(财决09表)'!$A$10:$T$200,15,FALSE)),"",VLOOKUP(A173,'[1]Z09 政府性基金预算财政拨款收入支出决算表(财决09表)'!$A$10:$T$200,15,FALSE))</f>
        <v/>
      </c>
      <c r="I173" s="127" t="str">
        <f>IF(ISERROR(VLOOKUP(A173,'[1]Z09 政府性基金预算财政拨款收入支出决算表(财决09表)'!$A$10:$T$200,16,FALSE)),"",VLOOKUP(A173,'[1]Z09 政府性基金预算财政拨款收入支出决算表(财决09表)'!$A$10:$T$200,16,FALSE))</f>
        <v/>
      </c>
      <c r="J173" s="122">
        <f>'[1]Z09 政府性基金预算财政拨款收入支出决算表(财决09表)'!$A170</f>
        <v>0</v>
      </c>
      <c r="K173" s="178">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122" t="str">
        <f t="shared" si="6"/>
        <v/>
      </c>
    </row>
    <row r="174" spans="1:12" ht="22.5" customHeight="1">
      <c r="A174" s="125" t="str">
        <f t="shared" si="7"/>
        <v/>
      </c>
      <c r="B174" s="125"/>
      <c r="C174" s="195" t="str">
        <f>IF(ISERROR(VLOOKUP(A174,'[1]Z09 政府性基金预算财政拨款收入支出决算表(财决09表)'!$A$10:$T$200,4,FALSE)),"",VLOOKUP(A174,'[1]Z09 政府性基金预算财政拨款收入支出决算表(财决09表)'!$A$10:$T$200,4,FALSE))</f>
        <v/>
      </c>
      <c r="D174" s="127" t="str">
        <f>IF(ISERROR(VLOOKUP(A174,'[1]Z09 政府性基金预算财政拨款收入支出决算表(财决09表)'!$A$10:$T$200,5,FALSE)),"",VLOOKUP(A174,'[1]Z09 政府性基金预算财政拨款收入支出决算表(财决09表)'!$A$10:$T$200,5,FALSE))</f>
        <v/>
      </c>
      <c r="E174" s="127" t="str">
        <f>IF(ISERROR(VLOOKUP(A174,'[1]Z09 政府性基金预算财政拨款收入支出决算表(财决09表)'!$A$10:$T$200,8,FALSE)),"",VLOOKUP(A174,'[1]Z09 政府性基金预算财政拨款收入支出决算表(财决09表)'!$A$10:$T$200,8,FALSE))</f>
        <v/>
      </c>
      <c r="F174" s="127" t="str">
        <f>IF(ISERROR(VLOOKUP(A174,'[1]Z09 政府性基金预算财政拨款收入支出决算表(财决09表)'!$A$10:$T$200,11,FALSE)),"",VLOOKUP(A174,'[1]Z09 政府性基金预算财政拨款收入支出决算表(财决09表)'!$A$10:$T$200,11,FALSE))</f>
        <v/>
      </c>
      <c r="G174" s="127" t="str">
        <f>IF(ISERROR(VLOOKUP(A174,'[1]Z09 政府性基金预算财政拨款收入支出决算表(财决09表)'!$A$10:$T$200,12,FALSE)),"",VLOOKUP(A174,'[1]Z09 政府性基金预算财政拨款收入支出决算表(财决09表)'!$A$10:$T$200,12,FALSE))</f>
        <v/>
      </c>
      <c r="H174" s="127" t="str">
        <f>IF(ISERROR(VLOOKUP(A174,'[1]Z09 政府性基金预算财政拨款收入支出决算表(财决09表)'!$A$10:$T$200,15,FALSE)),"",VLOOKUP(A174,'[1]Z09 政府性基金预算财政拨款收入支出决算表(财决09表)'!$A$10:$T$200,15,FALSE))</f>
        <v/>
      </c>
      <c r="I174" s="127" t="str">
        <f>IF(ISERROR(VLOOKUP(A174,'[1]Z09 政府性基金预算财政拨款收入支出决算表(财决09表)'!$A$10:$T$200,16,FALSE)),"",VLOOKUP(A174,'[1]Z09 政府性基金预算财政拨款收入支出决算表(财决09表)'!$A$10:$T$200,16,FALSE))</f>
        <v/>
      </c>
      <c r="J174" s="122">
        <f>'[1]Z09 政府性基金预算财政拨款收入支出决算表(财决09表)'!$A171</f>
        <v>0</v>
      </c>
      <c r="K174" s="178">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122" t="str">
        <f t="shared" si="6"/>
        <v/>
      </c>
    </row>
    <row r="175" spans="1:12" ht="22.5" customHeight="1">
      <c r="A175" s="125" t="str">
        <f t="shared" si="7"/>
        <v/>
      </c>
      <c r="B175" s="125"/>
      <c r="C175" s="195" t="str">
        <f>IF(ISERROR(VLOOKUP(A175,'[1]Z09 政府性基金预算财政拨款收入支出决算表(财决09表)'!$A$10:$T$200,4,FALSE)),"",VLOOKUP(A175,'[1]Z09 政府性基金预算财政拨款收入支出决算表(财决09表)'!$A$10:$T$200,4,FALSE))</f>
        <v/>
      </c>
      <c r="D175" s="127" t="str">
        <f>IF(ISERROR(VLOOKUP(A175,'[1]Z09 政府性基金预算财政拨款收入支出决算表(财决09表)'!$A$10:$T$200,5,FALSE)),"",VLOOKUP(A175,'[1]Z09 政府性基金预算财政拨款收入支出决算表(财决09表)'!$A$10:$T$200,5,FALSE))</f>
        <v/>
      </c>
      <c r="E175" s="127" t="str">
        <f>IF(ISERROR(VLOOKUP(A175,'[1]Z09 政府性基金预算财政拨款收入支出决算表(财决09表)'!$A$10:$T$200,8,FALSE)),"",VLOOKUP(A175,'[1]Z09 政府性基金预算财政拨款收入支出决算表(财决09表)'!$A$10:$T$200,8,FALSE))</f>
        <v/>
      </c>
      <c r="F175" s="127" t="str">
        <f>IF(ISERROR(VLOOKUP(A175,'[1]Z09 政府性基金预算财政拨款收入支出决算表(财决09表)'!$A$10:$T$200,11,FALSE)),"",VLOOKUP(A175,'[1]Z09 政府性基金预算财政拨款收入支出决算表(财决09表)'!$A$10:$T$200,11,FALSE))</f>
        <v/>
      </c>
      <c r="G175" s="127" t="str">
        <f>IF(ISERROR(VLOOKUP(A175,'[1]Z09 政府性基金预算财政拨款收入支出决算表(财决09表)'!$A$10:$T$200,12,FALSE)),"",VLOOKUP(A175,'[1]Z09 政府性基金预算财政拨款收入支出决算表(财决09表)'!$A$10:$T$200,12,FALSE))</f>
        <v/>
      </c>
      <c r="H175" s="127" t="str">
        <f>IF(ISERROR(VLOOKUP(A175,'[1]Z09 政府性基金预算财政拨款收入支出决算表(财决09表)'!$A$10:$T$200,15,FALSE)),"",VLOOKUP(A175,'[1]Z09 政府性基金预算财政拨款收入支出决算表(财决09表)'!$A$10:$T$200,15,FALSE))</f>
        <v/>
      </c>
      <c r="I175" s="127" t="str">
        <f>IF(ISERROR(VLOOKUP(A175,'[1]Z09 政府性基金预算财政拨款收入支出决算表(财决09表)'!$A$10:$T$200,16,FALSE)),"",VLOOKUP(A175,'[1]Z09 政府性基金预算财政拨款收入支出决算表(财决09表)'!$A$10:$T$200,16,FALSE))</f>
        <v/>
      </c>
      <c r="J175" s="122">
        <f>'[1]Z09 政府性基金预算财政拨款收入支出决算表(财决09表)'!$A172</f>
        <v>0</v>
      </c>
      <c r="K175" s="178">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122" t="str">
        <f t="shared" si="6"/>
        <v/>
      </c>
    </row>
    <row r="176" spans="1:12" ht="22.5" customHeight="1">
      <c r="A176" s="125" t="str">
        <f t="shared" si="7"/>
        <v/>
      </c>
      <c r="B176" s="125"/>
      <c r="C176" s="195" t="str">
        <f>IF(ISERROR(VLOOKUP(A176,'[1]Z09 政府性基金预算财政拨款收入支出决算表(财决09表)'!$A$10:$T$200,4,FALSE)),"",VLOOKUP(A176,'[1]Z09 政府性基金预算财政拨款收入支出决算表(财决09表)'!$A$10:$T$200,4,FALSE))</f>
        <v/>
      </c>
      <c r="D176" s="127" t="str">
        <f>IF(ISERROR(VLOOKUP(A176,'[1]Z09 政府性基金预算财政拨款收入支出决算表(财决09表)'!$A$10:$T$200,5,FALSE)),"",VLOOKUP(A176,'[1]Z09 政府性基金预算财政拨款收入支出决算表(财决09表)'!$A$10:$T$200,5,FALSE))</f>
        <v/>
      </c>
      <c r="E176" s="127" t="str">
        <f>IF(ISERROR(VLOOKUP(A176,'[1]Z09 政府性基金预算财政拨款收入支出决算表(财决09表)'!$A$10:$T$200,8,FALSE)),"",VLOOKUP(A176,'[1]Z09 政府性基金预算财政拨款收入支出决算表(财决09表)'!$A$10:$T$200,8,FALSE))</f>
        <v/>
      </c>
      <c r="F176" s="127" t="str">
        <f>IF(ISERROR(VLOOKUP(A176,'[1]Z09 政府性基金预算财政拨款收入支出决算表(财决09表)'!$A$10:$T$200,11,FALSE)),"",VLOOKUP(A176,'[1]Z09 政府性基金预算财政拨款收入支出决算表(财决09表)'!$A$10:$T$200,11,FALSE))</f>
        <v/>
      </c>
      <c r="G176" s="127" t="str">
        <f>IF(ISERROR(VLOOKUP(A176,'[1]Z09 政府性基金预算财政拨款收入支出决算表(财决09表)'!$A$10:$T$200,12,FALSE)),"",VLOOKUP(A176,'[1]Z09 政府性基金预算财政拨款收入支出决算表(财决09表)'!$A$10:$T$200,12,FALSE))</f>
        <v/>
      </c>
      <c r="H176" s="127" t="str">
        <f>IF(ISERROR(VLOOKUP(A176,'[1]Z09 政府性基金预算财政拨款收入支出决算表(财决09表)'!$A$10:$T$200,15,FALSE)),"",VLOOKUP(A176,'[1]Z09 政府性基金预算财政拨款收入支出决算表(财决09表)'!$A$10:$T$200,15,FALSE))</f>
        <v/>
      </c>
      <c r="I176" s="127" t="str">
        <f>IF(ISERROR(VLOOKUP(A176,'[1]Z09 政府性基金预算财政拨款收入支出决算表(财决09表)'!$A$10:$T$200,16,FALSE)),"",VLOOKUP(A176,'[1]Z09 政府性基金预算财政拨款收入支出决算表(财决09表)'!$A$10:$T$200,16,FALSE))</f>
        <v/>
      </c>
      <c r="J176" s="122">
        <f>'[1]Z09 政府性基金预算财政拨款收入支出决算表(财决09表)'!$A173</f>
        <v>0</v>
      </c>
      <c r="K176" s="178">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122" t="str">
        <f t="shared" si="6"/>
        <v/>
      </c>
    </row>
    <row r="177" spans="1:12" ht="22.5" customHeight="1">
      <c r="A177" s="125" t="str">
        <f t="shared" si="7"/>
        <v/>
      </c>
      <c r="B177" s="125"/>
      <c r="C177" s="195" t="str">
        <f>IF(ISERROR(VLOOKUP(A177,'[1]Z09 政府性基金预算财政拨款收入支出决算表(财决09表)'!$A$10:$T$200,4,FALSE)),"",VLOOKUP(A177,'[1]Z09 政府性基金预算财政拨款收入支出决算表(财决09表)'!$A$10:$T$200,4,FALSE))</f>
        <v/>
      </c>
      <c r="D177" s="127" t="str">
        <f>IF(ISERROR(VLOOKUP(A177,'[1]Z09 政府性基金预算财政拨款收入支出决算表(财决09表)'!$A$10:$T$200,5,FALSE)),"",VLOOKUP(A177,'[1]Z09 政府性基金预算财政拨款收入支出决算表(财决09表)'!$A$10:$T$200,5,FALSE))</f>
        <v/>
      </c>
      <c r="E177" s="127" t="str">
        <f>IF(ISERROR(VLOOKUP(A177,'[1]Z09 政府性基金预算财政拨款收入支出决算表(财决09表)'!$A$10:$T$200,8,FALSE)),"",VLOOKUP(A177,'[1]Z09 政府性基金预算财政拨款收入支出决算表(财决09表)'!$A$10:$T$200,8,FALSE))</f>
        <v/>
      </c>
      <c r="F177" s="127" t="str">
        <f>IF(ISERROR(VLOOKUP(A177,'[1]Z09 政府性基金预算财政拨款收入支出决算表(财决09表)'!$A$10:$T$200,11,FALSE)),"",VLOOKUP(A177,'[1]Z09 政府性基金预算财政拨款收入支出决算表(财决09表)'!$A$10:$T$200,11,FALSE))</f>
        <v/>
      </c>
      <c r="G177" s="127" t="str">
        <f>IF(ISERROR(VLOOKUP(A177,'[1]Z09 政府性基金预算财政拨款收入支出决算表(财决09表)'!$A$10:$T$200,12,FALSE)),"",VLOOKUP(A177,'[1]Z09 政府性基金预算财政拨款收入支出决算表(财决09表)'!$A$10:$T$200,12,FALSE))</f>
        <v/>
      </c>
      <c r="H177" s="127" t="str">
        <f>IF(ISERROR(VLOOKUP(A177,'[1]Z09 政府性基金预算财政拨款收入支出决算表(财决09表)'!$A$10:$T$200,15,FALSE)),"",VLOOKUP(A177,'[1]Z09 政府性基金预算财政拨款收入支出决算表(财决09表)'!$A$10:$T$200,15,FALSE))</f>
        <v/>
      </c>
      <c r="I177" s="127" t="str">
        <f>IF(ISERROR(VLOOKUP(A177,'[1]Z09 政府性基金预算财政拨款收入支出决算表(财决09表)'!$A$10:$T$200,16,FALSE)),"",VLOOKUP(A177,'[1]Z09 政府性基金预算财政拨款收入支出决算表(财决09表)'!$A$10:$T$200,16,FALSE))</f>
        <v/>
      </c>
      <c r="J177" s="122">
        <f>'[1]Z09 政府性基金预算财政拨款收入支出决算表(财决09表)'!$A174</f>
        <v>0</v>
      </c>
      <c r="K177" s="178">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122" t="str">
        <f t="shared" si="6"/>
        <v/>
      </c>
    </row>
    <row r="178" spans="1:12" ht="22.5" customHeight="1">
      <c r="A178" s="125" t="str">
        <f t="shared" si="7"/>
        <v/>
      </c>
      <c r="B178" s="125"/>
      <c r="C178" s="195" t="str">
        <f>IF(ISERROR(VLOOKUP(A178,'[1]Z09 政府性基金预算财政拨款收入支出决算表(财决09表)'!$A$10:$T$200,4,FALSE)),"",VLOOKUP(A178,'[1]Z09 政府性基金预算财政拨款收入支出决算表(财决09表)'!$A$10:$T$200,4,FALSE))</f>
        <v/>
      </c>
      <c r="D178" s="127" t="str">
        <f>IF(ISERROR(VLOOKUP(A178,'[1]Z09 政府性基金预算财政拨款收入支出决算表(财决09表)'!$A$10:$T$200,5,FALSE)),"",VLOOKUP(A178,'[1]Z09 政府性基金预算财政拨款收入支出决算表(财决09表)'!$A$10:$T$200,5,FALSE))</f>
        <v/>
      </c>
      <c r="E178" s="127" t="str">
        <f>IF(ISERROR(VLOOKUP(A178,'[1]Z09 政府性基金预算财政拨款收入支出决算表(财决09表)'!$A$10:$T$200,8,FALSE)),"",VLOOKUP(A178,'[1]Z09 政府性基金预算财政拨款收入支出决算表(财决09表)'!$A$10:$T$200,8,FALSE))</f>
        <v/>
      </c>
      <c r="F178" s="127" t="str">
        <f>IF(ISERROR(VLOOKUP(A178,'[1]Z09 政府性基金预算财政拨款收入支出决算表(财决09表)'!$A$10:$T$200,11,FALSE)),"",VLOOKUP(A178,'[1]Z09 政府性基金预算财政拨款收入支出决算表(财决09表)'!$A$10:$T$200,11,FALSE))</f>
        <v/>
      </c>
      <c r="G178" s="127" t="str">
        <f>IF(ISERROR(VLOOKUP(A178,'[1]Z09 政府性基金预算财政拨款收入支出决算表(财决09表)'!$A$10:$T$200,12,FALSE)),"",VLOOKUP(A178,'[1]Z09 政府性基金预算财政拨款收入支出决算表(财决09表)'!$A$10:$T$200,12,FALSE))</f>
        <v/>
      </c>
      <c r="H178" s="127" t="str">
        <f>IF(ISERROR(VLOOKUP(A178,'[1]Z09 政府性基金预算财政拨款收入支出决算表(财决09表)'!$A$10:$T$200,15,FALSE)),"",VLOOKUP(A178,'[1]Z09 政府性基金预算财政拨款收入支出决算表(财决09表)'!$A$10:$T$200,15,FALSE))</f>
        <v/>
      </c>
      <c r="I178" s="127" t="str">
        <f>IF(ISERROR(VLOOKUP(A178,'[1]Z09 政府性基金预算财政拨款收入支出决算表(财决09表)'!$A$10:$T$200,16,FALSE)),"",VLOOKUP(A178,'[1]Z09 政府性基金预算财政拨款收入支出决算表(财决09表)'!$A$10:$T$200,16,FALSE))</f>
        <v/>
      </c>
      <c r="J178" s="122">
        <f>'[1]Z09 政府性基金预算财政拨款收入支出决算表(财决09表)'!$A175</f>
        <v>0</v>
      </c>
      <c r="K178" s="178">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122" t="str">
        <f t="shared" si="6"/>
        <v/>
      </c>
    </row>
    <row r="179" spans="1:12" ht="22.5" customHeight="1">
      <c r="A179" s="125" t="str">
        <f t="shared" si="7"/>
        <v/>
      </c>
      <c r="B179" s="125"/>
      <c r="C179" s="195" t="str">
        <f>IF(ISERROR(VLOOKUP(A179,'[1]Z09 政府性基金预算财政拨款收入支出决算表(财决09表)'!$A$10:$T$200,4,FALSE)),"",VLOOKUP(A179,'[1]Z09 政府性基金预算财政拨款收入支出决算表(财决09表)'!$A$10:$T$200,4,FALSE))</f>
        <v/>
      </c>
      <c r="D179" s="127" t="str">
        <f>IF(ISERROR(VLOOKUP(A179,'[1]Z09 政府性基金预算财政拨款收入支出决算表(财决09表)'!$A$10:$T$200,5,FALSE)),"",VLOOKUP(A179,'[1]Z09 政府性基金预算财政拨款收入支出决算表(财决09表)'!$A$10:$T$200,5,FALSE))</f>
        <v/>
      </c>
      <c r="E179" s="127" t="str">
        <f>IF(ISERROR(VLOOKUP(A179,'[1]Z09 政府性基金预算财政拨款收入支出决算表(财决09表)'!$A$10:$T$200,8,FALSE)),"",VLOOKUP(A179,'[1]Z09 政府性基金预算财政拨款收入支出决算表(财决09表)'!$A$10:$T$200,8,FALSE))</f>
        <v/>
      </c>
      <c r="F179" s="127" t="str">
        <f>IF(ISERROR(VLOOKUP(A179,'[1]Z09 政府性基金预算财政拨款收入支出决算表(财决09表)'!$A$10:$T$200,11,FALSE)),"",VLOOKUP(A179,'[1]Z09 政府性基金预算财政拨款收入支出决算表(财决09表)'!$A$10:$T$200,11,FALSE))</f>
        <v/>
      </c>
      <c r="G179" s="127" t="str">
        <f>IF(ISERROR(VLOOKUP(A179,'[1]Z09 政府性基金预算财政拨款收入支出决算表(财决09表)'!$A$10:$T$200,12,FALSE)),"",VLOOKUP(A179,'[1]Z09 政府性基金预算财政拨款收入支出决算表(财决09表)'!$A$10:$T$200,12,FALSE))</f>
        <v/>
      </c>
      <c r="H179" s="127" t="str">
        <f>IF(ISERROR(VLOOKUP(A179,'[1]Z09 政府性基金预算财政拨款收入支出决算表(财决09表)'!$A$10:$T$200,15,FALSE)),"",VLOOKUP(A179,'[1]Z09 政府性基金预算财政拨款收入支出决算表(财决09表)'!$A$10:$T$200,15,FALSE))</f>
        <v/>
      </c>
      <c r="I179" s="127" t="str">
        <f>IF(ISERROR(VLOOKUP(A179,'[1]Z09 政府性基金预算财政拨款收入支出决算表(财决09表)'!$A$10:$T$200,16,FALSE)),"",VLOOKUP(A179,'[1]Z09 政府性基金预算财政拨款收入支出决算表(财决09表)'!$A$10:$T$200,16,FALSE))</f>
        <v/>
      </c>
      <c r="J179" s="122">
        <f>'[1]Z09 政府性基金预算财政拨款收入支出决算表(财决09表)'!$A176</f>
        <v>0</v>
      </c>
      <c r="K179" s="178">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122" t="str">
        <f t="shared" si="6"/>
        <v/>
      </c>
    </row>
    <row r="180" spans="1:12" ht="22.5" customHeight="1">
      <c r="A180" s="125" t="str">
        <f t="shared" si="7"/>
        <v/>
      </c>
      <c r="B180" s="125"/>
      <c r="C180" s="195" t="str">
        <f>IF(ISERROR(VLOOKUP(A180,'[1]Z09 政府性基金预算财政拨款收入支出决算表(财决09表)'!$A$10:$T$200,4,FALSE)),"",VLOOKUP(A180,'[1]Z09 政府性基金预算财政拨款收入支出决算表(财决09表)'!$A$10:$T$200,4,FALSE))</f>
        <v/>
      </c>
      <c r="D180" s="127" t="str">
        <f>IF(ISERROR(VLOOKUP(A180,'[1]Z09 政府性基金预算财政拨款收入支出决算表(财决09表)'!$A$10:$T$200,5,FALSE)),"",VLOOKUP(A180,'[1]Z09 政府性基金预算财政拨款收入支出决算表(财决09表)'!$A$10:$T$200,5,FALSE))</f>
        <v/>
      </c>
      <c r="E180" s="127" t="str">
        <f>IF(ISERROR(VLOOKUP(A180,'[1]Z09 政府性基金预算财政拨款收入支出决算表(财决09表)'!$A$10:$T$200,8,FALSE)),"",VLOOKUP(A180,'[1]Z09 政府性基金预算财政拨款收入支出决算表(财决09表)'!$A$10:$T$200,8,FALSE))</f>
        <v/>
      </c>
      <c r="F180" s="127" t="str">
        <f>IF(ISERROR(VLOOKUP(A180,'[1]Z09 政府性基金预算财政拨款收入支出决算表(财决09表)'!$A$10:$T$200,11,FALSE)),"",VLOOKUP(A180,'[1]Z09 政府性基金预算财政拨款收入支出决算表(财决09表)'!$A$10:$T$200,11,FALSE))</f>
        <v/>
      </c>
      <c r="G180" s="127" t="str">
        <f>IF(ISERROR(VLOOKUP(A180,'[1]Z09 政府性基金预算财政拨款收入支出决算表(财决09表)'!$A$10:$T$200,12,FALSE)),"",VLOOKUP(A180,'[1]Z09 政府性基金预算财政拨款收入支出决算表(财决09表)'!$A$10:$T$200,12,FALSE))</f>
        <v/>
      </c>
      <c r="H180" s="127" t="str">
        <f>IF(ISERROR(VLOOKUP(A180,'[1]Z09 政府性基金预算财政拨款收入支出决算表(财决09表)'!$A$10:$T$200,15,FALSE)),"",VLOOKUP(A180,'[1]Z09 政府性基金预算财政拨款收入支出决算表(财决09表)'!$A$10:$T$200,15,FALSE))</f>
        <v/>
      </c>
      <c r="I180" s="127" t="str">
        <f>IF(ISERROR(VLOOKUP(A180,'[1]Z09 政府性基金预算财政拨款收入支出决算表(财决09表)'!$A$10:$T$200,16,FALSE)),"",VLOOKUP(A180,'[1]Z09 政府性基金预算财政拨款收入支出决算表(财决09表)'!$A$10:$T$200,16,FALSE))</f>
        <v/>
      </c>
      <c r="J180" s="122">
        <f>'[1]Z09 政府性基金预算财政拨款收入支出决算表(财决09表)'!$A177</f>
        <v>0</v>
      </c>
      <c r="K180" s="178">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122" t="str">
        <f t="shared" si="6"/>
        <v/>
      </c>
    </row>
    <row r="181" spans="1:12" ht="22.5" customHeight="1">
      <c r="A181" s="125" t="str">
        <f t="shared" si="7"/>
        <v/>
      </c>
      <c r="B181" s="125"/>
      <c r="C181" s="195" t="str">
        <f>IF(ISERROR(VLOOKUP(A181,'[1]Z09 政府性基金预算财政拨款收入支出决算表(财决09表)'!$A$10:$T$200,4,FALSE)),"",VLOOKUP(A181,'[1]Z09 政府性基金预算财政拨款收入支出决算表(财决09表)'!$A$10:$T$200,4,FALSE))</f>
        <v/>
      </c>
      <c r="D181" s="127" t="str">
        <f>IF(ISERROR(VLOOKUP(A181,'[1]Z09 政府性基金预算财政拨款收入支出决算表(财决09表)'!$A$10:$T$200,5,FALSE)),"",VLOOKUP(A181,'[1]Z09 政府性基金预算财政拨款收入支出决算表(财决09表)'!$A$10:$T$200,5,FALSE))</f>
        <v/>
      </c>
      <c r="E181" s="127" t="str">
        <f>IF(ISERROR(VLOOKUP(A181,'[1]Z09 政府性基金预算财政拨款收入支出决算表(财决09表)'!$A$10:$T$200,8,FALSE)),"",VLOOKUP(A181,'[1]Z09 政府性基金预算财政拨款收入支出决算表(财决09表)'!$A$10:$T$200,8,FALSE))</f>
        <v/>
      </c>
      <c r="F181" s="127" t="str">
        <f>IF(ISERROR(VLOOKUP(A181,'[1]Z09 政府性基金预算财政拨款收入支出决算表(财决09表)'!$A$10:$T$200,11,FALSE)),"",VLOOKUP(A181,'[1]Z09 政府性基金预算财政拨款收入支出决算表(财决09表)'!$A$10:$T$200,11,FALSE))</f>
        <v/>
      </c>
      <c r="G181" s="127" t="str">
        <f>IF(ISERROR(VLOOKUP(A181,'[1]Z09 政府性基金预算财政拨款收入支出决算表(财决09表)'!$A$10:$T$200,12,FALSE)),"",VLOOKUP(A181,'[1]Z09 政府性基金预算财政拨款收入支出决算表(财决09表)'!$A$10:$T$200,12,FALSE))</f>
        <v/>
      </c>
      <c r="H181" s="127" t="str">
        <f>IF(ISERROR(VLOOKUP(A181,'[1]Z09 政府性基金预算财政拨款收入支出决算表(财决09表)'!$A$10:$T$200,15,FALSE)),"",VLOOKUP(A181,'[1]Z09 政府性基金预算财政拨款收入支出决算表(财决09表)'!$A$10:$T$200,15,FALSE))</f>
        <v/>
      </c>
      <c r="I181" s="127" t="str">
        <f>IF(ISERROR(VLOOKUP(A181,'[1]Z09 政府性基金预算财政拨款收入支出决算表(财决09表)'!$A$10:$T$200,16,FALSE)),"",VLOOKUP(A181,'[1]Z09 政府性基金预算财政拨款收入支出决算表(财决09表)'!$A$10:$T$200,16,FALSE))</f>
        <v/>
      </c>
      <c r="J181" s="122">
        <f>'[1]Z09 政府性基金预算财政拨款收入支出决算表(财决09表)'!$A178</f>
        <v>0</v>
      </c>
      <c r="K181" s="178">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122" t="str">
        <f t="shared" si="6"/>
        <v/>
      </c>
    </row>
    <row r="182" spans="1:12" ht="22.5" customHeight="1">
      <c r="A182" s="125" t="str">
        <f t="shared" si="7"/>
        <v/>
      </c>
      <c r="B182" s="125"/>
      <c r="C182" s="195" t="str">
        <f>IF(ISERROR(VLOOKUP(A182,'[1]Z09 政府性基金预算财政拨款收入支出决算表(财决09表)'!$A$10:$T$200,4,FALSE)),"",VLOOKUP(A182,'[1]Z09 政府性基金预算财政拨款收入支出决算表(财决09表)'!$A$10:$T$200,4,FALSE))</f>
        <v/>
      </c>
      <c r="D182" s="127" t="str">
        <f>IF(ISERROR(VLOOKUP(A182,'[1]Z09 政府性基金预算财政拨款收入支出决算表(财决09表)'!$A$10:$T$200,5,FALSE)),"",VLOOKUP(A182,'[1]Z09 政府性基金预算财政拨款收入支出决算表(财决09表)'!$A$10:$T$200,5,FALSE))</f>
        <v/>
      </c>
      <c r="E182" s="127" t="str">
        <f>IF(ISERROR(VLOOKUP(A182,'[1]Z09 政府性基金预算财政拨款收入支出决算表(财决09表)'!$A$10:$T$200,8,FALSE)),"",VLOOKUP(A182,'[1]Z09 政府性基金预算财政拨款收入支出决算表(财决09表)'!$A$10:$T$200,8,FALSE))</f>
        <v/>
      </c>
      <c r="F182" s="127" t="str">
        <f>IF(ISERROR(VLOOKUP(A182,'[1]Z09 政府性基金预算财政拨款收入支出决算表(财决09表)'!$A$10:$T$200,11,FALSE)),"",VLOOKUP(A182,'[1]Z09 政府性基金预算财政拨款收入支出决算表(财决09表)'!$A$10:$T$200,11,FALSE))</f>
        <v/>
      </c>
      <c r="G182" s="127" t="str">
        <f>IF(ISERROR(VLOOKUP(A182,'[1]Z09 政府性基金预算财政拨款收入支出决算表(财决09表)'!$A$10:$T$200,12,FALSE)),"",VLOOKUP(A182,'[1]Z09 政府性基金预算财政拨款收入支出决算表(财决09表)'!$A$10:$T$200,12,FALSE))</f>
        <v/>
      </c>
      <c r="H182" s="127" t="str">
        <f>IF(ISERROR(VLOOKUP(A182,'[1]Z09 政府性基金预算财政拨款收入支出决算表(财决09表)'!$A$10:$T$200,15,FALSE)),"",VLOOKUP(A182,'[1]Z09 政府性基金预算财政拨款收入支出决算表(财决09表)'!$A$10:$T$200,15,FALSE))</f>
        <v/>
      </c>
      <c r="I182" s="127" t="str">
        <f>IF(ISERROR(VLOOKUP(A182,'[1]Z09 政府性基金预算财政拨款收入支出决算表(财决09表)'!$A$10:$T$200,16,FALSE)),"",VLOOKUP(A182,'[1]Z09 政府性基金预算财政拨款收入支出决算表(财决09表)'!$A$10:$T$200,16,FALSE))</f>
        <v/>
      </c>
      <c r="J182" s="122">
        <f>'[1]Z09 政府性基金预算财政拨款收入支出决算表(财决09表)'!$A179</f>
        <v>0</v>
      </c>
      <c r="K182" s="178">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122" t="str">
        <f t="shared" si="6"/>
        <v/>
      </c>
    </row>
    <row r="183" spans="1:12" ht="22.5" customHeight="1">
      <c r="A183" s="125" t="str">
        <f t="shared" si="7"/>
        <v/>
      </c>
      <c r="B183" s="125"/>
      <c r="C183" s="195" t="str">
        <f>IF(ISERROR(VLOOKUP(A183,'[1]Z09 政府性基金预算财政拨款收入支出决算表(财决09表)'!$A$10:$T$200,4,FALSE)),"",VLOOKUP(A183,'[1]Z09 政府性基金预算财政拨款收入支出决算表(财决09表)'!$A$10:$T$200,4,FALSE))</f>
        <v/>
      </c>
      <c r="D183" s="127" t="str">
        <f>IF(ISERROR(VLOOKUP(A183,'[1]Z09 政府性基金预算财政拨款收入支出决算表(财决09表)'!$A$10:$T$200,5,FALSE)),"",VLOOKUP(A183,'[1]Z09 政府性基金预算财政拨款收入支出决算表(财决09表)'!$A$10:$T$200,5,FALSE))</f>
        <v/>
      </c>
      <c r="E183" s="127" t="str">
        <f>IF(ISERROR(VLOOKUP(A183,'[1]Z09 政府性基金预算财政拨款收入支出决算表(财决09表)'!$A$10:$T$200,8,FALSE)),"",VLOOKUP(A183,'[1]Z09 政府性基金预算财政拨款收入支出决算表(财决09表)'!$A$10:$T$200,8,FALSE))</f>
        <v/>
      </c>
      <c r="F183" s="127" t="str">
        <f>IF(ISERROR(VLOOKUP(A183,'[1]Z09 政府性基金预算财政拨款收入支出决算表(财决09表)'!$A$10:$T$200,11,FALSE)),"",VLOOKUP(A183,'[1]Z09 政府性基金预算财政拨款收入支出决算表(财决09表)'!$A$10:$T$200,11,FALSE))</f>
        <v/>
      </c>
      <c r="G183" s="127" t="str">
        <f>IF(ISERROR(VLOOKUP(A183,'[1]Z09 政府性基金预算财政拨款收入支出决算表(财决09表)'!$A$10:$T$200,12,FALSE)),"",VLOOKUP(A183,'[1]Z09 政府性基金预算财政拨款收入支出决算表(财决09表)'!$A$10:$T$200,12,FALSE))</f>
        <v/>
      </c>
      <c r="H183" s="127" t="str">
        <f>IF(ISERROR(VLOOKUP(A183,'[1]Z09 政府性基金预算财政拨款收入支出决算表(财决09表)'!$A$10:$T$200,15,FALSE)),"",VLOOKUP(A183,'[1]Z09 政府性基金预算财政拨款收入支出决算表(财决09表)'!$A$10:$T$200,15,FALSE))</f>
        <v/>
      </c>
      <c r="I183" s="127" t="str">
        <f>IF(ISERROR(VLOOKUP(A183,'[1]Z09 政府性基金预算财政拨款收入支出决算表(财决09表)'!$A$10:$T$200,16,FALSE)),"",VLOOKUP(A183,'[1]Z09 政府性基金预算财政拨款收入支出决算表(财决09表)'!$A$10:$T$200,16,FALSE))</f>
        <v/>
      </c>
      <c r="J183" s="122">
        <f>'[1]Z09 政府性基金预算财政拨款收入支出决算表(财决09表)'!$A180</f>
        <v>0</v>
      </c>
      <c r="K183" s="178">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122" t="str">
        <f t="shared" si="6"/>
        <v/>
      </c>
    </row>
    <row r="184" spans="1:12" ht="22.5" customHeight="1">
      <c r="A184" s="125" t="str">
        <f t="shared" si="7"/>
        <v/>
      </c>
      <c r="B184" s="125"/>
      <c r="C184" s="195" t="str">
        <f>IF(ISERROR(VLOOKUP(A184,'[1]Z09 政府性基金预算财政拨款收入支出决算表(财决09表)'!$A$10:$T$200,4,FALSE)),"",VLOOKUP(A184,'[1]Z09 政府性基金预算财政拨款收入支出决算表(财决09表)'!$A$10:$T$200,4,FALSE))</f>
        <v/>
      </c>
      <c r="D184" s="127" t="str">
        <f>IF(ISERROR(VLOOKUP(A184,'[1]Z09 政府性基金预算财政拨款收入支出决算表(财决09表)'!$A$10:$T$200,5,FALSE)),"",VLOOKUP(A184,'[1]Z09 政府性基金预算财政拨款收入支出决算表(财决09表)'!$A$10:$T$200,5,FALSE))</f>
        <v/>
      </c>
      <c r="E184" s="127" t="str">
        <f>IF(ISERROR(VLOOKUP(A184,'[1]Z09 政府性基金预算财政拨款收入支出决算表(财决09表)'!$A$10:$T$200,8,FALSE)),"",VLOOKUP(A184,'[1]Z09 政府性基金预算财政拨款收入支出决算表(财决09表)'!$A$10:$T$200,8,FALSE))</f>
        <v/>
      </c>
      <c r="F184" s="127" t="str">
        <f>IF(ISERROR(VLOOKUP(A184,'[1]Z09 政府性基金预算财政拨款收入支出决算表(财决09表)'!$A$10:$T$200,11,FALSE)),"",VLOOKUP(A184,'[1]Z09 政府性基金预算财政拨款收入支出决算表(财决09表)'!$A$10:$T$200,11,FALSE))</f>
        <v/>
      </c>
      <c r="G184" s="127" t="str">
        <f>IF(ISERROR(VLOOKUP(A184,'[1]Z09 政府性基金预算财政拨款收入支出决算表(财决09表)'!$A$10:$T$200,12,FALSE)),"",VLOOKUP(A184,'[1]Z09 政府性基金预算财政拨款收入支出决算表(财决09表)'!$A$10:$T$200,12,FALSE))</f>
        <v/>
      </c>
      <c r="H184" s="127" t="str">
        <f>IF(ISERROR(VLOOKUP(A184,'[1]Z09 政府性基金预算财政拨款收入支出决算表(财决09表)'!$A$10:$T$200,15,FALSE)),"",VLOOKUP(A184,'[1]Z09 政府性基金预算财政拨款收入支出决算表(财决09表)'!$A$10:$T$200,15,FALSE))</f>
        <v/>
      </c>
      <c r="I184" s="127" t="str">
        <f>IF(ISERROR(VLOOKUP(A184,'[1]Z09 政府性基金预算财政拨款收入支出决算表(财决09表)'!$A$10:$T$200,16,FALSE)),"",VLOOKUP(A184,'[1]Z09 政府性基金预算财政拨款收入支出决算表(财决09表)'!$A$10:$T$200,16,FALSE))</f>
        <v/>
      </c>
      <c r="J184" s="122">
        <f>'[1]Z09 政府性基金预算财政拨款收入支出决算表(财决09表)'!$A181</f>
        <v>0</v>
      </c>
      <c r="K184" s="178">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122" t="str">
        <f t="shared" si="6"/>
        <v/>
      </c>
    </row>
    <row r="185" spans="1:12" ht="22.5" customHeight="1">
      <c r="A185" s="125" t="str">
        <f t="shared" si="7"/>
        <v/>
      </c>
      <c r="B185" s="125"/>
      <c r="C185" s="195" t="str">
        <f>IF(ISERROR(VLOOKUP(A185,'[1]Z09 政府性基金预算财政拨款收入支出决算表(财决09表)'!$A$10:$T$200,4,FALSE)),"",VLOOKUP(A185,'[1]Z09 政府性基金预算财政拨款收入支出决算表(财决09表)'!$A$10:$T$200,4,FALSE))</f>
        <v/>
      </c>
      <c r="D185" s="127" t="str">
        <f>IF(ISERROR(VLOOKUP(A185,'[1]Z09 政府性基金预算财政拨款收入支出决算表(财决09表)'!$A$10:$T$200,5,FALSE)),"",VLOOKUP(A185,'[1]Z09 政府性基金预算财政拨款收入支出决算表(财决09表)'!$A$10:$T$200,5,FALSE))</f>
        <v/>
      </c>
      <c r="E185" s="127" t="str">
        <f>IF(ISERROR(VLOOKUP(A185,'[1]Z09 政府性基金预算财政拨款收入支出决算表(财决09表)'!$A$10:$T$200,8,FALSE)),"",VLOOKUP(A185,'[1]Z09 政府性基金预算财政拨款收入支出决算表(财决09表)'!$A$10:$T$200,8,FALSE))</f>
        <v/>
      </c>
      <c r="F185" s="127" t="str">
        <f>IF(ISERROR(VLOOKUP(A185,'[1]Z09 政府性基金预算财政拨款收入支出决算表(财决09表)'!$A$10:$T$200,11,FALSE)),"",VLOOKUP(A185,'[1]Z09 政府性基金预算财政拨款收入支出决算表(财决09表)'!$A$10:$T$200,11,FALSE))</f>
        <v/>
      </c>
      <c r="G185" s="127" t="str">
        <f>IF(ISERROR(VLOOKUP(A185,'[1]Z09 政府性基金预算财政拨款收入支出决算表(财决09表)'!$A$10:$T$200,12,FALSE)),"",VLOOKUP(A185,'[1]Z09 政府性基金预算财政拨款收入支出决算表(财决09表)'!$A$10:$T$200,12,FALSE))</f>
        <v/>
      </c>
      <c r="H185" s="127" t="str">
        <f>IF(ISERROR(VLOOKUP(A185,'[1]Z09 政府性基金预算财政拨款收入支出决算表(财决09表)'!$A$10:$T$200,15,FALSE)),"",VLOOKUP(A185,'[1]Z09 政府性基金预算财政拨款收入支出决算表(财决09表)'!$A$10:$T$200,15,FALSE))</f>
        <v/>
      </c>
      <c r="I185" s="127" t="str">
        <f>IF(ISERROR(VLOOKUP(A185,'[1]Z09 政府性基金预算财政拨款收入支出决算表(财决09表)'!$A$10:$T$200,16,FALSE)),"",VLOOKUP(A185,'[1]Z09 政府性基金预算财政拨款收入支出决算表(财决09表)'!$A$10:$T$200,16,FALSE))</f>
        <v/>
      </c>
      <c r="J185" s="122">
        <f>'[1]Z09 政府性基金预算财政拨款收入支出决算表(财决09表)'!$A182</f>
        <v>0</v>
      </c>
      <c r="K185" s="178">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122" t="str">
        <f t="shared" si="6"/>
        <v/>
      </c>
    </row>
    <row r="186" spans="1:12" ht="22.5" customHeight="1">
      <c r="A186" s="125" t="str">
        <f t="shared" si="7"/>
        <v/>
      </c>
      <c r="B186" s="125"/>
      <c r="C186" s="195" t="str">
        <f>IF(ISERROR(VLOOKUP(A186,'[1]Z09 政府性基金预算财政拨款收入支出决算表(财决09表)'!$A$10:$T$200,4,FALSE)),"",VLOOKUP(A186,'[1]Z09 政府性基金预算财政拨款收入支出决算表(财决09表)'!$A$10:$T$200,4,FALSE))</f>
        <v/>
      </c>
      <c r="D186" s="127" t="str">
        <f>IF(ISERROR(VLOOKUP(A186,'[1]Z09 政府性基金预算财政拨款收入支出决算表(财决09表)'!$A$10:$T$200,5,FALSE)),"",VLOOKUP(A186,'[1]Z09 政府性基金预算财政拨款收入支出决算表(财决09表)'!$A$10:$T$200,5,FALSE))</f>
        <v/>
      </c>
      <c r="E186" s="127" t="str">
        <f>IF(ISERROR(VLOOKUP(A186,'[1]Z09 政府性基金预算财政拨款收入支出决算表(财决09表)'!$A$10:$T$200,8,FALSE)),"",VLOOKUP(A186,'[1]Z09 政府性基金预算财政拨款收入支出决算表(财决09表)'!$A$10:$T$200,8,FALSE))</f>
        <v/>
      </c>
      <c r="F186" s="127" t="str">
        <f>IF(ISERROR(VLOOKUP(A186,'[1]Z09 政府性基金预算财政拨款收入支出决算表(财决09表)'!$A$10:$T$200,11,FALSE)),"",VLOOKUP(A186,'[1]Z09 政府性基金预算财政拨款收入支出决算表(财决09表)'!$A$10:$T$200,11,FALSE))</f>
        <v/>
      </c>
      <c r="G186" s="127" t="str">
        <f>IF(ISERROR(VLOOKUP(A186,'[1]Z09 政府性基金预算财政拨款收入支出决算表(财决09表)'!$A$10:$T$200,12,FALSE)),"",VLOOKUP(A186,'[1]Z09 政府性基金预算财政拨款收入支出决算表(财决09表)'!$A$10:$T$200,12,FALSE))</f>
        <v/>
      </c>
      <c r="H186" s="127" t="str">
        <f>IF(ISERROR(VLOOKUP(A186,'[1]Z09 政府性基金预算财政拨款收入支出决算表(财决09表)'!$A$10:$T$200,15,FALSE)),"",VLOOKUP(A186,'[1]Z09 政府性基金预算财政拨款收入支出决算表(财决09表)'!$A$10:$T$200,15,FALSE))</f>
        <v/>
      </c>
      <c r="I186" s="127" t="str">
        <f>IF(ISERROR(VLOOKUP(A186,'[1]Z09 政府性基金预算财政拨款收入支出决算表(财决09表)'!$A$10:$T$200,16,FALSE)),"",VLOOKUP(A186,'[1]Z09 政府性基金预算财政拨款收入支出决算表(财决09表)'!$A$10:$T$200,16,FALSE))</f>
        <v/>
      </c>
      <c r="J186" s="122">
        <f>'[1]Z09 政府性基金预算财政拨款收入支出决算表(财决09表)'!$A183</f>
        <v>0</v>
      </c>
      <c r="K186" s="178">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122" t="str">
        <f t="shared" si="6"/>
        <v/>
      </c>
    </row>
    <row r="187" spans="1:12" ht="22.5" customHeight="1">
      <c r="A187" s="125" t="str">
        <f t="shared" si="7"/>
        <v/>
      </c>
      <c r="B187" s="125"/>
      <c r="C187" s="195" t="str">
        <f>IF(ISERROR(VLOOKUP(A187,'[1]Z09 政府性基金预算财政拨款收入支出决算表(财决09表)'!$A$10:$T$200,4,FALSE)),"",VLOOKUP(A187,'[1]Z09 政府性基金预算财政拨款收入支出决算表(财决09表)'!$A$10:$T$200,4,FALSE))</f>
        <v/>
      </c>
      <c r="D187" s="127" t="str">
        <f>IF(ISERROR(VLOOKUP(A187,'[1]Z09 政府性基金预算财政拨款收入支出决算表(财决09表)'!$A$10:$T$200,5,FALSE)),"",VLOOKUP(A187,'[1]Z09 政府性基金预算财政拨款收入支出决算表(财决09表)'!$A$10:$T$200,5,FALSE))</f>
        <v/>
      </c>
      <c r="E187" s="127" t="str">
        <f>IF(ISERROR(VLOOKUP(A187,'[1]Z09 政府性基金预算财政拨款收入支出决算表(财决09表)'!$A$10:$T$200,8,FALSE)),"",VLOOKUP(A187,'[1]Z09 政府性基金预算财政拨款收入支出决算表(财决09表)'!$A$10:$T$200,8,FALSE))</f>
        <v/>
      </c>
      <c r="F187" s="127" t="str">
        <f>IF(ISERROR(VLOOKUP(A187,'[1]Z09 政府性基金预算财政拨款收入支出决算表(财决09表)'!$A$10:$T$200,11,FALSE)),"",VLOOKUP(A187,'[1]Z09 政府性基金预算财政拨款收入支出决算表(财决09表)'!$A$10:$T$200,11,FALSE))</f>
        <v/>
      </c>
      <c r="G187" s="127" t="str">
        <f>IF(ISERROR(VLOOKUP(A187,'[1]Z09 政府性基金预算财政拨款收入支出决算表(财决09表)'!$A$10:$T$200,12,FALSE)),"",VLOOKUP(A187,'[1]Z09 政府性基金预算财政拨款收入支出决算表(财决09表)'!$A$10:$T$200,12,FALSE))</f>
        <v/>
      </c>
      <c r="H187" s="127" t="str">
        <f>IF(ISERROR(VLOOKUP(A187,'[1]Z09 政府性基金预算财政拨款收入支出决算表(财决09表)'!$A$10:$T$200,15,FALSE)),"",VLOOKUP(A187,'[1]Z09 政府性基金预算财政拨款收入支出决算表(财决09表)'!$A$10:$T$200,15,FALSE))</f>
        <v/>
      </c>
      <c r="I187" s="127" t="str">
        <f>IF(ISERROR(VLOOKUP(A187,'[1]Z09 政府性基金预算财政拨款收入支出决算表(财决09表)'!$A$10:$T$200,16,FALSE)),"",VLOOKUP(A187,'[1]Z09 政府性基金预算财政拨款收入支出决算表(财决09表)'!$A$10:$T$200,16,FALSE))</f>
        <v/>
      </c>
      <c r="J187" s="122">
        <f>'[1]Z09 政府性基金预算财政拨款收入支出决算表(财决09表)'!$A184</f>
        <v>0</v>
      </c>
      <c r="K187" s="178">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122" t="str">
        <f t="shared" si="6"/>
        <v/>
      </c>
    </row>
    <row r="188" spans="1:12" ht="22.5" customHeight="1">
      <c r="A188" s="125" t="str">
        <f t="shared" si="7"/>
        <v/>
      </c>
      <c r="B188" s="125"/>
      <c r="C188" s="195" t="str">
        <f>IF(ISERROR(VLOOKUP(A188,'[1]Z09 政府性基金预算财政拨款收入支出决算表(财决09表)'!$A$10:$T$200,4,FALSE)),"",VLOOKUP(A188,'[1]Z09 政府性基金预算财政拨款收入支出决算表(财决09表)'!$A$10:$T$200,4,FALSE))</f>
        <v/>
      </c>
      <c r="D188" s="127" t="str">
        <f>IF(ISERROR(VLOOKUP(A188,'[1]Z09 政府性基金预算财政拨款收入支出决算表(财决09表)'!$A$10:$T$200,5,FALSE)),"",VLOOKUP(A188,'[1]Z09 政府性基金预算财政拨款收入支出决算表(财决09表)'!$A$10:$T$200,5,FALSE))</f>
        <v/>
      </c>
      <c r="E188" s="127" t="str">
        <f>IF(ISERROR(VLOOKUP(A188,'[1]Z09 政府性基金预算财政拨款收入支出决算表(财决09表)'!$A$10:$T$200,8,FALSE)),"",VLOOKUP(A188,'[1]Z09 政府性基金预算财政拨款收入支出决算表(财决09表)'!$A$10:$T$200,8,FALSE))</f>
        <v/>
      </c>
      <c r="F188" s="127" t="str">
        <f>IF(ISERROR(VLOOKUP(A188,'[1]Z09 政府性基金预算财政拨款收入支出决算表(财决09表)'!$A$10:$T$200,11,FALSE)),"",VLOOKUP(A188,'[1]Z09 政府性基金预算财政拨款收入支出决算表(财决09表)'!$A$10:$T$200,11,FALSE))</f>
        <v/>
      </c>
      <c r="G188" s="127" t="str">
        <f>IF(ISERROR(VLOOKUP(A188,'[1]Z09 政府性基金预算财政拨款收入支出决算表(财决09表)'!$A$10:$T$200,12,FALSE)),"",VLOOKUP(A188,'[1]Z09 政府性基金预算财政拨款收入支出决算表(财决09表)'!$A$10:$T$200,12,FALSE))</f>
        <v/>
      </c>
      <c r="H188" s="127" t="str">
        <f>IF(ISERROR(VLOOKUP(A188,'[1]Z09 政府性基金预算财政拨款收入支出决算表(财决09表)'!$A$10:$T$200,15,FALSE)),"",VLOOKUP(A188,'[1]Z09 政府性基金预算财政拨款收入支出决算表(财决09表)'!$A$10:$T$200,15,FALSE))</f>
        <v/>
      </c>
      <c r="I188" s="127" t="str">
        <f>IF(ISERROR(VLOOKUP(A188,'[1]Z09 政府性基金预算财政拨款收入支出决算表(财决09表)'!$A$10:$T$200,16,FALSE)),"",VLOOKUP(A188,'[1]Z09 政府性基金预算财政拨款收入支出决算表(财决09表)'!$A$10:$T$200,16,FALSE))</f>
        <v/>
      </c>
      <c r="J188" s="122">
        <f>'[1]Z09 政府性基金预算财政拨款收入支出决算表(财决09表)'!$A185</f>
        <v>0</v>
      </c>
      <c r="K188" s="178">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122" t="str">
        <f t="shared" si="6"/>
        <v/>
      </c>
    </row>
    <row r="189" spans="1:12" ht="22.5" customHeight="1">
      <c r="A189" s="125" t="str">
        <f t="shared" si="7"/>
        <v/>
      </c>
      <c r="B189" s="125"/>
      <c r="C189" s="195" t="str">
        <f>IF(ISERROR(VLOOKUP(A189,'[1]Z09 政府性基金预算财政拨款收入支出决算表(财决09表)'!$A$10:$T$200,4,FALSE)),"",VLOOKUP(A189,'[1]Z09 政府性基金预算财政拨款收入支出决算表(财决09表)'!$A$10:$T$200,4,FALSE))</f>
        <v/>
      </c>
      <c r="D189" s="127" t="str">
        <f>IF(ISERROR(VLOOKUP(A189,'[1]Z09 政府性基金预算财政拨款收入支出决算表(财决09表)'!$A$10:$T$200,5,FALSE)),"",VLOOKUP(A189,'[1]Z09 政府性基金预算财政拨款收入支出决算表(财决09表)'!$A$10:$T$200,5,FALSE))</f>
        <v/>
      </c>
      <c r="E189" s="127" t="str">
        <f>IF(ISERROR(VLOOKUP(A189,'[1]Z09 政府性基金预算财政拨款收入支出决算表(财决09表)'!$A$10:$T$200,8,FALSE)),"",VLOOKUP(A189,'[1]Z09 政府性基金预算财政拨款收入支出决算表(财决09表)'!$A$10:$T$200,8,FALSE))</f>
        <v/>
      </c>
      <c r="F189" s="127" t="str">
        <f>IF(ISERROR(VLOOKUP(A189,'[1]Z09 政府性基金预算财政拨款收入支出决算表(财决09表)'!$A$10:$T$200,11,FALSE)),"",VLOOKUP(A189,'[1]Z09 政府性基金预算财政拨款收入支出决算表(财决09表)'!$A$10:$T$200,11,FALSE))</f>
        <v/>
      </c>
      <c r="G189" s="127" t="str">
        <f>IF(ISERROR(VLOOKUP(A189,'[1]Z09 政府性基金预算财政拨款收入支出决算表(财决09表)'!$A$10:$T$200,12,FALSE)),"",VLOOKUP(A189,'[1]Z09 政府性基金预算财政拨款收入支出决算表(财决09表)'!$A$10:$T$200,12,FALSE))</f>
        <v/>
      </c>
      <c r="H189" s="127" t="str">
        <f>IF(ISERROR(VLOOKUP(A189,'[1]Z09 政府性基金预算财政拨款收入支出决算表(财决09表)'!$A$10:$T$200,15,FALSE)),"",VLOOKUP(A189,'[1]Z09 政府性基金预算财政拨款收入支出决算表(财决09表)'!$A$10:$T$200,15,FALSE))</f>
        <v/>
      </c>
      <c r="I189" s="127" t="str">
        <f>IF(ISERROR(VLOOKUP(A189,'[1]Z09 政府性基金预算财政拨款收入支出决算表(财决09表)'!$A$10:$T$200,16,FALSE)),"",VLOOKUP(A189,'[1]Z09 政府性基金预算财政拨款收入支出决算表(财决09表)'!$A$10:$T$200,16,FALSE))</f>
        <v/>
      </c>
      <c r="J189" s="122">
        <f>'[1]Z09 政府性基金预算财政拨款收入支出决算表(财决09表)'!$A186</f>
        <v>0</v>
      </c>
      <c r="K189" s="178">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122" t="str">
        <f t="shared" si="6"/>
        <v/>
      </c>
    </row>
    <row r="190" spans="1:12" ht="22.5" customHeight="1">
      <c r="A190" s="125" t="str">
        <f t="shared" si="7"/>
        <v/>
      </c>
      <c r="B190" s="125"/>
      <c r="C190" s="195" t="str">
        <f>IF(ISERROR(VLOOKUP(A190,'[1]Z09 政府性基金预算财政拨款收入支出决算表(财决09表)'!$A$10:$T$200,4,FALSE)),"",VLOOKUP(A190,'[1]Z09 政府性基金预算财政拨款收入支出决算表(财决09表)'!$A$10:$T$200,4,FALSE))</f>
        <v/>
      </c>
      <c r="D190" s="127" t="str">
        <f>IF(ISERROR(VLOOKUP(A190,'[1]Z09 政府性基金预算财政拨款收入支出决算表(财决09表)'!$A$10:$T$200,5,FALSE)),"",VLOOKUP(A190,'[1]Z09 政府性基金预算财政拨款收入支出决算表(财决09表)'!$A$10:$T$200,5,FALSE))</f>
        <v/>
      </c>
      <c r="E190" s="127" t="str">
        <f>IF(ISERROR(VLOOKUP(A190,'[1]Z09 政府性基金预算财政拨款收入支出决算表(财决09表)'!$A$10:$T$200,8,FALSE)),"",VLOOKUP(A190,'[1]Z09 政府性基金预算财政拨款收入支出决算表(财决09表)'!$A$10:$T$200,8,FALSE))</f>
        <v/>
      </c>
      <c r="F190" s="127" t="str">
        <f>IF(ISERROR(VLOOKUP(A190,'[1]Z09 政府性基金预算财政拨款收入支出决算表(财决09表)'!$A$10:$T$200,11,FALSE)),"",VLOOKUP(A190,'[1]Z09 政府性基金预算财政拨款收入支出决算表(财决09表)'!$A$10:$T$200,11,FALSE))</f>
        <v/>
      </c>
      <c r="G190" s="127" t="str">
        <f>IF(ISERROR(VLOOKUP(A190,'[1]Z09 政府性基金预算财政拨款收入支出决算表(财决09表)'!$A$10:$T$200,12,FALSE)),"",VLOOKUP(A190,'[1]Z09 政府性基金预算财政拨款收入支出决算表(财决09表)'!$A$10:$T$200,12,FALSE))</f>
        <v/>
      </c>
      <c r="H190" s="127" t="str">
        <f>IF(ISERROR(VLOOKUP(A190,'[1]Z09 政府性基金预算财政拨款收入支出决算表(财决09表)'!$A$10:$T$200,15,FALSE)),"",VLOOKUP(A190,'[1]Z09 政府性基金预算财政拨款收入支出决算表(财决09表)'!$A$10:$T$200,15,FALSE))</f>
        <v/>
      </c>
      <c r="I190" s="127" t="str">
        <f>IF(ISERROR(VLOOKUP(A190,'[1]Z09 政府性基金预算财政拨款收入支出决算表(财决09表)'!$A$10:$T$200,16,FALSE)),"",VLOOKUP(A190,'[1]Z09 政府性基金预算财政拨款收入支出决算表(财决09表)'!$A$10:$T$200,16,FALSE))</f>
        <v/>
      </c>
      <c r="J190" s="122">
        <f>'[1]Z09 政府性基金预算财政拨款收入支出决算表(财决09表)'!$A187</f>
        <v>0</v>
      </c>
      <c r="K190" s="178">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122" t="str">
        <f t="shared" si="6"/>
        <v/>
      </c>
    </row>
    <row r="191" spans="1:12" ht="22.5" customHeight="1">
      <c r="A191" s="125" t="str">
        <f t="shared" si="7"/>
        <v/>
      </c>
      <c r="B191" s="125"/>
      <c r="C191" s="195" t="str">
        <f>IF(ISERROR(VLOOKUP(A191,'[1]Z09 政府性基金预算财政拨款收入支出决算表(财决09表)'!$A$10:$T$200,4,FALSE)),"",VLOOKUP(A191,'[1]Z09 政府性基金预算财政拨款收入支出决算表(财决09表)'!$A$10:$T$200,4,FALSE))</f>
        <v/>
      </c>
      <c r="D191" s="127" t="str">
        <f>IF(ISERROR(VLOOKUP(A191,'[1]Z09 政府性基金预算财政拨款收入支出决算表(财决09表)'!$A$10:$T$200,5,FALSE)),"",VLOOKUP(A191,'[1]Z09 政府性基金预算财政拨款收入支出决算表(财决09表)'!$A$10:$T$200,5,FALSE))</f>
        <v/>
      </c>
      <c r="E191" s="127" t="str">
        <f>IF(ISERROR(VLOOKUP(A191,'[1]Z09 政府性基金预算财政拨款收入支出决算表(财决09表)'!$A$10:$T$200,8,FALSE)),"",VLOOKUP(A191,'[1]Z09 政府性基金预算财政拨款收入支出决算表(财决09表)'!$A$10:$T$200,8,FALSE))</f>
        <v/>
      </c>
      <c r="F191" s="127" t="str">
        <f>IF(ISERROR(VLOOKUP(A191,'[1]Z09 政府性基金预算财政拨款收入支出决算表(财决09表)'!$A$10:$T$200,11,FALSE)),"",VLOOKUP(A191,'[1]Z09 政府性基金预算财政拨款收入支出决算表(财决09表)'!$A$10:$T$200,11,FALSE))</f>
        <v/>
      </c>
      <c r="G191" s="127" t="str">
        <f>IF(ISERROR(VLOOKUP(A191,'[1]Z09 政府性基金预算财政拨款收入支出决算表(财决09表)'!$A$10:$T$200,12,FALSE)),"",VLOOKUP(A191,'[1]Z09 政府性基金预算财政拨款收入支出决算表(财决09表)'!$A$10:$T$200,12,FALSE))</f>
        <v/>
      </c>
      <c r="H191" s="127" t="str">
        <f>IF(ISERROR(VLOOKUP(A191,'[1]Z09 政府性基金预算财政拨款收入支出决算表(财决09表)'!$A$10:$T$200,15,FALSE)),"",VLOOKUP(A191,'[1]Z09 政府性基金预算财政拨款收入支出决算表(财决09表)'!$A$10:$T$200,15,FALSE))</f>
        <v/>
      </c>
      <c r="I191" s="127" t="str">
        <f>IF(ISERROR(VLOOKUP(A191,'[1]Z09 政府性基金预算财政拨款收入支出决算表(财决09表)'!$A$10:$T$200,16,FALSE)),"",VLOOKUP(A191,'[1]Z09 政府性基金预算财政拨款收入支出决算表(财决09表)'!$A$10:$T$200,16,FALSE))</f>
        <v/>
      </c>
      <c r="J191" s="122">
        <f>'[1]Z09 政府性基金预算财政拨款收入支出决算表(财决09表)'!$A188</f>
        <v>0</v>
      </c>
      <c r="K191" s="178">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122" t="str">
        <f t="shared" si="6"/>
        <v/>
      </c>
    </row>
    <row r="192" spans="1:12" ht="22.5" customHeight="1">
      <c r="A192" s="125" t="str">
        <f t="shared" si="7"/>
        <v/>
      </c>
      <c r="B192" s="125"/>
      <c r="C192" s="195" t="str">
        <f>IF(ISERROR(VLOOKUP(A192,'[1]Z09 政府性基金预算财政拨款收入支出决算表(财决09表)'!$A$10:$T$200,4,FALSE)),"",VLOOKUP(A192,'[1]Z09 政府性基金预算财政拨款收入支出决算表(财决09表)'!$A$10:$T$200,4,FALSE))</f>
        <v/>
      </c>
      <c r="D192" s="127" t="str">
        <f>IF(ISERROR(VLOOKUP(A192,'[1]Z09 政府性基金预算财政拨款收入支出决算表(财决09表)'!$A$10:$T$200,5,FALSE)),"",VLOOKUP(A192,'[1]Z09 政府性基金预算财政拨款收入支出决算表(财决09表)'!$A$10:$T$200,5,FALSE))</f>
        <v/>
      </c>
      <c r="E192" s="127" t="str">
        <f>IF(ISERROR(VLOOKUP(A192,'[1]Z09 政府性基金预算财政拨款收入支出决算表(财决09表)'!$A$10:$T$200,8,FALSE)),"",VLOOKUP(A192,'[1]Z09 政府性基金预算财政拨款收入支出决算表(财决09表)'!$A$10:$T$200,8,FALSE))</f>
        <v/>
      </c>
      <c r="F192" s="127" t="str">
        <f>IF(ISERROR(VLOOKUP(A192,'[1]Z09 政府性基金预算财政拨款收入支出决算表(财决09表)'!$A$10:$T$200,11,FALSE)),"",VLOOKUP(A192,'[1]Z09 政府性基金预算财政拨款收入支出决算表(财决09表)'!$A$10:$T$200,11,FALSE))</f>
        <v/>
      </c>
      <c r="G192" s="127" t="str">
        <f>IF(ISERROR(VLOOKUP(A192,'[1]Z09 政府性基金预算财政拨款收入支出决算表(财决09表)'!$A$10:$T$200,12,FALSE)),"",VLOOKUP(A192,'[1]Z09 政府性基金预算财政拨款收入支出决算表(财决09表)'!$A$10:$T$200,12,FALSE))</f>
        <v/>
      </c>
      <c r="H192" s="127" t="str">
        <f>IF(ISERROR(VLOOKUP(A192,'[1]Z09 政府性基金预算财政拨款收入支出决算表(财决09表)'!$A$10:$T$200,15,FALSE)),"",VLOOKUP(A192,'[1]Z09 政府性基金预算财政拨款收入支出决算表(财决09表)'!$A$10:$T$200,15,FALSE))</f>
        <v/>
      </c>
      <c r="I192" s="127" t="str">
        <f>IF(ISERROR(VLOOKUP(A192,'[1]Z09 政府性基金预算财政拨款收入支出决算表(财决09表)'!$A$10:$T$200,16,FALSE)),"",VLOOKUP(A192,'[1]Z09 政府性基金预算财政拨款收入支出决算表(财决09表)'!$A$10:$T$200,16,FALSE))</f>
        <v/>
      </c>
      <c r="J192" s="122">
        <f>'[1]Z09 政府性基金预算财政拨款收入支出决算表(财决09表)'!$A189</f>
        <v>0</v>
      </c>
      <c r="K192" s="178">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122" t="str">
        <f t="shared" si="6"/>
        <v/>
      </c>
    </row>
    <row r="193" spans="1:12" ht="22.5" customHeight="1">
      <c r="A193" s="125" t="str">
        <f t="shared" si="7"/>
        <v/>
      </c>
      <c r="B193" s="125"/>
      <c r="C193" s="195" t="str">
        <f>IF(ISERROR(VLOOKUP(A193,'[1]Z09 政府性基金预算财政拨款收入支出决算表(财决09表)'!$A$10:$T$200,4,FALSE)),"",VLOOKUP(A193,'[1]Z09 政府性基金预算财政拨款收入支出决算表(财决09表)'!$A$10:$T$200,4,FALSE))</f>
        <v/>
      </c>
      <c r="D193" s="127" t="str">
        <f>IF(ISERROR(VLOOKUP(A193,'[1]Z09 政府性基金预算财政拨款收入支出决算表(财决09表)'!$A$10:$T$200,5,FALSE)),"",VLOOKUP(A193,'[1]Z09 政府性基金预算财政拨款收入支出决算表(财决09表)'!$A$10:$T$200,5,FALSE))</f>
        <v/>
      </c>
      <c r="E193" s="127" t="str">
        <f>IF(ISERROR(VLOOKUP(A193,'[1]Z09 政府性基金预算财政拨款收入支出决算表(财决09表)'!$A$10:$T$200,8,FALSE)),"",VLOOKUP(A193,'[1]Z09 政府性基金预算财政拨款收入支出决算表(财决09表)'!$A$10:$T$200,8,FALSE))</f>
        <v/>
      </c>
      <c r="F193" s="127" t="str">
        <f>IF(ISERROR(VLOOKUP(A193,'[1]Z09 政府性基金预算财政拨款收入支出决算表(财决09表)'!$A$10:$T$200,11,FALSE)),"",VLOOKUP(A193,'[1]Z09 政府性基金预算财政拨款收入支出决算表(财决09表)'!$A$10:$T$200,11,FALSE))</f>
        <v/>
      </c>
      <c r="G193" s="127" t="str">
        <f>IF(ISERROR(VLOOKUP(A193,'[1]Z09 政府性基金预算财政拨款收入支出决算表(财决09表)'!$A$10:$T$200,12,FALSE)),"",VLOOKUP(A193,'[1]Z09 政府性基金预算财政拨款收入支出决算表(财决09表)'!$A$10:$T$200,12,FALSE))</f>
        <v/>
      </c>
      <c r="H193" s="127" t="str">
        <f>IF(ISERROR(VLOOKUP(A193,'[1]Z09 政府性基金预算财政拨款收入支出决算表(财决09表)'!$A$10:$T$200,15,FALSE)),"",VLOOKUP(A193,'[1]Z09 政府性基金预算财政拨款收入支出决算表(财决09表)'!$A$10:$T$200,15,FALSE))</f>
        <v/>
      </c>
      <c r="I193" s="127" t="str">
        <f>IF(ISERROR(VLOOKUP(A193,'[1]Z09 政府性基金预算财政拨款收入支出决算表(财决09表)'!$A$10:$T$200,16,FALSE)),"",VLOOKUP(A193,'[1]Z09 政府性基金预算财政拨款收入支出决算表(财决09表)'!$A$10:$T$200,16,FALSE))</f>
        <v/>
      </c>
      <c r="J193" s="122">
        <f>'[1]Z09 政府性基金预算财政拨款收入支出决算表(财决09表)'!$A190</f>
        <v>0</v>
      </c>
      <c r="K193" s="178">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122" t="str">
        <f t="shared" si="6"/>
        <v/>
      </c>
    </row>
    <row r="194" spans="1:12" ht="22.5" customHeight="1">
      <c r="A194" s="125" t="str">
        <f t="shared" si="7"/>
        <v/>
      </c>
      <c r="B194" s="125"/>
      <c r="C194" s="195" t="str">
        <f>IF(ISERROR(VLOOKUP(A194,'[1]Z09 政府性基金预算财政拨款收入支出决算表(财决09表)'!$A$10:$T$200,4,FALSE)),"",VLOOKUP(A194,'[1]Z09 政府性基金预算财政拨款收入支出决算表(财决09表)'!$A$10:$T$200,4,FALSE))</f>
        <v/>
      </c>
      <c r="D194" s="127" t="str">
        <f>IF(ISERROR(VLOOKUP(A194,'[1]Z09 政府性基金预算财政拨款收入支出决算表(财决09表)'!$A$10:$T$200,5,FALSE)),"",VLOOKUP(A194,'[1]Z09 政府性基金预算财政拨款收入支出决算表(财决09表)'!$A$10:$T$200,5,FALSE))</f>
        <v/>
      </c>
      <c r="E194" s="127" t="str">
        <f>IF(ISERROR(VLOOKUP(A194,'[1]Z09 政府性基金预算财政拨款收入支出决算表(财决09表)'!$A$10:$T$200,8,FALSE)),"",VLOOKUP(A194,'[1]Z09 政府性基金预算财政拨款收入支出决算表(财决09表)'!$A$10:$T$200,8,FALSE))</f>
        <v/>
      </c>
      <c r="F194" s="127" t="str">
        <f>IF(ISERROR(VLOOKUP(A194,'[1]Z09 政府性基金预算财政拨款收入支出决算表(财决09表)'!$A$10:$T$200,11,FALSE)),"",VLOOKUP(A194,'[1]Z09 政府性基金预算财政拨款收入支出决算表(财决09表)'!$A$10:$T$200,11,FALSE))</f>
        <v/>
      </c>
      <c r="G194" s="127" t="str">
        <f>IF(ISERROR(VLOOKUP(A194,'[1]Z09 政府性基金预算财政拨款收入支出决算表(财决09表)'!$A$10:$T$200,12,FALSE)),"",VLOOKUP(A194,'[1]Z09 政府性基金预算财政拨款收入支出决算表(财决09表)'!$A$10:$T$200,12,FALSE))</f>
        <v/>
      </c>
      <c r="H194" s="127" t="str">
        <f>IF(ISERROR(VLOOKUP(A194,'[1]Z09 政府性基金预算财政拨款收入支出决算表(财决09表)'!$A$10:$T$200,15,FALSE)),"",VLOOKUP(A194,'[1]Z09 政府性基金预算财政拨款收入支出决算表(财决09表)'!$A$10:$T$200,15,FALSE))</f>
        <v/>
      </c>
      <c r="I194" s="127" t="str">
        <f>IF(ISERROR(VLOOKUP(A194,'[1]Z09 政府性基金预算财政拨款收入支出决算表(财决09表)'!$A$10:$T$200,16,FALSE)),"",VLOOKUP(A194,'[1]Z09 政府性基金预算财政拨款收入支出决算表(财决09表)'!$A$10:$T$200,16,FALSE))</f>
        <v/>
      </c>
      <c r="J194" s="122">
        <f>'[1]Z09 政府性基金预算财政拨款收入支出决算表(财决09表)'!$A191</f>
        <v>0</v>
      </c>
      <c r="K194" s="178">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122" t="str">
        <f t="shared" si="6"/>
        <v/>
      </c>
    </row>
    <row r="195" spans="1:12" ht="22.5" customHeight="1">
      <c r="A195" s="125" t="str">
        <f t="shared" si="7"/>
        <v/>
      </c>
      <c r="B195" s="125"/>
      <c r="C195" s="195" t="str">
        <f>IF(ISERROR(VLOOKUP(A195,'[1]Z09 政府性基金预算财政拨款收入支出决算表(财决09表)'!$A$10:$T$200,4,FALSE)),"",VLOOKUP(A195,'[1]Z09 政府性基金预算财政拨款收入支出决算表(财决09表)'!$A$10:$T$200,4,FALSE))</f>
        <v/>
      </c>
      <c r="D195" s="127" t="str">
        <f>IF(ISERROR(VLOOKUP(A195,'[1]Z09 政府性基金预算财政拨款收入支出决算表(财决09表)'!$A$10:$T$200,5,FALSE)),"",VLOOKUP(A195,'[1]Z09 政府性基金预算财政拨款收入支出决算表(财决09表)'!$A$10:$T$200,5,FALSE))</f>
        <v/>
      </c>
      <c r="E195" s="127" t="str">
        <f>IF(ISERROR(VLOOKUP(A195,'[1]Z09 政府性基金预算财政拨款收入支出决算表(财决09表)'!$A$10:$T$200,8,FALSE)),"",VLOOKUP(A195,'[1]Z09 政府性基金预算财政拨款收入支出决算表(财决09表)'!$A$10:$T$200,8,FALSE))</f>
        <v/>
      </c>
      <c r="F195" s="127" t="str">
        <f>IF(ISERROR(VLOOKUP(A195,'[1]Z09 政府性基金预算财政拨款收入支出决算表(财决09表)'!$A$10:$T$200,11,FALSE)),"",VLOOKUP(A195,'[1]Z09 政府性基金预算财政拨款收入支出决算表(财决09表)'!$A$10:$T$200,11,FALSE))</f>
        <v/>
      </c>
      <c r="G195" s="127" t="str">
        <f>IF(ISERROR(VLOOKUP(A195,'[1]Z09 政府性基金预算财政拨款收入支出决算表(财决09表)'!$A$10:$T$200,12,FALSE)),"",VLOOKUP(A195,'[1]Z09 政府性基金预算财政拨款收入支出决算表(财决09表)'!$A$10:$T$200,12,FALSE))</f>
        <v/>
      </c>
      <c r="H195" s="127" t="str">
        <f>IF(ISERROR(VLOOKUP(A195,'[1]Z09 政府性基金预算财政拨款收入支出决算表(财决09表)'!$A$10:$T$200,15,FALSE)),"",VLOOKUP(A195,'[1]Z09 政府性基金预算财政拨款收入支出决算表(财决09表)'!$A$10:$T$200,15,FALSE))</f>
        <v/>
      </c>
      <c r="I195" s="127" t="str">
        <f>IF(ISERROR(VLOOKUP(A195,'[1]Z09 政府性基金预算财政拨款收入支出决算表(财决09表)'!$A$10:$T$200,16,FALSE)),"",VLOOKUP(A195,'[1]Z09 政府性基金预算财政拨款收入支出决算表(财决09表)'!$A$10:$T$200,16,FALSE))</f>
        <v/>
      </c>
      <c r="J195" s="122">
        <f>'[1]Z09 政府性基金预算财政拨款收入支出决算表(财决09表)'!$A192</f>
        <v>0</v>
      </c>
      <c r="K195" s="178">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122" t="str">
        <f t="shared" si="6"/>
        <v/>
      </c>
    </row>
    <row r="196" spans="1:12" ht="22.5" customHeight="1">
      <c r="A196" s="125" t="str">
        <f t="shared" si="7"/>
        <v/>
      </c>
      <c r="B196" s="125"/>
      <c r="C196" s="195" t="str">
        <f>IF(ISERROR(VLOOKUP(A196,'[1]Z09 政府性基金预算财政拨款收入支出决算表(财决09表)'!$A$10:$T$200,4,FALSE)),"",VLOOKUP(A196,'[1]Z09 政府性基金预算财政拨款收入支出决算表(财决09表)'!$A$10:$T$200,4,FALSE))</f>
        <v/>
      </c>
      <c r="D196" s="127" t="str">
        <f>IF(ISERROR(VLOOKUP(A196,'[1]Z09 政府性基金预算财政拨款收入支出决算表(财决09表)'!$A$10:$T$200,5,FALSE)),"",VLOOKUP(A196,'[1]Z09 政府性基金预算财政拨款收入支出决算表(财决09表)'!$A$10:$T$200,5,FALSE))</f>
        <v/>
      </c>
      <c r="E196" s="127" t="str">
        <f>IF(ISERROR(VLOOKUP(A196,'[1]Z09 政府性基金预算财政拨款收入支出决算表(财决09表)'!$A$10:$T$200,8,FALSE)),"",VLOOKUP(A196,'[1]Z09 政府性基金预算财政拨款收入支出决算表(财决09表)'!$A$10:$T$200,8,FALSE))</f>
        <v/>
      </c>
      <c r="F196" s="127" t="str">
        <f>IF(ISERROR(VLOOKUP(A196,'[1]Z09 政府性基金预算财政拨款收入支出决算表(财决09表)'!$A$10:$T$200,11,FALSE)),"",VLOOKUP(A196,'[1]Z09 政府性基金预算财政拨款收入支出决算表(财决09表)'!$A$10:$T$200,11,FALSE))</f>
        <v/>
      </c>
      <c r="G196" s="127" t="str">
        <f>IF(ISERROR(VLOOKUP(A196,'[1]Z09 政府性基金预算财政拨款收入支出决算表(财决09表)'!$A$10:$T$200,12,FALSE)),"",VLOOKUP(A196,'[1]Z09 政府性基金预算财政拨款收入支出决算表(财决09表)'!$A$10:$T$200,12,FALSE))</f>
        <v/>
      </c>
      <c r="H196" s="127" t="str">
        <f>IF(ISERROR(VLOOKUP(A196,'[1]Z09 政府性基金预算财政拨款收入支出决算表(财决09表)'!$A$10:$T$200,15,FALSE)),"",VLOOKUP(A196,'[1]Z09 政府性基金预算财政拨款收入支出决算表(财决09表)'!$A$10:$T$200,15,FALSE))</f>
        <v/>
      </c>
      <c r="I196" s="127" t="str">
        <f>IF(ISERROR(VLOOKUP(A196,'[1]Z09 政府性基金预算财政拨款收入支出决算表(财决09表)'!$A$10:$T$200,16,FALSE)),"",VLOOKUP(A196,'[1]Z09 政府性基金预算财政拨款收入支出决算表(财决09表)'!$A$10:$T$200,16,FALSE))</f>
        <v/>
      </c>
      <c r="J196" s="122">
        <f>'[1]Z09 政府性基金预算财政拨款收入支出决算表(财决09表)'!$A193</f>
        <v>0</v>
      </c>
      <c r="K196" s="178">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122" t="str">
        <f t="shared" si="6"/>
        <v/>
      </c>
    </row>
    <row r="197" spans="1:12" ht="22.5" customHeight="1">
      <c r="A197" s="125" t="str">
        <f t="shared" si="7"/>
        <v/>
      </c>
      <c r="B197" s="125"/>
      <c r="C197" s="195" t="str">
        <f>IF(ISERROR(VLOOKUP(A197,'[1]Z09 政府性基金预算财政拨款收入支出决算表(财决09表)'!$A$10:$T$200,4,FALSE)),"",VLOOKUP(A197,'[1]Z09 政府性基金预算财政拨款收入支出决算表(财决09表)'!$A$10:$T$200,4,FALSE))</f>
        <v/>
      </c>
      <c r="D197" s="127" t="str">
        <f>IF(ISERROR(VLOOKUP(A197,'[1]Z09 政府性基金预算财政拨款收入支出决算表(财决09表)'!$A$10:$T$200,5,FALSE)),"",VLOOKUP(A197,'[1]Z09 政府性基金预算财政拨款收入支出决算表(财决09表)'!$A$10:$T$200,5,FALSE))</f>
        <v/>
      </c>
      <c r="E197" s="127" t="str">
        <f>IF(ISERROR(VLOOKUP(A197,'[1]Z09 政府性基金预算财政拨款收入支出决算表(财决09表)'!$A$10:$T$200,8,FALSE)),"",VLOOKUP(A197,'[1]Z09 政府性基金预算财政拨款收入支出决算表(财决09表)'!$A$10:$T$200,8,FALSE))</f>
        <v/>
      </c>
      <c r="F197" s="127" t="str">
        <f>IF(ISERROR(VLOOKUP(A197,'[1]Z09 政府性基金预算财政拨款收入支出决算表(财决09表)'!$A$10:$T$200,11,FALSE)),"",VLOOKUP(A197,'[1]Z09 政府性基金预算财政拨款收入支出决算表(财决09表)'!$A$10:$T$200,11,FALSE))</f>
        <v/>
      </c>
      <c r="G197" s="127" t="str">
        <f>IF(ISERROR(VLOOKUP(A197,'[1]Z09 政府性基金预算财政拨款收入支出决算表(财决09表)'!$A$10:$T$200,12,FALSE)),"",VLOOKUP(A197,'[1]Z09 政府性基金预算财政拨款收入支出决算表(财决09表)'!$A$10:$T$200,12,FALSE))</f>
        <v/>
      </c>
      <c r="H197" s="127" t="str">
        <f>IF(ISERROR(VLOOKUP(A197,'[1]Z09 政府性基金预算财政拨款收入支出决算表(财决09表)'!$A$10:$T$200,15,FALSE)),"",VLOOKUP(A197,'[1]Z09 政府性基金预算财政拨款收入支出决算表(财决09表)'!$A$10:$T$200,15,FALSE))</f>
        <v/>
      </c>
      <c r="I197" s="127" t="str">
        <f>IF(ISERROR(VLOOKUP(A197,'[1]Z09 政府性基金预算财政拨款收入支出决算表(财决09表)'!$A$10:$T$200,16,FALSE)),"",VLOOKUP(A197,'[1]Z09 政府性基金预算财政拨款收入支出决算表(财决09表)'!$A$10:$T$200,16,FALSE))</f>
        <v/>
      </c>
      <c r="J197" s="122">
        <f>'[1]Z09 政府性基金预算财政拨款收入支出决算表(财决09表)'!$A194</f>
        <v>0</v>
      </c>
      <c r="K197" s="178">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122" t="str">
        <f t="shared" si="6"/>
        <v/>
      </c>
    </row>
    <row r="198" spans="1:12" ht="22.5" customHeight="1">
      <c r="A198" s="125" t="str">
        <f t="shared" si="7"/>
        <v/>
      </c>
      <c r="B198" s="125"/>
      <c r="C198" s="195" t="str">
        <f>IF(ISERROR(VLOOKUP(A198,'[1]Z09 政府性基金预算财政拨款收入支出决算表(财决09表)'!$A$10:$T$200,4,FALSE)),"",VLOOKUP(A198,'[1]Z09 政府性基金预算财政拨款收入支出决算表(财决09表)'!$A$10:$T$200,4,FALSE))</f>
        <v/>
      </c>
      <c r="D198" s="127" t="str">
        <f>IF(ISERROR(VLOOKUP(A198,'[1]Z09 政府性基金预算财政拨款收入支出决算表(财决09表)'!$A$10:$T$200,5,FALSE)),"",VLOOKUP(A198,'[1]Z09 政府性基金预算财政拨款收入支出决算表(财决09表)'!$A$10:$T$200,5,FALSE))</f>
        <v/>
      </c>
      <c r="E198" s="127" t="str">
        <f>IF(ISERROR(VLOOKUP(A198,'[1]Z09 政府性基金预算财政拨款收入支出决算表(财决09表)'!$A$10:$T$200,8,FALSE)),"",VLOOKUP(A198,'[1]Z09 政府性基金预算财政拨款收入支出决算表(财决09表)'!$A$10:$T$200,8,FALSE))</f>
        <v/>
      </c>
      <c r="F198" s="127" t="str">
        <f>IF(ISERROR(VLOOKUP(A198,'[1]Z09 政府性基金预算财政拨款收入支出决算表(财决09表)'!$A$10:$T$200,11,FALSE)),"",VLOOKUP(A198,'[1]Z09 政府性基金预算财政拨款收入支出决算表(财决09表)'!$A$10:$T$200,11,FALSE))</f>
        <v/>
      </c>
      <c r="G198" s="127" t="str">
        <f>IF(ISERROR(VLOOKUP(A198,'[1]Z09 政府性基金预算财政拨款收入支出决算表(财决09表)'!$A$10:$T$200,12,FALSE)),"",VLOOKUP(A198,'[1]Z09 政府性基金预算财政拨款收入支出决算表(财决09表)'!$A$10:$T$200,12,FALSE))</f>
        <v/>
      </c>
      <c r="H198" s="127" t="str">
        <f>IF(ISERROR(VLOOKUP(A198,'[1]Z09 政府性基金预算财政拨款收入支出决算表(财决09表)'!$A$10:$T$200,15,FALSE)),"",VLOOKUP(A198,'[1]Z09 政府性基金预算财政拨款收入支出决算表(财决09表)'!$A$10:$T$200,15,FALSE))</f>
        <v/>
      </c>
      <c r="I198" s="127" t="str">
        <f>IF(ISERROR(VLOOKUP(A198,'[1]Z09 政府性基金预算财政拨款收入支出决算表(财决09表)'!$A$10:$T$200,16,FALSE)),"",VLOOKUP(A198,'[1]Z09 政府性基金预算财政拨款收入支出决算表(财决09表)'!$A$10:$T$200,16,FALSE))</f>
        <v/>
      </c>
      <c r="J198" s="122">
        <f>'[1]Z09 政府性基金预算财政拨款收入支出决算表(财决09表)'!$A195</f>
        <v>0</v>
      </c>
      <c r="K198" s="178">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122" t="str">
        <f t="shared" si="6"/>
        <v/>
      </c>
    </row>
    <row r="199" spans="1:12" ht="22.5" customHeight="1">
      <c r="A199" s="125" t="str">
        <f t="shared" si="7"/>
        <v/>
      </c>
      <c r="B199" s="125"/>
      <c r="C199" s="195" t="str">
        <f>IF(ISERROR(VLOOKUP(A199,'[1]Z09 政府性基金预算财政拨款收入支出决算表(财决09表)'!$A$10:$T$200,4,FALSE)),"",VLOOKUP(A199,'[1]Z09 政府性基金预算财政拨款收入支出决算表(财决09表)'!$A$10:$T$200,4,FALSE))</f>
        <v/>
      </c>
      <c r="D199" s="127" t="str">
        <f>IF(ISERROR(VLOOKUP(A199,'[1]Z09 政府性基金预算财政拨款收入支出决算表(财决09表)'!$A$10:$T$200,5,FALSE)),"",VLOOKUP(A199,'[1]Z09 政府性基金预算财政拨款收入支出决算表(财决09表)'!$A$10:$T$200,5,FALSE))</f>
        <v/>
      </c>
      <c r="E199" s="127" t="str">
        <f>IF(ISERROR(VLOOKUP(A199,'[1]Z09 政府性基金预算财政拨款收入支出决算表(财决09表)'!$A$10:$T$200,8,FALSE)),"",VLOOKUP(A199,'[1]Z09 政府性基金预算财政拨款收入支出决算表(财决09表)'!$A$10:$T$200,8,FALSE))</f>
        <v/>
      </c>
      <c r="F199" s="127" t="str">
        <f>IF(ISERROR(VLOOKUP(A199,'[1]Z09 政府性基金预算财政拨款收入支出决算表(财决09表)'!$A$10:$T$200,11,FALSE)),"",VLOOKUP(A199,'[1]Z09 政府性基金预算财政拨款收入支出决算表(财决09表)'!$A$10:$T$200,11,FALSE))</f>
        <v/>
      </c>
      <c r="G199" s="127" t="str">
        <f>IF(ISERROR(VLOOKUP(A199,'[1]Z09 政府性基金预算财政拨款收入支出决算表(财决09表)'!$A$10:$T$200,12,FALSE)),"",VLOOKUP(A199,'[1]Z09 政府性基金预算财政拨款收入支出决算表(财决09表)'!$A$10:$T$200,12,FALSE))</f>
        <v/>
      </c>
      <c r="H199" s="127" t="str">
        <f>IF(ISERROR(VLOOKUP(A199,'[1]Z09 政府性基金预算财政拨款收入支出决算表(财决09表)'!$A$10:$T$200,15,FALSE)),"",VLOOKUP(A199,'[1]Z09 政府性基金预算财政拨款收入支出决算表(财决09表)'!$A$10:$T$200,15,FALSE))</f>
        <v/>
      </c>
      <c r="I199" s="127" t="str">
        <f>IF(ISERROR(VLOOKUP(A199,'[1]Z09 政府性基金预算财政拨款收入支出决算表(财决09表)'!$A$10:$T$200,16,FALSE)),"",VLOOKUP(A199,'[1]Z09 政府性基金预算财政拨款收入支出决算表(财决09表)'!$A$10:$T$200,16,FALSE))</f>
        <v/>
      </c>
      <c r="J199" s="122">
        <f>'[1]Z09 政府性基金预算财政拨款收入支出决算表(财决09表)'!$A196</f>
        <v>0</v>
      </c>
      <c r="K199" s="178">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122" t="str">
        <f t="shared" si="6"/>
        <v/>
      </c>
    </row>
    <row r="200" spans="1:12" ht="22.5" customHeight="1">
      <c r="A200" s="125" t="str">
        <f t="shared" si="7"/>
        <v/>
      </c>
      <c r="B200" s="125"/>
      <c r="C200" s="195" t="str">
        <f>IF(ISERROR(VLOOKUP(A200,'[1]Z09 政府性基金预算财政拨款收入支出决算表(财决09表)'!$A$10:$T$200,4,FALSE)),"",VLOOKUP(A200,'[1]Z09 政府性基金预算财政拨款收入支出决算表(财决09表)'!$A$10:$T$200,4,FALSE))</f>
        <v/>
      </c>
      <c r="D200" s="127" t="str">
        <f>IF(ISERROR(VLOOKUP(A200,'[1]Z09 政府性基金预算财政拨款收入支出决算表(财决09表)'!$A$10:$T$200,5,FALSE)),"",VLOOKUP(A200,'[1]Z09 政府性基金预算财政拨款收入支出决算表(财决09表)'!$A$10:$T$200,5,FALSE))</f>
        <v/>
      </c>
      <c r="E200" s="127" t="str">
        <f>IF(ISERROR(VLOOKUP(A200,'[1]Z09 政府性基金预算财政拨款收入支出决算表(财决09表)'!$A$10:$T$200,8,FALSE)),"",VLOOKUP(A200,'[1]Z09 政府性基金预算财政拨款收入支出决算表(财决09表)'!$A$10:$T$200,8,FALSE))</f>
        <v/>
      </c>
      <c r="F200" s="127" t="str">
        <f>IF(ISERROR(VLOOKUP(A200,'[1]Z09 政府性基金预算财政拨款收入支出决算表(财决09表)'!$A$10:$T$200,11,FALSE)),"",VLOOKUP(A200,'[1]Z09 政府性基金预算财政拨款收入支出决算表(财决09表)'!$A$10:$T$200,11,FALSE))</f>
        <v/>
      </c>
      <c r="G200" s="127" t="str">
        <f>IF(ISERROR(VLOOKUP(A200,'[1]Z09 政府性基金预算财政拨款收入支出决算表(财决09表)'!$A$10:$T$200,12,FALSE)),"",VLOOKUP(A200,'[1]Z09 政府性基金预算财政拨款收入支出决算表(财决09表)'!$A$10:$T$200,12,FALSE))</f>
        <v/>
      </c>
      <c r="H200" s="127" t="str">
        <f>IF(ISERROR(VLOOKUP(A200,'[1]Z09 政府性基金预算财政拨款收入支出决算表(财决09表)'!$A$10:$T$200,15,FALSE)),"",VLOOKUP(A200,'[1]Z09 政府性基金预算财政拨款收入支出决算表(财决09表)'!$A$10:$T$200,15,FALSE))</f>
        <v/>
      </c>
      <c r="I200" s="127" t="str">
        <f>IF(ISERROR(VLOOKUP(A200,'[1]Z09 政府性基金预算财政拨款收入支出决算表(财决09表)'!$A$10:$T$200,16,FALSE)),"",VLOOKUP(A200,'[1]Z09 政府性基金预算财政拨款收入支出决算表(财决09表)'!$A$10:$T$200,16,FALSE))</f>
        <v/>
      </c>
      <c r="J200" s="122">
        <f>'[1]Z09 政府性基金预算财政拨款收入支出决算表(财决09表)'!$A197</f>
        <v>0</v>
      </c>
      <c r="K200" s="178">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122" t="str">
        <f t="shared" si="6"/>
        <v/>
      </c>
    </row>
  </sheetData>
  <mergeCells count="13">
    <mergeCell ref="F8:F10"/>
    <mergeCell ref="G8:G10"/>
    <mergeCell ref="H8:H10"/>
    <mergeCell ref="A11:C11"/>
    <mergeCell ref="A12:C12"/>
    <mergeCell ref="A1:I1"/>
    <mergeCell ref="A7:C7"/>
    <mergeCell ref="D7:D10"/>
    <mergeCell ref="I7:I10"/>
    <mergeCell ref="A8:B10"/>
    <mergeCell ref="C8:C10"/>
    <mergeCell ref="E7:E10"/>
    <mergeCell ref="F7:H7"/>
  </mergeCells>
  <phoneticPr fontId="9"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2017-06-20T06:02:46Z</cp:lastPrinted>
  <dcterms:created xsi:type="dcterms:W3CDTF">2011-12-26T04:36:18Z</dcterms:created>
  <dcterms:modified xsi:type="dcterms:W3CDTF">2018-07-31T09:23:15Z</dcterms:modified>
</cp:coreProperties>
</file>